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customXml/itemProps55.xml" ContentType="application/vnd.openxmlformats-officedocument.customXmlProperties+xml"/>
  <Override PartName="/customXml/itemProps56.xml" ContentType="application/vnd.openxmlformats-officedocument.customXmlProperties+xml"/>
  <Override PartName="/customXml/itemProps57.xml" ContentType="application/vnd.openxmlformats-officedocument.customXmlProperties+xml"/>
  <Override PartName="/customXml/itemProps58.xml" ContentType="application/vnd.openxmlformats-officedocument.customXmlProperties+xml"/>
  <Override PartName="/customXml/itemProps59.xml" ContentType="application/vnd.openxmlformats-officedocument.customXmlProperties+xml"/>
  <Override PartName="/customXml/itemProps60.xml" ContentType="application/vnd.openxmlformats-officedocument.customXmlProperties+xml"/>
  <Override PartName="/customXml/itemProps61.xml" ContentType="application/vnd.openxmlformats-officedocument.customXmlProperties+xml"/>
  <Override PartName="/customXml/itemProps62.xml" ContentType="application/vnd.openxmlformats-officedocument.customXmlProperties+xml"/>
  <Override PartName="/customXml/itemProps63.xml" ContentType="application/vnd.openxmlformats-officedocument.customXmlProperties+xml"/>
  <Override PartName="/customXml/itemProps64.xml" ContentType="application/vnd.openxmlformats-officedocument.customXmlProperties+xml"/>
  <Override PartName="/customXml/itemProps65.xml" ContentType="application/vnd.openxmlformats-officedocument.customXmlProperties+xml"/>
  <Override PartName="/customXml/itemProps66.xml" ContentType="application/vnd.openxmlformats-officedocument.customXmlProperties+xml"/>
  <Override PartName="/customXml/itemProps67.xml" ContentType="application/vnd.openxmlformats-officedocument.customXmlProperties+xml"/>
  <Override PartName="/customXml/itemProps68.xml" ContentType="application/vnd.openxmlformats-officedocument.customXmlProperties+xml"/>
  <Override PartName="/customXml/itemProps69.xml" ContentType="application/vnd.openxmlformats-officedocument.customXmlProperties+xml"/>
  <Override PartName="/customXml/itemProps70.xml" ContentType="application/vnd.openxmlformats-officedocument.customXmlProperties+xml"/>
  <Override PartName="/customXml/itemProps71.xml" ContentType="application/vnd.openxmlformats-officedocument.customXmlProperties+xml"/>
  <Override PartName="/customXml/itemProps72.xml" ContentType="application/vnd.openxmlformats-officedocument.customXmlProperties+xml"/>
  <Override PartName="/customXml/itemProps73.xml" ContentType="application/vnd.openxmlformats-officedocument.customXmlProperties+xml"/>
  <Override PartName="/customXml/itemProps74.xml" ContentType="application/vnd.openxmlformats-officedocument.customXmlProperties+xml"/>
  <Override PartName="/customXml/itemProps75.xml" ContentType="application/vnd.openxmlformats-officedocument.customXmlProperties+xml"/>
  <Override PartName="/customXml/itemProps76.xml" ContentType="application/vnd.openxmlformats-officedocument.customXmlProperties+xml"/>
  <Override PartName="/customXml/itemProps77.xml" ContentType="application/vnd.openxmlformats-officedocument.customXmlProperties+xml"/>
  <Override PartName="/customXml/itemProps78.xml" ContentType="application/vnd.openxmlformats-officedocument.customXmlProperties+xml"/>
  <Override PartName="/customXml/itemProps79.xml" ContentType="application/vnd.openxmlformats-officedocument.customXmlProperties+xml"/>
  <Override PartName="/customXml/itemProps80.xml" ContentType="application/vnd.openxmlformats-officedocument.customXmlProperties+xml"/>
  <Override PartName="/customXml/itemProps81.xml" ContentType="application/vnd.openxmlformats-officedocument.customXmlProperties+xml"/>
  <Override PartName="/customXml/itemProps82.xml" ContentType="application/vnd.openxmlformats-officedocument.customXmlProperties+xml"/>
  <Override PartName="/customXml/itemProps83.xml" ContentType="application/vnd.openxmlformats-officedocument.customXmlProperties+xml"/>
  <Override PartName="/customXml/itemProps84.xml" ContentType="application/vnd.openxmlformats-officedocument.customXmlProperties+xml"/>
  <Override PartName="/customXml/itemProps85.xml" ContentType="application/vnd.openxmlformats-officedocument.customXmlProperties+xml"/>
  <Override PartName="/customXml/itemProps86.xml" ContentType="application/vnd.openxmlformats-officedocument.customXmlProperties+xml"/>
  <Override PartName="/customXml/itemProps87.xml" ContentType="application/vnd.openxmlformats-officedocument.customXmlProperties+xml"/>
  <Override PartName="/customXml/itemProps88.xml" ContentType="application/vnd.openxmlformats-officedocument.customXmlProperties+xml"/>
  <Override PartName="/customXml/itemProps89.xml" ContentType="application/vnd.openxmlformats-officedocument.customXmlProperties+xml"/>
  <Override PartName="/customXml/itemProps90.xml" ContentType="application/vnd.openxmlformats-officedocument.customXmlProperties+xml"/>
  <Override PartName="/customXml/itemProps91.xml" ContentType="application/vnd.openxmlformats-officedocument.customXmlProperties+xml"/>
  <Override PartName="/customXml/itemProps92.xml" ContentType="application/vnd.openxmlformats-officedocument.customXmlProperties+xml"/>
  <Override PartName="/customXml/itemProps93.xml" ContentType="application/vnd.openxmlformats-officedocument.customXmlProperties+xml"/>
  <Override PartName="/customXml/itemProps94.xml" ContentType="application/vnd.openxmlformats-officedocument.customXmlProperties+xml"/>
  <Override PartName="/customXml/itemProps95.xml" ContentType="application/vnd.openxmlformats-officedocument.customXmlProperties+xml"/>
  <Override PartName="/customXml/itemProps9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lethuyngan_donglamrecycle_com/Documents/01. DONGLAM-TCKT/03. Ngan sach/"/>
    </mc:Choice>
  </mc:AlternateContent>
  <xr:revisionPtr revIDLastSave="14850" documentId="8_{C9F4A892-31B2-4698-A4F3-747E724104AB}" xr6:coauthVersionLast="47" xr6:coauthVersionMax="47" xr10:uidLastSave="{A06EEF4C-46A9-4880-85F6-2E23B42D9E04}"/>
  <bookViews>
    <workbookView xWindow="-108" yWindow="-108" windowWidth="23256" windowHeight="12456" tabRatio="930" xr2:uid="{818EC49E-CFAA-4776-922C-5CF193FD420B}"/>
  </bookViews>
  <sheets>
    <sheet name="0.KQKD" sheetId="15" r:id="rId1"/>
    <sheet name="DB7.80KMP" sheetId="50" r:id="rId2"/>
    <sheet name="DB8.CP.TẤN (80KMP)" sheetId="69" r:id="rId3"/>
    <sheet name="9.%CP(80KMP)" sheetId="51" r:id="rId4"/>
    <sheet name="10. 170KMP" sheetId="19" r:id="rId5"/>
    <sheet name="Mapping account" sheetId="27" r:id="rId6"/>
    <sheet name="COA_DTGroup_Update 20260428" sheetId="70" r:id="rId7"/>
    <sheet name="M.account_DTR" sheetId="42" r:id="rId8"/>
  </sheets>
  <definedNames>
    <definedName name="\" hidden="1">{"cashflow",#N/A,FALSE,"CASHFLOW "}</definedName>
    <definedName name="_" hidden="1">#REF!</definedName>
    <definedName name="__" hidden="1">#REF!</definedName>
    <definedName name="___" hidden="1">#REF!</definedName>
    <definedName name="____" hidden="1">#REF!</definedName>
    <definedName name="_____" hidden="1">#REF!</definedName>
    <definedName name="______" hidden="1">#REF!</definedName>
    <definedName name="_______" hidden="1">#REF!</definedName>
    <definedName name="________" hidden="1">#REF!</definedName>
    <definedName name="_________" hidden="1">#REF!</definedName>
    <definedName name="__________" hidden="1">#REF!</definedName>
    <definedName name="___________" hidden="1">#REF!</definedName>
    <definedName name="__________________________" hidden="1">#REF!</definedName>
    <definedName name="______________________________a1" hidden="1">{"cashflow",#N/A,FALSE,"CASHFLOW "}</definedName>
    <definedName name="______________________________a10" hidden="1">{"sales",#N/A,FALSE,"SALES"}</definedName>
    <definedName name="______________________________a2" hidden="1">{"hilight1",#N/A,FALSE,"HILIGHT1"}</definedName>
    <definedName name="______________________________a3" hidden="1">{"hilight2",#N/A,FALSE,"HILIGHT2"}</definedName>
    <definedName name="______________________________a4" hidden="1">{"hilight3",#N/A,FALSE,"HILIGHT3"}</definedName>
    <definedName name="______________________________a5" hidden="1">{"income",#N/A,FALSE,"INCOME"}</definedName>
    <definedName name="______________________________a6" hidden="1">{"index",#N/A,FALSE,"INDEX"}</definedName>
    <definedName name="______________________________a7" hidden="1">{"PRINT_EST",#N/A,FALSE,"ESTMON"}</definedName>
    <definedName name="______________________________a8" hidden="1">{"revsale",#N/A,FALSE,"REV-ยุพดี"}</definedName>
    <definedName name="______________________________a9" hidden="1">{"revable",#N/A,FALSE,"REVABLE"}</definedName>
    <definedName name="____________________________a1" hidden="1">{"'Sheet1'!$L$16"}</definedName>
    <definedName name="____________________________a10" hidden="1">{"'Sheet1'!$L$16"}</definedName>
    <definedName name="____________________________a11" hidden="1">{"'Sheet1'!$L$16"}</definedName>
    <definedName name="____________________________a12" hidden="1">{"'Sheet1'!$L$16"}</definedName>
    <definedName name="____________________________a2" hidden="1">{"'Sheet1'!$L$16"}</definedName>
    <definedName name="____________________________a3" hidden="1">{"'Sheet1'!$L$16"}</definedName>
    <definedName name="____________________________a4" hidden="1">{"'Sheet1'!$L$16"}</definedName>
    <definedName name="____________________________a5" hidden="1">{"'Sheet1'!$L$16"}</definedName>
    <definedName name="____________________________a6" hidden="1">{"index",#N/A,FALSE,"INDEX"}</definedName>
    <definedName name="____________________________a7" hidden="1">{"'Sheet1'!$L$16"}</definedName>
    <definedName name="____________________________a8" hidden="1">{"'Sheet1'!$L$16"}</definedName>
    <definedName name="____________________________a9" hidden="1">{"'Sheet1'!$L$16"}</definedName>
    <definedName name="____________________________f5" hidden="1">{"'Sheet1'!$L$16"}</definedName>
    <definedName name="____________________________NSO2" hidden="1">{"'Sheet1'!$L$16"}</definedName>
    <definedName name="___________________________a1" hidden="1">{"'Sheet1'!$L$16"}</definedName>
    <definedName name="___________________________a10" hidden="1">{"'Sheet1'!$L$16"}</definedName>
    <definedName name="___________________________a11" hidden="1">{"'Sheet1'!$L$16"}</definedName>
    <definedName name="___________________________a12" hidden="1">{"'Sheet1'!$L$16"}</definedName>
    <definedName name="__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2" hidden="1">{"'Sheet1'!$L$16"}</definedName>
    <definedName name="___________________________a3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4" hidden="1">{"'Sheet1'!$L$16"}</definedName>
    <definedName name="___________________________a5" hidden="1">{"'Sheet1'!$L$16"}</definedName>
    <definedName name="___________________________a6" hidden="1">{"index",#N/A,FALSE,"INDEX"}</definedName>
    <definedName name="___________________________a7" hidden="1">{"'Sheet1'!$L$16"}</definedName>
    <definedName name="___________________________a8" hidden="1">{"'Sheet1'!$L$16"}</definedName>
    <definedName name="___________________________a9" hidden="1">{"'Sheet1'!$L$16"}</definedName>
    <definedName name="___________________________f5" hidden="1">{"'Sheet1'!$L$16"}</definedName>
    <definedName name="___________________________gg1" hidden="1">{"'Sheet1'!$L$16"}</definedName>
    <definedName name="___________________________h1" hidden="1">{"'Sheet1'!$L$16"}</definedName>
    <definedName name="___________________________h2" hidden="1">{"'Sheet1'!$L$16"}</definedName>
    <definedName name="___________________________huy1" hidden="1">{"'Sheet1'!$L$16"}</definedName>
    <definedName name="___________________________NSO2" hidden="1">{"'Sheet1'!$L$16"}</definedName>
    <definedName name="___________________________nso3" hidden="1">{"'Sheet1'!$L$16"}</definedName>
    <definedName name="___________________________PA3" hidden="1">{"'Sheet1'!$L$16"}</definedName>
    <definedName name="___________________________thu1" hidden="1">{"'Sheet1'!$L$16"}</definedName>
    <definedName name="___________________________thu2" hidden="1">{"'Sheet1'!$L$16"}</definedName>
    <definedName name="___________________________thu4" hidden="1">{"'Sheet1'!$L$16"}</definedName>
    <definedName name="___________________________thu5" hidden="1">{"'Sheet1'!$L$16"}</definedName>
    <definedName name="__________________________a1" hidden="1">{"cashflow",#N/A,FALSE,"CASHFLOW "}</definedName>
    <definedName name="__________________________a10" hidden="1">{"sales",#N/A,FALSE,"SALES"}</definedName>
    <definedName name="__________________________a11" hidden="1">{"'Sheet1'!$L$16"}</definedName>
    <definedName name="__________________________a12" hidden="1">{"'Sheet1'!$L$16"}</definedName>
    <definedName name="_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2" hidden="1">{"hilight1",#N/A,FALSE,"HILIGHT1"}</definedName>
    <definedName name="__________________________a3" hidden="1">{"hilight2",#N/A,FALSE,"HILIGHT2"}</definedName>
    <definedName name="__________________________a4" hidden="1">{"hilight3",#N/A,FALSE,"HILIGHT3"}</definedName>
    <definedName name="__________________________a5" hidden="1">{"income",#N/A,FALSE,"INCOME"}</definedName>
    <definedName name="__________________________a6" hidden="1">{"index",#N/A,FALSE,"INDEX"}</definedName>
    <definedName name="__________________________a7" hidden="1">{"PRINT_EST",#N/A,FALSE,"ESTMON"}</definedName>
    <definedName name="__________________________a8" hidden="1">{"revsale",#N/A,FALSE,"REV-ยุพดี"}</definedName>
    <definedName name="__________________________a9" hidden="1">{"revable",#N/A,FALSE,"REVABLE"}</definedName>
    <definedName name="__________________________f5" hidden="1">{"'Sheet1'!$L$16"}</definedName>
    <definedName name="__________________________gg1" hidden="1">{"'Sheet1'!$L$16"}</definedName>
    <definedName name="__________________________h1" hidden="1">{"'Sheet1'!$L$16"}</definedName>
    <definedName name="__________________________h2" hidden="1">{"'Sheet1'!$L$16"}</definedName>
    <definedName name="__________________________huy1" hidden="1">{"'Sheet1'!$L$16"}</definedName>
    <definedName name="__________________________NSO2" hidden="1">{"'Sheet1'!$L$16"}</definedName>
    <definedName name="__________________________nso3" hidden="1">{"'Sheet1'!$L$16"}</definedName>
    <definedName name="__________________________PA3" hidden="1">{"'Sheet1'!$L$16"}</definedName>
    <definedName name="__________________________T01" hidden="1">#REF!</definedName>
    <definedName name="__________________________thu1" hidden="1">{"'Sheet1'!$L$16"}</definedName>
    <definedName name="__________________________thu2" hidden="1">{"'Sheet1'!$L$16"}</definedName>
    <definedName name="__________________________thu4" hidden="1">{"'Sheet1'!$L$16"}</definedName>
    <definedName name="__________________________thu5" hidden="1">{"'Sheet1'!$L$16"}</definedName>
    <definedName name="_________________________a1" hidden="1">{"cashflow",#N/A,FALSE,"CASHFLOW "}</definedName>
    <definedName name="_________________________a10" hidden="1">{"sales",#N/A,FALSE,"SALES"}</definedName>
    <definedName name="_________________________a11" hidden="1">{"'Sheet1'!$L$16"}</definedName>
    <definedName name="_________________________a12" hidden="1">{"'Sheet1'!$L$16"}</definedName>
    <definedName name="_________________________a2" hidden="1">{"hilight1",#N/A,FALSE,"HILIGHT1"}</definedName>
    <definedName name="_________________________a3" hidden="1">{"hilight2",#N/A,FALSE,"HILIGHT2"}</definedName>
    <definedName name="_________________________a4" hidden="1">{"hilight3",#N/A,FALSE,"HILIGHT3"}</definedName>
    <definedName name="_________________________a5" hidden="1">{"income",#N/A,FALSE,"INCOME"}</definedName>
    <definedName name="_________________________a6" hidden="1">{"index",#N/A,FALSE,"INDEX"}</definedName>
    <definedName name="_________________________a7" hidden="1">{"PRINT_EST",#N/A,FALSE,"ESTMON"}</definedName>
    <definedName name="_________________________a8" hidden="1">{"revsale",#N/A,FALSE,"REV-ยุพดี"}</definedName>
    <definedName name="_________________________a9" hidden="1">{"revable",#N/A,FALSE,"REVABLE"}</definedName>
    <definedName name="_________________________f5" hidden="1">{"'Sheet1'!$L$16"}</definedName>
    <definedName name="_________________________NSO2" hidden="1">{"'Sheet1'!$L$16"}</definedName>
    <definedName name="_________________________T01" hidden="1">#REF!</definedName>
    <definedName name="________________________a1" hidden="1">{"cashflow",#N/A,FALSE,"CASHFLOW "}</definedName>
    <definedName name="________________________a10" hidden="1">{"sales",#N/A,FALSE,"SALES"}</definedName>
    <definedName name="________________________a11" hidden="1">{"'Sheet1'!$L$16"}</definedName>
    <definedName name="________________________a12" hidden="1">{"'Sheet1'!$L$16"}</definedName>
    <definedName name="________________________a2" hidden="1">{"hilight1",#N/A,FALSE,"HILIGHT1"}</definedName>
    <definedName name="________________________a3" hidden="1">{"hilight2",#N/A,FALSE,"HILIGHT2"}</definedName>
    <definedName name="________________________a4" hidden="1">{"hilight3",#N/A,FALSE,"HILIGHT3"}</definedName>
    <definedName name="________________________a5" hidden="1">{"income",#N/A,FALSE,"INCOME"}</definedName>
    <definedName name="________________________a6" hidden="1">{"index",#N/A,FALSE,"INDEX"}</definedName>
    <definedName name="________________________a7" hidden="1">{"PRINT_EST",#N/A,FALSE,"ESTMON"}</definedName>
    <definedName name="________________________a8" hidden="1">{"revsale",#N/A,FALSE,"REV-ยุพดี"}</definedName>
    <definedName name="________________________a9" hidden="1">{"revable",#N/A,FALSE,"REVABLE"}</definedName>
    <definedName name="________________________f5" hidden="1">{"'Sheet1'!$L$16"}</definedName>
    <definedName name="________________________NSO2" hidden="1">{"'Sheet1'!$L$16"}</definedName>
    <definedName name="________________________T01" hidden="1">#REF!</definedName>
    <definedName name="_______________________a1" hidden="1">{"cashflow",#N/A,FALSE,"CASHFLOW "}</definedName>
    <definedName name="_______________________a10" hidden="1">{"sales",#N/A,FALSE,"SALES"}</definedName>
    <definedName name="_______________________a11" hidden="1">{"'Sheet1'!$L$16"}</definedName>
    <definedName name="_______________________a12" hidden="1">{"'Sheet1'!$L$16"}</definedName>
    <definedName name="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2" hidden="1">{"hilight1",#N/A,FALSE,"HILIGHT1"}</definedName>
    <definedName name="_______________________a3" hidden="1">{"hilight2",#N/A,FALSE,"HILIGHT2"}</definedName>
    <definedName name="_______________________a4" hidden="1">{"hilight3",#N/A,FALSE,"HILIGHT3"}</definedName>
    <definedName name="_______________________a5" hidden="1">{"income",#N/A,FALSE,"INCOME"}</definedName>
    <definedName name="_______________________a6" hidden="1">{"index",#N/A,FALSE,"INDEX"}</definedName>
    <definedName name="_______________________a7" hidden="1">{"PRINT_EST",#N/A,FALSE,"ESTMON"}</definedName>
    <definedName name="_______________________a8" hidden="1">{"revsale",#N/A,FALSE,"REV-ยุพดี"}</definedName>
    <definedName name="_______________________a9" hidden="1">{"revable",#N/A,FALSE,"REVABLE"}</definedName>
    <definedName name="_______________________f5" hidden="1">{"'Sheet1'!$L$16"}</definedName>
    <definedName name="_______________________gg1" hidden="1">{"'Sheet1'!$L$16"}</definedName>
    <definedName name="_______________________h1" hidden="1">{"'Sheet1'!$L$16"}</definedName>
    <definedName name="_______________________h2" hidden="1">{"'Sheet1'!$L$16"}</definedName>
    <definedName name="_______________________huy1" hidden="1">{"'Sheet1'!$L$16"}</definedName>
    <definedName name="_______________________NSO2" hidden="1">{"'Sheet1'!$L$16"}</definedName>
    <definedName name="_______________________nso3" hidden="1">{"'Sheet1'!$L$16"}</definedName>
    <definedName name="_______________________PA3" hidden="1">{"'Sheet1'!$L$16"}</definedName>
    <definedName name="_______________________T01" hidden="1">#REF!</definedName>
    <definedName name="_______________________thu1" hidden="1">{"'Sheet1'!$L$16"}</definedName>
    <definedName name="_______________________thu2" hidden="1">{"'Sheet1'!$L$16"}</definedName>
    <definedName name="_______________________thu4" hidden="1">{"'Sheet1'!$L$16"}</definedName>
    <definedName name="_______________________thu5" hidden="1">{"'Sheet1'!$L$16"}</definedName>
    <definedName name="______________________a1" hidden="1">{"cashflow",#N/A,FALSE,"CASHFLOW "}</definedName>
    <definedName name="______________________a10" hidden="1">{"sales",#N/A,FALSE,"SALES"}</definedName>
    <definedName name="______________________a11" hidden="1">{"'Sheet1'!$L$16"}</definedName>
    <definedName name="______________________a12" hidden="1">{"'Sheet1'!$L$16"}</definedName>
    <definedName name="______________________a2" hidden="1">{"hilight1",#N/A,FALSE,"HILIGHT1"}</definedName>
    <definedName name="______________________a3" hidden="1">{"hilight2",#N/A,FALSE,"HILIGHT2"}</definedName>
    <definedName name="______________________a4" hidden="1">{"hilight3",#N/A,FALSE,"HILIGHT3"}</definedName>
    <definedName name="______________________a5" hidden="1">{"income",#N/A,FALSE,"INCOME"}</definedName>
    <definedName name="______________________a6" hidden="1">{"index",#N/A,FALSE,"INDEX"}</definedName>
    <definedName name="______________________a7" hidden="1">{"PRINT_EST",#N/A,FALSE,"ESTMON"}</definedName>
    <definedName name="______________________a8" hidden="1">{"revsale",#N/A,FALSE,"REV-ยุพดี"}</definedName>
    <definedName name="______________________a9" hidden="1">{"revable",#N/A,FALSE,"REVABLE"}</definedName>
    <definedName name="______________________f5" hidden="1">{"'Sheet1'!$L$16"}</definedName>
    <definedName name="______________________NSO2" hidden="1">{"'Sheet1'!$L$16"}</definedName>
    <definedName name="______________________T01" hidden="1">#REF!</definedName>
    <definedName name="_____________________a1" hidden="1">{"cashflow",#N/A,FALSE,"CASHFLOW "}</definedName>
    <definedName name="_____________________a10" hidden="1">{"sales",#N/A,FALSE,"SALES"}</definedName>
    <definedName name="_____________________a11" hidden="1">{"'Sheet1'!$L$16"}</definedName>
    <definedName name="_____________________a12" hidden="1">{"'Sheet1'!$L$16"}</definedName>
    <definedName name="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2" hidden="1">{"hilight1",#N/A,FALSE,"HILIGHT1"}</definedName>
    <definedName name="_____________________a3" hidden="1">{"hilight2",#N/A,FALSE,"HILIGHT2"}</definedName>
    <definedName name="_____________________a4" hidden="1">{"hilight3",#N/A,FALSE,"HILIGHT3"}</definedName>
    <definedName name="_____________________a5" hidden="1">{"income",#N/A,FALSE,"INCOME"}</definedName>
    <definedName name="_____________________a6" hidden="1">{"index",#N/A,FALSE,"INDEX"}</definedName>
    <definedName name="_____________________a7" hidden="1">{"PRINT_EST",#N/A,FALSE,"ESTMON"}</definedName>
    <definedName name="_____________________a8" hidden="1">{"revsale",#N/A,FALSE,"REV-ยุพดี"}</definedName>
    <definedName name="_____________________a9" hidden="1">{"revable",#N/A,FALSE,"REVABLE"}</definedName>
    <definedName name="_____________________f5" hidden="1">{"'Sheet1'!$L$16"}</definedName>
    <definedName name="_____________________FOH2006" hidden="1">{#N/A,#N/A,FALSE,"TL";#N/A,#N/A,FALSE,"KK";#N/A,#N/A,FALSE,"TS";#N/A,#N/A,FALSE,"KW";#N/A,#N/A,FALSE,"LP";#N/A,#N/A,FALSE,"DC"}</definedName>
    <definedName name="_____________________gg1" hidden="1">{"'Sheet1'!$L$16"}</definedName>
    <definedName name="_____________________h1" hidden="1">{"'Sheet1'!$L$16"}</definedName>
    <definedName name="_____________________h2" hidden="1">{"'Sheet1'!$L$16"}</definedName>
    <definedName name="_____________________huy1" hidden="1">{"'Sheet1'!$L$16"}</definedName>
    <definedName name="_____________________NSO2" hidden="1">{"'Sheet1'!$L$16"}</definedName>
    <definedName name="_____________________nso3" hidden="1">{"'Sheet1'!$L$16"}</definedName>
    <definedName name="_____________________PA3" hidden="1">{"'Sheet1'!$L$16"}</definedName>
    <definedName name="_____________________T01" hidden="1">#REF!</definedName>
    <definedName name="_____________________thu1" hidden="1">{"'Sheet1'!$L$16"}</definedName>
    <definedName name="_____________________thu2" hidden="1">{"'Sheet1'!$L$16"}</definedName>
    <definedName name="_____________________thu4" hidden="1">{"'Sheet1'!$L$16"}</definedName>
    <definedName name="_____________________thu5" hidden="1">{"'Sheet1'!$L$16"}</definedName>
    <definedName name="____________________a1" hidden="1">{"cashflow",#N/A,FALSE,"CASHFLOW "}</definedName>
    <definedName name="____________________a10" hidden="1">{"sales",#N/A,FALSE,"SALES"}</definedName>
    <definedName name="____________________a11" hidden="1">{"'Sheet1'!$L$16"}</definedName>
    <definedName name="____________________a12" hidden="1">{"'Sheet1'!$L$16"}</definedName>
    <definedName name="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2" hidden="1">{"hilight1",#N/A,FALSE,"HILIGHT1"}</definedName>
    <definedName name="____________________a3" hidden="1">{"hilight2",#N/A,FALSE,"HILIGHT2"}</definedName>
    <definedName name="____________________a4" hidden="1">{"hilight3",#N/A,FALSE,"HILIGHT3"}</definedName>
    <definedName name="____________________a5" hidden="1">{"income",#N/A,FALSE,"INCOME"}</definedName>
    <definedName name="____________________a6" hidden="1">{"index",#N/A,FALSE,"INDEX"}</definedName>
    <definedName name="____________________a7" hidden="1">{"PRINT_EST",#N/A,FALSE,"ESTMON"}</definedName>
    <definedName name="____________________a8" hidden="1">{"revsale",#N/A,FALSE,"REV-ยุพดี"}</definedName>
    <definedName name="____________________a9" hidden="1">{"revable",#N/A,FALSE,"REVABLE"}</definedName>
    <definedName name="____________________f5" hidden="1">{"'Sheet1'!$L$16"}</definedName>
    <definedName name="____________________gg1" hidden="1">{"'Sheet1'!$L$16"}</definedName>
    <definedName name="____________________h1" hidden="1">{"'Sheet1'!$L$16"}</definedName>
    <definedName name="____________________h2" hidden="1">{"'Sheet1'!$L$16"}</definedName>
    <definedName name="____________________huy1" hidden="1">{"'Sheet1'!$L$16"}</definedName>
    <definedName name="____________________NSO2" hidden="1">{"'Sheet1'!$L$16"}</definedName>
    <definedName name="____________________nso3" hidden="1">{"'Sheet1'!$L$16"}</definedName>
    <definedName name="____________________PA3" hidden="1">{"'Sheet1'!$L$16"}</definedName>
    <definedName name="____________________T01" hidden="1">#REF!</definedName>
    <definedName name="____________________thu1" hidden="1">{"'Sheet1'!$L$16"}</definedName>
    <definedName name="____________________thu2" hidden="1">{"'Sheet1'!$L$16"}</definedName>
    <definedName name="____________________thu4" hidden="1">{"'Sheet1'!$L$16"}</definedName>
    <definedName name="____________________thu5" hidden="1">{"'Sheet1'!$L$16"}</definedName>
    <definedName name="___________________a1" hidden="1">{"cashflow",#N/A,FALSE,"CASHFLOW "}</definedName>
    <definedName name="___________________a10" hidden="1">{"sales",#N/A,FALSE,"SALES"}</definedName>
    <definedName name="___________________a11" hidden="1">{"'Sheet1'!$L$16"}</definedName>
    <definedName name="___________________a12" hidden="1">{"'Sheet1'!$L$16"}</definedName>
    <definedName name="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2" hidden="1">{"hilight1",#N/A,FALSE,"HILIGHT1"}</definedName>
    <definedName name="___________________a3" hidden="1">{"hilight2",#N/A,FALSE,"HILIGHT2"}</definedName>
    <definedName name="___________________a4" hidden="1">{"hilight3",#N/A,FALSE,"HILIGHT3"}</definedName>
    <definedName name="___________________a5" hidden="1">{"income",#N/A,FALSE,"INCOME"}</definedName>
    <definedName name="___________________a6" hidden="1">{"index",#N/A,FALSE,"INDEX"}</definedName>
    <definedName name="___________________a7" hidden="1">{"PRINT_EST",#N/A,FALSE,"ESTMON"}</definedName>
    <definedName name="___________________a8" hidden="1">{"revsale",#N/A,FALSE,"REV-ยุพดี"}</definedName>
    <definedName name="___________________a9" hidden="1">{"revable",#N/A,FALSE,"REVABLE"}</definedName>
    <definedName name="___________________f5" hidden="1">{"'Sheet1'!$L$16"}</definedName>
    <definedName name="___________________FOH2006" hidden="1">{#N/A,#N/A,FALSE,"TL";#N/A,#N/A,FALSE,"KK";#N/A,#N/A,FALSE,"TS";#N/A,#N/A,FALSE,"KW";#N/A,#N/A,FALSE,"LP";#N/A,#N/A,FALSE,"DC"}</definedName>
    <definedName name="___________________gg1" hidden="1">{"'Sheet1'!$L$16"}</definedName>
    <definedName name="___________________h1" hidden="1">{"'Sheet1'!$L$16"}</definedName>
    <definedName name="___________________h2" hidden="1">{"'Sheet1'!$L$16"}</definedName>
    <definedName name="___________________huy1" hidden="1">{"'Sheet1'!$L$16"}</definedName>
    <definedName name="___________________NSO2" hidden="1">{"'Sheet1'!$L$16"}</definedName>
    <definedName name="___________________nso3" hidden="1">{"'Sheet1'!$L$16"}</definedName>
    <definedName name="___________________PA3" hidden="1">{"'Sheet1'!$L$16"}</definedName>
    <definedName name="___________________T01" hidden="1">#REF!</definedName>
    <definedName name="___________________thu1" hidden="1">{"'Sheet1'!$L$16"}</definedName>
    <definedName name="___________________thu2" hidden="1">{"'Sheet1'!$L$16"}</definedName>
    <definedName name="___________________thu4" hidden="1">{"'Sheet1'!$L$16"}</definedName>
    <definedName name="___________________thu5" hidden="1">{"'Sheet1'!$L$16"}</definedName>
    <definedName name="__________________a1" hidden="1">{"cashflow",#N/A,FALSE,"CASHFLOW "}</definedName>
    <definedName name="__________________a10" hidden="1">{"sales",#N/A,FALSE,"SALES"}</definedName>
    <definedName name="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a2" hidden="1">{"hilight1",#N/A,FALSE,"HILIGHT1"}</definedName>
    <definedName name="__________________a3" hidden="1">{"hilight2",#N/A,FALSE,"HILIGHT2"}</definedName>
    <definedName name="__________________a4" hidden="1">{"hilight3",#N/A,FALSE,"HILIGHT3"}</definedName>
    <definedName name="__________________a5" hidden="1">{"income",#N/A,FALSE,"INCOME"}</definedName>
    <definedName name="__________________a51" hidden="1">{"income",#N/A,FALSE,"INCOME"}</definedName>
    <definedName name="__________________a6" hidden="1">{"index",#N/A,FALSE,"INDEX"}</definedName>
    <definedName name="__________________a7" hidden="1">{"PRINT_EST",#N/A,FALSE,"ESTMON"}</definedName>
    <definedName name="__________________a8" hidden="1">{"revsale",#N/A,FALSE,"REV-ยุพดี"}</definedName>
    <definedName name="__________________a9" hidden="1">{"revable",#N/A,FALSE,"REVABLE"}</definedName>
    <definedName name="__________________B1" hidden="1">{"PRINT_EST",#N/A,FALSE,"ESTMON"}</definedName>
    <definedName name="__________________f5" hidden="1">{"'Sheet1'!$L$16"}</definedName>
    <definedName name="__________________FOH2006" hidden="1">{#N/A,#N/A,FALSE,"TL";#N/A,#N/A,FALSE,"KK";#N/A,#N/A,FALSE,"TS";#N/A,#N/A,FALSE,"KW";#N/A,#N/A,FALSE,"LP";#N/A,#N/A,FALSE,"DC"}</definedName>
    <definedName name="__________________gg1" hidden="1">{"'Sheet1'!$L$16"}</definedName>
    <definedName name="__________________h1" hidden="1">{"'Sheet1'!$L$16"}</definedName>
    <definedName name="__________________h2" hidden="1">{"'Sheet1'!$L$16"}</definedName>
    <definedName name="__________________huy1" hidden="1">{"'Sheet1'!$L$16"}</definedName>
    <definedName name="__________________KP300" hidden="1">{"level1",#N/A,FALSE,"1_LEV";"LEVEL1",#N/A,FALSE,"1_LEV"}</definedName>
    <definedName name="__________________NSO2" hidden="1">{"'Sheet1'!$L$16"}</definedName>
    <definedName name="__________________nso3" hidden="1">{"'Sheet1'!$L$16"}</definedName>
    <definedName name="__________________PA3" hidden="1">{"'Sheet1'!$L$16"}</definedName>
    <definedName name="__________________T01" hidden="1">#REF!</definedName>
    <definedName name="__________________thu1" hidden="1">{"'Sheet1'!$L$16"}</definedName>
    <definedName name="__________________thu2" hidden="1">{"'Sheet1'!$L$16"}</definedName>
    <definedName name="__________________thu4" hidden="1">{"'Sheet1'!$L$16"}</definedName>
    <definedName name="__________________thu5" hidden="1">{"'Sheet1'!$L$16"}</definedName>
    <definedName name="_________________a1" hidden="1">{"cashflow",#N/A,FALSE,"CASHFLOW "}</definedName>
    <definedName name="_________________a10" hidden="1">{"sales",#N/A,FALSE,"SALES"}</definedName>
    <definedName name="_________________a11" hidden="1">{"'Sheet1'!$L$16"}</definedName>
    <definedName name="_________________a12" hidden="1">{"'Sheet1'!$L$16"}</definedName>
    <definedName name="_________________a133" hidden="1">{"revable",#N/A,FALSE,"REVABLE"}</definedName>
    <definedName name="_________________a2" hidden="1">{"hilight1",#N/A,FALSE,"HILIGHT1"}</definedName>
    <definedName name="_________________a3" hidden="1">{"hilight2",#N/A,FALSE,"HILIGHT2"}</definedName>
    <definedName name="_________________a4" hidden="1">{"hilight3",#N/A,FALSE,"HILIGHT3"}</definedName>
    <definedName name="_________________a5" hidden="1">{"income",#N/A,FALSE,"INCOME"}</definedName>
    <definedName name="_________________a51" hidden="1">{"income",#N/A,FALSE,"INCOME"}</definedName>
    <definedName name="_________________a6" hidden="1">{"index",#N/A,FALSE,"INDEX"}</definedName>
    <definedName name="_________________a7" hidden="1">{"PRINT_EST",#N/A,FALSE,"ESTMON"}</definedName>
    <definedName name="_________________a8" hidden="1">{"revsale",#N/A,FALSE,"REV-ยุพดี"}</definedName>
    <definedName name="_________________a9" hidden="1">{"revable",#N/A,FALSE,"REVABLE"}</definedName>
    <definedName name="_________________B1" hidden="1">{"PRINT_EST",#N/A,FALSE,"ESTMON"}</definedName>
    <definedName name="_________________f5" hidden="1">{"'Sheet1'!$L$16"}</definedName>
    <definedName name="_________________FOH2006" hidden="1">{#N/A,#N/A,FALSE,"TL";#N/A,#N/A,FALSE,"KK";#N/A,#N/A,FALSE,"TS";#N/A,#N/A,FALSE,"KW";#N/A,#N/A,FALSE,"LP";#N/A,#N/A,FALSE,"DC"}</definedName>
    <definedName name="______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___NSO2" hidden="1">{"'Sheet1'!$L$16"}</definedName>
    <definedName name="_________________T01" hidden="1">#REF!</definedName>
    <definedName name="________________a1" hidden="1">{"cashflow",#N/A,FALSE,"CASHFLOW "}</definedName>
    <definedName name="________________a10" hidden="1">{"sales",#N/A,FALSE,"SALES"}</definedName>
    <definedName name="________________a11" hidden="1">{"'Sheet1'!$L$16"}</definedName>
    <definedName name="________________a12" hidden="1">{"'Sheet1'!$L$16"}</definedName>
    <definedName name="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{"hilight1",#N/A,FALSE,"HILIGHT1"}</definedName>
    <definedName name="________________a3" hidden="1">{"hilight2",#N/A,FALSE,"HILIGHT2"}</definedName>
    <definedName name="________________a4" hidden="1">{"hilight3",#N/A,FALSE,"HILIGHT3"}</definedName>
    <definedName name="________________a5" hidden="1">{"income",#N/A,FALSE,"INCOME"}</definedName>
    <definedName name="________________a6" hidden="1">{"index",#N/A,FALSE,"INDEX"}</definedName>
    <definedName name="________________a7" hidden="1">{"PRINT_EST",#N/A,FALSE,"ESTMON"}</definedName>
    <definedName name="________________a8" hidden="1">{"revsale",#N/A,FALSE,"REV-ยุพดี"}</definedName>
    <definedName name="________________a9" hidden="1">{"revable",#N/A,FALSE,"REVABLE"}</definedName>
    <definedName name="________________f5" hidden="1">{"'Sheet1'!$L$16"}</definedName>
    <definedName name="________________gg1" hidden="1">{"'Sheet1'!$L$16"}</definedName>
    <definedName name="________________h1" hidden="1">{"'Sheet1'!$L$16"}</definedName>
    <definedName name="________________h2" hidden="1">{"'Sheet1'!$L$16"}</definedName>
    <definedName name="________________huy1" hidden="1">{"'Sheet1'!$L$16"}</definedName>
    <definedName name="________________KP300" hidden="1">{"level1",#N/A,FALSE,"1_LEV";"LEVEL1",#N/A,FALSE,"1_LEV"}</definedName>
    <definedName name="________________NSO2" hidden="1">{"'Sheet1'!$L$16"}</definedName>
    <definedName name="________________nso3" hidden="1">{"'Sheet1'!$L$16"}</definedName>
    <definedName name="________________PA3" hidden="1">{"'Sheet1'!$L$16"}</definedName>
    <definedName name="________________T01" hidden="1">#REF!</definedName>
    <definedName name="________________thu1" hidden="1">{"'Sheet1'!$L$16"}</definedName>
    <definedName name="________________thu2" hidden="1">{"'Sheet1'!$L$16"}</definedName>
    <definedName name="________________thu4" hidden="1">{"'Sheet1'!$L$16"}</definedName>
    <definedName name="________________thu5" hidden="1">{"'Sheet1'!$L$16"}</definedName>
    <definedName name="_______________a1" hidden="1">{"cashflow",#N/A,FALSE,"CASHFLOW "}</definedName>
    <definedName name="_______________a10" hidden="1">{"sales",#N/A,FALSE,"SALES"}</definedName>
    <definedName name="_______________a11" hidden="1">{"'Sheet1'!$L$16"}</definedName>
    <definedName name="_______________a12" hidden="1">{"'Sheet1'!$L$16"}</definedName>
    <definedName name="_______________a133" hidden="1">{"revable",#N/A,FALSE,"REVABLE"}</definedName>
    <definedName name="_______________a2" hidden="1">{"hilight1",#N/A,FALSE,"HILIGHT1"}</definedName>
    <definedName name="_______________a3" hidden="1">{"hilight2",#N/A,FALSE,"HILIGHT2"}</definedName>
    <definedName name="_______________a4" hidden="1">{"hilight3",#N/A,FALSE,"HILIGHT3"}</definedName>
    <definedName name="_______________a5" hidden="1">{"income",#N/A,FALSE,"INCOME"}</definedName>
    <definedName name="_______________a51" hidden="1">{"income",#N/A,FALSE,"INCOME"}</definedName>
    <definedName name="_______________a6" hidden="1">{"index",#N/A,FALSE,"INDEX"}</definedName>
    <definedName name="_______________a7" hidden="1">{"PRINT_EST",#N/A,FALSE,"ESTMON"}</definedName>
    <definedName name="_______________a8" hidden="1">{"revsale",#N/A,FALSE,"REV-ยุพดี"}</definedName>
    <definedName name="_______________a9" hidden="1">{"revable",#N/A,FALSE,"REVABLE"}</definedName>
    <definedName name="_______________apr2" hidden="1">{"'Model'!$A$1:$N$53"}</definedName>
    <definedName name="_______________B1" hidden="1">{"PRINT_EST",#N/A,FALSE,"ESTMON"}</definedName>
    <definedName name="_______________f5" hidden="1">{"'Sheet1'!$L$16"}</definedName>
    <definedName name="_______________FOH2006" hidden="1">{#N/A,#N/A,FALSE,"TL";#N/A,#N/A,FALSE,"KK";#N/A,#N/A,FALSE,"TS";#N/A,#N/A,FALSE,"KW";#N/A,#N/A,FALSE,"LP";#N/A,#N/A,FALSE,"DC"}</definedName>
    <definedName name="_______________h2" hidden="1">{"'Model'!$A$1:$N$53"}</definedName>
    <definedName name="_______________KP300" hidden="1">{"level1",#N/A,FALSE,"1_LEV";"LEVEL1",#N/A,FALSE,"1_LEV"}</definedName>
    <definedName name="____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_NSO2" hidden="1">{"'Sheet1'!$L$16"}</definedName>
    <definedName name="_______________T01" hidden="1">#REF!</definedName>
    <definedName name="______________a1" hidden="1">{"cashflow",#N/A,FALSE,"CASHFLOW "}</definedName>
    <definedName name="______________a10" hidden="1">{"sales",#N/A,FALSE,"SALES"}</definedName>
    <definedName name="______________a11" hidden="1">{"'Sheet1'!$L$16"}</definedName>
    <definedName name="______________a12" hidden="1">{"'Sheet1'!$L$16"}</definedName>
    <definedName name="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133" hidden="1">{"revable",#N/A,FALSE,"REVABLE"}</definedName>
    <definedName name="______________a2" hidden="1">{"hilight1",#N/A,FALSE,"HILIGHT1"}</definedName>
    <definedName name="______________a3" hidden="1">{"hilight2",#N/A,FALSE,"HILIGHT2"}</definedName>
    <definedName name="______________a4" hidden="1">{"hilight3",#N/A,FALSE,"HILIGHT3"}</definedName>
    <definedName name="______________a5" hidden="1">{"income",#N/A,FALSE,"INCOME"}</definedName>
    <definedName name="______________a51" hidden="1">{"income",#N/A,FALSE,"INCOME"}</definedName>
    <definedName name="______________a6" hidden="1">{"index",#N/A,FALSE,"INDEX"}</definedName>
    <definedName name="______________a7" hidden="1">{"PRINT_EST",#N/A,FALSE,"ESTMON"}</definedName>
    <definedName name="______________a8" hidden="1">{"revsale",#N/A,FALSE,"REV-ยุพดี"}</definedName>
    <definedName name="______________a9" hidden="1">{"revable",#N/A,FALSE,"REVABLE"}</definedName>
    <definedName name="______________apr2" hidden="1">{"'Model'!$A$1:$N$53"}</definedName>
    <definedName name="______________B1" hidden="1">{"PRINT_EST",#N/A,FALSE,"ESTMON"}</definedName>
    <definedName name="______________f5" hidden="1">{"'Sheet1'!$L$16"}</definedName>
    <definedName name="______________FOH2006" hidden="1">{#N/A,#N/A,FALSE,"TL";#N/A,#N/A,FALSE,"KK";#N/A,#N/A,FALSE,"TS";#N/A,#N/A,FALSE,"KW";#N/A,#N/A,FALSE,"LP";#N/A,#N/A,FALSE,"DC"}</definedName>
    <definedName name="______________gg1" hidden="1">{"'Sheet1'!$L$16"}</definedName>
    <definedName name="______________h1" hidden="1">{"'Sheet1'!$L$16"}</definedName>
    <definedName name="______________h2" hidden="1">{"'Sheet1'!$L$16"}</definedName>
    <definedName name="______________huy1" hidden="1">{"'Sheet1'!$L$16"}</definedName>
    <definedName name="______________KP300" hidden="1">{"level1",#N/A,FALSE,"1_LEV";"LEVEL1",#N/A,FALSE,"1_LEV"}</definedName>
    <definedName name="___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_NSO2" hidden="1">{"'Sheet1'!$L$16"}</definedName>
    <definedName name="______________nso3" hidden="1">{"'Sheet1'!$L$16"}</definedName>
    <definedName name="______________PA3" hidden="1">{"'Sheet1'!$L$16"}</definedName>
    <definedName name="______________T01" hidden="1">#REF!</definedName>
    <definedName name="______________thu1" hidden="1">{"'Sheet1'!$L$16"}</definedName>
    <definedName name="______________thu2" hidden="1">{"'Sheet1'!$L$16"}</definedName>
    <definedName name="______________thu4" hidden="1">{"'Sheet1'!$L$16"}</definedName>
    <definedName name="______________thu5" hidden="1">{"'Sheet1'!$L$16"}</definedName>
    <definedName name="______________xlfn.BAHTTEXT" hidden="1">#NAME?</definedName>
    <definedName name="_____________a1" hidden="1">{"cashflow",#N/A,FALSE,"CASHFLOW "}</definedName>
    <definedName name="_____________a10" hidden="1">{"sales",#N/A,FALSE,"SALES"}</definedName>
    <definedName name="_____________a11" hidden="1">{"'Sheet1'!$L$16"}</definedName>
    <definedName name="_____________a12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133" hidden="1">{"revable",#N/A,FALSE,"REVABLE"}</definedName>
    <definedName name="_____________a2" hidden="1">{"hilight1",#N/A,FALSE,"HILIGHT1"}</definedName>
    <definedName name="_____________a3" hidden="1">{"hilight2",#N/A,FALSE,"HILIGHT2"}</definedName>
    <definedName name="_____________a4" hidden="1">{"hilight3",#N/A,FALSE,"HILIGHT3"}</definedName>
    <definedName name="_____________a5" hidden="1">{"income",#N/A,FALSE,"INCOME"}</definedName>
    <definedName name="_____________a51" hidden="1">{"income",#N/A,FALSE,"INCOME"}</definedName>
    <definedName name="_____________a6" hidden="1">{"index",#N/A,FALSE,"INDEX"}</definedName>
    <definedName name="_____________a7" hidden="1">{"PRINT_EST",#N/A,FALSE,"ESTMON"}</definedName>
    <definedName name="_____________a8" hidden="1">{"revsale",#N/A,FALSE,"REV-ยุพดี"}</definedName>
    <definedName name="_____________a9" hidden="1">{"revable",#N/A,FALSE,"REVABLE"}</definedName>
    <definedName name="_____________apr2" hidden="1">{"'Model'!$A$1:$N$53"}</definedName>
    <definedName name="_____________B1" hidden="1">{"PRINT_EST",#N/A,FALSE,"ESTMON"}</definedName>
    <definedName name="_____________f5" hidden="1">{"'Sheet1'!$L$16"}</definedName>
    <definedName name="_____________FOH2006" hidden="1">{#N/A,#N/A,FALSE,"TL";#N/A,#N/A,FALSE,"KK";#N/A,#N/A,FALSE,"TS";#N/A,#N/A,FALSE,"KW";#N/A,#N/A,FALSE,"LP";#N/A,#N/A,FALSE,"DC"}</definedName>
    <definedName name="_____________gg1" hidden="1">{"'Sheet1'!$L$16"}</definedName>
    <definedName name="_____________h1" hidden="1">{"'Sheet1'!$L$16"}</definedName>
    <definedName name="_____________h2" hidden="1">{"'Sheet1'!$L$16"}</definedName>
    <definedName name="_____________huy1" hidden="1">{"'Sheet1'!$L$16"}</definedName>
    <definedName name="_____________KP300" hidden="1">{"level1",#N/A,FALSE,"1_LEV";"LEVEL1",#N/A,FALSE,"1_LEV"}</definedName>
    <definedName name="__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_NSO2" hidden="1">{"'Sheet1'!$L$16"}</definedName>
    <definedName name="_____________nso3" hidden="1">{"'Sheet1'!$L$16"}</definedName>
    <definedName name="_____________PA3" hidden="1">{"'Sheet1'!$L$16"}</definedName>
    <definedName name="_____________T01" hidden="1">#REF!</definedName>
    <definedName name="_____________thu1" hidden="1">{"'Sheet1'!$L$16"}</definedName>
    <definedName name="_____________thu2" hidden="1">{"'Sheet1'!$L$16"}</definedName>
    <definedName name="_____________thu4" hidden="1">{"'Sheet1'!$L$16"}</definedName>
    <definedName name="_____________thu5" hidden="1">{"'Sheet1'!$L$16"}</definedName>
    <definedName name="_____________xlfn.BAHTTEXT" hidden="1">#NAME?</definedName>
    <definedName name="____________a1" hidden="1">{"cashflow",#N/A,FALSE,"CASHFLOW "}</definedName>
    <definedName name="____________a10" hidden="1">{"sales",#N/A,FALSE,"SALES"}</definedName>
    <definedName name="____________a11" hidden="1">{"'Sheet1'!$L$16"}</definedName>
    <definedName name="____________a12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133" hidden="1">{"revable",#N/A,FALSE,"REVABLE"}</definedName>
    <definedName name="____________a2" hidden="1">{"hilight1",#N/A,FALSE,"HILIGHT1"}</definedName>
    <definedName name="____________a3" hidden="1">{"hilight2",#N/A,FALSE,"HILIGHT2"}</definedName>
    <definedName name="____________a4" hidden="1">{"hilight3",#N/A,FALSE,"HILIGHT3"}</definedName>
    <definedName name="____________a5" hidden="1">{"income",#N/A,FALSE,"INCOME"}</definedName>
    <definedName name="____________a51" hidden="1">{"income",#N/A,FALSE,"INCOME"}</definedName>
    <definedName name="____________a6" hidden="1">{"index",#N/A,FALSE,"INDEX"}</definedName>
    <definedName name="____________a7" hidden="1">{"PRINT_EST",#N/A,FALSE,"ESTMON"}</definedName>
    <definedName name="____________a8" hidden="1">{"revsale",#N/A,FALSE,"REV-ยุพดี"}</definedName>
    <definedName name="____________a9" hidden="1">{"revable",#N/A,FALSE,"REVABLE"}</definedName>
    <definedName name="____________apr2" hidden="1">{"'Model'!$A$1:$N$53"}</definedName>
    <definedName name="____________B1" hidden="1">{"PRINT_EST",#N/A,FALSE,"ESTMON"}</definedName>
    <definedName name="____________f5" hidden="1">{"'Sheet1'!$L$16"}</definedName>
    <definedName name="____________gg1" hidden="1">{"'Sheet1'!$L$16"}</definedName>
    <definedName name="____________h1" hidden="1">{"'Sheet1'!$L$16"}</definedName>
    <definedName name="____________h2" hidden="1">{"'Sheet1'!$L$16"}</definedName>
    <definedName name="____________huy1" hidden="1">{"'Sheet1'!$L$16"}</definedName>
    <definedName name="____________KP300" hidden="1">{"level1",#N/A,FALSE,"1_LEV";"LEVEL1",#N/A,FALSE,"1_LEV"}</definedName>
    <definedName name="_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_NSO2" hidden="1">{"'Sheet1'!$L$16"}</definedName>
    <definedName name="____________nso3" hidden="1">{"'Sheet1'!$L$16"}</definedName>
    <definedName name="____________PA3" hidden="1">{"'Sheet1'!$L$16"}</definedName>
    <definedName name="____________T01" hidden="1">#REF!</definedName>
    <definedName name="____________thu1" hidden="1">{"'Sheet1'!$L$16"}</definedName>
    <definedName name="____________thu2" hidden="1">{"'Sheet1'!$L$16"}</definedName>
    <definedName name="____________thu4" hidden="1">{"'Sheet1'!$L$16"}</definedName>
    <definedName name="____________thu5" hidden="1">{"'Sheet1'!$L$16"}</definedName>
    <definedName name="____________xlfn.BAHTTEXT" hidden="1">#NAME?</definedName>
    <definedName name="___________a1" hidden="1">{"cashflow",#N/A,FALSE,"CASHFLOW "}</definedName>
    <definedName name="___________a10" hidden="1">{"sales",#N/A,FALSE,"SALES"}</definedName>
    <definedName name="___________a11" hidden="1">{"'Sheet1'!$L$16"}</definedName>
    <definedName name="___________a12" hidden="1">{"'Sheet1'!$L$16"}</definedName>
    <definedName name="___________a133" hidden="1">{"revable",#N/A,FALSE,"REVABLE"}</definedName>
    <definedName name="___________a2" hidden="1">{"hilight1",#N/A,FALSE,"HILIGHT1"}</definedName>
    <definedName name="___________a3" hidden="1">{"hilight2",#N/A,FALSE,"HILIGHT2"}</definedName>
    <definedName name="___________a4" hidden="1">{"hilight3",#N/A,FALSE,"HILIGHT3"}</definedName>
    <definedName name="___________a5" hidden="1">{"income",#N/A,FALSE,"INCOME"}</definedName>
    <definedName name="___________a51" hidden="1">{"income",#N/A,FALSE,"INCOME"}</definedName>
    <definedName name="___________a6" hidden="1">{"index",#N/A,FALSE,"INDEX"}</definedName>
    <definedName name="___________a7" hidden="1">{"PRINT_EST",#N/A,FALSE,"ESTMON"}</definedName>
    <definedName name="___________a8" hidden="1">{"revsale",#N/A,FALSE,"REV-ยุพดี"}</definedName>
    <definedName name="___________a9" hidden="1">{"revable",#N/A,FALSE,"REVABLE"}</definedName>
    <definedName name="___________B1" hidden="1">{"PRINT_EST",#N/A,FALSE,"ESTMON"}</definedName>
    <definedName name="___________f5" hidden="1">{"'Sheet1'!$L$16"}</definedName>
    <definedName name="___________FOH2006" hidden="1">{#N/A,#N/A,FALSE,"TL";#N/A,#N/A,FALSE,"KK";#N/A,#N/A,FALSE,"TS";#N/A,#N/A,FALSE,"KW";#N/A,#N/A,FALSE,"LP";#N/A,#N/A,FALSE,"DC"}</definedName>
    <definedName name="___________KP300" hidden="1">{"level1",#N/A,FALSE,"1_LEV";"LEVEL1",#N/A,FALSE,"1_LEV"}</definedName>
    <definedName name="_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_nat2" hidden="1">{#N/A,#N/A,FALSE,"Assessment";#N/A,#N/A,FALSE,"Staffing";#N/A,#N/A,FALSE,"Hires";#N/A,#N/A,FALSE,"Assumptions"}</definedName>
    <definedName name="___________nat3" hidden="1">{#N/A,#N/A,FALSE,"Assessment";#N/A,#N/A,FALSE,"Staffing";#N/A,#N/A,FALSE,"Hires";#N/A,#N/A,FALSE,"Assumptions"}</definedName>
    <definedName name="___________NSO2" hidden="1">{"'Sheet1'!$L$16"}</definedName>
    <definedName name="___________PA3" hidden="1">{"'Sheet1'!$L$16"}</definedName>
    <definedName name="___________T01" hidden="1">#REF!</definedName>
    <definedName name="___________xlfn.BAHTTEXT" hidden="1">#NAME?</definedName>
    <definedName name="__________a1" hidden="1">{"cashflow",#N/A,FALSE,"CASHFLOW "}</definedName>
    <definedName name="__________a10" hidden="1">{"sales",#N/A,FALSE,"SALES"}</definedName>
    <definedName name="__________a11" hidden="1">{"'Sheet1'!$L$16"}</definedName>
    <definedName name="__________a12" hidden="1">{"'Sheet1'!$L$16"}</definedName>
    <definedName name="__________a133" hidden="1">{"revable",#N/A,FALSE,"REVABLE"}</definedName>
    <definedName name="__________a2" hidden="1">{"hilight1",#N/A,FALSE,"HILIGHT1"}</definedName>
    <definedName name="__________a3" hidden="1">{"hilight2",#N/A,FALSE,"HILIGHT2"}</definedName>
    <definedName name="__________a4" hidden="1">{"hilight3",#N/A,FALSE,"HILIGHT3"}</definedName>
    <definedName name="__________a5" hidden="1">{"income",#N/A,FALSE,"INCOME"}</definedName>
    <definedName name="__________a51" hidden="1">{"income",#N/A,FALSE,"INCOME"}</definedName>
    <definedName name="__________a6" hidden="1">{"index",#N/A,FALSE,"INDEX"}</definedName>
    <definedName name="__________a7" hidden="1">{"PRINT_EST",#N/A,FALSE,"ESTMON"}</definedName>
    <definedName name="__________a8" hidden="1">{"revsale",#N/A,FALSE,"REV-ยุพดี"}</definedName>
    <definedName name="__________a9" hidden="1">{"revable",#N/A,FALSE,"REVABLE"}</definedName>
    <definedName name="__________apr2" hidden="1">{"'Model'!$A$1:$N$53"}</definedName>
    <definedName name="__________b1" hidden="1">{"'Sheet1'!$L$16"}</definedName>
    <definedName name="__________b3" hidden="1">{"'Sheet1'!$L$16"}</definedName>
    <definedName name="__________b4" hidden="1">{"'Sheet1'!$L$16"}</definedName>
    <definedName name="__________b5" hidden="1">{"'Sheet1'!$L$16"}</definedName>
    <definedName name="__________b6" hidden="1">{"'Sheet1'!$L$16"}</definedName>
    <definedName name="__________b7" hidden="1">{#N/A,#N/A,FALSE,"Chi tiÆt"}</definedName>
    <definedName name="__________e1" hidden="1">{"'Sheet1'!$L$16"}</definedName>
    <definedName name="__________e2" hidden="1">{"'Sheet1'!$L$16"}</definedName>
    <definedName name="__________e4" hidden="1">{"'Sheet1'!$L$16"}</definedName>
    <definedName name="__________e5" hidden="1">{"'Sheet1'!$L$16"}</definedName>
    <definedName name="__________e6" hidden="1">{"'Sheet1'!$L$16"}</definedName>
    <definedName name="__________e7" hidden="1">{"'Sheet1'!$L$16"}</definedName>
    <definedName name="__________e8" hidden="1">{#N/A,#N/A,FALSE,"Chi tiÆt"}</definedName>
    <definedName name="__________f1" hidden="1">{"'Sheet1'!$L$16"}</definedName>
    <definedName name="__________f2" hidden="1">{"'Sheet1'!$L$16"}</definedName>
    <definedName name="__________f3" hidden="1">{"'Sheet1'!$L$16"}</definedName>
    <definedName name="__________f4" hidden="1">{"'Sheet1'!$L$16"}</definedName>
    <definedName name="__________f5" hidden="1">{"'Sheet1'!$L$16"}</definedName>
    <definedName name="__________f6" hidden="1">{"'Sheet1'!$L$16"}</definedName>
    <definedName name="__________f7" hidden="1">{"'Sheet1'!$L$16"}</definedName>
    <definedName name="__________f8" hidden="1">{#N/A,#N/A,FALSE,"Chi tiÆt"}</definedName>
    <definedName name="__________f9" hidden="1">{#N/A,#N/A,FALSE,"Chi tiÆt"}</definedName>
    <definedName name="__________FOH2006" hidden="1">{#N/A,#N/A,FALSE,"TL";#N/A,#N/A,FALSE,"KK";#N/A,#N/A,FALSE,"TS";#N/A,#N/A,FALSE,"KW";#N/A,#N/A,FALSE,"LP";#N/A,#N/A,FALSE,"DC"}</definedName>
    <definedName name="__________gw04" hidden="1">{#N/A,#N/A,FALSE,"Aging Summary";#N/A,#N/A,FALSE,"Ratio Analysis";#N/A,#N/A,FALSE,"Test 120 Day Accts";#N/A,#N/A,FALSE,"Tickmarks"}</definedName>
    <definedName name="__________h2" hidden="1">{"'Model'!$A$1:$N$53"}</definedName>
    <definedName name="__________KP300" hidden="1">{"level1",#N/A,FALSE,"1_LEV";"LEVEL1",#N/A,FALSE,"1_LEV"}</definedName>
    <definedName name="_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_nat2" hidden="1">{#N/A,#N/A,FALSE,"Assessment";#N/A,#N/A,FALSE,"Staffing";#N/A,#N/A,FALSE,"Hires";#N/A,#N/A,FALSE,"Assumptions"}</definedName>
    <definedName name="__________nat3" hidden="1">{#N/A,#N/A,FALSE,"Assessment";#N/A,#N/A,FALSE,"Staffing";#N/A,#N/A,FALSE,"Hires";#N/A,#N/A,FALSE,"Assumptions"}</definedName>
    <definedName name="__________NSO2" hidden="1">{"'Sheet1'!$L$16"}</definedName>
    <definedName name="__________s1" hidden="1">{"'Sheet1'!$L$16"}</definedName>
    <definedName name="__________s2" hidden="1">{"'Sheet1'!$L$16"}</definedName>
    <definedName name="__________s3" hidden="1">{"'Sheet1'!$L$16"}</definedName>
    <definedName name="__________s4" hidden="1">{"'Sheet1'!$L$16"}</definedName>
    <definedName name="__________s5" hidden="1">{"'Sheet1'!$L$16"}</definedName>
    <definedName name="__________s6" hidden="1">{#N/A,#N/A,FALSE,"Chi tiÆt"}</definedName>
    <definedName name="__________s7" hidden="1">{#N/A,#N/A,FALSE,"Chi tiÆt"}</definedName>
    <definedName name="__________T01" hidden="1">#REF!</definedName>
    <definedName name="__________t2" hidden="1">{"'Sheet1'!$L$16"}</definedName>
    <definedName name="__________t4" hidden="1">{"'Sheet1'!$L$16"}</definedName>
    <definedName name="__________t5" hidden="1">{"'Sheet1'!$L$16"}</definedName>
    <definedName name="__________t6" hidden="1">{"'Sheet1'!$L$16"}</definedName>
    <definedName name="__________t7" hidden="1">{"'Sheet1'!$L$16"}</definedName>
    <definedName name="__________t8" hidden="1">{#N/A,#N/A,FALSE,"Chi tiÆt"}</definedName>
    <definedName name="__________t9" hidden="1">{"'Sheet1'!$L$16"}</definedName>
    <definedName name="__________w2" hidden="1">{"'Sheet1'!$L$16"}</definedName>
    <definedName name="__________w3" hidden="1">{"'Sheet1'!$L$16"}</definedName>
    <definedName name="__________w4" hidden="1">{"'Sheet1'!$L$16"}</definedName>
    <definedName name="__________w5" hidden="1">{"'Sheet1'!$L$16"}</definedName>
    <definedName name="__________w6" hidden="1">{#N/A,#N/A,FALSE,"Chi tiÆt"}</definedName>
    <definedName name="__________w8" hidden="1">{"'Sheet1'!$L$16"}</definedName>
    <definedName name="__________w9" hidden="1">{"'Sheet1'!$L$16"}</definedName>
    <definedName name="__________xlfn.BAHTTEXT" hidden="1">#NAME?</definedName>
    <definedName name="_________a1" hidden="1">{"cashflow",#N/A,FALSE,"CASHFLOW "}</definedName>
    <definedName name="_________a1_1" hidden="1">{"'Sheet1'!$L$16"}</definedName>
    <definedName name="_________a1_2" hidden="1">{"'Sheet1'!$L$16"}</definedName>
    <definedName name="_________a10" hidden="1">{"sales",#N/A,FALSE,"SALES"}</definedName>
    <definedName name="_________a11" hidden="1">{"'Sheet1'!$L$16"}</definedName>
    <definedName name="_________a12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133" hidden="1">{"revable",#N/A,FALSE,"REVABLE"}</definedName>
    <definedName name="_________a2" hidden="1">{"hilight1",#N/A,FALSE,"HILIGHT1"}</definedName>
    <definedName name="_________a3" hidden="1">{"hilight2",#N/A,FALSE,"HILIGHT2"}</definedName>
    <definedName name="_________a4" hidden="1">{"hilight3",#N/A,FALSE,"HILIGHT3"}</definedName>
    <definedName name="_________a5" hidden="1">{"income",#N/A,FALSE,"INCOME"}</definedName>
    <definedName name="_________a51" hidden="1">{"income",#N/A,FALSE,"INCOME"}</definedName>
    <definedName name="_________a6" hidden="1">{"index",#N/A,FALSE,"INDEX"}</definedName>
    <definedName name="_________a7" hidden="1">{"PRINT_EST",#N/A,FALSE,"ESTMON"}</definedName>
    <definedName name="_________a8" hidden="1">{"revsale",#N/A,FALSE,"REV-ยุพดี"}</definedName>
    <definedName name="_________a9" hidden="1">{"revable",#N/A,FALSE,"REVABLE"}</definedName>
    <definedName name="_________apr2" hidden="1">{"'Model'!$A$1:$N$53"}</definedName>
    <definedName name="_________b1" hidden="1">{"'Sheet1'!$L$16"}</definedName>
    <definedName name="_________b3" hidden="1">{"'Sheet1'!$L$16"}</definedName>
    <definedName name="_________b4" hidden="1">{"'Sheet1'!$L$16"}</definedName>
    <definedName name="_________b5" hidden="1">{"'Sheet1'!$L$16"}</definedName>
    <definedName name="_________b6" hidden="1">{"'Sheet1'!$L$16"}</definedName>
    <definedName name="_________b7" hidden="1">{#N/A,#N/A,FALSE,"Chi tiÆt"}</definedName>
    <definedName name="_________e1" hidden="1">{"'Sheet1'!$L$16"}</definedName>
    <definedName name="_________e2" hidden="1">{"'Sheet1'!$L$16"}</definedName>
    <definedName name="_________e4" hidden="1">{"'Sheet1'!$L$16"}</definedName>
    <definedName name="_________e5" hidden="1">{"'Sheet1'!$L$16"}</definedName>
    <definedName name="_________e6" hidden="1">{"'Sheet1'!$L$16"}</definedName>
    <definedName name="_________e7" hidden="1">{"'Sheet1'!$L$16"}</definedName>
    <definedName name="_________e8" hidden="1">{#N/A,#N/A,FALSE,"Chi tiÆt"}</definedName>
    <definedName name="_________f1" hidden="1">{"'Sheet1'!$L$16"}</definedName>
    <definedName name="_________f2" hidden="1">{"'Sheet1'!$L$16"}</definedName>
    <definedName name="_________f3" hidden="1">{"'Sheet1'!$L$16"}</definedName>
    <definedName name="_________f4" hidden="1">{"'Sheet1'!$L$16"}</definedName>
    <definedName name="_________f5" hidden="1">{"'Sheet1'!$L$16"}</definedName>
    <definedName name="_________f6" hidden="1">{"'Sheet1'!$L$16"}</definedName>
    <definedName name="_________f7" hidden="1">{"'Sheet1'!$L$16"}</definedName>
    <definedName name="_________f8" hidden="1">{#N/A,#N/A,FALSE,"Chi tiÆt"}</definedName>
    <definedName name="_________f9" hidden="1">{#N/A,#N/A,FALSE,"Chi tiÆt"}</definedName>
    <definedName name="_________FOH2006" hidden="1">{#N/A,#N/A,FALSE,"TL";#N/A,#N/A,FALSE,"KK";#N/A,#N/A,FALSE,"TS";#N/A,#N/A,FALSE,"KW";#N/A,#N/A,FALSE,"LP";#N/A,#N/A,FALSE,"DC"}</definedName>
    <definedName name="_________Goi8" hidden="1">{"'Sheet1'!$L$16"}</definedName>
    <definedName name="_________gw04" hidden="1">{#N/A,#N/A,FALSE,"Aging Summary";#N/A,#N/A,FALSE,"Ratio Analysis";#N/A,#N/A,FALSE,"Test 120 Day Accts";#N/A,#N/A,FALSE,"Tickmarks"}</definedName>
    <definedName name="_________h2" hidden="1">{"'Model'!$A$1:$N$53"}</definedName>
    <definedName name="_________KP300" hidden="1">{"level1",#N/A,FALSE,"1_LEV";"LEVEL1",#N/A,FALSE,"1_LEV"}</definedName>
    <definedName name="_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_nat2" hidden="1">{#N/A,#N/A,FALSE,"Assessment";#N/A,#N/A,FALSE,"Staffing";#N/A,#N/A,FALSE,"Hires";#N/A,#N/A,FALSE,"Assumptions"}</definedName>
    <definedName name="_________nat3" hidden="1">{#N/A,#N/A,FALSE,"Assessment";#N/A,#N/A,FALSE,"Staffing";#N/A,#N/A,FALSE,"Hires";#N/A,#N/A,FALSE,"Assumptions"}</definedName>
    <definedName name="_________NSO2" hidden="1">{"'Sheet1'!$L$16"}</definedName>
    <definedName name="_________NSO2_1" hidden="1">{"'Sheet1'!$L$16"}</definedName>
    <definedName name="_________NSO2_2" hidden="1">{"'Sheet1'!$L$16"}</definedName>
    <definedName name="_________PA3" hidden="1">{"'Sheet1'!$L$16"}</definedName>
    <definedName name="_________s1" hidden="1">{"'Sheet1'!$L$16"}</definedName>
    <definedName name="_________s2" hidden="1">{"'Sheet1'!$L$16"}</definedName>
    <definedName name="_________s3" hidden="1">{"'Sheet1'!$L$16"}</definedName>
    <definedName name="_________s4" hidden="1">{"'Sheet1'!$L$16"}</definedName>
    <definedName name="_________s5" hidden="1">{"'Sheet1'!$L$16"}</definedName>
    <definedName name="_________s6" hidden="1">{#N/A,#N/A,FALSE,"Chi tiÆt"}</definedName>
    <definedName name="_________s7" hidden="1">{#N/A,#N/A,FALSE,"Chi tiÆt"}</definedName>
    <definedName name="_________T01" hidden="1">#REF!</definedName>
    <definedName name="_________t2" hidden="1">{"'Sheet1'!$L$16"}</definedName>
    <definedName name="_________t4" hidden="1">{"'Sheet1'!$L$16"}</definedName>
    <definedName name="_________t5" hidden="1">{"'Sheet1'!$L$16"}</definedName>
    <definedName name="_________t6" hidden="1">{"'Sheet1'!$L$16"}</definedName>
    <definedName name="_________t7" hidden="1">{"'Sheet1'!$L$16"}</definedName>
    <definedName name="_________t8" hidden="1">{#N/A,#N/A,FALSE,"Chi tiÆt"}</definedName>
    <definedName name="_________t9" hidden="1">{"'Sheet1'!$L$16"}</definedName>
    <definedName name="_________w2" hidden="1">{"'Sheet1'!$L$16"}</definedName>
    <definedName name="_________w3" hidden="1">{"'Sheet1'!$L$16"}</definedName>
    <definedName name="_________w4" hidden="1">{"'Sheet1'!$L$16"}</definedName>
    <definedName name="_________w5" hidden="1">{"'Sheet1'!$L$16"}</definedName>
    <definedName name="_________w6" hidden="1">{#N/A,#N/A,FALSE,"Chi tiÆt"}</definedName>
    <definedName name="_________w8" hidden="1">{"'Sheet1'!$L$16"}</definedName>
    <definedName name="_________w9" hidden="1">{"'Sheet1'!$L$16"}</definedName>
    <definedName name="_________xlfn.BAHTTEXT" hidden="1">#NAME?</definedName>
    <definedName name="________a1" hidden="1">{"cashflow",#N/A,FALSE,"CASHFLOW "}</definedName>
    <definedName name="________a1_1" hidden="1">{"'Sheet1'!$L$16"}</definedName>
    <definedName name="________a1_2" hidden="1">{"'Sheet1'!$L$16"}</definedName>
    <definedName name="________a10" hidden="1">{"sales",#N/A,FALSE,"SALES"}</definedName>
    <definedName name="________a11" hidden="1">{"'Sheet1'!$L$16"}</definedName>
    <definedName name="________a12" hidden="1">{"'Sheet1'!$L$16"}</definedName>
    <definedName name="________a133" hidden="1">{"revable",#N/A,FALSE,"REVABLE"}</definedName>
    <definedName name="________a2" hidden="1">{"hilight1",#N/A,FALSE,"HILIGHT1"}</definedName>
    <definedName name="________a3" hidden="1">{"hilight2",#N/A,FALSE,"HILIGHT2"}</definedName>
    <definedName name="________a4" hidden="1">{"hilight3",#N/A,FALSE,"HILIGHT3"}</definedName>
    <definedName name="________a5" hidden="1">{"income",#N/A,FALSE,"INCOME"}</definedName>
    <definedName name="________a51" hidden="1">{"income",#N/A,FALSE,"INCOME"}</definedName>
    <definedName name="________a6" hidden="1">{"index",#N/A,FALSE,"INDEX"}</definedName>
    <definedName name="________a7" hidden="1">{"PRINT_EST",#N/A,FALSE,"ESTMON"}</definedName>
    <definedName name="________a8" hidden="1">{"revsale",#N/A,FALSE,"REV-ยุพดี"}</definedName>
    <definedName name="________a9" hidden="1">{"revable",#N/A,FALSE,"REVABLE"}</definedName>
    <definedName name="________apr2" hidden="1">{"'Model'!$A$1:$N$53"}</definedName>
    <definedName name="________b1" hidden="1">{"'Sheet1'!$L$16"}</definedName>
    <definedName name="________b3" hidden="1">{"'Sheet1'!$L$16"}</definedName>
    <definedName name="________b4" hidden="1">{"'Sheet1'!$L$16"}</definedName>
    <definedName name="________b5" hidden="1">{"'Sheet1'!$L$16"}</definedName>
    <definedName name="________b6" hidden="1">{"'Sheet1'!$L$16"}</definedName>
    <definedName name="________b7" hidden="1">{#N/A,#N/A,FALSE,"Chi tiÆt"}</definedName>
    <definedName name="________e1" hidden="1">{"'Sheet1'!$L$16"}</definedName>
    <definedName name="________e2" hidden="1">{"'Sheet1'!$L$16"}</definedName>
    <definedName name="________e4" hidden="1">{"'Sheet1'!$L$16"}</definedName>
    <definedName name="________e5" hidden="1">{"'Sheet1'!$L$16"}</definedName>
    <definedName name="________e6" hidden="1">{"'Sheet1'!$L$16"}</definedName>
    <definedName name="________e7" hidden="1">{"'Sheet1'!$L$16"}</definedName>
    <definedName name="________e8" hidden="1">{#N/A,#N/A,FALSE,"Chi tiÆt"}</definedName>
    <definedName name="________f1" hidden="1">{"'Sheet1'!$L$16"}</definedName>
    <definedName name="________f2" hidden="1">{"'Sheet1'!$L$16"}</definedName>
    <definedName name="________f3" hidden="1">{"'Sheet1'!$L$16"}</definedName>
    <definedName name="________f4" hidden="1">{"'Sheet1'!$L$16"}</definedName>
    <definedName name="________f5" hidden="1">{"'Sheet1'!$L$16"}</definedName>
    <definedName name="________f6" hidden="1">{"'Sheet1'!$L$16"}</definedName>
    <definedName name="________f7" hidden="1">{"'Sheet1'!$L$16"}</definedName>
    <definedName name="________f8" hidden="1">{#N/A,#N/A,FALSE,"Chi tiÆt"}</definedName>
    <definedName name="________f9" hidden="1">{#N/A,#N/A,FALSE,"Chi tiÆt"}</definedName>
    <definedName name="________FOH2006" hidden="1">{#N/A,#N/A,FALSE,"TL";#N/A,#N/A,FALSE,"KK";#N/A,#N/A,FALSE,"TS";#N/A,#N/A,FALSE,"KW";#N/A,#N/A,FALSE,"LP";#N/A,#N/A,FALSE,"DC"}</definedName>
    <definedName name="________gw04" hidden="1">{#N/A,#N/A,FALSE,"Aging Summary";#N/A,#N/A,FALSE,"Ratio Analysis";#N/A,#N/A,FALSE,"Test 120 Day Accts";#N/A,#N/A,FALSE,"Tickmarks"}</definedName>
    <definedName name="________H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__h2" hidden="1">{"'Model'!$A$1:$N$53"}</definedName>
    <definedName name="________KP300" hidden="1">{"level1",#N/A,FALSE,"1_LEV";"LEVEL1",#N/A,FALSE,"1_LEV"}</definedName>
    <definedName name="________Lan1" hidden="1">{"'Sheet1'!$L$16"}</definedName>
    <definedName name="________LAN3" hidden="1">{"'Sheet1'!$L$16"}</definedName>
    <definedName name="_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_n1" hidden="1">{#N/A,#N/A,FALSE,"RECONC'L";#N/A,#N/A,FALSE,"WORKCAP";#N/A,#N/A,FALSE,"RECONC'L";#N/A,#N/A,FALSE,"ACCRUAL";#N/A,#N/A,FALSE,"DEBTOR";#N/A,#N/A,FALSE,"ADMALLOC"}</definedName>
    <definedName name="________nat2" hidden="1">{#N/A,#N/A,FALSE,"Assessment";#N/A,#N/A,FALSE,"Staffing";#N/A,#N/A,FALSE,"Hires";#N/A,#N/A,FALSE,"Assumptions"}</definedName>
    <definedName name="________nat3" hidden="1">{#N/A,#N/A,FALSE,"Assessment";#N/A,#N/A,FALSE,"Staffing";#N/A,#N/A,FALSE,"Hires";#N/A,#N/A,FALSE,"Assumptions"}</definedName>
    <definedName name="________NSO2" hidden="1">{"'Sheet1'!$L$16"}</definedName>
    <definedName name="________NSO2_1" hidden="1">{"'Sheet1'!$L$16"}</definedName>
    <definedName name="________NSO2_2" hidden="1">{"'Sheet1'!$L$16"}</definedName>
    <definedName name="________q2" hidden="1">{"PAGE 1",#N/A,FALSE,"หน้า 1,2,3";"PAGE 2",#N/A,FALSE,"หน้า 1,2,3";"PAGE 3",#N/A,FALSE,"หน้า 1,2,3"}</definedName>
    <definedName name="________q3" hidden="1">{"PAGE 1",#N/A,FALSE,"หน้า 1,2,3";"PAGE 2",#N/A,FALSE,"หน้า 1,2,3";"PAGE 3",#N/A,FALSE,"หน้า 1,2,3"}</definedName>
    <definedName name="_____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__s1" hidden="1">{"'Sheet1'!$L$16"}</definedName>
    <definedName name="________s2" hidden="1">{"'Sheet1'!$L$16"}</definedName>
    <definedName name="________s3" hidden="1">{"'Sheet1'!$L$16"}</definedName>
    <definedName name="________s4" hidden="1">{"'Sheet1'!$L$16"}</definedName>
    <definedName name="________s5" hidden="1">{"'Sheet1'!$L$16"}</definedName>
    <definedName name="________s6" hidden="1">{#N/A,#N/A,FALSE,"Chi tiÆt"}</definedName>
    <definedName name="________s7" hidden="1">{#N/A,#N/A,FALSE,"Chi tiÆt"}</definedName>
    <definedName name="________T01" hidden="1">#REF!</definedName>
    <definedName name="________t2" hidden="1">{"'Sheet1'!$L$16"}</definedName>
    <definedName name="________t4" hidden="1">{"'Sheet1'!$L$16"}</definedName>
    <definedName name="________t5" hidden="1">{"'Sheet1'!$L$16"}</definedName>
    <definedName name="________t6" hidden="1">{"'Sheet1'!$L$16"}</definedName>
    <definedName name="________t7" hidden="1">{"'Sheet1'!$L$16"}</definedName>
    <definedName name="________t8" hidden="1">{#N/A,#N/A,FALSE,"Chi tiÆt"}</definedName>
    <definedName name="________t9" hidden="1">{"'Sheet1'!$L$16"}</definedName>
    <definedName name="________w2" hidden="1">{"'Sheet1'!$L$16"}</definedName>
    <definedName name="________w3" hidden="1">{"'Sheet1'!$L$16"}</definedName>
    <definedName name="________w4" hidden="1">{"'Sheet1'!$L$16"}</definedName>
    <definedName name="________w5" hidden="1">{"'Sheet1'!$L$16"}</definedName>
    <definedName name="________w6" hidden="1">{#N/A,#N/A,FALSE,"Chi tiÆt"}</definedName>
    <definedName name="________w8" hidden="1">{"'Sheet1'!$L$16"}</definedName>
    <definedName name="________w9" hidden="1">{"'Sheet1'!$L$16"}</definedName>
    <definedName name="________xlfn.BAHTTEXT" hidden="1">#NAME?</definedName>
    <definedName name="_______a1" hidden="1">{"cashflow",#N/A,FALSE,"CASHFLOW "}</definedName>
    <definedName name="_______a1_1" hidden="1">{"'Sheet1'!$L$16"}</definedName>
    <definedName name="_______a1_2" hidden="1">{"'Sheet1'!$L$16"}</definedName>
    <definedName name="_______a10" hidden="1">{"sales",#N/A,FALSE,"SALES"}</definedName>
    <definedName name="_______a11" hidden="1">{"'Sheet1'!$L$16"}</definedName>
    <definedName name="_______a12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29_1" hidden="1">{"Offgrid",#N/A,FALSE,"OFFGRID";"Region",#N/A,FALSE,"REGION";"Offgrid -2",#N/A,FALSE,"OFFGRID";"WTP",#N/A,FALSE,"WTP";"WTP -2",#N/A,FALSE,"WTP";"Project",#N/A,FALSE,"PROJECT";"Summary -2",#N/A,FALSE,"SUMMARY"}</definedName>
    <definedName name="_______a129_2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130_1" hidden="1">{"Offgrid",#N/A,FALSE,"OFFGRID";"Region",#N/A,FALSE,"REGION";"Offgrid -2",#N/A,FALSE,"OFFGRID";"WTP",#N/A,FALSE,"WTP";"WTP -2",#N/A,FALSE,"WTP";"Project",#N/A,FALSE,"PROJECT";"Summary -2",#N/A,FALSE,"SUMMARY"}</definedName>
    <definedName name="_______a130_2" hidden="1">{"Offgrid",#N/A,FALSE,"OFFGRID";"Region",#N/A,FALSE,"REGION";"Offgrid -2",#N/A,FALSE,"OFFGRID";"WTP",#N/A,FALSE,"WTP";"WTP -2",#N/A,FALSE,"WTP";"Project",#N/A,FALSE,"PROJECT";"Summary -2",#N/A,FALSE,"SUMMARY"}</definedName>
    <definedName name="_______a133" hidden="1">{"revable",#N/A,FALSE,"REVABLE"}</definedName>
    <definedName name="_______a2" hidden="1">{"hilight1",#N/A,FALSE,"HILIGHT1"}</definedName>
    <definedName name="_______a3" hidden="1">{"hilight2",#N/A,FALSE,"HILIGHT2"}</definedName>
    <definedName name="_______a4" hidden="1">{"hilight3",#N/A,FALSE,"HILIGHT3"}</definedName>
    <definedName name="_______a5" hidden="1">{"income",#N/A,FALSE,"INCOME"}</definedName>
    <definedName name="_______a51" hidden="1">{"income",#N/A,FALSE,"INCOME"}</definedName>
    <definedName name="_______a6" hidden="1">{"index",#N/A,FALSE,"INDEX"}</definedName>
    <definedName name="_______a7" hidden="1">{"PRINT_EST",#N/A,FALSE,"ESTMON"}</definedName>
    <definedName name="_______a8" hidden="1">{"revsale",#N/A,FALSE,"REV-ยุพดี"}</definedName>
    <definedName name="_______a9" hidden="1">{"revable",#N/A,FALSE,"REVABLE"}</definedName>
    <definedName name="_______apr2" hidden="1">{"'Model'!$A$1:$N$53"}</definedName>
    <definedName name="_______b1" hidden="1">{"'Sheet1'!$L$16"}</definedName>
    <definedName name="_______b3" hidden="1">{"'Sheet1'!$L$16"}</definedName>
    <definedName name="_______b4" hidden="1">{"'Sheet1'!$L$16"}</definedName>
    <definedName name="_______b5" hidden="1">{"'Sheet1'!$L$16"}</definedName>
    <definedName name="_______b6" hidden="1">{"'Sheet1'!$L$16"}</definedName>
    <definedName name="_______b7" hidden="1">{#N/A,#N/A,FALSE,"Chi tiÆt"}</definedName>
    <definedName name="_______e1" hidden="1">{"'Sheet1'!$L$16"}</definedName>
    <definedName name="_______e2" hidden="1">{"'Sheet1'!$L$16"}</definedName>
    <definedName name="_______e4" hidden="1">{"'Sheet1'!$L$16"}</definedName>
    <definedName name="_______e5" hidden="1">{"'Sheet1'!$L$16"}</definedName>
    <definedName name="_______e6" hidden="1">{"'Sheet1'!$L$16"}</definedName>
    <definedName name="_______e7" hidden="1">{"'Sheet1'!$L$16"}</definedName>
    <definedName name="_______e8" hidden="1">{#N/A,#N/A,FALSE,"Chi tiÆt"}</definedName>
    <definedName name="_______F1" hidden="1">{"'Sheet1'!$L$16"}</definedName>
    <definedName name="_______f2" hidden="1">{"'Sheet1'!$L$16"}</definedName>
    <definedName name="_______f3" hidden="1">{"'Sheet1'!$L$16"}</definedName>
    <definedName name="_______f4" hidden="1">{"'Sheet1'!$L$16"}</definedName>
    <definedName name="_______f5" hidden="1">{"'Sheet1'!$L$16"}</definedName>
    <definedName name="_______f6" hidden="1">{"'Sheet1'!$L$16"}</definedName>
    <definedName name="_______f7" hidden="1">{"'Sheet1'!$L$16"}</definedName>
    <definedName name="_______f8" hidden="1">{#N/A,#N/A,FALSE,"Chi tiÆt"}</definedName>
    <definedName name="_______f9" hidden="1">{#N/A,#N/A,FALSE,"Chi tiÆt"}</definedName>
    <definedName name="_______fd4" hidden="1">#REF!</definedName>
    <definedName name="_______FOH2006" hidden="1">{#N/A,#N/A,FALSE,"TL";#N/A,#N/A,FALSE,"KK";#N/A,#N/A,FALSE,"TS";#N/A,#N/A,FALSE,"KW";#N/A,#N/A,FALSE,"LP";#N/A,#N/A,FALSE,"DC"}</definedName>
    <definedName name="_______gw04" hidden="1">{#N/A,#N/A,FALSE,"Aging Summary";#N/A,#N/A,FALSE,"Ratio Analysis";#N/A,#N/A,FALSE,"Test 120 Day Accts";#N/A,#N/A,FALSE,"Tickmarks"}</definedName>
    <definedName name="_______H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_h2" hidden="1">{"'Model'!$A$1:$N$53"}</definedName>
    <definedName name="_______huy1" hidden="1">{"'Sheet1'!$L$16"}</definedName>
    <definedName name="_______KP300" hidden="1">{"level1",#N/A,FALSE,"1_LEV";"LEVEL1",#N/A,FALSE,"1_LEV"}</definedName>
    <definedName name="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n1" hidden="1">{#N/A,#N/A,FALSE,"RECONC'L";#N/A,#N/A,FALSE,"WORKCAP";#N/A,#N/A,FALSE,"RECONC'L";#N/A,#N/A,FALSE,"ACCRUAL";#N/A,#N/A,FALSE,"DEBTOR";#N/A,#N/A,FALSE,"ADMALLOC"}</definedName>
    <definedName name="_______nat2" hidden="1">{#N/A,#N/A,FALSE,"Assessment";#N/A,#N/A,FALSE,"Staffing";#N/A,#N/A,FALSE,"Hires";#N/A,#N/A,FALSE,"Assumptions"}</definedName>
    <definedName name="_______nat3" hidden="1">{#N/A,#N/A,FALSE,"Assessment";#N/A,#N/A,FALSE,"Staffing";#N/A,#N/A,FALSE,"Hires";#N/A,#N/A,FALSE,"Assumptions"}</definedName>
    <definedName name="_______NSO2" hidden="1">{"'Sheet1'!$L$16"}</definedName>
    <definedName name="_______NSO2_1" hidden="1">{"'Sheet1'!$L$16"}</definedName>
    <definedName name="_______NSO2_2" hidden="1">{"'Sheet1'!$L$16"}</definedName>
    <definedName name="_______NSO3" hidden="1">{"'Sheet1'!$L$16"}</definedName>
    <definedName name="_______PA3" hidden="1">{"'Sheet1'!$L$16"}</definedName>
    <definedName name="_______q2" hidden="1">{"PAGE 1",#N/A,FALSE,"หน้า 1,2,3";"PAGE 2",#N/A,FALSE,"หน้า 1,2,3";"PAGE 3",#N/A,FALSE,"หน้า 1,2,3"}</definedName>
    <definedName name="_______q3" hidden="1">{"PAGE 1",#N/A,FALSE,"หน้า 1,2,3";"PAGE 2",#N/A,FALSE,"หน้า 1,2,3";"PAGE 3",#N/A,FALSE,"หน้า 1,2,3"}</definedName>
    <definedName name="____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_s1" hidden="1">{"'Sheet1'!$L$16"}</definedName>
    <definedName name="_______s2" hidden="1">{"'Sheet1'!$L$16"}</definedName>
    <definedName name="_______s3" hidden="1">{"'Sheet1'!$L$16"}</definedName>
    <definedName name="_______s4" hidden="1">{"'Sheet1'!$L$16"}</definedName>
    <definedName name="_______s5" hidden="1">{"'Sheet1'!$L$16"}</definedName>
    <definedName name="_______s6" hidden="1">{#N/A,#N/A,FALSE,"Chi tiÆt"}</definedName>
    <definedName name="_______s7" hidden="1">{#N/A,#N/A,FALSE,"Chi tiÆt"}</definedName>
    <definedName name="_______T01" hidden="1">#REF!</definedName>
    <definedName name="_______t2" hidden="1">{"'Sheet1'!$L$16"}</definedName>
    <definedName name="_______t4" hidden="1">{"'Sheet1'!$L$16"}</definedName>
    <definedName name="_______t5" hidden="1">{"'Sheet1'!$L$16"}</definedName>
    <definedName name="_______t6" hidden="1">{"'Sheet1'!$L$16"}</definedName>
    <definedName name="_______t7" hidden="1">{"'Sheet1'!$L$16"}</definedName>
    <definedName name="_______t8" hidden="1">{#N/A,#N/A,FALSE,"Chi tiÆt"}</definedName>
    <definedName name="_______t9" hidden="1">{"'Sheet1'!$L$16"}</definedName>
    <definedName name="_______w2" hidden="1">{"'Sheet1'!$L$16"}</definedName>
    <definedName name="_______w3" hidden="1">{"'Sheet1'!$L$16"}</definedName>
    <definedName name="_______w4" hidden="1">{"'Sheet1'!$L$16"}</definedName>
    <definedName name="_______w5" hidden="1">{"'Sheet1'!$L$16"}</definedName>
    <definedName name="_______w6" hidden="1">{#N/A,#N/A,FALSE,"Chi tiÆt"}</definedName>
    <definedName name="_______w8" hidden="1">{"'Sheet1'!$L$16"}</definedName>
    <definedName name="_______w9" hidden="1">{"'Sheet1'!$L$16"}</definedName>
    <definedName name="_______xlfn.BAHTTEXT" hidden="1">#NAME?</definedName>
    <definedName name="_______Z1" hidden="1">{"'ตัวอย่าง'!$A$1:$O$21"}</definedName>
    <definedName name="______a1" hidden="1">{"cashflow",#N/A,FALSE,"CASHFLOW "}</definedName>
    <definedName name="______a1_1" hidden="1">{"'Sheet1'!$L$16"}</definedName>
    <definedName name="______a1_2" hidden="1">{"'Sheet1'!$L$16"}</definedName>
    <definedName name="______a10" hidden="1">{"sales",#N/A,FALSE,"SALES"}</definedName>
    <definedName name="______a11" hidden="1">{"'Sheet1'!$L$16"}</definedName>
    <definedName name="______a12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29_1" hidden="1">{"Offgrid",#N/A,FALSE,"OFFGRID";"Region",#N/A,FALSE,"REGION";"Offgrid -2",#N/A,FALSE,"OFFGRID";"WTP",#N/A,FALSE,"WTP";"WTP -2",#N/A,FALSE,"WTP";"Project",#N/A,FALSE,"PROJECT";"Summary -2",#N/A,FALSE,"SUMMARY"}</definedName>
    <definedName name="______a129_2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130_1" hidden="1">{"Offgrid",#N/A,FALSE,"OFFGRID";"Region",#N/A,FALSE,"REGION";"Offgrid -2",#N/A,FALSE,"OFFGRID";"WTP",#N/A,FALSE,"WTP";"WTP -2",#N/A,FALSE,"WTP";"Project",#N/A,FALSE,"PROJECT";"Summary -2",#N/A,FALSE,"SUMMARY"}</definedName>
    <definedName name="______a130_2" hidden="1">{"Offgrid",#N/A,FALSE,"OFFGRID";"Region",#N/A,FALSE,"REGION";"Offgrid -2",#N/A,FALSE,"OFFGRID";"WTP",#N/A,FALSE,"WTP";"WTP -2",#N/A,FALSE,"WTP";"Project",#N/A,FALSE,"PROJECT";"Summary -2",#N/A,FALSE,"SUMMARY"}</definedName>
    <definedName name="______a133" hidden="1">{"revable",#N/A,FALSE,"REVABLE"}</definedName>
    <definedName name="______a2" hidden="1">{"hilight1",#N/A,FALSE,"HILIGHT1"}</definedName>
    <definedName name="______a3" hidden="1">{"hilight2",#N/A,FALSE,"HILIGHT2"}</definedName>
    <definedName name="______a4" hidden="1">{"hilight3",#N/A,FALSE,"HILIGHT3"}</definedName>
    <definedName name="______a5" hidden="1">{"income",#N/A,FALSE,"INCOME"}</definedName>
    <definedName name="______a51" hidden="1">{"income",#N/A,FALSE,"INCOME"}</definedName>
    <definedName name="______a6" hidden="1">{"index",#N/A,FALSE,"INDEX"}</definedName>
    <definedName name="______a7" hidden="1">{"PRINT_EST",#N/A,FALSE,"ESTMON"}</definedName>
    <definedName name="______a8" hidden="1">{"revsale",#N/A,FALSE,"REV-ยุพดี"}</definedName>
    <definedName name="______a9" hidden="1">{"revable",#N/A,FALSE,"REVABLE"}</definedName>
    <definedName name="______a99" hidden="1">{"revable",#N/A,FALSE,"REVABLE"}</definedName>
    <definedName name="______aa1" hidden="1">{"cashflow",#N/A,FALSE,"CASHFLOW "}</definedName>
    <definedName name="______apr2" hidden="1">{"'Model'!$A$1:$N$53"}</definedName>
    <definedName name="______b1" hidden="1">{"'Sheet1'!$L$16"}</definedName>
    <definedName name="______b3" hidden="1">{"'Sheet1'!$L$16"}</definedName>
    <definedName name="______b4" hidden="1">{"'Sheet1'!$L$16"}</definedName>
    <definedName name="______b5" hidden="1">{"'Sheet1'!$L$16"}</definedName>
    <definedName name="______b6" hidden="1">{"'Sheet1'!$L$16"}</definedName>
    <definedName name="______b7" hidden="1">{#N/A,#N/A,FALSE,"Chi tiÆt"}</definedName>
    <definedName name="______e1" hidden="1">{"'Sheet1'!$L$16"}</definedName>
    <definedName name="______e2" hidden="1">{"'Sheet1'!$L$16"}</definedName>
    <definedName name="______e4" hidden="1">{"'Sheet1'!$L$16"}</definedName>
    <definedName name="______e5" hidden="1">{"'Sheet1'!$L$16"}</definedName>
    <definedName name="______e6" hidden="1">{"'Sheet1'!$L$16"}</definedName>
    <definedName name="______e7" hidden="1">{"'Sheet1'!$L$16"}</definedName>
    <definedName name="______e8" hidden="1">{#N/A,#N/A,FALSE,"Chi tiÆt"}</definedName>
    <definedName name="______f1" hidden="1">{"'Sheet1'!$L$16"}</definedName>
    <definedName name="______f2" hidden="1">{"'Sheet1'!$L$16"}</definedName>
    <definedName name="______f3" hidden="1">{"'Sheet1'!$L$16"}</definedName>
    <definedName name="______f4" hidden="1">{"'Sheet1'!$L$16"}</definedName>
    <definedName name="______f5" hidden="1">{"'Sheet1'!$L$16"}</definedName>
    <definedName name="______f6" hidden="1">{"'Sheet1'!$L$16"}</definedName>
    <definedName name="______f7" hidden="1">{"'Sheet1'!$L$16"}</definedName>
    <definedName name="______f8" hidden="1">{#N/A,#N/A,FALSE,"Chi tiÆt"}</definedName>
    <definedName name="______f9" hidden="1">{#N/A,#N/A,FALSE,"Chi tiÆt"}</definedName>
    <definedName name="______fd4" hidden="1">#REF!</definedName>
    <definedName name="______FOH2006" hidden="1">{#N/A,#N/A,FALSE,"TL";#N/A,#N/A,FALSE,"KK";#N/A,#N/A,FALSE,"TS";#N/A,#N/A,FALSE,"KW";#N/A,#N/A,FALSE,"LP";#N/A,#N/A,FALSE,"DC"}</definedName>
    <definedName name="______gw04" hidden="1">{#N/A,#N/A,FALSE,"Aging Summary";#N/A,#N/A,FALSE,"Ratio Analysis";#N/A,#N/A,FALSE,"Test 120 Day Accts";#N/A,#N/A,FALSE,"Tickmarks"}</definedName>
    <definedName name="______H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__h2" hidden="1">{"'Model'!$A$1:$N$53"}</definedName>
    <definedName name="______huy1" hidden="1">{"'Sheet1'!$L$16"}</definedName>
    <definedName name="______KP300" hidden="1">{"level1",#N/A,FALSE,"1_LEV";"LEVEL1",#N/A,FALSE,"1_LEV"}</definedName>
    <definedName name="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n1" hidden="1">{#N/A,#N/A,FALSE,"RECONC'L";#N/A,#N/A,FALSE,"WORKCAP";#N/A,#N/A,FALSE,"RECONC'L";#N/A,#N/A,FALSE,"ACCRUAL";#N/A,#N/A,FALSE,"DEBTOR";#N/A,#N/A,FALSE,"ADMALLOC"}</definedName>
    <definedName name="______nat2" hidden="1">{#N/A,#N/A,FALSE,"Assessment";#N/A,#N/A,FALSE,"Staffing";#N/A,#N/A,FALSE,"Hires";#N/A,#N/A,FALSE,"Assumptions"}</definedName>
    <definedName name="______nat3" hidden="1">{#N/A,#N/A,FALSE,"Assessment";#N/A,#N/A,FALSE,"Staffing";#N/A,#N/A,FALSE,"Hires";#N/A,#N/A,FALSE,"Assumptions"}</definedName>
    <definedName name="______NSO2" hidden="1">{"'Sheet1'!$L$16"}</definedName>
    <definedName name="______NSO2_1" hidden="1">{"'Sheet1'!$L$16"}</definedName>
    <definedName name="______NSO2_2" hidden="1">{"'Sheet1'!$L$16"}</definedName>
    <definedName name="______NSO3" hidden="1">{"'Sheet1'!$L$16"}</definedName>
    <definedName name="______q2" hidden="1">{"PAGE 1",#N/A,FALSE,"หน้า 1,2,3";"PAGE 2",#N/A,FALSE,"หน้า 1,2,3";"PAGE 3",#N/A,FALSE,"หน้า 1,2,3"}</definedName>
    <definedName name="______q3" hidden="1">{"PAGE 1",#N/A,FALSE,"หน้า 1,2,3";"PAGE 2",#N/A,FALSE,"หน้า 1,2,3";"PAGE 3",#N/A,FALSE,"หน้า 1,2,3"}</definedName>
    <definedName name="___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_s1" hidden="1">{"'Sheet1'!$L$16"}</definedName>
    <definedName name="______s2" hidden="1">{"'Sheet1'!$L$16"}</definedName>
    <definedName name="______s3" hidden="1">{"'Sheet1'!$L$16"}</definedName>
    <definedName name="______s4" hidden="1">{"'Sheet1'!$L$16"}</definedName>
    <definedName name="______s5" hidden="1">{"'Sheet1'!$L$16"}</definedName>
    <definedName name="______s6" hidden="1">{#N/A,#N/A,FALSE,"Chi tiÆt"}</definedName>
    <definedName name="______s7" hidden="1">{#N/A,#N/A,FALSE,"Chi tiÆt"}</definedName>
    <definedName name="______T01" hidden="1">#REF!</definedName>
    <definedName name="______t2" hidden="1">{"'Sheet1'!$L$16"}</definedName>
    <definedName name="______t4" hidden="1">{"'Sheet1'!$L$16"}</definedName>
    <definedName name="______t5" hidden="1">{"'Sheet1'!$L$16"}</definedName>
    <definedName name="______t6" hidden="1">{"'Sheet1'!$L$16"}</definedName>
    <definedName name="______t7" hidden="1">{"'Sheet1'!$L$16"}</definedName>
    <definedName name="______t8" hidden="1">{#N/A,#N/A,FALSE,"Chi tiÆt"}</definedName>
    <definedName name="______t9" hidden="1">{"'Sheet1'!$L$16"}</definedName>
    <definedName name="______w2" hidden="1">{"'Sheet1'!$L$16"}</definedName>
    <definedName name="______w3" hidden="1">{"'Sheet1'!$L$16"}</definedName>
    <definedName name="______w4" hidden="1">{"'Sheet1'!$L$16"}</definedName>
    <definedName name="______w5" hidden="1">{"'Sheet1'!$L$16"}</definedName>
    <definedName name="______w6" hidden="1">{#N/A,#N/A,FALSE,"Chi tiÆt"}</definedName>
    <definedName name="______w8" hidden="1">{"'Sheet1'!$L$16"}</definedName>
    <definedName name="______w9" hidden="1">{"'Sheet1'!$L$16"}</definedName>
    <definedName name="______xlfn.BAHTTEXT" hidden="1">#NAME?</definedName>
    <definedName name="______xlfn.IFERROR" hidden="1">#NAME?</definedName>
    <definedName name="______Z1" hidden="1">{"'ตัวอย่าง'!$A$1:$O$21"}</definedName>
    <definedName name="_____a1" hidden="1">{"cashflow",#N/A,FALSE,"CASHFLOW "}</definedName>
    <definedName name="_____a1_1" hidden="1">{"'Sheet1'!$L$16"}</definedName>
    <definedName name="_____a1_2" hidden="1">{"'Sheet1'!$L$16"}</definedName>
    <definedName name="_____a10" hidden="1">{"sales",#N/A,FALSE,"SALES"}</definedName>
    <definedName name="_____a11" hidden="1">{"'Sheet1'!$L$16"}</definedName>
    <definedName name="_____a12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29_1" hidden="1">{"Offgrid",#N/A,FALSE,"OFFGRID";"Region",#N/A,FALSE,"REGION";"Offgrid -2",#N/A,FALSE,"OFFGRID";"WTP",#N/A,FALSE,"WTP";"WTP -2",#N/A,FALSE,"WTP";"Project",#N/A,FALSE,"PROJECT";"Summary -2",#N/A,FALSE,"SUMMARY"}</definedName>
    <definedName name="_____a129_2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130_1" hidden="1">{"Offgrid",#N/A,FALSE,"OFFGRID";"Region",#N/A,FALSE,"REGION";"Offgrid -2",#N/A,FALSE,"OFFGRID";"WTP",#N/A,FALSE,"WTP";"WTP -2",#N/A,FALSE,"WTP";"Project",#N/A,FALSE,"PROJECT";"Summary -2",#N/A,FALSE,"SUMMARY"}</definedName>
    <definedName name="_____a130_2" hidden="1">{"Offgrid",#N/A,FALSE,"OFFGRID";"Region",#N/A,FALSE,"REGION";"Offgrid -2",#N/A,FALSE,"OFFGRID";"WTP",#N/A,FALSE,"WTP";"WTP -2",#N/A,FALSE,"WTP";"Project",#N/A,FALSE,"PROJECT";"Summary -2",#N/A,FALSE,"SUMMARY"}</definedName>
    <definedName name="_____a133" hidden="1">{"revable",#N/A,FALSE,"REVABLE"}</definedName>
    <definedName name="_____a2" hidden="1">{"hilight1",#N/A,FALSE,"HILIGHT1"}</definedName>
    <definedName name="_____a3" hidden="1">{"hilight2",#N/A,FALSE,"HILIGHT2"}</definedName>
    <definedName name="_____a4" hidden="1">{"hilight3",#N/A,FALSE,"HILIGHT3"}</definedName>
    <definedName name="_____a5" hidden="1">{"income",#N/A,FALSE,"INCOME"}</definedName>
    <definedName name="_____a51" hidden="1">{"income",#N/A,FALSE,"INCOME"}</definedName>
    <definedName name="_____a6" hidden="1">{"index",#N/A,FALSE,"INDEX"}</definedName>
    <definedName name="_____a7" hidden="1">{"PRINT_EST",#N/A,FALSE,"ESTMON"}</definedName>
    <definedName name="_____a8" hidden="1">{"revsale",#N/A,FALSE,"REV-ยุพดี"}</definedName>
    <definedName name="_____a9" hidden="1">{"revable",#N/A,FALSE,"REVABLE"}</definedName>
    <definedName name="_____a99" hidden="1">{"revable",#N/A,FALSE,"REVABLE"}</definedName>
    <definedName name="_____aa1" hidden="1">{"cashflow",#N/A,FALSE,"CASHFLOW "}</definedName>
    <definedName name="_____apr2" hidden="1">{"'Model'!$A$1:$N$53"}</definedName>
    <definedName name="_____b1" hidden="1">{"'Sheet1'!$L$16"}</definedName>
    <definedName name="_____b3" hidden="1">{"'Sheet1'!$L$16"}</definedName>
    <definedName name="_____b4" hidden="1">{"'Sheet1'!$L$16"}</definedName>
    <definedName name="_____b5" hidden="1">{"'Sheet1'!$L$16"}</definedName>
    <definedName name="_____b6" hidden="1">{"'Sheet1'!$L$16"}</definedName>
    <definedName name="_____b7" hidden="1">{#N/A,#N/A,FALSE,"Chi tiÆt"}</definedName>
    <definedName name="_____e1" hidden="1">{"'Sheet1'!$L$16"}</definedName>
    <definedName name="_____e2" hidden="1">{"'Sheet1'!$L$16"}</definedName>
    <definedName name="_____e4" hidden="1">{"'Sheet1'!$L$16"}</definedName>
    <definedName name="_____e5" hidden="1">{"'Sheet1'!$L$16"}</definedName>
    <definedName name="_____e6" hidden="1">{"'Sheet1'!$L$16"}</definedName>
    <definedName name="_____e7" hidden="1">{"'Sheet1'!$L$16"}</definedName>
    <definedName name="_____e8" hidden="1">{#N/A,#N/A,FALSE,"Chi tiÆt"}</definedName>
    <definedName name="_____f1" hidden="1">{"'Sheet1'!$L$16"}</definedName>
    <definedName name="_____f2" hidden="1">{"'Sheet1'!$L$16"}</definedName>
    <definedName name="_____f3" hidden="1">{"'Sheet1'!$L$16"}</definedName>
    <definedName name="_____f4" hidden="1">{"'Sheet1'!$L$16"}</definedName>
    <definedName name="_____f5" hidden="1">{"'Sheet1'!$L$16"}</definedName>
    <definedName name="_____f6" hidden="1">{"'Sheet1'!$L$16"}</definedName>
    <definedName name="_____f7" hidden="1">{"'Sheet1'!$L$16"}</definedName>
    <definedName name="_____f8" hidden="1">{#N/A,#N/A,FALSE,"Chi tiÆt"}</definedName>
    <definedName name="_____f9" hidden="1">{#N/A,#N/A,FALSE,"Chi tiÆt"}</definedName>
    <definedName name="_____fd4" hidden="1">#REF!</definedName>
    <definedName name="_____FOH2006" hidden="1">{#N/A,#N/A,FALSE,"TL";#N/A,#N/A,FALSE,"KK";#N/A,#N/A,FALSE,"TS";#N/A,#N/A,FALSE,"KW";#N/A,#N/A,FALSE,"LP";#N/A,#N/A,FALSE,"DC"}</definedName>
    <definedName name="_____gw04" hidden="1">{#N/A,#N/A,FALSE,"Aging Summary";#N/A,#N/A,FALSE,"Ratio Analysis";#N/A,#N/A,FALSE,"Test 120 Day Accts";#N/A,#N/A,FALSE,"Tickmarks"}</definedName>
    <definedName name="_____H1" hidden="1">{#N/A,#N/A,FALSE,"TAX COMPUTATION";#N/A,#N/A,FALSE,"TAX SCHEDULE";#N/A,#N/A,FALSE,"ADDITIONS";#N/A,#N/A,FALSE,"W &amp; T"}</definedName>
    <definedName name="_____h2" hidden="1">{"'Model'!$A$1:$N$53"}</definedName>
    <definedName name="_____huy1" hidden="1">{"'Sheet1'!$L$16"}</definedName>
    <definedName name="_____KP300" hidden="1">{"level1",#N/A,FALSE,"1_LEV";"LEVEL1",#N/A,FALSE,"1_LEV"}</definedName>
    <definedName name="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n1" hidden="1">{#N/A,#N/A,FALSE,"RECONC'L";#N/A,#N/A,FALSE,"WORKCAP";#N/A,#N/A,FALSE,"RECONC'L";#N/A,#N/A,FALSE,"ACCRUAL";#N/A,#N/A,FALSE,"DEBTOR";#N/A,#N/A,FALSE,"ADMALLOC"}</definedName>
    <definedName name="_____nat2" hidden="1">{#N/A,#N/A,FALSE,"Assessment";#N/A,#N/A,FALSE,"Staffing";#N/A,#N/A,FALSE,"Hires";#N/A,#N/A,FALSE,"Assumptions"}</definedName>
    <definedName name="_____nat3" hidden="1">{#N/A,#N/A,FALSE,"Assessment";#N/A,#N/A,FALSE,"Staffing";#N/A,#N/A,FALSE,"Hires";#N/A,#N/A,FALSE,"Assumptions"}</definedName>
    <definedName name="_____NSO2" hidden="1">{"'Sheet1'!$L$16"}</definedName>
    <definedName name="_____NSO2_1" hidden="1">{"'Sheet1'!$L$16"}</definedName>
    <definedName name="_____NSO2_2" hidden="1">{"'Sheet1'!$L$16"}</definedName>
    <definedName name="_____NSO3" hidden="1">{"'Sheet1'!$L$16"}</definedName>
    <definedName name="_____PA3" hidden="1">{"'Sheet1'!$L$16"}</definedName>
    <definedName name="_____PUR6" hidden="1">{#N/A,#N/A,FALSE,"Sheet2"}</definedName>
    <definedName name="_____q2" hidden="1">{"PAGE 1",#N/A,FALSE,"หน้า 1,2,3";"PAGE 2",#N/A,FALSE,"หน้า 1,2,3";"PAGE 3",#N/A,FALSE,"หน้า 1,2,3"}</definedName>
    <definedName name="_____q3" hidden="1">{"PAGE 1",#N/A,FALSE,"หน้า 1,2,3";"PAGE 2",#N/A,FALSE,"หน้า 1,2,3";"PAGE 3",#N/A,FALSE,"หน้า 1,2,3"}</definedName>
    <definedName name="_____QUY3" hidden="1">{#N/A,#N/A,FALSE,"Sheet2"}</definedName>
    <definedName name="__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_s1" hidden="1">{"'Sheet1'!$L$16"}</definedName>
    <definedName name="_____s2" hidden="1">{"'Sheet1'!$L$16"}</definedName>
    <definedName name="_____s3" hidden="1">{"'Sheet1'!$L$16"}</definedName>
    <definedName name="_____s4" hidden="1">{"'Sheet1'!$L$16"}</definedName>
    <definedName name="_____s5" hidden="1">{"'Sheet1'!$L$16"}</definedName>
    <definedName name="_____s6" hidden="1">{#N/A,#N/A,FALSE,"Chi tiÆt"}</definedName>
    <definedName name="_____s7" hidden="1">{#N/A,#N/A,FALSE,"Chi tiÆt"}</definedName>
    <definedName name="_____T01" hidden="1">#REF!</definedName>
    <definedName name="_____t2" hidden="1">{"'Sheet1'!$L$16"}</definedName>
    <definedName name="_____t4" hidden="1">{"'Sheet1'!$L$16"}</definedName>
    <definedName name="_____t5" hidden="1">{"'Sheet1'!$L$16"}</definedName>
    <definedName name="_____t6" hidden="1">{"'Sheet1'!$L$16"}</definedName>
    <definedName name="_____t7" hidden="1">{"'Sheet1'!$L$16"}</definedName>
    <definedName name="_____t8" hidden="1">{#N/A,#N/A,FALSE,"Chi tiÆt"}</definedName>
    <definedName name="_____t9" hidden="1">{"'Sheet1'!$L$16"}</definedName>
    <definedName name="_____w2" hidden="1">{"'Sheet1'!$L$16"}</definedName>
    <definedName name="_____w3" hidden="1">{"'Sheet1'!$L$16"}</definedName>
    <definedName name="_____w4" hidden="1">{"'Sheet1'!$L$16"}</definedName>
    <definedName name="_____w5" hidden="1">{"'Sheet1'!$L$16"}</definedName>
    <definedName name="_____w6" hidden="1">{#N/A,#N/A,FALSE,"Chi tiÆt"}</definedName>
    <definedName name="_____w8" hidden="1">{"'Sheet1'!$L$16"}</definedName>
    <definedName name="_____w9" hidden="1">{"'Sheet1'!$L$16"}</definedName>
    <definedName name="_____xlfn.BAHTTEXT" hidden="1">#NAME?</definedName>
    <definedName name="_____xlfn.IFERROR" hidden="1">#NAME?</definedName>
    <definedName name="_____Z1" hidden="1">{"'ตัวอย่าง'!$A$1:$O$21"}</definedName>
    <definedName name="____a1" hidden="1">{"cashflow",#N/A,FALSE,"CASHFLOW "}</definedName>
    <definedName name="____a1_1" hidden="1">{"'Sheet1'!$L$16"}</definedName>
    <definedName name="____a1_2" hidden="1">{"'Sheet1'!$L$16"}</definedName>
    <definedName name="____a10" hidden="1">{"sales",#N/A,FALSE,"SALES"}</definedName>
    <definedName name="____a11" hidden="1">{"'Sheet1'!$L$16"}</definedName>
    <definedName name="____a12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29_1" hidden="1">{"Offgrid",#N/A,FALSE,"OFFGRID";"Region",#N/A,FALSE,"REGION";"Offgrid -2",#N/A,FALSE,"OFFGRID";"WTP",#N/A,FALSE,"WTP";"WTP -2",#N/A,FALSE,"WTP";"Project",#N/A,FALSE,"PROJECT";"Summary -2",#N/A,FALSE,"SUMMARY"}</definedName>
    <definedName name="____a129_2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130_1" hidden="1">{"Offgrid",#N/A,FALSE,"OFFGRID";"Region",#N/A,FALSE,"REGION";"Offgrid -2",#N/A,FALSE,"OFFGRID";"WTP",#N/A,FALSE,"WTP";"WTP -2",#N/A,FALSE,"WTP";"Project",#N/A,FALSE,"PROJECT";"Summary -2",#N/A,FALSE,"SUMMARY"}</definedName>
    <definedName name="____a130_2" hidden="1">{"Offgrid",#N/A,FALSE,"OFFGRID";"Region",#N/A,FALSE,"REGION";"Offgrid -2",#N/A,FALSE,"OFFGRID";"WTP",#N/A,FALSE,"WTP";"WTP -2",#N/A,FALSE,"WTP";"Project",#N/A,FALSE,"PROJECT";"Summary -2",#N/A,FALSE,"SUMMARY"}</definedName>
    <definedName name="____a133" hidden="1">{"revable",#N/A,FALSE,"REVABLE"}</definedName>
    <definedName name="____a2" hidden="1">{"hilight1",#N/A,FALSE,"HILIGHT1"}</definedName>
    <definedName name="____a3" hidden="1">{"hilight2",#N/A,FALSE,"HILIGHT2"}</definedName>
    <definedName name="____a4" hidden="1">{"hilight3",#N/A,FALSE,"HILIGHT3"}</definedName>
    <definedName name="____a5" hidden="1">{"income",#N/A,FALSE,"INCOME"}</definedName>
    <definedName name="____a51" hidden="1">{"income",#N/A,FALSE,"INCOME"}</definedName>
    <definedName name="____a6" hidden="1">{"index",#N/A,FALSE,"INDEX"}</definedName>
    <definedName name="____a7" hidden="1">{"PRINT_EST",#N/A,FALSE,"ESTMON"}</definedName>
    <definedName name="____a8" hidden="1">{"revsale",#N/A,FALSE,"REV-ยุพดี"}</definedName>
    <definedName name="____a9" hidden="1">{"revable",#N/A,FALSE,"REVABLE"}</definedName>
    <definedName name="____a99" hidden="1">{"revable",#N/A,FALSE,"REVABLE"}</definedName>
    <definedName name="____aa1" hidden="1">{"cashflow",#N/A,FALSE,"CASHFLOW "}</definedName>
    <definedName name="____apr2" hidden="1">{"'Model'!$A$1:$N$53"}</definedName>
    <definedName name="____b1" hidden="1">{"'Sheet1'!$L$16"}</definedName>
    <definedName name="____b3" hidden="1">{"'Sheet1'!$L$16"}</definedName>
    <definedName name="____b4" hidden="1">{"'Sheet1'!$L$16"}</definedName>
    <definedName name="____b5" hidden="1">{"'Sheet1'!$L$16"}</definedName>
    <definedName name="____b6" hidden="1">{"'Sheet1'!$L$16"}</definedName>
    <definedName name="____b7" hidden="1">{#N/A,#N/A,FALSE,"Chi tiÆt"}</definedName>
    <definedName name="____cap1111" hidden="1">{"index",#N/A,FALSE,"INDEX"}</definedName>
    <definedName name="____cap6666" hidden="1">{"index",#N/A,FALSE,"INDEX"}</definedName>
    <definedName name="____e1" hidden="1">{"'Sheet1'!$L$16"}</definedName>
    <definedName name="____e2" hidden="1">{"'Sheet1'!$L$16"}</definedName>
    <definedName name="____e4" hidden="1">{"'Sheet1'!$L$16"}</definedName>
    <definedName name="____e5" hidden="1">{"'Sheet1'!$L$16"}</definedName>
    <definedName name="____e6" hidden="1">{"'Sheet1'!$L$16"}</definedName>
    <definedName name="____e7" hidden="1">{"'Sheet1'!$L$16"}</definedName>
    <definedName name="____e8" hidden="1">{#N/A,#N/A,FALSE,"Chi tiÆt"}</definedName>
    <definedName name="____f1" hidden="1">{"'Sheet1'!$L$16"}</definedName>
    <definedName name="____f2" hidden="1">{"'Sheet1'!$L$16"}</definedName>
    <definedName name="____f3" hidden="1">{"'Sheet1'!$L$16"}</definedName>
    <definedName name="____f4" hidden="1">{"'Sheet1'!$L$16"}</definedName>
    <definedName name="____f5" hidden="1">{"'Sheet1'!$L$16"}</definedName>
    <definedName name="____f6" hidden="1">{"'Sheet1'!$L$16"}</definedName>
    <definedName name="____f7" hidden="1">{"'Sheet1'!$L$16"}</definedName>
    <definedName name="____f8" hidden="1">{#N/A,#N/A,FALSE,"Chi tiÆt"}</definedName>
    <definedName name="____f9" hidden="1">{#N/A,#N/A,FALSE,"Chi tiÆt"}</definedName>
    <definedName name="____fd4" hidden="1">#REF!</definedName>
    <definedName name="____FOH2006" hidden="1">{#N/A,#N/A,FALSE,"TL";#N/A,#N/A,FALSE,"KK";#N/A,#N/A,FALSE,"TS";#N/A,#N/A,FALSE,"KW";#N/A,#N/A,FALSE,"LP";#N/A,#N/A,FALSE,"DC"}</definedName>
    <definedName name="____gw04" hidden="1">{#N/A,#N/A,FALSE,"Aging Summary";#N/A,#N/A,FALSE,"Ratio Analysis";#N/A,#N/A,FALSE,"Test 120 Day Accts";#N/A,#N/A,FALSE,"Tickmarks"}</definedName>
    <definedName name="____H1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____h2" hidden="1">{"'Model'!$A$1:$N$53"}</definedName>
    <definedName name="____huy1" hidden="1">{"'Sheet1'!$L$16"}</definedName>
    <definedName name="____KP300" hidden="1">{"level1",#N/A,FALSE,"1_LEV";"LEVEL1",#N/A,FALSE,"1_LEV"}</definedName>
    <definedName name="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n1" hidden="1">{#N/A,#N/A,FALSE,"RECONC'L";#N/A,#N/A,FALSE,"WORKCAP";#N/A,#N/A,FALSE,"RECONC'L";#N/A,#N/A,FALSE,"ACCRUAL";#N/A,#N/A,FALSE,"DEBTOR";#N/A,#N/A,FALSE,"ADMALLOC"}</definedName>
    <definedName name="____nat2" hidden="1">{#N/A,#N/A,FALSE,"Assessment";#N/A,#N/A,FALSE,"Staffing";#N/A,#N/A,FALSE,"Hires";#N/A,#N/A,FALSE,"Assumptions"}</definedName>
    <definedName name="____nat3" hidden="1">{#N/A,#N/A,FALSE,"Assessment";#N/A,#N/A,FALSE,"Staffing";#N/A,#N/A,FALSE,"Hires";#N/A,#N/A,FALSE,"Assumptions"}</definedName>
    <definedName name="____NSO2" hidden="1">{"'Sheet1'!$L$16"}</definedName>
    <definedName name="____NSO2_1" hidden="1">{"'Sheet1'!$L$16"}</definedName>
    <definedName name="____NSO2_2" hidden="1">{"'Sheet1'!$L$16"}</definedName>
    <definedName name="____NSO3" hidden="1">{"'Sheet1'!$L$16"}</definedName>
    <definedName name="____PA3" hidden="1">{"'Sheet1'!$L$16"}</definedName>
    <definedName name="____PUR6" hidden="1">{#N/A,#N/A,FALSE,"Sheet2"}</definedName>
    <definedName name="____q2" hidden="1">{"PAGE 1",#N/A,FALSE,"หน้า 1,2,3";"PAGE 2",#N/A,FALSE,"หน้า 1,2,3";"PAGE 3",#N/A,FALSE,"หน้า 1,2,3"}</definedName>
    <definedName name="____q3" hidden="1">{"PAGE 1",#N/A,FALSE,"หน้า 1,2,3";"PAGE 2",#N/A,FALSE,"หน้า 1,2,3";"PAGE 3",#N/A,FALSE,"หน้า 1,2,3"}</definedName>
    <definedName name="____QUY3" hidden="1">{#N/A,#N/A,FALSE,"Sheet2"}</definedName>
    <definedName name="_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_s1" hidden="1">{"'Sheet1'!$L$16"}</definedName>
    <definedName name="____s2" hidden="1">{"'Sheet1'!$L$16"}</definedName>
    <definedName name="____s3" hidden="1">{"'Sheet1'!$L$16"}</definedName>
    <definedName name="____s4" hidden="1">{"'Sheet1'!$L$16"}</definedName>
    <definedName name="____s5" hidden="1">{"'Sheet1'!$L$16"}</definedName>
    <definedName name="____s6" hidden="1">{#N/A,#N/A,FALSE,"Chi tiÆt"}</definedName>
    <definedName name="____s7" hidden="1">{#N/A,#N/A,FALSE,"Chi tiÆt"}</definedName>
    <definedName name="____T01" hidden="1">#REF!</definedName>
    <definedName name="____t2" hidden="1">{"'Sheet1'!$L$16"}</definedName>
    <definedName name="____t4" hidden="1">{"'Sheet1'!$L$16"}</definedName>
    <definedName name="____t5" hidden="1">{"'Sheet1'!$L$16"}</definedName>
    <definedName name="____t6" hidden="1">{"'Sheet1'!$L$16"}</definedName>
    <definedName name="____t7" hidden="1">{"'Sheet1'!$L$16"}</definedName>
    <definedName name="____t8" hidden="1">{#N/A,#N/A,FALSE,"Chi tiÆt"}</definedName>
    <definedName name="____t9" hidden="1">{"'Sheet1'!$L$16"}</definedName>
    <definedName name="____tt3" hidden="1">{"'Sheet1'!$L$16"}</definedName>
    <definedName name="____U3" hidden="1">{#N/A,#N/A,FALSE,"Aging Summary";#N/A,#N/A,FALSE,"Ratio Analysis";#N/A,#N/A,FALSE,"Test 120 Day Accts";#N/A,#N/A,FALSE,"Tickmarks"}</definedName>
    <definedName name="____w2" hidden="1">{"'Sheet1'!$L$16"}</definedName>
    <definedName name="____w3" hidden="1">{"'Sheet1'!$L$16"}</definedName>
    <definedName name="____w4" hidden="1">{"'Sheet1'!$L$16"}</definedName>
    <definedName name="____w5" hidden="1">{"'Sheet1'!$L$16"}</definedName>
    <definedName name="____w6" hidden="1">{#N/A,#N/A,FALSE,"Chi tiÆt"}</definedName>
    <definedName name="____w8" hidden="1">{"'Sheet1'!$L$16"}</definedName>
    <definedName name="____w9" hidden="1">{"'Sheet1'!$L$16"}</definedName>
    <definedName name="____xlfn.BAHTTEXT" hidden="1">#NAME?</definedName>
    <definedName name="____xlfn.IFERROR" hidden="1">#NAME?</definedName>
    <definedName name="____Z1" hidden="1">{"'ตัวอย่าง'!$A$1:$O$21"}</definedName>
    <definedName name="___111" hidden="1">{"'Sheet1'!$L$16"}</definedName>
    <definedName name="___a1" hidden="1">{"cashflow",#N/A,FALSE,"CASHFLOW "}</definedName>
    <definedName name="___a1_1" hidden="1">{"'Sheet1'!$L$16"}</definedName>
    <definedName name="___a1_2" hidden="1">{"'Sheet1'!$L$16"}</definedName>
    <definedName name="___a10" hidden="1">{"sales",#N/A,FALSE,"SALES"}</definedName>
    <definedName name="___a11" hidden="1">{"'Sheet1'!$L$16"}</definedName>
    <definedName name="___a12" hidden="1">{"'Sheet1'!$L$16"}</definedName>
    <definedName name="___A123" hidden="1">#REF!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29_1" hidden="1">{"Offgrid",#N/A,FALSE,"OFFGRID";"Region",#N/A,FALSE,"REGION";"Offgrid -2",#N/A,FALSE,"OFFGRID";"WTP",#N/A,FALSE,"WTP";"WTP -2",#N/A,FALSE,"WTP";"Project",#N/A,FALSE,"PROJECT";"Summary -2",#N/A,FALSE,"SUMMARY"}</definedName>
    <definedName name="___a129_2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130_1" hidden="1">{"Offgrid",#N/A,FALSE,"OFFGRID";"Region",#N/A,FALSE,"REGION";"Offgrid -2",#N/A,FALSE,"OFFGRID";"WTP",#N/A,FALSE,"WTP";"WTP -2",#N/A,FALSE,"WTP";"Project",#N/A,FALSE,"PROJECT";"Summary -2",#N/A,FALSE,"SUMMARY"}</definedName>
    <definedName name="___a130_2" hidden="1">{"Offgrid",#N/A,FALSE,"OFFGRID";"Region",#N/A,FALSE,"REGION";"Offgrid -2",#N/A,FALSE,"OFFGRID";"WTP",#N/A,FALSE,"WTP";"WTP -2",#N/A,FALSE,"WTP";"Project",#N/A,FALSE,"PROJECT";"Summary -2",#N/A,FALSE,"SUMMARY"}</definedName>
    <definedName name="___a133" hidden="1">{"revable",#N/A,FALSE,"REVABLE"}</definedName>
    <definedName name="___a2" hidden="1">{"hilight1",#N/A,FALSE,"HILIGHT1"}</definedName>
    <definedName name="___a3" hidden="1">{"hilight2",#N/A,FALSE,"HILIGHT2"}</definedName>
    <definedName name="___a4" hidden="1">{"hilight3",#N/A,FALSE,"HILIGHT3"}</definedName>
    <definedName name="___a5" hidden="1">{"income",#N/A,FALSE,"INCOME"}</definedName>
    <definedName name="___a51" hidden="1">{"income",#N/A,FALSE,"INCOME"}</definedName>
    <definedName name="___a6" hidden="1">{"index",#N/A,FALSE,"INDEX"}</definedName>
    <definedName name="___a7" hidden="1">{"PRINT_EST",#N/A,FALSE,"ESTMON"}</definedName>
    <definedName name="___a8" hidden="1">{"revsale",#N/A,FALSE,"REV-ยุพดี"}</definedName>
    <definedName name="___a9" hidden="1">{"revable",#N/A,FALSE,"REVABLE"}</definedName>
    <definedName name="___aa1" hidden="1">{"cashflow",#N/A,FALSE,"CASHFLOW "}</definedName>
    <definedName name="___apr2" hidden="1">{"'Model'!$A$1:$N$53"}</definedName>
    <definedName name="___B1" hidden="1">{"PRINT_EST",#N/A,FALSE,"ESTMON"}</definedName>
    <definedName name="___b3" hidden="1">{"'Sheet1'!$L$16"}</definedName>
    <definedName name="___b4" hidden="1">{"'Sheet1'!$L$16"}</definedName>
    <definedName name="___b5" hidden="1">{"'Sheet1'!$L$16"}</definedName>
    <definedName name="___b6" hidden="1">{"'Sheet1'!$L$16"}</definedName>
    <definedName name="___b7" hidden="1">{#N/A,#N/A,FALSE,"Chi tiÆt"}</definedName>
    <definedName name="___e1" hidden="1">{"'Sheet1'!$L$16"}</definedName>
    <definedName name="___e2" hidden="1">{"'Sheet1'!$L$16"}</definedName>
    <definedName name="___e4" hidden="1">{"'Sheet1'!$L$16"}</definedName>
    <definedName name="___e5" hidden="1">{"'Sheet1'!$L$16"}</definedName>
    <definedName name="___e6" hidden="1">{"'Sheet1'!$L$16"}</definedName>
    <definedName name="___e7" hidden="1">{"'Sheet1'!$L$16"}</definedName>
    <definedName name="___e8" hidden="1">{#N/A,#N/A,FALSE,"Chi tiÆt"}</definedName>
    <definedName name="___f1" hidden="1">{"'Sheet1'!$L$16"}</definedName>
    <definedName name="___f2" hidden="1">{"'Sheet1'!$L$16"}</definedName>
    <definedName name="___f3" hidden="1">{"'Sheet1'!$L$16"}</definedName>
    <definedName name="___f4" hidden="1">{"'Sheet1'!$L$16"}</definedName>
    <definedName name="___f5" hidden="1">{"'Sheet1'!$L$16"}</definedName>
    <definedName name="___f6" hidden="1">{"'Sheet1'!$L$16"}</definedName>
    <definedName name="___f7" hidden="1">{"'Sheet1'!$L$16"}</definedName>
    <definedName name="___f8" hidden="1">{#N/A,#N/A,FALSE,"Chi tiÆt"}</definedName>
    <definedName name="___f9" hidden="1">{#N/A,#N/A,FALSE,"Chi tiÆt"}</definedName>
    <definedName name="___fd4" hidden="1">#REF!</definedName>
    <definedName name="___FOH2006" hidden="1">{#N/A,#N/A,FALSE,"TL";#N/A,#N/A,FALSE,"KK";#N/A,#N/A,FALSE,"TS";#N/A,#N/A,FALSE,"KW";#N/A,#N/A,FALSE,"LP";#N/A,#N/A,FALSE,"DC"}</definedName>
    <definedName name="___gg1" hidden="1">{"'Sheet1'!$L$16"}</definedName>
    <definedName name="___Goi8" hidden="1">{"'Sheet1'!$L$16"}</definedName>
    <definedName name="___gw04" hidden="1">{#N/A,#N/A,FALSE,"Aging Summary";#N/A,#N/A,FALSE,"Ratio Analysis";#N/A,#N/A,FALSE,"Test 120 Day Accts";#N/A,#N/A,FALSE,"Tickmarks"}</definedName>
    <definedName name="___h1" hidden="1">{"'Sheet1'!$L$16"}</definedName>
    <definedName name="___h2" hidden="1">{"'Sheet1'!$L$16"}</definedName>
    <definedName name="___huy1" hidden="1">{"'Sheet1'!$L$16"}</definedName>
    <definedName name="___KP300" hidden="1">{"level1",#N/A,FALSE,"1_LEV";"LEVEL1",#N/A,FALSE,"1_LEV"}</definedName>
    <definedName name="___Lan1" hidden="1">{"'Sheet1'!$L$16"}</definedName>
    <definedName name="___LAN3" hidden="1">{"'Sheet1'!$L$16"}</definedName>
    <definedName name="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n1" hidden="1">{#N/A,#N/A,FALSE,"RECONC'L";#N/A,#N/A,FALSE,"WORKCAP";#N/A,#N/A,FALSE,"RECONC'L";#N/A,#N/A,FALSE,"ACCRUAL";#N/A,#N/A,FALSE,"DEBTOR";#N/A,#N/A,FALSE,"ADMALLOC"}</definedName>
    <definedName name="___nat2" hidden="1">{#N/A,#N/A,FALSE,"Assessment";#N/A,#N/A,FALSE,"Staffing";#N/A,#N/A,FALSE,"Hires";#N/A,#N/A,FALSE,"Assumptions"}</definedName>
    <definedName name="___nat3" hidden="1">{#N/A,#N/A,FALSE,"Assessment";#N/A,#N/A,FALSE,"Staffing";#N/A,#N/A,FALSE,"Hires";#N/A,#N/A,FALSE,"Assumptions"}</definedName>
    <definedName name="___NSO2" hidden="1">{"'Sheet1'!$L$16"}</definedName>
    <definedName name="___NSO2_1" hidden="1">{"'Sheet1'!$L$16"}</definedName>
    <definedName name="___NSO2_2" hidden="1">{"'Sheet1'!$L$16"}</definedName>
    <definedName name="___nso3" hidden="1">{"'Sheet1'!$L$16"}</definedName>
    <definedName name="___PA3" hidden="1">{"'Sheet1'!$L$16"}</definedName>
    <definedName name="___PUR6" hidden="1">{#N/A,#N/A,FALSE,"Sheet2"}</definedName>
    <definedName name="___q2" hidden="1">{"PAGE 1",#N/A,FALSE,"หน้า 1,2,3";"PAGE 2",#N/A,FALSE,"หน้า 1,2,3";"PAGE 3",#N/A,FALSE,"หน้า 1,2,3"}</definedName>
    <definedName name="___q3" hidden="1">{"PAGE 1",#N/A,FALSE,"หน้า 1,2,3";"PAGE 2",#N/A,FALSE,"หน้า 1,2,3";"PAGE 3",#N/A,FALSE,"หน้า 1,2,3"}</definedName>
    <definedName name="___QUY3" hidden="1">{#N/A,#N/A,FALSE,"Sheet2"}</definedName>
    <definedName name="_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_s1" hidden="1">{"'Sheet1'!$L$16"}</definedName>
    <definedName name="___s2" hidden="1">{"'Sheet1'!$L$16"}</definedName>
    <definedName name="___s3" hidden="1">{"'Sheet1'!$L$16"}</definedName>
    <definedName name="___s4" hidden="1">{"'Sheet1'!$L$16"}</definedName>
    <definedName name="___s5" hidden="1">{"'Sheet1'!$L$16"}</definedName>
    <definedName name="___s6" hidden="1">{#N/A,#N/A,FALSE,"Chi tiÆt"}</definedName>
    <definedName name="___s7" hidden="1">{#N/A,#N/A,FALSE,"Chi tiÆt"}</definedName>
    <definedName name="___T01" hidden="1">#REF!</definedName>
    <definedName name="___t2" hidden="1">{"'Sheet1'!$L$16"}</definedName>
    <definedName name="___t4" hidden="1">{"'Sheet1'!$L$16"}</definedName>
    <definedName name="___t5" hidden="1">{"'Sheet1'!$L$16"}</definedName>
    <definedName name="___t6" hidden="1">{"'Sheet1'!$L$16"}</definedName>
    <definedName name="___t7" hidden="1">{"'Sheet1'!$L$16"}</definedName>
    <definedName name="___t8" hidden="1">{#N/A,#N/A,FALSE,"Chi tiÆt"}</definedName>
    <definedName name="___t9" hidden="1">{"'Sheet1'!$L$16"}</definedName>
    <definedName name="___thu1" hidden="1">{"'Sheet1'!$L$16"}</definedName>
    <definedName name="___thu2" hidden="1">{"'Sheet1'!$L$16"}</definedName>
    <definedName name="___thu4" hidden="1">{"'Sheet1'!$L$16"}</definedName>
    <definedName name="___thu5" hidden="1">{"'Sheet1'!$L$16"}</definedName>
    <definedName name="___tm2" hidden="1">{#N/A,#N/A,FALSE,"Chi tiÆt"}</definedName>
    <definedName name="___tt3" hidden="1">{"'Sheet1'!$L$16"}</definedName>
    <definedName name="___U3" hidden="1">{#N/A,#N/A,FALSE,"Aging Summary";#N/A,#N/A,FALSE,"Ratio Analysis";#N/A,#N/A,FALSE,"Test 120 Day Accts";#N/A,#N/A,FALSE,"Tickmarks"}</definedName>
    <definedName name="___w2" hidden="1">{"'Sheet1'!$L$16"}</definedName>
    <definedName name="___w3" hidden="1">{"'Sheet1'!$L$16"}</definedName>
    <definedName name="___w4" hidden="1">{"'Sheet1'!$L$16"}</definedName>
    <definedName name="___w5" hidden="1">{"'Sheet1'!$L$16"}</definedName>
    <definedName name="___w6" hidden="1">{#N/A,#N/A,FALSE,"Chi tiÆt"}</definedName>
    <definedName name="___w8" hidden="1">{"'Sheet1'!$L$16"}</definedName>
    <definedName name="___w9" hidden="1">{"'Sheet1'!$L$16"}</definedName>
    <definedName name="___xlfn.BAHTTEXT" hidden="1">#NAME?</definedName>
    <definedName name="___xlfn.IFERROR" hidden="1">#NAME?</definedName>
    <definedName name="___Z1" hidden="1">{"'ตัวอย่าง'!$A$1:$O$21"}</definedName>
    <definedName name="__10_0_0_F" hidden="1">#REF!</definedName>
    <definedName name="__123Graph_A" hidden="1">#REF!</definedName>
    <definedName name="__123Graph_AChart1" hidden="1">#REF!</definedName>
    <definedName name="__123Graph_ACurrent" hidden="1">#REF!</definedName>
    <definedName name="__123Graph_AGRAPH1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AM105B2" hidden="1">#REF!</definedName>
    <definedName name="__123Graph_AM105I2" hidden="1">#REF!</definedName>
    <definedName name="__123Graph_AM105S2" hidden="1">#REF!</definedName>
    <definedName name="__123Graph_APIS" hidden="1">#REF!</definedName>
    <definedName name="__123Graph_B" hidden="1">#REF!</definedName>
    <definedName name="__123Graph_BChart1" hidden="1">#REF!</definedName>
    <definedName name="__123Graph_BCurrent" hidden="1">#REF!</definedName>
    <definedName name="__123Graph_BGRAPH1" hidden="1">#REF!</definedName>
    <definedName name="__123Graph_BGRAPH2" hidden="1">#REF!</definedName>
    <definedName name="__123Graph_BGRAPH3" hidden="1">#REF!</definedName>
    <definedName name="__123Graph_BGRAPH4" hidden="1">#REF!</definedName>
    <definedName name="__123Graph_BGRAPH5" hidden="1">#REF!</definedName>
    <definedName name="__123Graph_BGRAPH6" hidden="1">#REF!</definedName>
    <definedName name="__123Graph_BGRAPH7" hidden="1">#REF!</definedName>
    <definedName name="__123Graph_BGRAPH8" hidden="1">#REF!</definedName>
    <definedName name="__123Graph_BGRAPH9" hidden="1">#REF!</definedName>
    <definedName name="__123Graph_BM105G2" hidden="1">#REF!</definedName>
    <definedName name="__123Graph_BPIS" hidden="1">#REF!</definedName>
    <definedName name="__123Graph_C" hidden="1">#REF!</definedName>
    <definedName name="__123Graph_CChart1" hidden="1">#REF!</definedName>
    <definedName name="__123Graph_CCurrent" hidden="1">#REF!</definedName>
    <definedName name="__123Graph_CPIS" hidden="1">#REF!</definedName>
    <definedName name="__123Graph_D" hidden="1">#REF!</definedName>
    <definedName name="__123Graph_DCurrent" hidden="1">#REF!</definedName>
    <definedName name="__123Graph_DPIS" hidden="1">#REF!</definedName>
    <definedName name="__123Graph_E" hidden="1">#REF!</definedName>
    <definedName name="__123Graph_E1" hidden="1">#REF!</definedName>
    <definedName name="__123Graph_ECurrent" hidden="1">#REF!</definedName>
    <definedName name="__123Graph_F" hidden="1">#REF!</definedName>
    <definedName name="__123Graph_F1" hidden="1">#REF!</definedName>
    <definedName name="__123Graph_FCurrent" hidden="1">#REF!</definedName>
    <definedName name="__123Graph_LBL_A" hidden="1">#REF!</definedName>
    <definedName name="__123Graph_LBL_AM105B2" hidden="1">#REF!</definedName>
    <definedName name="__123Graph_LBL_AM105I2" hidden="1">#REF!</definedName>
    <definedName name="__123Graph_LBL_AM105S2" hidden="1">#REF!</definedName>
    <definedName name="__123Graph_LBL_BGRAPH2" hidden="1">#REF!</definedName>
    <definedName name="__123Graph_LBL_BGRAPH3" hidden="1">#REF!</definedName>
    <definedName name="__123Graph_LBL_BGRAPH4" hidden="1">#REF!</definedName>
    <definedName name="__123Graph_LBL_BM105G2" hidden="1">#REF!</definedName>
    <definedName name="__123Graph_X" hidden="1">#REF!</definedName>
    <definedName name="__123Graph_XGRAPH2" hidden="1">#REF!</definedName>
    <definedName name="__123Graph_XGRAPH3" hidden="1">#REF!</definedName>
    <definedName name="__123Graph_XGRAPH4" hidden="1">#REF!</definedName>
    <definedName name="__123Graph_XGRAPH5" hidden="1">#REF!</definedName>
    <definedName name="__123Graph_XGRAPH6" hidden="1">#REF!</definedName>
    <definedName name="__123Graph_XGRAPH7" hidden="1">#REF!</definedName>
    <definedName name="__123Graph_XGRAPH8" hidden="1">#REF!</definedName>
    <definedName name="__123Graph_XGRAPH9" hidden="1">#REF!</definedName>
    <definedName name="__123Graph_XM105B2" hidden="1">#REF!</definedName>
    <definedName name="__123Graph_XM105G2" hidden="1">#REF!</definedName>
    <definedName name="__123Graph_XM105I2" hidden="1">#REF!</definedName>
    <definedName name="__123Graph_XM105IR2" hidden="1">#REF!</definedName>
    <definedName name="__123Graph_XM105S2" hidden="1">#REF!</definedName>
    <definedName name="__123Graph_XM105W2" hidden="1">#REF!</definedName>
    <definedName name="__123Graph_XPIS" hidden="1">#REF!</definedName>
    <definedName name="__13_0_0_F" hidden="1">#REF!</definedName>
    <definedName name="__3F" hidden="1">#REF!</definedName>
    <definedName name="__5_0_0_F" hidden="1">#REF!</definedName>
    <definedName name="__6_0_0_F" hidden="1">#REF!</definedName>
    <definedName name="__8F" hidden="1">#REF!</definedName>
    <definedName name="__a1" hidden="1">{"cashflow",#N/A,FALSE,"CASHFLOW "}</definedName>
    <definedName name="__a1_1" hidden="1">{"'Sheet1'!$L$16"}</definedName>
    <definedName name="__a1_1_1" hidden="1">{"'Sheet1'!$L$16"}</definedName>
    <definedName name="__a1_1_1_1" hidden="1">{"'Sheet1'!$L$16"}</definedName>
    <definedName name="__a1_1_1_2" hidden="1">{"'Sheet1'!$L$16"}</definedName>
    <definedName name="__a1_1_2" hidden="1">{"'Sheet1'!$L$16"}</definedName>
    <definedName name="__a1_1_3" hidden="1">{"'Sheet1'!$L$16"}</definedName>
    <definedName name="__a1_2" hidden="1">{"'Sheet1'!$L$16"}</definedName>
    <definedName name="__a1_2_1" hidden="1">{"'Sheet1'!$L$16"}</definedName>
    <definedName name="__a1_2_2" hidden="1">{"'Sheet1'!$L$16"}</definedName>
    <definedName name="__a1_3" hidden="1">{"'Sheet1'!$L$16"}</definedName>
    <definedName name="__a1_4" hidden="1">{"'Sheet1'!$L$16"}</definedName>
    <definedName name="__a10" hidden="1">{"sales",#N/A,FALSE,"SALES"}</definedName>
    <definedName name="__a11" hidden="1">{"'Sheet1'!$L$16"}</definedName>
    <definedName name="__a12" hidden="1">{"'Sheet1'!$L$16"}</definedName>
    <definedName name="__A123" hidden="1">#REF!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29_1" hidden="1">{"Offgrid",#N/A,FALSE,"OFFGRID";"Region",#N/A,FALSE,"REGION";"Offgrid -2",#N/A,FALSE,"OFFGRID";"WTP",#N/A,FALSE,"WTP";"WTP -2",#N/A,FALSE,"WTP";"Project",#N/A,FALSE,"PROJECT";"Summary -2",#N/A,FALSE,"SUMMARY"}</definedName>
    <definedName name="__a129_2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130_1" hidden="1">{"Offgrid",#N/A,FALSE,"OFFGRID";"Region",#N/A,FALSE,"REGION";"Offgrid -2",#N/A,FALSE,"OFFGRID";"WTP",#N/A,FALSE,"WTP";"WTP -2",#N/A,FALSE,"WTP";"Project",#N/A,FALSE,"PROJECT";"Summary -2",#N/A,FALSE,"SUMMARY"}</definedName>
    <definedName name="__a130_2" hidden="1">{"Offgrid",#N/A,FALSE,"OFFGRID";"Region",#N/A,FALSE,"REGION";"Offgrid -2",#N/A,FALSE,"OFFGRID";"WTP",#N/A,FALSE,"WTP";"WTP -2",#N/A,FALSE,"WTP";"Project",#N/A,FALSE,"PROJECT";"Summary -2",#N/A,FALSE,"SUMMARY"}</definedName>
    <definedName name="__a132" hidden="1">{"Offgrid",#N/A,FALSE,"OFFGRID";"Region",#N/A,FALSE,"REGION";"Offgrid -2",#N/A,FALSE,"OFFGRID";"WTP",#N/A,FALSE,"WTP";"WTP -2",#N/A,FALSE,"WTP";"Project",#N/A,FALSE,"PROJECT";"Summary -2",#N/A,FALSE,"SUMMARY"}</definedName>
    <definedName name="__a133" hidden="1">{"revable",#N/A,FALSE,"REVABLE"}</definedName>
    <definedName name="__a2" hidden="1">{"hilight1",#N/A,FALSE,"HILIGHT1"}</definedName>
    <definedName name="__a3" hidden="1">{"hilight2",#N/A,FALSE,"HILIGHT2"}</definedName>
    <definedName name="__a4" hidden="1">{"hilight3",#N/A,FALSE,"HILIGHT3"}</definedName>
    <definedName name="__a5" hidden="1">{"income",#N/A,FALSE,"INCOME"}</definedName>
    <definedName name="__a51" hidden="1">{"income",#N/A,FALSE,"INCOME"}</definedName>
    <definedName name="__a6" hidden="1">{"index",#N/A,FALSE,"INDEX"}</definedName>
    <definedName name="__a7" hidden="1">{"PRINT_EST",#N/A,FALSE,"ESTMON"}</definedName>
    <definedName name="__a8" hidden="1">{"revsale",#N/A,FALSE,"REV-ยุพดี"}</definedName>
    <definedName name="__a9" hidden="1">{"revable",#N/A,FALSE,"REVABLE"}</definedName>
    <definedName name="__a99" hidden="1">{"revable",#N/A,FALSE,"REVABLE"}</definedName>
    <definedName name="__aa1" hidden="1">{"cashflow",#N/A,FALSE,"CASHFLOW "}</definedName>
    <definedName name="__apr2" hidden="1">{"'Model'!$A$1:$N$53"}</definedName>
    <definedName name="__As1" hidden="1">#REF!</definedName>
    <definedName name="__B1" hidden="1">{"PRINT_EST",#N/A,FALSE,"ESTMON"}</definedName>
    <definedName name="__b3" hidden="1">{"'Sheet1'!$L$16"}</definedName>
    <definedName name="__b4" hidden="1">{"'Sheet1'!$L$16"}</definedName>
    <definedName name="__b5" hidden="1">{"'Sheet1'!$L$16"}</definedName>
    <definedName name="__b6" hidden="1">{"'Sheet1'!$L$16"}</definedName>
    <definedName name="__b7" hidden="1">{#N/A,#N/A,FALSE,"Chi tiÆt"}</definedName>
    <definedName name="__BA2" hidden="1">{"'Sheet1'!$L$16"}</definedName>
    <definedName name="__BQ22" hidden="1">{"'Sheet1'!$L$16"}</definedName>
    <definedName name="__BS0509" hidden="1">{#N/A,#N/A,FALSE,"CCTV"}</definedName>
    <definedName name="__cad2" hidden="1">{#N/A,#N/A,TRUE,"BT M200 da 10x20"}</definedName>
    <definedName name="__cap1111" hidden="1">{"index",#N/A,FALSE,"INDEX"}</definedName>
    <definedName name="__cap6666" hidden="1">{"index",#N/A,FALSE,"INDEX"}</definedName>
    <definedName name="__d1500" hidden="1">{"'Sheet1'!$L$16"}</definedName>
    <definedName name="__DCF1" hidden="1">{#N/A,#N/A,FALSE,"DCF Summary";#N/A,#N/A,FALSE,"Casema";#N/A,#N/A,FALSE,"Casema NoTel";#N/A,#N/A,FALSE,"UK";#N/A,#N/A,FALSE,"RCF";#N/A,#N/A,FALSE,"Intercable CZ";#N/A,#N/A,FALSE,"Interkabel P"}</definedName>
    <definedName name="__e1" hidden="1">{"'Sheet1'!$L$16"}</definedName>
    <definedName name="__e2" hidden="1">{"'Sheet1'!$L$16"}</definedName>
    <definedName name="__e4" hidden="1">{"'Sheet1'!$L$16"}</definedName>
    <definedName name="__e5" hidden="1">{"'Sheet1'!$L$16"}</definedName>
    <definedName name="__e6" hidden="1">{"'Sheet1'!$L$16"}</definedName>
    <definedName name="__e7" hidden="1">{"'Sheet1'!$L$16"}</definedName>
    <definedName name="__e8" hidden="1">{#N/A,#N/A,FALSE,"Chi tiÆt"}</definedName>
    <definedName name="__Es1" hidden="1">#REF!</definedName>
    <definedName name="__F1" hidden="1">{"'Sheet1'!$L$16"}</definedName>
    <definedName name="__f2" hidden="1">{"'Sheet1'!$L$16"}</definedName>
    <definedName name="__f3" hidden="1">{"'Sheet1'!$L$16"}</definedName>
    <definedName name="__f4" hidden="1">{"'Sheet1'!$L$16"}</definedName>
    <definedName name="__f5" hidden="1">{"'Sheet1'!$L$16"}</definedName>
    <definedName name="__f6" hidden="1">{"'Sheet1'!$L$16"}</definedName>
    <definedName name="__f7" hidden="1">{"'Sheet1'!$L$16"}</definedName>
    <definedName name="__f8" hidden="1">{#N/A,#N/A,FALSE,"Chi tiÆt"}</definedName>
    <definedName name="__f9" hidden="1">{#N/A,#N/A,FALSE,"Chi tiÆt"}</definedName>
    <definedName name="__fd4" hidden="1">#REF!</definedName>
    <definedName name="__FDS_HYPERLINK_TOGGLE_STATE__" hidden="1">"ON"</definedName>
    <definedName name="__FDS_UNIQUE_RANGE_ID_GENERATOR_COUNTER" hidden="1">2</definedName>
    <definedName name="__FDS_USED_FOR_REUSING_RANGE_IDS_RECYCLE" hidden="1">{3808}</definedName>
    <definedName name="__FOH2006" hidden="1">{#N/A,#N/A,FALSE,"TL";#N/A,#N/A,FALSE,"KK";#N/A,#N/A,FALSE,"TS";#N/A,#N/A,FALSE,"KW";#N/A,#N/A,FALSE,"LP";#N/A,#N/A,FALSE,"DC"}</definedName>
    <definedName name="__GB01" hidden="1">{"'Sheet1'!$L$16"}</definedName>
    <definedName name="__gg1" hidden="1">{"'Sheet1'!$L$16"}</definedName>
    <definedName name="__gg1_1" hidden="1">{"'Sheet1'!$L$16"}</definedName>
    <definedName name="__gg1_1_1" hidden="1">{"'Sheet1'!$L$16"}</definedName>
    <definedName name="__gg1_1_1_1" hidden="1">{"'Sheet1'!$L$16"}</definedName>
    <definedName name="__gg1_1_1_2" hidden="1">{"'Sheet1'!$L$16"}</definedName>
    <definedName name="__gg1_1_2" hidden="1">{"'Sheet1'!$L$16"}</definedName>
    <definedName name="__gg1_1_3" hidden="1">{"'Sheet1'!$L$16"}</definedName>
    <definedName name="__gg1_2" hidden="1">{"'Sheet1'!$L$16"}</definedName>
    <definedName name="__gg1_2_1" hidden="1">{"'Sheet1'!$L$16"}</definedName>
    <definedName name="__gg1_2_2" hidden="1">{"'Sheet1'!$L$16"}</definedName>
    <definedName name="__gg1_3" hidden="1">{"'Sheet1'!$L$16"}</definedName>
    <definedName name="__gg1_4" hidden="1">{"'Sheet1'!$L$16"}</definedName>
    <definedName name="__gw04" hidden="1">{#N/A,#N/A,FALSE,"Aging Summary";#N/A,#N/A,FALSE,"Ratio Analysis";#N/A,#N/A,FALSE,"Test 120 Day Accts";#N/A,#N/A,FALSE,"Tickmarks"}</definedName>
    <definedName name="__h1" hidden="1">{"'TDTGT (theo Dphuong)'!$A$4:$F$75"}</definedName>
    <definedName name="__h1_1" hidden="1">{"'Sheet1'!$L$16"}</definedName>
    <definedName name="__h1_1_1" hidden="1">{"'Sheet1'!$L$16"}</definedName>
    <definedName name="__h1_1_1_1" hidden="1">{"'Sheet1'!$L$16"}</definedName>
    <definedName name="__h1_1_1_2" hidden="1">{"'Sheet1'!$L$16"}</definedName>
    <definedName name="__h1_1_2" hidden="1">{"'Sheet1'!$L$16"}</definedName>
    <definedName name="__h1_1_3" hidden="1">{"'Sheet1'!$L$16"}</definedName>
    <definedName name="__h1_2" hidden="1">{"'Sheet1'!$L$16"}</definedName>
    <definedName name="__h1_2_1" hidden="1">{"'Sheet1'!$L$16"}</definedName>
    <definedName name="__h1_2_2" hidden="1">{"'Sheet1'!$L$16"}</definedName>
    <definedName name="__h1_3" hidden="1">{"'Sheet1'!$L$16"}</definedName>
    <definedName name="__h1_4" hidden="1">{"'Sheet1'!$L$16"}</definedName>
    <definedName name="__H13" hidden="1">{"'Sheet1'!$L$16"}</definedName>
    <definedName name="__h2" hidden="1">{"'Sheet1'!$L$16"}</definedName>
    <definedName name="__h2_1" hidden="1">{"'Sheet1'!$L$16"}</definedName>
    <definedName name="__h2_1_1" hidden="1">{"'Sheet1'!$L$16"}</definedName>
    <definedName name="__h2_1_1_1" hidden="1">{"'Sheet1'!$L$16"}</definedName>
    <definedName name="__h2_1_1_2" hidden="1">{"'Sheet1'!$L$16"}</definedName>
    <definedName name="__h2_1_2" hidden="1">{"'Sheet1'!$L$16"}</definedName>
    <definedName name="__h2_1_3" hidden="1">{"'Sheet1'!$L$16"}</definedName>
    <definedName name="__h2_2" hidden="1">{"'Sheet1'!$L$16"}</definedName>
    <definedName name="__h2_2_1" hidden="1">{"'Sheet1'!$L$16"}</definedName>
    <definedName name="__h2_2_2" hidden="1">{"'Sheet1'!$L$16"}</definedName>
    <definedName name="__h2_3" hidden="1">{"'Sheet1'!$L$16"}</definedName>
    <definedName name="__h2_4" hidden="1">{"'Sheet1'!$L$16"}</definedName>
    <definedName name="__HOA12" hidden="1">{"'Sheet1'!$L$16"}</definedName>
    <definedName name="__Ht_USD_Spc_YTD_Spc_1?" hidden="1">"Month_Spc_(YTD_Spc_amounts_Spc_in_Spc_USD'000)"</definedName>
    <definedName name="__huy1" hidden="1">{"'Sheet1'!$L$16"}</definedName>
    <definedName name="__huy1_1" hidden="1">{"'Sheet1'!$L$16"}</definedName>
    <definedName name="__huy1_1_1" hidden="1">{"'Sheet1'!$L$16"}</definedName>
    <definedName name="__huy1_1_1_1" hidden="1">{"'Sheet1'!$L$16"}</definedName>
    <definedName name="__huy1_1_1_2" hidden="1">{"'Sheet1'!$L$16"}</definedName>
    <definedName name="__huy1_1_2" hidden="1">{"'Sheet1'!$L$16"}</definedName>
    <definedName name="__huy1_1_3" hidden="1">{"'Sheet1'!$L$16"}</definedName>
    <definedName name="__huy1_2" hidden="1">{"'Sheet1'!$L$16"}</definedName>
    <definedName name="__huy1_2_1" hidden="1">{"'Sheet1'!$L$16"}</definedName>
    <definedName name="__huy1_2_2" hidden="1">{"'Sheet1'!$L$16"}</definedName>
    <definedName name="__huy1_3" hidden="1">{"'Sheet1'!$L$16"}</definedName>
    <definedName name="__huy1_4" hidden="1">{"'Sheet1'!$L$16"}</definedName>
    <definedName name="__HUY5" hidden="1">{"'Sheet1'!$L$16"}</definedName>
    <definedName name="__IN123" hidden="1">{"'Sheet1'!$L$16"}</definedName>
    <definedName name="__IntlFixup" hidden="1">TRUE</definedName>
    <definedName name="__IntlFixupTable" hidden="1">#REF!</definedName>
    <definedName name="__Key2" hidden="1">#REF!</definedName>
    <definedName name="__KP300" hidden="1">{"level1",#N/A,FALSE,"1_LEV";"LEVEL1",#N/A,FALSE,"1_LEV"}</definedName>
    <definedName name="__lk2" hidden="1">{"'Sheet1'!$L$16"}</definedName>
    <definedName name="__M10" hidden="1">{"'Sheet1'!$L$16"}</definedName>
    <definedName name="__M2" hidden="1">{"'Sheet1'!$L$16"}</definedName>
    <definedName name="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n1" hidden="1">{#N/A,#N/A,FALSE,"RECONC'L";#N/A,#N/A,FALSE,"WORKCAP";#N/A,#N/A,FALSE,"RECONC'L";#N/A,#N/A,FALSE,"ACCRUAL";#N/A,#N/A,FALSE,"DEBTOR";#N/A,#N/A,FALSE,"ADMALLOC"}</definedName>
    <definedName name="__nat2" hidden="1">{#N/A,#N/A,FALSE,"Assessment";#N/A,#N/A,FALSE,"Staffing";#N/A,#N/A,FALSE,"Hires";#N/A,#N/A,FALSE,"Assumptions"}</definedName>
    <definedName name="__nat3" hidden="1">{#N/A,#N/A,FALSE,"Assessment";#N/A,#N/A,FALSE,"Staffing";#N/A,#N/A,FALSE,"Hires";#N/A,#N/A,FALSE,"Assumptions"}</definedName>
    <definedName name="__NOS3" hidden="1">{"'Sheet1'!$L$16"}</definedName>
    <definedName name="__NS03" hidden="1">{"'Sheet1'!$L$16"}</definedName>
    <definedName name="__NSO2" hidden="1">{"'Sheet1'!$L$16"}</definedName>
    <definedName name="__NSO2_1" hidden="1">{"'Sheet1'!$L$16"}</definedName>
    <definedName name="__NSO2_1_1" hidden="1">{"'Sheet1'!$L$16"}</definedName>
    <definedName name="__NSO2_1_1_1" hidden="1">{"'Sheet1'!$L$16"}</definedName>
    <definedName name="__NSO2_1_1_2" hidden="1">{"'Sheet1'!$L$16"}</definedName>
    <definedName name="__NSO2_1_2" hidden="1">{"'Sheet1'!$L$16"}</definedName>
    <definedName name="__NSO2_1_3" hidden="1">{"'Sheet1'!$L$16"}</definedName>
    <definedName name="__NSO2_2" hidden="1">{"'Sheet1'!$L$16"}</definedName>
    <definedName name="__NSO2_2_1" hidden="1">{"'Sheet1'!$L$16"}</definedName>
    <definedName name="__NSO2_2_2" hidden="1">{"'Sheet1'!$L$16"}</definedName>
    <definedName name="__NSO2_3" hidden="1">{"'Sheet1'!$L$16"}</definedName>
    <definedName name="__NSO2_4" hidden="1">{"'Sheet1'!$L$16"}</definedName>
    <definedName name="__NSO23" hidden="1">{"'Sheet1'!$L$16"}</definedName>
    <definedName name="__NSO3" hidden="1">{"'Sheet1'!$L$16"}</definedName>
    <definedName name="__nso3_1" hidden="1">{"'Sheet1'!$L$16"}</definedName>
    <definedName name="__nso3_1_1" hidden="1">{"'Sheet1'!$L$16"}</definedName>
    <definedName name="__nso3_1_1_1" hidden="1">{"'Sheet1'!$L$16"}</definedName>
    <definedName name="__nso3_1_1_2" hidden="1">{"'Sheet1'!$L$16"}</definedName>
    <definedName name="__nso3_1_2" hidden="1">{"'Sheet1'!$L$16"}</definedName>
    <definedName name="__nso3_1_3" hidden="1">{"'Sheet1'!$L$16"}</definedName>
    <definedName name="__nso3_2" hidden="1">{"'Sheet1'!$L$16"}</definedName>
    <definedName name="__nso3_2_1" hidden="1">{"'Sheet1'!$L$16"}</definedName>
    <definedName name="__nso3_2_2" hidden="1">{"'Sheet1'!$L$16"}</definedName>
    <definedName name="__nso3_3" hidden="1">{"'Sheet1'!$L$16"}</definedName>
    <definedName name="__nso3_4" hidden="1">{"'Sheet1'!$L$16"}</definedName>
    <definedName name="__PA3" hidden="1">{"'Sheet1'!$L$16"}</definedName>
    <definedName name="__PA3_1" hidden="1">{"'Sheet1'!$L$16"}</definedName>
    <definedName name="__PA3_1_1" hidden="1">{"'Sheet1'!$L$16"}</definedName>
    <definedName name="__PA3_1_1_1" hidden="1">{"'Sheet1'!$L$16"}</definedName>
    <definedName name="__PA3_1_1_2" hidden="1">{"'Sheet1'!$L$16"}</definedName>
    <definedName name="__PA3_1_2" hidden="1">{"'Sheet1'!$L$16"}</definedName>
    <definedName name="__PA3_1_3" hidden="1">{"'Sheet1'!$L$16"}</definedName>
    <definedName name="__PA3_2" hidden="1">{"'Sheet1'!$L$16"}</definedName>
    <definedName name="__PA3_2_1" hidden="1">{"'Sheet1'!$L$16"}</definedName>
    <definedName name="__PA3_2_2" hidden="1">{"'Sheet1'!$L$16"}</definedName>
    <definedName name="__PA3_3" hidden="1">{"'Sheet1'!$L$16"}</definedName>
    <definedName name="__PA3_4" hidden="1">{"'Sheet1'!$L$16"}</definedName>
    <definedName name="__PUR6" hidden="1">{#N/A,#N/A,FALSE,"Sheet2"}</definedName>
    <definedName name="__q2" hidden="1">{"PAGE 1",#N/A,FALSE,"หน้า 1,2,3";"PAGE 2",#N/A,FALSE,"หน้า 1,2,3";"PAGE 3",#N/A,FALSE,"หน้า 1,2,3"}</definedName>
    <definedName name="__q3" hidden="1">{"PAGE 1",#N/A,FALSE,"หน้า 1,2,3";"PAGE 2",#N/A,FALSE,"หน้า 1,2,3";"PAGE 3",#N/A,FALSE,"หน้า 1,2,3"}</definedName>
    <definedName name="__QUY3" hidden="1">{#N/A,#N/A,FALSE,"Sheet2"}</definedName>
    <definedName name="__QUY4" hidden="1">{"'Sheet1'!$L$16"}</definedName>
    <definedName name="_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_s1" hidden="1">{"'Sheet1'!$L$16"}</definedName>
    <definedName name="__s2" hidden="1">{"'Sheet1'!$L$16"}</definedName>
    <definedName name="__s3" hidden="1">{"'Sheet1'!$L$16"}</definedName>
    <definedName name="__s4" hidden="1">{"'Sheet1'!$L$16"}</definedName>
    <definedName name="__s5" hidden="1">{"'Sheet1'!$L$16"}</definedName>
    <definedName name="__s6" hidden="1">{#N/A,#N/A,FALSE,"Chi tiÆt"}</definedName>
    <definedName name="__s7" hidden="1">{#N/A,#N/A,FALSE,"Chi tiÆt"}</definedName>
    <definedName name="__se1" hidden="1">{#N/A,#N/A,FALSE,"m66";#N/A,#N/A,FALSE,"m66"}</definedName>
    <definedName name="__T01" hidden="1">#REF!</definedName>
    <definedName name="__T04" hidden="1">{#N/A,#N/A,FALSE,"CCTV"}</definedName>
    <definedName name="__t2" hidden="1">{"'Sheet1'!$L$16"}</definedName>
    <definedName name="__t4" hidden="1">{"'Sheet1'!$L$16"}</definedName>
    <definedName name="__t5" hidden="1">{"'Sheet1'!$L$16"}</definedName>
    <definedName name="__t6" hidden="1">{"'Sheet1'!$L$16"}</definedName>
    <definedName name="__t7" hidden="1">{"'Sheet1'!$L$16"}</definedName>
    <definedName name="__t8" hidden="1">{#N/A,#N/A,FALSE,"Chi tiÆt"}</definedName>
    <definedName name="__t9" hidden="1">{"'Sheet1'!$L$16"}</definedName>
    <definedName name="__thu1" hidden="1">{"'Sheet1'!$L$16"}</definedName>
    <definedName name="__thu1_1" hidden="1">{"'Sheet1'!$L$16"}</definedName>
    <definedName name="__thu1_1_1" hidden="1">{"'Sheet1'!$L$16"}</definedName>
    <definedName name="__thu1_1_1_1" hidden="1">{"'Sheet1'!$L$16"}</definedName>
    <definedName name="__thu1_1_1_2" hidden="1">{"'Sheet1'!$L$16"}</definedName>
    <definedName name="__thu1_1_2" hidden="1">{"'Sheet1'!$L$16"}</definedName>
    <definedName name="__thu1_1_3" hidden="1">{"'Sheet1'!$L$16"}</definedName>
    <definedName name="__thu1_2" hidden="1">{"'Sheet1'!$L$16"}</definedName>
    <definedName name="__thu1_2_1" hidden="1">{"'Sheet1'!$L$16"}</definedName>
    <definedName name="__thu1_2_2" hidden="1">{"'Sheet1'!$L$16"}</definedName>
    <definedName name="__thu1_3" hidden="1">{"'Sheet1'!$L$16"}</definedName>
    <definedName name="__thu1_4" hidden="1">{"'Sheet1'!$L$16"}</definedName>
    <definedName name="__thu2" hidden="1">{"'Sheet1'!$L$16"}</definedName>
    <definedName name="__thu2_1" hidden="1">{"'Sheet1'!$L$16"}</definedName>
    <definedName name="__thu2_1_1" hidden="1">{"'Sheet1'!$L$16"}</definedName>
    <definedName name="__thu2_1_1_1" hidden="1">{"'Sheet1'!$L$16"}</definedName>
    <definedName name="__thu2_1_1_2" hidden="1">{"'Sheet1'!$L$16"}</definedName>
    <definedName name="__thu2_1_2" hidden="1">{"'Sheet1'!$L$16"}</definedName>
    <definedName name="__thu2_1_3" hidden="1">{"'Sheet1'!$L$16"}</definedName>
    <definedName name="__thu2_2" hidden="1">{"'Sheet1'!$L$16"}</definedName>
    <definedName name="__thu2_2_1" hidden="1">{"'Sheet1'!$L$16"}</definedName>
    <definedName name="__thu2_2_2" hidden="1">{"'Sheet1'!$L$16"}</definedName>
    <definedName name="__thu2_3" hidden="1">{"'Sheet1'!$L$16"}</definedName>
    <definedName name="__thu2_4" hidden="1">{"'Sheet1'!$L$16"}</definedName>
    <definedName name="__thu4" hidden="1">{"'Sheet1'!$L$16"}</definedName>
    <definedName name="__thu4_1" hidden="1">{"'Sheet1'!$L$16"}</definedName>
    <definedName name="__thu4_1_1" hidden="1">{"'Sheet1'!$L$16"}</definedName>
    <definedName name="__thu4_1_1_1" hidden="1">{"'Sheet1'!$L$16"}</definedName>
    <definedName name="__thu4_1_1_2" hidden="1">{"'Sheet1'!$L$16"}</definedName>
    <definedName name="__thu4_1_2" hidden="1">{"'Sheet1'!$L$16"}</definedName>
    <definedName name="__thu4_1_3" hidden="1">{"'Sheet1'!$L$16"}</definedName>
    <definedName name="__thu4_2" hidden="1">{"'Sheet1'!$L$16"}</definedName>
    <definedName name="__thu4_2_1" hidden="1">{"'Sheet1'!$L$16"}</definedName>
    <definedName name="__thu4_2_2" hidden="1">{"'Sheet1'!$L$16"}</definedName>
    <definedName name="__thu4_3" hidden="1">{"'Sheet1'!$L$16"}</definedName>
    <definedName name="__thu4_4" hidden="1">{"'Sheet1'!$L$16"}</definedName>
    <definedName name="__thu5" hidden="1">{"'Sheet1'!$L$16"}</definedName>
    <definedName name="__thu5_1" hidden="1">{"'Sheet1'!$L$16"}</definedName>
    <definedName name="__thu5_1_1" hidden="1">{"'Sheet1'!$L$16"}</definedName>
    <definedName name="__thu5_1_1_1" hidden="1">{"'Sheet1'!$L$16"}</definedName>
    <definedName name="__thu5_1_1_2" hidden="1">{"'Sheet1'!$L$16"}</definedName>
    <definedName name="__thu5_1_2" hidden="1">{"'Sheet1'!$L$16"}</definedName>
    <definedName name="__thu5_1_3" hidden="1">{"'Sheet1'!$L$16"}</definedName>
    <definedName name="__thu5_2" hidden="1">{"'Sheet1'!$L$16"}</definedName>
    <definedName name="__thu5_2_1" hidden="1">{"'Sheet1'!$L$16"}</definedName>
    <definedName name="__thu5_2_2" hidden="1">{"'Sheet1'!$L$16"}</definedName>
    <definedName name="__thu5_3" hidden="1">{"'Sheet1'!$L$16"}</definedName>
    <definedName name="__thu5_4" hidden="1">{"'Sheet1'!$L$16"}</definedName>
    <definedName name="__tm2" hidden="1">{#N/A,#N/A,FALSE,"Chi tiÆt"}</definedName>
    <definedName name="__U3" hidden="1">{#N/A,#N/A,FALSE,"Aging Summary";#N/A,#N/A,FALSE,"Ratio Analysis";#N/A,#N/A,FALSE,"Test 120 Day Accts";#N/A,#N/A,FALSE,"Tickmarks"}</definedName>
    <definedName name="__VL1" hidden="1">{"'Sheet1'!$L$16"}</definedName>
    <definedName name="__VL12" hidden="1">{"'Sheet1'!$L$16"}</definedName>
    <definedName name="__VL123" hidden="1">{"'Sheet1'!$L$16"}</definedName>
    <definedName name="__VL12346" hidden="1">{"'Sheet1'!$L$16"}</definedName>
    <definedName name="__VP06" hidden="1">{"'Sheet1'!$L$16"}</definedName>
    <definedName name="__w2" hidden="1">{"'Sheet1'!$L$16"}</definedName>
    <definedName name="__w3" hidden="1">{"'Sheet1'!$L$16"}</definedName>
    <definedName name="__w4" hidden="1">{"'Sheet1'!$L$16"}</definedName>
    <definedName name="__w5" hidden="1">{"'Sheet1'!$L$16"}</definedName>
    <definedName name="__w6" hidden="1">{#N/A,#N/A,FALSE,"Chi tiÆt"}</definedName>
    <definedName name="__w8" hidden="1">{"'Sheet1'!$L$16"}</definedName>
    <definedName name="__w9" hidden="1">{"'Sheet1'!$L$16"}</definedName>
    <definedName name="__WW2" hidden="1">{"'Sheet1'!$L$16"}</definedName>
    <definedName name="__xlfn.BAHTTEXT" hidden="1">#NAME?</definedName>
    <definedName name="__xlfn.IFERROR" hidden="1">#NAME?</definedName>
    <definedName name="__Z1" hidden="1">{"'ตัวอย่าง'!$A$1:$O$21"}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">#REF!</definedName>
    <definedName name="_1_" hidden="1">#REF!</definedName>
    <definedName name="_1_?" hidden="1">#REF!</definedName>
    <definedName name="_1__123Graph_ACHART_1" hidden="1">#REF!</definedName>
    <definedName name="_1__123Graph_Aｸﾞﾗﾌ_1" hidden="1">#REF!</definedName>
    <definedName name="_1__FDSAUDITLINK__" hidden="1">{"fdsup://IBCentral/FAT Viewer?action=UPDATE&amp;creator=factset&amp;DOC_NAME=fat:reuters_annual_source_window.fat&amp;display_string=Audit&amp;DYN_ARGS=TRUE&amp;VAR:ID1=81106510&amp;VAR:RCODE=FIBCEBIT&amp;VAR:SDATE=20111299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1_0_0_F" hidden="1">#REF!</definedName>
    <definedName name="_10________________________________________________________________________F" hidden="1">#REF!</definedName>
    <definedName name="_10__________0_0_F" hidden="1">#REF!</definedName>
    <definedName name="_10_______F" hidden="1">#REF!</definedName>
    <definedName name="_10___0_0_F" hidden="1">#REF!</definedName>
    <definedName name="_10__123Graph_DCHART_1" hidden="1">#REF!</definedName>
    <definedName name="_10__123Graph_Xｸﾞﾗﾌ_5" hidden="1">#REF!</definedName>
    <definedName name="_10__FDSAUDITLINK__" hidden="1">{"fdsup://directions/FAT Viewer?action=UPDATE&amp;creator=factset&amp;DYN_ARGS=TRUE&amp;DOC_NAME=FAT:FQL_AUDITING_CLIENT_TEMPLATE.FAT&amp;display_string=Audit&amp;VAR:KEY=KDCPCRGJOX&amp;VAR:QUERY=RkZfRU5UUlBSX1ZBTF9EQUlMWSg0MDc0MywsLCwsJ0RJTCcp&amp;WINDOW=FIRST_POPUP&amp;HEIGHT=450&amp;WIDTH=","450&amp;START_MAXIMIZED=FALSE&amp;VAR:CALENDAR=US&amp;VAR:SYMBOL=CVD&amp;VAR:INDEX=0"}</definedName>
    <definedName name="_10_0_0_F" hidden="1">#REF!</definedName>
    <definedName name="_100__FDSAUDITLINK__" hidden="1">{"fdsup://Directions/FactSet Auditing Viewer?action=AUDIT_VALUE&amp;DB=129&amp;ID1=91391510&amp;VALUEID=01001&amp;SDATE=2011&amp;PERIODTYPE=ANN_STD&amp;SCFT=3&amp;window=popup_no_bar&amp;width=385&amp;height=120&amp;START_MAXIMIZED=FALSE&amp;creator=factset&amp;display_string=Audit"}</definedName>
    <definedName name="_101__FDSAUDITLINK__" hidden="1">{"fdsup://directions/FAT Viewer?action=UPDATE&amp;creator=factset&amp;DYN_ARGS=TRUE&amp;DOC_NAME=FAT:FQL_AUDITING_CLIENT_TEMPLATE.FAT&amp;display_string=Audit&amp;VAR:KEY=UZOZGRKXKL&amp;VAR:QUERY=RkZfRUJJVERBX09QRVIoQU5OLDAp&amp;WINDOW=FIRST_POPUP&amp;HEIGHT=450&amp;WIDTH=450&amp;START_MAXIMIZED=","FALSE&amp;VAR:CALENDAR=US&amp;VAR:SYMBOL=UTI&amp;VAR:INDEX=0"}</definedName>
    <definedName name="_102__FDSAUDITLINK__" hidden="1">{"fdsup://directions/FAT Viewer?action=UPDATE&amp;creator=factset&amp;DYN_ARGS=TRUE&amp;DOC_NAME=FAT:FQL_AUDITING_CLIENT_TEMPLATE.FAT&amp;display_string=Audit&amp;VAR:KEY=KNYZOXGHUL&amp;VAR:QUERY=RkZfTkVUX0lOQyhBTk4sMCk=&amp;WINDOW=FIRST_POPUP&amp;HEIGHT=450&amp;WIDTH=450&amp;START_MAXIMIZED=FALS","E&amp;VAR:CALENDAR=US&amp;VAR:SYMBOL=UTI&amp;VAR:INDEX=0"}</definedName>
    <definedName name="_103__FDSAUDITLINK__" hidden="1">{"fdsup://Directions/FactSet Auditing Viewer?action=AUDIT_VALUE&amp;DB=129&amp;ID1=565478&amp;VALUEID=01001&amp;SDATE=2011&amp;PERIODTYPE=ANN_STD&amp;SCFT=3&amp;window=popup_no_bar&amp;width=385&amp;height=120&amp;START_MAXIMIZED=FALSE&amp;creator=factset&amp;display_string=Audit"}</definedName>
    <definedName name="_104__FDSAUDITLINK__" hidden="1">{"fdsup://directions/FAT Viewer?action=UPDATE&amp;creator=factset&amp;DYN_ARGS=TRUE&amp;DOC_NAME=FAT:FQL_AUDITING_CLIENT_TEMPLATE.FAT&amp;display_string=Audit&amp;VAR:KEY=UFOPSRMZEV&amp;VAR:QUERY=RkZfRUJJVERBX09QRVIoQU5OLDAp&amp;WINDOW=FIRST_POPUP&amp;HEIGHT=450&amp;WIDTH=450&amp;START_MAXIMIZED=","FALSE&amp;VAR:CALENDAR=US&amp;VAR:SYMBOL=565478&amp;VAR:INDEX=0"}</definedName>
    <definedName name="_105__FDSAUDITLINK__" hidden="1">{"fdsup://directions/FAT Viewer?action=UPDATE&amp;creator=factset&amp;DYN_ARGS=TRUE&amp;DOC_NAME=FAT:FQL_AUDITING_CLIENT_TEMPLATE.FAT&amp;display_string=Audit&amp;VAR:KEY=KJOPUHUJSD&amp;VAR:QUERY=RkZfTkVUX0lOQyhBTk4sMCk=&amp;WINDOW=FIRST_POPUP&amp;HEIGHT=450&amp;WIDTH=450&amp;START_MAXIMIZED=FALS","E&amp;VAR:CALENDAR=US&amp;VAR:SYMBOL=565478&amp;VAR:INDEX=0"}</definedName>
    <definedName name="_106__FDSAUDITLINK__" hidden="1">{"fdsup://Directions/FactSet Auditing Viewer?action=AUDIT_VALUE&amp;DB=129&amp;ID1=565478&amp;VALUEID=01001&amp;SDATE=2011&amp;PERIODTYPE=ANN_STD&amp;SCFT=3&amp;window=popup_no_bar&amp;width=385&amp;height=120&amp;START_MAXIMIZED=FALSE&amp;creator=factset&amp;display_string=Audit"}</definedName>
    <definedName name="_107__FDSAUDITLINK__" hidden="1">{"fdsup://directions/FAT Viewer?action=UPDATE&amp;creator=factset&amp;DYN_ARGS=TRUE&amp;DOC_NAME=FAT:FQL_AUDITING_CLIENT_TEMPLATE.FAT&amp;display_string=Audit&amp;VAR:KEY=OHQNGTWPAP&amp;VAR:QUERY=RkZfRUJJVERBX09QRVIoQU5OLDAp&amp;WINDOW=FIRST_POPUP&amp;HEIGHT=450&amp;WIDTH=450&amp;START_MAXIMIZED=","FALSE&amp;VAR:CALENDAR=US&amp;VAR:SYMBOL=565478&amp;VAR:INDEX=0"}</definedName>
    <definedName name="_108__FDSAUDITLINK__" hidden="1">{"fdsup://directions/FAT Viewer?action=UPDATE&amp;creator=factset&amp;DYN_ARGS=TRUE&amp;DOC_NAME=FAT:FQL_AUDITING_CLIENT_TEMPLATE.FAT&amp;display_string=Audit&amp;VAR:KEY=UZQBEXCTYN&amp;VAR:QUERY=RkZfTkVUX0lOQyhBTk4sMCk=&amp;WINDOW=FIRST_POPUP&amp;HEIGHT=450&amp;WIDTH=450&amp;START_MAXIMIZED=FALS","E&amp;VAR:CALENDAR=US&amp;VAR:SYMBOL=565478&amp;VAR:INDEX=0"}</definedName>
    <definedName name="_109__FDSAUDITLINK__" hidden="1">{"fdsup://directions/FAT Viewer?action=UPDATE&amp;creator=factset&amp;DYN_ARGS=TRUE&amp;DOC_NAME=FAT:FQL_AUDITING_CLIENT_TEMPLATE.FAT&amp;display_string=Audit&amp;VAR:KEY=RCHCFOZQTU&amp;VAR:QUERY=RkZfRU5UUlBSX1ZBTF9EQUlMWSgwLCwsLCwnRElMJyk=&amp;WINDOW=FIRST_POPUP&amp;HEIGHT=450&amp;WIDTH=450&amp;","START_MAXIMIZED=FALSE&amp;VAR:CALENDAR=US&amp;VAR:SYMBOL=565478&amp;VAR:INDEX=0"}</definedName>
    <definedName name="_10F" hidden="1">#REF!</definedName>
    <definedName name="_11_??????2" hidden="1">BlankMacro1</definedName>
    <definedName name="_11____________________________________________________________________0_0_F" hidden="1">#REF!</definedName>
    <definedName name="_11______F" hidden="1">#REF!</definedName>
    <definedName name="_11___0_0_F" hidden="1">#REF!</definedName>
    <definedName name="_11__123Graph_DCHART_2" hidden="1">#REF!</definedName>
    <definedName name="_11__FDSAUDITLINK__" hidden="1">{"fdsup://directions/FAT Viewer?action=UPDATE&amp;creator=factset&amp;DYN_ARGS=TRUE&amp;DOC_NAME=FAT:FQL_AUDITING_CLIENT_TEMPLATE.FAT&amp;display_string=Audit&amp;VAR:KEY=AZYZAZOHSN&amp;VAR:QUERY=RkZfRU5UUlBSX1ZBTF9EQUlMWSg0MDc0MywsLCwsJ0RJTCcp&amp;WINDOW=FIRST_POPUP&amp;HEIGHT=450&amp;WIDTH=","450&amp;START_MAXIMIZED=FALSE&amp;VAR:CALENDAR=US&amp;VAR:SYMBOL=PRXL&amp;VAR:INDEX=0"}</definedName>
    <definedName name="_11_0_0_F" hidden="1">#REF!</definedName>
    <definedName name="_110__FDSAUDITLINK__" hidden="1">{"fdsup://directions/FAT Viewer?action=UPDATE&amp;creator=factset&amp;DYN_ARGS=TRUE&amp;DOC_NAME=FAT:FQL_AUDITING_CLIENT_TEMPLATE.FAT&amp;display_string=Audit&amp;VAR:KEY=IXALKHODKR&amp;VAR:QUERY=RkZfRU5UUlBSX1ZBTF9EQUlMWSgwLCwsLCwnRElMJyk=&amp;WINDOW=FIRST_POPUP&amp;HEIGHT=450&amp;WIDTH=450&amp;","START_MAXIMIZED=FALSE&amp;VAR:CALENDAR=US&amp;VAR:SYMBOL=565478&amp;VAR:INDEX=0"}</definedName>
    <definedName name="_111__FDSAUDITLINK__" hidden="1">{"fdsup://directions/FAT Viewer?action=UPDATE&amp;creator=factset&amp;DYN_ARGS=TRUE&amp;DOC_NAME=FAT:FQL_AUDITING_CLIENT_TEMPLATE.FAT&amp;display_string=Audit&amp;VAR:KEY=UXUVUJWNOH&amp;VAR:QUERY=RkZfRU5UUlBSX1ZBTF9EQUlMWSgwLCwsLCwnRElMJyk=&amp;WINDOW=FIRST_POPUP&amp;HEIGHT=450&amp;WIDTH=450&amp;","START_MAXIMIZED=FALSE&amp;VAR:CALENDAR=US&amp;VAR:SYMBOL=UTI&amp;VAR:INDEX=0"}</definedName>
    <definedName name="_112__FDSAUDITLINK__" hidden="1">{"fdsup://directions/FAT Viewer?action=UPDATE&amp;creator=factset&amp;DYN_ARGS=TRUE&amp;DOC_NAME=FAT:FQL_AUDITING_CLIENT_TEMPLATE.FAT&amp;display_string=Audit&amp;VAR:KEY=GPYRITKBWH&amp;VAR:QUERY=RkZfRU5UUlBSX1ZBTF9EQUlMWSgwLCwsLCwnRElMJyk=&amp;WINDOW=FIRST_POPUP&amp;HEIGHT=450&amp;WIDTH=450&amp;","START_MAXIMIZED=FALSE&amp;VAR:CALENDAR=US&amp;VAR:SYMBOL=STRA&amp;VAR:INDEX=0"}</definedName>
    <definedName name="_113__FDSAUDITLINK__" hidden="1">{"fdsup://directions/FAT Viewer?action=UPDATE&amp;creator=factset&amp;DYN_ARGS=TRUE&amp;DOC_NAME=FAT:FQL_AUDITING_CLIENT_TEMPLATE.FAT&amp;display_string=Audit&amp;VAR:KEY=ORGXUJGPSP&amp;VAR:QUERY=RkZfTkVUX0lOQyhBTk4sMCk=&amp;WINDOW=FIRST_POPUP&amp;HEIGHT=450&amp;WIDTH=450&amp;START_MAXIMIZED=FALS","E&amp;VAR:CALENDAR=US&amp;VAR:SYMBOL=GIB.A&amp;VAR:INDEX=0"}</definedName>
    <definedName name="_114__FDSAUDITLINK__" hidden="1">{"fdsup://directions/FAT Viewer?action=UPDATE&amp;creator=factset&amp;DYN_ARGS=TRUE&amp;DOC_NAME=FAT:FQL_AUDITING_CLIENT_TEMPLATE.FAT&amp;display_string=Audit&amp;VAR:KEY=MRCPCFWLOB&amp;VAR:QUERY=RkZfRUJJVERBX09QRVIoQU5OLDAp&amp;WINDOW=FIRST_POPUP&amp;HEIGHT=450&amp;WIDTH=450&amp;START_MAXIMIZED=","FALSE&amp;VAR:CALENDAR=US&amp;VAR:SYMBOL=GIB.A&amp;VAR:INDEX=0"}</definedName>
    <definedName name="_115__FDSAUDITLINK__" hidden="1">{"fdsup://Directions/FactSet Auditing Viewer?action=AUDIT_VALUE&amp;DB=129&amp;ID1=215974&amp;VALUEID=01001&amp;SDATE=2011&amp;PERIODTYPE=ANN_STD&amp;SCFT=3&amp;window=popup_no_bar&amp;width=385&amp;height=120&amp;START_MAXIMIZED=FALSE&amp;creator=factset&amp;display_string=Audit"}</definedName>
    <definedName name="_116__FDSAUDITLINK__" hidden="1">{"fdsup://directions/FAT Viewer?action=UPDATE&amp;creator=factset&amp;DYN_ARGS=TRUE&amp;DOC_NAME=FAT:FQL_AUDITING_CLIENT_TEMPLATE.FAT&amp;display_string=Audit&amp;VAR:KEY=SVCLCXQDSL&amp;VAR:QUERY=RkZfRU5UUlBSX1ZBTF9EQUlMWSgwLCwsLCwnRElMJyk=&amp;WINDOW=FIRST_POPUP&amp;HEIGHT=450&amp;WIDTH=450&amp;","START_MAXIMIZED=FALSE&amp;VAR:CALENDAR=US&amp;VAR:SYMBOL=GIB.A&amp;VAR:INDEX=0"}</definedName>
    <definedName name="_117__FDSAUDITLINK__" hidden="1">{"fdsup://directions/FAT Viewer?action=UPDATE&amp;creator=factset&amp;DYN_ARGS=TRUE&amp;DOC_NAME=FAT:FQL_AUDITING_CLIENT_TEMPLATE.FAT&amp;display_string=Audit&amp;VAR:KEY=AJIBWNSBEP&amp;VAR:QUERY=RkZfTkVUX0lOQyhBTk4sMCk=&amp;WINDOW=FIRST_POPUP&amp;HEIGHT=450&amp;WIDTH=450&amp;START_MAXIMIZED=FALS","E&amp;VAR:CALENDAR=US&amp;VAR:SYMBOL=GIB.A&amp;VAR:INDEX=0"}</definedName>
    <definedName name="_118__FDSAUDITLINK__" hidden="1">{"fdsup://directions/FAT Viewer?action=UPDATE&amp;creator=factset&amp;DYN_ARGS=TRUE&amp;DOC_NAME=FAT:FQL_AUDITING_CLIENT_TEMPLATE.FAT&amp;display_string=Audit&amp;VAR:KEY=CXGJYVMLWL&amp;VAR:QUERY=RkZfRUJJVERBX09QRVIoQU5OLDAp&amp;WINDOW=FIRST_POPUP&amp;HEIGHT=450&amp;WIDTH=450&amp;START_MAXIMIZED=","FALSE&amp;VAR:CALENDAR=US&amp;VAR:SYMBOL=GIB.A&amp;VAR:INDEX=0"}</definedName>
    <definedName name="_119__FDSAUDITLINK__" hidden="1">{"fdsup://Directions/FactSet Auditing Viewer?action=AUDIT_VALUE&amp;DB=129&amp;ID1=215974&amp;VALUEID=01001&amp;SDATE=2011&amp;PERIODTYPE=ANN_STD&amp;SCFT=3&amp;window=popup_no_bar&amp;width=385&amp;height=120&amp;START_MAXIMIZED=FALSE&amp;creator=factset&amp;display_string=Audit"}</definedName>
    <definedName name="_11F" hidden="1">#REF!</definedName>
    <definedName name="_12_________0_0_F" hidden="1">#REF!</definedName>
    <definedName name="_12______F" hidden="1">#REF!</definedName>
    <definedName name="_12__0_0_F" hidden="1">#REF!</definedName>
    <definedName name="_12__123Graph_DCHART_3" hidden="1">#REF!</definedName>
    <definedName name="_12__FDSAUDITLINK__" hidden="1">{"fdsup://Directions/FactSet Auditing Viewer?action=AUDIT_VALUE&amp;DB=129&amp;ID1=B4JV1B&amp;VALUEID=03426&amp;SDATE=2011&amp;PERIODTYPE=ANN_STD&amp;SCFT=3&amp;window=popup_no_bar&amp;width=385&amp;height=120&amp;START_MAXIMIZED=FALSE&amp;creator=factset&amp;display_string=Audit"}</definedName>
    <definedName name="_12_0_0_F" hidden="1">#REF!</definedName>
    <definedName name="_120__FDSAUDITLINK__" hidden="1">{"fdsup://directions/FAT Viewer?action=UPDATE&amp;creator=factset&amp;DYN_ARGS=TRUE&amp;DOC_NAME=FAT:FQL_AUDITING_CLIENT_TEMPLATE.FAT&amp;display_string=Audit&amp;VAR:KEY=AXKZUDCREN&amp;VAR:QUERY=RkZfRU5UUlBSX1ZBTF9EQUlMWSgwLCwsLCwnRElMJyk=&amp;WINDOW=FIRST_POPUP&amp;HEIGHT=450&amp;WIDTH=450&amp;","START_MAXIMIZED=FALSE&amp;VAR:CALENDAR=US&amp;VAR:SYMBOL=GIB.A&amp;VAR:INDEX=0"}</definedName>
    <definedName name="_123_0_0_F" hidden="1">#REF!</definedName>
    <definedName name="_12F" hidden="1">#REF!</definedName>
    <definedName name="_13_____F" hidden="1">#REF!</definedName>
    <definedName name="_13__0_0_F" hidden="1">#REF!</definedName>
    <definedName name="_13__123Graph_ECHART_3" hidden="1">#REF!</definedName>
    <definedName name="_13__FDSAUDITLINK__" hidden="1">{"fdsup://directions/FAT Viewer?action=UPDATE&amp;creator=factset&amp;DYN_ARGS=TRUE&amp;DOC_NAME=FAT:FQL_AUDITING_CLIENT_TEMPLATE.FAT&amp;display_string=Audit&amp;VAR:KEY=NWBOJARKPG&amp;VAR:QUERY=RkZfREVCVChBTk4sNDEwMzkp&amp;WINDOW=FIRST_POPUP&amp;HEIGHT=450&amp;WIDTH=450&amp;START_MAXIMIZED=FALS","E&amp;VAR:CALENDAR=US&amp;VAR:SYMBOL=B4JV1B&amp;VAR:INDEX=0"}</definedName>
    <definedName name="_13_0_0_F" hidden="1">#REF!</definedName>
    <definedName name="_14_??????3" hidden="1">BlankMacro1</definedName>
    <definedName name="_14___________________________________________________F" hidden="1">#REF!</definedName>
    <definedName name="_14______0_0_F" hidden="1">#REF!</definedName>
    <definedName name="_14_____F" hidden="1">#REF!</definedName>
    <definedName name="_14__123Graph_XCHART_1" hidden="1">#REF!</definedName>
    <definedName name="_14__FDSAUDITLINK__" hidden="1">{"fdsup://Directions/FactSet Auditing Viewer?action=AUDIT_VALUE&amp;DB=129&amp;ID1=B4JV1B&amp;VALUEID=02001&amp;SDATE=2011&amp;PERIODTYPE=ANN_STD&amp;SCFT=3&amp;window=popup_no_bar&amp;width=385&amp;height=120&amp;START_MAXIMIZED=FALSE&amp;creator=factset&amp;display_string=Audit"}</definedName>
    <definedName name="_14_0_0_F" hidden="1">#REF!</definedName>
    <definedName name="_14F" hidden="1">#REF!</definedName>
    <definedName name="_15_______________________________________________0_0_F" hidden="1">#REF!</definedName>
    <definedName name="_15____0_0_F" hidden="1">#REF!</definedName>
    <definedName name="_15__123Graph_XCHART_2" hidden="1">#REF!</definedName>
    <definedName name="_15__FDSAUDITLINK__" hidden="1">{"fdsup://directions/FAT Viewer?action=UPDATE&amp;creator=factset&amp;DYN_ARGS=TRUE&amp;DOC_NAME=FAT:FQL_AUDITING_CLIENT_TEMPLATE.FAT&amp;display_string=Audit&amp;VAR:KEY=GVQNUBCTYT&amp;VAR:QUERY=RkZfREVCVChBTk4sNDEwNDQp&amp;WINDOW=FIRST_POPUP&amp;HEIGHT=450&amp;WIDTH=450&amp;START_MAXIMIZED=FALS","E&amp;VAR:CALENDAR=US&amp;VAR:SYMBOL=CSOD&amp;VAR:INDEX=0"}</definedName>
    <definedName name="_15_0_0_F" hidden="1">#REF!</definedName>
    <definedName name="_15F" hidden="1">#REF!</definedName>
    <definedName name="_16_____0_0_F" hidden="1">#REF!</definedName>
    <definedName name="_16___0_0_F" hidden="1">#REF!</definedName>
    <definedName name="_16__FDSAUDITLINK__" hidden="1">{"fdsup://Directions/FactSet Auditing Viewer?action=AUDIT_VALUE&amp;DB=129&amp;ID1=21925Y10&amp;VALUEID=02001&amp;SDATE=2011&amp;PERIODTYPE=ANN_STD&amp;SCFT=3&amp;window=popup_no_bar&amp;width=385&amp;height=120&amp;START_MAXIMIZED=FALSE&amp;creator=factset&amp;display_string=Audit"}</definedName>
    <definedName name="_16_0_0_F" hidden="1">#REF!</definedName>
    <definedName name="_17_??????4" hidden="1">BlankMacro1</definedName>
    <definedName name="_17__0_0_F" hidden="1">#REF!</definedName>
    <definedName name="_17__FDSAUDITLINK__" hidden="1">{"fdsup://directions/FAT Viewer?action=UPDATE&amp;creator=factset&amp;DYN_ARGS=TRUE&amp;DOC_NAME=FAT:FQL_AUDITING_CLIENT_TEMPLATE.FAT&amp;display_string=Audit&amp;VAR:KEY=MNSXSFAXOT&amp;VAR:QUERY=RkZfREVCVChBTk4sNDEwNDQp&amp;WINDOW=FIRST_POPUP&amp;HEIGHT=450&amp;WIDTH=450&amp;START_MAXIMIZED=FALS","E&amp;VAR:CALENDAR=US&amp;VAR:SYMBOL=ATHN&amp;VAR:INDEX=0"}</definedName>
    <definedName name="_17_0_0_F" hidden="1">#REF!</definedName>
    <definedName name="_17³_¿ª" hidden="1">{#N/A,#N/A,FALSE,"CCTV"}</definedName>
    <definedName name="_17F" hidden="1">#REF!</definedName>
    <definedName name="_18__FDSAUDITLINK__" hidden="1">{"fdsup://directions/FAT Viewer?action=UPDATE&amp;creator=factset&amp;DYN_ARGS=TRUE&amp;DOC_NAME=FAT:FQL_AUDITING_CLIENT_TEMPLATE.FAT&amp;display_string=Audit&amp;VAR:KEY=WNEPKPEBAB&amp;VAR:QUERY=RkZfRU5UUlBSX1ZBTF9EQUlMWSgwLCwsLCwnRElMJyk=&amp;WINDOW=FIRST_POPUP&amp;HEIGHT=450&amp;WIDTH=450&amp;","START_MAXIMIZED=FALSE&amp;VAR:CALENDAR=US&amp;VAR:SYMBOL=BPI&amp;VAR:INDEX=0"}</definedName>
    <definedName name="_18_0_0_F" hidden="1">#REF!</definedName>
    <definedName name="_18F" hidden="1">#REF!</definedName>
    <definedName name="_19_______F" hidden="1">#REF!</definedName>
    <definedName name="_19__0_0_F" hidden="1">#REF!</definedName>
    <definedName name="_19__FDSAUDITLINK__" hidden="1">{"fdsup://Directions/FactSet Auditing Viewer?action=AUDIT_VALUE&amp;DB=129&amp;ID1=79466L30&amp;VALUEID=02001&amp;SDATE=2011&amp;PERIODTYPE=ANN_STD&amp;SCFT=3&amp;window=popup_no_bar&amp;width=385&amp;height=120&amp;START_MAXIMIZED=FALSE&amp;creator=factset&amp;display_string=Audit"}</definedName>
    <definedName name="_19_0_0_F" hidden="1">#REF!</definedName>
    <definedName name="_19F" hidden="1">#REF!</definedName>
    <definedName name="_2">#REF!</definedName>
    <definedName name="_2__________________0_0_F" hidden="1">#REF!</definedName>
    <definedName name="_2__123Graph_ACHART_2" hidden="1">#REF!</definedName>
    <definedName name="_2__123Graph_Aｸﾞﾗﾌ_2" hidden="1">#REF!</definedName>
    <definedName name="_2__FDSAUDITLINK__" hidden="1">{"fdsup://directions/FAT Viewer?action=UPDATE&amp;creator=factset&amp;DYN_ARGS=TRUE&amp;DOC_NAME=FAT:FQL_AUDITING_CLIENT_TEMPLATE.FAT&amp;display_string=Audit&amp;VAR:KEY=CBYLCVWFIZ&amp;VAR:QUERY=RkZfRU5UUlBSX1ZBTF9EQUlMWSg0MDc0MywsLCwsJ0RJTCcp&amp;WINDOW=FIRST_POPUP&amp;HEIGHT=450&amp;WIDTH=","450&amp;START_MAXIMIZED=FALSE&amp;VAR:CALENDAR=US&amp;VAR:SYMBOL=KNDL&amp;VAR:INDEX=0"}</definedName>
    <definedName name="_2_0_0_F" hidden="1">#REF!</definedName>
    <definedName name="_20_??????5" hidden="1">BlankMacro1</definedName>
    <definedName name="_20___0_0_F" hidden="1">#REF!</definedName>
    <definedName name="_20__FDSAUDITLINK__" hidden="1">{"fdsup://directions/FAT Viewer?action=UPDATE&amp;creator=factset&amp;DYN_ARGS=TRUE&amp;DOC_NAME=FAT:FQL_AUDITING_CLIENT_TEMPLATE.FAT&amp;display_string=Audit&amp;VAR:KEY=QLSBSZQZIF&amp;VAR:QUERY=RkZfRU5UUlBSX1ZBTF9EQUlMWSgwLCwsLCwnRElMJyk=&amp;WINDOW=FIRST_POPUP&amp;HEIGHT=450&amp;WIDTH=450&amp;","START_MAXIMIZED=FALSE&amp;VAR:CALENDAR=US&amp;VAR:SYMBOL=BV&amp;VAR:INDEX=0"}</definedName>
    <definedName name="_20_0_0_F" hidden="1">#REF!</definedName>
    <definedName name="_21______F" hidden="1">#REF!</definedName>
    <definedName name="_21__FDSAUDITLINK__" hidden="1">{"fdsup://Directions/FactSet Auditing Viewer?action=AUDIT_VALUE&amp;DB=129&amp;ID1=B3DMTY&amp;VALUEID=03426&amp;SDATE=2011&amp;PERIODTYPE=ANN_STD&amp;SCFT=3&amp;window=popup_no_bar&amp;width=385&amp;height=120&amp;START_MAXIMIZED=FALSE&amp;creator=factset&amp;display_string=Audit"}</definedName>
    <definedName name="_21_0_0_F" hidden="1">#REF!</definedName>
    <definedName name="_22__0_0_F" hidden="1">#REF!</definedName>
    <definedName name="_22__FDSAUDITLINK__" hidden="1">{"fdsup://directions/FAT Viewer?action=UPDATE&amp;creator=factset&amp;DYN_ARGS=TRUE&amp;DOC_NAME=FAT:FQL_AUDITING_CLIENT_TEMPLATE.FAT&amp;display_string=Audit&amp;VAR:KEY=ONQHQDUZKF&amp;VAR:QUERY=RkZfRU5UUlBSX1ZBTF9EQUlMWSgwLCwsLCwnRElMJyk=&amp;WINDOW=FIRST_POPUP&amp;HEIGHT=450&amp;WIDTH=450&amp;","START_MAXIMIZED=FALSE&amp;VAR:CALENDAR=US&amp;VAR:SYMBOL=LINC&amp;VAR:INDEX=0"}</definedName>
    <definedName name="_22_0_0_F" hidden="1">#REF!</definedName>
    <definedName name="_22F" hidden="1">#REF!</definedName>
    <definedName name="_23_??????6" hidden="1">BlankMacro1</definedName>
    <definedName name="_23_____F" hidden="1">#REF!</definedName>
    <definedName name="_23____0_0_F" hidden="1">#REF!</definedName>
    <definedName name="_23__FDSAUDITLINK__" hidden="1">{"fdsup://directions/FAT Viewer?action=UPDATE&amp;creator=factset&amp;DYN_ARGS=TRUE&amp;DOC_NAME=FAT:FQL_AUDITING_CLIENT_TEMPLATE.FAT&amp;display_string=Audit&amp;VAR:KEY=JOHMRENQHU&amp;VAR:QUERY=RkZfREVCVChBTk4sNDEwMzkp&amp;WINDOW=FIRST_POPUP&amp;HEIGHT=450&amp;WIDTH=450&amp;START_MAXIMIZED=FALS","E&amp;VAR:CALENDAR=US&amp;VAR:SYMBOL=BBSI&amp;VAR:INDEX=0"}</definedName>
    <definedName name="_24______F" hidden="1">#REF!</definedName>
    <definedName name="_24__FDSAUDITLINK__" hidden="1">{"fdsup://Directions/FactSet Auditing Viewer?action=AUDIT_VALUE&amp;DB=129&amp;ID1=06846310&amp;VALUEID=02001&amp;SDATE=2011&amp;PERIODTYPE=ANN_STD&amp;SCFT=3&amp;window=popup_no_bar&amp;width=385&amp;height=120&amp;START_MAXIMIZED=FALSE&amp;creator=factset&amp;display_string=Audit"}</definedName>
    <definedName name="_24_0_0_F" hidden="1">#REF!</definedName>
    <definedName name="_25___0_0_F" hidden="1">#REF!</definedName>
    <definedName name="_25__FDSAUDITLINK__" hidden="1">{"fdsup://directions/FAT Viewer?action=UPDATE&amp;creator=factset&amp;DYN_ARGS=TRUE&amp;DOC_NAME=FAT:FQL_AUDITING_CLIENT_TEMPLATE.FAT&amp;display_string=Audit&amp;VAR:KEY=KVKRWPWDGR&amp;VAR:QUERY=RkZfREVCVChBTk4sNDEwNDQp&amp;WINDOW=FIRST_POPUP&amp;HEIGHT=450&amp;WIDTH=450&amp;START_MAXIMIZED=FALS","E&amp;VAR:CALENDAR=US&amp;VAR:SYMBOL=484628&amp;VAR:INDEX=0"}</definedName>
    <definedName name="_25MAÕ_HAØNG" hidden="1">#REF!</definedName>
    <definedName name="_26__FDSAUDITLINK__" hidden="1">{"fdsup://Directions/FactSet Auditing Viewer?action=AUDIT_VALUE&amp;DB=129&amp;ID1=484628&amp;VALUEID=02001&amp;SDATE=2011&amp;PERIODTYPE=ANN_STD&amp;SCFT=3&amp;window=popup_no_bar&amp;width=385&amp;height=120&amp;START_MAXIMIZED=FALSE&amp;creator=factset&amp;display_string=Audit"}</definedName>
    <definedName name="_26_0_0_F" hidden="1">#REF!</definedName>
    <definedName name="_26F" hidden="1">#REF!</definedName>
    <definedName name="_26MAÕ_SOÁ_THUEÁ" hidden="1">#REF!</definedName>
    <definedName name="_27____0_0_F" hidden="1">#REF!</definedName>
    <definedName name="_27__0_0_F" hidden="1">#REF!</definedName>
    <definedName name="_27__FDSAUDITLINK__" hidden="1">{"fdsup://Directions/FactSet Auditing Viewer?action=AUDIT_VALUE&amp;DB=129&amp;ID1=12507110&amp;VALUEID=03426&amp;SDATE=2011&amp;PERIODTYPE=ANN_STD&amp;SCFT=3&amp;window=popup_no_bar&amp;width=385&amp;height=120&amp;START_MAXIMIZED=FALSE&amp;creator=factset&amp;display_string=Audit"}</definedName>
    <definedName name="_27_0_0_F" hidden="1">#REF!</definedName>
    <definedName name="_27ÑÔN_GIAÙ" hidden="1">#REF!</definedName>
    <definedName name="_28__FDSAUDITLINK__" hidden="1">{"fdsup://directions/FAT Viewer?action=UPDATE&amp;creator=factset&amp;DYN_ARGS=TRUE&amp;DOC_NAME=FAT:FQL_AUDITING_CLIENT_TEMPLATE.FAT&amp;display_string=Audit&amp;VAR:KEY=EPWDQJITQT&amp;VAR:QUERY=RkZfREVCVChBTk4sNDEwMzkp&amp;WINDOW=FIRST_POPUP&amp;HEIGHT=450&amp;WIDTH=450&amp;START_MAXIMIZED=FALS","E&amp;VAR:CALENDAR=US&amp;VAR:SYMBOL=CDI&amp;VAR:INDEX=0"}</definedName>
    <definedName name="_28_0_0_F" hidden="1">#REF!</definedName>
    <definedName name="_28SOÁ_CTÖØ" hidden="1">#REF!</definedName>
    <definedName name="_29__FDSAUDITLINK__" hidden="1">{"fdsup://Directions/FactSet Auditing Viewer?action=AUDIT_VALUE&amp;DB=129&amp;ID1=12507110&amp;VALUEID=02001&amp;SDATE=2011&amp;PERIODTYPE=ANN_STD&amp;SCFT=3&amp;window=popup_no_bar&amp;width=385&amp;height=120&amp;START_MAXIMIZED=FALSE&amp;creator=factset&amp;display_string=Audit"}</definedName>
    <definedName name="_29_0_0_F" hidden="1">#REF!</definedName>
    <definedName name="_298F" hidden="1">#REF!</definedName>
    <definedName name="_29SOÁ_LÖÔÏNG" hidden="1">#REF!</definedName>
    <definedName name="_2F" hidden="1">#REF!</definedName>
    <definedName name="_3">#REF!</definedName>
    <definedName name="_3__123Graph_ACHART_1" hidden="1">#REF!</definedName>
    <definedName name="_3__123Graph_ACHART_3" hidden="1">#REF!</definedName>
    <definedName name="_3__123Graph_ATEILM_RKTE" hidden="1">#REF!</definedName>
    <definedName name="_3__123Graph_Aｸﾞﾗﾌ_3" hidden="1">#REF!</definedName>
    <definedName name="_3__FDSAUDITLINK__" hidden="1">{"fdsup://directions/FAT Viewer?action=UPDATE&amp;creator=factset&amp;DYN_ARGS=TRUE&amp;DOC_NAME=FAT:FQL_AUDITING_CLIENT_TEMPLATE.FAT&amp;display_string=Audit&amp;VAR:KEY=ONQHQDUZKF&amp;VAR:QUERY=RkZfRU5UUlBSX1ZBTF9EQUlMWSg0MDc0MywsLCwsJ0RJTCcp&amp;WINDOW=FIRST_POPUP&amp;HEIGHT=450&amp;WIDTH=","450&amp;START_MAXIMIZED=FALSE&amp;VAR:CALENDAR=US&amp;VAR:SYMBOL=461785&amp;VAR:INDEX=0"}</definedName>
    <definedName name="_3_0_0_F" hidden="1">#REF!</definedName>
    <definedName name="_30___0_0_F" hidden="1">#REF!</definedName>
    <definedName name="_30__FDSAUDITLINK__" hidden="1">{"fdsup://directions/FAT Viewer?action=UPDATE&amp;creator=factset&amp;DYN_ARGS=TRUE&amp;DOC_NAME=FAT:FQL_AUDITING_CLIENT_TEMPLATE.FAT&amp;display_string=Audit&amp;VAR:KEY=NWPKNMFCFE&amp;VAR:QUERY=RkZfREVCVChBTk4sNDEwMzkp&amp;WINDOW=FIRST_POPUP&amp;HEIGHT=450&amp;WIDTH=450&amp;START_MAXIMIZED=FALS","E&amp;VAR:CALENDAR=US&amp;VAR:SYMBOL=KFRC&amp;VAR:INDEX=0"}</definedName>
    <definedName name="_300_0_0_F" hidden="1">#REF!</definedName>
    <definedName name="_301_0_0_F" hidden="1">#REF!</definedName>
    <definedName name="_30TEÂN_HAØNG" hidden="1">#REF!</definedName>
    <definedName name="_31__FDSAUDITLINK__" hidden="1">{"fdsup://Directions/FactSet Auditing Viewer?action=AUDIT_VALUE&amp;DB=129&amp;ID1=49373210&amp;VALUEID=02001&amp;SDATE=2011&amp;PERIODTYPE=ANN_STD&amp;SCFT=3&amp;window=popup_no_bar&amp;width=385&amp;height=120&amp;START_MAXIMIZED=FALSE&amp;creator=factset&amp;display_string=Audit"}</definedName>
    <definedName name="_31_0_0_F" hidden="1">#REF!</definedName>
    <definedName name="_31TEÂN_KHAÙCH_HAØ" hidden="1">#REF!</definedName>
    <definedName name="_32__FDSAUDITLINK__" hidden="1">{"fdsup://directions/FAT Viewer?action=UPDATE&amp;creator=factset&amp;DYN_ARGS=TRUE&amp;DOC_NAME=FAT:FQL_AUDITING_CLIENT_TEMPLATE.FAT&amp;display_string=Audit&amp;VAR:KEY=SHYDQNUVKD&amp;VAR:QUERY=RkZfREVCVChBTk4sNDEwNDQp&amp;WINDOW=FIRST_POPUP&amp;HEIGHT=450&amp;WIDTH=450&amp;START_MAXIMIZED=FALS","E&amp;VAR:CALENDAR=US&amp;VAR:SYMBOL=ORCL&amp;VAR:INDEX=0"}</definedName>
    <definedName name="_32_0_0_F" hidden="1">#REF!</definedName>
    <definedName name="_32F" hidden="1">#REF!</definedName>
    <definedName name="_32THAØNH_TIEÀN" hidden="1">#REF!</definedName>
    <definedName name="_33__0_0_F" hidden="1">#REF!</definedName>
    <definedName name="_33__FDSAUDITLINK__" hidden="1">{"fdsup://Directions/FactSet Auditing Viewer?action=AUDIT_VALUE&amp;DB=129&amp;ID1=68389X10&amp;VALUEID=02001&amp;SDATE=2010&amp;PERIODTYPE=ANN_STD&amp;SCFT=3&amp;window=popup_no_bar&amp;width=385&amp;height=120&amp;START_MAXIMIZED=FALSE&amp;creator=factset&amp;display_string=Audit"}</definedName>
    <definedName name="_33F" hidden="1">#REF!</definedName>
    <definedName name="_33TRÒ_GIAÙ" hidden="1">#REF!</definedName>
    <definedName name="_34__FDSAUDITLINK__" hidden="1">{"fdsup://directions/FAT Viewer?action=UPDATE&amp;creator=factset&amp;DYN_ARGS=TRUE&amp;DOC_NAME=FAT:FQL_AUDITING_CLIENT_TEMPLATE.FAT&amp;display_string=Audit&amp;VAR:KEY=EJGTQDYVMX&amp;VAR:QUERY=RkZfRU5UUlBSX1ZBTF9EQUlMWSgwLCwsLCwnRElMJyk=&amp;WINDOW=FIRST_POPUP&amp;HEIGHT=450&amp;WIDTH=450&amp;","START_MAXIMIZED=FALSE&amp;VAR:CALENDAR=US&amp;VAR:SYMBOL=JIVE&amp;VAR:INDEX=0"}</definedName>
    <definedName name="_34TRÒ_GIAÙ__VAT" hidden="1">#REF!</definedName>
    <definedName name="_35__FDSAUDITLINK__" hidden="1">{"fdsup://directions/FAT Viewer?action=UPDATE&amp;creator=factset&amp;DYN_ARGS=TRUE&amp;DOC_NAME=FAT:FQL_AUDITING_CLIENT_TEMPLATE.FAT&amp;display_string=Audit&amp;VAR:KEY=CBMPMBUFWZ&amp;VAR:QUERY=RkZfRU5UUlBSX1ZBTF9EQUlMWSgwLCwsLCwnRElMJyk=&amp;WINDOW=FIRST_POPUP&amp;HEIGHT=450&amp;WIDTH=450&amp;","START_MAXIMIZED=FALSE&amp;VAR:CALENDAR=US&amp;VAR:SYMBOL=ATHN&amp;VAR:INDEX=0"}</definedName>
    <definedName name="_356_0_0_F" hidden="1">#REF!</definedName>
    <definedName name="_36__FDSAUDITLINK__" hidden="1">{"fdsup://directions/FAT Viewer?action=UPDATE&amp;creator=factset&amp;DYN_ARGS=TRUE&amp;DOC_NAME=FAT:FQL_AUDITING_CLIENT_TEMPLATE.FAT&amp;display_string=Audit&amp;VAR:KEY=BYJEPSPSVK&amp;VAR:QUERY=RkZfRU5UUlBSX1ZBTChBTk4sNDEwMzkp&amp;WINDOW=FIRST_POPUP&amp;HEIGHT=450&amp;WIDTH=450&amp;START_MAXIMI","ZED=FALSE&amp;VAR:CALENDAR=US&amp;VAR:SYMBOL=BBSI&amp;VAR:INDEX=0"}</definedName>
    <definedName name="_36_0_0_F" hidden="1">#REF!</definedName>
    <definedName name="_37__FDSAUDITLINK__" hidden="1">{"fdsup://directions/FAT Viewer?action=UPDATE&amp;creator=factset&amp;DYN_ARGS=TRUE&amp;DOC_NAME=FAT:FQL_AUDITING_CLIENT_TEMPLATE.FAT&amp;display_string=Audit&amp;VAR:KEY=HWLEFATYXO&amp;VAR:QUERY=RkZfRU5UUlBSX1ZBTChBTk4sNDEwMzkp&amp;WINDOW=FIRST_POPUP&amp;HEIGHT=450&amp;WIDTH=450&amp;START_MAXIMI","ZED=FALSE&amp;VAR:CALENDAR=US&amp;VAR:SYMBOL=HSII&amp;VAR:INDEX=0"}</definedName>
    <definedName name="_37_0_0_F" hidden="1">#REF!</definedName>
    <definedName name="_38__FDSAUDITLINK__" hidden="1">{"fdsup://directions/FAT Viewer?action=UPDATE&amp;creator=factset&amp;DYN_ARGS=TRUE&amp;DOC_NAME=FAT:FQL_AUDITING_CLIENT_TEMPLATE.FAT&amp;display_string=Audit&amp;VAR:KEY=RGVCLCRGHS&amp;VAR:QUERY=RkZfRU5UUlBSX1ZBTChBTk4sNDEwMzkp&amp;WINDOW=FIRST_POPUP&amp;HEIGHT=450&amp;WIDTH=450&amp;START_MAXIMI","ZED=FALSE&amp;VAR:CALENDAR=US&amp;VAR:SYMBOL=CDI&amp;VAR:INDEX=0"}</definedName>
    <definedName name="_3806__FDSAUDITLINK__" hidden="1">{"fdsup://IBCentral/FAT Viewer?action=UPDATE&amp;creator=factset&amp;DOC_NAME=fat:reuters_annual_source_window.fat&amp;display_string=Audit&amp;DYN_ARGS=TRUE&amp;VAR:ID1=25470F10&amp;VAR:RCODE=FIBCEBIT&amp;VAR:SDATE=20091299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07__FDSAUDITLINK__" hidden="1">{"fdsup://IBCentral/FAT Viewer?action=UPDATE&amp;creator=factset&amp;DOC_NAME=fat:reuters_annual_source_window.fat&amp;display_string=Audit&amp;DYN_ARGS=TRUE&amp;VAR:ID1=25470F10&amp;VAR:RCODE=FIBCEBIT&amp;VAR:SDATE=20081299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41__FDSAUDITLINK__" hidden="1">{"fdsup://IBCentral/FAT Viewer?action=UPDATE&amp;creator=factset&amp;DOC_NAME=fat:reuters_annual_source_window.fat&amp;display_string=Audit&amp;DYN_ARGS=TRUE&amp;VAR:ID1=81106510&amp;VAR:RCODE=FIBCEBIT&amp;VAR:SDATE=20101299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846__FDSAUDITLINK__" hidden="1">{"fdsup://IBCentral/FAT Viewer?action=UPDATE&amp;creator=factset&amp;DOC_NAME=fat:reuters_annual_source_window.fat&amp;display_string=Audit&amp;DYN_ARGS=TRUE&amp;VAR:ID1=81106510&amp;VAR:RCODE=FIBCEBITDA&amp;VAR:SDATE=20111299&amp;VAR:FREQ=Y&amp;VAR:RELITEM=RF&amp;VAR:CURRENCY=USD&amp;VAR:CURRSOURCE=","EXSHARE&amp;VAR:NATFREQ=ANNUAL&amp;VAR:RFIELD=FINALIZED&amp;VAR:DB_TYPE=NR&amp;VAR:UNITS=M&amp;window=popup&amp;width=450&amp;height=300&amp;START_MAXIMIZED=FALSE"}</definedName>
    <definedName name="_39__FDSAUDITLINK__" hidden="1">{"fdsup://directions/FAT Viewer?action=UPDATE&amp;creator=factset&amp;DYN_ARGS=TRUE&amp;DOC_NAME=FAT:FQL_AUDITING_CLIENT_TEMPLATE.FAT&amp;display_string=Audit&amp;VAR:KEY=PEJEJCDSPO&amp;VAR:QUERY=RkZfRU5UUlBSX1ZBTChBTk4sNDEwMzkp&amp;WINDOW=FIRST_POPUP&amp;HEIGHT=450&amp;WIDTH=450&amp;START_MAXIMI","ZED=FALSE&amp;VAR:CALENDAR=US&amp;VAR:SYMBOL=KFRC&amp;VAR:INDEX=0"}</definedName>
    <definedName name="_39_0_0_F" hidden="1">#REF!</definedName>
    <definedName name="_3915__FDSAUDITLINK__" hidden="1">{"fdsup://IBCentral/FAT Viewer?action=UPDATE&amp;creator=factset&amp;DOC_NAME=fat:reuters_annual_source_window.fat&amp;display_string=Audit&amp;DYN_ARGS=TRUE&amp;VAR:ID1=25470F10&amp;VAR:RCODE=FIBCEBIT&amp;VAR:SDATE=20101299&amp;VAR:FREQ=Y&amp;VAR:RELITEM=RF&amp;VAR:CURRENCY=USD&amp;VAR:CURRSOURCE=EX","SHARE&amp;VAR:NATFREQ=ANNUAL&amp;VAR:RFIELD=FINALIZED&amp;VAR:DB_TYPE=NR&amp;VAR:UNITS=M&amp;window=popup&amp;width=450&amp;height=300&amp;START_MAXIMIZED=FALSE"}</definedName>
    <definedName name="_3F" hidden="1">#REF!</definedName>
    <definedName name="_4">#REF!</definedName>
    <definedName name="_4_??" hidden="1">BlankMacro1</definedName>
    <definedName name="_4_________________0_0_F" hidden="1">#REF!</definedName>
    <definedName name="_4__123Graph_ACHART_2" hidden="1">#REF!</definedName>
    <definedName name="_4__123Graph_Aｸﾞﾗﾌ_4" hidden="1">#REF!</definedName>
    <definedName name="_4__123Graph_BCHART_1" hidden="1">#REF!</definedName>
    <definedName name="_4__FDSAUDITLINK__" hidden="1">{"fdsup://directions/FAT Viewer?action=UPDATE&amp;creator=factset&amp;DYN_ARGS=TRUE&amp;DOC_NAME=FAT:FQL_AUDITING_CLIENT_TEMPLATE.FAT&amp;display_string=Audit&amp;VAR:KEY=OLOPGHWHAP&amp;VAR:QUERY=RkZfRU5UUlBSX1ZBTF9EQUlMWSg0MDc0MywsLCwsJ0RJTCcp&amp;WINDOW=FIRST_POPUP&amp;HEIGHT=450&amp;WIDTH=","450&amp;START_MAXIMIZED=FALSE&amp;VAR:CALENDAR=US&amp;VAR:SYMBOL=B3Y0JD&amp;VAR:INDEX=0"}</definedName>
    <definedName name="_4_0_0_F" hidden="1">#REF!</definedName>
    <definedName name="_40__FDSAUDITLINK__" hidden="1">{"fdsup://directions/FAT Viewer?action=UPDATE&amp;creator=factset&amp;DYN_ARGS=TRUE&amp;DOC_NAME=FAT:FQL_AUDITING_CLIENT_TEMPLATE.FAT&amp;display_string=Audit&amp;VAR:KEY=RMNSRKDEVY&amp;VAR:QUERY=RkZfRU5UUlBSX1ZBTChBTk4sNDEwMzkp&amp;WINDOW=FIRST_POPUP&amp;HEIGHT=450&amp;WIDTH=450&amp;START_MAXIMI","ZED=FALSE&amp;VAR:CALENDAR=US&amp;VAR:SYMBOL=ASGN&amp;VAR:INDEX=0"}</definedName>
    <definedName name="_40_0_0_F" hidden="1">#REF!</definedName>
    <definedName name="_41____0_0_F" hidden="1">#REF!</definedName>
    <definedName name="_41__FDSAUDITLINK__" hidden="1">{"fdsup://directions/FAT Viewer?action=UPDATE&amp;creator=factset&amp;DYN_ARGS=TRUE&amp;DOC_NAME=FAT:FQL_AUDITING_CLIENT_TEMPLATE.FAT&amp;display_string=Audit&amp;VAR:KEY=AZYZAZOHSN&amp;VAR:QUERY=RkZfRU5UUlBSX1ZBTF9EQUlMWSgwLCwsLCwnRElMJyk=&amp;WINDOW=FIRST_POPUP&amp;HEIGHT=450&amp;WIDTH=450&amp;","START_MAXIMIZED=FALSE&amp;VAR:CALENDAR=US&amp;VAR:SYMBOL=APEI&amp;VAR:INDEX=0"}</definedName>
    <definedName name="_42__FDSAUDITLINK__" hidden="1">{"fdsup://directions/FAT Viewer?action=UPDATE&amp;creator=factset&amp;DYN_ARGS=TRUE&amp;DOC_NAME=FAT:FQL_AUDITING_CLIENT_TEMPLATE.FAT&amp;display_string=Audit&amp;VAR:KEY=DALCNQBCZE&amp;VAR:QUERY=RkZfRU5UUlBSX1ZBTF9EQUlMWSgwLCwsLCwnRElMJyk=&amp;WINDOW=FIRST_POPUP&amp;HEIGHT=450&amp;WIDTH=450&amp;","START_MAXIMIZED=FALSE&amp;VAR:CALENDAR=US&amp;VAR:SYMBOL=598095&amp;VAR:INDEX=0"}</definedName>
    <definedName name="_43___0_0_F" hidden="1">#REF!</definedName>
    <definedName name="_43__FDSAUDITLINK__" hidden="1">{"fdsup://directions/FAT Viewer?action=UPDATE&amp;creator=factset&amp;DYN_ARGS=TRUE&amp;DOC_NAME=FAT:FQL_AUDITING_CLIENT_TEMPLATE.FAT&amp;display_string=Audit&amp;VAR:KEY=HGXOLARUVS&amp;VAR:QUERY=RkZfRU5UUlBSX1ZBTF9EQUlMWSgwLCwsLCwnRElMJyk=&amp;WINDOW=FIRST_POPUP&amp;HEIGHT=450&amp;WIDTH=450&amp;","START_MAXIMIZED=FALSE&amp;VAR:CALENDAR=US&amp;VAR:SYMBOL=B4JV1B&amp;VAR:INDEX=0"}</definedName>
    <definedName name="_43F" hidden="1">#REF!</definedName>
    <definedName name="_44__FDSAUDITLINK__" hidden="1">{"fdsup://directions/FAT Viewer?action=UPDATE&amp;creator=factset&amp;DYN_ARGS=TRUE&amp;DOC_NAME=FAT:FQL_AUDITING_CLIENT_TEMPLATE.FAT&amp;display_string=Audit&amp;VAR:KEY=EZCLCRSDAP&amp;VAR:QUERY=RkZfRU5UUlBSX1ZBTF9EQUlMWSgwLCwsLCwnRElMJyk=&amp;WINDOW=FIRST_POPUP&amp;HEIGHT=450&amp;WIDTH=450&amp;","START_MAXIMIZED=FALSE&amp;VAR:CALENDAR=US&amp;VAR:SYMBOL=CPLA&amp;VAR:INDEX=0"}</definedName>
    <definedName name="_44_0_0_F" hidden="1">#REF!</definedName>
    <definedName name="_44F" hidden="1">#REF!</definedName>
    <definedName name="_45__0_0_F" hidden="1">#REF!</definedName>
    <definedName name="_45__FDSAUDITLINK__" hidden="1">{"fdsup://directions/FAT Viewer?action=UPDATE&amp;creator=factset&amp;DYN_ARGS=TRUE&amp;DOC_NAME=FAT:FQL_AUDITING_CLIENT_TEMPLATE.FAT&amp;display_string=Audit&amp;VAR:KEY=RELENYBGVI&amp;VAR:QUERY=RkZfRU5UUlBSX1ZBTF9EQUlMWSgwLCwsLCwnRElMJyk=&amp;WINDOW=FIRST_POPUP&amp;HEIGHT=450&amp;WIDTH=450&amp;","START_MAXIMIZED=FALSE&amp;VAR:CALENDAR=US&amp;VAR:SYMBOL=438042&amp;VAR:INDEX=0"}</definedName>
    <definedName name="_45_0_0_F" hidden="1">#REF!</definedName>
    <definedName name="_46__FDSAUDITLINK__" hidden="1">{"fdsup://directions/FAT Viewer?action=UPDATE&amp;creator=factset&amp;DYN_ARGS=TRUE&amp;DOC_NAME=FAT:FQL_AUDITING_CLIENT_TEMPLATE.FAT&amp;display_string=Audit&amp;VAR:KEY=LYTAPQDQNU&amp;VAR:QUERY=RkZfRU5UUlBSX1ZBTF9EQUlMWSgwLCwsLCwnRElMJyk=&amp;WINDOW=FIRST_POPUP&amp;HEIGHT=450&amp;WIDTH=450&amp;","START_MAXIMIZED=FALSE&amp;VAR:CALENDAR=US&amp;VAR:SYMBOL=B3DMTY&amp;VAR:INDEX=0"}</definedName>
    <definedName name="_47__FDSAUDITLINK__" hidden="1">{"fdsup://directions/FAT Viewer?action=UPDATE&amp;creator=factset&amp;DYN_ARGS=TRUE&amp;DOC_NAME=FAT:FQL_AUDITING_CLIENT_TEMPLATE.FAT&amp;display_string=Audit&amp;VAR:KEY=CBYLCVWFIZ&amp;VAR:QUERY=RkZfRU5UUlBSX1ZBTF9EQUlMWSgwLCwsLCwnRElMJyk=&amp;WINDOW=FIRST_POPUP&amp;HEIGHT=450&amp;WIDTH=450&amp;","START_MAXIMIZED=FALSE&amp;VAR:CALENDAR=US&amp;VAR:SYMBOL=COCO&amp;VAR:INDEX=0"}</definedName>
    <definedName name="_47_0_0_F" hidden="1">#REF!</definedName>
    <definedName name="_48__0_0_F" hidden="1">#REF!</definedName>
    <definedName name="_48__FDSAUDITLINK__" hidden="1">{"fdsup://directions/FAT Viewer?action=UPDATE&amp;creator=factset&amp;DYN_ARGS=TRUE&amp;DOC_NAME=FAT:FQL_AUDITING_CLIENT_TEMPLATE.FAT&amp;display_string=Audit&amp;VAR:KEY=RCFOXSFMFQ&amp;VAR:QUERY=RkZfREVCVChBTk4sNDEwMzkp&amp;WINDOW=FIRST_POPUP&amp;HEIGHT=450&amp;WIDTH=450&amp;START_MAXIMIZED=FALS","E&amp;VAR:CALENDAR=US&amp;VAR:SYMBOL=KFRC&amp;VAR:INDEX=0"}</definedName>
    <definedName name="_49__FDSAUDITLINK__" hidden="1">{"fdsup://Directions/FactSet Auditing Viewer?action=AUDIT_VALUE&amp;DB=129&amp;ID1=49373210&amp;VALUEID=02001&amp;SDATE=2011&amp;PERIODTYPE=ANN_STD&amp;SCFT=3&amp;window=popup_no_bar&amp;width=385&amp;height=120&amp;START_MAXIMIZED=FALSE&amp;creator=factset&amp;display_string=Audit"}</definedName>
    <definedName name="_4F" hidden="1">#REF!</definedName>
    <definedName name="_5">#REF!</definedName>
    <definedName name="_5_??????" hidden="1">#REF!</definedName>
    <definedName name="_5__123Graph_Aｸﾞﾗﾌ_5" hidden="1">#REF!</definedName>
    <definedName name="_5__123Graph_BCHART_2" hidden="1">#REF!</definedName>
    <definedName name="_5__FDSAUDITLINK__" hidden="1">{"fdsup://directions/FAT Viewer?action=UPDATE&amp;creator=factset&amp;DYN_ARGS=TRUE&amp;DOC_NAME=FAT:FQL_AUDITING_CLIENT_TEMPLATE.FAT&amp;display_string=Audit&amp;VAR:KEY=ZKJQHQXEVO&amp;VAR:QUERY=RkZfRU5UUlBSX1ZBTF9EQUlMWSg0MDczMCwsLCwsJ0RJTCcp&amp;WINDOW=FIRST_POPUP&amp;HEIGHT=450&amp;WIDTH=","450&amp;START_MAXIMIZED=FALSE&amp;VAR:CALENDAR=US&amp;VAR:SYMBOL=CVD&amp;VAR:INDEX=0"}</definedName>
    <definedName name="_5_0_0_F" hidden="1">#REF!</definedName>
    <definedName name="_50__FDSAUDITLINK__" hidden="1">{"fdsup://directions/FAT Viewer?action=UPDATE&amp;creator=factset&amp;DYN_ARGS=TRUE&amp;DOC_NAME=FAT:FQL_AUDITING_CLIENT_TEMPLATE.FAT&amp;display_string=Audit&amp;VAR:KEY=PCHEBMBGVG&amp;VAR:QUERY=RkZfREVCVChBTk4sNDEwMzkp&amp;WINDOW=FIRST_POPUP&amp;HEIGHT=450&amp;WIDTH=450&amp;START_MAXIMIZED=FALS","E&amp;VAR:CALENDAR=US&amp;VAR:SYMBOL=BBSI&amp;VAR:INDEX=0"}</definedName>
    <definedName name="_51__FDSAUDITLINK__" hidden="1">{"fdsup://Directions/FactSet Auditing Viewer?action=AUDIT_VALUE&amp;DB=129&amp;ID1=06846310&amp;VALUEID=02001&amp;SDATE=2011&amp;PERIODTYPE=ANN_STD&amp;SCFT=3&amp;window=popup_no_bar&amp;width=385&amp;height=120&amp;START_MAXIMIZED=FALSE&amp;creator=factset&amp;display_string=Audit"}</definedName>
    <definedName name="_52__FDSAUDITLINK__" hidden="1">{"fdsup://directions/FAT Viewer?action=UPDATE&amp;creator=factset&amp;DYN_ARGS=TRUE&amp;DOC_NAME=FAT:FQL_AUDITING_CLIENT_TEMPLATE.FAT&amp;display_string=Audit&amp;VAR:KEY=JGREXGRQZG&amp;VAR:QUERY=RkZfRU5UUlBSX1ZBTF9EQUlMWSgwLCwsLCwnRElMJyk=&amp;WINDOW=FIRST_POPUP&amp;HEIGHT=450&amp;WIDTH=450&amp;","START_MAXIMIZED=FALSE&amp;VAR:CALENDAR=US&amp;VAR:SYMBOL=KFRC&amp;VAR:INDEX=0"}</definedName>
    <definedName name="_52_0_0_F" hidden="1">#REF!</definedName>
    <definedName name="_53__FDSAUDITLINK__" hidden="1">{"fdsup://directions/FAT Viewer?action=UPDATE&amp;creator=factset&amp;DYN_ARGS=TRUE&amp;DOC_NAME=FAT:FQL_AUDITING_CLIENT_TEMPLATE.FAT&amp;display_string=Audit&amp;VAR:KEY=HCHEFABCRY&amp;VAR:QUERY=RkZfRU5UUlBSX1ZBTF9EQUlMWSgwLCwsLCwnRElMJyk=&amp;WINDOW=FIRST_POPUP&amp;HEIGHT=450&amp;WIDTH=450&amp;","START_MAXIMIZED=FALSE&amp;VAR:CALENDAR=US&amp;VAR:SYMBOL=BBSI&amp;VAR:INDEX=0"}</definedName>
    <definedName name="_53_0_0_F" hidden="1">#REF!</definedName>
    <definedName name="_54__FDSAUDITLINK__" hidden="1">{"fdsup://directions/FAT Viewer?action=UPDATE&amp;creator=factset&amp;DYN_ARGS=TRUE&amp;DOC_NAME=FAT:FQL_AUDITING_CLIENT_TEMPLATE.FAT&amp;display_string=Audit&amp;VAR:KEY=TEROFUPQLE&amp;VAR:QUERY=RkZfREVCVChBTk4sNDEwMzkp&amp;WINDOW=FIRST_POPUP&amp;HEIGHT=450&amp;WIDTH=450&amp;START_MAXIMIZED=FALS","E&amp;VAR:CALENDAR=US&amp;VAR:SYMBOL=598095&amp;VAR:INDEX=0"}</definedName>
    <definedName name="_54_0_0_F" hidden="1">#REF!</definedName>
    <definedName name="_55__FDSAUDITLINK__" hidden="1">{"fdsup://directions/FAT Viewer?action=UPDATE&amp;creator=factset&amp;DYN_ARGS=TRUE&amp;DOC_NAME=FAT:FQL_AUDITING_CLIENT_TEMPLATE.FAT&amp;display_string=Audit&amp;VAR:KEY=DALCNQBCZE&amp;VAR:QUERY=RkZfRU5UUlBSX1ZBTF9EQUlMWSgwLCwsLCwnRElMJyk=&amp;WINDOW=FIRST_POPUP&amp;HEIGHT=450&amp;WIDTH=450&amp;","START_MAXIMIZED=FALSE&amp;VAR:CALENDAR=US&amp;VAR:SYMBOL=598095&amp;VAR:INDEX=0"}</definedName>
    <definedName name="_55_0_0_F" hidden="1">#REF!</definedName>
    <definedName name="_56__FDSAUDITLINK__" hidden="1">{"fdsup://Directions/FactSet Auditing Viewer?action=AUDIT_VALUE&amp;DB=129&amp;ID1=598095&amp;VALUEID=03426&amp;SDATE=2011&amp;PERIODTYPE=ANN_STD&amp;SCFT=3&amp;window=popup_no_bar&amp;width=385&amp;height=120&amp;START_MAXIMIZED=FALSE&amp;creator=factset&amp;display_string=Audit"}</definedName>
    <definedName name="_57__FDSAUDITLINK__" hidden="1">{"fdsup://Directions/FactSet Auditing Viewer?action=AUDIT_VALUE&amp;DB=129&amp;ID1=598095&amp;VALUEID=02001&amp;SDATE=2011&amp;PERIODTYPE=ANN_STD&amp;SCFT=3&amp;window=popup_no_bar&amp;width=385&amp;height=120&amp;START_MAXIMIZED=FALSE&amp;creator=factset&amp;display_string=Audit"}</definedName>
    <definedName name="_58__FDSAUDITLINK__" hidden="1">{"fdsup://directions/FAT Viewer?action=UPDATE&amp;creator=factset&amp;DYN_ARGS=TRUE&amp;DOC_NAME=FAT:FQL_AUDITING_CLIENT_TEMPLATE.FAT&amp;display_string=Audit&amp;VAR:KEY=HGXOLARUVS&amp;VAR:QUERY=RkZfRU5UUlBSX1ZBTF9EQUlMWSgwLCwsLCwnRElMJyk=&amp;WINDOW=FIRST_POPUP&amp;HEIGHT=450&amp;WIDTH=450&amp;","START_MAXIMIZED=FALSE&amp;VAR:CALENDAR=US&amp;VAR:SYMBOL=B4JV1B&amp;VAR:INDEX=0"}</definedName>
    <definedName name="_59__FDSAUDITLINK__" hidden="1">{"fdsup://Directions/FactSet Auditing Viewer?action=AUDIT_VALUE&amp;DB=129&amp;ID1=B4JV1B&amp;VALUEID=03426&amp;SDATE=2011&amp;PERIODTYPE=ANN_STD&amp;SCFT=3&amp;window=popup_no_bar&amp;width=385&amp;height=120&amp;START_MAXIMIZED=FALSE&amp;creator=factset&amp;display_string=Audit"}</definedName>
    <definedName name="_5F" hidden="1">#REF!</definedName>
    <definedName name="_6______________0_0_F" hidden="1">#REF!</definedName>
    <definedName name="_6__123Graph_ATEILM_RKTE2" hidden="1">#REF!</definedName>
    <definedName name="_6__123Graph_BCHART_3" hidden="1">#REF!</definedName>
    <definedName name="_6__123Graph_CCHART_1" hidden="1">#REF!</definedName>
    <definedName name="_6__123Graph_Xｸﾞﾗﾌ_1" hidden="1">#REF!</definedName>
    <definedName name="_6__FDSAUDITLINK__" hidden="1">{"fdsup://directions/FAT Viewer?action=UPDATE&amp;creator=factset&amp;DYN_ARGS=TRUE&amp;DOC_NAME=FAT:FQL_AUDITING_CLIENT_TEMPLATE.FAT&amp;display_string=Audit&amp;VAR:KEY=WNEPKPEBAB&amp;VAR:QUERY=RkZfRU5UUlBSX1ZBTF9EQUlMWSg0MDc0MywsLCwsJ0RJTCcp&amp;WINDOW=FIRST_POPUP&amp;HEIGHT=450&amp;WIDTH=","450&amp;START_MAXIMIZED=FALSE&amp;VAR:CALENDAR=US&amp;VAR:SYMBOL=PPDI&amp;VAR:INDEX=0"}</definedName>
    <definedName name="_6_0_0_F" hidden="1">#REF!</definedName>
    <definedName name="_60__FDSAUDITLINK__" hidden="1">{"fdsup://Directions/FactSet Auditing Viewer?action=AUDIT_VALUE&amp;DB=129&amp;ID1=B4JV1B&amp;VALUEID=02001&amp;SDATE=2011&amp;PERIODTYPE=ANN_STD&amp;SCFT=3&amp;window=popup_no_bar&amp;width=385&amp;height=120&amp;START_MAXIMIZED=FALSE&amp;creator=factset&amp;display_string=Audit"}</definedName>
    <definedName name="_61__FDSAUDITLINK__" hidden="1">{"fdsup://directions/FAT Viewer?action=UPDATE&amp;creator=factset&amp;DYN_ARGS=TRUE&amp;DOC_NAME=FAT:FQL_AUDITING_CLIENT_TEMPLATE.FAT&amp;display_string=Audit&amp;VAR:KEY=NWBOJARKPG&amp;VAR:QUERY=RkZfREVCVChBTk4sNDEwMzkp&amp;WINDOW=FIRST_POPUP&amp;HEIGHT=450&amp;WIDTH=450&amp;START_MAXIMIZED=FALS","E&amp;VAR:CALENDAR=US&amp;VAR:SYMBOL=B4JV1B&amp;VAR:INDEX=0"}</definedName>
    <definedName name="_62__FDSAUDITLINK__" hidden="1">{"fdsup://Directions/FactSet Auditing Viewer?action=AUDIT_VALUE&amp;DB=129&amp;ID1=484628&amp;VALUEID=03426&amp;SDATE=2011&amp;PERIODTYPE=ANN_STD&amp;SCFT=3&amp;window=popup_no_bar&amp;width=385&amp;height=120&amp;START_MAXIMIZED=FALSE&amp;creator=factset&amp;display_string=Audit"}</definedName>
    <definedName name="_63__FDSAUDITLINK__" hidden="1">{"fdsup://Directions/FactSet Auditing Viewer?action=AUDIT_VALUE&amp;DB=129&amp;ID1=68389X10&amp;VALUEID=03426&amp;SDATE=2010&amp;PERIODTYPE=ANN_STD&amp;SCFT=3&amp;window=popup_no_bar&amp;width=385&amp;height=120&amp;START_MAXIMIZED=FALSE&amp;creator=factset&amp;display_string=Audit"}</definedName>
    <definedName name="_64__FDSAUDITLINK__" hidden="1">{"fdsup://directions/FAT Viewer?action=UPDATE&amp;creator=factset&amp;DYN_ARGS=TRUE&amp;DOC_NAME=FAT:FQL_AUDITING_CLIENT_TEMPLATE.FAT&amp;display_string=Audit&amp;VAR:KEY=KJIBGXSVGD&amp;VAR:QUERY=RkZfRU5UUlBSX1ZBTF9EQUlMWSgwLCwsLCwnRElMJyk=&amp;WINDOW=FIRST_POPUP&amp;HEIGHT=450&amp;WIDTH=450&amp;","START_MAXIMIZED=FALSE&amp;VAR:CALENDAR=US&amp;VAR:SYMBOL=GWRE&amp;VAR:INDEX=0"}</definedName>
    <definedName name="_65__FDSAUDITLINK__" hidden="1">{"fdsup://directions/FAT Viewer?action=UPDATE&amp;creator=factset&amp;DYN_ARGS=TRUE&amp;DOC_NAME=FAT:FQL_AUDITING_CLIENT_TEMPLATE.FAT&amp;display_string=Audit&amp;VAR:KEY=OLOPGHWHAP&amp;VAR:QUERY=RkZfRU5UUlBSX1ZBTF9EQUlMWSgwLCwsLCwnRElMJyk=&amp;WINDOW=FIRST_POPUP&amp;HEIGHT=450&amp;WIDTH=450&amp;","START_MAXIMIZED=FALSE&amp;VAR:CALENDAR=US&amp;VAR:SYMBOL=DV&amp;VAR:INDEX=0"}</definedName>
    <definedName name="_66__FDSAUDITLINK__" hidden="1">{"fdsup://directions/FAT Viewer?action=UPDATE&amp;creator=factset&amp;DYN_ARGS=TRUE&amp;DOC_NAME=FAT:FQL_AUDITING_CLIENT_TEMPLATE.FAT&amp;display_string=Audit&amp;VAR:KEY=JMRUBWJEPA&amp;VAR:QUERY=RkZfRU5UUlBSX1ZBTF9EQUlMWSgwLCwsLCwnRElMJyk=&amp;WINDOW=FIRST_POPUP&amp;HEIGHT=450&amp;WIDTH=450&amp;","START_MAXIMIZED=FALSE&amp;VAR:CALENDAR=US&amp;VAR:SYMBOL=RHT&amp;VAR:INDEX=0"}</definedName>
    <definedName name="_67__FDSAUDITLINK__" hidden="1">{"fdsup://directions/FAT Viewer?action=UPDATE&amp;creator=factset&amp;DYN_ARGS=TRUE&amp;DOC_NAME=FAT:FQL_AUDITING_CLIENT_TEMPLATE.FAT&amp;display_string=Audit&amp;VAR:KEY=MZIRGRQDQT&amp;VAR:QUERY=RkZfRU5UUlBSX1ZBTF9EQUlMWSgwLCwsLCwnRElMJyk=&amp;WINDOW=FIRST_POPUP&amp;HEIGHT=450&amp;WIDTH=450&amp;","START_MAXIMIZED=FALSE&amp;VAR:CALENDAR=US&amp;VAR:SYMBOL=CECO&amp;VAR:INDEX=0"}</definedName>
    <definedName name="_68__FDSAUDITLINK__" hidden="1">{"fdsup://Directions/FactSet Auditing Viewer?action=AUDIT_VALUE&amp;DB=129&amp;ID1=21886810&amp;VALUEID=01001&amp;SDATE=2012&amp;PERIODTYPE=ANN_STD&amp;SCFT=3&amp;window=popup_no_bar&amp;width=385&amp;height=120&amp;START_MAXIMIZED=FALSE&amp;creator=factset&amp;display_string=Audit"}</definedName>
    <definedName name="_69__FDSAUDITLINK__" hidden="1">{"fdsup://Directions/FactSet Auditing Viewer?action=AUDIT_VALUE&amp;DB=129&amp;ID1=14166510&amp;VALUEID=01001&amp;SDATE=2011&amp;PERIODTYPE=ANN_STD&amp;SCFT=3&amp;window=popup_no_bar&amp;width=385&amp;height=120&amp;START_MAXIMIZED=FALSE&amp;creator=factset&amp;display_string=Audit"}</definedName>
    <definedName name="_6F" hidden="1">#REF!</definedName>
    <definedName name="_7_____F" hidden="1">#REF!</definedName>
    <definedName name="_7__123Graph_CCHART_1" hidden="1">#REF!</definedName>
    <definedName name="_7__123Graph_DCHART_1" hidden="1">#REF!</definedName>
    <definedName name="_7__123Graph_Xｸﾞﾗﾌ_2" hidden="1">#REF!</definedName>
    <definedName name="_7__FDSAUDITLINK__" hidden="1">{"fdsup://directions/FAT Viewer?action=UPDATE&amp;creator=factset&amp;DYN_ARGS=TRUE&amp;DOC_NAME=FAT:FQL_AUDITING_CLIENT_TEMPLATE.FAT&amp;display_string=Audit&amp;VAR:KEY=MZIRGRQDQT&amp;VAR:QUERY=RkZfRU5UUlBSX1ZBTF9EQUlMWSg0MDc0MywsLCwsJ0RJTCcp&amp;WINDOW=FIRST_POPUP&amp;HEIGHT=450&amp;WIDTH=","450&amp;START_MAXIMIZED=FALSE&amp;VAR:CALENDAR=US&amp;VAR:SYMBOL=CRL&amp;VAR:INDEX=0"}</definedName>
    <definedName name="_7_0_0_F" hidden="1">#REF!</definedName>
    <definedName name="_70__FDSAUDITLINK__" hidden="1">{"fdsup://Directions/FactSet Auditing Viewer?action=AUDIT_VALUE&amp;DB=129&amp;ID1=10807M10&amp;VALUEID=01001&amp;SDATE=2011&amp;PERIODTYPE=ANN_STD&amp;SCFT=3&amp;window=popup_no_bar&amp;width=385&amp;height=120&amp;START_MAXIMIZED=FALSE&amp;creator=factset&amp;display_string=Audit"}</definedName>
    <definedName name="_71__FDSAUDITLINK__" hidden="1">{"fdsup://Directions/FactSet Auditing Viewer?action=AUDIT_VALUE&amp;DB=129&amp;ID1=03760410&amp;VALUEID=01001&amp;SDATE=2011&amp;PERIODTYPE=ANN_STD&amp;SCFT=3&amp;window=popup_no_bar&amp;width=385&amp;height=120&amp;START_MAXIMIZED=FALSE&amp;creator=factset&amp;display_string=Audit"}</definedName>
    <definedName name="_72__FDSAUDITLINK__" hidden="1">{"fdsup://Directions/FactSet Auditing Viewer?action=AUDIT_VALUE&amp;DB=129&amp;ID1=02913V10&amp;VALUEID=01001&amp;SDATE=2011&amp;PERIODTYPE=ANN_STD&amp;SCFT=3&amp;window=popup_no_bar&amp;width=385&amp;height=120&amp;START_MAXIMIZED=FALSE&amp;creator=factset&amp;display_string=Audit"}</definedName>
    <definedName name="_73__FDSAUDITLINK__" hidden="1">{"fdsup://directions/FAT Viewer?action=UPDATE&amp;creator=factset&amp;DYN_ARGS=TRUE&amp;DOC_NAME=FAT:FQL_AUDITING_CLIENT_TEMPLATE.FAT&amp;display_string=Audit&amp;VAR:KEY=JGFCBABWPO&amp;VAR:QUERY=RkZfRUJJVERBKEFOTiwwKQ==&amp;WINDOW=FIRST_POPUP&amp;HEIGHT=450&amp;WIDTH=450&amp;START_MAXIMIZED=FALS","E&amp;VAR:CALENDAR=US&amp;VAR:SYMBOL=484628&amp;VAR:INDEX=0"}</definedName>
    <definedName name="_73F" hidden="1">#REF!</definedName>
    <definedName name="_74__FDSAUDITLINK__" hidden="1">{"fdsup://Directions/FactSet Auditing Viewer?action=AUDIT_VALUE&amp;DB=129&amp;ID1=68389X10&amp;VALUEID=01001&amp;SDATE=2010&amp;PERIODTYPE=ANN_STD&amp;SCFT=3&amp;window=popup_no_bar&amp;width=385&amp;height=120&amp;START_MAXIMIZED=FALSE&amp;creator=factset&amp;display_string=Audit"}</definedName>
    <definedName name="_75__FDSAUDITLINK__" hidden="1">{"fdsup://directions/FAT Viewer?action=UPDATE&amp;creator=factset&amp;DYN_ARGS=TRUE&amp;DOC_NAME=FAT:FQL_AUDITING_CLIENT_TEMPLATE.FAT&amp;display_string=Audit&amp;VAR:KEY=ELINIDUNIT&amp;VAR:QUERY=RkZfTkVUX0lOQyhBTk4sMCk=&amp;WINDOW=FIRST_POPUP&amp;HEIGHT=450&amp;WIDTH=450&amp;START_MAXIMIZED=FALS","E&amp;VAR:CALENDAR=US&amp;VAR:SYMBOL=APOL&amp;VAR:INDEX=0"}</definedName>
    <definedName name="_76__FDSAUDITLINK__" hidden="1">{"fdsup://directions/FAT Viewer?action=UPDATE&amp;creator=factset&amp;DYN_ARGS=TRUE&amp;DOC_NAME=FAT:FQL_AUDITING_CLIENT_TEMPLATE.FAT&amp;display_string=Audit&amp;VAR:KEY=ODUDADIPCV&amp;VAR:QUERY=RkZfTkVUX0lOQyhBTk4sMCk=&amp;WINDOW=FIRST_POPUP&amp;HEIGHT=450&amp;WIDTH=450&amp;START_MAXIMIZED=FALS","E&amp;VAR:CALENDAR=US&amp;VAR:SYMBOL=APEI&amp;VAR:INDEX=0"}</definedName>
    <definedName name="_77__FDSAUDITLINK__" hidden="1">{"fdsup://directions/FAT Viewer?action=UPDATE&amp;creator=factset&amp;DYN_ARGS=TRUE&amp;DOC_NAME=FAT:FQL_AUDITING_CLIENT_TEMPLATE.FAT&amp;display_string=Audit&amp;VAR:KEY=ADUVWJEVKD&amp;VAR:QUERY=RkZfRUJJVERBKEFOTiwwKQ==&amp;WINDOW=FIRST_POPUP&amp;HEIGHT=450&amp;WIDTH=450&amp;START_MAXIMIZED=FALS","E&amp;VAR:CALENDAR=US&amp;VAR:SYMBOL=DWRE&amp;VAR:INDEX=0"}</definedName>
    <definedName name="_78__FDSAUDITLINK__" hidden="1">{"fdsup://directions/FAT Viewer?action=UPDATE&amp;creator=factset&amp;DYN_ARGS=TRUE&amp;DOC_NAME=FAT:FQL_AUDITING_CLIENT_TEMPLATE.FAT&amp;display_string=Audit&amp;VAR:KEY=QHQTYPCZOL&amp;VAR:QUERY=RkZfRUJJVERBKEFOTiwwKQ==&amp;WINDOW=FIRST_POPUP&amp;HEIGHT=450&amp;WIDTH=450&amp;START_MAXIMIZED=FALS","E&amp;VAR:CALENDAR=US&amp;VAR:SYMBOL=CSOD&amp;VAR:INDEX=0"}</definedName>
    <definedName name="_79__FDSAUDITLINK__" hidden="1">{"fdsup://directions/FAT Viewer?action=UPDATE&amp;creator=factset&amp;DYN_ARGS=TRUE&amp;DOC_NAME=FAT:FQL_AUDITING_CLIENT_TEMPLATE.FAT&amp;display_string=Audit&amp;VAR:KEY=WVGVCXYJYX&amp;VAR:QUERY=RkZfRUJJVERBKEFOTiwwKQ==&amp;WINDOW=FIRST_POPUP&amp;HEIGHT=450&amp;WIDTH=450&amp;START_MAXIMIZED=FALS","E&amp;VAR:CALENDAR=US&amp;VAR:SYMBOL=BV&amp;VAR:INDEX=0"}</definedName>
    <definedName name="_7F" hidden="1">#REF!</definedName>
    <definedName name="_8_??????1" hidden="1">BlankMacro1</definedName>
    <definedName name="_8_____________0_0_F" hidden="1">#REF!</definedName>
    <definedName name="_8__123Graph_CCHART_2" hidden="1">#REF!</definedName>
    <definedName name="_8__123Graph_Xｸﾞﾗﾌ_3" hidden="1">#REF!</definedName>
    <definedName name="_8__FDSAUDITLINK__" hidden="1">{"fdsup://directions/FAT Viewer?action=UPDATE&amp;creator=factset&amp;DYN_ARGS=TRUE&amp;DOC_NAME=FAT:FQL_AUDITING_CLIENT_TEMPLATE.FAT&amp;display_string=Audit&amp;VAR:KEY=EZCLCRSDAP&amp;VAR:QUERY=RkZfRU5UUlBSX1ZBTF9EQUlMWSg0MDc0MywsLCwsJ0RJTCcp&amp;WINDOW=FIRST_POPUP&amp;HEIGHT=450&amp;WIDTH=","450&amp;START_MAXIMIZED=FALSE&amp;VAR:CALENDAR=US&amp;VAR:SYMBOL=FDX&amp;VAR:INDEX=0"}</definedName>
    <definedName name="_8_0_0_F" hidden="1">#REF!</definedName>
    <definedName name="_80__FDSAUDITLINK__" hidden="1">{"fdsup://directions/FAT Viewer?action=UPDATE&amp;creator=factset&amp;DYN_ARGS=TRUE&amp;DOC_NAME=FAT:FQL_AUDITING_CLIENT_TEMPLATE.FAT&amp;display_string=Audit&amp;VAR:KEY=ORSLODWVOT&amp;VAR:QUERY=RkZfRUJJVERBKEFOTiwwKQ==&amp;WINDOW=FIRST_POPUP&amp;HEIGHT=450&amp;WIDTH=450&amp;START_MAXIMIZED=FALS","E&amp;VAR:CALENDAR=US&amp;VAR:SYMBOL=JIVE&amp;VAR:INDEX=0"}</definedName>
    <definedName name="_81__FDSAUDITLINK__" hidden="1">{"fdsup://directions/FAT Viewer?action=UPDATE&amp;creator=factset&amp;DYN_ARGS=TRUE&amp;DOC_NAME=FAT:FQL_AUDITING_CLIENT_TEMPLATE.FAT&amp;display_string=Audit&amp;VAR:KEY=MNOXYLOXMJ&amp;VAR:QUERY=RkZfRUJJVERBKEFOTiwwKQ==&amp;WINDOW=FIRST_POPUP&amp;HEIGHT=450&amp;WIDTH=450&amp;START_MAXIMIZED=FALS","E&amp;VAR:CALENDAR=US&amp;VAR:SYMBOL=GWRE&amp;VAR:INDEX=0"}</definedName>
    <definedName name="_82__FDSAUDITLINK__" hidden="1">{"fdsup://directions/FAT Viewer?action=UPDATE&amp;creator=factset&amp;DYN_ARGS=TRUE&amp;DOC_NAME=FAT:FQL_AUDITING_CLIENT_TEMPLATE.FAT&amp;display_string=Audit&amp;VAR:KEY=SXWZGRIJOH&amp;VAR:QUERY=RkZfRUJJVERBKEFOTiwwKQ==&amp;WINDOW=FIRST_POPUP&amp;HEIGHT=450&amp;WIDTH=450&amp;START_MAXIMIZED=FALS","E&amp;VAR:CALENDAR=US&amp;VAR:SYMBOL=ATHN&amp;VAR:INDEX=0"}</definedName>
    <definedName name="_83__FDSAUDITLINK__" hidden="1">{"fdsup://directions/FAT Viewer?action=UPDATE&amp;creator=factset&amp;DYN_ARGS=TRUE&amp;DOC_NAME=FAT:FQL_AUDITING_CLIENT_TEMPLATE.FAT&amp;display_string=Audit&amp;VAR:KEY=YVULSFQNAL&amp;VAR:QUERY=RkZfRUJJVERBKEFOTiwwKQ==&amp;WINDOW=FIRST_POPUP&amp;HEIGHT=450&amp;WIDTH=450&amp;START_MAXIMIZED=FALS","E&amp;VAR:CALENDAR=US&amp;VAR:SYMBOL=N&amp;VAR:INDEX=0"}</definedName>
    <definedName name="_84__FDSAUDITLINK__" hidden="1">{"fdsup://directions/FAT Viewer?action=UPDATE&amp;creator=factset&amp;DYN_ARGS=TRUE&amp;DOC_NAME=FAT:FQL_AUDITING_CLIENT_TEMPLATE.FAT&amp;display_string=Audit&amp;VAR:KEY=ENALIHQZUJ&amp;VAR:QUERY=RkZfRUJJVERBX09QRVIoQU5OLDAp&amp;WINDOW=FIRST_POPUP&amp;HEIGHT=450&amp;WIDTH=450&amp;START_MAXIMIZED=","FALSE&amp;VAR:CALENDAR=US&amp;VAR:SYMBOL=COCO&amp;VAR:INDEX=0"}</definedName>
    <definedName name="_85__FDSAUDITLINK__" hidden="1">{"fdsup://directions/FAT Viewer?action=UPDATE&amp;creator=factset&amp;DYN_ARGS=TRUE&amp;DOC_NAME=FAT:FQL_AUDITING_CLIENT_TEMPLATE.FAT&amp;display_string=Audit&amp;VAR:KEY=UNSBMVWPMX&amp;VAR:QUERY=RkZfTkVUX0lOQyhBTk4sMCk=&amp;WINDOW=FIRST_POPUP&amp;HEIGHT=450&amp;WIDTH=450&amp;START_MAXIMIZED=FALS","E&amp;VAR:CALENDAR=US&amp;VAR:SYMBOL=NAUH&amp;VAR:INDEX=0"}</definedName>
    <definedName name="_86__FDSAUDITLINK__" hidden="1">{"fdsup://directions/FAT Viewer?action=UPDATE&amp;creator=factset&amp;DYN_ARGS=TRUE&amp;DOC_NAME=FAT:FQL_AUDITING_CLIENT_TEMPLATE.FAT&amp;display_string=Audit&amp;VAR:KEY=IRGRCNQPWV&amp;VAR:QUERY=RkZfTkVUX0lOQyhBTk4sMCk=&amp;WINDOW=FIRST_POPUP&amp;HEIGHT=450&amp;WIDTH=450&amp;START_MAXIMIZED=FALS","E&amp;VAR:CALENDAR=US&amp;VAR:SYMBOL=LINC&amp;VAR:INDEX=0"}</definedName>
    <definedName name="_87__FDSAUDITLINK__" hidden="1">{"fdsup://directions/FAT Viewer?action=UPDATE&amp;creator=factset&amp;DYN_ARGS=TRUE&amp;DOC_NAME=FAT:FQL_AUDITING_CLIENT_TEMPLATE.FAT&amp;display_string=Audit&amp;VAR:KEY=GNCPODUVUT&amp;VAR:QUERY=RkZfTkVUX0lOQyhBTk4sMCk=&amp;WINDOW=FIRST_POPUP&amp;HEIGHT=450&amp;WIDTH=450&amp;START_MAXIMIZED=FALS","E&amp;VAR:CALENDAR=US&amp;VAR:SYMBOL=ESI&amp;VAR:INDEX=0"}</definedName>
    <definedName name="_88__FDSAUDITLINK__" hidden="1">{"fdsup://directions/FAT Viewer?action=UPDATE&amp;creator=factset&amp;DYN_ARGS=TRUE&amp;DOC_NAME=FAT:FQL_AUDITING_CLIENT_TEMPLATE.FAT&amp;display_string=Audit&amp;VAR:KEY=GRIVODUVAB&amp;VAR:QUERY=RkZfTkVUX0lOQyhBTk4sMCk=&amp;WINDOW=FIRST_POPUP&amp;HEIGHT=450&amp;WIDTH=450&amp;START_MAXIMIZED=FALS","E&amp;VAR:CALENDAR=US&amp;VAR:SYMBOL=LOPE&amp;VAR:INDEX=0"}</definedName>
    <definedName name="_89__FDSAUDITLINK__" hidden="1">{"fdsup://directions/FAT Viewer?action=UPDATE&amp;creator=factset&amp;DYN_ARGS=TRUE&amp;DOC_NAME=FAT:FQL_AUDITING_CLIENT_TEMPLATE.FAT&amp;display_string=Audit&amp;VAR:KEY=ANOROXQDYD&amp;VAR:QUERY=RkZfTkVUX0lOQyhBTk4sMCk=&amp;WINDOW=FIRST_POPUP&amp;HEIGHT=450&amp;WIDTH=450&amp;START_MAXIMIZED=FALS","E&amp;VAR:CALENDAR=US&amp;VAR:SYMBOL=EDMC&amp;VAR:INDEX=0"}</definedName>
    <definedName name="_8F" hidden="1">#REF!</definedName>
    <definedName name="_9_______F" hidden="1">#REF!</definedName>
    <definedName name="_9__123Graph_CCHART_3" hidden="1">#REF!</definedName>
    <definedName name="_9__123Graph_XTEILM_RKTE2" hidden="1">#REF!</definedName>
    <definedName name="_9__123Graph_Xｸﾞﾗﾌ_4" hidden="1">#REF!</definedName>
    <definedName name="_9__FDSAUDITLINK__" hidden="1">{"fdsup://directions/FAT Viewer?action=UPDATE&amp;creator=factset&amp;DYN_ARGS=TRUE&amp;DOC_NAME=FAT:FQL_AUDITING_CLIENT_TEMPLATE.FAT&amp;display_string=Audit&amp;VAR:KEY=GPYRITKBWH&amp;VAR:QUERY=RkZfRU5UUlBSX1ZBTF9EQUlMWSg0MDc0MywsLCwsJ0RJTCcp&amp;WINDOW=FIRST_POPUP&amp;HEIGHT=450&amp;WIDTH=","450&amp;START_MAXIMIZED=FALSE&amp;VAR:CALENDAR=US&amp;VAR:SYMBOL=UPS&amp;VAR:INDEX=0"}</definedName>
    <definedName name="_9_0_0_F" hidden="1">#REF!</definedName>
    <definedName name="_90__FDSAUDITLINK__" hidden="1">{"fdsup://directions/FAT Viewer?action=UPDATE&amp;creator=factset&amp;DYN_ARGS=TRUE&amp;DOC_NAME=FAT:FQL_AUDITING_CLIENT_TEMPLATE.FAT&amp;display_string=Audit&amp;VAR:KEY=UTQLCLGJUJ&amp;VAR:QUERY=RkZfTkVUX0lOQyhBTk4sMCk=&amp;WINDOW=FIRST_POPUP&amp;HEIGHT=450&amp;WIDTH=450&amp;START_MAXIMIZED=FALS","E&amp;VAR:CALENDAR=US&amp;VAR:SYMBOL=DV&amp;VAR:INDEX=0"}</definedName>
    <definedName name="_91__FDSAUDITLINK__" hidden="1">{"fdsup://directions/FAT Viewer?action=UPDATE&amp;creator=factset&amp;DYN_ARGS=TRUE&amp;DOC_NAME=FAT:FQL_AUDITING_CLIENT_TEMPLATE.FAT&amp;display_string=Audit&amp;VAR:KEY=GTCLSBADEB&amp;VAR:QUERY=RkZfTkVUX0lOQyhBTk4sMCk=&amp;WINDOW=FIRST_POPUP&amp;HEIGHT=450&amp;WIDTH=450&amp;START_MAXIMIZED=FALS","E&amp;VAR:CALENDAR=US&amp;VAR:SYMBOL=CPLA&amp;VAR:INDEX=0"}</definedName>
    <definedName name="_92__FDSAUDITLINK__" hidden="1">{"fdsup://directions/FAT Viewer?action=UPDATE&amp;creator=factset&amp;DYN_ARGS=TRUE&amp;DOC_NAME=FAT:FQL_AUDITING_CLIENT_TEMPLATE.FAT&amp;display_string=Audit&amp;VAR:KEY=KTCVWVCXSP&amp;VAR:QUERY=RkZfTkVUX0lOQyhBTk4sMCk=&amp;WINDOW=FIRST_POPUP&amp;HEIGHT=450&amp;WIDTH=450&amp;START_MAXIMIZED=FALS","E&amp;VAR:CALENDAR=US&amp;VAR:SYMBOL=COCO&amp;VAR:INDEX=0"}</definedName>
    <definedName name="_93__FDSAUDITLINK__" hidden="1">{"fdsup://directions/FAT Viewer?action=UPDATE&amp;creator=factset&amp;DYN_ARGS=TRUE&amp;DOC_NAME=FAT:FQL_AUDITING_CLIENT_TEMPLATE.FAT&amp;display_string=Audit&amp;VAR:KEY=EFKFOZQBKX&amp;VAR:QUERY=RkZfRUJJVERBX09QRVIoQU5OLDAp&amp;WINDOW=FIRST_POPUP&amp;HEIGHT=450&amp;WIDTH=450&amp;START_MAXIMIZED=","FALSE&amp;VAR:CALENDAR=US&amp;VAR:SYMBOL=CECO&amp;VAR:INDEX=0"}</definedName>
    <definedName name="_94__FDSAUDITLINK__" hidden="1">{"fdsup://directions/FAT Viewer?action=UPDATE&amp;creator=factset&amp;DYN_ARGS=TRUE&amp;DOC_NAME=FAT:FQL_AUDITING_CLIENT_TEMPLATE.FAT&amp;display_string=Audit&amp;VAR:KEY=OZKRUNWHIL&amp;VAR:QUERY=RkZfRUJJVERBX09QRVIoQU5OLDAp&amp;WINDOW=FIRST_POPUP&amp;HEIGHT=450&amp;WIDTH=450&amp;START_MAXIMIZED=","FALSE&amp;VAR:CALENDAR=US&amp;VAR:SYMBOL=BPI&amp;VAR:INDEX=0"}</definedName>
    <definedName name="_95__FDSAUDITLINK__" hidden="1">{"fdsup://directions/FAT Viewer?action=UPDATE&amp;creator=factset&amp;DYN_ARGS=TRUE&amp;DOC_NAME=FAT:FQL_AUDITING_CLIENT_TEMPLATE.FAT&amp;display_string=Audit&amp;VAR:KEY=QPUPARQXUX&amp;VAR:QUERY=RkZfRUJJVERBX09QRVIoQU5OLDAp&amp;WINDOW=FIRST_POPUP&amp;HEIGHT=450&amp;WIDTH=450&amp;START_MAXIMIZED=","FALSE&amp;VAR:CALENDAR=US&amp;VAR:SYMBOL=APOL&amp;VAR:INDEX=0"}</definedName>
    <definedName name="_96__FDSAUDITLINK__" hidden="1">{"fdsup://directions/FAT Viewer?action=UPDATE&amp;creator=factset&amp;DYN_ARGS=TRUE&amp;DOC_NAME=FAT:FQL_AUDITING_CLIENT_TEMPLATE.FAT&amp;display_string=Audit&amp;VAR:KEY=UNOBIVMNGP&amp;VAR:QUERY=RkZfRUJJVERBX09QRVIoQU5OLDAp&amp;WINDOW=FIRST_POPUP&amp;HEIGHT=450&amp;WIDTH=450&amp;START_MAXIMIZED=","FALSE&amp;VAR:CALENDAR=US&amp;VAR:SYMBOL=APEI&amp;VAR:INDEX=0"}</definedName>
    <definedName name="_97__FDSAUDITLINK__" hidden="1">{"fdsup://Directions/FactSet Auditing Viewer?action=AUDIT_VALUE&amp;DB=129&amp;ID1=86323610&amp;VALUEID=01001&amp;SDATE=2011&amp;PERIODTYPE=ANN_STD&amp;SCFT=3&amp;window=popup_no_bar&amp;width=385&amp;height=120&amp;START_MAXIMIZED=FALSE&amp;creator=factset&amp;display_string=Audit"}</definedName>
    <definedName name="_98__FDSAUDITLINK__" hidden="1">{"fdsup://directions/FAT Viewer?action=UPDATE&amp;creator=factset&amp;DYN_ARGS=TRUE&amp;DOC_NAME=FAT:FQL_AUDITING_CLIENT_TEMPLATE.FAT&amp;display_string=Audit&amp;VAR:KEY=QTSVONSRIP&amp;VAR:QUERY=RkZfRUJJVERBX09QRVIoQU5OLDAp&amp;WINDOW=FIRST_POPUP&amp;HEIGHT=450&amp;WIDTH=450&amp;START_MAXIMIZED=","FALSE&amp;VAR:CALENDAR=US&amp;VAR:SYMBOL=STRA&amp;VAR:INDEX=0"}</definedName>
    <definedName name="_99__FDSAUDITLINK__" hidden="1">{"fdsup://directions/FAT Viewer?action=UPDATE&amp;creator=factset&amp;DYN_ARGS=TRUE&amp;DOC_NAME=FAT:FQL_AUDITING_CLIENT_TEMPLATE.FAT&amp;display_string=Audit&amp;VAR:KEY=INYXYJIPEV&amp;VAR:QUERY=RkZfTkVUX0lOQyhBTk4sMCk=&amp;WINDOW=FIRST_POPUP&amp;HEIGHT=450&amp;WIDTH=450&amp;START_MAXIMIZED=FALS","E&amp;VAR:CALENDAR=US&amp;VAR:SYMBOL=STRA&amp;VAR:INDEX=0"}</definedName>
    <definedName name="_9F" hidden="1">#REF!</definedName>
    <definedName name="_a1" hidden="1">{"cashflow",#N/A,FALSE,"CASHFLOW "}</definedName>
    <definedName name="_a1_1" hidden="1">{"'Sheet1'!$L$16"}</definedName>
    <definedName name="_a1_1_1" hidden="1">{"'Sheet1'!$L$16"}</definedName>
    <definedName name="_a1_1_1_1" hidden="1">{"'Sheet1'!$L$16"}</definedName>
    <definedName name="_a1_1_1_1_1" hidden="1">{"'Sheet1'!$L$16"}</definedName>
    <definedName name="_a1_1_1_1_1_1" hidden="1">{"'Sheet1'!$L$16"}</definedName>
    <definedName name="_a1_1_1_1_1_2" hidden="1">{"'Sheet1'!$L$16"}</definedName>
    <definedName name="_a1_1_1_1_2" hidden="1">{"'Sheet1'!$L$16"}</definedName>
    <definedName name="_a1_1_1_1_3" hidden="1">{"'Sheet1'!$L$16"}</definedName>
    <definedName name="_a1_1_1_2" hidden="1">{"'Sheet1'!$L$16"}</definedName>
    <definedName name="_a1_1_1_2_1" hidden="1">{"'Sheet1'!$L$16"}</definedName>
    <definedName name="_a1_1_1_2_2" hidden="1">{"'Sheet1'!$L$16"}</definedName>
    <definedName name="_a1_1_1_3" hidden="1">{"'Sheet1'!$L$16"}</definedName>
    <definedName name="_a1_1_1_3_1" hidden="1">{"'Sheet1'!$L$16"}</definedName>
    <definedName name="_a1_1_1_3_2" hidden="1">{"'Sheet1'!$L$16"}</definedName>
    <definedName name="_a1_1_1_4" hidden="1">{"'Sheet1'!$L$16"}</definedName>
    <definedName name="_a1_1_1_5" hidden="1">{"'Sheet1'!$L$16"}</definedName>
    <definedName name="_a1_1_2" hidden="1">{"'Sheet1'!$L$16"}</definedName>
    <definedName name="_a1_1_2_1" hidden="1">{"'Sheet1'!$L$16"}</definedName>
    <definedName name="_a1_1_2_2" hidden="1">{"'Sheet1'!$L$16"}</definedName>
    <definedName name="_a1_1_3" hidden="1">{"'Sheet1'!$L$16"}</definedName>
    <definedName name="_a1_1_3_1" hidden="1">{"'Sheet1'!$L$16"}</definedName>
    <definedName name="_a1_1_3_2" hidden="1">{"'Sheet1'!$L$16"}</definedName>
    <definedName name="_a1_1_4" hidden="1">{"'Sheet1'!$L$16"}</definedName>
    <definedName name="_a1_1_5" hidden="1">{"'Sheet1'!$L$16"}</definedName>
    <definedName name="_a1_2" hidden="1">{"'Sheet1'!$L$16"}</definedName>
    <definedName name="_a1_2_1" hidden="1">{"'Sheet1'!$L$16"}</definedName>
    <definedName name="_a1_2_2" hidden="1">{"'Sheet1'!$L$16"}</definedName>
    <definedName name="_a1_3" hidden="1">{"'Sheet1'!$L$16"}</definedName>
    <definedName name="_a1_3_1" hidden="1">{"'Sheet1'!$L$16"}</definedName>
    <definedName name="_a1_3_2" hidden="1">{"'Sheet1'!$L$16"}</definedName>
    <definedName name="_a1_4" hidden="1">{"'Sheet1'!$L$16"}</definedName>
    <definedName name="_a1_4_1" hidden="1">{"'Sheet1'!$L$16"}</definedName>
    <definedName name="_a1_4_2" hidden="1">{"'Sheet1'!$L$16"}</definedName>
    <definedName name="_a1_5" hidden="1">{"'Sheet1'!$L$16"}</definedName>
    <definedName name="_a1_5_1" hidden="1">{"'Sheet1'!$L$16"}</definedName>
    <definedName name="_a1_5_2" hidden="1">{"'Sheet1'!$L$16"}</definedName>
    <definedName name="_a10" hidden="1">{"sales",#N/A,FALSE,"SALES"}</definedName>
    <definedName name="_a100000001" hidden="1">{"hilight3",#N/A,FALSE,"HILIGHT3"}</definedName>
    <definedName name="_a11" hidden="1">{"'Sheet1'!$L$16"}</definedName>
    <definedName name="_a12" hidden="1">{"'Sheet1'!$L$16"}</definedName>
    <definedName name="_A123" hidden="1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_1" hidden="1">{"Offgrid",#N/A,FALSE,"OFFGRID";"Region",#N/A,FALSE,"REGION";"Offgrid -2",#N/A,FALSE,"OFFGRID";"WTP",#N/A,FALSE,"WTP";"WTP -2",#N/A,FALSE,"WTP";"Project",#N/A,FALSE,"PROJECT";"Summary -2",#N/A,FALSE,"SUMMARY"}</definedName>
    <definedName name="_a129_2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30_1" hidden="1">{"Offgrid",#N/A,FALSE,"OFFGRID";"Region",#N/A,FALSE,"REGION";"Offgrid -2",#N/A,FALSE,"OFFGRID";"WTP",#N/A,FALSE,"WTP";"WTP -2",#N/A,FALSE,"WTP";"Project",#N/A,FALSE,"PROJECT";"Summary -2",#N/A,FALSE,"SUMMARY"}</definedName>
    <definedName name="_a130_2" hidden="1">{"Offgrid",#N/A,FALSE,"OFFGRID";"Region",#N/A,FALSE,"REGION";"Offgrid -2",#N/A,FALSE,"OFFGRID";"WTP",#N/A,FALSE,"WTP";"WTP -2",#N/A,FALSE,"WTP";"Project",#N/A,FALSE,"PROJECT";"Summary -2",#N/A,FALSE,"SUMMARY"}</definedName>
    <definedName name="_a133" hidden="1">{"revable",#N/A,FALSE,"REVABLE"}</definedName>
    <definedName name="_a14" hidden="1">{"TAG1AGMS",#N/A,FALSE,"TAG 1A"}</definedName>
    <definedName name="_a15" hidden="1">{"weichwaren",#N/A,FALSE,"Liste 1";"hartwaren",#N/A,FALSE,"Liste 1";"food",#N/A,FALSE,"Liste 1";"fleisch",#N/A,FALSE,"Liste 1"}</definedName>
    <definedName name="_a16" hidden="1">{"weichwaren",#N/A,FALSE,"Liste 1";"hartwaren",#N/A,FALSE,"Liste 1";"food",#N/A,FALSE,"Liste 1";"fleisch",#N/A,FALSE,"Liste 1"}</definedName>
    <definedName name="_a17" hidden="1">{"TAG1AGMS",#N/A,FALSE,"TAG 1A"}</definedName>
    <definedName name="_a18" hidden="1">{"Tages_D",#N/A,FALSE,"Tagesbericht";"Tages_PL",#N/A,FALSE,"Tagesbericht"}</definedName>
    <definedName name="_a19" hidden="1">{"fleisch",#N/A,FALSE,"WG HK";"food",#N/A,FALSE,"WG HK";"hartwaren",#N/A,FALSE,"WG HK";"weichwaren",#N/A,FALSE,"WG HK"}</definedName>
    <definedName name="_a2" hidden="1">{"hilight1",#N/A,FALSE,"HILIGHT1"}</definedName>
    <definedName name="_a3" hidden="1">{"hilight2",#N/A,FALSE,"HILIGHT2"}</definedName>
    <definedName name="_a33" hidden="1">{"fleisch",#N/A,FALSE,"WG HK";"food",#N/A,FALSE,"WG HK";"hartwaren",#N/A,FALSE,"WG HK";"weichwaren",#N/A,FALSE,"WG HK"}</definedName>
    <definedName name="_a4" hidden="1">{"hilight3",#N/A,FALSE,"HILIGHT3"}</definedName>
    <definedName name="_a45" hidden="1">#REF!</definedName>
    <definedName name="_a5" hidden="1">{"income",#N/A,FALSE,"INCOME"}</definedName>
    <definedName name="_a51" hidden="1">{"income",#N/A,FALSE,"INCOME"}</definedName>
    <definedName name="_a55" hidden="1">{"Tages_D",#N/A,FALSE,"Tagesbericht";"Tages_PL",#N/A,FALSE,"Tagesbericht"}</definedName>
    <definedName name="_a6" hidden="1">{"index",#N/A,FALSE,"INDEX"}</definedName>
    <definedName name="_a66" hidden="1">{"TAG1AGMS",#N/A,FALSE,"TAG 1A"}</definedName>
    <definedName name="_a7" hidden="1">{"PRINT_EST",#N/A,FALSE,"ESTMON"}</definedName>
    <definedName name="_a8" hidden="1">{"revsale",#N/A,FALSE,"REV-ยุพดี"}</definedName>
    <definedName name="_a9" hidden="1">{"revable",#N/A,FALSE,"REVABLE"}</definedName>
    <definedName name="_a99" hidden="1">{"revable",#N/A,FALSE,"REVABLE"}</definedName>
    <definedName name="_aa1" hidden="1">{"cashflow",#N/A,FALSE,"CASHFLOW "}</definedName>
    <definedName name="_aa22" hidden="1">{"Tages_D",#N/A,FALSE,"Tagesbericht";"Tages_PL",#N/A,FALSE,"Tagesbericht"}</definedName>
    <definedName name="_ABC1" hidden="1">{"'Sheet1'!$L$16"}</definedName>
    <definedName name="_AL2" hidden="1">{#N/A,#N/A,FALSE,"Chi tiÆt"}</definedName>
    <definedName name="_all1" hidden="1">#N/A</definedName>
    <definedName name="_AMO_ContentDefinition_467123702" hidden="1">"'Partitions:5'"</definedName>
    <definedName name="_AMO_ContentDefinition_467123702.0" hidden="1">"'&lt;ContentDefinition name=""SASMain:CFCPUB.RETURN"" rsid=""467123702"" type=""PivotTable"" format=""REPORTXML"" imgfmt=""ACTIVEX"" created=""02/10/2009 14:46:12"" modifed=""02/10/2009 17:11:27"" user="" "" apply=""False"" thread=""BACKGROUND"" css=""C:\'"</definedName>
    <definedName name="_AMO_ContentDefinition_467123702.1" hidden="1">"'Program Files\SAS\Shared Files\BIClientStyles\AMODefault.css"" range=""SASMain_CFCPUB_RETURN"" auto=""False"" rdc=""False"" mig=""False"" xTime=""00:00:00.0156254"" rTime=""00:00:06.4064140"" bgnew=""False"" nFmt=""False"" grphSet=""False"" imgY=""'"</definedName>
    <definedName name="_AMO_ContentDefinition_467123702.2" hidden="1">"'0"" imgX=""0""&gt;_x000D_
  &lt;files /&gt;_x000D_
  &lt;param n=""DisplayName"" v=""SASMain:CFCPUB.RETURN"" /&gt;_x000D_
  &lt;param n=""AMO_Version"" v=""2.1"" /&gt;_x000D_
  &lt;param n=""NamedRange"" v=""_AMO_SingleObject_467123702_PivotTable_467123702"" /&gt;_x000D_
  &lt;param n=""DataSourceType"" v=""S'"</definedName>
    <definedName name="_AMO_ContentDefinition_467123702.3" hidden="1">"'AS DATASET"" /&gt;_x000D_
  &lt;param n=""DataSource"" v=""&amp;lt;SasDataSource Version=&amp;quot;2.1&amp;quot; Type=&amp;quot;SAS.Servers.Dataset&amp;quot; Svr=&amp;quot;SASMain&amp;quot; Lib=&amp;quot;CFCPUB&amp;quot; UseLbls=&amp;quot;true&amp;quot; ColSelFlg=&amp;quot;0&amp;quot; Name=&amp;quot;RETURN&amp;quot; /&amp;gt'"</definedName>
    <definedName name="_AMO_ContentDefinition_467123702.4" hidden="1">"';"" /&gt;_x000D_
  &lt;param n=""ServerName"" v=""SASMain"" /&gt;_x000D_
  &lt;param n=""SASFilter"" v="""" /&gt;_x000D_
  &lt;param n=""ClassName"" v=""SAS.OfficeAddin.PivotTable"" /&gt;_x000D_
&lt;/ContentDefinition&gt;'"</definedName>
    <definedName name="_AMO_ContentLocation_467123702_PivotTable_467123702" hidden="1">"'&lt;ContentLocation path=""467123702"" rsid=""467123702"" tag=""PivotTable"" fid=""0"" /&gt;'"</definedName>
    <definedName name="_AMO_RefreshMultipleList" hidden="1">"'467123702'"</definedName>
    <definedName name="_AMO_XmlVersion" hidden="1">"'1'"</definedName>
    <definedName name="_apr2" hidden="1">{"'Model'!$A$1:$N$53"}</definedName>
    <definedName name="_As1" hidden="1">#REF!</definedName>
    <definedName name="_b1" hidden="1">{"'Sheet1'!$L$16"}</definedName>
    <definedName name="_b18" hidden="1">{"Tages_D",#N/A,FALSE,"Tagesbericht";"Tages_PL",#N/A,FALSE,"Tagesbericht"}</definedName>
    <definedName name="_b19" hidden="1">{"Tages_D",#N/A,FALSE,"Tagesbericht";"Tages_PL",#N/A,FALSE,"Tagesbericht"}</definedName>
    <definedName name="_b3" hidden="1">{"'Sheet1'!$L$16"}</definedName>
    <definedName name="_b4" hidden="1">{"'Sheet1'!$L$16"}</definedName>
    <definedName name="_b5" hidden="1">{"'Sheet1'!$L$16"}</definedName>
    <definedName name="_b6" hidden="1">{"'Sheet1'!$L$16"}</definedName>
    <definedName name="_b7" hidden="1">{#N/A,#N/A,FALSE,"Chi tiÆt"}</definedName>
    <definedName name="_BA2" hidden="1">{"'Sheet1'!$L$16"}</definedName>
    <definedName name="_bdm.0352AD5BC8974483AD8F758D81559C4B.edm" hidden="1">#REF!</definedName>
    <definedName name="_bdm.0BE42A9121A34DE0AF764B7834BA886D.edm" hidden="1">#REF!</definedName>
    <definedName name="_bdm.209F0E9536F5414ABE5B892B1B56C529.edm" hidden="1">#REF!</definedName>
    <definedName name="_bdm.45E597CDB27D4A5FBA9CE5456C380287.edm" hidden="1">#REF!</definedName>
    <definedName name="_bdm.48EC97D14FAC42A2B99E4822C97DC841.edm" hidden="1">#REF!</definedName>
    <definedName name="_bdm.5010A66FDA1D4A5C89B061EBD267E018.edm" hidden="1">#REF!</definedName>
    <definedName name="_bdm.52618411990543B6AE6F19B857D55497.edm" hidden="1">#REF!</definedName>
    <definedName name="_bdm.610AF287726E41BC8DAEECC0FD9475E5.edm" hidden="1">#REF!</definedName>
    <definedName name="_bdm.65E3A508ACE44FF2921CAA7350998681.edm" hidden="1">#REF!</definedName>
    <definedName name="_bdm.7C6426C1081C4B62AC192299F915DB1D.edm" hidden="1">#REF!</definedName>
    <definedName name="_bdm.810D9907712147CCB68C743A02D482F7.edm" hidden="1">#REF!</definedName>
    <definedName name="_bdm.8633481907C249E58E7B95159C3E558C.edm" hidden="1">#REF!</definedName>
    <definedName name="_bdm.93475E69206A4A71892E4C3FCA2D5D20.edm" hidden="1">#REF!</definedName>
    <definedName name="_bdm.BC73C1315733463ABA8F35CF36E670D2.edm" hidden="1">#REF!</definedName>
    <definedName name="_bdm.CAF676A2885E4D7F828214173307C888.edm" hidden="1">#REF!</definedName>
    <definedName name="_bdm.D943C822FB584D06891BAE17B2AC4204.edm" hidden="1">#REF!</definedName>
    <definedName name="_bdm.E7D4F600AEB946A6B094878EBFE48A39.edm" hidden="1">#REF!</definedName>
    <definedName name="_bdm.E9ECFCD50849415181B38A11E4A91DA5.edm" hidden="1">#REF!</definedName>
    <definedName name="_bdm.EA31AAC4224A49E08E71DB4B4EB2944E.edm" hidden="1">#REF!</definedName>
    <definedName name="_bdm.F4DFCF610F804F0EBC635163893E69C5.edm" hidden="1">#REF!</definedName>
    <definedName name="_bdm.FD064865F2C947EB9DE0109ABA7109FF.edm" hidden="1">#REF!</definedName>
    <definedName name="_bdm.tmp.edm" hidden="1">#REF!</definedName>
    <definedName name="_BEx2231" hidden="1">Stat Key #REF!</definedName>
    <definedName name="_Bm2" hidden="1">{"'Sheet1'!$L$16"}</definedName>
    <definedName name="_BQ22" hidden="1">{"'Sheet1'!$L$16"}</definedName>
    <definedName name="_Builtin0" hidden="1">#REF!</definedName>
    <definedName name="_Builtin155" hidden="1">#N/A</definedName>
    <definedName name="_cad2" hidden="1">{#N/A,#N/A,TRUE,"BT M200 da 10x20"}</definedName>
    <definedName name="_CD2" hidden="1">{"'Sheet1'!$L$16"}</definedName>
    <definedName name="_CLA2" hidden="1">{#N/A,#N/A,FALSE,"Sheet1"}</definedName>
    <definedName name="_CLA22" hidden="1">{#N/A,#N/A,FALSE,"Sheet1"}</definedName>
    <definedName name="_CN1" hidden="1">{"'Sheet1'!$L$16"}</definedName>
    <definedName name="_D1112" hidden="1">{"'照明目录'!$A$1:$H$31"}</definedName>
    <definedName name="_d1500" hidden="1">{"'Sheet1'!$L$16"}</definedName>
    <definedName name="_Dist_Values" hidden="1">#REF!</definedName>
    <definedName name="_e1" hidden="1">{"'Sheet1'!$L$16"}</definedName>
    <definedName name="_e2" hidden="1">{"'Sheet1'!$L$16"}</definedName>
    <definedName name="_e4" hidden="1">{"'Sheet1'!$L$16"}</definedName>
    <definedName name="_e5" hidden="1">{"'Sheet1'!$L$16"}</definedName>
    <definedName name="_e6" hidden="1">{"'Sheet1'!$L$16"}</definedName>
    <definedName name="_e7" hidden="1">{"'Sheet1'!$L$16"}</definedName>
    <definedName name="_e8" hidden="1">{#N/A,#N/A,FALSE,"Chi tiÆt"}</definedName>
    <definedName name="_EA1116" hidden="1">{"'照明目录'!$A$1:$H$31"}</definedName>
    <definedName name="_Es1" hidden="1">#REF!</definedName>
    <definedName name="_F1" hidden="1">{"'Sheet1'!$L$16"}</definedName>
    <definedName name="_f2" hidden="1">{"'Sheet1'!$L$16"}</definedName>
    <definedName name="_f3" hidden="1">{"'Sheet1'!$L$16"}</definedName>
    <definedName name="_f4" hidden="1">{#N/A,#N/A,FALSE,"Aging Summary";#N/A,#N/A,FALSE,"Ratio Analysis";#N/A,#N/A,FALSE,"Test 120 Day Accts";#N/A,#N/A,FALSE,"Tickmarks"}</definedName>
    <definedName name="_f5" hidden="1">{"'Sheet1'!$L$16"}</definedName>
    <definedName name="_f6" hidden="1">{"'Sheet1'!$L$16"}</definedName>
    <definedName name="_f7" hidden="1">{"'Sheet1'!$L$16"}</definedName>
    <definedName name="_f8" hidden="1">{#N/A,#N/A,FALSE,"Chi tiÆt"}</definedName>
    <definedName name="_f9" hidden="1">{#N/A,#N/A,FALSE,"Chi tiÆt"}</definedName>
    <definedName name="_fd4" hidden="1">#REF!</definedName>
    <definedName name="_fgh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Fil" hidden="1">#REF!</definedName>
    <definedName name="_Fill" hidden="1">#REF!</definedName>
    <definedName name="_Fill1" hidden="1">#REF!</definedName>
    <definedName name="_xlnm._FilterDatabase" localSheetId="4" hidden="1">'10. 170KMP'!$A$186:$BQ$206</definedName>
    <definedName name="_xlnm._FilterDatabase" localSheetId="6" hidden="1">'COA_DTGroup_Update 20260428'!$A$1:$F$855</definedName>
    <definedName name="_xlnm._FilterDatabase" localSheetId="7" hidden="1">M.account_DTR!$B$6:$CX$414</definedName>
    <definedName name="_xlnm._FilterDatabase" localSheetId="5" hidden="1">'Mapping account'!$A$4:$K$412</definedName>
    <definedName name="_xlnm._FilterDatabase" hidden="1">#REF!</definedName>
    <definedName name="_FOH2006" hidden="1">{#N/A,#N/A,FALSE,"TL";#N/A,#N/A,FALSE,"KK";#N/A,#N/A,FALSE,"TS";#N/A,#N/A,FALSE,"KW";#N/A,#N/A,FALSE,"LP";#N/A,#N/A,FALSE,"DC"}</definedName>
    <definedName name="_GB01" hidden="1">{"'Sheet1'!$L$16"}</definedName>
    <definedName name="_gdh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gg1" hidden="1">{"'Sheet1'!$L$16"}</definedName>
    <definedName name="_gg1_1" hidden="1">{"'Sheet1'!$L$16"}</definedName>
    <definedName name="_gg1_1_1" hidden="1">{"'Sheet1'!$L$16"}</definedName>
    <definedName name="_gg1_1_1_1" hidden="1">{"'Sheet1'!$L$16"}</definedName>
    <definedName name="_gg1_1_1_2" hidden="1">{"'Sheet1'!$L$16"}</definedName>
    <definedName name="_gg1_1_2" hidden="1">{"'Sheet1'!$L$16"}</definedName>
    <definedName name="_gg1_1_3" hidden="1">{"'Sheet1'!$L$16"}</definedName>
    <definedName name="_gg1_2" hidden="1">{"'Sheet1'!$L$16"}</definedName>
    <definedName name="_gg1_2_1" hidden="1">{"'Sheet1'!$L$16"}</definedName>
    <definedName name="_gg1_2_2" hidden="1">{"'Sheet1'!$L$16"}</definedName>
    <definedName name="_gg1_3" hidden="1">{"'Sheet1'!$L$16"}</definedName>
    <definedName name="_gg1_4" hidden="1">{"'Sheet1'!$L$16"}</definedName>
    <definedName name="_GL635" hidden="1">{"'Sheet1'!$L$16"}</definedName>
    <definedName name="_Goi8" hidden="1">{"'Sheet1'!$L$16"}</definedName>
    <definedName name="_gw04" hidden="1">{#N/A,#N/A,FALSE,"Aging Summary";#N/A,#N/A,FALSE,"Ratio Analysis";#N/A,#N/A,FALSE,"Test 120 Day Accts";#N/A,#N/A,FALSE,"Tickmarks"}</definedName>
    <definedName name="_h1" hidden="1">{"'TDTGT (theo Dphuong)'!$A$4:$F$75"}</definedName>
    <definedName name="_h1_1" hidden="1">{"'Sheet1'!$L$16"}</definedName>
    <definedName name="_h1_1_1" hidden="1">{"'Sheet1'!$L$16"}</definedName>
    <definedName name="_h1_1_1_1" hidden="1">{"'Sheet1'!$L$16"}</definedName>
    <definedName name="_h1_1_1_2" hidden="1">{"'Sheet1'!$L$16"}</definedName>
    <definedName name="_h1_1_2" hidden="1">{"'Sheet1'!$L$16"}</definedName>
    <definedName name="_h1_1_3" hidden="1">{"'Sheet1'!$L$16"}</definedName>
    <definedName name="_h1_2" hidden="1">{"'Sheet1'!$L$16"}</definedName>
    <definedName name="_h1_2_1" hidden="1">{"'Sheet1'!$L$16"}</definedName>
    <definedName name="_h1_2_2" hidden="1">{"'Sheet1'!$L$16"}</definedName>
    <definedName name="_h1_3" hidden="1">{"'Sheet1'!$L$16"}</definedName>
    <definedName name="_h1_4" hidden="1">{"'Sheet1'!$L$16"}</definedName>
    <definedName name="_h2" hidden="1">{"'Sheet1'!$L$16"}</definedName>
    <definedName name="_h2_1" hidden="1">{"'Sheet1'!$L$16"}</definedName>
    <definedName name="_h2_1_1" hidden="1">{"'Sheet1'!$L$16"}</definedName>
    <definedName name="_h2_1_1_1" hidden="1">{"'Sheet1'!$L$16"}</definedName>
    <definedName name="_h2_1_1_2" hidden="1">{"'Sheet1'!$L$16"}</definedName>
    <definedName name="_h2_1_2" hidden="1">{"'Sheet1'!$L$16"}</definedName>
    <definedName name="_h2_1_3" hidden="1">{"'Sheet1'!$L$16"}</definedName>
    <definedName name="_h2_2" hidden="1">{"'Sheet1'!$L$16"}</definedName>
    <definedName name="_h2_2_1" hidden="1">{"'Sheet1'!$L$16"}</definedName>
    <definedName name="_h2_2_2" hidden="1">{"'Sheet1'!$L$16"}</definedName>
    <definedName name="_h2_3" hidden="1">{"'Sheet1'!$L$16"}</definedName>
    <definedName name="_h2_4" hidden="1">{"'Sheet1'!$L$16"}</definedName>
    <definedName name="_huy1" hidden="1">{"'Sheet1'!$L$16"}</definedName>
    <definedName name="_huy1_1" hidden="1">{"'Sheet1'!$L$16"}</definedName>
    <definedName name="_huy1_1_1" hidden="1">{"'Sheet1'!$L$16"}</definedName>
    <definedName name="_huy1_1_1_1" hidden="1">{"'Sheet1'!$L$16"}</definedName>
    <definedName name="_huy1_1_1_2" hidden="1">{"'Sheet1'!$L$16"}</definedName>
    <definedName name="_huy1_1_2" hidden="1">{"'Sheet1'!$L$16"}</definedName>
    <definedName name="_huy1_1_3" hidden="1">{"'Sheet1'!$L$16"}</definedName>
    <definedName name="_huy1_2" hidden="1">{"'Sheet1'!$L$16"}</definedName>
    <definedName name="_huy1_2_1" hidden="1">{"'Sheet1'!$L$16"}</definedName>
    <definedName name="_huy1_2_2" hidden="1">{"'Sheet1'!$L$16"}</definedName>
    <definedName name="_huy1_3" hidden="1">{"'Sheet1'!$L$16"}</definedName>
    <definedName name="_huy1_4" hidden="1">{"'Sheet1'!$L$16"}</definedName>
    <definedName name="_HUY5" hidden="1">{"'Sheet1'!$L$16"}</definedName>
    <definedName name="_KA1" hidden="1">{#N/A,#N/A,FALSE,"Sheet1"}</definedName>
    <definedName name="_Key1" hidden="1">#REF!</definedName>
    <definedName name="_Key1.1" hidden="1">#REF!</definedName>
    <definedName name="_Key1.2" hidden="1">#REF!</definedName>
    <definedName name="_Key1.3" hidden="1">#REF!</definedName>
    <definedName name="_kEY11" hidden="1">#REF!</definedName>
    <definedName name="_Key2" hidden="1">#REF!</definedName>
    <definedName name="_key3" hidden="1">#REF!</definedName>
    <definedName name="_Key4" hidden="1">#REF!</definedName>
    <definedName name="_KP300" hidden="1">{"level1",#N/A,FALSE,"1_LEV";"LEVEL1",#N/A,FALSE,"1_LEV"}</definedName>
    <definedName name="_lan1" hidden="1">{#N/A,#N/A,TRUE,"BT M200 da 10x20"}</definedName>
    <definedName name="_LAN3" hidden="1">{"'Sheet1'!$L$16"}</definedName>
    <definedName name="_m1" hidden="1">#N/A</definedName>
    <definedName name="_M10" hidden="1">{"'Sheet1'!$L$16"}</definedName>
    <definedName name="_M2" hidden="1">{"'Sheet1'!$L$16"}</definedName>
    <definedName name="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MatInverse_In" hidden="1">#REF!</definedName>
    <definedName name="_MER1" hidden="1">{"'Sheet1'!$L$16"}</definedName>
    <definedName name="_n1" hidden="1">{#N/A,#N/A,FALSE,"RECONC'L";#N/A,#N/A,FALSE,"WORKCAP";#N/A,#N/A,FALSE,"RECONC'L";#N/A,#N/A,FALSE,"ACCRUAL";#N/A,#N/A,FALSE,"DEBTOR";#N/A,#N/A,FALSE,"ADMALLOC"}</definedName>
    <definedName name="_N4" hidden="1">{#N/A,#N/A,FALSE,"Sheet1"}</definedName>
    <definedName name="_nat2" hidden="1">{#N/A,#N/A,FALSE,"Assessment";#N/A,#N/A,FALSE,"Staffing";#N/A,#N/A,FALSE,"Hires";#N/A,#N/A,FALSE,"Assumptions"}</definedName>
    <definedName name="_nat3" hidden="1">{#N/A,#N/A,FALSE,"Assessment";#N/A,#N/A,FALSE,"Staffing";#N/A,#N/A,FALSE,"Hires";#N/A,#N/A,FALSE,"Assumptions"}</definedName>
    <definedName name="_new1" hidden="1">{#N/A,#N/A,FALSE,"Gesamt";#N/A,#N/A,FALSE,"Ree KG";#N/A,#N/A,FALSE,"Ree Inter";#N/A,#N/A,FALSE,"BTM";#N/A,#N/A,FALSE,"GmbH";#N/A,#N/A,FALSE,"Sonstige"}</definedName>
    <definedName name="_new2" hidden="1">{"'Sheet1'!$L$16"}</definedName>
    <definedName name="_new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new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NGA04" hidden="1">{"'Sheet1'!$L$16"}</definedName>
    <definedName name="_NS02" hidden="1">{"'Sheet1'!$L$16"}</definedName>
    <definedName name="_NS03" hidden="1">{"'Sheet1'!$L$16"}</definedName>
    <definedName name="_NSO2" hidden="1">{"'Sheet1'!$L$16"}</definedName>
    <definedName name="_NSO2_1" hidden="1">{"'Sheet1'!$L$16"}</definedName>
    <definedName name="_NSO2_1_1" hidden="1">{"'Sheet1'!$L$16"}</definedName>
    <definedName name="_NSO2_1_1_1" hidden="1">{"'Sheet1'!$L$16"}</definedName>
    <definedName name="_NSO2_1_1_1_1" hidden="1">{"'Sheet1'!$L$16"}</definedName>
    <definedName name="_NSO2_1_1_1_1_1" hidden="1">{"'Sheet1'!$L$16"}</definedName>
    <definedName name="_NSO2_1_1_1_1_2" hidden="1">{"'Sheet1'!$L$16"}</definedName>
    <definedName name="_NSO2_1_1_1_2" hidden="1">{"'Sheet1'!$L$16"}</definedName>
    <definedName name="_NSO2_1_1_1_3" hidden="1">{"'Sheet1'!$L$16"}</definedName>
    <definedName name="_NSO2_1_1_2" hidden="1">{"'Sheet1'!$L$16"}</definedName>
    <definedName name="_NSO2_1_1_2_1" hidden="1">{"'Sheet1'!$L$16"}</definedName>
    <definedName name="_NSO2_1_1_2_2" hidden="1">{"'Sheet1'!$L$16"}</definedName>
    <definedName name="_NSO2_1_1_3" hidden="1">{"'Sheet1'!$L$16"}</definedName>
    <definedName name="_NSO2_1_1_3_1" hidden="1">{"'Sheet1'!$L$16"}</definedName>
    <definedName name="_NSO2_1_1_3_2" hidden="1">{"'Sheet1'!$L$16"}</definedName>
    <definedName name="_NSO2_1_1_4" hidden="1">{"'Sheet1'!$L$16"}</definedName>
    <definedName name="_NSO2_1_1_5" hidden="1">{"'Sheet1'!$L$16"}</definedName>
    <definedName name="_NSO2_1_2" hidden="1">{"'Sheet1'!$L$16"}</definedName>
    <definedName name="_NSO2_1_2_1" hidden="1">{"'Sheet1'!$L$16"}</definedName>
    <definedName name="_NSO2_1_2_2" hidden="1">{"'Sheet1'!$L$16"}</definedName>
    <definedName name="_NSO2_1_3" hidden="1">{"'Sheet1'!$L$16"}</definedName>
    <definedName name="_NSO2_1_3_1" hidden="1">{"'Sheet1'!$L$16"}</definedName>
    <definedName name="_NSO2_1_3_2" hidden="1">{"'Sheet1'!$L$16"}</definedName>
    <definedName name="_NSO2_1_4" hidden="1">{"'Sheet1'!$L$16"}</definedName>
    <definedName name="_NSO2_1_5" hidden="1">{"'Sheet1'!$L$16"}</definedName>
    <definedName name="_NSO2_2" hidden="1">{"'Sheet1'!$L$16"}</definedName>
    <definedName name="_NSO2_2_1" hidden="1">{"'Sheet1'!$L$16"}</definedName>
    <definedName name="_NSO2_2_2" hidden="1">{"'Sheet1'!$L$16"}</definedName>
    <definedName name="_NSO2_3" hidden="1">{"'Sheet1'!$L$16"}</definedName>
    <definedName name="_NSO2_3_1" hidden="1">{"'Sheet1'!$L$16"}</definedName>
    <definedName name="_NSO2_3_2" hidden="1">{"'Sheet1'!$L$16"}</definedName>
    <definedName name="_NSO2_4" hidden="1">{"'Sheet1'!$L$16"}</definedName>
    <definedName name="_NSO2_4_1" hidden="1">{"'Sheet1'!$L$16"}</definedName>
    <definedName name="_NSO2_4_2" hidden="1">{"'Sheet1'!$L$16"}</definedName>
    <definedName name="_NSO2_5" hidden="1">{"'Sheet1'!$L$16"}</definedName>
    <definedName name="_NSO2_5_1" hidden="1">{"'Sheet1'!$L$16"}</definedName>
    <definedName name="_NSO2_5_2" hidden="1">{"'Sheet1'!$L$16"}</definedName>
    <definedName name="_NSO3" hidden="1">{"'Sheet1'!$L$16"}</definedName>
    <definedName name="_nso3_1" hidden="1">{"'Sheet1'!$L$16"}</definedName>
    <definedName name="_nso3_1_1" hidden="1">{"'Sheet1'!$L$16"}</definedName>
    <definedName name="_nso3_1_1_1" hidden="1">{"'Sheet1'!$L$16"}</definedName>
    <definedName name="_nso3_1_1_2" hidden="1">{"'Sheet1'!$L$16"}</definedName>
    <definedName name="_nso3_1_2" hidden="1">{"'Sheet1'!$L$16"}</definedName>
    <definedName name="_nso3_1_3" hidden="1">{"'Sheet1'!$L$16"}</definedName>
    <definedName name="_nso3_2" hidden="1">{"'Sheet1'!$L$16"}</definedName>
    <definedName name="_nso3_2_1" hidden="1">{"'Sheet1'!$L$16"}</definedName>
    <definedName name="_nso3_2_2" hidden="1">{"'Sheet1'!$L$16"}</definedName>
    <definedName name="_nso3_3" hidden="1">{"'Sheet1'!$L$16"}</definedName>
    <definedName name="_nso3_4" hidden="1">{"'Sheet1'!$L$16"}</definedName>
    <definedName name="_Order1" hidden="1">255</definedName>
    <definedName name="_Order2" hidden="1">255</definedName>
    <definedName name="_Order3" hidden="1">255</definedName>
    <definedName name="_PA3" hidden="1">{"'Sheet1'!$L$16"}</definedName>
    <definedName name="_PA3_1" hidden="1">{"'Sheet1'!$L$16"}</definedName>
    <definedName name="_PA3_1_1" hidden="1">{"'Sheet1'!$L$16"}</definedName>
    <definedName name="_PA3_1_1_1" hidden="1">{"'Sheet1'!$L$16"}</definedName>
    <definedName name="_PA3_1_1_2" hidden="1">{"'Sheet1'!$L$16"}</definedName>
    <definedName name="_PA3_1_2" hidden="1">{"'Sheet1'!$L$16"}</definedName>
    <definedName name="_PA3_1_3" hidden="1">{"'Sheet1'!$L$16"}</definedName>
    <definedName name="_PA3_2" hidden="1">{"'Sheet1'!$L$16"}</definedName>
    <definedName name="_PA3_2_1" hidden="1">{"'Sheet1'!$L$16"}</definedName>
    <definedName name="_PA3_2_2" hidden="1">{"'Sheet1'!$L$16"}</definedName>
    <definedName name="_PA3_3" hidden="1">{"'Sheet1'!$L$16"}</definedName>
    <definedName name="_PA3_4" hidden="1">{"'Sheet1'!$L$16"}</definedName>
    <definedName name="_Parse_In" hidden="1">#REF!</definedName>
    <definedName name="_Parse_Out" hidden="1">#REF!</definedName>
    <definedName name="_PJB05" hidden="1">{"'Sheet1'!$L$16"}</definedName>
    <definedName name="_PL3" hidden="1">{"'Sheet1'!$L$16"}</definedName>
    <definedName name="_PUR6" hidden="1">{#N/A,#N/A,FALSE,"Sheet2"}</definedName>
    <definedName name="_q2" hidden="1">{"PAGE 1",#N/A,FALSE,"หน้า 1,2,3";"PAGE 2",#N/A,FALSE,"หน้า 1,2,3";"PAGE 3",#N/A,FALSE,"หน้า 1,2,3"}</definedName>
    <definedName name="_q3" hidden="1">{"PAGE 1",#N/A,FALSE,"หน้า 1,2,3";"PAGE 2",#N/A,FALSE,"หน้า 1,2,3";"PAGE 3",#N/A,FALSE,"หน้า 1,2,3"}</definedName>
    <definedName name="_QUY3" hidden="1">{#N/A,#N/A,FALSE,"Sheet2"}</definedName>
    <definedName name="_QUY4" hidden="1">{"'Sheet1'!$L$16"}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OD01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_s1" hidden="1">{"'Sheet1'!$L$16"}</definedName>
    <definedName name="_s2" hidden="1">{"'Sheet1'!$L$16"}</definedName>
    <definedName name="_s3" hidden="1">{"'Sheet1'!$L$16"}</definedName>
    <definedName name="_s4" hidden="1">{"'Sheet1'!$L$16"}</definedName>
    <definedName name="_s5" hidden="1">{"'Sheet1'!$L$16"}</definedName>
    <definedName name="_s6" hidden="1">{#N/A,#N/A,FALSE,"Chi tiÆt"}</definedName>
    <definedName name="_s7" hidden="1">{#N/A,#N/A,FALSE,"Chi tiÆt"}</definedName>
    <definedName name="_se1" hidden="1">{#N/A,#N/A,FALSE,"m66";#N/A,#N/A,FALSE,"m66"}</definedName>
    <definedName name="_Sort" hidden="1">#REF!</definedName>
    <definedName name="_Sort1" hidden="1">#REF!</definedName>
    <definedName name="_Sort1.1" hidden="1">#REF!</definedName>
    <definedName name="_Sort1.2" hidden="1">#REF!</definedName>
    <definedName name="_Sort1.3" hidden="1">#REF!</definedName>
    <definedName name="_sort2" hidden="1">#REF!</definedName>
    <definedName name="_sort3" hidden="1">#REF!</definedName>
    <definedName name="_T01" hidden="1">#REF!</definedName>
    <definedName name="_T04" hidden="1">{#N/A,#N/A,FALSE,"CCTV"}</definedName>
    <definedName name="_t1" hidden="1">{"'Sheet1'!$L$16"}</definedName>
    <definedName name="_T10" hidden="1">{"'Sheet1'!$L$16"}</definedName>
    <definedName name="_t2" hidden="1">{"'Sheet1'!$L$16"}</definedName>
    <definedName name="_t4" hidden="1">#REF!</definedName>
    <definedName name="_t5" hidden="1">{"'Sheet1'!$L$16"}</definedName>
    <definedName name="_t6" hidden="1">{"'Sheet1'!$L$16"}</definedName>
    <definedName name="_t7" hidden="1">{"'Sheet1'!$L$16"}</definedName>
    <definedName name="_t8" hidden="1">{#N/A,#N/A,FALSE,"Chi tiÆt"}</definedName>
    <definedName name="_t9" hidden="1">{"'Sheet1'!$L$16"}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hu1" hidden="1">{"'Sheet1'!$L$16"}</definedName>
    <definedName name="_thu1_1" hidden="1">{"'Sheet1'!$L$16"}</definedName>
    <definedName name="_thu1_1_1" hidden="1">{"'Sheet1'!$L$16"}</definedName>
    <definedName name="_thu1_1_1_1" hidden="1">{"'Sheet1'!$L$16"}</definedName>
    <definedName name="_thu1_1_1_2" hidden="1">{"'Sheet1'!$L$16"}</definedName>
    <definedName name="_thu1_1_2" hidden="1">{"'Sheet1'!$L$16"}</definedName>
    <definedName name="_thu1_1_3" hidden="1">{"'Sheet1'!$L$16"}</definedName>
    <definedName name="_thu1_2" hidden="1">{"'Sheet1'!$L$16"}</definedName>
    <definedName name="_thu1_2_1" hidden="1">{"'Sheet1'!$L$16"}</definedName>
    <definedName name="_thu1_2_2" hidden="1">{"'Sheet1'!$L$16"}</definedName>
    <definedName name="_thu1_3" hidden="1">{"'Sheet1'!$L$16"}</definedName>
    <definedName name="_thu1_4" hidden="1">{"'Sheet1'!$L$16"}</definedName>
    <definedName name="_thu2" hidden="1">{"'Sheet1'!$L$16"}</definedName>
    <definedName name="_thu2_1" hidden="1">{"'Sheet1'!$L$16"}</definedName>
    <definedName name="_thu2_1_1" hidden="1">{"'Sheet1'!$L$16"}</definedName>
    <definedName name="_thu2_1_1_1" hidden="1">{"'Sheet1'!$L$16"}</definedName>
    <definedName name="_thu2_1_1_2" hidden="1">{"'Sheet1'!$L$16"}</definedName>
    <definedName name="_thu2_1_2" hidden="1">{"'Sheet1'!$L$16"}</definedName>
    <definedName name="_thu2_1_3" hidden="1">{"'Sheet1'!$L$16"}</definedName>
    <definedName name="_thu2_2" hidden="1">{"'Sheet1'!$L$16"}</definedName>
    <definedName name="_thu2_2_1" hidden="1">{"'Sheet1'!$L$16"}</definedName>
    <definedName name="_thu2_2_2" hidden="1">{"'Sheet1'!$L$16"}</definedName>
    <definedName name="_thu2_3" hidden="1">{"'Sheet1'!$L$16"}</definedName>
    <definedName name="_thu2_4" hidden="1">{"'Sheet1'!$L$16"}</definedName>
    <definedName name="_thu4" hidden="1">{"'Sheet1'!$L$16"}</definedName>
    <definedName name="_thu4_1" hidden="1">{"'Sheet1'!$L$16"}</definedName>
    <definedName name="_thu4_1_1" hidden="1">{"'Sheet1'!$L$16"}</definedName>
    <definedName name="_thu4_1_1_1" hidden="1">{"'Sheet1'!$L$16"}</definedName>
    <definedName name="_thu4_1_1_2" hidden="1">{"'Sheet1'!$L$16"}</definedName>
    <definedName name="_thu4_1_2" hidden="1">{"'Sheet1'!$L$16"}</definedName>
    <definedName name="_thu4_1_3" hidden="1">{"'Sheet1'!$L$16"}</definedName>
    <definedName name="_thu4_2" hidden="1">{"'Sheet1'!$L$16"}</definedName>
    <definedName name="_thu4_2_1" hidden="1">{"'Sheet1'!$L$16"}</definedName>
    <definedName name="_thu4_2_2" hidden="1">{"'Sheet1'!$L$16"}</definedName>
    <definedName name="_thu4_3" hidden="1">{"'Sheet1'!$L$16"}</definedName>
    <definedName name="_thu4_4" hidden="1">{"'Sheet1'!$L$16"}</definedName>
    <definedName name="_thu5" hidden="1">{"'Sheet1'!$L$16"}</definedName>
    <definedName name="_thu5_1" hidden="1">{"'Sheet1'!$L$16"}</definedName>
    <definedName name="_thu5_1_1" hidden="1">{"'Sheet1'!$L$16"}</definedName>
    <definedName name="_thu5_1_1_1" hidden="1">{"'Sheet1'!$L$16"}</definedName>
    <definedName name="_thu5_1_1_2" hidden="1">{"'Sheet1'!$L$16"}</definedName>
    <definedName name="_thu5_1_2" hidden="1">{"'Sheet1'!$L$16"}</definedName>
    <definedName name="_thu5_1_3" hidden="1">{"'Sheet1'!$L$16"}</definedName>
    <definedName name="_thu5_2" hidden="1">{"'Sheet1'!$L$16"}</definedName>
    <definedName name="_thu5_2_1" hidden="1">{"'Sheet1'!$L$16"}</definedName>
    <definedName name="_thu5_2_2" hidden="1">{"'Sheet1'!$L$16"}</definedName>
    <definedName name="_thu5_3" hidden="1">{"'Sheet1'!$L$16"}</definedName>
    <definedName name="_thu5_4" hidden="1">{"'Sheet1'!$L$16"}</definedName>
    <definedName name="_tm2" hidden="1">{#N/A,#N/A,FALSE,"Chi tiÆt"}</definedName>
    <definedName name="_tt3" hidden="1">{"'Sheet1'!$L$16"}</definedName>
    <definedName name="_u18" hidden="1">{"Tages_D",#N/A,FALSE,"Tagesbericht";"Tages_PL",#N/A,FALSE,"Tagesbericht"}</definedName>
    <definedName name="_u20" hidden="1">{"fleisch",#N/A,FALSE,"WG HK";"food",#N/A,FALSE,"WG HK";"hartwaren",#N/A,FALSE,"WG HK";"weichwaren",#N/A,FALSE,"WG HK"}</definedName>
    <definedName name="_U3" hidden="1">{#N/A,#N/A,FALSE,"Aging Summary";#N/A,#N/A,FALSE,"Ratio Analysis";#N/A,#N/A,FALSE,"Test 120 Day Accts";#N/A,#N/A,FALSE,"Tickmarks"}</definedName>
    <definedName name="_UB1" hidden="1">{"'Feb 99'!$A$1:$G$30"}</definedName>
    <definedName name="_UB2" hidden="1">{"'Feb 99'!$A$1:$G$30"}</definedName>
    <definedName name="_uyu6" hidden="1">BlankMacro1</definedName>
    <definedName name="_w2" hidden="1">{"'Sheet1'!$L$16"}</definedName>
    <definedName name="_w3" hidden="1">{"'Sheet1'!$L$16"}</definedName>
    <definedName name="_w4" hidden="1">{"'Sheet1'!$L$16"}</definedName>
    <definedName name="_w5" hidden="1">{"'Sheet1'!$L$16"}</definedName>
    <definedName name="_w6" hidden="1">{#N/A,#N/A,FALSE,"Chi tiÆt"}</definedName>
    <definedName name="_w8" hidden="1">{"'Sheet1'!$L$16"}</definedName>
    <definedName name="_w9" hidden="1">{"'Sheet1'!$L$16"}</definedName>
    <definedName name="_wrn1" hidden="1">{#N/A,#N/A,FALSE,"SPLIT1";#N/A,#N/A,FALSE,"SPLIT2";#N/A,#N/A,FALSE,"TELEX";#N/A,#N/A,FALSE,"TELEX"}</definedName>
    <definedName name="_ww2" hidden="1">{#N/A,#N/A,FALSE,"Admin";#N/A,#N/A,FALSE,"Other"}</definedName>
    <definedName name="_Z1" hidden="1">{"'ตัวอย่าง'!$A$1:$O$21"}</definedName>
    <definedName name="µ" hidden="1">{"'Sheet1'!$L$16"}</definedName>
    <definedName name="a">#REF!</definedName>
    <definedName name="á" hidden="1">{#N/A,#N/A,FALSE,"Aging Summary";#N/A,#N/A,FALSE,"Ratio Analysis";#N/A,#N/A,FALSE,"Test 120 Day Accts";#N/A,#N/A,FALSE,"Tickmarks"}</definedName>
    <definedName name="à" hidden="1">#REF!</definedName>
    <definedName name="â" hidden="1">{"'Sheet1'!$L$16"}</definedName>
    <definedName name="Ầ" hidden="1">{#N/A,#N/A,FALSE,"CCTV"}</definedName>
    <definedName name="a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2A" hidden="1">{#N/A,#N/A,FALSE,"Sheet1"}</definedName>
    <definedName name="A2PRJE" hidden="1">{#N/A,#N/A,FALSE,"Sheet1"}</definedName>
    <definedName name="AA" hidden="1">{"F3 detail",#N/A,FALSE,"F1";"F3 Presentation",#N/A,FALSE,"F3 "}</definedName>
    <definedName name="aâ" hidden="1">{"'Sheet1'!$L$16"}</definedName>
    <definedName name="AA.Report.Files" hidden="1">#REF!</definedName>
    <definedName name="AA.Reports.Available" hidden="1">#REF!</definedName>
    <definedName name="aa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_DOCTOPS" hidden="1">"AAA_SET"</definedName>
    <definedName name="AAA_duser" hidden="1">"OFF"</definedName>
    <definedName name="aaaa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a" hidden="1">{"Profit",#N/A,FALSE,"448k";"Capital",#N/A,FALSE,"448k"}</definedName>
    <definedName name="aaaaaa" hidden="1">{#N/A,#N/A,FALSE,"CCTV"}</definedName>
    <definedName name="aaaaaaa" hidden="1">#REF!</definedName>
    <definedName name="aaaaaaaa" hidden="1">{"Tages_D",#N/A,FALSE,"Tagesbericht";"Tages_PL",#N/A,FALSE,"Tagesbericht"}</definedName>
    <definedName name="aaaaaaaaaa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AAAAAAAAAAAAA" hidden="1">#REF!</definedName>
    <definedName name="aaaaaaaaaaaaaaaa" hidden="1">{0}</definedName>
    <definedName name="aaag" hidden="1">{#N/A,#N/A,TRUE,"SUM";#N/A,#N/A,TRUE,"EE";#N/A,#N/A,TRUE,"AC";#N/A,#N/A,TRUE,"SN"}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" hidden="1">{"'매출계획'!$D$2"}</definedName>
    <definedName name="aas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aassd" hidden="1">{#N/A,#N/A,FALSE,"SPLIT1";#N/A,#N/A,FALSE,"SPLIT2";#N/A,#N/A,FALSE,"TELEX";#N/A,#N/A,FALSE,"TELEX";#N/A,#N/A,FALSE,"VCB";#N/A,#N/A,FALSE,"VCB"}</definedName>
    <definedName name="ää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awe" hidden="1">{"weichwaren",#N/A,FALSE,"Liste 1";"hartwaren",#N/A,FALSE,"Liste 1";"food",#N/A,FALSE,"Liste 1";"fleisch",#N/A,FALSE,"Liste 1"}</definedName>
    <definedName name="aaww" hidden="1">{"weichwaren",#N/A,FALSE,"Liste 1";"hartwaren",#N/A,FALSE,"Liste 1";"food",#N/A,FALSE,"Liste 1";"fleisch",#N/A,FALSE,"Liste 1"}</definedName>
    <definedName name="AB" hidden="1">{#N/A,#N/A,FALSE,"Aging Summary";#N/A,#N/A,FALSE,"Ratio Analysis";#N/A,#N/A,FALSE,"Test 120 Day Accts";#N/A,#N/A,FALSE,"Tickmarks"}</definedName>
    <definedName name="abc" hidden="1">{"'매출계획'!$D$2"}</definedName>
    <definedName name="ac" hidden="1">#REF!</definedName>
    <definedName name="Access_Button" hidden="1">"Primark_SUMMER_1998_SUMMARY_List"</definedName>
    <definedName name="AccessDatabase" hidden="1">"H:\My Documents\PLAN\Primark.mdb"</definedName>
    <definedName name="AccessOpt" hidden="1">"Yes"</definedName>
    <definedName name="Accounts">#REF!</definedName>
    <definedName name="ấcdv" hidden="1">{#N/A,#N/A,FALSE,"Week 2002";#N/A,#N/A,FALSE,"YTD 2002";#N/A,#N/A,FALSE,"Quarterly Trend(Q3)"}</definedName>
    <definedName name="ACT" hidden="1">{#N/A,#N/A,FALSE,"TL";#N/A,#N/A,FALSE,"KK";#N/A,#N/A,FALSE,"TS";#N/A,#N/A,FALSE,"KW";#N/A,#N/A,FALSE,"LP";#N/A,#N/A,FALSE,"DC"}</definedName>
    <definedName name="Activity_Reports">#REF!</definedName>
    <definedName name="ad" hidden="1">{"income",#N/A,FALSE,"INCOME"}</definedName>
    <definedName name="àd" hidden="1">{"Offgrid",#N/A,FALSE,"OFFGRID";"Region",#N/A,FALSE,"REGION";"Offgrid -2",#N/A,FALSE,"OFFGRID";"WTP",#N/A,FALSE,"WTP";"WTP -2",#N/A,FALSE,"WTP";"Project",#N/A,FALSE,"PROJECT";"Summary -2",#N/A,FALSE,"SUMMARY"}</definedName>
    <definedName name="ADAS" hidden="1">{"'매출계획'!$D$2"}</definedName>
    <definedName name="adasadad" hidden="1">{#N/A,#N/A,TRUE,"BT M200 da 10x20"}</definedName>
    <definedName name="ADC" hidden="1">{"'매출계획'!$D$2"}</definedName>
    <definedName name="add" hidden="1">#REF!</definedName>
    <definedName name="adead" hidden="1">{"'Sheet1'!$L$16"}</definedName>
    <definedName name="a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ÁDF" hidden="1">{#N/A,#N/A,FALSE,"CCTV"}</definedName>
    <definedName name="adfd" hidden="1">{0,#N/A,FALSE,0}</definedName>
    <definedName name="ADFHA" hidden="1">{"'Sheet1'!$L$16"}</definedName>
    <definedName name="ADFHGADFH" hidden="1">{"'Sheet1'!$L$16"}</definedName>
    <definedName name="ADFJDGJ" hidden="1">{#N/A,#N/A,FALSE,"CCTV"}</definedName>
    <definedName name="ADG" hidden="1">{"'매출계획'!$D$2"}</definedName>
    <definedName name="adgad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JQ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DM">#REF!</definedName>
    <definedName name="adqad" hidden="1">{#N/A,#N/A,FALSE,"Gesamt";#N/A,#N/A,FALSE,"Ree KG";#N/A,#N/A,FALSE,"Ree Inter";#N/A,#N/A,FALSE,"BTM";#N/A,#N/A,FALSE,"GmbH";#N/A,#N/A,FALSE,"Sonstige"}</definedName>
    <definedName name="adsadasdasd" hidden="1">#REF!</definedName>
    <definedName name="adsasf" hidden="1">{"'Sheet1'!$L$16"}</definedName>
    <definedName name="adsf" hidden="1">{0,#N/A,FALSE,0}</definedName>
    <definedName name="adsf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dw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e" hidden="1">{"HK PR",#N/A,FALSE,"HK";"SUMMARY",#N/A,FALSE,"PAYROLL";"SUMMARY",#N/A,FALSE,"PAYROLL";"HK PR",#N/A,FALSE,"HK"}</definedName>
    <definedName name="aef" hidden="1">{"'ตัวอย่าง'!$A$1:$O$21"}</definedName>
    <definedName name="AERG" hidden="1">{"'매출계획'!$D$2"}</definedName>
    <definedName name="AERT" hidden="1">{"'매출계획'!$D$2"}</definedName>
    <definedName name="ÂF" hidden="1">{#N/A,#N/A,FALSE,"CCTV"}</definedName>
    <definedName name="afa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d" hidden="1">{"'ตัวอย่าง'!$A$1:$O$21"}</definedName>
    <definedName name="afd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dasgh" hidden="1">{#N/A,#N/A,FALSE,"CCTV"}</definedName>
    <definedName name="afdsfdg" hidden="1">{#N/A,#N/A,FALSE,"CCTV"}</definedName>
    <definedName name="afffgff" hidden="1">{#N/A,#N/A,FALSE,"CCTV"}</definedName>
    <definedName name="afg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fgFSDFD" hidden="1">#REF!</definedName>
    <definedName name="AG" hidden="1">{"'매출계획'!$D$2"}</definedName>
    <definedName name="ag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ÁGADFGA" hidden="1">{#N/A,#N/A,FALSE,"CCTV"}</definedName>
    <definedName name="agfa" hidden="1">{"'Sheet1'!$L$16"}</definedName>
    <definedName name="ag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H" hidden="1">{#N/A,#N/A,FALSE,"CCTV"}</definedName>
    <definedName name="ai" hidden="1">{"level1",#N/A,FALSE,"1_LEV";"LEVEL1",#N/A,FALSE,"1_LEV"}</definedName>
    <definedName name="al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I" hidden="1">{"'Feb 99'!$A$1:$G$30"}</definedName>
    <definedName name="aLKFJFH" hidden="1">{#N/A,#N/A,FALSE,"CCTV"}</definedName>
    <definedName name="all" hidden="1">{#N/A,#N/A,FALSE,"m66";#N/A,#N/A,FALSE,"m66"}</definedName>
    <definedName name="alread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lready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mie" hidden="1">{"level1",#N/A,FALSE,"1_LEV";"LEVEL1",#N/A,FALSE,"1_LEV"}</definedName>
    <definedName name="ancd" hidden="1">{#N/A,#N/A,FALSE,"SPLIT1";#N/A,#N/A,FALSE,"SPLIT2";#N/A,#N/A,FALSE,"TELEX";#N/A,#N/A,FALSE,"TELEX";#N/A,#N/A,FALSE,"VCB";#N/A,#N/A,FALSE,"VCB"}</definedName>
    <definedName name="anphong" hidden="1">{"'Sheet1'!$L$16"}</definedName>
    <definedName name="anscount" hidden="1">1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lication">#REF!</definedName>
    <definedName name="APRDN" hidden="1">{"'Sheet1'!$L$16"}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R" hidden="1">#REF!</definedName>
    <definedName name="AR_Trade" hidden="1">{#N/A,#N/A,FALSE,"Aging Summary";#N/A,#N/A,FALSE,"Ratio Analysis";#N/A,#N/A,FALSE,"Test 120 Day Accts";#N/A,#N/A,FALSE,"Tickmarks"}</definedName>
    <definedName name="arg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RO" hidden="1">{#N/A,#N/A,FALSE,"Aging Summary";#N/A,#N/A,FALSE,"Ratio Analysis";#N/A,#N/A,FALSE,"Test 120 Day Accts";#N/A,#N/A,FALSE,"Tickmarks"}</definedName>
    <definedName name="ART" hidden="1">{#N/A,#N/A,FALSE,"Aging Summary";#N/A,#N/A,FALSE,"Ratio Analysis";#N/A,#N/A,FALSE,"Test 120 Day Accts";#N/A,#N/A,FALSE,"Tickmarks"}</definedName>
    <definedName name="A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2DocOpenMode" hidden="1">"AS2DocumentEdit"</definedName>
    <definedName name="AS2HasNoAutoHeaderFooter" hidden="1">" "</definedName>
    <definedName name="AS2LinkLS" hidden="1">#REF!</definedName>
    <definedName name="AS2NamedRange" hidden="1">5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a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c" hidden="1">{"'Sheet1'!$L$16"}</definedName>
    <definedName name="asd" hidden="1">{"hilight2",#N/A,FALSE,"HILIGHT2"}</definedName>
    <definedName name="asda" hidden="1">#REF!</definedName>
    <definedName name="asdadasd" hidden="1">#REF!</definedName>
    <definedName name="asdasd" hidden="1">#REF!</definedName>
    <definedName name="asdasdas" hidden="1">{#N/A,#N/A,FALSE,"Sheet2"}</definedName>
    <definedName name="asdasdasd" hidden="1">#REF!</definedName>
    <definedName name="asdasddfguer" hidden="1">#REF!</definedName>
    <definedName name="asdaserqwr" hidden="1">{"'Sheet1'!$L$16"}</definedName>
    <definedName name="asdcad" hidden="1">{#N/A,#N/A,FALSE,"CCTV"}</definedName>
    <definedName name="asdf" hidden="1">#REF!</definedName>
    <definedName name="asdfadf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asdfaf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dfaqwerasdr" hidden="1">{#N/A,#N/A,FALSE,"SPLIT1";#N/A,#N/A,FALSE,"SPLIT2";#N/A,#N/A,FALSE,"TELEX";#N/A,#N/A,FALSE,"TELEX"}</definedName>
    <definedName name="asdfas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dfasdfasdf" hidden="1">{#N/A,#N/A,FALSE,"SPLIT1";#N/A,#N/A,FALSE,"SPLIT2";#N/A,#N/A,FALSE,"TELEX";#N/A,#N/A,FALSE,"TELEX";#N/A,#N/A,FALSE,"VCB";#N/A,#N/A,FALSE,"VCB"}</definedName>
    <definedName name="asdfasdfasdfasdf" hidden="1">{#N/A,#N/A,FALSE,"SPLIT1";#N/A,#N/A,FALSE,"SPLIT2";#N/A,#N/A,FALSE,"TELEX";#N/A,#N/A,FALSE,"TELEX"}</definedName>
    <definedName name="asdfasdfasdfasdfasdf" hidden="1">{#N/A,#N/A,FALSE,"SPLIT1";#N/A,#N/A,FALSE,"SPLIT2";#N/A,#N/A,FALSE,"TELEX";#N/A,#N/A,FALSE,"TELEX";#N/A,#N/A,FALSE,"VCB";#N/A,#N/A,FALSE,"VCB"}</definedName>
    <definedName name="asdfasdfasdfasdfq2rasdfa" hidden="1">{#N/A,#N/A,FALSE,"SPLIT1";#N/A,#N/A,FALSE,"SPLIT2";#N/A,#N/A,FALSE,"TELEX";#N/A,#N/A,FALSE,"TELEX";#N/A,#N/A,FALSE,"VCB";#N/A,#N/A,FALSE,"VCB"}</definedName>
    <definedName name="asdfasdfasdgasgadfhadfh" hidden="1">{#N/A,#N/A,FALSE,"SPLIT1";#N/A,#N/A,FALSE,"SPLIT2";#N/A,#N/A,FALSE,"TELEX";#N/A,#N/A,FALSE,"TELEX"}</definedName>
    <definedName name="asdfasdfds" hidden="1">#REF!</definedName>
    <definedName name="ASDFASERFWERWEF" hidden="1">#REF!</definedName>
    <definedName name="asdfgg" hidden="1">{#N/A,#N/A,FALSE,"SPLIT1";#N/A,#N/A,FALSE,"SPLIT2";#N/A,#N/A,FALSE,"TELEX";#N/A,#N/A,FALSE,"TELEX";#N/A,#N/A,FALSE,"VCB";#N/A,#N/A,FALSE,"VCB"}</definedName>
    <definedName name="asdfggg" hidden="1">{#N/A,#N/A,FALSE,"SPLIT1";#N/A,#N/A,FALSE,"SPLIT2";#N/A,#N/A,FALSE,"TELEX";#N/A,#N/A,FALSE,"TELEX";#N/A,#N/A,FALSE,"VCB";#N/A,#N/A,FALSE,"VCB"}</definedName>
    <definedName name="asdfgjhkjk" hidden="1">{#N/A,#N/A,FALSE,"CCTV"}</definedName>
    <definedName name="asdg" hidden="1">{"'1-TheatreBkgs'!$A$1:$L$102"}</definedName>
    <definedName name="asdg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DSVCSV" hidden="1">#REF!</definedName>
    <definedName name="ase" hidden="1">{"Tages_D",#N/A,FALSE,"Tagesbericht";"Tages_PL",#N/A,FALSE,"Tagesbericht"}</definedName>
    <definedName name="ased" hidden="1">{"Tages_D",#N/A,FALSE,"Tagesbericht";"Tages_PL",#N/A,FALSE,"Tagesbericht"}</definedName>
    <definedName name="asew" hidden="1">{"'ตัวอย่าง'!$A$1:$O$21"}</definedName>
    <definedName name="asfaf" hidden="1">{"level1",#N/A,FALSE,"1_LEV";"LEVEL1",#N/A,FALSE,"1_LEV"}</definedName>
    <definedName name="asfasf" hidden="1">{"'Sheet1'!$L$16"}</definedName>
    <definedName name="asfe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asgv" hidden="1">{"F3 Presentation",#N/A,FALSE,"F3 ";"F3 detail",#N/A,FALSE,"F3 "}</definedName>
    <definedName name="ass" hidden="1">{"revable",#N/A,FALSE,"REVABLE"}</definedName>
    <definedName name="assdd" hidden="1">{"'Sheet1'!$L$16"}</definedName>
    <definedName name="asss" hidden="1">{"'1-TheatreBkgs'!$A$1:$L$102"}</definedName>
    <definedName name="assssssanid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st" hidden="1">{"revable",#N/A,FALSE,"REVABLE"}</definedName>
    <definedName name="asv" hidden="1">{"'Sheet1'!$L$16"}</definedName>
    <definedName name="asws" hidden="1">{#N/A,#N/A,FALSE,"CCTV"}</definedName>
    <definedName name="ASㅁㄴㄴ" hidden="1">{"'매출계획'!$D$2"}</definedName>
    <definedName name="AU" hidden="1">{"'Sheet1'!$L$16"}</definedName>
    <definedName name="Aug.05" hidden="1">{"'Sheet1'!$L$16"}</definedName>
    <definedName name="AUGFIX01" hidden="1">{"level1",#N/A,FALSE,"1_LEV";"LEVEL1",#N/A,FALSE,"1_LEV"}</definedName>
    <definedName name="AUGFIX02" hidden="1">{"level1",#N/A,FALSE,"1_LEV";"LEVEL1",#N/A,FALSE,"1_LEV"}</definedName>
    <definedName name="av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WERT" hidden="1">{"'매출계획'!$D$2"}</definedName>
    <definedName name="awlfj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WS" hidden="1">{"hilight1",#N/A,FALSE,"HILIGHT1"}</definedName>
    <definedName name="awsgtrf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ax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AZ" hidden="1">{"'매출계획'!$D$2"}</definedName>
    <definedName name="B">#REF!</definedName>
    <definedName name="B1.1" hidden="1">#REF!</definedName>
    <definedName name="BABA" hidden="1">{"'Sheet1'!$L$16"}</definedName>
    <definedName name="back">#REF!</definedName>
    <definedName name="bal" hidden="1">#REF!</definedName>
    <definedName name="balancesheet" hidden="1">#REF!</definedName>
    <definedName name="ban" hidden="1">{#N/A,#N/A,FALSE,"5YRASSPl - consol'd";#N/A,#N/A,FALSE,"5YRASSPl - hotel";#N/A,#N/A,FALSE,"5YRASSPl - excl htl";#N/A,#N/A,FALSE,"VarReport";#N/A,#N/A,FALSE,"Sensitivity";#N/A,#N/A,FALSE,"House View ";#N/A,#N/A,FALSE,"KPI"}</definedName>
    <definedName name="ban_1" hidden="1">{#N/A,#N/A,FALSE,"5YRASSPl - consol'd";#N/A,#N/A,FALSE,"5YRASSPl - hotel";#N/A,#N/A,FALSE,"5YRASSPl - excl htl";#N/A,#N/A,FALSE,"VarReport";#N/A,#N/A,FALSE,"Sensitivity";#N/A,#N/A,FALSE,"House View ";#N/A,#N/A,FALSE,"KPI"}</definedName>
    <definedName name="ban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king1" hidden="1">{"'Sheet1'!$L$16"}</definedName>
    <definedName name="Bao" hidden="1">{#N/A,#N/A,FALSE,"Chi tiÆt"}</definedName>
    <definedName name="baogio" hidden="1">{#N/A,#N/A,FALSE,"CCTV"}</definedName>
    <definedName name="BASE1" hidden="1">{#N/A,#N/A,FALSE,"CCTV"}</definedName>
    <definedName name="BASE2" hidden="1">{#N/A,#N/A,FALSE,"CCTV"}</definedName>
    <definedName name="bb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BBB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bbbbbbbb" hidden="1">{"'ตัวอย่าง'!$A$1:$O$21"}</definedName>
    <definedName name="bcong5.03" hidden="1">{"'Sheet1'!$L$16"}</definedName>
    <definedName name="BCTHUET6" hidden="1">{"'Sheet1'!$L$16"}</definedName>
    <definedName name="BCV" hidden="1">{"'매출계획'!$D$2"}</definedName>
    <definedName name="BEx00YBID5NGFPBA5XV5WKLV3XQ8" hidden="1">Stat Key #REF!</definedName>
    <definedName name="BEx00YRMWRRN9YYEO5QJFUWENZAZ" hidden="1">PCA Cube p&amp;L by Profit #REF!</definedName>
    <definedName name="BEx00ZYSJX8GI4SVAKKS5G614LX8" hidden="1">Stat Key #REF!</definedName>
    <definedName name="BEx015TAHSXF8A4A8QV9IYVCI7YR" hidden="1">Balance #REF!</definedName>
    <definedName name="BEx01L3K20XXWOQIKRQMCIUR2CV1" hidden="1">#REF!</definedName>
    <definedName name="BEx1G1298KRJECT1KZ4K418HQV3O" hidden="1">Balance #REF!</definedName>
    <definedName name="BEx1HBD45N7VENNICLCPUCN7RJY0" hidden="1">Stat Key #REF!</definedName>
    <definedName name="BEx1HZXXT48OAKV9YCV5TKA7XA37" hidden="1">#REF!</definedName>
    <definedName name="BEx1IV9D7SVNJKEOYIOTEX4ZQI24" hidden="1">Stat Key #REF!</definedName>
    <definedName name="BEx1JCSGKB0SKVGAA1Q3V5Q9GBUE" hidden="1">Sales #REF!</definedName>
    <definedName name="BEx1LHTDQ3BDBX3CY98KO10N4VSH" hidden="1">PCA Cube p&amp;L by Profit #REF!</definedName>
    <definedName name="BEx1MUD5RKHLA4QF7CZITHHGT4IR" hidden="1">Cost #REF!</definedName>
    <definedName name="BEx1OC0HIHMN68QC05T495HI5XRT" hidden="1">PCA Cube p&amp;L by Profit #REF!</definedName>
    <definedName name="BEx1RP8OOR8V4GL9JG4PRLGQVDL2" hidden="1">#REF!</definedName>
    <definedName name="BEx1RTA9N9K3D334AMMAB5SB1IPW" hidden="1">Sales #REF!</definedName>
    <definedName name="BEx1SBKES9TRVNT8I3ST7LKLUSCX" hidden="1">PCA Cube by GL #REF!</definedName>
    <definedName name="BEx1TDMOPCTE5XLY1C94G3TH4Z6D" hidden="1">#N/A</definedName>
    <definedName name="BEx1UO8FKR4RSSQ8PWEUJI22GA02" hidden="1">#REF!</definedName>
    <definedName name="BEx1VJ91EGF02SVFROM36L8N7V42" hidden="1">PCA Cube p&amp;L by Profit #REF!</definedName>
    <definedName name="BEx1XGMSWQRH04DR6D8D32LTAFXS" hidden="1">FIGL Cube by #REF!</definedName>
    <definedName name="BEx3B26FAU4BE9XEX1ORD15X113N" hidden="1">Weekly KPI #REF!</definedName>
    <definedName name="BEx3C01NYX0TA2X6W0JXRJ3AKV64" hidden="1">FIGL Cube by GL #REF!</definedName>
    <definedName name="BEx3CJ2NR23Y66SYTOETD1RHDMIM" hidden="1">PCA Cube by GL #REF!</definedName>
    <definedName name="BEx3ED07Y3510OFGLVS6SAPEX39P" hidden="1">PCA Cube p&amp;L by Profit #REF!</definedName>
    <definedName name="BEx3EHNKG2H5BP2X3RRLN0FCBDEJ" hidden="1">PCA Cube p&amp;L by Profit #REF!</definedName>
    <definedName name="BEx3ENY673TKTGB1K5WZTSO80U4K" hidden="1">Stat Key #REF!</definedName>
    <definedName name="BEx3H4NR0T5SCJ8VOXANA1078H75" hidden="1">Balance #REF!</definedName>
    <definedName name="BEx3I9V9K7AV41R3XRCFPR0HEKJR" hidden="1">Financials - Prior #REF!</definedName>
    <definedName name="BEx3IVWC7EINDQ48V0O28396VAI3" hidden="1">PCA Cube p&amp;L by Profit #REF!</definedName>
    <definedName name="BEx3JQGPUNHKC5QZPKHSA17GW5MH" hidden="1">#REF!</definedName>
    <definedName name="BEx3JXT6PCVNXT9E6X7QHXFHOFA1" hidden="1">Sales #REF!</definedName>
    <definedName name="BEx3K5QZCYBUW93N75YYMKEQTEJO" hidden="1">Stat Key #REF!</definedName>
    <definedName name="BEx3LJY7LDVGZJE3GJM9UCQQVY26" hidden="1">PCA Cube by GL #REF!</definedName>
    <definedName name="BEx3LOLD93FINK24XRLFOL4HRAVI" hidden="1">#N/A</definedName>
    <definedName name="BEx3M4S6AO494RHO7E4L2BGJ9AIM" hidden="1">Stat Key #REF!</definedName>
    <definedName name="BEx3OQL4PSEX5IVIXMHF0BWPXU98" hidden="1">#REF!</definedName>
    <definedName name="BEx3PB45HFPVC8AVRDYINNC63B1V" hidden="1">Sales #REF!</definedName>
    <definedName name="BEx3PNUMCJ6IVH0D91OTHJB15GLP" hidden="1">Financials - Prior #REF!</definedName>
    <definedName name="BEx3Q0LAP5OHFRYMOC1AKQTZCCA4" hidden="1">Stat Key #REF!</definedName>
    <definedName name="BEx3QH80CTCOTSUOC8UWB9OCYSI4" hidden="1">PCA Cube by GL #REF!</definedName>
    <definedName name="BEx3SGJT3YFDJV1E1UN555Y7K0WB" hidden="1">PCA Cube p&amp;L by Profit #REF!</definedName>
    <definedName name="BEx3SO1JQMBS2OAF4BSQDBC83AOZ" hidden="1">Stat Key #REF!</definedName>
    <definedName name="BEx3UAC0OE7PYA3ADF3TG5OT4BNE" hidden="1">FIGL Cube by GL #REF!</definedName>
    <definedName name="BEx59U5RVBS5J46R8I9DY8WCMEWI" hidden="1">Financials - Prior #REF!</definedName>
    <definedName name="BEx5AMXKNUE35ZW6O5BL2OLSTESD" hidden="1">Stat Key #REF!</definedName>
    <definedName name="BEx5BGLS0KO7IMPMUIEM931K3AKN" hidden="1">PCA Cube p&amp;L by Profit #REF!</definedName>
    <definedName name="BEx5CFIMCLG1TE6EFY1LBTWI0V81" hidden="1">#REF!</definedName>
    <definedName name="BEx5D5547BZ9LLAL3SE06TM5693U" hidden="1">PCA Statkey by Profit #REF!</definedName>
    <definedName name="BEx5EFG08IIV4F5N3THGOF52RJ90" hidden="1">Financials - Prior #REF!</definedName>
    <definedName name="BEx5ER4SJ4958AW3ODDWP5BMRGXY" hidden="1">PCA Cube by GL #REF!</definedName>
    <definedName name="BEx5ES6HA847TKZF3SQ5XS4BN7EG" hidden="1">Balance #REF!</definedName>
    <definedName name="BEx5FBTAF4QT6NJGCTWDYYTQEO8N" hidden="1">PCA Cube p&amp;L by Profit #REF!</definedName>
    <definedName name="BEx5FJAV0BUU8X6VYTC0L58UD9OV" hidden="1">Weekly KPI #REF!</definedName>
    <definedName name="BEx5GERRDTY9X3Q44PPT6D1YUFL2" hidden="1">Cost #REF!</definedName>
    <definedName name="BEx5GMEUJGIOG3KYY8B3E33TWIVR" hidden="1">Stat Key #REF!</definedName>
    <definedName name="BEx5J6KJCIA054X5JL5JAWMU96OO" hidden="1">PCA Cube p&amp;L by Profit #REF!</definedName>
    <definedName name="BEx5J8DBXXXZ6VRAKQAE2E9QVMA8" hidden="1">Cost #REF!</definedName>
    <definedName name="BEx5JV5BXSE2Q18524NRNYDCR1LC" hidden="1">PCA Cube by GL #REF!</definedName>
    <definedName name="BEx5KE128N1HKAP4N47Y8PJR1T2G" hidden="1">PCA Cube by GL #REF!</definedName>
    <definedName name="BEx5KLTMAQLUVLLN257E6UIZWF7T" hidden="1">Cost #REF!</definedName>
    <definedName name="BEx5MX4XIRZACIN5LFJK9ZZ2P4AW" hidden="1">Capital Employed by #REF!</definedName>
    <definedName name="BEx5N6FFDDHUQSZD7BV430M8PGQH" hidden="1">Sales #REF!</definedName>
    <definedName name="BEx5NUUPIHRNABGUOI1EUZW555OF" hidden="1">Balance #REF!</definedName>
    <definedName name="BEx5ORTM4EHT1GX3DLQK9KKSZ8B6" hidden="1">#REF!</definedName>
    <definedName name="BEx5QE444SPS9G7IZUJVCHAG6A3V" hidden="1">Financials - Prior #REF!</definedName>
    <definedName name="BEx74SKTSYZC4JAG10H9UDESMMRW" hidden="1">Capital Employed by #REF!</definedName>
    <definedName name="BEx74YKL4IIU7IK7XP77L6M7JI0Q" hidden="1">Stat Key #REF!</definedName>
    <definedName name="BEx75PZS2SRS5VQO2856WVJ2ND4N" hidden="1">#REF!</definedName>
    <definedName name="BEx7CUZHLKLYSFMRY3OOCSVE51D7" hidden="1">Balance #REF!</definedName>
    <definedName name="BEx7GAM670XF1O4W3PZBR256A1KB" hidden="1">Financials - Prior #REF!</definedName>
    <definedName name="BEx7GD5RFH5LJBA29OXE029KVNEQ" hidden="1">Sales #REF!</definedName>
    <definedName name="BEx7GF9ASYXFPZFDF2HY73LI1T8U" hidden="1">Stat Key #REF!</definedName>
    <definedName name="BEx7GOEBH2E3RXCT98T47ZPEO80Q" hidden="1">FIGL Cube by GL #REF!</definedName>
    <definedName name="BEx7GQSSH3PR5IP3FRLS7PYKOCEF" hidden="1">Stat Key #REF!</definedName>
    <definedName name="BEx7ILS21FECPFONXIJTIQKZTKLW" hidden="1">#REF!</definedName>
    <definedName name="BEx7IRXA68PSR3HIG5P092QHFUEJ" hidden="1">Sales #REF!</definedName>
    <definedName name="BEx7ISDEIDZYDRAN2XHAC737BKR2" hidden="1">PCA Cube by GL #REF!</definedName>
    <definedName name="BEx7JACSMSWCEH319HTJURJFTSFU" hidden="1">Sales #REF!</definedName>
    <definedName name="BEx7JLQT0LEQAHLE5TM2VQD0K35L" hidden="1">PCA Statkey by Profit #REF!</definedName>
    <definedName name="BEx7JTDUPB0U500J1WN245YIKHQ8" hidden="1">Stat Key #REF!</definedName>
    <definedName name="BEx7L3E4OJ0F138WZF37W04MOQ2P" hidden="1">#REF!</definedName>
    <definedName name="BEx7L6OODY8K3FCLC1QXLO4GJ55Q" hidden="1">Sales #REF!</definedName>
    <definedName name="BEx7L8HKUBYU2N2E2LTD2DT5MFHF" hidden="1">PCA Cube p&amp;L by Profit #REF!</definedName>
    <definedName name="BEx7MXXA3BL463VNO56IQVDCRNPN" hidden="1">Weekly KPI #REF!</definedName>
    <definedName name="BEx90TCXM07DCGKQ6PP94JDC2Q19" hidden="1">Balance #REF!</definedName>
    <definedName name="BEx91IZEBCKBX8HJ4RKSH3T633VJ" hidden="1">#REF!</definedName>
    <definedName name="BEx95GFXYNFJ3Y9GQTA7TFRQA2E4" hidden="1">PCA Cube by GL #REF!</definedName>
    <definedName name="BEx95YVF5C5FIQ6DCNDO1Z0YV5L5" hidden="1">Stat Key #REF!</definedName>
    <definedName name="BEx98LVL90BE7D84NKILKAK2VC3C" hidden="1">Weekly KPI #REF!</definedName>
    <definedName name="BEx98UKHG9IEZ5KQRJ1HIDLR4KPM" hidden="1">Weekly KPI #REF!</definedName>
    <definedName name="BEx9AGK81ZDMW90NRLEZPPPYGK85" hidden="1">PCA Cube p&amp;L by Profit #REF!</definedName>
    <definedName name="BEx9BQ9I8KH8D83AODG5JALDL2E7" hidden="1">Stat Key #REF!</definedName>
    <definedName name="BEx9E9DF5T5I7NMUHUSIME47T0W9" hidden="1">Financials - Prior #REF!</definedName>
    <definedName name="BEx9EZG3T2KCLLIB4RLF2PD1L1ON" hidden="1">Stat Key #REF!</definedName>
    <definedName name="BEx9HLPDNKKEXIPVS0AUPB33LFD5" hidden="1">Weekly KPI #REF!</definedName>
    <definedName name="BExAWT39979Y5AA24PFVVBYP1HMZ" hidden="1">Stat Key #REF!</definedName>
    <definedName name="BExAYJKTLUY0WPMCGZ6VEFR34QX8" hidden="1">PCA Cube by GL #REF!</definedName>
    <definedName name="BExAZ3I9YZ0OK8AFUI0NCBLXXV4J" hidden="1">Sales #REF!</definedName>
    <definedName name="BExB3RXQJQWFF9P38YOLT3YH8K2V" hidden="1">#N/A</definedName>
    <definedName name="BExB4EF2VDTB15W5V70QXJ9D6HV4" hidden="1">Financials - Prior #REF!</definedName>
    <definedName name="BExB4U5HIUN2URGEHB3DTZKVBLJD" hidden="1">Balance #REF!</definedName>
    <definedName name="BExB5X44OCNWJP4O36LYGMK8F5CA" hidden="1">PCA Statkey by Profit #REF!</definedName>
    <definedName name="BExB6ZH0Y2AEYTL7T47BYDT3R076" hidden="1">Sales #REF!</definedName>
    <definedName name="BExB7C26T16PEB9NLRFXZ0T4TPYF" hidden="1">PCA Cube by GL #REF!</definedName>
    <definedName name="BExB8DTOQJ524TV47NBU6Y8JD2GI" hidden="1">PCA Cube by GL #REF!</definedName>
    <definedName name="BExB8MYP3J72XV05LEBOSN79N2A5" hidden="1">Stat Key #REF!</definedName>
    <definedName name="BExB98E3ML579Q3115RN6UQZGSSP" hidden="1">Stat Key #REF!</definedName>
    <definedName name="BExB9CVWJFW0MUU19819UW7LRTQY" hidden="1">Stat Key #REF!</definedName>
    <definedName name="BExBDUVH9P5ULH37Y490M42FU90B" hidden="1">Capital Employed by #REF!</definedName>
    <definedName name="BExBDUVI8WKP7VR3QQ9N3GNZZTOY" hidden="1">PCA Cube by GL #REF!</definedName>
    <definedName name="BExBDVH265L20RMCRHU53QZSX59U" hidden="1">PCA Cube p&amp;L by Profit #REF!</definedName>
    <definedName name="BExBFEX5D46PCLOYGE3LIRP0XFCY" hidden="1">Financials - Prior #REF!</definedName>
    <definedName name="BExCR8MKLBRQR3OOXIXDOPQ5RL51" hidden="1">PCA Cube by GL #REF!</definedName>
    <definedName name="BExCTRQMA5QTJWBTMAIF02X65KFL" hidden="1">#REF!</definedName>
    <definedName name="BExCWEFZQZKE3EGZ431OSFC5V89X" hidden="1">Sales #REF!</definedName>
    <definedName name="BExCZIOHH6HLTNXB3BSBMS5FCSWB" hidden="1">#REF!</definedName>
    <definedName name="BExD0SZETQ9D8L07D9IPYERRR6EB" hidden="1">Cost #REF!</definedName>
    <definedName name="BExD100V2KDX02260SX6RAU9M49A" hidden="1">PCA Cube by GL #REF!</definedName>
    <definedName name="BExD1H3V8J5G7ZQ8W42YG966T8X3" hidden="1">Stat Key #REF!</definedName>
    <definedName name="BExD3F36SC53CN1I0ALAWVG2Q2C0" hidden="1">PCA Cube p&amp;L by Profit #REF!</definedName>
    <definedName name="BExD40TC263V86N8T32313B7CSVI" hidden="1">#REF!</definedName>
    <definedName name="BExD4YJ90IOKGKY63A956CEHCRTS" hidden="1">PCA Cube p&amp;L by Profit #REF!</definedName>
    <definedName name="BExD7SFEC2PLDP11NDRQ1KCKH6US" hidden="1">Cost #REF!</definedName>
    <definedName name="BExD7XOB5TE739KCQP0PUQ43WWN4" hidden="1">Stat Key #REF!</definedName>
    <definedName name="BExD7Y4JV1OPZGH3FWV1822HFBB9" hidden="1">#REF!</definedName>
    <definedName name="BExD8USH7IU9B2V43300KD112P0A" hidden="1">#REF!</definedName>
    <definedName name="BExD8YZJ4MYT4VO8ZQEJP659N73O" hidden="1">#N/A</definedName>
    <definedName name="BExDBR8LGPOXB54PGZNEVPVTDH2N" hidden="1">PCA Statkey by Profit #REF!</definedName>
    <definedName name="BExEONB3COV8354HQ3FDFFPSASSJ" hidden="1">PCA #REF!</definedName>
    <definedName name="BExEQ1YJURXDM3G2MQQ9CMKIOKMF" hidden="1">PCA Statkey by Profit #REF!</definedName>
    <definedName name="BExEQ83O7F0XKVM0KW9IL94RQ6UC" hidden="1">Stat Key #REF!</definedName>
    <definedName name="BExERTXWZ5WXAQZ3LBLD33ZCL7G4" hidden="1">Stat Key #REF!</definedName>
    <definedName name="BExET6HUONZASBKI139PVWEUZPB2" hidden="1">PCA Cube p&amp;L by Profit #REF!</definedName>
    <definedName name="BExET7ZSMHYP44PZT75DYQSJ9TI1" hidden="1">PCA Cube p&amp;L by Profit #REF!</definedName>
    <definedName name="BExEV7BKBG3S8NZE1FWODTIENBLV" hidden="1">PCA Cube p&amp;L by Profit #REF!</definedName>
    <definedName name="BExEX502RRLC2R9T8K1KFLZ4NVQ2" hidden="1">Balance #REF!</definedName>
    <definedName name="BExEXDU94UM4G7VT8AE3HEFP6DU1" hidden="1">#REF!</definedName>
    <definedName name="BExEXG3AL9XN1XRU4N3N2D5B3LWA" hidden="1">PCA Cube by GL #REF!</definedName>
    <definedName name="BExEY4D8LXWV4OT4D70LHA9D5VR0" hidden="1">#REF!</definedName>
    <definedName name="BExEYY6QIKZ1YQG2PLBK2X5I1AAX" hidden="1">#REF!</definedName>
    <definedName name="BExF0U2GXQJK47H6TDKGLY3Q4PO2" hidden="1">Sales #REF!</definedName>
    <definedName name="BExF119FS2J0CPH4NFUNH5Y6P4FF" hidden="1">Balance #REF!</definedName>
    <definedName name="BExF167J5IVFMPC6NH0BT3H15OMT" hidden="1">#REF!</definedName>
    <definedName name="BExF1B5H7JJXUQJT6640GYZ0YCKB" hidden="1">#REF!</definedName>
    <definedName name="BExF1LSFOKCET8J203M349ADI245" hidden="1">#REF!</definedName>
    <definedName name="BExF3EZ5CQ40RBW8SBWAU3WK1QIY" hidden="1">PCA Cube p&amp;L by Profit #REF!</definedName>
    <definedName name="BExF3R9HQJXI2QYZO69WUUZM0IO2" hidden="1">Stat Key #REF!</definedName>
    <definedName name="BExF63XCVV3VCBTZKIX9VOFI9L2T" hidden="1">Stat Key #REF!</definedName>
    <definedName name="BExF672Q0SYU6F0WP3ICHQPCHNA1" hidden="1">PCA Cube p&amp;L by Profit #REF!</definedName>
    <definedName name="BExF6XG700ZEDCFQ4N4H8YHH0EUU" hidden="1">Financials - Prior #REF!</definedName>
    <definedName name="BExGMUWRYY9FD768A7OKO9R3TUV7" hidden="1">Cost #REF!</definedName>
    <definedName name="BExGOUE0MAIDUPVG2L9FHMU1OMDW" hidden="1">PCA Statkey by Profit #REF!</definedName>
    <definedName name="BExGPEM8FSBRJ9YC38L921J2QPBM" hidden="1">Cost #REF!</definedName>
    <definedName name="BExGR3GJ2J7JT513SH5SFWS8EG01" hidden="1">#REF!</definedName>
    <definedName name="BExGR6WIJ1AEWSBRYZOEQR1Q5D8G" hidden="1">Cost #REF!</definedName>
    <definedName name="BExGRJN66HDRNCDXECTL3VFCZC7V" hidden="1">#REF!</definedName>
    <definedName name="BExGRS13C78QW8PP32XPH1R36BS7" hidden="1">Stat Key #REF!</definedName>
    <definedName name="BExGSTHUYA7PLEZLLYPEYLRVR8WQ" hidden="1">#REF!</definedName>
    <definedName name="BExGSZN350NLNPMM3PF4NVOIHQ2M" hidden="1">#REF!</definedName>
    <definedName name="BExGT8MM7OF2WAT62BFOO6PSZ4BS" hidden="1">Stat Key #REF!</definedName>
    <definedName name="BExGVRVYUAGJE4XBXCIP234YOEEN" hidden="1">#REF!</definedName>
    <definedName name="BExGVVS9C37L3ZLL7SRQ7BKXI96S" hidden="1">#REF!</definedName>
    <definedName name="BExGWWCL9UGTUX7UOVXJ5CSCBYRH" hidden="1">PCA Cube by GL #REF!</definedName>
    <definedName name="BExGYCHTNVBQVYQH2N0QTPE7T8OG" hidden="1">Stat Key #REF!</definedName>
    <definedName name="BExH1AFWIKSFJ3RAOD3LW97VG3H8" hidden="1">Capital Employed by #REF!</definedName>
    <definedName name="BExH2NFXK60U3SINULU4W2ZUNAQK" hidden="1">Weekly KPI #REF!</definedName>
    <definedName name="BExIGPMA5RFMGW7NCQIXIE6MI6PO" hidden="1">Financials - Prior #REF!</definedName>
    <definedName name="BExIGQIMVM7H9K4O0GJU41UXB6W9" hidden="1">Balance #REF!</definedName>
    <definedName name="BExIHBSPOASFNMHXALY97HXPFWRI" hidden="1">Cost #REF!</definedName>
    <definedName name="BExIHVA1SW6RRMN5JPNAVXI0550D" hidden="1">#REF!</definedName>
    <definedName name="BExIIVU7W0FS55INPOVT9FBQN25Y" hidden="1">#REF!</definedName>
    <definedName name="BExIK5UI6JIGT9HWA701WVWJEWRO" hidden="1">#REF!</definedName>
    <definedName name="BExIL40DT0ICZ1ZM0K91EQ6IM2K8" hidden="1">Balance #REF!</definedName>
    <definedName name="BExIL45T8ZWP0ZW7RAZN29UQY8E1" hidden="1">PCA Cube p&amp;L by Profit #REF!</definedName>
    <definedName name="BExILKHTB9RASA7HFQP7LNO2RN75" hidden="1">#REF!</definedName>
    <definedName name="BExINA2ZJAI3K13AVJQ0MEFD2L3A" hidden="1">PCA Cube by GL #REF!</definedName>
    <definedName name="BExIR9MWCUXQ1PIKTDU2NUO7UC80" hidden="1">Cost #REF!</definedName>
    <definedName name="BExIUK65KO7S29CXSM6P78HK4M3Z" hidden="1">Capital Employed by #REF!</definedName>
    <definedName name="BExIVYYW1JLDAL99IF5QX9PDTHTB" hidden="1">Stat Key #REF!</definedName>
    <definedName name="BExIX3VKLG2AWYKL6FRNC413JZE6" hidden="1">Key #REF!</definedName>
    <definedName name="BExIX8O8CXY11R936FG8KYYER3L4" hidden="1">Stat Key #REF!</definedName>
    <definedName name="BExIYQ649L046KGPY1VOY71Y2V7S" hidden="1">Stat Key #REF!</definedName>
    <definedName name="BExKDLF2U62TRMTNRIKVFEBVYVTK" hidden="1">Sales #REF!</definedName>
    <definedName name="BExKDPBBMAXPZ8NX9NE8FZGX8IE9" hidden="1">Stat Key #REF!</definedName>
    <definedName name="BExKE0JUTDRN1NSSNCGPCG9EVICK" hidden="1">#REF!</definedName>
    <definedName name="BExKECOX4DBSYAP2ZWVB0ESMWSYA" hidden="1">Stat Key #REF!</definedName>
    <definedName name="BExKF19O6TAMRAWIRQ6KO114CC7O" hidden="1">PCA Cube p&amp;L by Profit #REF!</definedName>
    <definedName name="BExKG3117T9OGHNZYM5TWVT2O749" hidden="1">#REF!</definedName>
    <definedName name="BExKGM27MBY48XBQMU4JNZQNME80" hidden="1">PCA Cube by GL #REF!</definedName>
    <definedName name="BExKHQYXS21HEZH2DL0ZU0QE2V6Z" hidden="1">PCA Cube by GL #REF!</definedName>
    <definedName name="BExKI9EEPZTM6U2D5OBZPRG884HA" hidden="1">Sales #REF!</definedName>
    <definedName name="BExKIAWD36UHGXPQ0KKBHDEHMV5J" hidden="1">Stat Key #REF!</definedName>
    <definedName name="BExKIJ4ZUBYQC8MU45JASNIDW3XI" hidden="1">PCA Cube by GL #REF!</definedName>
    <definedName name="BExKIRTXENVJFE7BJ390OAE8R7VC" hidden="1">Sales #REF!</definedName>
    <definedName name="BExKJTAMFXIL5ADOWR2UTEUC5RVU" hidden="1">#REF!</definedName>
    <definedName name="BExKJWL8ZTB1YT80642N50U2Y3LL" hidden="1">Balance #REF!</definedName>
    <definedName name="BExKLVRQPZ3N3XF8B5Q2YH020987" hidden="1">PCA Statkey by Profit #REF!</definedName>
    <definedName name="BExKM4RGD3CGUJFQNJUZ7Q96O05Y" hidden="1">#REF!</definedName>
    <definedName name="BExKMHSP877O7I6KOFVXM1HJNBDV" hidden="1">Sales #REF!</definedName>
    <definedName name="BExKMNCE13MSXS7EG410J9UXQAIH" hidden="1">#REF!</definedName>
    <definedName name="BExKOIBTNYKNKGR3OGA2X8QSS2RH" hidden="1">Stat Key #REF!</definedName>
    <definedName name="BExKPJSBI5I90YRJINAJQ1HI34PJ" hidden="1">Sales #REF!</definedName>
    <definedName name="BExKQF3SP26XO6QF1A45F90F8SD5" hidden="1">FIGL Cube by GL #REF!</definedName>
    <definedName name="BExKR8RXMB5W6PISG5ZO0TX3PID9" hidden="1">PCA Cube by GL #REF!</definedName>
    <definedName name="BExKRN0EFS84I0I7AYPWUTJGLPMF" hidden="1">FIGL Cube by #REF!</definedName>
    <definedName name="BExKRRNOR173VF56DHGQF6N3MTYT" hidden="1">Weekly KPI #REF!</definedName>
    <definedName name="BExKS73AQDK5K1XQWFCOZ0M3A7OB" hidden="1">Weekly KPI #REF!</definedName>
    <definedName name="BExMA1XLXACJ4KOUL1BYSGGDSWJ7" hidden="1">Sales #REF!</definedName>
    <definedName name="BExMBXTCJWRDKUDFMGVSAG2JY3AL" hidden="1">PCA Cube p&amp;L by Profit #REF!</definedName>
    <definedName name="BExMEI9VYN2ZWFZZEEA2GC1V4DHB" hidden="1">PCA Cube p&amp;L by Profit #REF!</definedName>
    <definedName name="BExMGPOZ3XOWWQVHAF6CV49QNPR8" hidden="1">Cost #REF!</definedName>
    <definedName name="BExMGYJ7MH0DIHR8TXYRA8B3PDRP" hidden="1">PCA Statkey by Profit #REF!</definedName>
    <definedName name="BExMJMQNADK5M1Q5P5HWM6FR96L1" hidden="1">#N/A</definedName>
    <definedName name="BExMKYE2KPVOP1LF57NR2CR773G9" hidden="1">PCA Statkey by Profit #REF!</definedName>
    <definedName name="BExMNH74ODSOVQYX4NW9ZEFQYAOG" hidden="1">#N/A</definedName>
    <definedName name="BExMNKY372BF1TQR0UPE2RC4UCTW" hidden="1">#REF!</definedName>
    <definedName name="BExMNXJ8A2Y7C41KDKE6J6G3T4UT" hidden="1">#REF!</definedName>
    <definedName name="BExMOGV4ZZ0UBPQMQKEZSMQ88CF7" hidden="1">Stat Key #REF!</definedName>
    <definedName name="BExMP0N86NIZFKRJDNP7C6UYQQ33" hidden="1">PCA Cube p&amp;L by Profit #REF!</definedName>
    <definedName name="BExMQ3064BKW2P7MDOXE14Z9K934" hidden="1">Stat Key #REF!</definedName>
    <definedName name="BExMR0PW02U9CZ2O0FBH1C0BNZVH" hidden="1">Balance #REF!</definedName>
    <definedName name="BExO52QYQ356W5G1NDL32BOCQJAN" hidden="1">Stat Key #REF!</definedName>
    <definedName name="BExO5IXMMEXD2S31P2U52ZPOQZ4O" hidden="1">#N/A</definedName>
    <definedName name="BExO6YHE8J2RBJ4MS0Q0HKALTCAY" hidden="1">#REF!</definedName>
    <definedName name="BExO7QSYD3JFH403WI5PF9WOL7EE" hidden="1">#REF!</definedName>
    <definedName name="BExODHLHVO1YU6AYVWHRM4FYEEVY" hidden="1">PCA Cube p&amp;L by Profit #REF!</definedName>
    <definedName name="BExODN574ZY9WR1DA9A20NWT5DII" hidden="1">Stat Key #REF!</definedName>
    <definedName name="BExOE84AZZFLSQADBHEEEZIH8K1Z" hidden="1">#REF!</definedName>
    <definedName name="BExOFYGJZXCI5V7XGINBWQUBCZA1" hidden="1">#REF!</definedName>
    <definedName name="BExOG10543ZEP1FNQ54NMZ43NOVL" hidden="1">Financials - Prior #REF!</definedName>
    <definedName name="BExOGCZQIMJ15O110UMJ429J8NJ6" hidden="1">PCA Statkey by Profit #REF!</definedName>
    <definedName name="BExOGF3B1ARXFO58WUY4IFY0AXLC" hidden="1">Sales #REF!</definedName>
    <definedName name="BExOJA6RWS2RHN3VUF7J6ZZ39UD4" hidden="1">#REF!</definedName>
    <definedName name="BExOJYM1Z4IRYTWQNOG17KT4QK81" hidden="1">PCA Cube p&amp;L by Profit #REF!</definedName>
    <definedName name="BExOL9YTG4YQZTP6MT0CZNLW8RBD" hidden="1">PCA Cube by GL #REF!</definedName>
    <definedName name="BExOLQ5H62AOJN7UVX4P9LS775UD" hidden="1">Sales #REF!</definedName>
    <definedName name="BExOLW58M3412DQ65KPYOXFTGZGU" hidden="1">FIGL Cube by #REF!</definedName>
    <definedName name="BExOMFMD8Q4IGC2FQTY2E1RAM9L1" hidden="1">Capital Employed by #REF!</definedName>
    <definedName name="BExOMQPLQ4QV7LH4TY39L3DQ89LN" hidden="1">PCA Statkey by Profit #REF!</definedName>
    <definedName name="BExOP2S1SZGWLB974U2XAF13E3LV" hidden="1">Balance #REF!</definedName>
    <definedName name="BExQ1UNGS02XPGD4NEUUXBFJ6BWQ" hidden="1">#REF!</definedName>
    <definedName name="BExQ3EP3QNZR8672MQBASJBZCARC" hidden="1">PCA Cube by GL #REF!</definedName>
    <definedName name="BExQ5JKMBENT3F5QZL1VAMK72OOM" hidden="1">Financials - Prior #REF!</definedName>
    <definedName name="BExQ6KFK8RY953WUNEGEONQBJNJH" hidden="1">#REF!</definedName>
    <definedName name="BExQ6XMB4GX76LGACM2G7K7KNSMA" hidden="1">#REF!</definedName>
    <definedName name="BExQ72PRGGMTZ2LTO3LHHS7CI7V1" hidden="1">#REF!</definedName>
    <definedName name="BExQBK907PKNFAAK1RI42AMIDAG2" hidden="1">#REF!</definedName>
    <definedName name="BExQBTOZV7LWUZL3JNC7BQ9ENYGP" hidden="1">Stat Key #REF!</definedName>
    <definedName name="BExQCN27L2DP8JXYJEOEPJD3OD9M" hidden="1">Stat Key #REF!</definedName>
    <definedName name="BExQCPB7TJC6ZYR06WLRZQSYLHYQ" hidden="1">PCA Cube p&amp;L by Profit #REF!</definedName>
    <definedName name="BExQD1ASPPBVK3AUJ6C82DDU3I4J" hidden="1">PCA Cube by GL #REF!</definedName>
    <definedName name="BExQD6UGUX56J682IZ8NLSSYRNAF" hidden="1">Sales #REF!</definedName>
    <definedName name="BExQGVB7K7QFJYFRTBETNGEPZWLF" hidden="1">#REF!</definedName>
    <definedName name="BExQHZH031WM21292PLXDGSUCKD3" hidden="1">FIGL Cube by GL #REF!</definedName>
    <definedName name="BExQJAZ2DKSCO3QHK44ZHC541SX4" hidden="1">Sales #REF!</definedName>
    <definedName name="BExQJOGLETXKFU10VFQ3DUDVFIVS" hidden="1">Cost #REF!</definedName>
    <definedName name="BExQJQ3WLG07RDZGEINF0BECRT6W" hidden="1">Weekly KPI #REF!</definedName>
    <definedName name="BExQJRWL3V8OIQ9FC0J2PD6QXCO6" hidden="1">PCA Cube p&amp;L by Profit #REF!</definedName>
    <definedName name="BExQKAHKA2LWUT29A67T7PHWDL8G" hidden="1">Stat Key #REF!</definedName>
    <definedName name="BExS06LMRSBKPP5179IE6U8KTE2J" hidden="1">Capital Employed by #REF!</definedName>
    <definedName name="BExS0FFVRTJ46QA86LXAXJ46FRQ7" hidden="1">PCA Cube by GL #REF!</definedName>
    <definedName name="BExS1IUMRBX09GW5KBA99FO3C0JP" hidden="1">#REF!</definedName>
    <definedName name="BExS1XZL9I9BJGNDIULG593TMIJH" hidden="1">Stat Key #REF!</definedName>
    <definedName name="BExS1YVZ5LXGSZTV08QOGBZPWJQI" hidden="1">Stat Key #REF!</definedName>
    <definedName name="BExS2983M2NMIV3VQ5Q3838N0B9M" hidden="1">Sales #REF!</definedName>
    <definedName name="BExS2BX84K3WNOHHXTE5EH849JVZ" hidden="1">#REF!</definedName>
    <definedName name="BExS2FO0MESHHMII0W4TOGUBJH5D" hidden="1">#REF!</definedName>
    <definedName name="BExS6331P8EW63XQTOGAQPXZ9J8T" hidden="1">#REF!</definedName>
    <definedName name="BExS67A93JM1POI27DNJY5N3X3UD" hidden="1">Balance #REF!</definedName>
    <definedName name="BExS67L0V8G8L11AJK8SGJ5CQRZS" hidden="1">Weekly KPI #REF!</definedName>
    <definedName name="BExS7FHNILQBKBDF2YN5L35TV2RM" hidden="1">Stat Key #REF!</definedName>
    <definedName name="BExS8MHVXHU5XOJW37K1Y4EPC0WL" hidden="1">#REF!</definedName>
    <definedName name="BExSAXYJH8PF0AOO0TMZ8GZRZYKO" hidden="1">Sales #REF!</definedName>
    <definedName name="BExSB2LV3N7QIXFQ0YSN5ECK52LZ" hidden="1">Balance #REF!</definedName>
    <definedName name="BExSBMDZX02MGUP77C2P3JDAKAIF" hidden="1">#REF!</definedName>
    <definedName name="BExSC2VE4YHOL4PFTV6JHMISZG82" hidden="1">Financials - Prior #REF!</definedName>
    <definedName name="BExSCKUMW87PNQANFNJVBG0J8UO5" hidden="1">Stat Key #REF!</definedName>
    <definedName name="BExSD2ZIMPV4N71UOB6BY9YOZ7JT" hidden="1">Capital #REF!</definedName>
    <definedName name="BExSDABRS00CRKN92DNDOTCKW746" hidden="1">FIGL Cube by GL #REF!</definedName>
    <definedName name="BExSDW7FMOS8MX2YIRDTD4EDEJRK" hidden="1">Sales #REF!</definedName>
    <definedName name="BExSFD90BUEWN8XC6DZ51184Z6OP" hidden="1">Stat Key #REF!</definedName>
    <definedName name="BExSFJUD1JXIB8S4CI1G3OQE37RE" hidden="1">Stat Key #REF!</definedName>
    <definedName name="BExSFRMWOPSH7B7HHMXQNYBNQ5AA" hidden="1">Balance #REF!</definedName>
    <definedName name="BExSFW4QLMNU5D0N5DNMJRACGB44" hidden="1">#REF!</definedName>
    <definedName name="BExSGU5FM4JAE2AICI12AEOCC88Z" hidden="1">Sales #REF!</definedName>
    <definedName name="BExSH2E43KKMER05XSPSAH0D7E5L" hidden="1">Sales #REF!</definedName>
    <definedName name="BExSIJFUAKB564KZGJEWYYKBQ6W8" hidden="1">Stat Key #REF!</definedName>
    <definedName name="BExTUCE6ZLMNMLU7NSQ0CVO2ENLH" hidden="1">PCA Cube p&amp;L by Profit #REF!</definedName>
    <definedName name="BExTVAK9OVMT4MFSCO4MFCTZ2OS1" hidden="1">Stat Key #REF!</definedName>
    <definedName name="BExTVII92OY7H2YU7LDL07TC4TUR" hidden="1">PCA Cube by GL #REF!</definedName>
    <definedName name="BExTVXHQ61PJXP9ED3WFXAEQGKY5" hidden="1">#REF!</definedName>
    <definedName name="BExTWKPUF1WDIIL3Z5GE4T3A5L9M" hidden="1">Stat Key #REF!</definedName>
    <definedName name="BExTYL8RJWBFM6N83CQSE93HK4IR" hidden="1">Sales #REF!</definedName>
    <definedName name="BExU0MTK8EXJ210YUQ6YOFMWRVIO" hidden="1">FIGL Cube by #REF!</definedName>
    <definedName name="BExU0Y7L9W1GIUXJEUY5H2D5TPNR" hidden="1">Capital Employed by #REF!</definedName>
    <definedName name="BExU1UVI8PMASBCGM38E1YVX2TUZ" hidden="1">Capital Employed by #REF!</definedName>
    <definedName name="BExU386H9UY9THJQDGI7GXR1NW9J" hidden="1">Stat Key #REF!</definedName>
    <definedName name="BExU3TB1FRKUFAWLSBFGDKEIY0GZ" hidden="1">Financials - Prior #REF!</definedName>
    <definedName name="BExU4IBXDRVMMCUQM8G8Y5UVG45Q" hidden="1">Stat Key #REF!</definedName>
    <definedName name="BExU70E4ZUMZOAB9DFE779M7H4N3" hidden="1">#REF!</definedName>
    <definedName name="BExU70OVG69G5BQBVVYE98P8QZ6X" hidden="1">Balance #REF!</definedName>
    <definedName name="BExU9ZDVJWDEZ9B7320KU1JTFHSW" hidden="1">Stat Key #REF!</definedName>
    <definedName name="BExUARUQ2M64SYF83KXZU001KW0G" hidden="1">Stat Key #REF!</definedName>
    <definedName name="BExUCRMPZQ1EHG9GXXZMYFPNTM3A" hidden="1">#N/A</definedName>
    <definedName name="BExUDNZZZXTU1G5SSPAVRN9FNC4I" hidden="1">PCA Cube p&amp;L by Profit #REF!</definedName>
    <definedName name="BExVRSQ7G44MXXXBZP4X8NZZ1L4T" hidden="1">#REF!</definedName>
    <definedName name="BExVS3D5GX6CKM1NXYZSCEOYACPZ" hidden="1">Key #REF!</definedName>
    <definedName name="BExVTW9155VL84LJIMJO9X0X6XMG" hidden="1">Weekly KPI #REF!</definedName>
    <definedName name="BExVVMQLACOP7FAZBIA79TQGCYAY" hidden="1">Stat Key #REF!</definedName>
    <definedName name="BExVX66I8LBR5JLSC93GUVPIY19W" hidden="1">Stat Key #REF!</definedName>
    <definedName name="BExVY2JR12G2SXGT1P6WEA58J5SF" hidden="1">Stat Key #REF!</definedName>
    <definedName name="BExVYBOYGG74CEJRZUHGNZHWTKGS" hidden="1">Financials - Prior #REF!</definedName>
    <definedName name="BExVYT82EAH1LNR7L1NW3DDELI2N" hidden="1">PCA Cube by GL #REF!</definedName>
    <definedName name="BExW05XB4CFQGXK85I4JD3DR365K" hidden="1">#REF!</definedName>
    <definedName name="BExW0IYPWV86RX1Z2Z3BU1ZUFNWM" hidden="1">#REF!</definedName>
    <definedName name="BExW0K5QQI8MRY9DIMGIYV5NP52C" hidden="1">Balance #REF!</definedName>
    <definedName name="BExW0KGI8LFJ4LKXWV0PAZX8ZBEN" hidden="1">Stat Key #REF!</definedName>
    <definedName name="BExW1MZ3VQ6VBRYJSLT8QIAVDB36" hidden="1">Stat Key #REF!</definedName>
    <definedName name="BExW5JDRQEA50B319VGP92MKL08X" hidden="1">Stat Key #REF!</definedName>
    <definedName name="BExW5NKOL90K9ZGIR3Z216HK6W90" hidden="1">Balance #REF!</definedName>
    <definedName name="BExXM5V66CPJL0CWKYUQQEUMHNRV" hidden="1">PCA Cube p&amp;L by Profit #REF!</definedName>
    <definedName name="BExXN4XKLUPO8W2I342RDGS27T1H" hidden="1">Balance #REF!</definedName>
    <definedName name="BExXOMKQ2RSCTA0TXMDSYSNZUWV2" hidden="1">Balance #REF!</definedName>
    <definedName name="BExXORIVIWLDMFL3IQ7IULEKAQF8" hidden="1">PCA Cube by GL #REF!</definedName>
    <definedName name="BExXPHQWNMWNZUKVHWLG0UVDXUBO" hidden="1">#N/A</definedName>
    <definedName name="BExXPOXVAXEBXHGFZIGQPJV9PCF3" hidden="1">PCA Statkey by Profit #REF!</definedName>
    <definedName name="BExXQC5Y3NO1QJ37OOGM8AW5YQON" hidden="1">Cost #REF!</definedName>
    <definedName name="BExXRFVH8IKEEJQ85CT0WK0ILOAI" hidden="1">Cost #REF!</definedName>
    <definedName name="BExXRG0Z51OUC9XG8I43W14ACRGG" hidden="1">Stat Key #REF!</definedName>
    <definedName name="BExXRR9JBR9BNCJVKMGMBI3DS4TG" hidden="1">PCA Cube by GL #REF!</definedName>
    <definedName name="BExXT1F3RWI3Y38E73TI1CI2LD96" hidden="1">Cost #REF!</definedName>
    <definedName name="BExXU3MPA8HDCS70PPNHVHOWVVFG" hidden="1">PCA Cube by GL #REF!</definedName>
    <definedName name="BExXWWBWJKZ6AINRM8UE2K6H813M" hidden="1">#REF!</definedName>
    <definedName name="BExXX9O2QS1HP1ZGRRQNV22SV8JD" hidden="1">PCA Cube p&amp;L by Profit #REF!</definedName>
    <definedName name="BExXXOCLXRVQBHYH970269XO80HS" hidden="1">Stat Key #REF!</definedName>
    <definedName name="BExXYD2O80YE26BKL10CAV0R515F" hidden="1">PCA Cube p&amp;L by Profit #REF!</definedName>
    <definedName name="BExXZN2XZS4KDG9XEUIG9QI53FYR" hidden="1">#REF!</definedName>
    <definedName name="BExY0Y4RTTMPCKW55F89EN59A45B" hidden="1">PCA Cube p&amp;L by Profit #REF!</definedName>
    <definedName name="BExY1L7KE5XLL8VS9SFCV71P927O" hidden="1">Sales #REF!</definedName>
    <definedName name="BExY2A8ETRH3FUPH3RA2G4YUXUTI" hidden="1">Sales #REF!</definedName>
    <definedName name="BExY470KYIV2VP0SC58OM8QMZTY9" hidden="1">#REF!</definedName>
    <definedName name="BExY568B2ORG9UPJHA700F203WNG" hidden="1">Financials - Prior #REF!</definedName>
    <definedName name="BExZJDYD8PH4TW3C4MW9PZDRV9DF" hidden="1">Stat Key #REF!</definedName>
    <definedName name="BExZKM5QZ0L9CYV6R657E62IN7NB" hidden="1">PCA Cube p&amp;L by Profit #REF!</definedName>
    <definedName name="BExZL5XUL9TGNR9ISX97XPOVD38M" hidden="1">#REF!</definedName>
    <definedName name="BExZO0VV323HIYMF516781JVA7N6" hidden="1">PCA Cube by GL #REF!</definedName>
    <definedName name="BExZPMFHJGID7HHK2HWOI292D4WT" hidden="1">Sales #REF!</definedName>
    <definedName name="BExZPQ0XN99A1IHMTMS0QBJ523PK" hidden="1">Financials - Prior #REF!</definedName>
    <definedName name="BExZR4IX5O1TS4IN669ZZ80XZ40K" hidden="1">Sales #REF!</definedName>
    <definedName name="BExZR8KIMQN8EKAR3KEEO85VP071" hidden="1">Stat Key #REF!</definedName>
    <definedName name="BExZSBJ61MOB9Y5KK8OZPGTJMSDB" hidden="1">Stat Key #REF!</definedName>
    <definedName name="BExZSMX51HR5GLKW08JGXAF6M43N" hidden="1">Balance #REF!</definedName>
    <definedName name="BExZT8SSBP52BMR781HUJ7Y55GQF" hidden="1">Cost #REF!</definedName>
    <definedName name="BExZTTBUKWEHN3YPOBMWC5VK0COX" hidden="1">Stat Key #REF!</definedName>
    <definedName name="BExZUW50J9DSAB92APRCSV0E7DZM" hidden="1">#REF!</definedName>
    <definedName name="BExZUWFSMOQ5BBONOV4QBKEA6NW9" hidden="1">#REF!</definedName>
    <definedName name="BExZVCRRENPUGU4IAFDN9KWTHXFV" hidden="1">Balance #REF!</definedName>
    <definedName name="BExZWRVADOH3OLA7ZJTBKSPKX8BO" hidden="1">Stat Key #REF!</definedName>
    <definedName name="BExZZFMHSCTXPM4LX9F56KCZONMY" hidden="1">Stat Key #REF!</definedName>
    <definedName name="bf7yre" hidden="1">{"'Sheet1'!$L$16"}</definedName>
    <definedName name="bfbfdhfdhdfgh" hidden="1">{#N/A,#N/A,FALSE,"CCTV"}</definedName>
    <definedName name="BG_Del" hidden="1">15</definedName>
    <definedName name="BG_Ins" hidden="1">4</definedName>
    <definedName name="BG_Mod" hidden="1">6</definedName>
    <definedName name="bhfg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HXH" hidden="1">#REF!</definedName>
    <definedName name="bi" hidden="1">{"HK PR",#N/A,FALSE,"HK";"SUMMARY",#N/A,FALSE,"PAYROLL";"SUMMARY",#N/A,FALSE,"PAYROLL";"HK PR",#N/A,FALSE,"HK"}</definedName>
    <definedName name="bieudo" hidden="1">{"'Sheet1'!$L$16"}</definedName>
    <definedName name="bieudo1" hidden="1">{"'Sheet1'!$L$16"}</definedName>
    <definedName name="binh" hidden="1">{"'Sheet1'!$L$16"}</definedName>
    <definedName name="binh1" hidden="1">{"'Sheet1'!$L$16"}</definedName>
    <definedName name="biz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JJ" hidden="1">{#N/A,#N/A,FALSE,"CCTV"}</definedName>
    <definedName name="bleine.erg" hidden="1">{"fleisch",#N/A,FALSE,"WG HK";"food",#N/A,FALSE,"WG HK";"hartwaren",#N/A,FALSE,"WG HK";"weichwaren",#N/A,FALSE,"WG HK"}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M" hidden="1">#REF!</definedName>
    <definedName name="BNE_MESSAGES_HIDDEN" hidden="1">#REF!</definedName>
    <definedName name="BO" hidden="1">{#N/A,#N/A,FALSE,"CCTV"}</definedName>
    <definedName name="BO00043B7E1E324A3B816B38E3ACAE0671" hidden="1">#REF!</definedName>
    <definedName name="BO0007353E98C84C90990324AADCC29B40" hidden="1">#REF!</definedName>
    <definedName name="BO001D509B859B4E6D8B03981122F6CF9A" hidden="1">#REF!</definedName>
    <definedName name="BO00469B4A8FC24A3B870A9D7B502678F0" hidden="1">#REF!</definedName>
    <definedName name="BO00511179B958499598FEC41C5AC390A4" hidden="1">#REF!</definedName>
    <definedName name="BO0058A5E0C1104588BFD1FC5F694286F9" hidden="1">#REF!</definedName>
    <definedName name="BO005A577D92864FC8B40998831CDFE7A8" hidden="1">#REF!</definedName>
    <definedName name="BO005BDC81E98343A093AADEF94EB59FAF" hidden="1">#REF!</definedName>
    <definedName name="BO006EB7602ECB4617926F9BF23B814C2B" hidden="1">#REF!</definedName>
    <definedName name="BO0072FE9EACD94DEDAA496B23B65E7D1C" hidden="1">#REF!</definedName>
    <definedName name="BO00812175877B44EE88DDEE95E65B5A27" hidden="1">#REF!</definedName>
    <definedName name="BO00A6737BAC0E4619AF80A481C30796C1" hidden="1">#REF!</definedName>
    <definedName name="BO00AF1B8FB5C74830AF6C90ECD1289A90" hidden="1">#REF!</definedName>
    <definedName name="BO00CD9D7A0C624F4BB2AF0F67622C7F91" hidden="1">#REF!</definedName>
    <definedName name="BO00D8F3CF7CD2475BB9B1385DA290D0F5" hidden="1">#REF!</definedName>
    <definedName name="BO010C1152C9AA4686BBA23F5C14948D90" hidden="1">#REF!</definedName>
    <definedName name="BO0129892555A4411A8EC61716113918DD" hidden="1">#REF!</definedName>
    <definedName name="BO018E3CCFDE224CDDABC737A9A76A8FDA" hidden="1">#REF!</definedName>
    <definedName name="BO01C72B19B7EE45BC8CE7B0BD936E7956" hidden="1">#REF!</definedName>
    <definedName name="BO01D0E16CBD0C473996504B44510A2B25" hidden="1">#REF!</definedName>
    <definedName name="BO01EF9BC3509746939ED1C0E4F00BF055" hidden="1">#REF!</definedName>
    <definedName name="BO020F2E97F5CF403D8F93927170418F64" hidden="1">#REF!</definedName>
    <definedName name="BO0216458ABC754695A1F9A8CDB0DD094C" hidden="1">#REF!</definedName>
    <definedName name="BO022317F8B3944CD883A13E728C129916" hidden="1">#REF!</definedName>
    <definedName name="BO02392633CA99433B88D46F2EF39F428A" hidden="1">#REF!</definedName>
    <definedName name="BO02516734C6DF4EF2B0A72A47B8AABEFB" hidden="1">#REF!</definedName>
    <definedName name="BO025AE4BEE53A48D9A746940840AC45E3" hidden="1">#REF!</definedName>
    <definedName name="BO0263C4E4D97940D39436F60599A2C5F1" hidden="1">#REF!</definedName>
    <definedName name="BO0267242988E74024A09BC21EDF6C64A4" hidden="1">#REF!</definedName>
    <definedName name="BO0267FAC085D24B43ABFECB24098612DA" hidden="1">#REF!</definedName>
    <definedName name="BO028E39D140FF49049FAF8BBBD288FBDC" hidden="1">#REF!</definedName>
    <definedName name="BO0298FD225F294931811B0F63E6435B0F" hidden="1">#REF!</definedName>
    <definedName name="BO02A5060651364F86A67E16B0D01E5044" hidden="1">#REF!</definedName>
    <definedName name="BO02A8FD3A8942468DBAD7F1EDD7F87346" hidden="1">#REF!</definedName>
    <definedName name="BO02B45FA6AADE4C048DCAE919837D312D" hidden="1">#REF!</definedName>
    <definedName name="BO02B4A629B0A64CA08F02737274717F08" hidden="1">#REF!</definedName>
    <definedName name="BO02DC581C85D44A4389CC4C44151E1DB0" hidden="1">#REF!</definedName>
    <definedName name="BO02EDCEDFE10D4AC2A231A3CBE58F7EE5" hidden="1">#REF!</definedName>
    <definedName name="BO0310434ADBE047E4A5F0AD18050F6D5F" hidden="1">#REF!</definedName>
    <definedName name="BO0314764F4C5D42EA9D1F72E84948A9BB" hidden="1">#REF!</definedName>
    <definedName name="BO0316956B2BAC45A481DC8002316172FC" hidden="1">#REF!</definedName>
    <definedName name="BO031CB95051AA419CB611A1C0F7545ED6" hidden="1">#REF!</definedName>
    <definedName name="BO0328F39573D7436EA381251DD7480737" hidden="1">#REF!</definedName>
    <definedName name="BO0329DF376872482BAF40387242076A6D" hidden="1">#REF!</definedName>
    <definedName name="BO034C1D37DF534343A97C0F61C184324C" hidden="1">#REF!</definedName>
    <definedName name="BO036A36663A234B36B1D4EE07A3B64966" hidden="1">#REF!</definedName>
    <definedName name="BO036F67714744474AB1F77029EE79AB51" hidden="1">#REF!</definedName>
    <definedName name="BO03977E62870F485EB06A6C1FDEA877E5" hidden="1">#REF!</definedName>
    <definedName name="BO039A64D8FDDC49A880B52646C73F8551" hidden="1">#REF!</definedName>
    <definedName name="BO03A3D34B8CDB4916966D3B9D7530964C" hidden="1">#REF!</definedName>
    <definedName name="BO03AEAA8135F246B6B78DE44E056257DC" hidden="1">#REF!</definedName>
    <definedName name="BO03B0651779BF413996A5DE334F47529E" hidden="1">#REF!</definedName>
    <definedName name="BO03D993E14C9345D9A09E5317112E649E" hidden="1">#REF!</definedName>
    <definedName name="BO03F1070120594A87AB0062B6EC7563DC" hidden="1">#REF!</definedName>
    <definedName name="BO03FF099F75314586A6835C388F1BF0E1" hidden="1">#REF!</definedName>
    <definedName name="BO0417ED1D7CBF4ED2B28EA719E997CA52" hidden="1">#REF!</definedName>
    <definedName name="BO041904C037764F3D843C1624A04C02AC" hidden="1">#REF!</definedName>
    <definedName name="BO04411B9C03EF4B029504628119BA38BE" hidden="1">#REF!</definedName>
    <definedName name="BO0441DA88C7F74AE9BFADC1941F5CF686" hidden="1">#REF!</definedName>
    <definedName name="BO04421AD5ACB3481FAC4353D581E82D5A" hidden="1">#REF!</definedName>
    <definedName name="BO044F0637C2AD47F09DFC37A56C115C0E" hidden="1">#REF!</definedName>
    <definedName name="BO0468B70DCA464DEB896E51909AE6CC0A" hidden="1">#REF!</definedName>
    <definedName name="BO048A491E9D8F402587ED350C273C7635" hidden="1">#REF!</definedName>
    <definedName name="BO048C4D3FE93F49AA8198D2880A899608" hidden="1">#REF!</definedName>
    <definedName name="BO049368304C694928BF12E8C39A084E34" hidden="1">#REF!</definedName>
    <definedName name="BO0497D4BA7B1F46C88C265E498D165441" hidden="1">#REF!</definedName>
    <definedName name="BO049DD26879614F4D8D1A8B4DE85A5A00" hidden="1">#REF!</definedName>
    <definedName name="BO04B25781FA1341529AF5AB3CBE3AC2CB" hidden="1">#REF!</definedName>
    <definedName name="BO04B75EC4531244EA841D17B01F38E684" hidden="1">#REF!</definedName>
    <definedName name="BO04BE305BE627425DA7C2FEF199FBCBA2" hidden="1">#REF!</definedName>
    <definedName name="BO04BF788D29F64A1989788FA25E12E023" hidden="1">#REF!</definedName>
    <definedName name="BO04D714BBB7F04DF3900CB84A582E797F" hidden="1">#REF!</definedName>
    <definedName name="BO04E64DD9362740CC9D10E316836F8F67" hidden="1">#REF!</definedName>
    <definedName name="BO051C1091726B452B8D655520FF5EE783" hidden="1">#REF!</definedName>
    <definedName name="BO053101CB6B5347D1A1EBDB90D6FB228A" hidden="1">#REF!</definedName>
    <definedName name="BO05364567627347FCA1CA8CE5B4A3FB26" hidden="1">#REF!</definedName>
    <definedName name="BO05419C07D7B6466394350974D9D4F877" hidden="1">#REF!</definedName>
    <definedName name="BO054ED8F6C4F44487ADB29B59982252CC" hidden="1">#REF!</definedName>
    <definedName name="BO0556F300631C480EA6B463850051DA74" hidden="1">#REF!</definedName>
    <definedName name="BO055E5CFDB95646998EC626861A0C2B73" hidden="1">#REF!</definedName>
    <definedName name="BO05825FB84EB24E3B83FF5DCC93F10D81" hidden="1">#REF!</definedName>
    <definedName name="BO05995E7AB6704082ADAB4A0B58C5CEEF" hidden="1">#REF!</definedName>
    <definedName name="BO05A3F61282EC43B3B97A691A40F7C450" hidden="1">#REF!</definedName>
    <definedName name="BO05C2DB77C7B947E98528927DCA453F7F" hidden="1">#REF!</definedName>
    <definedName name="BO05CDD744762749858557A0B082E5E0CC" hidden="1">#REF!</definedName>
    <definedName name="BO05D7BFBA926C4BEA996341E2927DBF40" hidden="1">#REF!</definedName>
    <definedName name="BO05E365F7C10B4BA4BB1703328868651A" hidden="1">#REF!</definedName>
    <definedName name="BO05E40BCD1D3C46B9A30A4697F9797A57" hidden="1">#REF!</definedName>
    <definedName name="BO060F8C52B3094EAC877EBE571B0DF8B1" hidden="1">#REF!</definedName>
    <definedName name="BO062524A44C3C4563B104F4101474D932" hidden="1">#REF!</definedName>
    <definedName name="BO0625991EB72E4657A577E0A4DF41E2A5" hidden="1">#REF!</definedName>
    <definedName name="BO0628130A34F34472B8E9063AF8F9AFC3" hidden="1">#REF!</definedName>
    <definedName name="BO06444E01A6B34207B4CD327BA584CFFF" hidden="1">#REF!</definedName>
    <definedName name="BO065127342F5E49D488919F425C845667" hidden="1">#REF!</definedName>
    <definedName name="BO0661E126B4BF4E8EACCA3FBD6C2C87CF" hidden="1">#REF!</definedName>
    <definedName name="BO06680EA4F77447F799C43FA166DF7162" hidden="1">#REF!</definedName>
    <definedName name="BO066A4C1DA23B49DFACCCAF1FA429A2B9" hidden="1">#REF!</definedName>
    <definedName name="BO0670AF263C42445F9ACE8605F789AEE5" hidden="1">#REF!</definedName>
    <definedName name="BO06760500AD0C4142A407DB3927CE2BAE" hidden="1">#REF!</definedName>
    <definedName name="BO06857A035FAF4289957CDE75EB967671" hidden="1">#REF!</definedName>
    <definedName name="BO068ED56E4F9942A496A1732FE7C6436F" hidden="1">#REF!</definedName>
    <definedName name="BO069278A1412F47DE85C43EB68CAF717F" hidden="1">#REF!</definedName>
    <definedName name="BO069D95D7128C4CDBB80B0FA7654B69D1" hidden="1">#REF!</definedName>
    <definedName name="BO069FFAF6E0F24557A494D9ED7F76D822" hidden="1">#REF!</definedName>
    <definedName name="BO06A1D57108984BD8BFF93A7198192A58" hidden="1">#REF!</definedName>
    <definedName name="BO06B55AE9F1974782A547E2592A91DC44" hidden="1">#REF!</definedName>
    <definedName name="BO06CDADE6119F4877A0512DB59C5C94BF" hidden="1">#REF!</definedName>
    <definedName name="BO06E32C35EADD426283277A6F4767C6B0" hidden="1">#REF!</definedName>
    <definedName name="BO06F7275DF23345599284D3C4A571E0B7" hidden="1">#REF!</definedName>
    <definedName name="BO06F84B2E93AF42B79BEE7ACF7916F30F" hidden="1">#REF!</definedName>
    <definedName name="BO072E9D4BFB3B48A99E31E6E0F4FF1CFC" hidden="1">#REF!</definedName>
    <definedName name="BO0748F9E9364A44AAB45528629279E47E" hidden="1">#REF!</definedName>
    <definedName name="BO0757CF0ECADF45B9B3960183597987D1" hidden="1">#REF!</definedName>
    <definedName name="BO076D271E53024E82B0564BC6E6B8C52B" hidden="1">#REF!</definedName>
    <definedName name="BO07720AA381684C1982634DF097D5658D" hidden="1">#REF!</definedName>
    <definedName name="BO0777C7463E304517B7CBFBC815B79B02" hidden="1">#REF!</definedName>
    <definedName name="BO0789E5305658448CB66B462D6CE4F4BA" hidden="1">#REF!</definedName>
    <definedName name="BO07A8CDC0A3CF441BAAE2615CC7E6C67A" hidden="1">#REF!</definedName>
    <definedName name="BO07B5E13CAA4346C2B80A18CCB51064C0" hidden="1">#REF!</definedName>
    <definedName name="BO07BC23E784F941FAADD17157A1CB33AD" hidden="1">#REF!</definedName>
    <definedName name="BO07BEF03937C14F1F82EB8B092E03BDC0" hidden="1">#REF!</definedName>
    <definedName name="BO07CB7ABA9AC54540B9F268B3B8AD172C" hidden="1">#REF!</definedName>
    <definedName name="BO07CF77C24A4B44DDB08669A0C267D9E2" hidden="1">#REF!</definedName>
    <definedName name="BO07DA355DE5DC4B13B806344DD774A4B4" hidden="1">#REF!</definedName>
    <definedName name="BO080FC624DC7D4EC58A73B6445EFE83D5" hidden="1">#REF!</definedName>
    <definedName name="BO08108BE3901A43B4BB727284F0DE1350" hidden="1">#REF!</definedName>
    <definedName name="BO0813779BF7A441E4B829B7EE15E1F5B1" hidden="1">#REF!</definedName>
    <definedName name="BO082937E7E8384EE39F50885F11A99C90" hidden="1">#REF!</definedName>
    <definedName name="BO08675A85626246288A2D9C5FCE88641E" hidden="1">#REF!</definedName>
    <definedName name="BO0880E86E8DAA4FBE98CCD8F4F1DAC7F6" hidden="1">#REF!</definedName>
    <definedName name="BO08B225E9BF8A41A8B4A0D670AAFC1E69" hidden="1">#REF!</definedName>
    <definedName name="BO08C0B8997F0C4C86BD4457E57CD5A310" hidden="1">#REF!</definedName>
    <definedName name="BO08C624A094B64DA8B640575212B5C126" hidden="1">#REF!</definedName>
    <definedName name="BO08CEA8CEF6B74CF1973592DF7B11817A" hidden="1">#REF!</definedName>
    <definedName name="BO08D9E70F5D7D4899B7F098067EC1CF0D" hidden="1">#REF!</definedName>
    <definedName name="BO08DB01CDE2CD4C38AEBBE72539089923" hidden="1">#REF!</definedName>
    <definedName name="BO08E8A4D0D99A45F4AB50AB8CCC759E80" hidden="1">#REF!</definedName>
    <definedName name="BO08EF964A3F544A6A9831BD58A1BDB761" hidden="1">#REF!</definedName>
    <definedName name="BO08F1FCFB0DC54FFDAB14A30F80F47C43" hidden="1">#REF!</definedName>
    <definedName name="BO0903D2D3A4AC4D208D66680ACCFC17BD" hidden="1">#REF!</definedName>
    <definedName name="BO09400289551E4CF0B83BB913BE045720" hidden="1">#REF!</definedName>
    <definedName name="BO094B22A2B81E4A909F1E33DDC80B47F0" hidden="1">#REF!</definedName>
    <definedName name="BO096A288CD2B241D3B6E5D99F7CC46080" hidden="1">#REF!</definedName>
    <definedName name="BO096CE2A90C4A41B5B366879C41DFCDAA" hidden="1">#REF!</definedName>
    <definedName name="BO0973353AECB245E5A9E7CB101539D7B9" hidden="1">#REF!</definedName>
    <definedName name="BO097FA591C7F24B78A7B81D10C92CD657" hidden="1">#REF!</definedName>
    <definedName name="BO09858E7F51104BCE9A132E93A02FD9A5" hidden="1">#REF!</definedName>
    <definedName name="BO0987A8D37A4C454297D5EE0C1416C72B" hidden="1">#REF!</definedName>
    <definedName name="BO098886531A7840E2991AED7761D2C8C3" hidden="1">#REF!</definedName>
    <definedName name="BO099F887F9C5F4068BA6B8F1084394257" hidden="1">#REF!</definedName>
    <definedName name="BO09A92B216FCC406388E7D75F758060D5" hidden="1">#REF!</definedName>
    <definedName name="BO09B01FBE487D42169A0B01DC62FE7DDC" hidden="1">#REF!</definedName>
    <definedName name="BO09B1C52A1D8443609A270B3D7E126A13" hidden="1">#REF!</definedName>
    <definedName name="BO09C22B1D529145609DEC624CE7B07293" hidden="1">#REF!</definedName>
    <definedName name="BO09C3E790E8D9462BAE7754E47C08E4E9" hidden="1">#REF!</definedName>
    <definedName name="BO09D2135A97CF4588B42BF527E4D09C55" hidden="1">#REF!</definedName>
    <definedName name="BO09D401756279444FB19C8C325604ED43" hidden="1">#REF!</definedName>
    <definedName name="BO09F9926728774B699D17E2EB79FE2047" hidden="1">#REF!</definedName>
    <definedName name="BO09FB4DFBEE664BB5A9A0F935EDAE0910" hidden="1">#REF!</definedName>
    <definedName name="BO0A23B7D284D446FE9C1DD53288BD27DE" hidden="1">#REF!</definedName>
    <definedName name="BO0A26688140CC479E85A39F5B4D96731B" hidden="1">#REF!</definedName>
    <definedName name="BO0A32B6AC654D44CDBB9B2636FFAA73B0" hidden="1">#REF!</definedName>
    <definedName name="BO0A60F033F2924CC68F7477FB671B2584" hidden="1">#REF!</definedName>
    <definedName name="BO0A692014A9F34BC5A0E9C318C9192144" hidden="1">#REF!</definedName>
    <definedName name="BO0A6D31301EBA402CA4AFD772113DF1FA" hidden="1">#REF!</definedName>
    <definedName name="BO0A748E0D694E4A95BE1F938C385817CA" hidden="1">#REF!</definedName>
    <definedName name="BO0A7575E7F6E74826988292EB5B4093AE" hidden="1">#REF!</definedName>
    <definedName name="BO0A920544EB81456B85FAC9B67A3FF171" hidden="1">#REF!</definedName>
    <definedName name="BO0A9E68CC5A7043BB960BEADB03EBE2E9" hidden="1">#REF!</definedName>
    <definedName name="BO0AA1A74152C84E97A93B0166215E6148" hidden="1">#REF!</definedName>
    <definedName name="BO0AA2FDCFA64447DF8256CCDAAF790D83" hidden="1">#REF!</definedName>
    <definedName name="BO0AAD29D46ECD4A74B1A519EEC09B7712" hidden="1">#REF!</definedName>
    <definedName name="BO0AAFC0DF972C4902B8D8F14ADF55A818" hidden="1">#REF!</definedName>
    <definedName name="BO0AB2BAACBF594870B22CA7819C14CABA" hidden="1">#REF!</definedName>
    <definedName name="BO0AB3771B806B45068A9904218B7C5228" hidden="1">#REF!</definedName>
    <definedName name="BO0ADF9A38BBB74FA484953A9E1DBDB5E6" hidden="1">#REF!</definedName>
    <definedName name="BO0AE3BB74CA744F94A22F4DF3A34121FC" hidden="1">#REF!</definedName>
    <definedName name="BO0AE560EC229F4837AAC8130E0FC6643F" hidden="1">#REF!</definedName>
    <definedName name="BO0AED5766F290418EA468FBD50205C876" hidden="1">#REF!</definedName>
    <definedName name="BO0AF1D3719BCC455AA423A32958FD52DE" hidden="1">#REF!</definedName>
    <definedName name="BO0AF400996B154884A98D817AD5C8B0E2" hidden="1">#REF!</definedName>
    <definedName name="BO0AFF424C36204448B856F7E76F89ACE1" hidden="1">#REF!</definedName>
    <definedName name="BO0B15AAC55B6F4E83950274F89A679C15" hidden="1">#REF!</definedName>
    <definedName name="BO0B2915A5CD7547679E86A924C22B6E1E" hidden="1">#REF!</definedName>
    <definedName name="BO0B350E1C3CF3474682956773D7FA86BE" hidden="1">#REF!</definedName>
    <definedName name="BO0B4162F0BA614929BBA6B308050817A0" hidden="1">#REF!</definedName>
    <definedName name="BO0B417597CBF74CC483AEBD408A5D6361" hidden="1">#REF!</definedName>
    <definedName name="BO0B4C25BF3EE541BABF6D7C3DFF218BFE" hidden="1">#REF!</definedName>
    <definedName name="BO0B77B5296AD7452A84BBA0611ADF01A7" hidden="1">#REF!</definedName>
    <definedName name="BO0B799600F21B407FAD75621D5B997825" hidden="1">#REF!</definedName>
    <definedName name="BO0BAA9F17511F4BA28D51F58A0C77E99A" hidden="1">#REF!</definedName>
    <definedName name="BO0BB9C7D9B7924A759172EB280C1A3056" hidden="1">#REF!</definedName>
    <definedName name="BO0BBF1A7A0878418D95B9CAE48927AE44" hidden="1">#REF!</definedName>
    <definedName name="BO0BD0AEE8541F48F3B1E2E1BA54D1700B" hidden="1">#REF!</definedName>
    <definedName name="BO0BE3A585969F49B1B1C585B4CB0CDC8D" hidden="1">#REF!</definedName>
    <definedName name="BO0BE95B3C4C274F49B67AA10EF360BE54" hidden="1">#REF!</definedName>
    <definedName name="BO0BF454E88EF74B48803129AEC45ADD55" hidden="1">#REF!</definedName>
    <definedName name="BO0BF54ECC1B91414CA99737DFFBC96540" hidden="1">#REF!</definedName>
    <definedName name="BO0C00665F68114FC08E6F90C337B79243" hidden="1">#REF!</definedName>
    <definedName name="BO0C04366928374EDCB515F848C6813152" hidden="1">#REF!</definedName>
    <definedName name="BO0C0A2392D627480DAAA517D2036A1F89" hidden="1">#REF!</definedName>
    <definedName name="BO0C1588B296D24080A5CF6ADCD90CC710" hidden="1">#REF!</definedName>
    <definedName name="BO0C17E817C2D144F2834C6BD18FADD8FA" hidden="1">#REF!</definedName>
    <definedName name="BO0C38F2CF945940E5A5FE470897C4E1BF" hidden="1">#REF!</definedName>
    <definedName name="BO0C47F1EFD66949C894B83296C952B213" hidden="1">#REF!</definedName>
    <definedName name="BO0C5AC168B74E4DC5B44FC5C62A5781B6" hidden="1">#REF!</definedName>
    <definedName name="BO0C682FC5412C40CB8E66A95C573D3EDD" hidden="1">#REF!</definedName>
    <definedName name="BO0C6E3F00004541F98642D415C462327D" hidden="1">#REF!</definedName>
    <definedName name="BO0C6EB03FCF5943CFBD625011881D07ED" hidden="1">#REF!</definedName>
    <definedName name="BO0C7282636F7C4F2887993571F995D137" hidden="1">#REF!</definedName>
    <definedName name="BO0C810AA895444AD0BB032874CD9CA293" hidden="1">#REF!</definedName>
    <definedName name="BO0C8471AFC6804FFFA3591B15EACBD181" hidden="1">#REF!</definedName>
    <definedName name="BO0C8517565CE449748D03306C29DCE056" hidden="1">#REF!</definedName>
    <definedName name="BO0CD122B513B74229B1D51F8E728EC17C" hidden="1">#REF!</definedName>
    <definedName name="BO0CE33488C0A54C0F8DD310C6DAAD5047" hidden="1">#REF!</definedName>
    <definedName name="BO0CFA6370884047D781BA7E539B6DE0F8" hidden="1">#REF!</definedName>
    <definedName name="BO0D0885D874E64D488FF822FF769A04BA" hidden="1">#REF!</definedName>
    <definedName name="BO0D1171CA4E83447CBBFB38FF514A00EB" hidden="1">#REF!</definedName>
    <definedName name="BO0D12A207895945AF91F604B363C11B8D" hidden="1">#REF!</definedName>
    <definedName name="BO0D2433943B3E48368AB07223E9910CAE" hidden="1">#REF!</definedName>
    <definedName name="BO0D2C66BD3B2A47E9A03737A81D4255AF" hidden="1">#REF!</definedName>
    <definedName name="BO0D3B883DBEC7423D8D6BB9751EAA4632" hidden="1">#REF!</definedName>
    <definedName name="BO0D433F8DB1E648C5BE62989780E9E6E7" hidden="1">#REF!</definedName>
    <definedName name="BO0D5DE5C5C65345BA8072D9DE42B13845" hidden="1">#REF!</definedName>
    <definedName name="BO0D6139AA4DE64478A9DFB6305BBA4B1F" hidden="1">#REF!</definedName>
    <definedName name="BO0D75094176B84C4887901A09EF434B93" hidden="1">#REF!</definedName>
    <definedName name="BO0D8012E44B8345678130C08C96324DA3" hidden="1">#REF!</definedName>
    <definedName name="BO0D85A3ADC8614F02A05CFEC7007DD5F0" hidden="1">#REF!</definedName>
    <definedName name="BO0D8BA2F600A945BF86F3792D70670A12" hidden="1">#REF!</definedName>
    <definedName name="BO0D95BE2323944543B198A1E5AD9E727B" hidden="1">#REF!</definedName>
    <definedName name="BO0DA1A11034A84E7E82B04D9C814FEE12" hidden="1">#REF!</definedName>
    <definedName name="BO0DBD8E3011484F65BB422F97E0DD5E0F" hidden="1">#REF!</definedName>
    <definedName name="BO0DCC56FC632247BBB9075437D1DA9F49" hidden="1">#REF!</definedName>
    <definedName name="BO0DE2162A0DD5431B976DE1FE86CABB61" hidden="1">#REF!</definedName>
    <definedName name="BO0DE5B032BD554D358472765883129529" hidden="1">#REF!</definedName>
    <definedName name="BO0DEE62251EE3431BA1CFEE75DE054F7D" hidden="1">#REF!</definedName>
    <definedName name="BO0DEFFF53638E47B7BD9B6541FF332A8D" hidden="1">#REF!</definedName>
    <definedName name="BO0DF53BCEFF7B4846999D4811F5D2AEFE" hidden="1">#REF!</definedName>
    <definedName name="BO0DFE2B2A71CA47C88A9CD3DA026363B1" hidden="1">#REF!</definedName>
    <definedName name="BO0E0DCCA8662A4B7D9624048C956E2349" hidden="1">#REF!</definedName>
    <definedName name="BO0E1DDD3522754DDC8A2031EAAEF606DD" hidden="1">#REF!</definedName>
    <definedName name="BO0E1E2F80FC8D4C0DB3564683D16EEFC1" hidden="1">#REF!</definedName>
    <definedName name="BO0E27F1CD072948F29AECF05EFC4A7578" hidden="1">#REF!</definedName>
    <definedName name="BO0E3744B5B95B4593842CB858CD9C693E" hidden="1">#REF!</definedName>
    <definedName name="BO0E430A5E4F144A208D9D5B3C20B5D29F" hidden="1">#REF!</definedName>
    <definedName name="BO0E92C76E22454378A2ADA4C84B066AE2" hidden="1">#REF!</definedName>
    <definedName name="BO0E95F4D81CCD49788BFD31E660E08DEA" hidden="1">#REF!</definedName>
    <definedName name="BO0EBF7920EE1540FE9C216E0BC226AC65" hidden="1">#REF!</definedName>
    <definedName name="BO0ED34E55770945A08E026206F28AABA2" hidden="1">#REF!</definedName>
    <definedName name="BO0ED3A526643C438EAB31E6145C4E45A0" hidden="1">#REF!</definedName>
    <definedName name="BO0ED883B059E145E7AD618EAA4D4C0021" hidden="1">#REF!</definedName>
    <definedName name="BO0EF0E1F710E14D64B0318AE457F6C85A" hidden="1">#REF!</definedName>
    <definedName name="BO0EFE864F0335421B9CA21E51583EA657" hidden="1">#REF!</definedName>
    <definedName name="BO0F2EC114AED841FCBA53DD2D2A185A40" hidden="1">#REF!</definedName>
    <definedName name="BO0F2F1527902543118B3B0891D0B4342A" hidden="1">#REF!</definedName>
    <definedName name="BO0F40139F378C4754978E7B648F5EF76C" hidden="1">#REF!</definedName>
    <definedName name="BO0F4D33F674534ACBAEA5A52A9D5B3732" hidden="1">#REF!</definedName>
    <definedName name="BO0F5F084DF9434109A1D0148673E339CE" hidden="1">#REF!</definedName>
    <definedName name="BO0F607125CD504928928E6D4416EEEFC4" hidden="1">#REF!</definedName>
    <definedName name="BO0F6173E5083F40248C720708B2C24E8F" hidden="1">#REF!</definedName>
    <definedName name="BO0F61A735D9814416BAF32AED7B332B69" hidden="1">#REF!</definedName>
    <definedName name="BO0F63C06E3E0A406D81A8D980865B4A8C" hidden="1">#REF!</definedName>
    <definedName name="BO0F8ED4536B0445B4946298F4B61EE3C4" hidden="1">#REF!</definedName>
    <definedName name="BO0FA8E789E3794953BF206F3E6698D7B0" hidden="1">#REF!</definedName>
    <definedName name="BO0FAA206141644A4A9CC2F711A9169654" hidden="1">#REF!</definedName>
    <definedName name="BO0FC2A6E48EF44F31A2E66CB2160C2660" hidden="1">#REF!</definedName>
    <definedName name="BO0FE7F6805CD74E4EA2B3D39BD3AF18E3" hidden="1">#REF!</definedName>
    <definedName name="BO0FF6A12E1DFF43F68000BB41263C6766" hidden="1">#REF!</definedName>
    <definedName name="BO0FF82BB103FB4B9A882AD5330EAE4FC6" hidden="1">#REF!</definedName>
    <definedName name="BO100DAFF26E56419D9A8CFC5AE2565CB4" hidden="1">#REF!</definedName>
    <definedName name="BO1011EFDB7313475AB25630C77E2CD7FB" hidden="1">#REF!</definedName>
    <definedName name="BO101B3CBA1D804854AA097B099DEACA06" hidden="1">#REF!</definedName>
    <definedName name="BO101EDBA5B09D4FBEA5C83431A243009A" hidden="1">#REF!</definedName>
    <definedName name="BO1026C64ECF28460A8F1662BA42D1D66F" hidden="1">#REF!</definedName>
    <definedName name="BO1037E116A07A44E8BF4CCE2C73F3599D" hidden="1">#REF!</definedName>
    <definedName name="BO103B44D247244130906D01A5B85452F0" hidden="1">#REF!</definedName>
    <definedName name="BO10494918D7FB4CDC81288D2F49DA6940" hidden="1">#REF!</definedName>
    <definedName name="BO104E67F80A4845CEBB2B25939F001D94" hidden="1">#REF!</definedName>
    <definedName name="BO105AC2E8F90843D8B7ADAB6EF572B8A9" hidden="1">#REF!</definedName>
    <definedName name="BO107867BBEC8E4659B0BADEC7ACCB8848" hidden="1">#REF!</definedName>
    <definedName name="BO107CF8CCC73047BAA48A0F3417125FB3" hidden="1">#REF!</definedName>
    <definedName name="BO108536F420A44B898203C55E26974DDA" hidden="1">#REF!</definedName>
    <definedName name="BO10AB82431FBA49A8BB620D1CF48AA554" hidden="1">#REF!</definedName>
    <definedName name="BO10CFBC7FAF1B442DBB6CD191B6E80A4F" hidden="1">#REF!</definedName>
    <definedName name="BO10F37521359A421C8066E3BC8A799CCA" hidden="1">#REF!</definedName>
    <definedName name="BO10FD9B82E935477A99C13BA68F0F0892" hidden="1">#REF!</definedName>
    <definedName name="BO10FE631D5B854D8485FF6A769D0051AA" hidden="1">#REF!</definedName>
    <definedName name="BO1101C49490DF47B5980F23740F262DF6" hidden="1">#REF!</definedName>
    <definedName name="BO11037C9217AC4B2F88E1DE47DA1D1C83" hidden="1">#REF!</definedName>
    <definedName name="BO110AA3EE62DF43429ADD659CD1FCDE5F" hidden="1">#REF!</definedName>
    <definedName name="BO110F6DA28A5F4A4DACE1463A9CC4D1DE" hidden="1">#REF!</definedName>
    <definedName name="BO11157839ABA24ED0B1CFAA63ED39C8AE" hidden="1">#REF!</definedName>
    <definedName name="BO11355E49788346F2A5B6A69F2D6F5DB4" hidden="1">#REF!</definedName>
    <definedName name="BO1139C50622C14FD3ACAD05489B0A6DDA" hidden="1">#REF!</definedName>
    <definedName name="BO113AADB3EE164AB287BD823572C08C85" hidden="1">#REF!</definedName>
    <definedName name="BO113DBA7EFF8042ED8AB3ECF88DF64EDF" hidden="1">#REF!</definedName>
    <definedName name="BO113DFCDBE1B84417AB30F58EB74C8A02" hidden="1">#REF!</definedName>
    <definedName name="BO113E1DCC2AFC49139CF1B61A6B72D8D0" hidden="1">#REF!</definedName>
    <definedName name="BO115150121C404B92B8292215FD47A676" hidden="1">#REF!</definedName>
    <definedName name="BO115FA841010345EA87622617C00ED59F" hidden="1">#REF!</definedName>
    <definedName name="BO115FD69D0BB94E1398EBFC921472CD65" hidden="1">#REF!</definedName>
    <definedName name="BO1177CD42210745D08166DB6025B4FF48" hidden="1">#REF!</definedName>
    <definedName name="BO1195F61C7239451DBF66E2469B3C5F36" hidden="1">#REF!</definedName>
    <definedName name="BO11973B6561A0498FA3706C023A116B05" hidden="1">#REF!</definedName>
    <definedName name="BO11D45D2A380E4753A698027552BE513C" hidden="1">#REF!</definedName>
    <definedName name="BO11E833F928CD449A92CD2F043A3EC300" hidden="1">#REF!</definedName>
    <definedName name="BO11EAB705D2034743837BC0B8152BBB41" hidden="1">#REF!</definedName>
    <definedName name="BO121210BE9D85473E8E940B3B7BB1F400" hidden="1">#REF!</definedName>
    <definedName name="BO123545DC7DE2411AADB44CC104165E5B" hidden="1">#REF!</definedName>
    <definedName name="BO1247719AFAA8494CB660516F8BCEC32F" hidden="1">#REF!</definedName>
    <definedName name="BO1270E2A70D83427D90B7976FDB8D7F6B" hidden="1">#REF!</definedName>
    <definedName name="BO127F6BE867F948EF815573ED75221EA1" hidden="1">#REF!</definedName>
    <definedName name="BO128CE600A5504ED1A4D4FBE83A131854" hidden="1">#REF!</definedName>
    <definedName name="BO128DA76DA2644090B145C6D45306439F" hidden="1">#REF!</definedName>
    <definedName name="BO12A467DD3B954167AD2B4FF98B2FCDC7" hidden="1">#REF!</definedName>
    <definedName name="BO12C40EA206EF41DEA0E055BF665F9DCC" hidden="1">#REF!</definedName>
    <definedName name="BO12CAFE7F98384CD4BDCF0A675CCD2E18" hidden="1">#REF!</definedName>
    <definedName name="BO12D65E4D89CC47F990F5C7B82F2A72E7" hidden="1">#REF!</definedName>
    <definedName name="BO12DC5938A45A4514A9A3F1A5168F3DED" hidden="1">#REF!</definedName>
    <definedName name="BO12EA6B9B0705428C95E35AC2181BA78D" hidden="1">#REF!</definedName>
    <definedName name="BO12F9F287D7A04850829E8211565B6932" hidden="1">#REF!</definedName>
    <definedName name="BO1325986E870C41DDAE8ED05A1B9FE297" hidden="1">#REF!</definedName>
    <definedName name="BO1327AE4521634660B2EA04CBE197447B" hidden="1">#REF!</definedName>
    <definedName name="BO13284B9AEB7C46979258C1EEAE6390B3" hidden="1">#REF!</definedName>
    <definedName name="BO132943BF05E04514A93936E60D34EDC6" hidden="1">#REF!</definedName>
    <definedName name="BO133812EBE2564D9A91868085D2693F63" hidden="1">#REF!</definedName>
    <definedName name="BO133BC354B9924865B5E109C64C6F65C6" hidden="1">#REF!</definedName>
    <definedName name="BO13509C2E07C648D7ACC69CCC771BF5CF" hidden="1">#REF!</definedName>
    <definedName name="BO13599CB01A8D47B4B378E70E8D7C41BC" hidden="1">#REF!</definedName>
    <definedName name="BO13601DDCE16947E4BBE8CFA87C2969F9" hidden="1">#REF!</definedName>
    <definedName name="BO1378F1D0A4EC4F5C83A1A4FDFA8578E9" hidden="1">#REF!</definedName>
    <definedName name="BO137F3B29748F4BD5886E798FD23F54F8" hidden="1">#REF!</definedName>
    <definedName name="BO1385D29733C14D91B3EEF21CA0EBBD24" hidden="1">#REF!</definedName>
    <definedName name="BO1393899720BE4F51912354E268AF38C4" hidden="1">#REF!</definedName>
    <definedName name="BO13AA8629806448649C43B362638EC5D5" hidden="1">#REF!</definedName>
    <definedName name="BO13EDEA9D5522465593F850664C5C2BA8" hidden="1">#REF!</definedName>
    <definedName name="BO1429D896D9EB44B1BB7DB6A2DCCFF7AF" hidden="1">#REF!</definedName>
    <definedName name="BO142B466C524B45059DA17FB555951F6C" hidden="1">#REF!</definedName>
    <definedName name="BO1453CFE36C1B4BF2A5B088432FC66299" hidden="1">#REF!</definedName>
    <definedName name="BO1478593DE5BF432496448798888CD526" hidden="1">#REF!</definedName>
    <definedName name="BO147AF726DF344222A289DB3D24063E1C" hidden="1">#REF!</definedName>
    <definedName name="BO1488627F89A5401EA8339050A5CD2FC3" hidden="1">#REF!</definedName>
    <definedName name="BO1498F5E9895C4C44BECAF99E0DD344F8" hidden="1">#REF!</definedName>
    <definedName name="BO14A602C0C40349EBBDF7570C69069E69" hidden="1">#REF!</definedName>
    <definedName name="BO14B13E512A4A4C3184B0D232C078EF83" hidden="1">#REF!</definedName>
    <definedName name="BO14C3044CB93D4F5C9AED3ABC0CD1704D" hidden="1">#REF!</definedName>
    <definedName name="BO14DB5AB40E69462D90B5A15B8FE2BA3C" hidden="1">#REF!</definedName>
    <definedName name="BO14DD6ABB03004D7CACDDFD4CF6783330" hidden="1">#REF!</definedName>
    <definedName name="BO1507CFEE743840409D2F11233AA6FC68" hidden="1">#REF!</definedName>
    <definedName name="BO150A5E3D977F48E993F3CB56BD24DB0C" hidden="1">#REF!</definedName>
    <definedName name="BO150F2145D9F048989F095910F6DB863A" hidden="1">#REF!</definedName>
    <definedName name="BO151DE5F71231460FAC324E04EE97CB34" hidden="1">#REF!</definedName>
    <definedName name="BO152CDB1E4CEB4659B8841DB4159ADA15" hidden="1">#REF!</definedName>
    <definedName name="BO152D3E36CF9A407C85522B9E34DE1E18" hidden="1">#REF!</definedName>
    <definedName name="BO153483A588284650A7BD009046AA2A34" hidden="1">#REF!</definedName>
    <definedName name="BO15435AD0E2494D44AB2FC90BAA762FEF" hidden="1">#REF!</definedName>
    <definedName name="BO155DA562D2034A63A73AA1D1CB835492" hidden="1">#REF!</definedName>
    <definedName name="BO156F4CA0C17044BBAEA485119D8DDB0B" hidden="1">#REF!</definedName>
    <definedName name="BO1575C37D064348359FE3C18641571703" hidden="1">#REF!</definedName>
    <definedName name="BO158544AA7C2642BE9E99B8FEC83AE723" hidden="1">#REF!</definedName>
    <definedName name="BO1591B43BA01344D1B97CD782CDC8DF16" hidden="1">#REF!</definedName>
    <definedName name="BO159858E6E4B3459B85B3DD31CEAF0F99" hidden="1">#REF!</definedName>
    <definedName name="BO15A51EBB65FC4ADCA8B71334F6366727" hidden="1">#REF!</definedName>
    <definedName name="BO15A8C795BCCE4ED5B0B7C53F0BCAFBBE" hidden="1">#REF!</definedName>
    <definedName name="BO15B2232AD123452E8EB2FB306E61CCDE" hidden="1">#REF!</definedName>
    <definedName name="BO15C144F4B3E0469891DC697BD9C1532A" hidden="1">#REF!</definedName>
    <definedName name="BO15D04F80BAD14079AC0E057DA37BA3CD" hidden="1">#REF!</definedName>
    <definedName name="BO15E059F2D6684847B48D8C2905311580" hidden="1">#REF!</definedName>
    <definedName name="BO15EDE4B451AD44888135FEEE3E0298D5" hidden="1">#REF!</definedName>
    <definedName name="BO15F32B9C3C6B413C8055C2621DDF9142" hidden="1">#REF!</definedName>
    <definedName name="BO160786834721450AA9E64ED6D3688CA4" hidden="1">#REF!</definedName>
    <definedName name="BO161E10F17E0D466E9A9C9B20AB00C9AF" hidden="1">#REF!</definedName>
    <definedName name="BO1623BAFCAF594E84A7809584A5470354" hidden="1">#REF!</definedName>
    <definedName name="BO164749F1448E47DF9BFE38ADAF77EE9E" hidden="1">#REF!</definedName>
    <definedName name="BO16A96BA04BF447C3B965113AFD504FB1" hidden="1">#REF!</definedName>
    <definedName name="BO16BAEA0CA1FE4C08A4AB96BAE8EA3C4D" hidden="1">#REF!</definedName>
    <definedName name="BO16BEC480B13743C7B4D19D3239087E0A" hidden="1">#REF!</definedName>
    <definedName name="BO16E6CF1611C14A0EBDD8FD3FC37EDCA0" hidden="1">#REF!</definedName>
    <definedName name="BO16E719CF451040DD83A70BFD72F820E4" hidden="1">#REF!</definedName>
    <definedName name="BO171128F9C4FC4C4891D9BA50B799FCE6" hidden="1">#REF!</definedName>
    <definedName name="BO1714AEA5DF784205B2B908570C457908" hidden="1">#REF!</definedName>
    <definedName name="BO17253B1CDC5445F6BD6ED18530291193" hidden="1">#REF!</definedName>
    <definedName name="BO172BCEEE3A3F4D809343101B94AB01E5" hidden="1">#REF!</definedName>
    <definedName name="BO17410FA9D88B422384CB63228AB1DD7B" hidden="1">#REF!</definedName>
    <definedName name="BO174E8E33D1F3487195DAB1253FBC4A1A" hidden="1">#REF!</definedName>
    <definedName name="BO17631C5077E14E1B9FC7BB2D669F8782" hidden="1">#REF!</definedName>
    <definedName name="BO17785A0FEDA848A8B2B52956AF0EC1CF" hidden="1">#REF!</definedName>
    <definedName name="BO177B0CF65E3645D0BBE680158748C808" hidden="1">#REF!</definedName>
    <definedName name="BO177BA839AE674922AEA63344BBF3A7BB" hidden="1">#REF!</definedName>
    <definedName name="BO177BC8CBF9BB4395B5B5C8077A20D6A2" hidden="1">#REF!</definedName>
    <definedName name="BO177FD663E8B648A99045AF62199C01E4" hidden="1">#REF!</definedName>
    <definedName name="BO17A2A1D406F047C099D338A44B33078D" hidden="1">#REF!</definedName>
    <definedName name="BO17BF6E1ED3D74D5C891613E72B07CFBB" hidden="1">#REF!</definedName>
    <definedName name="BO17C622E24BA8475B9EEF613B3144940E" hidden="1">#REF!</definedName>
    <definedName name="BO17D8EC688EDA43DD93524C9D3736E1FF" hidden="1">#REF!</definedName>
    <definedName name="BO17EDADCCB1F2469B880B4636F8708393" hidden="1">#REF!</definedName>
    <definedName name="BO17EE338A98D9485985C87A805C6D247A" hidden="1">#REF!</definedName>
    <definedName name="BO17EE9EE03DE24CD1A252F64AB1CC9899" hidden="1">#REF!</definedName>
    <definedName name="BO17F77ADE17FD4586B5AE23DE524AA455" hidden="1">#REF!</definedName>
    <definedName name="BO180D5AC456C54B1AA485F04675F631C7" hidden="1">#REF!</definedName>
    <definedName name="BO18286B73E6C94321BA98CC7D3C230477" hidden="1">#REF!</definedName>
    <definedName name="BO182E18D1D972408CAAB284BA109EA4A9" hidden="1">#REF!</definedName>
    <definedName name="BO1841E0F7D2C548279375AB6B11931155" hidden="1">#REF!</definedName>
    <definedName name="BO1859BF306768463FA574AA023797F17E" hidden="1">#REF!</definedName>
    <definedName name="BO1860AE00FE214A399CE58B8709759EC4" hidden="1">#REF!</definedName>
    <definedName name="BO186B93828BB04A65A458AA35FB43BF82" hidden="1">#REF!</definedName>
    <definedName name="BO187EFF24D30343939F56FCB2C2527482" hidden="1">#REF!</definedName>
    <definedName name="BO188E34D07D9F4FC1B9B37BE561100B55" hidden="1">#REF!</definedName>
    <definedName name="BO189425889FCB441882A0ACDE25BC335F" hidden="1">#REF!</definedName>
    <definedName name="BO18ABC490230E43E0A9932B3D2EAEFD3C" hidden="1">#REF!</definedName>
    <definedName name="BO18B335B027494BA28F3346E6D7569434" hidden="1">#REF!</definedName>
    <definedName name="BO18B8EA73DA0243A7A08A02D2737471FB" hidden="1">#REF!</definedName>
    <definedName name="BO18D6B184C7EB4992AA27ABFE268A664B" hidden="1">#REF!</definedName>
    <definedName name="BO18FD27173E114434BAF0E07DADAC899D" hidden="1">#REF!</definedName>
    <definedName name="BO18FF1F4F75384C64A29B08F84D535D5D" hidden="1">#REF!</definedName>
    <definedName name="BO1901F05E215441F4B85A362B44AB1606" hidden="1">#REF!</definedName>
    <definedName name="BO19031D55D27F49D9A2A13E00425DECD2" hidden="1">#REF!</definedName>
    <definedName name="BO19032ED5DCCA4E539567A43957CF8F6D" hidden="1">#REF!</definedName>
    <definedName name="BO190E33B43B6B4814BED567F6F94D0F8A" hidden="1">#REF!</definedName>
    <definedName name="BO191EB76E52D341518882C76B1B666C25" hidden="1">#REF!</definedName>
    <definedName name="BO19271774A13B4E309F1D197D8074CC60" hidden="1">#REF!</definedName>
    <definedName name="BO1948DAE2ECF640E1AB72B496B8CC297B" hidden="1">#REF!</definedName>
    <definedName name="BO19541F74D54F4C42844BF088836BCFF7" hidden="1">#REF!</definedName>
    <definedName name="BO1955E5E2F84D47328A7B082C432275B4" hidden="1">#REF!</definedName>
    <definedName name="BO195858CCF4FE4B8BB30D59A947338D91" hidden="1">#REF!</definedName>
    <definedName name="BO1961457D86D84BBA95FA88A8DF50B156" hidden="1">#REF!</definedName>
    <definedName name="BO196837DFBFD0453B801D2D54C09D47F0" hidden="1">#REF!</definedName>
    <definedName name="BO196AD46038C94804B4B05CA9A5E476C0" hidden="1">#REF!</definedName>
    <definedName name="BO197553773BDA4D21AFEC976B776A0563" hidden="1">#REF!</definedName>
    <definedName name="BO197AE668082B4509A27DC19CDF4FE657" hidden="1">#REF!</definedName>
    <definedName name="BO1989D73DD8E742CFAEEE8C8414B0CA99" hidden="1">#REF!</definedName>
    <definedName name="BO198A513E10804472981802D3B027DECD" hidden="1">#REF!</definedName>
    <definedName name="BO1996EE9E65EB44D2A94B65EA7FA4719A" hidden="1">#REF!</definedName>
    <definedName name="BO19AC5E7FAAA44074AAE72C6AE25E9BCD" hidden="1">#REF!</definedName>
    <definedName name="BO19B0487A4D6440129B02FCE268C19FB9" hidden="1">#REF!</definedName>
    <definedName name="BO19D5A475E08D4A889C32EEC9C05039D4" hidden="1">#REF!</definedName>
    <definedName name="BO19E1910C2F5A46D18CB4F5A5F99E96FE" hidden="1">#REF!</definedName>
    <definedName name="BO1A19F96E42C44C9788DD31CC15F3E865" hidden="1">#REF!</definedName>
    <definedName name="BO1A2406B3F537422AAD62498E0B9D9268" hidden="1">#REF!</definedName>
    <definedName name="BO1A6C5B1CAE1345999D9DFDEED0721750" hidden="1">#REF!</definedName>
    <definedName name="BO1A6D43836A6140C9A4A3DDC0F9C242C2" hidden="1">#REF!</definedName>
    <definedName name="BO1A7B5B24042C45D5A4DC4CEE4CD7BDC0" hidden="1">#REF!</definedName>
    <definedName name="BO1A96BAFE1D2B4F0484E9CA10AA8758FA" hidden="1">#REF!</definedName>
    <definedName name="BO1AC66FF2ECD349EF953269C92986DDB4" hidden="1">#REF!</definedName>
    <definedName name="BO1ADA73E3E9D246E7A2989225A110C045" hidden="1">#REF!</definedName>
    <definedName name="BO1AE9E3C4A71942E4916D9548584CBF6D" hidden="1">#REF!</definedName>
    <definedName name="BO1AEE622C21DF461FA38FD56BF34EB5D8" hidden="1">#REF!</definedName>
    <definedName name="BO1AEEEEBA4DB94394924EA5BB23DB97CD" hidden="1">#REF!</definedName>
    <definedName name="BO1AF61F63D93C4BD185FFB4575C6D3068" hidden="1">#REF!</definedName>
    <definedName name="BO1B0C1F3412774AAD82B1A0048F43394C" hidden="1">#REF!</definedName>
    <definedName name="BO1B10157A8E4842A4BEDBBEED9EB0EBDF" hidden="1">#REF!</definedName>
    <definedName name="BO1B17439E64F746AD90B805470BBCE780" hidden="1">#REF!</definedName>
    <definedName name="BO1B1B69B3E7F34247AA4214A1CAFDA616" hidden="1">#REF!</definedName>
    <definedName name="BO1B5569CB29824C4E8F5B2DAF2429F6C5" hidden="1">#REF!</definedName>
    <definedName name="BO1B5944B18CAE4F4EA64888896EA98CE3" hidden="1">#REF!</definedName>
    <definedName name="BO1B61D9263A604D6F87E6EA1BA0EF7D65" hidden="1">#REF!</definedName>
    <definedName name="BO1B6A254ADDFE4E2BB4495FF2B8DBC33D" hidden="1">#REF!</definedName>
    <definedName name="BO1B6D4533806140F4BC15106CD0280204" hidden="1">#REF!</definedName>
    <definedName name="BO1B85A883F95C49CEB98C6DF26555C60B" hidden="1">#REF!</definedName>
    <definedName name="BO1B88135960FA42718BA4F85F97379171" hidden="1">#REF!</definedName>
    <definedName name="BO1B90ABA7502449F9BE97B6F6D1279601" hidden="1">#REF!</definedName>
    <definedName name="BO1BA0F85FEE9946789FB634B8E9D9DBBB" hidden="1">#REF!</definedName>
    <definedName name="BO1BA2B97483984E6BBF9E41A420E910D6" hidden="1">#REF!</definedName>
    <definedName name="BO1BB6877A87E34858B9490BC9C17E86A9" hidden="1">#REF!</definedName>
    <definedName name="BO1BBDD457650D419E8E27930E41AFEA26" hidden="1">#REF!</definedName>
    <definedName name="BO1BD01FF0E4524022A25C824C6E59111D" hidden="1">#REF!</definedName>
    <definedName name="BO1BD3FB86C9A0455BB37599C94BB564CE" hidden="1">#REF!</definedName>
    <definedName name="BO1BD5BEE3F0664E2299E441B511B97CD6" hidden="1">#REF!</definedName>
    <definedName name="BO1BD7F6ACD4384F4B9F3447154798A6E4" hidden="1">#REF!</definedName>
    <definedName name="BO1BF9E66E763B4EB98D25AC0291A05922" hidden="1">#REF!</definedName>
    <definedName name="BO1BFBB0B2A4FD488786350A7D065100AB" hidden="1">#REF!</definedName>
    <definedName name="BO1C1B872000E84603A42BE7E77F4FBEEA" hidden="1">#REF!</definedName>
    <definedName name="BO1C212F7E93FD425EB8C7E403A359ADC4" hidden="1">#REF!</definedName>
    <definedName name="BO1C221C7E133F46F290B6C8355CE46EEB" hidden="1">#REF!</definedName>
    <definedName name="BO1C27CE54798C47D99CE7E44A1F3E5C18" hidden="1">#REF!</definedName>
    <definedName name="BO1C36BC29610C42C4B8952DC4538EE635" hidden="1">#REF!</definedName>
    <definedName name="BO1C59A825313742469F5CF8BC150F5CF5" hidden="1">#REF!</definedName>
    <definedName name="BO1C5C8D2C30914762A13EA7F12F743B68" hidden="1">#REF!</definedName>
    <definedName name="BO1C72E371E5BF4DB78F64CCD26B9AC7DB" hidden="1">#REF!</definedName>
    <definedName name="BO1C72ECD1AFB84967A04F2182D9966D7B" hidden="1">#REF!</definedName>
    <definedName name="BO1C952A70454146FA80004A73026D2827" hidden="1">#REF!</definedName>
    <definedName name="BO1C971F33474941669EB07DD6AEBF0DED" hidden="1">#REF!</definedName>
    <definedName name="BO1C9C013EB3684B2482400A3F3678BCBC" hidden="1">#REF!</definedName>
    <definedName name="BO1CD39B8D2EC34025B6B15A4EA88A8628" hidden="1">#REF!</definedName>
    <definedName name="BO1CDFABE9376F4369B49FB2A91466507B" hidden="1">#REF!</definedName>
    <definedName name="BO1CE38C2DEBA34856B512C24EE3ADC823" hidden="1">#REF!</definedName>
    <definedName name="BO1CEB62F304CB498984EEC2C249932E4A" hidden="1">#REF!</definedName>
    <definedName name="BO1CF14D5BC014427E91BDD21A2BB0F8BA" hidden="1">#REF!</definedName>
    <definedName name="BO1CF529E556D54B818D5B714782BF3FE4" hidden="1">#REF!</definedName>
    <definedName name="BO1CF581918036492BA441CBB8D16F1A47" hidden="1">#REF!</definedName>
    <definedName name="BO1D05B246E26B4B8C8A2B36D4400529E2" hidden="1">#REF!</definedName>
    <definedName name="BO1D0D73E58467401F8877953CC3097C21" hidden="1">#REF!</definedName>
    <definedName name="BO1D0FD343DD8B4600A3486EB3014D0D06" hidden="1">#REF!</definedName>
    <definedName name="BO1D23FB2FBF8C4252A7791F7F788891E5" hidden="1">#REF!</definedName>
    <definedName name="BO1D2ADEC55EF5420896D6F7D0C4D1DE3D" hidden="1">#REF!</definedName>
    <definedName name="BO1D4294C1EA4C4BAEBCA94586D74D1DC5" hidden="1">#REF!</definedName>
    <definedName name="BO1D4A365C386E4B4EA630D6FCE844C385" hidden="1">#REF!</definedName>
    <definedName name="BO1D6DD3B04A7849DEB77D645CDFFD2B77" hidden="1">#REF!</definedName>
    <definedName name="BO1D7F19F81E884F1C88B420EEB5B912FC" hidden="1">#REF!</definedName>
    <definedName name="BO1D951DB00F204B15B36EDAB20E703593" hidden="1">#REF!</definedName>
    <definedName name="BO1DB8A055D05744F090E605B1BB368519" hidden="1">#REF!</definedName>
    <definedName name="BO1DC1363A774A4136B6D67FACEDEFA16E" hidden="1">#REF!</definedName>
    <definedName name="BO1DC1739350EF409D823B9B266AB509D2" hidden="1">#REF!</definedName>
    <definedName name="BO1DD62ED34D4A4EB2A2EF53C6A29AB304" hidden="1">#REF!</definedName>
    <definedName name="BO1DD7CB6F78AA47618C6AB453D76DE9D7" hidden="1">#REF!</definedName>
    <definedName name="BO1DE0C534720C457AADD6950A7451EF52" hidden="1">#REF!</definedName>
    <definedName name="BO1DEBCC2789B44855B1BB23695D3A9CA2" hidden="1">#REF!</definedName>
    <definedName name="BO1DFF825EB91946929006FEA854EA4371" hidden="1">#REF!</definedName>
    <definedName name="BO1E06E01C8E8C40AA893C6E5B435CE4EB" hidden="1">#REF!</definedName>
    <definedName name="BO1E2194D8CDFB4D9BA7F5D75EC1B7BF1B" hidden="1">#REF!</definedName>
    <definedName name="BO1E280BFD04604DE0915A57BBF4DA734B" hidden="1">#REF!</definedName>
    <definedName name="BO1E3B0593914449F998675C1B0C3C63B4" hidden="1">#REF!</definedName>
    <definedName name="BO1E5BC917DFFF4EBE850AACAA83574F0D" hidden="1">#REF!</definedName>
    <definedName name="BO1E66013F35AB46B4BB7BA3843995F77B" hidden="1">#REF!</definedName>
    <definedName name="BO1E8D0549E90A410B9A6343B381B9A6B7" hidden="1">#REF!</definedName>
    <definedName name="BO1E9F6FB57BDC47189F17FD8561162E6D" hidden="1">#REF!</definedName>
    <definedName name="BO1EEB43E5768B490D93158CAC36C32735" hidden="1">#REF!</definedName>
    <definedName name="BO1EFB23C23AC144D6B782AFAB5174C8C5" hidden="1">#REF!</definedName>
    <definedName name="BO1F112F21AFB243A0AF34C83DC1FE8821" hidden="1">#REF!</definedName>
    <definedName name="BO1F19FB8B2D90469C9331D054AD85DE56" hidden="1">#REF!</definedName>
    <definedName name="BO1F1DA32087A64A21B113D4CC5083B6F1" hidden="1">#REF!</definedName>
    <definedName name="BO1F1F0AC333B54AB8AA0A2B6A21DD90F9" hidden="1">#REF!</definedName>
    <definedName name="BO1F2247B4D19F44989217F8B7B69B91A2" hidden="1">#REF!</definedName>
    <definedName name="BO1F2388D8E5D94EDA824094FA6DB984E7" hidden="1">#REF!</definedName>
    <definedName name="BO1F2F2D39B9134E14BF6909B867BD7AF6" hidden="1">#REF!</definedName>
    <definedName name="BO1F40136287DB45C281852C607267BFE6" hidden="1">#REF!</definedName>
    <definedName name="BO1F45738259304D689C9B54D5215835EF" hidden="1">#REF!</definedName>
    <definedName name="BO1F671E2851F6442C9E4A4092DB82D97A" hidden="1">#REF!</definedName>
    <definedName name="BO1F7081CF9E5A4E7B96BAB76C8C9DA6D1" hidden="1">#REF!</definedName>
    <definedName name="BO1F82DEF7BC6F4ABA8238DDF74DBBDCFA" hidden="1">#REF!</definedName>
    <definedName name="BO1F89B89382C44E3E9EA1286F9B7631AA" hidden="1">#REF!</definedName>
    <definedName name="BO1F8F14A650D04420837B2B50639E20F4" hidden="1">#REF!</definedName>
    <definedName name="BO1F8F27E10B774F248B6619F83E4ED608" hidden="1">#REF!</definedName>
    <definedName name="BO1FA9FCA33FAF4441B7CFFFF6A5BBDF34" hidden="1">#REF!</definedName>
    <definedName name="BO1FB5EE69C9D54E86B909D9D4F34381B5" hidden="1">#REF!</definedName>
    <definedName name="BO1FBD4BEC64DF4340B7E401CF1287E3AA" hidden="1">#REF!</definedName>
    <definedName name="BO1FC573480CA240178FF48E2670B7A4A0" hidden="1">#REF!</definedName>
    <definedName name="BO1FCF13EA22DA4A34A96BB43C0482914C" hidden="1">#REF!</definedName>
    <definedName name="BO1FF27D17B8BA45C2ABE26C54D300D75C" hidden="1">#REF!</definedName>
    <definedName name="BO2000FE749D724E9FA707A10923AA63BA" hidden="1">#REF!</definedName>
    <definedName name="BO202FAD8063BB419499B0BCEC2828F51B" hidden="1">#REF!</definedName>
    <definedName name="BO20321A83463342B6BE9EED47341BE910" hidden="1">#REF!</definedName>
    <definedName name="BO2034D10499B544CB9B0F74995F6888FC" hidden="1">#REF!</definedName>
    <definedName name="BO203CE104D06B4FB38E875039B216A33F" hidden="1">#REF!</definedName>
    <definedName name="BO203FF1C3A1E142D1B63E1B44172413DA" hidden="1">#REF!</definedName>
    <definedName name="BO204642FE513F4864BD957482DEE68B8F" hidden="1">#REF!</definedName>
    <definedName name="BO204FF4941138448AB83E89CC50327F00" hidden="1">#REF!</definedName>
    <definedName name="BO2050121A0DF142E7ACBF0C2149DF60DB" hidden="1">#REF!</definedName>
    <definedName name="BO206329EB267149C4A8AA8B5A10CA0B23" hidden="1">#REF!</definedName>
    <definedName name="BO207B3037F6444D969B50828F275890CA" hidden="1">#REF!</definedName>
    <definedName name="BO20A54F086F624E93B717496A1B4132C9" hidden="1">#REF!</definedName>
    <definedName name="BO20B1EF585C2845948F50CE07BBB23873" hidden="1">#REF!</definedName>
    <definedName name="BO20CF201E4BD14331B50E1720C6B405A2" hidden="1">#REF!</definedName>
    <definedName name="BO20D1E453DC204AA7855E147F78DD6AAD" hidden="1">#REF!</definedName>
    <definedName name="BO20D7CEB906A442EDABD66FC70141FB4D" hidden="1">#REF!</definedName>
    <definedName name="BO212DD771873C47AAA57B60EB6B9F57BD" hidden="1">#REF!</definedName>
    <definedName name="BO21411822AB8F4E6E8B6896E3D3E1645B" hidden="1">#REF!</definedName>
    <definedName name="BO2141B7A372D84289999CB27B02DD1B1F" hidden="1">#REF!</definedName>
    <definedName name="BO214488B37F2C49C698D6B5AB57289540" hidden="1">#REF!</definedName>
    <definedName name="BO214D132833814397B2BD1FE796DC5190" hidden="1">#REF!</definedName>
    <definedName name="BO215053EE872749AEBA9B00A1BB1FFEDA" hidden="1">#REF!</definedName>
    <definedName name="BO21545020FCFF4D56B98295C96A8B077E" hidden="1">#REF!</definedName>
    <definedName name="BO2161E39FF33049389EFD95828BAD1D73" hidden="1">#REF!</definedName>
    <definedName name="BO217988AF085C4BACAAF426DE9B872531" hidden="1">#REF!</definedName>
    <definedName name="BO217A065BE728400285F9A68018248B4B" hidden="1">#REF!</definedName>
    <definedName name="BO2189DB829D7F4206905850992E33E0A4" hidden="1">#REF!</definedName>
    <definedName name="BO218A670230344DEF80294058CE4C9F7F" hidden="1">#REF!</definedName>
    <definedName name="BO218F81DAEFAD49AF9B3A72E321755754" hidden="1">#REF!</definedName>
    <definedName name="BO2190258695E940FAB040CCF6CA7B1588" hidden="1">#REF!</definedName>
    <definedName name="BO219D681483954E00B66D718362DF21D1" hidden="1">#REF!</definedName>
    <definedName name="BO21B20B02CDD146DF8497564C05C765A4" hidden="1">#REF!</definedName>
    <definedName name="BO21B7D6B787174BE2B8F6B01A9D6AA5FE" hidden="1">#REF!</definedName>
    <definedName name="BO21C4FB5FE3604329AEA394B58537129B" hidden="1">#REF!</definedName>
    <definedName name="BO21D0E81725D8466AA71608F53692D790" hidden="1">#REF!</definedName>
    <definedName name="BO21D7421808CD43AEB5C11E05C94292F9" hidden="1">#REF!</definedName>
    <definedName name="BO21EC1D4F18934A23B7AC52A326C7BDA2" hidden="1">#REF!</definedName>
    <definedName name="BO2205B08A30A4409FA799FD8E9BEFE75F" hidden="1">#REF!</definedName>
    <definedName name="BO220D7DC8FBCC46DB8AE26ED60EB83250" hidden="1">#REF!</definedName>
    <definedName name="BO220DE1C2BF2340CEA36C2E77EC9B1C8C" hidden="1">#REF!</definedName>
    <definedName name="BO2231071A1FEB453B856DCA3CF4DBB552" hidden="1">#REF!</definedName>
    <definedName name="BO2240036397344197845A0A01D1474D23" hidden="1">#REF!</definedName>
    <definedName name="BO225263C52B3C4F878169478C66E33134" hidden="1">#REF!</definedName>
    <definedName name="BO225AD737FABD40FEB1BD400F18DAFD79" hidden="1">#REF!</definedName>
    <definedName name="BO22610F6E625A439A8F25394A176010A4" hidden="1">#REF!</definedName>
    <definedName name="BO226B96C1DBB34F6C8CC9B9974159275C" hidden="1">#REF!</definedName>
    <definedName name="BO227B01F824A3434990F27C39FBDF7F99" hidden="1">#REF!</definedName>
    <definedName name="BO22888E30CEE943998FCB14107ADFE414" hidden="1">#REF!</definedName>
    <definedName name="BO228F47AF9DF4454598ED125BC46429B3" hidden="1">#REF!</definedName>
    <definedName name="BO22916AF3B18045F194E6B4C88878CC89" hidden="1">#REF!</definedName>
    <definedName name="BO2293E5DE2C1E4AF389A9F0A14D86F5AF" hidden="1">#REF!</definedName>
    <definedName name="BO22A1A8DA83ED4E61AB9D4458E8BFBF5E" hidden="1">#REF!</definedName>
    <definedName name="BO22C69EDF24274F8C8A799D028C666604" hidden="1">#REF!</definedName>
    <definedName name="BO22D3C349283B473E826A3190CEF9563F" hidden="1">#REF!</definedName>
    <definedName name="BO22DAEE4154BE4F90AEB9FD073AD52242" hidden="1">#REF!</definedName>
    <definedName name="BO22EE0BE4D85F4BD5970962FBF8CEBA68" hidden="1">#REF!</definedName>
    <definedName name="BO22F1E184403440EA94041E4061CD1A36" hidden="1">#REF!</definedName>
    <definedName name="BO23012F6BDC194152B0763334AA8DE09A" hidden="1">#REF!</definedName>
    <definedName name="BO230E6EF6C8C94B8F8C47CFF59CC50C9A" hidden="1">#REF!</definedName>
    <definedName name="BO23209D5E42F647BC859A30AF7205B1EB" hidden="1">#REF!</definedName>
    <definedName name="BO232A1F5D59654CA6A0C19E0D0B1835E8" hidden="1">#REF!</definedName>
    <definedName name="BO2354506FB73B40758D7271BB733EF7EA" hidden="1">#REF!</definedName>
    <definedName name="BO236C109499124F4E80ACAA9C9D0DC86E" hidden="1">#REF!</definedName>
    <definedName name="BO238D5E71A2E1462CB8F96F7465F66260" hidden="1">#REF!</definedName>
    <definedName name="BO239512C7B5004432BAAF1A7F1FC243C5" hidden="1">#REF!</definedName>
    <definedName name="BO23AD48D3F0FF4E00B57ABF30917F461A" hidden="1">#REF!</definedName>
    <definedName name="BO23C11F2418AF424A9FB7F13AE8573CB8" hidden="1">#REF!</definedName>
    <definedName name="BO23C6AAE56A2449618B0EB245E68264AA" hidden="1">#REF!</definedName>
    <definedName name="BO23C787C3A9AF4D63ADA1DC818379D5A3" hidden="1">#REF!</definedName>
    <definedName name="BO23E745F6E6F748179ECDE765648E29FF" hidden="1">#REF!</definedName>
    <definedName name="BO23F1CFE4BC1D46BEB7ED2DB6E28AB9F7" hidden="1">#REF!</definedName>
    <definedName name="BO23F2C6ECD3204761B1472B44EEBBA0DE" hidden="1">#REF!</definedName>
    <definedName name="BO24191E4F06BB400EB4E45CA4B52D5A66" hidden="1">#REF!</definedName>
    <definedName name="BO242B22001A3D463EB3087B393B5D8480" hidden="1">#REF!</definedName>
    <definedName name="BO244E8830D7A2432883AB77D0D44C3518" hidden="1">#REF!</definedName>
    <definedName name="BO245314F5F48D49ECB9E2294C5FD21EF4" hidden="1">#REF!</definedName>
    <definedName name="BO245D8EA194704D799213C24B96126A35" hidden="1">#REF!</definedName>
    <definedName name="BO246E872D11F54CBDA9CAAE7F3CEE8A3B" hidden="1">#REF!</definedName>
    <definedName name="BO247C057B70AB4F658019AC17263404FD" hidden="1">#REF!</definedName>
    <definedName name="BO24808A7805734A67B9F3A052643276C5" hidden="1">#REF!</definedName>
    <definedName name="BO248CF0663C3845EA91C27C65CD94A27B" hidden="1">#REF!</definedName>
    <definedName name="BO248FCFD187D14607903BF0499FC1EB08" hidden="1">#REF!</definedName>
    <definedName name="BO2491BAC9A38342598DD19C9D4DB0A34F" hidden="1">#REF!</definedName>
    <definedName name="BO24937DC7BA1D49788C07B02DFD3C6342" hidden="1">#REF!</definedName>
    <definedName name="BO2495A54824434CB189951F5549DEB370" hidden="1">#REF!</definedName>
    <definedName name="BO249C67D551B148328F4AB326E8B9F4C3" hidden="1">#REF!</definedName>
    <definedName name="BO24A8918ECB1C4B1EAAC4F1A0663C1145" hidden="1">#REF!</definedName>
    <definedName name="BO24BA25EDB1A44A8E8DBB72F1D4D29577" hidden="1">#REF!</definedName>
    <definedName name="BO24E59B9E468244B094E12543813C34CF" hidden="1">#REF!</definedName>
    <definedName name="BO24E609E1B65A4E6D90B359EFB6863E2A" hidden="1">#REF!</definedName>
    <definedName name="BO24F6F06ED01C4C22AA58ACACC4605B6E" hidden="1">#REF!</definedName>
    <definedName name="BO25093A0D3FA94928B03F855003D8D3E4" hidden="1">#REF!</definedName>
    <definedName name="BO2519A3AFD9904F0EA701766B92D044A5" hidden="1">#REF!</definedName>
    <definedName name="BO251EB7BFC4E14C0681BE2DCEEAD845E7" hidden="1">#REF!</definedName>
    <definedName name="BO252423B9C6834C65AEB050F7CED8E2BC" hidden="1">#REF!</definedName>
    <definedName name="BO252C3CBD29A243C0AEDAC1F87AD31F53" hidden="1">#REF!</definedName>
    <definedName name="BO252E1F1B616045209E24B8B2BB08F011" hidden="1">#REF!</definedName>
    <definedName name="BO253ACAECC53145009F3843BD2D2D919F" hidden="1">#REF!</definedName>
    <definedName name="BO254702AF37084A989C9C0D98E2CCCDF3" hidden="1">#REF!</definedName>
    <definedName name="BO25534CD9966549BBBEF5257F84D5DBE7" hidden="1">#REF!</definedName>
    <definedName name="BO256ABB33FDA44F459E85B26D8DD4914A" hidden="1">#REF!</definedName>
    <definedName name="BO256CEA9DBE3C4AD0A1636278271A9EB8" hidden="1">#REF!</definedName>
    <definedName name="BO256F638AB26747CBA5D7602B20D8AD7C" hidden="1">#REF!</definedName>
    <definedName name="BO2581D827D67C492AB6F1E29B12DE33F1" hidden="1">#REF!</definedName>
    <definedName name="BO258A9ECB60464A8388B0908E365683DA" hidden="1">#REF!</definedName>
    <definedName name="BO258F936A6F324905A7D2D954B13649D9" hidden="1">#REF!</definedName>
    <definedName name="BO25972B76844C4D6090FBC7E7F45106D6" hidden="1">#REF!</definedName>
    <definedName name="BO25AF9ADA308342C187BFCECCC794CF43" hidden="1">#REF!</definedName>
    <definedName name="BO25CC43297124428EB72F08A9A2E14CDC" hidden="1">#REF!</definedName>
    <definedName name="BO25CC6BFE92064DBF8830573B2D9FD4B4" hidden="1">#REF!</definedName>
    <definedName name="BO25CE6931E52947EC9FF070514959E42A" hidden="1">#REF!</definedName>
    <definedName name="BO25DE2F7FA990464E9F8072C85E51FC96" hidden="1">#REF!</definedName>
    <definedName name="BO25E9553CF8974A33892EB1745060FD61" hidden="1">#REF!</definedName>
    <definedName name="BO2605237EAE654A23B72B55DAF523B6A6" hidden="1">#REF!</definedName>
    <definedName name="BO260C75EB0FE34E039A2639B39BA79B3D" hidden="1">#REF!</definedName>
    <definedName name="BO260CD5A6C36945F0889CD82152A4F67D" hidden="1">#REF!</definedName>
    <definedName name="BO260E4C1AD61241F5B2B6159395B2919A" hidden="1">#REF!</definedName>
    <definedName name="BO261B8E29B9B540D5B595913F2F3E772C" hidden="1">#REF!</definedName>
    <definedName name="BO2621C14BA85E4F63813A3AA292ECE0ED" hidden="1">#REF!</definedName>
    <definedName name="BO263B4B971A0F41C788C42BA2F9A5D53C" hidden="1">#REF!</definedName>
    <definedName name="BO263E075F494444DD84B1B7BE398676C9" hidden="1">#REF!</definedName>
    <definedName name="BO263FD10022B946D7941BB791BCB0FFAF" hidden="1">#REF!</definedName>
    <definedName name="BO26560F3BC6064631902DC58D0D8AEFAF" hidden="1">#REF!</definedName>
    <definedName name="BO2672883EFAC5493481EFB4B31BDD63E6" hidden="1">#REF!</definedName>
    <definedName name="BO2684A03C65AE4FAC9C61F096104EFFBA" hidden="1">#REF!</definedName>
    <definedName name="BO26B4CA84091B46B0AA4A7DC046DB89D9" hidden="1">#REF!</definedName>
    <definedName name="BO26C7B304F6FA4B03AB8CF8A8BA949F2F" hidden="1">#REF!</definedName>
    <definedName name="BO26DA3E3B12F143B6A03B8DB89DEB0945" hidden="1">#REF!</definedName>
    <definedName name="BO26E084514C0D49058DBC96E0B99F9586" hidden="1">#REF!</definedName>
    <definedName name="BO270A5D31B3524AE3B86DF95ACF263DA5" hidden="1">#REF!</definedName>
    <definedName name="BO2712061D2CEE4515A14E98D80E1B0F54" hidden="1">#REF!</definedName>
    <definedName name="BO2713576DE8C640EB8F34FBFBC18DC2CF" hidden="1">#REF!</definedName>
    <definedName name="BO2736BE2C649942CAAD9C76A4AF14A7B5" hidden="1">#REF!</definedName>
    <definedName name="BO273AC48D586C4EE0AF06727CEFD221DF" hidden="1">#REF!</definedName>
    <definedName name="BO2746CE4B614C491EB43F40E15D1840DF" hidden="1">#REF!</definedName>
    <definedName name="BO275E25DD631F40F8B24EDCD86DD7FEC2" hidden="1">#REF!</definedName>
    <definedName name="BO275E4ECEE6494ABA8F39B3E706DB36F1" hidden="1">#REF!</definedName>
    <definedName name="BO2764088E77EF4BB4BF11B9FB77B9F21C" hidden="1">#REF!</definedName>
    <definedName name="BO276A19D8C2B04DC29C9152E8680B3A3A" hidden="1">#REF!</definedName>
    <definedName name="BO276E5B75752E42ABA7FFE433FA7483DB" hidden="1">#REF!</definedName>
    <definedName name="BO27717F5DF82846BD86BDA741114D21B0" hidden="1">#REF!</definedName>
    <definedName name="BO27816D7F127044918D1598D188090C9A" hidden="1">#REF!</definedName>
    <definedName name="BO2799BFF607054122BDC70E3D886E6FF4" hidden="1">#REF!</definedName>
    <definedName name="BO27AFB7AC1D91473EA7307E41C74A7165" hidden="1">#REF!</definedName>
    <definedName name="BO27BA4C88B9F94146BEB079537EB2F2D0" hidden="1">#REF!</definedName>
    <definedName name="BO27C322ECB31949E18971F08D0502AFDC" hidden="1">#REF!</definedName>
    <definedName name="BO27D814C769454C58B42460776C0DC153" hidden="1">#REF!</definedName>
    <definedName name="BO27F80846804E4B759237B12FDF2310EB" hidden="1">#REF!</definedName>
    <definedName name="BO27F84F5B264D41BEB1375882ABF59F20" hidden="1">#REF!</definedName>
    <definedName name="BO27FD3284091B4111A920005D69671CC4" hidden="1">#REF!</definedName>
    <definedName name="BO27FD91C334984D72A39703E8C8776582" hidden="1">#REF!</definedName>
    <definedName name="BO28058A6D0D9E43548DE48D1A42EF83A4" hidden="1">#REF!</definedName>
    <definedName name="BO281DC2682F094143838494BE94ACF0D3" hidden="1">#REF!</definedName>
    <definedName name="BO2820D853115942E2941DF3C43B838765" hidden="1">#REF!</definedName>
    <definedName name="BO2822CE5A46F546959CCC53503C2BEEA3" hidden="1">#REF!</definedName>
    <definedName name="BO285080CA7C46493D8FE264D0E8577415" hidden="1">#REF!</definedName>
    <definedName name="BO287AFF6B4DE34974973655CA955E3AEC" hidden="1">#REF!</definedName>
    <definedName name="BO287E7F9F8DFC4F1B9069C51543542F7E" hidden="1">#REF!</definedName>
    <definedName name="BO28806E61810544FAB47AD484DFC52AF6" hidden="1">#REF!</definedName>
    <definedName name="BO2882E657EAED48D8B17C07929490FB16" hidden="1">#REF!</definedName>
    <definedName name="BO289041DB794344C0BEE419C711E28AD3" hidden="1">#REF!</definedName>
    <definedName name="BO28A81A1FC39E4E82A093D754724CA956" hidden="1">#REF!</definedName>
    <definedName name="BO28ADD8D60FE240D793C9FCF23B3D9EE7" hidden="1">#REF!</definedName>
    <definedName name="BO28E41B589A2C42DAAACA1F4AC4D0BB29" hidden="1">#REF!</definedName>
    <definedName name="BO28EADA40EE6742078E028BF90E477956" hidden="1">#REF!</definedName>
    <definedName name="BO28F284D5E1154013B0BD0FEA710FFC22" hidden="1">#REF!</definedName>
    <definedName name="BO2901DA2CDDB049CD918B3CA425F08564" hidden="1">#REF!</definedName>
    <definedName name="BO29059DBAFB024C1B8E44428FD7EDBCF7" hidden="1">#REF!</definedName>
    <definedName name="BO290A6FD38F404C51BC3B4B7F0B1BDE96" hidden="1">#REF!</definedName>
    <definedName name="BO292558CF2526419C8B5C330E0685DA10" hidden="1">#REF!</definedName>
    <definedName name="BO2925793A7C194A11BECC1104CFF5C022" hidden="1">#REF!</definedName>
    <definedName name="BO294002F89D534F1D8DDF694873C95021" hidden="1">#REF!</definedName>
    <definedName name="BO2950441D89D4497BB606AF9DBCCFB690" hidden="1">#REF!</definedName>
    <definedName name="BO29559B6771214E08BBE8E294498D2BAE" hidden="1">#REF!</definedName>
    <definedName name="BO295EFD04D22C4A1E87AF56BE5A809813" hidden="1">#REF!</definedName>
    <definedName name="BO296FA9CC25174A31A87655830BCB999A" hidden="1">#REF!</definedName>
    <definedName name="BO297EB9602E6F4DA79ACB542C5EBAFE90" hidden="1">#REF!</definedName>
    <definedName name="BO2995AB99558F44B4816D44C804BC8267" hidden="1">#REF!</definedName>
    <definedName name="BO29999A213FBF4583A9F7E72E99075BD1" hidden="1">#REF!</definedName>
    <definedName name="BO29A9074E43644BCEA73805D4C27C8D57" hidden="1">#REF!</definedName>
    <definedName name="BO29AEF4B23C8C4922BB345307749DFED9" hidden="1">#REF!</definedName>
    <definedName name="BO29B8A7989C614484827322D582CB22D3" hidden="1">#REF!</definedName>
    <definedName name="BO29C38DA236A540BE9064CCFDB1A6DA95" hidden="1">#REF!</definedName>
    <definedName name="BO29C9620213C749BEBC28E1FECC545490" hidden="1">#REF!</definedName>
    <definedName name="BO29CFEBF42BA04B0F9EF2B73368DD7D36" hidden="1">#REF!</definedName>
    <definedName name="BO29D9B6BABE6F40EDA1A64BAFBAAD0029" hidden="1">#REF!</definedName>
    <definedName name="BO29DF8390BF4D4D4C9C109B7FB0800587" hidden="1">#REF!</definedName>
    <definedName name="BO29EA5B2BE6EF4D02A0D124032B2C74A3" hidden="1">#REF!</definedName>
    <definedName name="BO29F37DD04DF84D13A76F83F278993FF5" hidden="1">#REF!</definedName>
    <definedName name="BO2A00A50A17854DB4993CD4DA31111B21" hidden="1">#REF!</definedName>
    <definedName name="BO2A3663D01ABA40F1964CB61CBC037AFA" hidden="1">#REF!</definedName>
    <definedName name="BO2A3E54D24A3B47668D71E1C7274E7F28" hidden="1">#REF!</definedName>
    <definedName name="BO2A5AB8BFF7D74F2AB4A5439111B8A085" hidden="1">#REF!</definedName>
    <definedName name="BO2A68C8385C834137AB6A597C4C15F834" hidden="1">#REF!</definedName>
    <definedName name="BO2ACBDBD170934826BFE6D567BD2B0828" hidden="1">#REF!</definedName>
    <definedName name="BO2ACEC73771DA4CA29214F27324CDF669" hidden="1">#REF!</definedName>
    <definedName name="BO2B0A73BCB20041ED801C025EAB93632D" hidden="1">#REF!</definedName>
    <definedName name="BO2B0E8BE977F44AA2916D9902C43A3328" hidden="1">#REF!</definedName>
    <definedName name="BO2B2448DD4C9644248EC5E9D25F4F48D6" hidden="1">#REF!</definedName>
    <definedName name="BO2B3121A9F6A5434F8155A58F553EAB1C" hidden="1">#REF!</definedName>
    <definedName name="BO2B35EC858E5E4498AB5E85A1F36C0B55" hidden="1">#REF!</definedName>
    <definedName name="BO2B380880C86546499F8834AC12F6DED7" hidden="1">#REF!</definedName>
    <definedName name="BO2B3C5F919A5A4B3E98665B4E17AFD301" hidden="1">#REF!</definedName>
    <definedName name="BO2B4252BB76D04F66A45B9EE60EBB29B5" hidden="1">#REF!</definedName>
    <definedName name="BO2B6AAA2881A84B7C9BDD628A5D6EEC2D" hidden="1">#REF!</definedName>
    <definedName name="BO2B82B2EDBA004E4583F58BC9C0478BC6" hidden="1">#REF!</definedName>
    <definedName name="BO2B91C0FF7A1E481CAFD2A997AED66625" hidden="1">#REF!</definedName>
    <definedName name="BO2B9FFCE021A0461C872DCA59C3D3166F" hidden="1">#REF!</definedName>
    <definedName name="BO2BA0327C074A41968868F4F926999ECF" hidden="1">#REF!</definedName>
    <definedName name="BO2BA86B254A414DDB8F10CD94B5839C2C" hidden="1">#REF!</definedName>
    <definedName name="BO2BD4C66A4E4A45A7AE3E7F29889ECD99" hidden="1">#REF!</definedName>
    <definedName name="BO2BEDCDF495A14574A976ABA84DC1AA9D" hidden="1">#REF!</definedName>
    <definedName name="BO2BFF76DEECCD4DF484E8CCDE5D6B2362" hidden="1">#REF!</definedName>
    <definedName name="BO2BFF9769E4C94BB790EEE557FF7DDB56" hidden="1">#REF!</definedName>
    <definedName name="BO2BFFFF55E91E412EAA08B005F0A65541" hidden="1">#REF!</definedName>
    <definedName name="BO2C00DA879D9C45FF879BA5A20E5BC9E9" hidden="1">#REF!</definedName>
    <definedName name="BO2C017A82654F43CF943A7D066ECB72BB" hidden="1">#REF!</definedName>
    <definedName name="BO2C0ACD3804CE4D4D9D67ADE61B2EE690" hidden="1">#REF!</definedName>
    <definedName name="BO2C178AE72FBD4E4B980E039EB05BB49F" hidden="1">#REF!</definedName>
    <definedName name="BO2C1806E0404042B78822AEF94A769B46" hidden="1">#REF!</definedName>
    <definedName name="BO2C367D597C6245EBA841FD9D9C4237E2" hidden="1">#REF!</definedName>
    <definedName name="BO2C5CAB4265E84DD5856C73EB10FF96C8" hidden="1">#REF!</definedName>
    <definedName name="BO2C783B4F85E24FB88F7951E6B8A86AB0" hidden="1">#REF!</definedName>
    <definedName name="BO2C889DD7D9D4453389EF2CC7C7400910" hidden="1">#REF!</definedName>
    <definedName name="BO2C893EF3E06045B8AAE30677A78003B4" hidden="1">#REF!</definedName>
    <definedName name="BO2C8C60696A424B1EACBBFDDE272D0A50" hidden="1">#REF!</definedName>
    <definedName name="BO2C8F21327DD74BE885434F409F574BEC" hidden="1">#REF!</definedName>
    <definedName name="BO2C9B63E184774916BE8749B98B8AE796" hidden="1">#REF!</definedName>
    <definedName name="BO2CAD8F94E59F41D18ADFAF1D7F6F2436" hidden="1">#REF!</definedName>
    <definedName name="BO2CAEB9A05E524B25B5984BDCD9C073D6" hidden="1">#REF!</definedName>
    <definedName name="BO2CB7639AD20549F3B40E039515EFF2EA" hidden="1">#REF!</definedName>
    <definedName name="BO2CD21433E9524DD5B5827FD905224972" hidden="1">#REF!</definedName>
    <definedName name="BO2CFDBA12D8E94FF6AF9B5EA62A3C061E" hidden="1">#REF!</definedName>
    <definedName name="BO2D06A4A023464C6A8482AF000275C1A3" hidden="1">#REF!</definedName>
    <definedName name="BO2D1F21BF2A004FDF8CA1E7654CA055CF" hidden="1">#REF!</definedName>
    <definedName name="BO2D26B3DF58A8486183A106C7BF1FA67E" hidden="1">#REF!</definedName>
    <definedName name="BO2D2D530CDDF14D92997712EB4C8C7BF9" hidden="1">#REF!</definedName>
    <definedName name="BO2D31A6FA7EB244579F44D35B99A4A8E4" hidden="1">#REF!</definedName>
    <definedName name="BO2D4C4FD75CCF41B9B9D387274FF128C4" hidden="1">#REF!</definedName>
    <definedName name="BO2D54BAB3A82B44928B563DE60EC0FD7D" hidden="1">#REF!</definedName>
    <definedName name="BO2D56E23DE46E41278B653EC68C177F70" hidden="1">#REF!</definedName>
    <definedName name="BO2D5D96F8B7FD47F0AF757643F2DFB67D" hidden="1">#REF!</definedName>
    <definedName name="BO2D5ED7DAF43E440CBA2EDD04007603F7" hidden="1">#REF!</definedName>
    <definedName name="BO2D6952FC28424398BBE67A8663C3CAAA" hidden="1">#REF!</definedName>
    <definedName name="BO2D87AEA7FFE24D6298B56D6AC2B80C69" hidden="1">#REF!</definedName>
    <definedName name="BO2D8A0ACBD3AA4BDA919337ECA4360112" hidden="1">#REF!</definedName>
    <definedName name="BO2D8BC348CDD041779ECE70F98BC3F557" hidden="1">#REF!</definedName>
    <definedName name="BO2D8E3A6420914965BF19B696C6FDDB98" hidden="1">#REF!</definedName>
    <definedName name="BO2D9AC84D96AF42AA92BCDA8C34005373" hidden="1">#REF!</definedName>
    <definedName name="BO2D9C9221DB91418EABFC641573A61A0E" hidden="1">#REF!</definedName>
    <definedName name="BO2DA17E8925E843DF9AD707E98574AD6E" hidden="1">#REF!</definedName>
    <definedName name="BO2DA4307D91F7429B9D5B5DDF2085790C" hidden="1">#REF!</definedName>
    <definedName name="BO2DBD82CD6B5747D7A5D8C6F9F7CDAD2F" hidden="1">#REF!</definedName>
    <definedName name="BO2DCD5B6ED5004362994797D85763A69B" hidden="1">#REF!</definedName>
    <definedName name="BO2DCDE4D261A04AAC852472517C848C64" hidden="1">#REF!</definedName>
    <definedName name="BO2DCF80E250E645A29463073D5E33DF72" hidden="1">#REF!</definedName>
    <definedName name="BO2DD4678FCE224E6994B756524707755F" hidden="1">#REF!</definedName>
    <definedName name="BO2DD4E3C6BF6E4DA983890148DF40506D" hidden="1">#REF!</definedName>
    <definedName name="BO2DDB0BD841F340A8880296264AC1AD09" hidden="1">#REF!</definedName>
    <definedName name="BO2DE9E90DC8284B20BB40C194A2FBA813" hidden="1">#REF!</definedName>
    <definedName name="BO2DED502E1D1E4D9C9CCEC23CEB3F40DD" hidden="1">#REF!</definedName>
    <definedName name="BO2DED886FB72E452D80B8CDB76E9B61DE" hidden="1">#REF!</definedName>
    <definedName name="BO2DF6685EBC6440CEBADE1F180B3EC72A" hidden="1">#REF!</definedName>
    <definedName name="BO2DFBC5D95CCE4CFEBFF900CE3D346556" hidden="1">#REF!</definedName>
    <definedName name="BO2E070348823940B5AC91D46880537C79" hidden="1">#REF!</definedName>
    <definedName name="BO2E0ADDF3EDA5412893AD4ACADC83B2FE" hidden="1">#REF!</definedName>
    <definedName name="BO2E0CEBF6C3334D0486E22BAF923C84FB" hidden="1">#REF!</definedName>
    <definedName name="BO2E13EDA225FE494DB0E60E9756B990AC" hidden="1">#REF!</definedName>
    <definedName name="BO2E2390FFDE3D4330BB420875EF44FAD1" hidden="1">#REF!</definedName>
    <definedName name="BO2E73369191B74B4C886F1DDBD22EA363" hidden="1">#REF!</definedName>
    <definedName name="BO2E79F7D1C81542F6BDF2A3F7C689762E" hidden="1">#REF!</definedName>
    <definedName name="BO2E827E447FD14CADBF765D781BC193C2" hidden="1">#REF!</definedName>
    <definedName name="BO2E9E3090B08D47EBBC36CF959D2176D1" hidden="1">#REF!</definedName>
    <definedName name="BO2EA6321A40EE44FE881B78984B02B217" hidden="1">#REF!</definedName>
    <definedName name="BO2EAD9B0C059247AC8F367208CFDD4EB3" hidden="1">#REF!</definedName>
    <definedName name="BO2EC14E88B62947F3AFFA21166BB0AA7A" hidden="1">#REF!</definedName>
    <definedName name="BO2EC57A3E2D884825BA0BD928EF4AE1AD" hidden="1">#REF!</definedName>
    <definedName name="BO2EC6D26CDEB347D78EAE0F11E5C52867" hidden="1">#REF!</definedName>
    <definedName name="BO2EDBF44490984D53A344E7B9CA6A35D0" hidden="1">#REF!</definedName>
    <definedName name="BO2EF97F81DD964566ABA785620A36892C" hidden="1">#REF!</definedName>
    <definedName name="BO2F048AD87674415EBAF572BA92AF1215" hidden="1">#REF!</definedName>
    <definedName name="BO2F166ED9BE3F4F8AB2267F7697917DD0" hidden="1">#REF!</definedName>
    <definedName name="BO2F204193D00C4D88A012296B8E77A759" hidden="1">#REF!</definedName>
    <definedName name="BO2F358C635E6F441BBFA6F1602189C967" hidden="1">#REF!</definedName>
    <definedName name="BO2F42D219D08048A58C2AC9A1FE6D0FB2" hidden="1">#REF!</definedName>
    <definedName name="BO2F4539B649B74DA99365C8555DF35795" hidden="1">#REF!</definedName>
    <definedName name="BO2F4A80B58C7249F39C3A1B337E9D6D68" hidden="1">#REF!</definedName>
    <definedName name="BO2F62BC4AE8D5460C8C4622B39652869D" hidden="1">#REF!</definedName>
    <definedName name="BO2F6D4FCC2ECE4F8E86291FE9436839CB" hidden="1">#REF!</definedName>
    <definedName name="BO2F6D718B7E994EE6A3AB38E7D4068FAD" hidden="1">#REF!</definedName>
    <definedName name="BO2F88AEEFB75E4DDBA8A5EBA600E78302" hidden="1">#REF!</definedName>
    <definedName name="BO2F8E3968D439492A86A864A71D39F8D2" hidden="1">#REF!</definedName>
    <definedName name="BO2FB7BBF1D6104358A3FD7E2E098C7429" hidden="1">#REF!</definedName>
    <definedName name="BO2FB9B240E0EA492F83769264D9892D15" hidden="1">#REF!</definedName>
    <definedName name="BO2FC0DF53050A4C7B94AD703F384F6DBC" hidden="1">#REF!</definedName>
    <definedName name="BO2FC349B9327645118BC37D9143F7FAD5" hidden="1">#REF!</definedName>
    <definedName name="BO2FC45C16A3F54D729E26F3464A622F47" hidden="1">#REF!</definedName>
    <definedName name="BO2FD0E480BF914730B1552E6648072D26" hidden="1">#REF!</definedName>
    <definedName name="BO2FD62BE74CC149888B880AC01EF87DF2" hidden="1">#REF!</definedName>
    <definedName name="BO2FF79A8750344AFB9FAEF3F2584B6878" hidden="1">#REF!</definedName>
    <definedName name="BO3003ED9EC2F1488EB4D2C53225440780" hidden="1">#REF!</definedName>
    <definedName name="BO300927459DDB41E399246A651525A949" hidden="1">#REF!</definedName>
    <definedName name="BO3035AC54ACEE4A0690E155DADE14BF37" hidden="1">#REF!</definedName>
    <definedName name="BO303817AB93D240FFA8A9F7B0CB8DBC70" hidden="1">#REF!</definedName>
    <definedName name="BO3048B1FEEEB9407289145FE7A15203C5" hidden="1">#REF!</definedName>
    <definedName name="BO305A4EE83CF84699A049D21A38BA74BC" hidden="1">#REF!</definedName>
    <definedName name="BO305FCC173BF54F10B9CFB9C7D81F1623" hidden="1">#REF!</definedName>
    <definedName name="BO307C20FB9DBD4FB39B6363829CD0B876" hidden="1">#REF!</definedName>
    <definedName name="BO30AEB6F35CD1422794B692A2CB4D39DD" hidden="1">#REF!</definedName>
    <definedName name="BO30BB2A290A4B4A7A86CF91ABD473B52C" hidden="1">#REF!</definedName>
    <definedName name="BO30F82A0F45F0488B9BF672A0DD5384B3" hidden="1">#REF!</definedName>
    <definedName name="BO3109EDD8560A4446A3446598A733F1C5" hidden="1">#REF!</definedName>
    <definedName name="BO3122C041F6CB43D3A06CF77A073228C3" hidden="1">#REF!</definedName>
    <definedName name="BO312587118F00438F8D4DDD5EC86D6441" hidden="1">#REF!</definedName>
    <definedName name="BO3185C5AFD18F419BAA9951E27A665BEC" hidden="1">#REF!</definedName>
    <definedName name="BO319702CB1B184F81AAFD2A7C9B29902F" hidden="1">#REF!</definedName>
    <definedName name="BO31977218B9E2476B845FBBC8E5D5D3F1" hidden="1">#REF!</definedName>
    <definedName name="BO31AE2847EEBD4163AFD0D5ACEBEE6896" hidden="1">#REF!</definedName>
    <definedName name="BO31B1C27CA2784591B3BD7B8F97CEC20D" hidden="1">#REF!</definedName>
    <definedName name="BO31B3626C280842DDB0F0576C3AB66A35" hidden="1">#REF!</definedName>
    <definedName name="BO31CD43A4563F48E3ADEF3B086F77F412" hidden="1">#REF!</definedName>
    <definedName name="BO31D8C066076E4283A10C0EDC7E92C950" hidden="1">#REF!</definedName>
    <definedName name="BO31DA1E9AC58D4BD2AA9F8600C99DE660" hidden="1">#REF!</definedName>
    <definedName name="BO31F8670C7F834ADE839FE3FDD7AF81CC" hidden="1">#REF!</definedName>
    <definedName name="BO31FF4845F0134E159EDFA068B8DF1456" hidden="1">#REF!</definedName>
    <definedName name="BO320065802A964F15869394242DAC3970" hidden="1">#REF!</definedName>
    <definedName name="BO320E319854F24796AD6DD070BBD74A29" hidden="1">#REF!</definedName>
    <definedName name="BO32106E86308346B79ACBCBA8F0EEF58B" hidden="1">#REF!</definedName>
    <definedName name="BO3222B69EF72A4FDCB62A2B1B7EA476CD" hidden="1">#REF!</definedName>
    <definedName name="BO322E7FA478294784B9114B9FB7640AE4" hidden="1">#REF!</definedName>
    <definedName name="BO325BFB84D0B6488F9FC002710A98FC55" hidden="1">#REF!</definedName>
    <definedName name="BO327C7F9E4E9D4477B4611F339FE9E318" hidden="1">#REF!</definedName>
    <definedName name="BO3289F49EFC034457B8AB42EB6E44BB67" hidden="1">#REF!</definedName>
    <definedName name="BO328D22DDDB2F4A2280EF41B7DC2EF946" hidden="1">#REF!</definedName>
    <definedName name="BO329031B61E9B4E1CB748E2BF18453CBA" hidden="1">#REF!</definedName>
    <definedName name="BO329794FEEEA848A3A8CD1316B34A9B9B" hidden="1">#REF!</definedName>
    <definedName name="BO32CC748630CD44A78FE35D7DD55C5CB1" hidden="1">#REF!</definedName>
    <definedName name="BO32D7FC19F8CD43D5BD353992747AA1E4" hidden="1">#REF!</definedName>
    <definedName name="BO32D8C11D52E246B8B1167589D681611B" hidden="1">#REF!</definedName>
    <definedName name="BO32E5AAF47BE844E89F8DAB3CAEDFA7E3" hidden="1">#REF!</definedName>
    <definedName name="BO32FCC3651E0F431EB99F7A93F30F5188" hidden="1">#REF!</definedName>
    <definedName name="BO332B1AA5D6A74B38966890E057DD824F" hidden="1">#REF!</definedName>
    <definedName name="BO333C6704208C4D37A85C8AEE75D910E8" hidden="1">#REF!</definedName>
    <definedName name="BO333D57822999400485D339F3D480F37D" hidden="1">#REF!</definedName>
    <definedName name="BO3341BFB16B4E4BE2BED80336E52ECDD0" hidden="1">#REF!</definedName>
    <definedName name="BO335C45EE2A284BF89E6240DCA1DE7061" hidden="1">#REF!</definedName>
    <definedName name="BO3361CC5D96CC46409F71EB663340E25A" hidden="1">#REF!</definedName>
    <definedName name="BO336A46CA04594F34A8DAD1681E609B21" hidden="1">#REF!</definedName>
    <definedName name="BO338ED8E6AEF84AA7BEB7D4A6F5B2FAFD" hidden="1">#REF!</definedName>
    <definedName name="BO33A986EB05E14342B05CFAE40A8B8CB3" hidden="1">#REF!</definedName>
    <definedName name="BO33D34A04E794407EB7D70351E3E2CD74" hidden="1">#REF!</definedName>
    <definedName name="BO33D5D2E635444CE09A98AAF2ADA7433D" hidden="1">#REF!</definedName>
    <definedName name="BO33D763AF3FAC4952A10B927B908EADC3" hidden="1">#REF!</definedName>
    <definedName name="BO33E5D2DECC00492E98BB2AE9970273F4" hidden="1">#REF!</definedName>
    <definedName name="BO33FD8712A61E414D87225F072C193D93" hidden="1">#REF!</definedName>
    <definedName name="BO3401980CAE564BF1889B707647DEED49" hidden="1">#REF!</definedName>
    <definedName name="BO341DA2EF6C0D4599939FE134BD02B7EF" hidden="1">#REF!</definedName>
    <definedName name="BO341EE39D379B4F1692B5673AD1B32900" hidden="1">#REF!</definedName>
    <definedName name="BO342168E36A904096BD6580C7ACB8B99C" hidden="1">#REF!</definedName>
    <definedName name="BO3428847CCB69407782357E437CAF7103" hidden="1">#REF!</definedName>
    <definedName name="BO342EF0430196463A93A5EFECDFE96085" hidden="1">#REF!</definedName>
    <definedName name="BO34546B46330B469FB089735939C3C993" hidden="1">#REF!</definedName>
    <definedName name="BO346624D04D19471187E08B54F19FA456" hidden="1">#REF!</definedName>
    <definedName name="BO3476F33D9F5F41FAAEA1A8A30DF6E387" hidden="1">#REF!</definedName>
    <definedName name="BO3480F6D05C1B4D25A9F4BB124CD688E0" hidden="1">#REF!</definedName>
    <definedName name="BO34844047730546EFADB54B4453557BA8" hidden="1">#REF!</definedName>
    <definedName name="BO348D5DD8702F4F70A5106B888B0D1864" hidden="1">#REF!</definedName>
    <definedName name="BO348D72898BA34A23AB865FC6A40AC6D1" hidden="1">#REF!</definedName>
    <definedName name="BO349A315A66EA42FABF123E6021FEDE75" hidden="1">#REF!</definedName>
    <definedName name="BO34A51ACF7F2348C2B8A2A67B919197DB" hidden="1">#REF!</definedName>
    <definedName name="BO34B0D1C3C2DF41599DDC64764EE93927" hidden="1">#REF!</definedName>
    <definedName name="BO34B7BDFF82DF4756A8B9115EECD3DD5D" hidden="1">#REF!</definedName>
    <definedName name="BO34B9AB942C344D85A1622FACF048EBB6" hidden="1">#REF!</definedName>
    <definedName name="BO34D62F43660440BF9F470BD093905410" hidden="1">#REF!</definedName>
    <definedName name="BO34E1086C2CB448A4B4786D3476C021AD" hidden="1">#REF!</definedName>
    <definedName name="BO34ECD4B14C4A4E6C9DA339E125472BD3" hidden="1">#REF!</definedName>
    <definedName name="BO34EE21784DAD4CCA918D3C16B4469249" hidden="1">#REF!</definedName>
    <definedName name="BO34F8285B186C43BB897559D9234C4F7C" hidden="1">#REF!</definedName>
    <definedName name="BO35264F09D5384B21A7EBC93B5F190AEB" hidden="1">#REF!</definedName>
    <definedName name="BO35580ED606624538AE7550123952CBEA" hidden="1">#REF!</definedName>
    <definedName name="BO35622FA1F1354C5196130C748559B8D8" hidden="1">#REF!</definedName>
    <definedName name="BO3563D84EA33A4C5BBB3D0FCAA7200346" hidden="1">#REF!</definedName>
    <definedName name="BO358B49D1F8814D74835F2822C0388256" hidden="1">#REF!</definedName>
    <definedName name="BO35A8670D0A25417799946F87A89846C7" hidden="1">#REF!</definedName>
    <definedName name="BO35C8047FFF54448D8A6763D6C5459131" hidden="1">#REF!</definedName>
    <definedName name="BO35CA3E17081642D39D09C6DF175E5552" hidden="1">#REF!</definedName>
    <definedName name="BO35D589D7C3EF4F3FAEA7A06BFCA51C0D" hidden="1">#REF!</definedName>
    <definedName name="BO35FDB2AB3FBE44869B1B8C3CB0C955E2" hidden="1">#REF!</definedName>
    <definedName name="BO361CD271CDE149DDACAFE0A75902BEA7" hidden="1">#REF!</definedName>
    <definedName name="BO36229FA1503B490B9C120D6B8009CFE6" hidden="1">#REF!</definedName>
    <definedName name="BO36400FF89C9A46C3BBF786F7A6F287FA" hidden="1">#REF!</definedName>
    <definedName name="BO36664B1477D445069A19156D22ACED78" hidden="1">#REF!</definedName>
    <definedName name="BO366D6676AFEE4484ABCE347F2E4F7AE4" hidden="1">#REF!</definedName>
    <definedName name="BO36850B0C5FF24A3B907803044F256C2A" hidden="1">#REF!</definedName>
    <definedName name="BO368F4AD371F04BB38CB57807C1D01438" hidden="1">#REF!</definedName>
    <definedName name="BO36B9487F3641418B8ACA31CB944BB8AC" hidden="1">#REF!</definedName>
    <definedName name="BO36C4508DEA7F40C0A94189CB472FEECD" hidden="1">#REF!</definedName>
    <definedName name="BO36CC36EEBD19426B8489215F05CAE479" hidden="1">#REF!</definedName>
    <definedName name="BO36F15484A3C04DFF9F3A02F2965E078A" hidden="1">#REF!</definedName>
    <definedName name="BO36F8F4F092E74C3FADA3603009439CA3" hidden="1">#REF!</definedName>
    <definedName name="BO36FCC1C5E1AF49029E2528DB50E43E11" hidden="1">#REF!</definedName>
    <definedName name="BO372580F35EB94DCB9B281AD98E2EDC25" hidden="1">#REF!</definedName>
    <definedName name="BO3728122716B1408E8B7F370B9BBFDADD" hidden="1">#REF!</definedName>
    <definedName name="BO372B76582FE64CDDB640E1C4CC66816E" hidden="1">#REF!</definedName>
    <definedName name="BO37340AA5A61D4C2BACAB348564C36793" hidden="1">#REF!</definedName>
    <definedName name="BO37357DFCCF2E4C95A13F5E9BDBE13910" hidden="1">#REF!</definedName>
    <definedName name="BO374DA8768B8840DD89E1BD17E3812962" hidden="1">#REF!</definedName>
    <definedName name="BO375D335D9054414FAE3AF4C765CD8FED" hidden="1">#REF!</definedName>
    <definedName name="BO376DE4D003544ECDA74174738FE1B747" hidden="1">#REF!</definedName>
    <definedName name="BO377B7DA4F59240ABAFF4CD152B5A32BD" hidden="1">#REF!</definedName>
    <definedName name="BO3792264F2CE543AEB8B229F81459D3B0" hidden="1">#REF!</definedName>
    <definedName name="BO37987DC4E7E64BA0A01C92162B351132" hidden="1">#REF!</definedName>
    <definedName name="BO37A8522087C146439B47E95567DA2B00" hidden="1">#REF!</definedName>
    <definedName name="BO37B380A5EF9E4B5785D42AEFE11DD44F" hidden="1">#REF!</definedName>
    <definedName name="BO37B5B0565C814B4A8335B6363188FD11" hidden="1">#REF!</definedName>
    <definedName name="BO37B7674CC9D940CE88895911F98A3658" hidden="1">#REF!</definedName>
    <definedName name="BO37DE2C87F23F492A883E07ACF3059AEC" hidden="1">#REF!</definedName>
    <definedName name="BO37E5C32029EF417DBAE749FA4EA393F1" hidden="1">#REF!</definedName>
    <definedName name="BO37E9B4F24D7044948C8E1450B6B2939F" hidden="1">#REF!</definedName>
    <definedName name="BO3805FF74986D4E4E954446E3B0CA6F78" hidden="1">#REF!</definedName>
    <definedName name="BO380BDFB5B2F341DE821942CE260EF734" hidden="1">#REF!</definedName>
    <definedName name="BO380C1362F5C049059095DD3D5CD093B6" hidden="1">#REF!</definedName>
    <definedName name="BO381BA5D3D1904961827A5C2547F80342" hidden="1">#REF!</definedName>
    <definedName name="BO382A1E6396504E4297DEF4C35772D619" hidden="1">#REF!</definedName>
    <definedName name="BO382AB72B5084486E8979DEAE18FAB05E" hidden="1">#REF!</definedName>
    <definedName name="BO3833AF0366A74FD49AF696A151BE080B" hidden="1">#REF!</definedName>
    <definedName name="BO38358F4EB3074DEA9456C0100889315C" hidden="1">#REF!</definedName>
    <definedName name="BO3845D84FBF0F408F8AD81ECA1975371A" hidden="1">#REF!</definedName>
    <definedName name="BO384B1C23A2F047BB88E36A83ACA8E726" hidden="1">#REF!</definedName>
    <definedName name="BO3858F02FBCD24FCDAD01F2C896446155" hidden="1">#REF!</definedName>
    <definedName name="BO3860910B7F314B8E93C1E2BDB2BC603C" hidden="1">#REF!</definedName>
    <definedName name="BO38880C9BAD5B4C55BB1BE90ADC595507" hidden="1">#REF!</definedName>
    <definedName name="BO38A41CF779E143F79CB56048E8EE831A" hidden="1">#REF!</definedName>
    <definedName name="BO38A9FA4A3B584052AB9E990F00374890" hidden="1">#REF!</definedName>
    <definedName name="BO38ACFF41E1054C7884A26494448FE045" hidden="1">#REF!</definedName>
    <definedName name="BO38AEB7FA35AE4703BA65534B072B7455" hidden="1">#REF!</definedName>
    <definedName name="BO38C6A5E04E454711AB215A544C43EF9A" hidden="1">#REF!</definedName>
    <definedName name="BO38C7A245BD944E6DAF71D4CC689E700E" hidden="1">#REF!</definedName>
    <definedName name="BO38C852A3BEFD4E049C63EBDB6D47D298" hidden="1">#REF!</definedName>
    <definedName name="BO38D898D4B14F4460A586C53095BA18F1" hidden="1">#REF!</definedName>
    <definedName name="BO38DB88D5EA76448681C9344402936062" hidden="1">#REF!</definedName>
    <definedName name="BO38E08F936A624D69BF859377C8C692BA" hidden="1">#REF!</definedName>
    <definedName name="BO38E2291784D446E59218071F4DBDB8E0" hidden="1">#REF!</definedName>
    <definedName name="BO38EA9067C1B14EAFA815E47B0EDFB2C0" hidden="1">#REF!</definedName>
    <definedName name="BO3905A32D80CC4E4ABF239EBD20D3FB27" hidden="1">#REF!</definedName>
    <definedName name="BO3909BFA3143A4B58B6B8CEB581E9528C" hidden="1">#REF!</definedName>
    <definedName name="BO391485D7A3744249AFEF297F87D28D9C" hidden="1">#REF!</definedName>
    <definedName name="BO39253DB67439440A8208AFD7A588CDDB" hidden="1">#REF!</definedName>
    <definedName name="BO392A098005984AFF8D735A33037308AD" hidden="1">#REF!</definedName>
    <definedName name="BO392F5AFEC2BE4937BD3679C489E57222" hidden="1">#REF!</definedName>
    <definedName name="BO3949FD8C43E84F93B3A81C3E9948A54A" hidden="1">#REF!</definedName>
    <definedName name="BO394F50F2B1F041FC8CEEF06DA709E3C0" hidden="1">#REF!</definedName>
    <definedName name="BO39756B922D9C432DBFA61969CBCA9537" hidden="1">#REF!</definedName>
    <definedName name="BO3985A4598A9D481AAE5ECB1A0809010B" hidden="1">#REF!</definedName>
    <definedName name="BO39885748B68841FCB380E071FCAACD45" hidden="1">#REF!</definedName>
    <definedName name="BO39988816C53E418DBF7E44AA1E4EA016" hidden="1">#REF!</definedName>
    <definedName name="BO399E5D7E445147B68FD2A13DF7A45368" hidden="1">#REF!</definedName>
    <definedName name="BO399E898D81B24AB29973E46703961D2A" hidden="1">#REF!</definedName>
    <definedName name="BO39A1D382DADD49169680C4D2158FB11D" hidden="1">#REF!</definedName>
    <definedName name="BO39A392411DC44588A12AD338FD5B7171" hidden="1">#REF!</definedName>
    <definedName name="BO39A42AF3D9DD42E98E5C5FFF35775A0D" hidden="1">#REF!</definedName>
    <definedName name="BO39B50DA3D1EA4BEDBB225AD6845FE6FF" hidden="1">#REF!</definedName>
    <definedName name="BO39B7451E2AAF47BE960AD17DF0F782DE" hidden="1">#REF!</definedName>
    <definedName name="BO39C193184E7C4F8F84819185AAE66C7B" hidden="1">#REF!</definedName>
    <definedName name="BO39CB891DF0E94491AB4A94D8C58BB0A1" hidden="1">#REF!</definedName>
    <definedName name="BO39D7F0EB4B3148E7B7BE8DAB5CFD140F" hidden="1">#REF!</definedName>
    <definedName name="BO39E93846D34F4481997BAB1C14AA417D" hidden="1">#REF!</definedName>
    <definedName name="BO39ECCBD90BAE46D5897252E4AD51E92A" hidden="1">#REF!</definedName>
    <definedName name="BO39F1C0CF94004E2AAC6539D1393D3197" hidden="1">#REF!</definedName>
    <definedName name="BO39F8056FEEF141EAAC3CB8637657E823" hidden="1">#REF!</definedName>
    <definedName name="BO3A082BF9E2544F1B8E70C6A31AC774D0" hidden="1">#REF!</definedName>
    <definedName name="BO3A0BA0E91DAE4579BBD495FE36F95B7E" hidden="1">#REF!</definedName>
    <definedName name="BO3A231BD9A23C4FDCBF6F696E1A5ECAD0" hidden="1">#REF!</definedName>
    <definedName name="BO3A302AAAA99A45A4B52693FD8F28331A" hidden="1">#REF!</definedName>
    <definedName name="BO3A309A78D58A4D8DA0112124B97664D2" hidden="1">#REF!</definedName>
    <definedName name="BO3A3BDD3BEC6C4C3997F49262585037D2" hidden="1">#REF!</definedName>
    <definedName name="BO3A498BF898CC42EB8475ADF78D5F459D" hidden="1">#REF!</definedName>
    <definedName name="BO3A6A9E2B4DE641478A77ABFA2941AA4C" hidden="1">#REF!</definedName>
    <definedName name="BO3A7BEE7E3EFD480AA772048E5372CDAB" hidden="1">#REF!</definedName>
    <definedName name="BO3A8D374CA8A6407D9DDE8967BC719965" hidden="1">#REF!</definedName>
    <definedName name="BO3A9B34DFE8A742B487EF3D486DAB6796" hidden="1">#REF!</definedName>
    <definedName name="BO3ABD65BAE2F140A4A16C912B5EE21F8F" hidden="1">#REF!</definedName>
    <definedName name="BO3AC2A9FDD45D446BBDC4DA26B0A39772" hidden="1">#REF!</definedName>
    <definedName name="BO3ACB7C4849DE463297CDF3DAC73C5285" hidden="1">#REF!</definedName>
    <definedName name="BO3ADDEB4313F740D0B5D5C9F254C3976C" hidden="1">#REF!</definedName>
    <definedName name="BO3AE0DE712186448FAFA5C4A7BF05A200" hidden="1">#REF!</definedName>
    <definedName name="BO3AE41EA4A3164A209AB34C8C50631526" hidden="1">#REF!</definedName>
    <definedName name="BO3B02E8F8E6B94C10B3E37C67BA50F8F7" hidden="1">#REF!</definedName>
    <definedName name="BO3B1B3DA9259A455C9ACEBCBBE041D12D" hidden="1">#REF!</definedName>
    <definedName name="BO3B2CDB5333A74563A69EF8EE0FB8BAEA" hidden="1">#REF!</definedName>
    <definedName name="BO3B303A9A732542CEB07F8235F68B611B" hidden="1">#REF!</definedName>
    <definedName name="BO3B46AD7B22E9452EA7B74971395C2D28" hidden="1">#REF!</definedName>
    <definedName name="BO3B4B4359ACB74AA28F48054B266015F7" hidden="1">#REF!</definedName>
    <definedName name="BO3B6144B377CE45D39F7399D88759882F" hidden="1">#REF!</definedName>
    <definedName name="BO3B69F70D80D24E68B90597EA312D2252" hidden="1">#REF!</definedName>
    <definedName name="BO3B704C8087B542E29B354FC73C2EB35C" hidden="1">#REF!</definedName>
    <definedName name="BO3B8EDFAE9CEF4668895EF6B04607C798" hidden="1">#REF!</definedName>
    <definedName name="BO3BB1FCE0D8D34D60B9C97911F55F888B" hidden="1">#REF!</definedName>
    <definedName name="BO3BB47AFD6C3C4971AFD5084619AE3BC2" hidden="1">#REF!</definedName>
    <definedName name="BO3BBB82BB706843BC90A32933333AC14B" hidden="1">#REF!</definedName>
    <definedName name="BO3BDEAE21F10241608264370D63F42C81" hidden="1">#REF!</definedName>
    <definedName name="BO3BFFC976FA9B48C4A3837B2DF792D717" hidden="1">#REF!</definedName>
    <definedName name="BO3C009D6162E945079F62871652230BC5" hidden="1">#REF!</definedName>
    <definedName name="BO3C06EB17E87B4F95AA9705D0810CA23A" hidden="1">#REF!</definedName>
    <definedName name="BO3C2040FAEA0E4F0F9AE59BA082DF29C0" hidden="1">#REF!</definedName>
    <definedName name="BO3C20AA00B8524A36A69E57CC252BA225" hidden="1">#REF!</definedName>
    <definedName name="BO3C2452A4E0E9497692527DA970710D00" hidden="1">#REF!</definedName>
    <definedName name="BO3C27A8CCF46440DFA286B770A5F55B3C" hidden="1">#REF!</definedName>
    <definedName name="BO3C419CB004854AE2935F1E064428A32F" hidden="1">#REF!</definedName>
    <definedName name="BO3C422DC098C34CF1AA80F4C76DA45CFD" hidden="1">#REF!</definedName>
    <definedName name="BO3C690EE4FC0A4846BF2BD994CD0FEA6B" hidden="1">#REF!</definedName>
    <definedName name="BO3C82848169FA4D11A8672F7A9FE72C51" hidden="1">#REF!</definedName>
    <definedName name="BO3C98730A70FB4EF395F688F4CD7413F7" hidden="1">#REF!</definedName>
    <definedName name="BO3C99E538887C4467A365E8624D9B808D" hidden="1">#REF!</definedName>
    <definedName name="BO3CB504CE67F84322A30047C7F65DA37A" hidden="1">#REF!</definedName>
    <definedName name="BO3CCC9B2BC38C4D488D8B1493A73B781B" hidden="1">#REF!</definedName>
    <definedName name="BO3CF460B8A5E946E8BDFBA44D273CAC49" hidden="1">#REF!</definedName>
    <definedName name="BO3D04697C553443CE81E5698A9A11D376" hidden="1">#REF!</definedName>
    <definedName name="BO3D1106863D374B788E66E383A493EFFD" hidden="1">#REF!</definedName>
    <definedName name="BO3D1A10996843471B9599D1F9A98B8BE9" hidden="1">#REF!</definedName>
    <definedName name="BO3D2A93D0CEE640F2A7237D66055200CB" hidden="1">#REF!</definedName>
    <definedName name="BO3D2F486FFEA84E548438ED9ED135ADB5" hidden="1">#REF!</definedName>
    <definedName name="BO3D344CA86F824CC58E2074DCE334FF25" hidden="1">#REF!</definedName>
    <definedName name="BO3D4564B23F3B4C9895009145888A42D0" hidden="1">#REF!</definedName>
    <definedName name="BO3D49C3ACBF084CF2854C8BDB4F4D4739" hidden="1">#REF!</definedName>
    <definedName name="BO3D4DADB8C3B3486BB54ED2DD9C4828A9" hidden="1">#REF!</definedName>
    <definedName name="BO3D58F6B200714A04B8FB8517E9A5ABBD" hidden="1">#REF!</definedName>
    <definedName name="BO3D5A94F872944439AEFDA585DD8D96C0" hidden="1">#REF!</definedName>
    <definedName name="BO3D63A776BB8B413697ACFD0792A79F25" hidden="1">#REF!</definedName>
    <definedName name="BO3D8149A4C7DD46C098821ABD82FCCBFC" hidden="1">#REF!</definedName>
    <definedName name="BO3DC117E13B3C42B9907D611763187DDF" hidden="1">#REF!</definedName>
    <definedName name="BO3DD455DA9C3F4985830B274EB82D6985" hidden="1">#REF!</definedName>
    <definedName name="BO3DD8925F4ED1403BA08078768C0A4C45" hidden="1">#REF!</definedName>
    <definedName name="BO3DF299FE9B5B44C7963D1B09FF3DB4A1" hidden="1">#REF!</definedName>
    <definedName name="BO3DFD3150EBD24A179876FCA23FC32956" hidden="1">#REF!</definedName>
    <definedName name="BO3DFEB735DF724D6A8195AAA7B2170B35" hidden="1">#REF!</definedName>
    <definedName name="BO3E07E937F13046F48C23FB837C43BEC3" hidden="1">#REF!</definedName>
    <definedName name="BO3E0B648F64D242B6B9E0CABA98A66A26" hidden="1">#REF!</definedName>
    <definedName name="BO3E2ABB9A8F2D4DB7A7A51D906D984800" hidden="1">#REF!</definedName>
    <definedName name="BO3E3B69E4A48549E397F924DAB3FD5677" hidden="1">#REF!</definedName>
    <definedName name="BO3E44B34E81934F858FED8ABE3415A299" hidden="1">#REF!</definedName>
    <definedName name="BO3E459BCD5325438A8CB8D2C92AFA1CCA" hidden="1">#REF!</definedName>
    <definedName name="BO3E4674A939C24DFAA1C88B525C373305" hidden="1">#REF!</definedName>
    <definedName name="BO3E47F0D838F3454DA566A603391E2CA9" hidden="1">#REF!</definedName>
    <definedName name="BO3E58EA1F6C6B4B1EA49307682BA84A0D" hidden="1">#REF!</definedName>
    <definedName name="BO3E7FBEBF3E3B4877BA4A6DFA9A116BD1" hidden="1">#REF!</definedName>
    <definedName name="BO3EA4D71C982148B2BA47407118E2D06A" hidden="1">#REF!</definedName>
    <definedName name="BO3EB98F7D879348158884714BB62D2C9B" hidden="1">#REF!</definedName>
    <definedName name="BO3EDDDE35F2BC4BF9A8EAD3D01D0AFA69" hidden="1">#REF!</definedName>
    <definedName name="BO3EEDD1275B594EE6931BB2B423647F40" hidden="1">#REF!</definedName>
    <definedName name="BO3F00F2E605A84C248AEFDEF964BF8003" hidden="1">#REF!</definedName>
    <definedName name="BO3F0398545889487D954D70C6205F57CF" hidden="1">#REF!</definedName>
    <definedName name="BO3F1562F088B64257BDECA4996A9FB66B" hidden="1">#REF!</definedName>
    <definedName name="BO3F3294E57B9647968D10CFA39A0D80ED" hidden="1">#REF!</definedName>
    <definedName name="BO3F4B598DFBCE4609B65057CE90121278" hidden="1">#REF!</definedName>
    <definedName name="BO3F698B30FA064BED80373131F8DA772C" hidden="1">#REF!</definedName>
    <definedName name="BO3F8A8F5552A148359E8D094469D72F7B" hidden="1">#REF!</definedName>
    <definedName name="BO3F9E4F72F7344C8797FE289DFD0BB660" hidden="1">#REF!</definedName>
    <definedName name="BO3FA34D64D5DD4492A3C440A2EB0A2226" hidden="1">#REF!</definedName>
    <definedName name="BO3FA6B2DD0EBE48EBAE25B1625634C636" hidden="1">#REF!</definedName>
    <definedName name="BO3FA804A2DEEC44DF99E6D77CD74316FA" hidden="1">#REF!</definedName>
    <definedName name="BO3FE2E13F4E574FA6AD7AABFC17EF909A" hidden="1">#REF!</definedName>
    <definedName name="BO3FE97BDF42F4430989912E426BBA6502" hidden="1">#REF!</definedName>
    <definedName name="BO3FF06A3D405D4AFEBD23C74161F7F412" hidden="1">#REF!</definedName>
    <definedName name="BO3FFE516B40344851A14862AFC49D6E66" hidden="1">#REF!</definedName>
    <definedName name="BO401E6D3F698C4F018BDA573568ADC4E6" hidden="1">#REF!</definedName>
    <definedName name="BO40245ECD8B79440BBC14C8DF1C0BF8B2" hidden="1">#REF!</definedName>
    <definedName name="BO403079319B0C43EEB6940DB9EBC384AB" hidden="1">#REF!</definedName>
    <definedName name="BO40355E13A4AF4311A062DC0DC188997A" hidden="1">#REF!</definedName>
    <definedName name="BO4057EC314CEC47798B0627DC202DE337" hidden="1">#REF!</definedName>
    <definedName name="BO406956B8DA1449F7A85FCAF9D714DC11" hidden="1">#REF!</definedName>
    <definedName name="BO406B5E0DD44D489B88870815BE1210AE" hidden="1">#REF!</definedName>
    <definedName name="BO40A83F555A3A46FC8D7622D2461C15B6" hidden="1">#REF!</definedName>
    <definedName name="BO40B0DAC65A66497B994FCA747A9D2A39" hidden="1">#REF!</definedName>
    <definedName name="BO40C63385871F435599B49F3844E13CC2" hidden="1">#REF!</definedName>
    <definedName name="BO40C86DE5C5854E9FA416FC598691D107" hidden="1">#REF!</definedName>
    <definedName name="BO40DBB652AFEC435CBECB93AC0C44ADAB" hidden="1">#REF!</definedName>
    <definedName name="BO40E48E25225B4A02828BB2163C89438D" hidden="1">#REF!</definedName>
    <definedName name="BO410312A8086944CA8381547B55028E0E" hidden="1">#REF!</definedName>
    <definedName name="BO41031EE5E6A248E8BA41187F37ABEDC4" hidden="1">#REF!</definedName>
    <definedName name="BO411C13859B9846DD940DC0A353B24BE7" hidden="1">#REF!</definedName>
    <definedName name="BO41243F0247BF4C158DDAA73055D584C2" hidden="1">#REF!</definedName>
    <definedName name="BO41260E467C6A4B66B7BFDF929CD17EED" hidden="1">#REF!</definedName>
    <definedName name="BO4135D03543BD40A08EB3B933328A7109" hidden="1">#REF!</definedName>
    <definedName name="BO415E58E2EDC64710A19A5560EF454110" hidden="1">#REF!</definedName>
    <definedName name="BO41616448539148F68A11325B0B832164" hidden="1">#REF!</definedName>
    <definedName name="BO41676043571047D0A758DC87F4D8C2A4" hidden="1">#REF!</definedName>
    <definedName name="BO4169C83E21A04810A6025B377B6CE576" hidden="1">#REF!</definedName>
    <definedName name="BO41736F10648940F7980E8A794564F6D4" hidden="1">#REF!</definedName>
    <definedName name="BO417ED596DE2C416FBDA6BD1547497DF5" hidden="1">#REF!</definedName>
    <definedName name="BO418270B3A37648588D932CCCDECD1D57" hidden="1">#REF!</definedName>
    <definedName name="BO41BB107A914849ABAE3078D2C7A0D711" hidden="1">#REF!</definedName>
    <definedName name="BO41C9F9AFBDC248DF84A970BBB0C13F07" hidden="1">#REF!</definedName>
    <definedName name="BO41D812429BE0472984006118F1FD8940" hidden="1">#REF!</definedName>
    <definedName name="BO41DD20B575EE48A98BE33181A6371F62" hidden="1">#REF!</definedName>
    <definedName name="BO41FF1036DC0E4DA69C38C814641389B3" hidden="1">#REF!</definedName>
    <definedName name="BO41FF61B766784424AEC7FF81791873A4" hidden="1">#REF!</definedName>
    <definedName name="BO420EE246BD9A4484A3CEE9E910F48F96" hidden="1">#REF!</definedName>
    <definedName name="BO4217883C6C8A412D9F87DEAB2DD56119" hidden="1">#REF!</definedName>
    <definedName name="BO421FECEE45954080B884507B26A35D8B" hidden="1">#REF!</definedName>
    <definedName name="BO4221A85BBAE74BFE98901247F57B8632" hidden="1">#REF!</definedName>
    <definedName name="BO42410C79967D49DA9246424E9F8E187C" hidden="1">#REF!</definedName>
    <definedName name="BO4273FC1195AE428CB0D860732542EB6B" hidden="1">#REF!</definedName>
    <definedName name="BO429FEAEDBFA547BF85025B1F1844D466" hidden="1">#REF!</definedName>
    <definedName name="BO42A0B3431CAC44BA97E83B69B05F5E78" hidden="1">#REF!</definedName>
    <definedName name="BO42A5BD996C7D408782243AC130FD2D1D" hidden="1">#REF!</definedName>
    <definedName name="BO42AB2BC2CCE848C8AC443E2B750DB14A" hidden="1">#REF!</definedName>
    <definedName name="BO42C24C62919C4F06911501D27330F51B" hidden="1">#REF!</definedName>
    <definedName name="BO42C7102A3C9549A7A1E004531E8189D3" hidden="1">#REF!</definedName>
    <definedName name="BO42D81867CEB44392820AB3E06D5C5875" hidden="1">#REF!</definedName>
    <definedName name="BO42DB59B560DD480797F4E5A255CE0336" hidden="1">#REF!</definedName>
    <definedName name="BO42DE0767E9894AD0ADEB4EE728EC3A14" hidden="1">#REF!</definedName>
    <definedName name="BO42E106C3D4A4413983C2F6ABB79F5A3C" hidden="1">#REF!</definedName>
    <definedName name="BO42F344B5F6214CA8BB1AE642166F8254" hidden="1">#REF!</definedName>
    <definedName name="BO431F7CF865994F508B75F0C14E72E755" hidden="1">#REF!</definedName>
    <definedName name="BO4320DAEC9A57472595ADE0FCF8777C35" hidden="1">#REF!</definedName>
    <definedName name="BO4325C4CE5A6A40EDB239CE3FEA93D616" hidden="1">#REF!</definedName>
    <definedName name="BO433499B555AB4935A23F3FB59353D2EE" hidden="1">#REF!</definedName>
    <definedName name="BO4335FDB3189549F5BF6D0B206D64D24B" hidden="1">#REF!</definedName>
    <definedName name="BO434317F8DA9741658242E88E107EFF2F" hidden="1">#REF!</definedName>
    <definedName name="BO435DD626F933429CBF3601013675993A" hidden="1">#REF!</definedName>
    <definedName name="BO43641DD769414698AF63B91F89C2CE66" hidden="1">#REF!</definedName>
    <definedName name="BO437340D478E246C384AB3FC8B836891C" hidden="1">#REF!</definedName>
    <definedName name="BO437B6247218446FC90C69DA42EF2740F" hidden="1">#REF!</definedName>
    <definedName name="BO43B5E94059604478947C29F18B21D8D7" hidden="1">#REF!</definedName>
    <definedName name="BO43BB16D693FD4B14A412C62D211E4945" hidden="1">#REF!</definedName>
    <definedName name="BO43C6ED75220C443CB4A3CB0484EC60D0" hidden="1">#REF!</definedName>
    <definedName name="BO43DD2C399C0A4D70AB69F950604099C5" hidden="1">#REF!</definedName>
    <definedName name="BO43EB85519579432D96861AA14F27E482" hidden="1">#REF!</definedName>
    <definedName name="BO43FF37EA3FEC470BAD34B6B7B9FF9C29" hidden="1">#REF!</definedName>
    <definedName name="BO4405FE650B77473191B594E32962A972" hidden="1">#REF!</definedName>
    <definedName name="BO440EEAD675174955BD846EE77A000DA5" hidden="1">#REF!</definedName>
    <definedName name="BO442358FA8333417E864723C79749E79D" hidden="1">#REF!</definedName>
    <definedName name="BO442BBCA5D45646AD90365043AA617937" hidden="1">#REF!</definedName>
    <definedName name="BO44305DEC1291483A9BF50984E7D8088F" hidden="1">#REF!</definedName>
    <definedName name="BO4448F3777E804A28B9FE5DE6398EF8E9" hidden="1">#REF!</definedName>
    <definedName name="BO44650C66E1F2450F8F6D26CFA87EFD2F" hidden="1">#REF!</definedName>
    <definedName name="BO447862D0784D4CB6A29406F28A1DF6DF" hidden="1">#REF!</definedName>
    <definedName name="BO44794421BDF649C2A479F6EC511746E4" hidden="1">#REF!</definedName>
    <definedName name="BO4483061E9B2A4171B99EC0E776EDF54F" hidden="1">#REF!</definedName>
    <definedName name="BO44856DBA988C4E0E879D3156A5E9A508" hidden="1">#REF!</definedName>
    <definedName name="BO448A7EE0DCBB4BDF9A056D395A4E5D46" hidden="1">#REF!</definedName>
    <definedName name="BO44966D833E7B447CB1EEF7669223CAB0" hidden="1">#REF!</definedName>
    <definedName name="BO44AE8484FFA742C4B46C37615EE6FD7A" hidden="1">#REF!</definedName>
    <definedName name="BO44C317D2FCB94123ACD72C772F41D43B" hidden="1">#REF!</definedName>
    <definedName name="BO44C5C84E7EC247B397DE1BAB4E58E2D5" hidden="1">#REF!</definedName>
    <definedName name="BO44CD97FFE3F348C4964C90E9ACD6D609" hidden="1">#REF!</definedName>
    <definedName name="BO44D1CF2949C64A60A739B2A441AD051B" hidden="1">#REF!</definedName>
    <definedName name="BO44D4229713E3428698EACDF7F9B51DFC" hidden="1">#REF!</definedName>
    <definedName name="BO44DA8E66CD4940489F111E91BC74453C" hidden="1">#REF!</definedName>
    <definedName name="BO450BF2E58EA947E1859F4E314D70B8FD" hidden="1">#REF!</definedName>
    <definedName name="BO4517FCA32061410786FEDB1D7C97D930" hidden="1">#REF!</definedName>
    <definedName name="BO453E695211A44670A7D5BD823FFE8B9F" hidden="1">#REF!</definedName>
    <definedName name="BO454B0919734547149C52E9C479EA789E" hidden="1">#REF!</definedName>
    <definedName name="BO454BFF91FD534BF88883176101908687" hidden="1">#REF!</definedName>
    <definedName name="BO454FCE682D15476BA296B3D94BCB2BFB" hidden="1">#REF!</definedName>
    <definedName name="BO4559A96E8A974B1DAC918F8F2EB94EF9" hidden="1">#REF!</definedName>
    <definedName name="BO45804B962C68497694DCF5D3FE1DA2A4" hidden="1">#REF!</definedName>
    <definedName name="BO45878D15BC764FF3AB65C7517F4B4468" hidden="1">#REF!</definedName>
    <definedName name="BO4589A3998667433AB12346FFCE80C594" hidden="1">#REF!</definedName>
    <definedName name="BO45904099936743BABF24BA42E132C38D" hidden="1">#REF!</definedName>
    <definedName name="BO45928791D89146CFA303388DFBD1C736" hidden="1">#REF!</definedName>
    <definedName name="BO45B21A31A07443E493B4B0CE970B67BE" hidden="1">#REF!</definedName>
    <definedName name="BO45D0085A87D04401B4F9F611A1910640" hidden="1">#REF!</definedName>
    <definedName name="BO45F6FE83A2134871849A67ECDF7C40C3" hidden="1">#REF!</definedName>
    <definedName name="BO461ADB48F2164CC09A68460175FC630C" hidden="1">#REF!</definedName>
    <definedName name="BO463661CF73734FB0A40B7FB6F9FB14E9" hidden="1">#REF!</definedName>
    <definedName name="BO4640BA9D61FA4EFF91C323AFF3CDD0AF" hidden="1">#REF!</definedName>
    <definedName name="BO4654F35AE4A94B88914D5564F493E506" hidden="1">#REF!</definedName>
    <definedName name="BO469232BE89F143549B8E870E500AC925" hidden="1">#REF!</definedName>
    <definedName name="BO46CE713E74794E9F8F0DAAA6B64AA6A0" hidden="1">#REF!</definedName>
    <definedName name="BO46DBEA407B254EC3A7F2F74C140332A7" hidden="1">#REF!</definedName>
    <definedName name="BO46E4971BDD314D19AFF57EF1186E0498" hidden="1">#REF!</definedName>
    <definedName name="BO46EA610EBFC643F5B313EF854D068321" hidden="1">#REF!</definedName>
    <definedName name="BO470BEB276B644DD69D23B9E0261E2A43" hidden="1">#REF!</definedName>
    <definedName name="BO4711256397AA4016B645A39EED010AEC" hidden="1">#REF!</definedName>
    <definedName name="BO472FDF9D1E3B4E9991920C454290CCB8" hidden="1">#REF!</definedName>
    <definedName name="BO47305FE1425C42EE8297FD2C4DE5D7DC" hidden="1">#REF!</definedName>
    <definedName name="BO474B274A10974507BC20B22971C89927" hidden="1">#REF!</definedName>
    <definedName name="BO47503073D5464DFA9E49AAF712123CB8" hidden="1">#REF!</definedName>
    <definedName name="BO4765F1B9752F4104B13E2D2D8439107F" hidden="1">#REF!</definedName>
    <definedName name="BO47738B1418294B9889FC0348BEC8078D" hidden="1">#REF!</definedName>
    <definedName name="BO477AF323BBAF4D949363F8CF4B007300" hidden="1">#REF!</definedName>
    <definedName name="BO4792AAFA02C24ED6AA0BB01C79C4D53D" hidden="1">#REF!</definedName>
    <definedName name="BO47B81A3C714044DBAE4F550DA61320B4" hidden="1">#REF!</definedName>
    <definedName name="BO47CB1926C4224D5191C8B45468721815" hidden="1">#REF!</definedName>
    <definedName name="BO47CF2416E1E4433CB14DF1CD9BB47325" hidden="1">#REF!</definedName>
    <definedName name="BO47D208B24F444CEC9765F7A1992B8C86" hidden="1">#REF!</definedName>
    <definedName name="BO47F43F7C60F64E7C8F5511C18A7D9150" hidden="1">#REF!</definedName>
    <definedName name="BO47FE1908C88F4900971BC7AD61476814" hidden="1">#REF!</definedName>
    <definedName name="BO4804DD0A23C449CB93E1E1206BC6D76E" hidden="1">#REF!</definedName>
    <definedName name="BO4811BB6D363246B4B8C029A31B50EC37" hidden="1">#REF!</definedName>
    <definedName name="BO48158C876A054053A8BF1B1066B5769F" hidden="1">#REF!</definedName>
    <definedName name="BO481EEF2746434CA3955011739E810936" hidden="1">#REF!</definedName>
    <definedName name="BO4831E7C9F1E24C75885AEE45966CF51F" hidden="1">#REF!</definedName>
    <definedName name="BO4848436D292F4BCEA9EC60F4FC29E337" hidden="1">#REF!</definedName>
    <definedName name="BO484DA2D43C574948877D69CEA2096392" hidden="1">#REF!</definedName>
    <definedName name="BO4854E1474B1D46A19A781B3BFD329D0A" hidden="1">#REF!</definedName>
    <definedName name="BO48625DD0CD294A78BC0FD2353D172185" hidden="1">#REF!</definedName>
    <definedName name="BO4864DAE644064F4C863015857F2EB9B0" hidden="1">#REF!</definedName>
    <definedName name="BO4874FCDB87824222B8F51298606DB3AA" hidden="1">#REF!</definedName>
    <definedName name="BO487D47B103CC4E238C8EFE10B92F2135" hidden="1">#REF!</definedName>
    <definedName name="BO48835453620245AEB7B610E2C50EAB3D" hidden="1">#REF!</definedName>
    <definedName name="BO4887C41B3A3D4467937C836F4CF3AEDD" hidden="1">#REF!</definedName>
    <definedName name="BO488FBC168F184AF8846C0D796230044B" hidden="1">#REF!</definedName>
    <definedName name="BO48B69C9C3A4A4DA2AFD812AE32ED98F2" hidden="1">#REF!</definedName>
    <definedName name="BO48BFEE7784694DD1BD00F205B77FB95D" hidden="1">#REF!</definedName>
    <definedName name="BO48D151814232468CBC2887DCAC36C30D" hidden="1">#REF!</definedName>
    <definedName name="BO48D7E34863BE4993AB520DB7520B5A44" hidden="1">#REF!</definedName>
    <definedName name="BO48EBA3B837A6434EA0A818AEF37DBEF6" hidden="1">#REF!</definedName>
    <definedName name="BO48EE5418E8DD4622BB78F4DF1C2A142A" hidden="1">#REF!</definedName>
    <definedName name="BO4916C9E82339496E9E8B2313A3C7B604" hidden="1">#REF!</definedName>
    <definedName name="BO4917F57A689A4DAB833B3984737BB84B" hidden="1">#REF!</definedName>
    <definedName name="BO491DF1B87A35419FB7FA4840BFC287E4" hidden="1">#REF!</definedName>
    <definedName name="BO492FF71352564A0B906D969350494321" hidden="1">#REF!</definedName>
    <definedName name="BO49562CCAA6134CE4BD6EA3F56225B806" hidden="1">#REF!</definedName>
    <definedName name="BO495F8EDE280E496EA6BFC9579129817E" hidden="1">#REF!</definedName>
    <definedName name="BO496A271603F746FD8768E3BE7C35AC8B" hidden="1">#REF!</definedName>
    <definedName name="BO4989BD6C49D9472F9577212E5508BA42" hidden="1">#REF!</definedName>
    <definedName name="BO49A6D95CCEA64D59993EA0E2F6D1B481" hidden="1">#REF!</definedName>
    <definedName name="BO49BE17222F1C4BB58D35D46E4E2F888A" hidden="1">#REF!</definedName>
    <definedName name="BO49BE7643709D4E51B4CE6E9827246CC0" hidden="1">#REF!</definedName>
    <definedName name="BO49C03189CFB64DD2ABF19BD409F593CB" hidden="1">#REF!</definedName>
    <definedName name="BO49DCD65C43EB4DFCA8847B0CC8D9697F" hidden="1">#REF!</definedName>
    <definedName name="BO4A28F013D07F4826B45917F0DAC8318B" hidden="1">#REF!</definedName>
    <definedName name="BO4A305139E4E54B8A90896F56C75B8915" hidden="1">#REF!</definedName>
    <definedName name="BO4A3DBBE544E8425CA26337B568D90565" hidden="1">#REF!</definedName>
    <definedName name="BO4A3EA82712D4443FBE70BEF91D9E21B5" hidden="1">#REF!</definedName>
    <definedName name="BO4A47E059A2E64E29805369062AC0FA3B" hidden="1">#REF!</definedName>
    <definedName name="BO4A648412D7AD41F39C281FF6AACFFB1C" hidden="1">#REF!</definedName>
    <definedName name="BO4A6CA9DE3CAC47E5838DF623704141E8" hidden="1">#REF!</definedName>
    <definedName name="BO4A70980CD8584D6A87A415B79DB75135" hidden="1">#REF!</definedName>
    <definedName name="BO4A7EDF1F721E44818AAF14D4EE421965" hidden="1">#REF!</definedName>
    <definedName name="BO4A7F68E8A67444FEAA4814D4E59CF9B5" hidden="1">#REF!</definedName>
    <definedName name="BO4A97231BDEE843AD9E673C72C89CD017" hidden="1">#REF!</definedName>
    <definedName name="BO4AAE3B29CE214B3288C1C3E46EDEE779" hidden="1">#REF!</definedName>
    <definedName name="BO4AAF3ED43D1F4BA0A617F05B5FA98022" hidden="1">#REF!</definedName>
    <definedName name="BO4ABD4D97307B4665ADA92858FAEF49D4" hidden="1">#REF!</definedName>
    <definedName name="BO4AD6EA5278B146B49BB6298E4865E4B4" hidden="1">#REF!</definedName>
    <definedName name="BO4B55FBE7704D4E8ABFBBA6B9FCFCCE0B" hidden="1">#REF!</definedName>
    <definedName name="BO4B600A1E72F94C77B9817B555BEAFCFC" hidden="1">#REF!</definedName>
    <definedName name="BO4B85FA2CA3EB4164B387DE75A013145C" hidden="1">#REF!</definedName>
    <definedName name="BO4B9082ADEF134F52A343B2776FB647AC" hidden="1">#REF!</definedName>
    <definedName name="BO4B9541F852604A37ABEF98A3DF88713F" hidden="1">#REF!</definedName>
    <definedName name="BO4B9820C141B1499BB7BD6CD1C5A977AA" hidden="1">#REF!</definedName>
    <definedName name="BO4BB9A2BC1129469286DE1F8ABA253435" hidden="1">#REF!</definedName>
    <definedName name="BO4BBF67B692A048F4AD993CFF0F18B8CF" hidden="1">#REF!</definedName>
    <definedName name="BO4BC8086F4AEF4C3C9334AF9706BACA0B" hidden="1">#REF!</definedName>
    <definedName name="BO4BD17015B7194A9D87BC14DAC5F8D21B" hidden="1">#REF!</definedName>
    <definedName name="BO4BD38689778A48EBBEEC8F6135335B1E" hidden="1">#REF!</definedName>
    <definedName name="BO4BE4F8B0149843BEA0DE682311914928" hidden="1">#REF!</definedName>
    <definedName name="BO4BFE0CC99A3944368A42CB17D02A49DD" hidden="1">#REF!</definedName>
    <definedName name="BO4C0243B70A9541D291A1FBB0DE639578" hidden="1">#REF!</definedName>
    <definedName name="BO4C18F56268464DE2B1FD9FFC8DC75C4A" hidden="1">#REF!</definedName>
    <definedName name="BO4C1CD1D203F04562A4E31D080D642AB1" hidden="1">#REF!</definedName>
    <definedName name="BO4C270054B24B409CBCB5EFD94CEFD51A" hidden="1">#REF!</definedName>
    <definedName name="BO4C2931E343344998B228A10FB6A6255F" hidden="1">#REF!</definedName>
    <definedName name="BO4C322C3F08A04888A840CDEC0E0EEECC" hidden="1">#REF!</definedName>
    <definedName name="BO4C3F2B01E1944D59BEB55C5175EBAEA9" hidden="1">#REF!</definedName>
    <definedName name="BO4C43050B90E04C87B55DD5F46779E3E5" hidden="1">#REF!</definedName>
    <definedName name="BO4C49BA149189441D82286AD70F0DBFBA" hidden="1">#REF!</definedName>
    <definedName name="BO4C59317BCB434D4AAB8264AC52E949F2" hidden="1">#REF!</definedName>
    <definedName name="BO4C748FEDC50D4D05BF6C3AE45DF27C96" hidden="1">#REF!</definedName>
    <definedName name="BO4C74A53862CA458B84FB13899C4C27A0" hidden="1">#REF!</definedName>
    <definedName name="BO4C764C5A90244445872E36779DE6C2AB" hidden="1">#REF!</definedName>
    <definedName name="BO4C7FCC50D77946A2BCAB6BEAEF47F94E" hidden="1">#REF!</definedName>
    <definedName name="BO4C83A188953648E1A45C60CAD52D495C" hidden="1">#REF!</definedName>
    <definedName name="BO4CA027B4B11C4E88BEA7D5AB0FBFE55C" hidden="1">#REF!</definedName>
    <definedName name="BO4CABAE3124EC4EA3BBD9ACA318D3884A" hidden="1">#REF!</definedName>
    <definedName name="BO4CBA748CA1904ABEAC4916C51F3632CD" hidden="1">#REF!</definedName>
    <definedName name="BO4CC413BA91B24160B10C346B184D4378" hidden="1">#REF!</definedName>
    <definedName name="BO4CD39991FB7D4B3EA474B7C8CAB5921A" hidden="1">#REF!</definedName>
    <definedName name="BO4CD80EE9E82D4A789B5EA3447CD850B6" hidden="1">#REF!</definedName>
    <definedName name="BO4CF4185D197F40448CE36FEDF9D760A5" hidden="1">#REF!</definedName>
    <definedName name="BO4CF7712420B0467CA6C396B58471C17C" hidden="1">#REF!</definedName>
    <definedName name="BO4CFE4749AA3E4E43BC1AC4E546D31AFE" hidden="1">#REF!</definedName>
    <definedName name="BO4D111DFC879A4267A8F215A9F3EE7545" hidden="1">#REF!</definedName>
    <definedName name="BO4D176891D0D447959B2CE9E30A490257" hidden="1">#REF!</definedName>
    <definedName name="BO4D217C14FE744B10921607668507E5E5" hidden="1">#REF!</definedName>
    <definedName name="BO4D312C5249F84A419336714CC3247A5D" hidden="1">#REF!</definedName>
    <definedName name="BO4D3DB98A61DE49538E9508F8DA930509" hidden="1">#REF!</definedName>
    <definedName name="BO4D4B68E0EB674E5A8741358C839FECA5" hidden="1">#REF!</definedName>
    <definedName name="BO4D4DDFF07BD043B78E96FC9DF7827C31" hidden="1">#REF!</definedName>
    <definedName name="BO4D5CBBC8C3334B4889FEFA7DB9C0B2B3" hidden="1">#REF!</definedName>
    <definedName name="BO4D622B63467C42F99F1CF3912C0F4402" hidden="1">#REF!</definedName>
    <definedName name="BO4D7EF8973A5442E4BB251E072767DEA7" hidden="1">#REF!</definedName>
    <definedName name="BO4D80DEACB63F40C8B074073E6B1CCF17" hidden="1">#REF!</definedName>
    <definedName name="BO4D95CA0E2A4B43CA8A504EE9704A811B" hidden="1">#REF!</definedName>
    <definedName name="BO4DA1003C33144689ACDCC88DCAD76CEC" hidden="1">#REF!</definedName>
    <definedName name="BO4DA2550066EC4DC9A10AB9D177E0377D" hidden="1">#REF!</definedName>
    <definedName name="BO4DB231ECD89749BBB61C8672C325C9B6" hidden="1">#REF!</definedName>
    <definedName name="BO4DB260A6004845549622728FD5CF77DF" hidden="1">#REF!</definedName>
    <definedName name="BO4DD314D665044619A83BDBBF98520D3E" hidden="1">#REF!</definedName>
    <definedName name="BO4DD3E06B30D0453591537146FB44B655" hidden="1">#REF!</definedName>
    <definedName name="BO4DD73151A5FB4ADD9BDF74C7632D38D9" hidden="1">#REF!</definedName>
    <definedName name="BO4DDB1BA95BC64F86A40A7B2E257A35E3" hidden="1">#REF!</definedName>
    <definedName name="BO4DF0AF32BA4041D98D60CE58B013B4E7" hidden="1">#REF!</definedName>
    <definedName name="BO4DF2AB7750BF42EB9D57BA4D725243B3" hidden="1">#REF!</definedName>
    <definedName name="BO4DFB7B7FA8F84E68883B0A3A73557F62" hidden="1">#REF!</definedName>
    <definedName name="BO4E01D32940D4421789A79F65FBE5B853" hidden="1">#REF!</definedName>
    <definedName name="BO4E224232AAA9422ABBADA09C17231477" hidden="1">#REF!</definedName>
    <definedName name="BO4E5A5B2226B446818FD3052673DBE06E" hidden="1">#REF!</definedName>
    <definedName name="BO4EABBA73A2DA454BA953C9AE702A13FB" hidden="1">#REF!</definedName>
    <definedName name="BO4EB58024FECD4AAD9C54E6C0EC901032" hidden="1">#REF!</definedName>
    <definedName name="BO4EB5FF97F4A542CFA5FBAACB4196BD8F" hidden="1">#REF!</definedName>
    <definedName name="BO4EB62A5D99B44412981CC2DBA16B65A3" hidden="1">#REF!</definedName>
    <definedName name="BO4EC7C41902974BF0A985E634282CB07E" hidden="1">#REF!</definedName>
    <definedName name="BO4ED0CF4E0A724C8EA740079DC90628C3" hidden="1">#REF!</definedName>
    <definedName name="BO4ED6C94AEE84498698E997DC83194ED4" hidden="1">#REF!</definedName>
    <definedName name="BO4EDAA2EA53034F5195BF4F4E9E1246E3" hidden="1">#REF!</definedName>
    <definedName name="BO4EE02845C0FE46798F58F735CDA933D5" hidden="1">#REF!</definedName>
    <definedName name="BO4F082A8E044C49F8BC480A70B601A36E" hidden="1">#REF!</definedName>
    <definedName name="BO4F0FF9C21C6E41768DF300AE990AF1DC" hidden="1">#REF!</definedName>
    <definedName name="BO4F174CF711D441F9848DE1A3F0E09B80" hidden="1">#REF!</definedName>
    <definedName name="BO4F1DDF5EB2F44AFAA8C5516DEF485905" hidden="1">#REF!</definedName>
    <definedName name="BO4F28111B51394391ABC9CC6B0B64372F" hidden="1">#REF!</definedName>
    <definedName name="BO4F382251407541D4B94F5AF416857C88" hidden="1">#REF!</definedName>
    <definedName name="BO4F59D60EB52644AC9849F75E566DAD76" hidden="1">#REF!</definedName>
    <definedName name="BO4F600CC4FC104082B27C8384C45C1689" hidden="1">#REF!</definedName>
    <definedName name="BO4F77A214CAB642EB9221536F5E451DF6" hidden="1">#REF!</definedName>
    <definedName name="BO4FA1B3AC851D45A28FA6115A499D0A10" hidden="1">#REF!</definedName>
    <definedName name="BO4FB15011AD8F454A8CD511C1B415323F" hidden="1">#REF!</definedName>
    <definedName name="BO4FB289186CC049ACAF17B8C85DFF71C8" hidden="1">#REF!</definedName>
    <definedName name="BO4FBDF91826A240BB846445744835ECAA" hidden="1">#REF!</definedName>
    <definedName name="BO4FE75D3F23F444EA8A91B3C77C9F2398" hidden="1">#REF!</definedName>
    <definedName name="BO500F607281384E709BC81BB8D0E05040" hidden="1">#REF!</definedName>
    <definedName name="BO5041B9A4B8C146FA8D61B1D6914A3DEC" hidden="1">#REF!</definedName>
    <definedName name="BO5044CF74C1B14DFE9C7967E1F8C74201" hidden="1">#REF!</definedName>
    <definedName name="BO504980E9F631410CBE413DD6676DD743" hidden="1">#REF!</definedName>
    <definedName name="BO504C15136FB74A77A4F09278BD552098" hidden="1">#REF!</definedName>
    <definedName name="BO5060B8055B22479FB2B032CFBC156B9A" hidden="1">#REF!</definedName>
    <definedName name="BO5066FECA22CC4BFE848A07A9D41D21D5" hidden="1">#REF!</definedName>
    <definedName name="BO5080FCBB1AFE4582AB0AEF756E02AB2A" hidden="1">#REF!</definedName>
    <definedName name="BO5080FCC582E643189FFE295E935AE5DE" hidden="1">#REF!</definedName>
    <definedName name="BO50827176D61E43EE93F18B39EFF6DF13" hidden="1">#REF!</definedName>
    <definedName name="BO50859751527B4027B87A739BAF1FB8E0" hidden="1">#REF!</definedName>
    <definedName name="BO509669C9ED7840288304BF14BF625147" hidden="1">#REF!</definedName>
    <definedName name="BO50A6D000423F4E1B9339E4FC009963E8" hidden="1">#REF!</definedName>
    <definedName name="BO50A9A9E6831241658F508DEAFE2A7553" hidden="1">#REF!</definedName>
    <definedName name="BO50BE6952315E4252BE4C2834487F1211" hidden="1">#REF!</definedName>
    <definedName name="BO50C2EEC4061B4787A85B1D811F966E44" hidden="1">#REF!</definedName>
    <definedName name="BO50C6DA095ECB4B7CA4AC4CD835A96561" hidden="1">#REF!</definedName>
    <definedName name="BO510065BD015D4F95A15752285E2AE65E" hidden="1">#REF!</definedName>
    <definedName name="BO5124F12717414DAC96ABA4A8269ECB84" hidden="1">#REF!</definedName>
    <definedName name="BO513861991D7C4A5FBB93C7EA0C759CFD" hidden="1">#REF!</definedName>
    <definedName name="BO5149FE314DC944E8A970EC95B668DE7C" hidden="1">#REF!</definedName>
    <definedName name="BO514D95FAE90F482C849C11DE38AE8DA0" hidden="1">#REF!</definedName>
    <definedName name="BO51549E3DAD0C401EA0B7175099C6B370" hidden="1">#REF!</definedName>
    <definedName name="BO517046412D50492290187FB9607D7C18" hidden="1">#REF!</definedName>
    <definedName name="BO5188834242E0421FB7501E32878E3A34" hidden="1">#REF!</definedName>
    <definedName name="BO51A8FA915C9A4F9D89273CF63EE46FE8" hidden="1">#REF!</definedName>
    <definedName name="BO51C8FC979EAE441F9F289915887365C5" hidden="1">#REF!</definedName>
    <definedName name="BO51CAB7BED6F34AAC81D276031A77B343" hidden="1">#REF!</definedName>
    <definedName name="BO51D7545D5BBF431988C5A808A9A78425" hidden="1">#REF!</definedName>
    <definedName name="BO51E8E80C42284454A7DFE690E58BDCE8" hidden="1">#REF!</definedName>
    <definedName name="BO51F5A3B3AA5A46A5A5EFF180F8EF46B5" hidden="1">#REF!</definedName>
    <definedName name="BO51F608F52D8F4C42869432170B976399" hidden="1">#REF!</definedName>
    <definedName name="BO520559A6ACD745EB89E7383B1F3D3B13" hidden="1">#REF!</definedName>
    <definedName name="BO521515863B2B48D0A1DA81523D22A0E9" hidden="1">#REF!</definedName>
    <definedName name="BO5225587466CB4E64950F3A977CD53BB5" hidden="1">#REF!</definedName>
    <definedName name="BO522BE2FBF700464AAFC7A88746B3102A" hidden="1">#REF!</definedName>
    <definedName name="BO523DE52BFFDA4227A8E78C3E253F130B" hidden="1">#REF!</definedName>
    <definedName name="BO523E151E1B1A4DEDAD3390FF9E08BB41" hidden="1">#REF!</definedName>
    <definedName name="BO5260A82048CC4FADAD92DC55975D9422" hidden="1">#REF!</definedName>
    <definedName name="BO5262A0DCF2324A41BAF8DB1D4CA84E56" hidden="1">#REF!</definedName>
    <definedName name="BO526E08859F644BE480E6EA86F7851C8C" hidden="1">#REF!</definedName>
    <definedName name="BO5272CD73798D4534BCDE414B46752168" hidden="1">#REF!</definedName>
    <definedName name="BO52860BC000B441A293866777E87E949C" hidden="1">#REF!</definedName>
    <definedName name="BO528E13D4C0DB4D2F959E2E0AE4BF6A43" hidden="1">#REF!</definedName>
    <definedName name="BO529918D9CBAF4FEAA843CC9784C1B958" hidden="1">#REF!</definedName>
    <definedName name="BO52BE609CECE24F668D2E97E40E865353" hidden="1">#REF!</definedName>
    <definedName name="BO52CE692751DA48EBB514C5E4839C6C35" hidden="1">#REF!</definedName>
    <definedName name="BO52D5C0A0C34646D0A9DBF31C7B4681BE" hidden="1">#REF!</definedName>
    <definedName name="BO52DF8A78A51242BE926EF8EC5F6971A7" hidden="1">#REF!</definedName>
    <definedName name="BO53012BAC33CB4AAE9E4A844D26642E0F" hidden="1">#REF!</definedName>
    <definedName name="BO53076DABED03457BA1A6CC7DE8E548B8" hidden="1">#REF!</definedName>
    <definedName name="BO531951EF37274BB4BA6B253AABF3B259" hidden="1">#REF!</definedName>
    <definedName name="BO531D49320A344064B41A5223C7F109B1" hidden="1">#REF!</definedName>
    <definedName name="BO531F40EBDFD2499781D4ACD8FBBC913E" hidden="1">#REF!</definedName>
    <definedName name="BO5325677A58DD4E678732C8AB1BFC801A" hidden="1">#REF!</definedName>
    <definedName name="BO5335F0546ACD4A6887C3CE85EDBFD24E" hidden="1">#REF!</definedName>
    <definedName name="BO533748EE339C4F6A862B18FDD81C9AA0" hidden="1">#REF!</definedName>
    <definedName name="BO53388E846AC947EB99E66A4CCDCEDD27" hidden="1">#REF!</definedName>
    <definedName name="BO534DCBC592E14F5BBA67C8914AE77CA8" hidden="1">#REF!</definedName>
    <definedName name="BO535460E4AB39414AB1F623062720C048" hidden="1">#REF!</definedName>
    <definedName name="BO537518734AB84AB49EB5AAA63CCE1585" hidden="1">#REF!</definedName>
    <definedName name="BO53795B0958F44E0282061BA77BFBA6DD" hidden="1">#REF!</definedName>
    <definedName name="BO539D9F144F84435A876FC596334AF9E3" hidden="1">#REF!</definedName>
    <definedName name="BO53A13D7951334900A0A1A872901E57A2" hidden="1">#REF!</definedName>
    <definedName name="BO53AB5D3CCB4A413EA144664C99503047" hidden="1">#REF!</definedName>
    <definedName name="BO53C1AD7020A246D19C492B988C284605" hidden="1">#REF!</definedName>
    <definedName name="BO53EB7E26F34145258939F9D27853A768" hidden="1">#REF!</definedName>
    <definedName name="BO53FC468444E242A794DB77EB7D6A0B1D" hidden="1">#REF!</definedName>
    <definedName name="BO53FD180040484DF9AD12C0F43F525431" hidden="1">#REF!</definedName>
    <definedName name="BO54170C69A5B443B9A46A563B24D7A02A" hidden="1">#REF!</definedName>
    <definedName name="BO541B429733D9464BAA0F472DC5A390A6" hidden="1">#REF!</definedName>
    <definedName name="BO5428BC2AC15245C392FAD48AC0E1D1D3" hidden="1">#REF!</definedName>
    <definedName name="BO54379D2A778B4EDC8D666466E7F51442" hidden="1">#REF!</definedName>
    <definedName name="BO544626CD308F402D801521FB8B2AD34C" hidden="1">#REF!</definedName>
    <definedName name="BO54519C0009494E2A9D2496EF776FBDEF" hidden="1">#REF!</definedName>
    <definedName name="BO547D617DA19944FD9F05968F08E6D309" hidden="1">#REF!</definedName>
    <definedName name="BO5480837E22434DED90AE7C00C082A9A1" hidden="1">#REF!</definedName>
    <definedName name="BO5484F71A0B8B45979B9D569008231679" hidden="1">#REF!</definedName>
    <definedName name="BO548C3CB6EEE64DC991F72FB7E54B3F0E" hidden="1">#REF!</definedName>
    <definedName name="BO54966A0B410A4295A1BBC4E266509877" hidden="1">#REF!</definedName>
    <definedName name="BO5499CDCA6C7E4DB980595814BFE113E8" hidden="1">#REF!</definedName>
    <definedName name="BO549D4B4A3783426FA7D5E53A4728900E" hidden="1">#REF!</definedName>
    <definedName name="BO549F4A437480450A867B69EE35C77253" hidden="1">#REF!</definedName>
    <definedName name="BO54BC5EA573944120A2762F060194BA1E" hidden="1">#REF!</definedName>
    <definedName name="BO54CE381202A648A6936EA80CBA642C0F" hidden="1">#REF!</definedName>
    <definedName name="BO54DB55663F334C03B8ADD851DEA5C745" hidden="1">#REF!</definedName>
    <definedName name="BO54E8BAC9CCCE44BC963133C9AE4B630A" hidden="1">#REF!</definedName>
    <definedName name="BO54F7BDCBE69647888EF1706EEA8759AF" hidden="1">#REF!</definedName>
    <definedName name="BO5507E6215F3F4FC097A3E11986F2AC10" hidden="1">#REF!</definedName>
    <definedName name="BO550B27D935D4459DBAD38DC3153E9204" hidden="1">#REF!</definedName>
    <definedName name="BO55240D5E45B04FAE87A19DEA34A4CC05" hidden="1">#REF!</definedName>
    <definedName name="BO55268CF52D0E4B16BECF562C3B319068" hidden="1">#REF!</definedName>
    <definedName name="BO552A4C6B034E44139D762597E2BD29E8" hidden="1">#REF!</definedName>
    <definedName name="BO552C873EA045489C95CBBB77F440FE29" hidden="1">#REF!</definedName>
    <definedName name="BO553055AF53024915ABC604AF1B889E5B" hidden="1">#REF!</definedName>
    <definedName name="BO553136AC6422422C818B96B66C2C3990" hidden="1">#REF!</definedName>
    <definedName name="BO553F838E21284938B9776FB50EF6D503" hidden="1">#REF!</definedName>
    <definedName name="BO55500317978C42FF8C3FC694FF2C212D" hidden="1">#REF!</definedName>
    <definedName name="BO555B1633F11C47E89A1801F074518A32" hidden="1">#REF!</definedName>
    <definedName name="BO5567A7BED87F42A9B8315385DA7E9968" hidden="1">#REF!</definedName>
    <definedName name="BO5567B2C97D0E4BE8B839F13F009C2AAB" hidden="1">#REF!</definedName>
    <definedName name="BO556B076474824AD88F5741175DEED0D3" hidden="1">#REF!</definedName>
    <definedName name="BO556F9D67D63B485490BE4A5B2DAA0424" hidden="1">#REF!</definedName>
    <definedName name="BO5573662C4A00410AA097D755481BE91F" hidden="1">#REF!</definedName>
    <definedName name="BO5595574A40CB43FBBB0381249CAE5A01" hidden="1">#REF!</definedName>
    <definedName name="BO55ABAFAD7C574B2D9E3DBF3E48F61137" hidden="1">#REF!</definedName>
    <definedName name="BO55CF211F16644D80AFDC0678AEFA8592" hidden="1">#REF!</definedName>
    <definedName name="BO56000E80CBD9491E83BFDEA83A1EE6AD" hidden="1">#REF!</definedName>
    <definedName name="BO560251BCD11740889928CA8EA1D6C8BB" hidden="1">#REF!</definedName>
    <definedName name="BO561D5317C414499886A7446B060E5292" hidden="1">#REF!</definedName>
    <definedName name="BO5625EF84032E4129A4F1C26C707CB6A3" hidden="1">#REF!</definedName>
    <definedName name="BO562715D02FD545A995527CAABB6D801A" hidden="1">#REF!</definedName>
    <definedName name="BO563FCE97DF97426EB7D91F44C76515D6" hidden="1">#REF!</definedName>
    <definedName name="BO56511C056B644925BB9E09A5CE15BBF3" hidden="1">#REF!</definedName>
    <definedName name="BO565771992FE84D6C9DDDD43E6049AEA8" hidden="1">#REF!</definedName>
    <definedName name="BO565AC04ECFB24EB78486E4E53E96AD45" hidden="1">#REF!</definedName>
    <definedName name="BO569A5FBFD6F24C0C8A17193DE8B0987E" hidden="1">#REF!</definedName>
    <definedName name="BO56BBB0E7E8B7442983625866E175D9D1" hidden="1">#REF!</definedName>
    <definedName name="BO56C770FA42EA4B9A99A1030E1F99D589" hidden="1">#REF!</definedName>
    <definedName name="BO56C93C031ADA4A8CB9AA79E06B808B71" hidden="1">#REF!</definedName>
    <definedName name="BO56D93BE1E882447E8198CDDBD810A34A" hidden="1">#REF!</definedName>
    <definedName name="BO56DC94197E294360B6A59153FF03457A" hidden="1">#REF!</definedName>
    <definedName name="BO56E22477476841508EDA127C8CFBE0CB" hidden="1">#REF!</definedName>
    <definedName name="BO5728800FC3614D5FA9339DD541345C90" hidden="1">#REF!</definedName>
    <definedName name="BO572CFABAF41940FF91E1FCB300267B32" hidden="1">#REF!</definedName>
    <definedName name="BO5738990410A546D3B22F638D3052C681" hidden="1">#REF!</definedName>
    <definedName name="BO573908E795394C08BE080A14100FFFBF" hidden="1">#REF!</definedName>
    <definedName name="BO5739551D4F9D4472AAE2ECDB22E3C2C7" hidden="1">#REF!</definedName>
    <definedName name="BO57492025E3734968B443F2156F6E5611" hidden="1">#REF!</definedName>
    <definedName name="BO575061F004714FB7A0E1B314F3625225" hidden="1">#REF!</definedName>
    <definedName name="BO57544A4DD8D040EE8060E1C9E846EC7F" hidden="1">#REF!</definedName>
    <definedName name="BO575F08F36F1744AB9596B19069D05C38" hidden="1">#REF!</definedName>
    <definedName name="BO576B79A6DA164E21974CFF5F7C3EA285" hidden="1">#REF!</definedName>
    <definedName name="BO578F669344B943B2ACBCC36BC4A76D24" hidden="1">#REF!</definedName>
    <definedName name="BO5799DF1DC6FF4B2DB3252E6FB0A0F139" hidden="1">#REF!</definedName>
    <definedName name="BO57A6BD4AE8E243E494577EAD1CBE5386" hidden="1">#REF!</definedName>
    <definedName name="BO57B95B501F9743B1975E90BCF4891783" hidden="1">#REF!</definedName>
    <definedName name="BO57D32E0CD41A495289CBDB65D3B5BAA9" hidden="1">#REF!</definedName>
    <definedName name="BO57D550A977154BF89DC103F830F3D467" hidden="1">#REF!</definedName>
    <definedName name="BO57E3E16B3039468C918A2851F2906987" hidden="1">#REF!</definedName>
    <definedName name="BO57FDDF1F6FFB4E55A7F2E13CB281DAF1" hidden="1">#REF!</definedName>
    <definedName name="BO58121DDA319942C2A9FE4D51FCAA6436" hidden="1">#REF!</definedName>
    <definedName name="BO581F7C20F3F0407099EF769043553AFA" hidden="1">#REF!</definedName>
    <definedName name="BO5826FBEBA0D7470F894B86E852A5FE0F" hidden="1">#REF!</definedName>
    <definedName name="BO583B69D2114749F5A55CE9DF13098368" hidden="1">#REF!</definedName>
    <definedName name="BO583C6F5C29CF4F41A54EA713AA1355F6" hidden="1">#REF!</definedName>
    <definedName name="BO583D606991DB4709938F0F2AB616CA8C" hidden="1">#REF!</definedName>
    <definedName name="BO5847B8E7D8464C7589B526A59971A5F1" hidden="1">#REF!</definedName>
    <definedName name="BO5859F625EF8F43838446B41A5B13BE9B" hidden="1">#REF!</definedName>
    <definedName name="BO58B0760CD8F245CEA3CCE06D7CF1481E" hidden="1">#REF!</definedName>
    <definedName name="BO58B56024014C4E80B3014C3EBF2F4731" hidden="1">#REF!</definedName>
    <definedName name="BO58C0409804204ACC886A26B469A98FCA" hidden="1">#REF!</definedName>
    <definedName name="BO58C4AC72229D4A05A6B102FC5BA2C9B0" hidden="1">#REF!</definedName>
    <definedName name="BO58CB515C808C48BEBC52F4E8A8B10863" hidden="1">#REF!</definedName>
    <definedName name="BO58D440EFC4EE4DE98ED236F1697C5D62" hidden="1">#REF!</definedName>
    <definedName name="BO58F664DD369B413BBE0AA6C680221346" hidden="1">#REF!</definedName>
    <definedName name="BO59022A7082424F6F9E45409E01156BA1" hidden="1">#REF!</definedName>
    <definedName name="BO590D5A3FBEC64BFBB064D49E5F4A3AA5" hidden="1">#REF!</definedName>
    <definedName name="BO590E714A7D0E4DA3948D6F1D551BECF2" hidden="1">#REF!</definedName>
    <definedName name="BO590F0D7F6F8D46C29B2EED8932DD87BD" hidden="1">#REF!</definedName>
    <definedName name="BO5913EAA7CCA04185881C1E92EBBAE733" hidden="1">#REF!</definedName>
    <definedName name="BO592E3D457DC3430DB54EBC54823DCBC4" hidden="1">#REF!</definedName>
    <definedName name="BO59384E7DCDEE4351A4263865DC557B5A" hidden="1">#REF!</definedName>
    <definedName name="BO593C02F3586C400B9C127B9BEFF5A3A3" hidden="1">#REF!</definedName>
    <definedName name="BO594059A6BB774C32931101FDBA9AA2A6" hidden="1">#REF!</definedName>
    <definedName name="BO594A5066E3D64A9B96E87EEE60E35000" hidden="1">#REF!</definedName>
    <definedName name="BO594BD2AAE0EE4E13924FA8AD8CA67DF1" hidden="1">#REF!</definedName>
    <definedName name="BO5956D9BCE4364C56A9714DB73C6D3E8D" hidden="1">#REF!</definedName>
    <definedName name="BO596B387D06DE485CB1426B95E64D527C" hidden="1">#REF!</definedName>
    <definedName name="BO597DDE6E95004F7F9C963613977B9F66" hidden="1">#REF!</definedName>
    <definedName name="BO598E92CF380C4F02A1EC553289B7A624" hidden="1">#REF!</definedName>
    <definedName name="BO5997EDDB9A3E43A48E697B46A2584551" hidden="1">#REF!</definedName>
    <definedName name="BO599B6CBC43504E33AD45ECD15A182A0F" hidden="1">#REF!</definedName>
    <definedName name="BO59AC885CA8D145A48A78E7E87EA008B0" hidden="1">#REF!</definedName>
    <definedName name="BO59C567DB691F4B6DB56F5A3F1EBC5DED" hidden="1">#REF!</definedName>
    <definedName name="BO59D768DCFA394415A9FA22D804593B67" hidden="1">#REF!</definedName>
    <definedName name="BO59EA90BB35B144EEAD1E7140AFED97FD" hidden="1">#REF!</definedName>
    <definedName name="BO59EABF3D307B40AA89D51822A5BF1DDB" hidden="1">#REF!</definedName>
    <definedName name="BO59EB251B1EF049F5939B63C7C6224FEB" hidden="1">#REF!</definedName>
    <definedName name="BO59EB7E7CCC0E46CA8F1085CF5441DED8" hidden="1">#REF!</definedName>
    <definedName name="BO59FCCD41CD2D4A809251677722F31B4F" hidden="1">#REF!</definedName>
    <definedName name="BO5A0DCF8D6B61431A864637A2BCEE82C9" hidden="1">#REF!</definedName>
    <definedName name="BO5A267AB6DD8A4A2AB76DBE8AFC86BBD2" hidden="1">#REF!</definedName>
    <definedName name="BO5A32EE71A0ED4A16AA699D92CEC98B47" hidden="1">#REF!</definedName>
    <definedName name="BO5A3ED020BCED4A83ABA0A0B88F8487AC" hidden="1">#REF!</definedName>
    <definedName name="BO5A45EF78C2844B2C86F0440381E23580" hidden="1">#REF!</definedName>
    <definedName name="BO5A49E0BA3B6948218E99F3817B959221" hidden="1">#REF!</definedName>
    <definedName name="BO5A66AEE217574EB0820B61084A6E64CF" hidden="1">#REF!</definedName>
    <definedName name="BO5A6A224EDF754A9C8DAE2269DFAFB953" hidden="1">#REF!</definedName>
    <definedName name="BO5A6ACB3BF5214FB89E5482871875990D" hidden="1">#REF!</definedName>
    <definedName name="BO5A6AD76D3EAB4ACFA29294696A1C575C" hidden="1">#REF!</definedName>
    <definedName name="BO5A6B60F0E8034ECCBE9A1A4C0EFC6987" hidden="1">#REF!</definedName>
    <definedName name="BO5A81CA1FE8AD4707A0412775188A8DEC" hidden="1">#REF!</definedName>
    <definedName name="BO5A827E28BB4A49E68F61C5E84805D769" hidden="1">#REF!</definedName>
    <definedName name="BO5ADD7A0B4F8643948793596858585348" hidden="1">#REF!</definedName>
    <definedName name="BO5AE1DA02840541BDB53CAA98160D1E97" hidden="1">#REF!</definedName>
    <definedName name="BO5AF15FD77702431BBFEC3BE53FAFC51F" hidden="1">#REF!</definedName>
    <definedName name="BO5B17EB1DC2314204AAAB4C10CD014779" hidden="1">#REF!</definedName>
    <definedName name="BO5B20057ECFD04152B0F8766338210D8E" hidden="1">#REF!</definedName>
    <definedName name="BO5B27E855FA5040EB86FED41A3DE59A24" hidden="1">#REF!</definedName>
    <definedName name="BO5B2C521B9D9A42D49C89CDF8F4742308" hidden="1">#REF!</definedName>
    <definedName name="BO5B3F6E178E114DF088F00C8568A47DBA" hidden="1">#REF!,#REF!,#REF!</definedName>
    <definedName name="BO5B4F0CF744DC4B488CF71D96F8AA06B0" hidden="1">#REF!</definedName>
    <definedName name="BO5B52615A450A4CC1B8803DBA2D89031C" hidden="1">#REF!</definedName>
    <definedName name="BO5B55604609A24CB3BC03E06DDE68A82D" hidden="1">#REF!</definedName>
    <definedName name="BO5B5DBF9A9EF44018BFA2A181AD7141DD" hidden="1">#REF!</definedName>
    <definedName name="BO5B6647E500B64C49A067CFE98195A323" hidden="1">#REF!</definedName>
    <definedName name="BO5B6D18ACF15C4612A1495972701D8AE5" hidden="1">#REF!</definedName>
    <definedName name="BO5B70F57BA7724AE09F3CBFD04F4D0C8C" hidden="1">#REF!</definedName>
    <definedName name="BO5B72659E6EF848908B910D06901253C2" hidden="1">#REF!</definedName>
    <definedName name="BO5B82CC81807D42DBBAA1146914966A56" hidden="1">#REF!</definedName>
    <definedName name="BO5B9CA8ABC9A346AEA3B9F7CB5CF6A740" hidden="1">#REF!</definedName>
    <definedName name="BO5BB0B277A3394326AFBAAAF6450E4E42" hidden="1">#REF!</definedName>
    <definedName name="BO5BB13408EB904A3BAC559B9AC215AB1A" hidden="1">#REF!</definedName>
    <definedName name="BO5BB33AC2DC2D4FD6AB71938AF1DA173D" hidden="1">#REF!</definedName>
    <definedName name="BO5BB90F35827F4C8CB35EB5880E3DFBF5" hidden="1">#REF!</definedName>
    <definedName name="BO5BBAD0D8246443EE9D8084F5B590596E" hidden="1">#REF!</definedName>
    <definedName name="BO5BC31258B8F8431DBC9B1836B8016102" hidden="1">#REF!</definedName>
    <definedName name="BO5BD8EB8E62ED48D6BA69F65CED12804D" hidden="1">#REF!</definedName>
    <definedName name="BO5BE732993B4846D58B3911D46AD6038D" hidden="1">#REF!</definedName>
    <definedName name="BO5C12622CAD9743559EF012A1914D88CA" hidden="1">#REF!</definedName>
    <definedName name="BO5C39A7588D8A4EB3A28D61CACE05FB93" hidden="1">#REF!</definedName>
    <definedName name="BO5C434CDBC29B4D8A8B8862AEC720DBCD" hidden="1">#REF!</definedName>
    <definedName name="BO5C43685B69DC4275893F095AB017D6CE" hidden="1">#REF!</definedName>
    <definedName name="BO5C56946051DC47BC8EAAAD7534E42CF3" hidden="1">#REF!</definedName>
    <definedName name="BO5C6AE5D18D554D7E8159E2BAE8FA382F" hidden="1">#REF!</definedName>
    <definedName name="BO5C73CAE6A2834A4B94D14E18B48EAF16" hidden="1">#REF!</definedName>
    <definedName name="BO5C73D9FEF2674C1BBDE971AE169419EC" hidden="1">#REF!</definedName>
    <definedName name="BO5C8124D2D9FB4EAAB76560D5A15737B8" hidden="1">#REF!</definedName>
    <definedName name="BO5C88962D8A4E4316A42DE38FBCE2303D" hidden="1">#REF!</definedName>
    <definedName name="BO5C902D60CF47456FA169B1087280482B" hidden="1">#REF!</definedName>
    <definedName name="BO5C920D0B5B1345BABC2366B7DA1C5E25" hidden="1">#REF!</definedName>
    <definedName name="BO5C93DD374DC2423B967014357CA2D571" hidden="1">#REF!</definedName>
    <definedName name="BO5CDE450990984959AE300DAC644A2FF4" hidden="1">#REF!</definedName>
    <definedName name="BO5CF7FE1385DD4292AE9F612853C6FE33" hidden="1">#REF!</definedName>
    <definedName name="BO5D05E09EECF5457DA33727FC8D15191F" hidden="1">#REF!</definedName>
    <definedName name="BO5D1E63DBC558443384A529936C012D26" hidden="1">#REF!</definedName>
    <definedName name="BO5D3A29F492374C6C925AC1A20ED66BEB" hidden="1">#REF!</definedName>
    <definedName name="BO5D45774D31BA47B8AE1E174DE6B88DC5" hidden="1">#REF!</definedName>
    <definedName name="BO5D46C9AD71BC4FDD877EA97718D4BBE9" hidden="1">#REF!</definedName>
    <definedName name="BO5D53DC92829E4BB3B851B388A11032F7" hidden="1">#REF!</definedName>
    <definedName name="BO5D5F2491E93B4AA3B9D27F259616BD98" hidden="1">#REF!</definedName>
    <definedName name="BO5D8CD6A969174366A721D16A14A45C76" hidden="1">#REF!</definedName>
    <definedName name="BO5D8DDEA539B94BF8ADF2FE3FCCF8C381" hidden="1">#REF!</definedName>
    <definedName name="BO5D8F589A53DA42018080ED77A6B492DE" hidden="1">#REF!</definedName>
    <definedName name="BO5D9DFDE61A224480A6661F17796BBA5F" hidden="1">#REF!</definedName>
    <definedName name="BO5DA46E589A6F4C6C8DB03D492C1C2878" hidden="1">#REF!</definedName>
    <definedName name="BO5DAA29757857417FB43F3DD813DE0653" hidden="1">#REF!</definedName>
    <definedName name="BO5DBC1413A4EF4004B35971E058515E30" hidden="1">#REF!</definedName>
    <definedName name="BO5DCAB14EFA5C4FE3BFD9A86392942047" hidden="1">#REF!</definedName>
    <definedName name="BO5DE7BFB8DA2247CA88F53F0852D0D978" hidden="1">#REF!</definedName>
    <definedName name="BO5DFCB56992D44322ADC1421A3B901C42" hidden="1">#REF!</definedName>
    <definedName name="BO5DFF17F65E144CB0837C415C67612916" hidden="1">#REF!</definedName>
    <definedName name="BO5E15162F9C004ABAA5599FEAD7B0B618" hidden="1">#REF!</definedName>
    <definedName name="BO5E3521EC573C4D1095E01CA58AD9FF10" hidden="1">#REF!</definedName>
    <definedName name="BO5E3AEC809E10421B846FB0743CBC6A3D" hidden="1">#REF!</definedName>
    <definedName name="BO5E3D11B36BB24ABE9E39A8B7C3313197" hidden="1">#REF!</definedName>
    <definedName name="BO5E4EFB78D6D043F8BD8B4785CD5E7216" hidden="1">#REF!</definedName>
    <definedName name="BO5E543CAB34A54B94A48D330415EE4DD1" hidden="1">#REF!</definedName>
    <definedName name="BO5E6433AEBB09449AAB690755E35CE034" hidden="1">#REF!</definedName>
    <definedName name="BO5E6F18A1750D4760B7498A21B6D88CA2" hidden="1">#REF!</definedName>
    <definedName name="BO5E987388D63B47DD9549162B619084F7" hidden="1">#REF!</definedName>
    <definedName name="BO5E9EAF32C3934102B559632956743BBB" hidden="1">#REF!</definedName>
    <definedName name="BO5EABBF3BF19F4A4A85944C3DAEA4DB28" hidden="1">#REF!</definedName>
    <definedName name="BO5EB0027199674D819EBA32CE0557D9DA" hidden="1">#REF!</definedName>
    <definedName name="BO5EB3A4D52BE74C6EAB70B27B3AF53D6A" hidden="1">#REF!</definedName>
    <definedName name="BO5EB64E23C1AF448B84C2883AC71C22E3" hidden="1">#REF!</definedName>
    <definedName name="BO5EBBE63C669F462BAFB60AE49A5A162A" hidden="1">#REF!</definedName>
    <definedName name="BO5ECC2535998F4014B54D2B6BC3C72E48" hidden="1">#REF!</definedName>
    <definedName name="BO5ED9A67CB86A47D68BB8537766EF330A" hidden="1">#REF!</definedName>
    <definedName name="BO5EE24DD3075F4792AE64061541B4A691" hidden="1">#REF!</definedName>
    <definedName name="BO5EFD84FDD9014E5C905F42675B5FBB6D" hidden="1">#REF!</definedName>
    <definedName name="BO5EFF581C31E94D0B9DC78606248B24D7" hidden="1">#REF!</definedName>
    <definedName name="BO5F0E4A5C4627496F99950E09FB952717" hidden="1">#REF!</definedName>
    <definedName name="BO5F169185BC3A43F783223A4E39E97CA7" hidden="1">#REF!</definedName>
    <definedName name="BO5F183ECE0B6F4CD582CE8D75DE8E61A1" hidden="1">#REF!</definedName>
    <definedName name="BO5F3A3B097B6E405593E1AEEA4240D978" hidden="1">#REF!</definedName>
    <definedName name="BO5F459209386748FDB50D8C98E6A67013" hidden="1">#REF!</definedName>
    <definedName name="BO5F4CD9BE29494CD380952D53C530DBA2" hidden="1">#REF!</definedName>
    <definedName name="BO5F4D61EC1AC0466F99DDD0262E888D3D" hidden="1">#REF!</definedName>
    <definedName name="BO5F6BA2DEE1744AF1A2DC4DBE6AB563FB" hidden="1">#REF!</definedName>
    <definedName name="BO5F7BA0B96A7C4F7A90ACFCB804B8F5F2" hidden="1">#REF!</definedName>
    <definedName name="BO5F905E63F3BB424BB231F0911BD9D24C" hidden="1">#REF!</definedName>
    <definedName name="BO5F92419A2B2042A88CF6F07560803C22" hidden="1">#REF!</definedName>
    <definedName name="BO5F999F7554654FB78B1725F023976533" hidden="1">#REF!</definedName>
    <definedName name="BO5FA9FE156258454F97E163543A3F3899" hidden="1">#REF!</definedName>
    <definedName name="BO5FB0F31CE83C4F349F5236A7AD7A1C53" hidden="1">#REF!</definedName>
    <definedName name="BO5FBA6BD6E8024E6389A93B0AA2ACCA5B" hidden="1">#REF!</definedName>
    <definedName name="BO5FC59423E6644D09A05577F2F26A0D55" hidden="1">#REF!</definedName>
    <definedName name="BO5FC82D2B3FCB499BAA5955760CB32BD2" hidden="1">#REF!</definedName>
    <definedName name="BO5FC8C193100E40F8BC9B627DDDA066DF" hidden="1">#REF!</definedName>
    <definedName name="BO5FD18E77AE8647D2B1214CC539C6DD9C" hidden="1">#REF!</definedName>
    <definedName name="BO5FDF2F8A77E547E79687E3F84EAA65E9" hidden="1">#REF!</definedName>
    <definedName name="BO5FDF8E481C454A13ACB9B762A5157BFA" hidden="1">#REF!</definedName>
    <definedName name="BO5FE351D30E804EB8A5BBFD3F645D8143" hidden="1">#REF!</definedName>
    <definedName name="BO5FF99CFB143E400A866224CA1BBC6242" hidden="1">#REF!</definedName>
    <definedName name="BO600F54E397614713BEE3F62A5C4E08B2" hidden="1">#REF!</definedName>
    <definedName name="BO603BD3EE00A0424498DAF2F7E091225B" hidden="1">#REF!</definedName>
    <definedName name="BO604736B173DB48DA8E4B59C73C561390" hidden="1">#REF!</definedName>
    <definedName name="BO60496C515CE8453080E955E01CE46F24" hidden="1">#REF!</definedName>
    <definedName name="BO604C0B294184428DB9B66E0FCEDFD21D" hidden="1">#REF!</definedName>
    <definedName name="BO60690B06BA2D4FC3B273607D5109FA73" hidden="1">#REF!</definedName>
    <definedName name="BO606A959C28714F2DAEC588E014AEAB7E" hidden="1">#REF!</definedName>
    <definedName name="BO6070DE28BB4644D28CE73DFC17FD800D" hidden="1">#REF!</definedName>
    <definedName name="BO607D9A60550B4FA7A677D228FC06A7CB" hidden="1">#REF!</definedName>
    <definedName name="BO6084E8173B2D4E35A087C3F78A650D59" hidden="1">#REF!</definedName>
    <definedName name="BO60ACD47DE3334CBEB0CF8D48699D41E9" hidden="1">#REF!</definedName>
    <definedName name="BO60BD75B8DBEA4387803CB4AFC1DE479F" hidden="1">#REF!</definedName>
    <definedName name="BO60E65E92B8684B449A67B00A499AB712" hidden="1">#REF!</definedName>
    <definedName name="BO611D13C989224B55A0AF3A1DA5167095" hidden="1">#REF!</definedName>
    <definedName name="BO613F759C26A74335BB3EF9023610D70E" hidden="1">#REF!</definedName>
    <definedName name="BO615909B743C44F0A96BD891389726A2E" hidden="1">#REF!</definedName>
    <definedName name="BO615D15D8CAE34558B13E3F0CC5844365" hidden="1">#REF!</definedName>
    <definedName name="BO615E4CFF6FF24456B6A15408BA0D9B76" hidden="1">#REF!</definedName>
    <definedName name="BO616BD729B62B4825946A716B2C525B15" hidden="1">#REF!</definedName>
    <definedName name="BO616DE8E79C5040E298F97684B931231A" hidden="1">#REF!</definedName>
    <definedName name="BO61724CCC0F794E86A985D3AADDC1FA83" hidden="1">#REF!</definedName>
    <definedName name="BO617494DDEDE24BE9B3FA2D5E1CC6872A" hidden="1">#REF!</definedName>
    <definedName name="BO6176C8ADB7DA45CAB2379E250E1F35F3" hidden="1">#REF!</definedName>
    <definedName name="BO618C10BE0BB3499B8FDADB407ACB1D57" hidden="1">#REF!</definedName>
    <definedName name="BO61939F664A7B4148A014D08C0F83009E" hidden="1">#REF!</definedName>
    <definedName name="BO619CB18B8DA24CC9AA61D02FC231E39C" hidden="1">#REF!</definedName>
    <definedName name="BO61B828EEB9754A03997662A14AC12055" hidden="1">#REF!</definedName>
    <definedName name="BO61BF0D9724194D4B90626961658132AD" hidden="1">#REF!</definedName>
    <definedName name="BO61C4C9B3A4784662A302783044378B55" hidden="1">#REF!</definedName>
    <definedName name="BO621C36DB681340B7BD878FA247E58938" hidden="1">#REF!</definedName>
    <definedName name="BO6236A60D4B464EC6987D2DC453EEDD17" hidden="1">#REF!</definedName>
    <definedName name="BO6255D22CCF4A48E2927E16A99513F380" hidden="1">#REF!</definedName>
    <definedName name="BO6259BB8601F74518B211D5FED555AD9C" hidden="1">#REF!</definedName>
    <definedName name="BO625E9C7377164C3EB7B70D9236FBD8A0" hidden="1">#REF!</definedName>
    <definedName name="BO62709EA163854F29A7B9CCE8A1EFA75D" hidden="1">#REF!</definedName>
    <definedName name="BO627607EF9B44464A878AD3A742DE38FE" hidden="1">#REF!</definedName>
    <definedName name="BO6279D5DC0FE34C5EBAB97B5AA7532D48" hidden="1">#REF!</definedName>
    <definedName name="BO627C340A60A343CFA3D66ED18F22CDAB" hidden="1">#REF!</definedName>
    <definedName name="BO6281174E8A3C4BAABC1FDD976EFB8A21" hidden="1">#REF!</definedName>
    <definedName name="BO62A1E4942FED470D874ED59DCC2A4AA5" hidden="1">#REF!</definedName>
    <definedName name="BO62A400A078E0451CB6563EF81DF7EB35" hidden="1">#REF!</definedName>
    <definedName name="BO62C3A62D73D544798477143C570BB94C" hidden="1">#REF!</definedName>
    <definedName name="BO62C87419694C44B78FBEA351EB0AA358" hidden="1">#REF!</definedName>
    <definedName name="BO62D36540D0034AA48DE063297A413BDD" hidden="1">#REF!</definedName>
    <definedName name="BO62E9E5A3CFEE4537B18132A4636405C6" hidden="1">#REF!</definedName>
    <definedName name="BO62EA898CF22D44DF8EF3BDDF92CB0D5D" hidden="1">#REF!</definedName>
    <definedName name="BO62F1D3C327D74D10BB4CBC700956417D" hidden="1">#REF!</definedName>
    <definedName name="BO62FB596520A9413EB3511352F520B1BE" hidden="1">#REF!</definedName>
    <definedName name="BO632DFF1320444CAC9F1D15C603120C89" hidden="1">#REF!</definedName>
    <definedName name="BO632F30B76259416E8B4AABED4E04E9C1" hidden="1">#REF!</definedName>
    <definedName name="BO63342495192B4BB3926FE91DBC7CDF80" hidden="1">#REF!</definedName>
    <definedName name="BO6343DE6C7B704817A0546885E051A1D6" hidden="1">#REF!</definedName>
    <definedName name="BO634873F74EAC469682BBECE9867D6B58" hidden="1">#REF!</definedName>
    <definedName name="BO63594AD2F89C441C93AEE7BA06352B19" hidden="1">#REF!</definedName>
    <definedName name="BO636255F5B39145ACA1FE181B679FF5F4" hidden="1">#REF!</definedName>
    <definedName name="BO6381051203C045D0AEB800BAFA8A135F" hidden="1">#REF!</definedName>
    <definedName name="BO63A5C79CE7C34139B49BE467539FA87F" hidden="1">#REF!</definedName>
    <definedName name="BO63D552482BAF4546BC5CB730EBE6FD91" hidden="1">#REF!</definedName>
    <definedName name="BO63E38032E3F644E4BB42E4B51865F168" hidden="1">#REF!</definedName>
    <definedName name="BO63EA90CDEA784E94B8AFC4EC8E6D4E1D" hidden="1">#REF!</definedName>
    <definedName name="BO63EB694AE718408AAD85F588618E2E06" hidden="1">#REF!</definedName>
    <definedName name="BO63ED429219D8463DABEF3E421AFA5D2E" hidden="1">#REF!</definedName>
    <definedName name="BO6411FC75981E4DC0B09655907D7CA477" hidden="1">#REF!</definedName>
    <definedName name="BO64159BC2B6EB41A7AEDE3EC6A5A731B5" hidden="1">#REF!</definedName>
    <definedName name="BO6423233F3D194C0D8979ED4AE7B7CDB9" hidden="1">#REF!</definedName>
    <definedName name="BO6423CEBDDD0A412CBBFAAB3898A9206F" hidden="1">#REF!</definedName>
    <definedName name="BO6432D82A7F18425BBB54846393D2B2B6" hidden="1">#REF!</definedName>
    <definedName name="BO6433583BE03A4C8795312841BAC5EF1E" hidden="1">#REF!</definedName>
    <definedName name="BO643487FBABFD47D1B9671E6FF468E5ED" hidden="1">#REF!</definedName>
    <definedName name="BO6439C973EC234BA5ACB68AB3BE50D62B" hidden="1">#REF!</definedName>
    <definedName name="BO645E3A0AD04E4BA2BD89519BB941D318" hidden="1">#REF!</definedName>
    <definedName name="BO645EE44B4E7D4700B1DFD7503111F62B" hidden="1">#REF!</definedName>
    <definedName name="BO64606B68BF2F487AB9378AADB3D97375" hidden="1">#REF!</definedName>
    <definedName name="BO6462179A1619417A83A9792363E455E4" hidden="1">#REF!</definedName>
    <definedName name="BO6463DB2388284AA895DD7500B09B93C0" hidden="1">#REF!</definedName>
    <definedName name="BO6469F20DC373405B993702B81D5913A5" hidden="1">#REF!</definedName>
    <definedName name="BO6483DEE8FC8B40C7B8F594FC1921C0AB" hidden="1">#REF!</definedName>
    <definedName name="BO64850A1AB52248958D764563AF3B88F1" hidden="1">#REF!</definedName>
    <definedName name="BO64859DECF7D341928F046D284A3663C8" hidden="1">#REF!</definedName>
    <definedName name="BO64891934A661472996AF48149F2FA3CB" hidden="1">#REF!</definedName>
    <definedName name="BO6497356C7659467F83DE769F74DB2C5F" hidden="1">#REF!</definedName>
    <definedName name="BO649FFE5066254E14859C79638F81E31A" hidden="1">#REF!</definedName>
    <definedName name="BO64B9D18A339B4E82BEB117EFBA715E4B" hidden="1">#REF!</definedName>
    <definedName name="BO64BA9EB027D44053B51402E27D984D43" hidden="1">#REF!</definedName>
    <definedName name="BO64CC6257C5BB4544B1EF1D944471BF05" hidden="1">#REF!</definedName>
    <definedName name="BO64DD43D1C5F943F18128ECE58B8A02BC" hidden="1">#REF!</definedName>
    <definedName name="BO64EE1B3E2E524BC1931408F07E22E440" hidden="1">#REF!</definedName>
    <definedName name="BO64F2C7DDE0A34E8BB903ADDBBF23AFA9" hidden="1">#REF!</definedName>
    <definedName name="BO6508BB2AD8E641B69C5D9B319D75ADB7" hidden="1">#REF!</definedName>
    <definedName name="BO650C13AE83C343EBACC8BB1D5111021D" hidden="1">#REF!</definedName>
    <definedName name="BO6532AD466881482590E03ADF20DC051D" hidden="1">#REF!</definedName>
    <definedName name="BO6539F88810B44600B3CC44F202A3E9A1" hidden="1">#REF!</definedName>
    <definedName name="BO653AC79F78084F98BF30F3686F64DB4D" hidden="1">#REF!</definedName>
    <definedName name="BO6544D5D30FE94C7893711F5903A3B5D9" hidden="1">#REF!</definedName>
    <definedName name="BO6575576B73CA4712BEFB29A3A9A228F9" hidden="1">#REF!</definedName>
    <definedName name="BO65A8281E60C44053BCA2C62905C7294C" hidden="1">#REF!</definedName>
    <definedName name="BO65AF0ADBEA604FABB6F823015E2A0312" hidden="1">#REF!</definedName>
    <definedName name="BO65B1FC7930AC4569A87D782EFEA863CD" hidden="1">#REF!</definedName>
    <definedName name="BO65BA49055D564A788303C1D5B6B70FAE" hidden="1">#REF!</definedName>
    <definedName name="BO65C848D545844E74AEAC85B6656A7F71" hidden="1">#REF!</definedName>
    <definedName name="BO65D4C34990C749D99149EFB3442902EC" hidden="1">#REF!</definedName>
    <definedName name="BO65D9F3B0FD514C85A62029A7AF689E83" hidden="1">#REF!</definedName>
    <definedName name="BO66029D8B1A41481A90060C3EA1F21888" hidden="1">#REF!</definedName>
    <definedName name="BO660F27E76F2743E0A9CA43DB71AE88AD" hidden="1">#REF!</definedName>
    <definedName name="BO662440E41F1741A2A2721ECCCA48BE17" hidden="1">#REF!</definedName>
    <definedName name="BO6627790CD7274958AD09391A717C7A39" hidden="1">#REF!</definedName>
    <definedName name="BO662B6CEAD0AF4B30B7CBEFE678A5085C" hidden="1">#REF!</definedName>
    <definedName name="BO663F42AAAB2E4481BC57610860CD06FF" hidden="1">#REF!</definedName>
    <definedName name="BO664A2099EDCA4D7DBF42D984D09C77F0" hidden="1">#REF!</definedName>
    <definedName name="BO664B4581B48F4D89A18D2147666EF6D7" hidden="1">#REF!</definedName>
    <definedName name="BO666B53C5597A48199D7B652E49ACE44D" hidden="1">#REF!</definedName>
    <definedName name="BO667A065EC72B4C18B71122F74A6AA78A" hidden="1">#REF!</definedName>
    <definedName name="BO667B660A002E46F59446A55E83F3DD2A" hidden="1">#REF!</definedName>
    <definedName name="BO66986FCDE027458FA62A037F00F43F61" hidden="1">#REF!</definedName>
    <definedName name="BO66A2EFF7776948BA9AA7A175301560AA" hidden="1">#REF!</definedName>
    <definedName name="BO66BA8761FCBD409AA9CB741F5346428E" hidden="1">#REF!</definedName>
    <definedName name="BO66BB94EBB1DA4F5B9588AE37EECDD337" hidden="1">#REF!</definedName>
    <definedName name="BO66CAA06315CE4A0D83632A168E695E98" hidden="1">#REF!</definedName>
    <definedName name="BO66D2B05D857142ADB41334DF2CA1C491" hidden="1">#REF!</definedName>
    <definedName name="BO66E03743A4EE438F9AB7257C6CB4C2E7" hidden="1">#REF!</definedName>
    <definedName name="BO66E25294A0CA42FE928999169BC25F11" hidden="1">#REF!</definedName>
    <definedName name="BO66ED4AA2CC034116BDB91C024F555558" hidden="1">#REF!</definedName>
    <definedName name="BO66F41CB22A0E4A64B013AF3850EBED07" hidden="1">#REF!</definedName>
    <definedName name="BO670E0CA6E03A4A80B1636E22CFB5D3A8" hidden="1">#REF!</definedName>
    <definedName name="BO67127D65C8B244B5BB412DE17003715D" hidden="1">#REF!</definedName>
    <definedName name="BO671688DCDB4B483A894E29F6D231299E" hidden="1">#REF!</definedName>
    <definedName name="BO671FC621F5464305BB220A1036FBD91D" hidden="1">#REF!</definedName>
    <definedName name="BO67235AAEA53943DA8E3A17FEA2A9CDE9" hidden="1">#REF!</definedName>
    <definedName name="BO6727EE8A602E47A0A5F4DC7B9C146B6A" hidden="1">#REF!</definedName>
    <definedName name="BO672A7578B531443F973979F5A0969D97" hidden="1">#REF!</definedName>
    <definedName name="BO672E8FDFBD36414597A72D4B7E94182B" hidden="1">#REF!</definedName>
    <definedName name="BO673063B8FF87430BB9EDBF3A4E143F53" hidden="1">#REF!</definedName>
    <definedName name="BO6739F45E8554427FB54A8E466A8E249A" hidden="1">#REF!</definedName>
    <definedName name="BO673BB21E54314F00973589AC368E30B2" hidden="1">#REF!</definedName>
    <definedName name="BO673E6BEB2EE142289E3C30746E488B75" hidden="1">#REF!</definedName>
    <definedName name="BO6741355C0F014A508192A4CD03692F11" hidden="1">#REF!</definedName>
    <definedName name="BO6749F6A4197B4D6E9187ADBD4C6D3E9A" hidden="1">#REF!</definedName>
    <definedName name="BO67533EA6D04240D48B3A9395CDECDB8D" hidden="1">#REF!</definedName>
    <definedName name="BO675C8934274A466E92901183185078EA" hidden="1">#REF!</definedName>
    <definedName name="BO676E843689F14388A99B0E52C08F2CA0" hidden="1">#REF!</definedName>
    <definedName name="BO677D79CB5B4E450EB369C28034B70BE1" hidden="1">#REF!</definedName>
    <definedName name="BO679AB8A3716F4B5EBA114C65534C764C" hidden="1">#REF!</definedName>
    <definedName name="BO67B46DF4647042ADAA12A8F572440497" hidden="1">#REF!</definedName>
    <definedName name="BO67C9522D8D07468EBB50A8437EC99CF6" hidden="1">#REF!</definedName>
    <definedName name="BO67CEA359E9CE4C999392E4F16D5B712B" hidden="1">#REF!</definedName>
    <definedName name="BO67D49399466648019AA41AA9784A31C6" hidden="1">#REF!</definedName>
    <definedName name="BO67E874D176F9487AB65D8ED364F1979D" hidden="1">#REF!</definedName>
    <definedName name="BO680A36C2E43E4245934EE681ECC82FC1" hidden="1">#REF!</definedName>
    <definedName name="BO68175D75669744F7AF9A63EEA9BB3D66" hidden="1">#REF!</definedName>
    <definedName name="BO682A4AEBA1664BAAADB94A3FAC074D26" hidden="1">#REF!</definedName>
    <definedName name="BO684ADD0D089040709774B5CFD2C3443B" hidden="1">#REF!</definedName>
    <definedName name="BO686267FE2EE84D7281054756EF140D91" hidden="1">#REF!</definedName>
    <definedName name="BO6875B76CC8C447C0B62021C394829A61" hidden="1">#REF!</definedName>
    <definedName name="BO6877ECFB96CD4021B816A19E43C7EA90" hidden="1">#REF!</definedName>
    <definedName name="BO6885C2074E0345E486028EA8690C5A58" hidden="1">#REF!</definedName>
    <definedName name="BO688913F3AD24462DB5D92F928851154E" hidden="1">#REF!</definedName>
    <definedName name="BO68983402BEF841C6A14B8790F2BB14F3" hidden="1">#REF!</definedName>
    <definedName name="BO68A52EDB58B047EBAB692AD4AD9092B4" hidden="1">#REF!</definedName>
    <definedName name="BO68B5D0347A3B4C45B93128A49F2C24BC" hidden="1">#REF!</definedName>
    <definedName name="BO68C53041BF4B4D679CDA7400750A51EB" hidden="1">#REF!</definedName>
    <definedName name="BO68CBB64A056C4E64BB288A7CB4A517C5" hidden="1">#REF!</definedName>
    <definedName name="BO68D12A85E19F4B13A5B938E85DFDE2C3" hidden="1">#REF!</definedName>
    <definedName name="BO68D494F3DC4249C7A3C6B5F72B708493" hidden="1">#REF!</definedName>
    <definedName name="BO68DA9BD1E2964BE2A3F04AF59C32DBE5" hidden="1">#REF!</definedName>
    <definedName name="BO68E69B5C80AA460C8EB65FD70C065684" hidden="1">#REF!</definedName>
    <definedName name="BO68F34104A81B4001B16F25117594BF83" hidden="1">#REF!</definedName>
    <definedName name="BO690095ECCDDA47759583E0F63E46CB8D" hidden="1">#REF!</definedName>
    <definedName name="BO690333D99E21475BA1F1C889808EFC50" hidden="1">#REF!</definedName>
    <definedName name="BO6918ADAA8D3B4DDAB0A5DA0166130D2D" hidden="1">#REF!</definedName>
    <definedName name="BO693117EFAD7746E0A2E0AED86126C5BC" hidden="1">#REF!</definedName>
    <definedName name="BO6932CE89466A4A42B78148CFA7240123" hidden="1">#REF!</definedName>
    <definedName name="BO693FC971D6ED4A55A86888919A9DB0CF" hidden="1">#REF!</definedName>
    <definedName name="BO696156486CFD4840B0BCEC1EFF93B48D" hidden="1">#REF!</definedName>
    <definedName name="BO698D432785E141D3900FB94F366D3A63" hidden="1">#REF!</definedName>
    <definedName name="BO69AA4ECF12B044EEAFD9A73AA05E9DD3" hidden="1">#REF!</definedName>
    <definedName name="BO69B6C97168F643EBAEAF15C4252B386D" hidden="1">#REF!</definedName>
    <definedName name="BO69BB0513E70142D1A0A910E1E9902F95" hidden="1">#REF!</definedName>
    <definedName name="BO69BDD9E0EAF141A0AE757EC95ED2148A" hidden="1">#REF!</definedName>
    <definedName name="BO69C5B13FC2FF4218B0BC1C23456D8181" hidden="1">#REF!</definedName>
    <definedName name="BO69C80D35123349E5BF90B92945C649EC" hidden="1">#REF!</definedName>
    <definedName name="BO69CD81248F9B4AA3802DF8219F9F278E" hidden="1">#REF!</definedName>
    <definedName name="BO69D2D572C628441A9870809362A4640F" hidden="1">#REF!</definedName>
    <definedName name="BO69D9A3CA1E984FD0BE77F559C481649E" hidden="1">#REF!</definedName>
    <definedName name="BO69E3955CB2274252BFEEB4D5CEFF48BD" hidden="1">#REF!</definedName>
    <definedName name="BO69EFFF11C1D64A69977193D988175ABD" hidden="1">#REF!</definedName>
    <definedName name="BO69F6A0B841EB4905AA96A37B690FED7C" hidden="1">#REF!</definedName>
    <definedName name="BO69FC4A14559D4FC7A82396779DCCF87F" hidden="1">#REF!</definedName>
    <definedName name="BO6A0F97D1C1E44CB5AF6CF13D3CFF16C9" hidden="1">#REF!</definedName>
    <definedName name="BO6A1828A3B89B4F16A5CD51EC593037F8" hidden="1">#REF!</definedName>
    <definedName name="BO6A37866A83634F9E95613C4072888AD6" hidden="1">#REF!</definedName>
    <definedName name="BO6A3DDA6506544E82B855C0D104B49B31" hidden="1">#REF!</definedName>
    <definedName name="BO6A5FD84F6F2D4ACA986DAF8954370CFC" hidden="1">#REF!</definedName>
    <definedName name="BO6A6A105B80F247498AEB7B7C2424902B" hidden="1">#REF!</definedName>
    <definedName name="BO6A75FD17C5F84A5B895D0872AAC774EA" hidden="1">#REF!</definedName>
    <definedName name="BO6A8D4384F4F04AB68C360BC19A8E888B" hidden="1">#REF!</definedName>
    <definedName name="BO6A8F74DF85B74789BF09E157CAC29EA7" hidden="1">#REF!</definedName>
    <definedName name="BO6A98F138473F4322B0D217EE73407139" hidden="1">#REF!</definedName>
    <definedName name="BO6AB88B5E27914A5A809CAE5034823875" hidden="1">#REF!</definedName>
    <definedName name="BO6ABD9CCC4D25488E99F8208B897C4684" hidden="1">#REF!</definedName>
    <definedName name="BO6AD23BDF244147F8AF7DA4DDD31EE46C" hidden="1">#REF!</definedName>
    <definedName name="BO6AD5CB46C52F45AD89FE0A78E993415F" hidden="1">#REF!</definedName>
    <definedName name="BO6ADA4A7B015A47E48CE18453C09A9A28" hidden="1">#REF!</definedName>
    <definedName name="BO6ADEE4E9D1B24ABE9AB27B51E75371AD" hidden="1">#REF!</definedName>
    <definedName name="BO6AF18A10CDCF440DB1E02F7DBB82CAD7" hidden="1">#REF!</definedName>
    <definedName name="BO6AF477B638E44E20A0BD692E64AEB6F0" hidden="1">#REF!</definedName>
    <definedName name="BO6B1945964BE143908741B3F2E29A94C6" hidden="1">#REF!</definedName>
    <definedName name="BO6B1B62AE30874F499FA666BE2F327947" hidden="1">#REF!</definedName>
    <definedName name="BO6B2CF716FD1A4BC3928BCB0EC72E3B0D" hidden="1">#REF!</definedName>
    <definedName name="BO6B633C7623204F9094615B141A8633A2" hidden="1">#REF!</definedName>
    <definedName name="BO6B65AA80B7B94E3EBB44EA3773D6040B" hidden="1">#REF!</definedName>
    <definedName name="BO6B71F895F44643F6AAD789C645D0E8E0" hidden="1">#REF!</definedName>
    <definedName name="BO6B73A17D64BA4782926E463DAFDD5DE6" hidden="1">#REF!</definedName>
    <definedName name="BO6B812A897E8A4C32A95A884582F071DE" hidden="1">#REF!</definedName>
    <definedName name="BO6B9278E652164F859465D5128E6C2661" hidden="1">#REF!</definedName>
    <definedName name="BO6B9770CD5DD64888A71AF866E1317654" hidden="1">#REF!</definedName>
    <definedName name="BO6B97BB91ACFB4324BA4CFC955A81ADAA" hidden="1">#REF!</definedName>
    <definedName name="BO6BB6CEC9030845D6AFE276314C069DEC" hidden="1">#REF!</definedName>
    <definedName name="BO6BC86BAA41A547468F6E9AD7931F5287" hidden="1">#REF!</definedName>
    <definedName name="BO6BCCBE0EB9B748A89BDEE5D538ACCDED" hidden="1">#REF!</definedName>
    <definedName name="BO6BCFA7C129A2467E97E597A5147106E1" hidden="1">#REF!</definedName>
    <definedName name="BO6BD7D8156ED44891A5AF1DABF35D4404" hidden="1">#REF!</definedName>
    <definedName name="BO6C05F334454F41C8B0B3678171CEC732" hidden="1">#REF!</definedName>
    <definedName name="BO6C082E03050E482090B01D3CEE896CE6" hidden="1">#REF!</definedName>
    <definedName name="BO6C14BF4B04934E5CBE6EE431E789557C" hidden="1">#REF!</definedName>
    <definedName name="BO6C32A595014942B9A3831CB8C8F5E2EA" hidden="1">#REF!</definedName>
    <definedName name="BO6C53FE4A9545404182096D5994AC6984" hidden="1">#REF!</definedName>
    <definedName name="BO6C68BCC504F8443F856209C9C3C616C1" hidden="1">#REF!</definedName>
    <definedName name="BO6C7B68AFFBF542AB92C74DA9AC564B9F" hidden="1">#REF!</definedName>
    <definedName name="BO6C8F4C54FA22481EA25C9A6E14DB3EE0" hidden="1">#REF!</definedName>
    <definedName name="BO6C9B49F98CDA4EA0BEE9A12B41DE321B" hidden="1">#REF!</definedName>
    <definedName name="BO6CA34BCFD336480891D464857FAA1BFF" hidden="1">#REF!</definedName>
    <definedName name="BO6CAC87F339424FCBA71C90521188D9F3" hidden="1">#REF!</definedName>
    <definedName name="BO6CB7E9FA015D4601B74A9160B4320DF4" hidden="1">#REF!</definedName>
    <definedName name="BO6CDAACDB80C44EE08FD1B48B64874B5D" hidden="1">#REF!</definedName>
    <definedName name="BO6D0F59F7AB17425391677B66BABB84D6" hidden="1">#REF!</definedName>
    <definedName name="BO6D170E9FBADE4FC38A06EEAB1545E1EA" hidden="1">#REF!</definedName>
    <definedName name="BO6D216F35BD0F4066AC051FA2D670BD8D" hidden="1">#REF!</definedName>
    <definedName name="BO6D36F5B3B1B24C41BA7F9A26F47F6E6F" hidden="1">#REF!</definedName>
    <definedName name="BO6D446ED435C340BBB7D6E1DABF2612F9" hidden="1">#REF!</definedName>
    <definedName name="BO6D48B3A216EA475B9802212D00F2F43D" hidden="1">#REF!</definedName>
    <definedName name="BO6D535671CDBC4974AB1282A1B1D89024" hidden="1">#REF!</definedName>
    <definedName name="BO6D66D61AD1F44BC591494E58F4633655" hidden="1">#REF!</definedName>
    <definedName name="BO6D68ACA13E9945B3B4DF4A816D7D68D5" hidden="1">#REF!</definedName>
    <definedName name="BO6D89CBAC72F246149DB7693180F006CD" hidden="1">#REF!</definedName>
    <definedName name="BO6DA4F1D73BA6411E9FBD0CE47971B2CD" hidden="1">#REF!</definedName>
    <definedName name="BO6DA6B561581B4C5A827566AE19789900" hidden="1">#REF!</definedName>
    <definedName name="BO6DC11329AD0740E799763A031043BBD3" hidden="1">#REF!</definedName>
    <definedName name="BO6DC931580F3C4359A5BC7F266049ACC9" hidden="1">#REF!</definedName>
    <definedName name="BO6E14624575F84422ACE75B64EBEB0BB3" hidden="1">#REF!</definedName>
    <definedName name="BO6E1A2CC213FE4F4C939E930D9EB83860" hidden="1">#REF!</definedName>
    <definedName name="BO6E20ACC79B454036B34808A961B58196" hidden="1">#REF!</definedName>
    <definedName name="BO6E21344F47774A6EB1FA9F73B7BD2423" hidden="1">#REF!</definedName>
    <definedName name="BO6E22843EA19844B0B55F5C791BB96366" hidden="1">#REF!</definedName>
    <definedName name="BO6E23B8A0EB9046A88185C392A061ABB5" hidden="1">#REF!</definedName>
    <definedName name="BO6E2C21D508264F6B8B5C46A44C349884" hidden="1">#REF!</definedName>
    <definedName name="BO6E3332008FDA467AA9504CA65176743A" hidden="1">#REF!</definedName>
    <definedName name="BO6E3B087FC35F4CEF8A675BF257C8954A" hidden="1">#REF!</definedName>
    <definedName name="BO6E3F7562572A4DBB9CCB8552A974008A" hidden="1">#REF!</definedName>
    <definedName name="BO6E4A146D0BBC4F9E809CD4A7ADDFE62E" hidden="1">#REF!</definedName>
    <definedName name="BO6E525CCAF5C14CE58AA18850F7DD1E07" hidden="1">#REF!</definedName>
    <definedName name="BO6E6B27F605174A62AFD4C10620DE81C5" hidden="1">#REF!</definedName>
    <definedName name="BO6E6E118DE50042B0B09AD0A25D65F394" hidden="1">#REF!</definedName>
    <definedName name="BO6E70B28951014364A451420F03B782CE" hidden="1">#REF!</definedName>
    <definedName name="BO6EAC14737525425DB3D048A74D3C2555" hidden="1">#REF!</definedName>
    <definedName name="BO6EB9FF4451774C2DB2F4D3926A2E04F6" hidden="1">#REF!</definedName>
    <definedName name="BO6EDC325F257E4ED6ACC7EAE5B7ACFF4E" hidden="1">#REF!</definedName>
    <definedName name="BO6EFECEF948934EE8B681373562125C2A" hidden="1">#REF!</definedName>
    <definedName name="BO6F1385820D1146F59BF8E33FCC8B729C" hidden="1">#REF!</definedName>
    <definedName name="BO6F1609D75ECD4FF6BC0FF6228940675C" hidden="1">#REF!</definedName>
    <definedName name="BO6F1E1F5F203B44BC9BB6CFF0E412E2D8" hidden="1">#REF!</definedName>
    <definedName name="BO6F28430159734749B88F699C86A3550B" hidden="1">#REF!</definedName>
    <definedName name="BO6F2B543083E5431B81CF7A901F753BB3" hidden="1">#REF!</definedName>
    <definedName name="BO6F3A5D1BC4944DBFBC8CE1F552DF33DA" hidden="1">#REF!</definedName>
    <definedName name="BO6F5267EB45D64C5F926243284B69BCA6" hidden="1">#REF!</definedName>
    <definedName name="BO6F536741FBB948678BFEC393C691E5D5" hidden="1">#REF!</definedName>
    <definedName name="BO6F70F171E044490BBAE91DB164C68637" hidden="1">#REF!</definedName>
    <definedName name="BO6F7397E62F854ABC9A4B8569B35A4877" hidden="1">#REF!</definedName>
    <definedName name="BO6F876995575C4527A03B04DA744B73FB" hidden="1">#REF!</definedName>
    <definedName name="BO6F8B2C78A55547ABB0C48FC6934DCF63" hidden="1">#REF!</definedName>
    <definedName name="BO6F8BE8BFA7B14E74A66FAD1B14B2A888" hidden="1">#REF!</definedName>
    <definedName name="BO6F92FC3693EE4EEBB198A7240B443EAC" hidden="1">#REF!</definedName>
    <definedName name="BO6FA06320574E4113A9F484A352C77D5F" hidden="1">#REF!</definedName>
    <definedName name="BO6FA2D2E1C86D45A9AAD071B3BB6FAF17" hidden="1">#REF!</definedName>
    <definedName name="BO6FA69CEBBC6742018331746C19B43A60" hidden="1">#REF!</definedName>
    <definedName name="BO6FC7AAE6DE0245BF93272BB56E0A78F5" hidden="1">#REF!</definedName>
    <definedName name="BO6FC857D8CD534A2BBA93AA618401DDF0" hidden="1">#REF!</definedName>
    <definedName name="BO6FDA6E7D206B4B7B81E7695256A17B10" hidden="1">#REF!</definedName>
    <definedName name="BO6FED0E09E17C44269179A5BC3F6CC318" hidden="1">#REF!</definedName>
    <definedName name="BO700D962BEB2C4A76B4DB1654681DB4D5" hidden="1">#REF!</definedName>
    <definedName name="BO7015443836B74EC2A91F23CB32C3480B" hidden="1">#REF!</definedName>
    <definedName name="BO703AED9A8E984D3DB066D87D9CC0AAF8" hidden="1">#REF!</definedName>
    <definedName name="BO704C6C247BF34D5D872EAA7A4550FBEE" hidden="1">#REF!</definedName>
    <definedName name="BO7051D964B75444359686A6D8EA8EE8AB" hidden="1">#REF!</definedName>
    <definedName name="BO705AA68EEE5045D5ABD49408A5B998C9" hidden="1">#REF!</definedName>
    <definedName name="BO705CF1DFE0DE4D389EF730530C15C154" hidden="1">#REF!</definedName>
    <definedName name="BO7061C029DB7E4C3CB5AA4DDE2460392C" hidden="1">#REF!</definedName>
    <definedName name="BO70721C3B367B422481FFAAD104DCCCA2" hidden="1">#REF!</definedName>
    <definedName name="BO7094E562A1184812844CD42EA41E280A" hidden="1">#REF!</definedName>
    <definedName name="BO709D805274E54AF3AA32CF1B6AD15A1C" hidden="1">#REF!</definedName>
    <definedName name="BO70B2AA6445EA47EDB7786D6CD3A62236" hidden="1">#REF!</definedName>
    <definedName name="BO70BDCDFEA7D14BD68ED91DF4F317EEA2" hidden="1">#REF!</definedName>
    <definedName name="BO70D0854C22B14EAE9D1F54762135E8FE" hidden="1">#REF!</definedName>
    <definedName name="BO70E92A1D6FF74D27867C0F32BAB90DD4" hidden="1">#REF!</definedName>
    <definedName name="BO70ECA966E29F418D9D52FC442E1E8353" hidden="1">#REF!</definedName>
    <definedName name="BO7106DC84060C4E658091D86955D71B96" hidden="1">#REF!</definedName>
    <definedName name="BO7115A024589A458DBCF979CC6D4B6CB8" hidden="1">#REF!</definedName>
    <definedName name="BO71164FEDC0414AD99851253B5348D961" hidden="1">#REF!</definedName>
    <definedName name="BO711B66F082F44A9088D212AFA6F0C640" hidden="1">#REF!</definedName>
    <definedName name="BO71325101CDD14BD4847E605FB812E00E" hidden="1">#REF!</definedName>
    <definedName name="BO71392F77D91448CF871C0C981693FA2E" hidden="1">#REF!</definedName>
    <definedName name="BO713ED7417A1C4961A087E5B2B6BF355D" hidden="1">#REF!</definedName>
    <definedName name="BO714401B393DD4212943A782A10935BE5" hidden="1">#REF!</definedName>
    <definedName name="BO71501A619EC940FFBE5BCA0DEF8E66DF" hidden="1">#REF!</definedName>
    <definedName name="BO71647D71CEE34A698C626CC0B63F81FC" hidden="1">#REF!</definedName>
    <definedName name="BO7175CAAF3192416F81818DEE2F4223B0" hidden="1">#REF!</definedName>
    <definedName name="BO7193371CFD16425AA21553D11A0FB8E3" hidden="1">#REF!</definedName>
    <definedName name="BO71A1222E47594EE5868DB4CC220999C8" hidden="1">#REF!</definedName>
    <definedName name="BO71B3C99DBD0646128A15EEAB772F5CED" hidden="1">#REF!</definedName>
    <definedName name="BO71B52B4755A04EEEBA1DD42664113096" hidden="1">#REF!</definedName>
    <definedName name="BO71B62A503F0F4126B139358A87402C5F" hidden="1">#REF!</definedName>
    <definedName name="BO71B7589B9856461080585E9960F4C5F2" hidden="1">#REF!</definedName>
    <definedName name="BO71CBB851E18B4919B08BECFF7D168564" hidden="1">#REF!</definedName>
    <definedName name="BO71D22361E628411D99E583D71033DC8A" hidden="1">#REF!</definedName>
    <definedName name="BO71E3CA1F3102488E93395246AD1ED12F" hidden="1">#REF!</definedName>
    <definedName name="BO71E95B7CDEEB417C88423FBD234F13B1" hidden="1">#REF!</definedName>
    <definedName name="BO71F0E3143CF5473C86FFF303BA8CD219" hidden="1">#REF!</definedName>
    <definedName name="BO71F834AEB5174A799F92A83D02A96630" hidden="1">#REF!</definedName>
    <definedName name="BO720382D08E8E4C7CA64CA1B2D5DF0FB5" hidden="1">#REF!</definedName>
    <definedName name="BO720E17A1FC904AEA9771020EAD10F005" hidden="1">#REF!</definedName>
    <definedName name="BO72215A72BC8D474AA13A45CAD99CBE96" hidden="1">#REF!</definedName>
    <definedName name="BO723F3F9D1C9D4E4984DAF709942090DC" hidden="1">#REF!</definedName>
    <definedName name="BO72594168DF2A494A91D06EC22DAB422F" hidden="1">#REF!</definedName>
    <definedName name="BO72696F3AD0DC4BB4A8849A9C62103D38" hidden="1">#REF!</definedName>
    <definedName name="BO7279B40C726743AEA1D10F4FDA82E066" hidden="1">#REF!</definedName>
    <definedName name="BO728B0017AA77456B8E2C6F6B30752208" hidden="1">#REF!</definedName>
    <definedName name="BO729C7144BF3B410F86A028559201D1BC" hidden="1">#REF!</definedName>
    <definedName name="BO72DF2669029F43D4A7EE2D39EBA2DB8E" hidden="1">#REF!</definedName>
    <definedName name="BO72E529392E8C430F8DEA197B49A0A5F6" hidden="1">#REF!</definedName>
    <definedName name="BO72E60F5DCCF74F1B93CFA3ADB443A3E4" hidden="1">#REF!</definedName>
    <definedName name="BO7307D59A4B214EAE86562607C85423E4" hidden="1">#REF!</definedName>
    <definedName name="BO732A8554BE6E48928EC9FA8C27CBB115" hidden="1">#REF!</definedName>
    <definedName name="BO733A76867FB140DD84019718911041D5" hidden="1">#REF!</definedName>
    <definedName name="BO733E15FC2902430994339FF32CD32B87" hidden="1">#REF!</definedName>
    <definedName name="BO739D4ED563DB42BFA16CE320226F8C0E" hidden="1">#REF!</definedName>
    <definedName name="BO73C8D12805554866BDCFE518BBA0B179" hidden="1">#REF!</definedName>
    <definedName name="BO73D5E3CE0DB6414399F7EE6D4D82A5D9" hidden="1">#REF!</definedName>
    <definedName name="BO73DBB5DE1D1C4A9AA93FF45D7FECB44A" hidden="1">#REF!</definedName>
    <definedName name="BO740BD9ACD53D4068A50D01FBE388B184" hidden="1">#REF!</definedName>
    <definedName name="BO742F8B43AB074371B4AD08D54D922616" hidden="1">#REF!</definedName>
    <definedName name="BO7433D289F3EE4AD5B3DDD614BA44F5B7" hidden="1">#REF!</definedName>
    <definedName name="BO744C6FF338404A72B908880C1000DC85" hidden="1">#REF!</definedName>
    <definedName name="BO745C72726784433CA2465633D103E307" hidden="1">#REF!</definedName>
    <definedName name="BO747581AAE69340A3AA55D7E0E33F3BD2" hidden="1">#REF!</definedName>
    <definedName name="BO747777D08E1846DC8991CCBC7164B956" hidden="1">#REF!</definedName>
    <definedName name="BO74850815E6B1496FB74F7BD6E50A4B3F" hidden="1">#REF!</definedName>
    <definedName name="BO7489D89D257D4CE6801233C07C739082" hidden="1">#REF!</definedName>
    <definedName name="BO748A034528AC408E83941B792E8FA572" hidden="1">#REF!</definedName>
    <definedName name="BO749E262EE3F74E87B01233AA40976477" hidden="1">#REF!</definedName>
    <definedName name="BO749F772B071B40049D72BA25C5D2063A" hidden="1">#REF!</definedName>
    <definedName name="BO74A1A29B69E9443FA4638F301D0015DC" hidden="1">#REF!</definedName>
    <definedName name="BO74AA6B1CC6D84BBFA988B6B4C90AD17D" hidden="1">#REF!</definedName>
    <definedName name="BO74AD698488404B1CB4177B8361C2BBAC" hidden="1">#REF!</definedName>
    <definedName name="BO74E54C7D3DB246FD92CE6991D9B2A618" hidden="1">#REF!</definedName>
    <definedName name="BO74EBB284B6E44D8F991552BD3F66BCEE" hidden="1">#REF!</definedName>
    <definedName name="BO74F61FD7579A48E9B280208A620C9635" hidden="1">#REF!</definedName>
    <definedName name="BO74FA7C7274734F50A2C7ABA669DD3A3A" hidden="1">#REF!</definedName>
    <definedName name="BO74FB646248E345A29000CB6D66A465DD" hidden="1">#REF!</definedName>
    <definedName name="BO751BB62B928C4F22B20A477A18A85A03" hidden="1">#REF!</definedName>
    <definedName name="BO751EFE8409AB404FA29414B918942BC8" hidden="1">#REF!</definedName>
    <definedName name="BO75258E2858A9487EB7D94A55D3F6F8F6" hidden="1">#REF!</definedName>
    <definedName name="BO7552B7430960451983BCA0E9C2DDE054" hidden="1">#REF!</definedName>
    <definedName name="BO755BFAF8F1BE47CE93D2E222DC51550B" hidden="1">#REF!</definedName>
    <definedName name="BO7562C53675A4442291F4941566F0657B" hidden="1">#REF!</definedName>
    <definedName name="BO75691212455E4A329A200FEED489F25F" hidden="1">#REF!</definedName>
    <definedName name="BO756E3C1445D247469896FA894EC4F005" hidden="1">#REF!</definedName>
    <definedName name="BO7580E6D7B3D94206932D02E17C652894" hidden="1">#REF!</definedName>
    <definedName name="BO759F8AE7EA794C918C72E12E9DCF68A2" hidden="1">#REF!</definedName>
    <definedName name="BO75A2E743AECE46AFA74D486D82926E01" hidden="1">#REF!</definedName>
    <definedName name="BO75ADB4F32A9B4C6B9B23A6F06C77B2FA" hidden="1">#REF!</definedName>
    <definedName name="BO75B1AFE3E773475FB97325EBA97E15D4" hidden="1">#REF!</definedName>
    <definedName name="BO75B2A50A512A4FA7836B1E29BCA91A33" hidden="1">#REF!</definedName>
    <definedName name="BO75C4101A9A9A47BE958056E317701004" hidden="1">#REF!</definedName>
    <definedName name="BO75EC821199834E478B5ABFB12B4E254B" hidden="1">#REF!</definedName>
    <definedName name="BO75FF3FD4DDA84CB39C4F91511EB9CE55" hidden="1">#REF!</definedName>
    <definedName name="BO76000B08B14A42FA8E260991624932B5" hidden="1">#REF!</definedName>
    <definedName name="BO760478BC3AC541D48B8B653180858CA8" hidden="1">#REF!</definedName>
    <definedName name="BO7616C585F3CB41AAB5664406530DF865" hidden="1">#REF!</definedName>
    <definedName name="BO7635DBD7D9EA4A9EB2FDC8887484CB03" hidden="1">#REF!</definedName>
    <definedName name="BO764BF2A83F7648B194FC408EF8CFF943" hidden="1">#REF!</definedName>
    <definedName name="BO765AA2EEEF294B398E999B00181EB5D2" hidden="1">#REF!</definedName>
    <definedName name="BO7663B46CDF5746FEA8D1B90DAA9D7343" hidden="1">#REF!</definedName>
    <definedName name="BO769763BAB5954C2CB9C8F0FB4E51FD3C" hidden="1">#REF!</definedName>
    <definedName name="BO76AB248C19CA4AC8A89A4E53C9FA6D85" hidden="1">#REF!</definedName>
    <definedName name="BO76BFF644480C4F3281F232780DF5A3C3" hidden="1">#REF!</definedName>
    <definedName name="BO76C044F1E3A04423B809A94C35FD6957" hidden="1">#REF!</definedName>
    <definedName name="BO76CA88E084EC4A54AEC7CA1F00F2CFC4" hidden="1">#REF!</definedName>
    <definedName name="BO76DA8C49D5AC48959D01ACC0A51323E6" hidden="1">#REF!</definedName>
    <definedName name="BO76DE8D9A64C642A29533096617FC630B" hidden="1">#REF!</definedName>
    <definedName name="BO76E22452186B46008F3660DC31EBD910" hidden="1">#REF!</definedName>
    <definedName name="BO76E9430E1E124C8E90FE35356FFD4346" hidden="1">#REF!</definedName>
    <definedName name="BO76F1277B777341A8B7E848FB8850450E" hidden="1">#REF!</definedName>
    <definedName name="BO7700E20E746149E291ACCD677C9D0766" hidden="1">#REF!</definedName>
    <definedName name="BO77161466E3A248C6B42360A44488D5EB" hidden="1">#REF!</definedName>
    <definedName name="BO772857C878F74C8EBAC2132A89BCE5D2" hidden="1">#REF!</definedName>
    <definedName name="BO773483D3E1804CA69CB9EBAB8EDF44E2" hidden="1">#REF!</definedName>
    <definedName name="BO7735543194A245FBAB0BB9E8F74851DA" hidden="1">#REF!</definedName>
    <definedName name="BO7753547F56F8431DB45F419C143E91D7" hidden="1">#REF!</definedName>
    <definedName name="BO7764E7B14F1F4E928E4376007F22ABAF" hidden="1">#REF!</definedName>
    <definedName name="BO77695282BC6543E78901B61E174FC4C5" hidden="1">#REF!</definedName>
    <definedName name="BO776D31E7DE54463996D9740301E09A69" hidden="1">#REF!</definedName>
    <definedName name="BO77723F0E62C44BD3A26ABA5DD53B4F2A" hidden="1">#REF!</definedName>
    <definedName name="BO779B8AFDFA224D6E80183E1B1730EF55" hidden="1">#REF!</definedName>
    <definedName name="BO77A82294730E49ADA1F07FC8F00AA69D" hidden="1">#REF!</definedName>
    <definedName name="BO77B7B8FE7C7C407188A917BF9894F7B3" hidden="1">#REF!</definedName>
    <definedName name="BO77C82593E41A45ECB6AACAD24353B3C8" hidden="1">#REF!</definedName>
    <definedName name="BO77CC4968C6FB4AE891D9203BB882D196" hidden="1">#REF!</definedName>
    <definedName name="BO77D9D9C12007469C8117D346871D21B6" hidden="1">#REF!</definedName>
    <definedName name="BO77DD96FC41644A179BBE4D77953EA545" hidden="1">#REF!</definedName>
    <definedName name="BO77DDF20EB7E747B18FDB62A0C4C1FFAD" hidden="1">#REF!</definedName>
    <definedName name="BO77E21B89C8AB4C31920492CF930D9D60" hidden="1">#REF!</definedName>
    <definedName name="BO77E3BD8340C8474DA7D45CEC71ECC2E7" hidden="1">#REF!</definedName>
    <definedName name="BO77E8C8B472FB4B819A91453E470878FD" hidden="1">#REF!</definedName>
    <definedName name="BO77F95E176C874197841F89E81E80D23A" hidden="1">#REF!</definedName>
    <definedName name="BO780FE6F4A17D423CAAAE5E547813AF83" hidden="1">#REF!</definedName>
    <definedName name="BO7825A254A3284232B88DD51D44537CE6" hidden="1">#REF!</definedName>
    <definedName name="BO78293AB6CE91423691629BC52DBE67C5" hidden="1">#REF!</definedName>
    <definedName name="BO782BF3A2FE74493EA32AE98343C4B741" hidden="1">#REF!</definedName>
    <definedName name="BO78415DE1130A4BCAA846B21E0EC5D667" hidden="1">#REF!</definedName>
    <definedName name="BO786482A3A5514950BBE4162F7C12A46A" hidden="1">#REF!</definedName>
    <definedName name="BO786697ABC0C84CF1B19EE4CA49BA3E7D" hidden="1">#REF!</definedName>
    <definedName name="BO788202490D204F1EBB6ABB5D2CC3CA1D" hidden="1">#REF!</definedName>
    <definedName name="BO788E5D3E853547BEB61F3C3B672B183E" hidden="1">#REF!</definedName>
    <definedName name="BO788ED74ED939412CB753298F77C36E43" hidden="1">#REF!</definedName>
    <definedName name="BO7893E4A0FDDA4DEFB6C87748B1C0D7E5" hidden="1">#REF!</definedName>
    <definedName name="BO789DA51DABB64E6DAEBD39A29FB548FA" hidden="1">#REF!</definedName>
    <definedName name="BO78A26449E14A4E0898706C634FB8920A" hidden="1">#REF!</definedName>
    <definedName name="BO78B26688225A431E92C72662FBF21F94" hidden="1">#REF!</definedName>
    <definedName name="BO78C24C51799B48EC9BAD7647746A6F2F" hidden="1">#REF!</definedName>
    <definedName name="BO78CEEB703E4C4D78A579EE8F6D76D929" hidden="1">#REF!</definedName>
    <definedName name="BO78F8A1A2414E4CD5960CB76850A8B04C" hidden="1">#REF!</definedName>
    <definedName name="BO7900DBEF3E8C481CB1DBCA63E0704C8E" hidden="1">#REF!</definedName>
    <definedName name="BO7907856B095644F1BD520AE5B6D99E5F" hidden="1">#REF!</definedName>
    <definedName name="BO795DAC5776584A17BFAB7AF1C9225AC0" hidden="1">#REF!</definedName>
    <definedName name="BO796520ECF0BA480DBCDDCB64C9832C4C" hidden="1">#REF!</definedName>
    <definedName name="BO797DA6191F9E43AB8625A5F6351A1609" hidden="1">#REF!</definedName>
    <definedName name="BO798FD8E248DE4C92A7F81EAC0A8F29A7" hidden="1">#REF!</definedName>
    <definedName name="BO79948B60261640309A720BF242FA8F54" hidden="1">#REF!</definedName>
    <definedName name="BO7998588D8B2D4D6AAEC4719E0F0A55A4" hidden="1">#REF!</definedName>
    <definedName name="BO79D15267513B4CBA9180350F07F3A98C" hidden="1">#REF!</definedName>
    <definedName name="BO79E32D484B7043B8941F1061F02622FB" hidden="1">#REF!</definedName>
    <definedName name="BO79F79C58C8A641CF81752FDEA72C10D9" hidden="1">#REF!</definedName>
    <definedName name="BO7A14BDFD5B2841A8BDFFCCE11C18BE90" hidden="1">#REF!</definedName>
    <definedName name="BO7A202200EAB14FDA887086A174E5A6C1" hidden="1">#REF!</definedName>
    <definedName name="BO7A24046088BC4828885DC2A18F24CE23" hidden="1">#REF!</definedName>
    <definedName name="BO7A3E4B6B1E6246EAA461969DE7AEB47B" hidden="1">#REF!</definedName>
    <definedName name="BO7A4C279B99F74092AC42F095C92BBBB6" hidden="1">#REF!</definedName>
    <definedName name="BO7A4C7D16C870427DAE3F6995AA7A83C6" hidden="1">#REF!</definedName>
    <definedName name="BO7A56D81323D346BCB253ED202182F14C" hidden="1">#REF!</definedName>
    <definedName name="BO7A67D1A3C2D1457494C925FBF571D683" hidden="1">#REF!</definedName>
    <definedName name="BO7A73F44C59344433A028EE2772B5F68A" hidden="1">#REF!</definedName>
    <definedName name="BO7A77E7DD81CB4CC68FEEABE2F3743C94" hidden="1">#REF!</definedName>
    <definedName name="BO7A84B87F8EDA4FDBAFF63724D92A7D16" hidden="1">#REF!</definedName>
    <definedName name="BO7A9B727FA00D457E953FD66C4384A791" hidden="1">#REF!</definedName>
    <definedName name="BO7ACA129047DD45B99142AD4BF2FE6CE9" hidden="1">#REF!</definedName>
    <definedName name="BO7ADAAAF76D5D4F11A1D6DCE52EDC3F0E" hidden="1">#REF!</definedName>
    <definedName name="BO7AE3A7858A9F4CE792E7BB1F7DE939D9" hidden="1">#REF!</definedName>
    <definedName name="BO7AECE17A45E947888D280C0A3669697F" hidden="1">#REF!</definedName>
    <definedName name="BO7AF2782FB7104FC28CFE46F4B181C0A8" hidden="1">#REF!</definedName>
    <definedName name="BO7AFBC0003ACC41D3BA1FD46C5FD36617" hidden="1">#REF!</definedName>
    <definedName name="BO7B0621E09728458A94F2FFFD9FFF1CCB" hidden="1">#REF!</definedName>
    <definedName name="BO7B29F6DCD4094D928F64FE4B08254D88" hidden="1">#REF!</definedName>
    <definedName name="BO7B3C9D6DC3A74194A444220E230F90D1" hidden="1">#REF!</definedName>
    <definedName name="BO7B3F57C7D37A4D9F932F412B50E3A9C5" hidden="1">#REF!</definedName>
    <definedName name="BO7B4C1F4DCA5C4F91BE3808330ED991B4" hidden="1">#REF!</definedName>
    <definedName name="BO7B5705FA795B4415A95726BFE7507495" hidden="1">#REF!</definedName>
    <definedName name="BO7B6ECD01275743B881052FD39FD5FD32" hidden="1">#REF!</definedName>
    <definedName name="BO7BB71DF7CC7F4BF49D180F690BD5DBBE" hidden="1">#REF!</definedName>
    <definedName name="BO7BB7CC54118D40FAA4097E91803D491F" hidden="1">#REF!</definedName>
    <definedName name="BO7BBECD97126749A5BD63E736BE94A255" hidden="1">#REF!</definedName>
    <definedName name="BO7BBF0D3FE4F24ABEA7EB00545E696EF3" hidden="1">#REF!</definedName>
    <definedName name="BO7BC170CD198B41C692619BD0B2829984" hidden="1">#REF!</definedName>
    <definedName name="BO7BCFAE042E0C491C8680E5ABCBBF7957" hidden="1">#REF!</definedName>
    <definedName name="BO7BD1D386F31048E1AA08A85FDF52F5D4" hidden="1">#REF!</definedName>
    <definedName name="BO7BFEA2FCFFCB48E5B36F4809D85D5E7B" hidden="1">#REF!</definedName>
    <definedName name="BO7BFF594E1FEE4946BBAF27C54ADD6291" hidden="1">#REF!</definedName>
    <definedName name="BO7C16913B80E24B5DBA9EBB5E5FE3FBBC" hidden="1">#REF!</definedName>
    <definedName name="BO7C19B3987BE64CFDB6C34F6F1FBFB432" hidden="1">#REF!</definedName>
    <definedName name="BO7C47A86CF33C4FCDAA0C54AA65B095A3" hidden="1">#REF!</definedName>
    <definedName name="BO7C4CD6B9E9C044EB9EC6C389774E6C65" hidden="1">#REF!</definedName>
    <definedName name="BO7C4E1B7E876445188B34969A634BA9DA" hidden="1">#REF!</definedName>
    <definedName name="BO7C57E414F8F944E194E4986AEC4E1CC6" hidden="1">#REF!</definedName>
    <definedName name="BO7C6282EF7FAA49768A71688A643EEC31" hidden="1">#REF!</definedName>
    <definedName name="BO7C63A409D70E4E928BFEFC2C74E6728A" hidden="1">#REF!</definedName>
    <definedName name="BO7C7DABCD75A7494CA0243D508880E90D" hidden="1">#REF!</definedName>
    <definedName name="BO7CB19D575BA4421B91CCC82C209C8073" hidden="1">#REF!</definedName>
    <definedName name="BO7CB713453E414A90B10F3550A0F253EC" hidden="1">#REF!</definedName>
    <definedName name="BO7CC386BC612F4996866980D6A2E0A4C5" hidden="1">#REF!</definedName>
    <definedName name="BO7CD34C71EDCC427CB2934EAF7FC6D50E" hidden="1">#REF!</definedName>
    <definedName name="BO7CDE0708B32D4B0FBA3A684377AE0820" hidden="1">#REF!</definedName>
    <definedName name="BO7CF80174494E42BABF42C12A8C546D70" hidden="1">#REF!</definedName>
    <definedName name="BO7D1FDB8727184C13B4570E65F80DC3A8" hidden="1">#REF!</definedName>
    <definedName name="BO7D225AD2344747EE88955A2CECB92136" hidden="1">#REF!</definedName>
    <definedName name="BO7D2EA66DF2E7481DA3B087A68D516C3D" hidden="1">#REF!</definedName>
    <definedName name="BO7D3A1BBFA8E7440E8EE04478EB465AE4" hidden="1">#REF!</definedName>
    <definedName name="BO7D3E7D4B3AAD47D79CFD56AC28C06CD5" hidden="1">#REF!</definedName>
    <definedName name="BO7D5153C33D554CE4A1BA32177D5DE9B3" hidden="1">#REF!</definedName>
    <definedName name="BO7D74CA4352B94CADA69060B858A229A7" hidden="1">#REF!</definedName>
    <definedName name="BO7D82E5864E5942ADB92BAC45EDEE2373" hidden="1">#REF!</definedName>
    <definedName name="BO7D89FACA725047CB91C9B25626B1B1A8" hidden="1">#REF!</definedName>
    <definedName name="BO7D93C65EB0A44BBF9FCB07C446798A2C" hidden="1">#REF!</definedName>
    <definedName name="BO7D9EC14CB2C94E22AF59562547C8BB47" hidden="1">#REF!</definedName>
    <definedName name="BO7DAC06DCC8FC40D5A38F085EF24C110B" hidden="1">#REF!</definedName>
    <definedName name="BO7DB9636AF6B6464587E05192DDA8F0FA" hidden="1">#REF!</definedName>
    <definedName name="BO7DB99E66FA9F4C188B1DA2EB33053C58" hidden="1">#REF!</definedName>
    <definedName name="BO7DBBE8B2D3EF445282BC0CB8AD4B8131" hidden="1">#REF!</definedName>
    <definedName name="BO7DCF6E63D2294BA5BF155FE231B51F47" hidden="1">#REF!</definedName>
    <definedName name="BO7DFCA2EAF924464885C3726D73AC2909" hidden="1">#REF!</definedName>
    <definedName name="BO7E13A36E29824D7DA3BB02348F36583D" hidden="1">#REF!</definedName>
    <definedName name="BO7E1EB127D17647DCAF66576435571B9D" hidden="1">#REF!</definedName>
    <definedName name="BO7E20AF36C10E4DE1ACFF5DAB21E6F0CF" hidden="1">#REF!</definedName>
    <definedName name="BO7E34B31EA5A046C898316D1B32E4249F" hidden="1">#REF!</definedName>
    <definedName name="BO7E3CE31DF3F446469C5C0194D7FDB09A" hidden="1">#REF!</definedName>
    <definedName name="BO7E41D564AEEA4C6280E66CE7C612FD8B" hidden="1">#REF!</definedName>
    <definedName name="BO7E5AD48C85964A4DA0892651C66FB5FA" hidden="1">#REF!</definedName>
    <definedName name="BO7E74EB17091144229C8DA32E72D0B0DE" hidden="1">#REF!</definedName>
    <definedName name="BO7E8D4FF65DA347CBBE0C81402A68E512" hidden="1">#REF!</definedName>
    <definedName name="BO7EAA87F33603446D90C1C1B2BB3DC1D0" hidden="1">#REF!</definedName>
    <definedName name="BO7EBB704D18074803A628A60B199945C8" hidden="1">#REF!</definedName>
    <definedName name="BO7ECA0CE87AD5486E8B520A1B3C302741" hidden="1">#REF!</definedName>
    <definedName name="BO7ED2877E1E044BF588CE91B0F73A907C" hidden="1">#REF!</definedName>
    <definedName name="BO7F100A3F2F3C4DA28A51351899E364CF" hidden="1">#REF!</definedName>
    <definedName name="BO7F2C1B6954774144A8688BBF844181A3" hidden="1">#REF!</definedName>
    <definedName name="BO7F328DF0B87B4733927898ED428C4902" hidden="1">#REF!</definedName>
    <definedName name="BO7F4A0B14B06E49EBB97E18A4B15BA51E" hidden="1">#REF!</definedName>
    <definedName name="BO7F5D4C35425E426D8A302B12D509ECAC" hidden="1">#REF!</definedName>
    <definedName name="BO7F733737D2164EB396378752B251DF56" hidden="1">#REF!</definedName>
    <definedName name="BO7F7734244CAF4A0CA43F95079155139D" hidden="1">#REF!</definedName>
    <definedName name="BO7FA568F38B8549BD8CCB4099EBA6D59E" hidden="1">#REF!</definedName>
    <definedName name="BO7FA7C81A947B44988C21EE55C79EFB07" hidden="1">#REF!</definedName>
    <definedName name="BO7FD411C057C44D5C88A5710AA4342420" hidden="1">#REF!</definedName>
    <definedName name="BO7FE15ABA24B8440CB3D66CB2BEB8CD57" hidden="1">#REF!</definedName>
    <definedName name="BO7FE3D3568EFB45599936A66C07E97E9B" hidden="1">#REF!</definedName>
    <definedName name="BO7FED074D327A46A5B3846340D3E435AA" hidden="1">#REF!</definedName>
    <definedName name="BO7FFA1DF9AE0E46DCBADDF27E62FE0F6F" hidden="1">#REF!</definedName>
    <definedName name="BO8025E890FFF74E7AA455F9CFB6C77A45" hidden="1">#REF!</definedName>
    <definedName name="BO8026067F176D423BB8A45430475AA310" hidden="1">#REF!</definedName>
    <definedName name="BO8026F1FD9624415A83D6DD000F349036" hidden="1">#REF!</definedName>
    <definedName name="BO8036027B31214345B621FD51102032D4" hidden="1">#REF!</definedName>
    <definedName name="BO806F055F6D3248B38530AA53D8ABD768" hidden="1">#REF!</definedName>
    <definedName name="BO80886FD3215348608E5DC92F04FC62B8" hidden="1">#REF!</definedName>
    <definedName name="BO808D0BF0B2354262A1BDB96849FA811D" hidden="1">#REF!</definedName>
    <definedName name="BO809078F987EF4B93AEDA12E8563A1B55" hidden="1">#REF!</definedName>
    <definedName name="BO80C02804DA2744ABBBE454BF6D80A4D3" hidden="1">#REF!</definedName>
    <definedName name="BO80E41CB5CADD420F8D0E1B0833B86BE7" hidden="1">#REF!</definedName>
    <definedName name="BO80F01F433AED4BA9B57F1088CBCCE98C" hidden="1">#REF!</definedName>
    <definedName name="BO81056B718AE84C1B9C92BA3450F435BA" hidden="1">#REF!</definedName>
    <definedName name="BO810998062223484C991CD91FD6A6BB28" hidden="1">#REF!</definedName>
    <definedName name="BO81124862005F424FA1E78C5F5A56CE77" hidden="1">#REF!</definedName>
    <definedName name="BO8116D3330FC0481ABDE5EA390248C0FB" hidden="1">#REF!</definedName>
    <definedName name="BO81195C6D5FD448CCA88808ADC384B729" hidden="1">#REF!</definedName>
    <definedName name="BO8123F167E50048FC943435D5C43BEAD6" hidden="1">#REF!</definedName>
    <definedName name="BO8129AD0FD5674B83BC5405EF191ADA7B" hidden="1">#REF!</definedName>
    <definedName name="BO812D1D90173740FF9EB59A105954F73E" hidden="1">#REF!</definedName>
    <definedName name="BO81398069C13F4CF48755661AA61D4B05" hidden="1">#REF!</definedName>
    <definedName name="BO813B65ED679A4ED08E62569F3A62E909" hidden="1">#REF!</definedName>
    <definedName name="BO8140CB8CB4934D52A45138EFCF43482F" hidden="1">#REF!</definedName>
    <definedName name="BO8152E1CBEABA406BB88B1EA29F8BD9B5" hidden="1">#REF!</definedName>
    <definedName name="BO815A38454A38422DAE2CBA1F342AB384" hidden="1">#REF!</definedName>
    <definedName name="BO8160DAE7346B4302A174200177384D45" hidden="1">#REF!</definedName>
    <definedName name="BO8161C454A2A04D77934C4F2B83E1D4AB" hidden="1">#REF!</definedName>
    <definedName name="BO816B7D96E133441DB33D05D34EA0ABD3" hidden="1">#REF!</definedName>
    <definedName name="BO8171ABCBF01049B4A05A79AC4000141F" hidden="1">#REF!</definedName>
    <definedName name="BO818525C2CFF2438484295F6096E668F5" hidden="1">#REF!</definedName>
    <definedName name="BO8185A22756D844D485A4345BFAA5E51B" hidden="1">#REF!</definedName>
    <definedName name="BO81889E13E8BD4C878CCC1CCC34498B32" hidden="1">#REF!</definedName>
    <definedName name="BO81AA5F438ECA417D8B8750AEE7E7416D" hidden="1">#REF!</definedName>
    <definedName name="BO81AEAD8E3AC448D99EC68869FDA8ECAD" hidden="1">#REF!</definedName>
    <definedName name="BO81B3415116AC43AF9C57F6B7F24B9CC4" hidden="1">#REF!</definedName>
    <definedName name="BO81D37D16DB894932AABCA35600FE54D0" hidden="1">#REF!</definedName>
    <definedName name="BO81EB4DF8F6194B6D99943B71E32D1F8E" hidden="1">#REF!</definedName>
    <definedName name="BO81EF3F27087C4D98ACC351EF41E7665F" hidden="1">#REF!</definedName>
    <definedName name="BO8204C98D845C47289C2A48ACE7BB360F" hidden="1">#REF!</definedName>
    <definedName name="BO821B1683C6C940ACA20F3FF7CBA6AE5C" hidden="1">#REF!</definedName>
    <definedName name="BO823A35FDC9FF43708B18DB11AE72EA46" hidden="1">#REF!</definedName>
    <definedName name="BO82599D26C22F4ECBAFBDBDDD0AC6B9DC" hidden="1">#REF!</definedName>
    <definedName name="BO8270DC61B3634703802A06111963247A" hidden="1">#REF!</definedName>
    <definedName name="BO8271FF2B72A4468699A1BEBB1CE7770A" hidden="1">#REF!</definedName>
    <definedName name="BO828C727B9F184011B97187B8FE59D9AE" hidden="1">#REF!</definedName>
    <definedName name="BO829B2CAC9A73456CB1E64F2A6FD9E525" hidden="1">#REF!</definedName>
    <definedName name="BO82AF49A840DC4E97A1E3E116C1017164" hidden="1">#REF!</definedName>
    <definedName name="BO82BC65E019234EAF896CAC4231F81781" hidden="1">#REF!</definedName>
    <definedName name="BO82BD64F9F4B5472788A8268E41273643" hidden="1">#REF!</definedName>
    <definedName name="BO82CDE0C0F8AE420C9AB086E3F934D0FC" hidden="1">#REF!</definedName>
    <definedName name="BO82D0E1CF095B4D65B4D7B212912DA8E2" hidden="1">#REF!</definedName>
    <definedName name="BO82EB354C95144FA395BD4842E6B5BDAA" hidden="1">#REF!</definedName>
    <definedName name="BO82ED3D19CD6E4FE3941A3E1F6AD39401" hidden="1">#REF!</definedName>
    <definedName name="BO833E4554C21346058C4C27AA4CDB728C" hidden="1">#REF!</definedName>
    <definedName name="BO834ED8D711B54779884FECD0FD6C40F5" hidden="1">#REF!</definedName>
    <definedName name="BO835775321D284060B20BC052F1967F91" hidden="1">#REF!</definedName>
    <definedName name="BO836104A2FDD3439ABE6D95097289FA9B" hidden="1">#REF!</definedName>
    <definedName name="BO83770CED4E3B4DBBB35ECE8F2EE2B766" hidden="1">#REF!</definedName>
    <definedName name="BO839EC6977FFA4254B663B0964DDDCBA1" hidden="1">#REF!</definedName>
    <definedName name="BO83CE56D9AAF2431890D1640D1749EBC9" hidden="1">#REF!</definedName>
    <definedName name="BO83DE305067F04E1FAF2073E158A42ED1" hidden="1">#REF!</definedName>
    <definedName name="BO83F96117CD7E43729C8F78CE6AA55364" hidden="1">#REF!</definedName>
    <definedName name="BO84012C663BB84BFFB01BF078251981BF" hidden="1">#REF!</definedName>
    <definedName name="BO8416A4D86F564528B66337D998D6342F" hidden="1">#REF!</definedName>
    <definedName name="BO841E9D2788184F4B99B75B2D56050952" hidden="1">#REF!</definedName>
    <definedName name="BO8436F0542EE941958838E9648A7A10B6" hidden="1">#REF!</definedName>
    <definedName name="BO845C63CD4426489B984D7A614921953B" hidden="1">#REF!</definedName>
    <definedName name="BO8462467AC4C04364864AA7B0E1E7103B" hidden="1">#REF!</definedName>
    <definedName name="BO847CD7266F44473E873D0BAC81568EE4" hidden="1">#REF!</definedName>
    <definedName name="BO84816916A3374C44A33B2B1E7CCBF62D" hidden="1">#REF!</definedName>
    <definedName name="BO8490395EA5A34B7281F95374AA651140" hidden="1">#REF!</definedName>
    <definedName name="BO849DAABD57DE400C976DE83FBD70852D" hidden="1">#REF!</definedName>
    <definedName name="BO84ACB7EA827D44EA920269A783FD03AF" hidden="1">#REF!</definedName>
    <definedName name="BO84D950D3D7C6403596FDAB0EECC85121" hidden="1">#REF!</definedName>
    <definedName name="BO851125B4C9CF4507A505DFFE9759796E" hidden="1">#REF!</definedName>
    <definedName name="BO851F8174A7F2485A89E2AAB0F844764D" hidden="1">#REF!</definedName>
    <definedName name="BO852DC564F3D6438A9E05CD1FB6220525" hidden="1">#REF!</definedName>
    <definedName name="BO8537B991C1704514852540F58377C0F2" hidden="1">#REF!</definedName>
    <definedName name="BO8549AD1E42034B56A5A757A435BE5F99" hidden="1">#REF!</definedName>
    <definedName name="BO856B8D4C3C8E4F50B0953DB05DCC130D" hidden="1">#REF!</definedName>
    <definedName name="BO859CB049DE164366843D9C4F49208836" hidden="1">#REF!</definedName>
    <definedName name="BO85A46695882A420C817331A985BB9006" hidden="1">#REF!</definedName>
    <definedName name="BO85B3AD2EFD8B4EB4ACC21B67E6729BC4" hidden="1">#REF!</definedName>
    <definedName name="BO85BA97FE264442F3930B470E2E37938C" hidden="1">#REF!</definedName>
    <definedName name="BO85C6C482DAE5494095442C853659524C" hidden="1">#REF!</definedName>
    <definedName name="BO85CA8185403D4829A471E3C021F11823" hidden="1">#REF!</definedName>
    <definedName name="BO85DDB79C9E3147EDA8EDD03CB77413B6" hidden="1">#REF!</definedName>
    <definedName name="BO85E3116B44E149108141A164679AAEBE" hidden="1">#REF!</definedName>
    <definedName name="BO85EB01DFCFE245209787E6272A712082" hidden="1">#REF!</definedName>
    <definedName name="BO85ED7871C7614337A901E50D63FCCD26" hidden="1">#REF!</definedName>
    <definedName name="BO85F78F97543D4BAEBAA665AE23BF5F6E" hidden="1">#REF!</definedName>
    <definedName name="BO860B46EE55A44A1D96FD320551FA6677" hidden="1">#REF!</definedName>
    <definedName name="BO86157C32F3D14F2F8FBEDF25DA18783E" hidden="1">#REF!</definedName>
    <definedName name="BO8639A9B559F64F969DAB29512C30B990" hidden="1">#REF!</definedName>
    <definedName name="BO865E85FAE63F471990E87A9EEEA0EBE2" hidden="1">#REF!</definedName>
    <definedName name="BO866A0D13F47E44558B185A80CB233625" hidden="1">#REF!</definedName>
    <definedName name="BO866EBE59FF044B5082276522A607294F" hidden="1">#REF!</definedName>
    <definedName name="BO8674B77AC9C34190AE9EF29F8B3699AA" hidden="1">#REF!</definedName>
    <definedName name="BO867C2CDF9C4D43A7B8AA119BEA09C19A" hidden="1">#REF!</definedName>
    <definedName name="BO86887E9489924B3CB6F2E988412CFB38" hidden="1">#REF!</definedName>
    <definedName name="BO868F562CA4E84985BF12F71371CCBC43" hidden="1">#REF!</definedName>
    <definedName name="BO869869F86405489C95E91C46BD49C775" hidden="1">#REF!</definedName>
    <definedName name="BO86B6149BCDCC48A98A3D3C8A3A2729E6" hidden="1">#REF!</definedName>
    <definedName name="BO86B8FF6FC3DB4DF7AA0E3A8B7F9264C7" hidden="1">#REF!</definedName>
    <definedName name="BO86BA1D0544E24C5C8A8180FF78CB5B06" hidden="1">#REF!</definedName>
    <definedName name="BO86C100F65CDE4670B4F5822465A92A71" hidden="1">#REF!</definedName>
    <definedName name="BO86D1438E23664D2B9FCD09512F3A93F8" hidden="1">#REF!</definedName>
    <definedName name="BO86DDB813E7034F3BBABBE6BC528F2ED9" hidden="1">#REF!</definedName>
    <definedName name="BO86E27B393E134A5C9DD139177FA60F80" hidden="1">#REF!</definedName>
    <definedName name="BO8703EEC12706416FB6ED04E179922738" hidden="1">#REF!</definedName>
    <definedName name="BO870886B6C73540E7BF1183ECA9AFF2B9" hidden="1">#REF!</definedName>
    <definedName name="BO870B411164F546AD97AF975FD177C9B0" hidden="1">#REF!</definedName>
    <definedName name="BO8711D358A64C4D6AA1DE8CD9A503C0BD" hidden="1">#REF!</definedName>
    <definedName name="BO87120653DAB74A7A80EC7DBB6462E1D6" hidden="1">#REF!</definedName>
    <definedName name="BO872486E16E314D1DA6CDB4E161361B3E" hidden="1">#REF!</definedName>
    <definedName name="BO8725CADBABC140858BCC21E139FB989C" hidden="1">#REF!</definedName>
    <definedName name="BO87299F945EA94175941F16F36740FD72" hidden="1">#REF!</definedName>
    <definedName name="BO872E1A2490304FA6B522A3A73C631044" hidden="1">#REF!</definedName>
    <definedName name="BO8774AB7115B9480BA7502A21831439EB" hidden="1">#REF!</definedName>
    <definedName name="BO878FECCD84B24D5D83FA753C239D53A9" hidden="1">#REF!</definedName>
    <definedName name="BO879CBD59307A43159AF2A4CED84C7472" hidden="1">#REF!</definedName>
    <definedName name="BO87A85BA1E62143F6B9FC3F8F4734BBDA" hidden="1">#REF!</definedName>
    <definedName name="BO87B8EF89B2C846A289AE2145FA25030D" hidden="1">#REF!</definedName>
    <definedName name="BO87CACAE458564193B56975B2B5153420" hidden="1">#REF!</definedName>
    <definedName name="BO87EFB9D6293B401CAA2DD394C2338C23" hidden="1">#REF!</definedName>
    <definedName name="BO87F88410ED7F4182BE480F68D5F7E898" hidden="1">#REF!</definedName>
    <definedName name="BO8803BCBBE7974E4D88C057E49C0A7E07" hidden="1">#REF!</definedName>
    <definedName name="BO8826276A6F2B469B97553CEA5B5F3ACB" hidden="1">#REF!</definedName>
    <definedName name="BO8827CF9AC78B41C79197737D53769A81" hidden="1">#REF!</definedName>
    <definedName name="BO884007A616A14E82BF8896F6D6B26A5A" hidden="1">#REF!</definedName>
    <definedName name="BO88621C2D24DC4AB6A85F375E6836771A" hidden="1">#REF!</definedName>
    <definedName name="BO886E487C7EC9459489C12770C18ABEFD" hidden="1">#REF!</definedName>
    <definedName name="BO8897A3A3F634452E8E4DD8F314983433" hidden="1">#REF!</definedName>
    <definedName name="BO88A0ED37476047A9B79C3A73D5CAC3D2" hidden="1">#REF!</definedName>
    <definedName name="BO88AA8F0163F746A78528BD5A52EB26BD" hidden="1">#REF!</definedName>
    <definedName name="BO88B4A6CA845B4661AD2C9B0437234540" hidden="1">#REF!</definedName>
    <definedName name="BO88B5EC94BCB644DBB0B8B9FD72197407" hidden="1">#REF!</definedName>
    <definedName name="BO88CD73995BA045218F082047A7B7979F" hidden="1">#REF!</definedName>
    <definedName name="BO88CF233CB45B4C82A1AC5BE791438BCF" hidden="1">#REF!</definedName>
    <definedName name="BO88D455E4ACC843D4B075A8838BBF7D0C" hidden="1">#REF!</definedName>
    <definedName name="BO88E2219A0197449ABDA7E50060F6B1FE" hidden="1">#REF!</definedName>
    <definedName name="BO890E5A8D96FA4050BF15B802C7620F76" hidden="1">#REF!</definedName>
    <definedName name="BO8916BA3A93DA473688862DC75848CA2A" hidden="1">#REF!</definedName>
    <definedName name="BO891CBAC1FEC041A9B1D2D5CAF876C3F0" hidden="1">#REF!</definedName>
    <definedName name="BO891FBC517DE746748A172799A83F07CB" hidden="1">#REF!</definedName>
    <definedName name="BO8927EF1CD9AD4425AA2D6F4D606A0185" hidden="1">#REF!</definedName>
    <definedName name="BO892CFB3B77F84724BE348F89B434721C" hidden="1">#REF!</definedName>
    <definedName name="BO893A612FBBF546A793F9B2F896C82AB5" hidden="1">#REF!</definedName>
    <definedName name="BO896731F41BBF4213B3E24429048CEBA0" hidden="1">#REF!</definedName>
    <definedName name="BO89717E38C823414CA5D56CDDCAF64E8D" hidden="1">#REF!</definedName>
    <definedName name="BO897389AC65794E96B87A0E76349A7E34" hidden="1">#REF!</definedName>
    <definedName name="BO8989F6C0B5DE414BADE674ECD51A4FFF" hidden="1">#REF!</definedName>
    <definedName name="BO89B86AF7C49A40C3A9D991022D36372F" hidden="1">#REF!</definedName>
    <definedName name="BO89C875904AC94159A112D5E62824CEB8" hidden="1">#REF!</definedName>
    <definedName name="BO89D827B7EF21445F830158AB1DB86EC3" hidden="1">#REF!</definedName>
    <definedName name="BO89D829D6275C4F39A9B54F431BCB1CF2" hidden="1">#REF!</definedName>
    <definedName name="BO89DF3A0093C34577A9CBE507F654F9B4" hidden="1">#REF!</definedName>
    <definedName name="BO89EB193C9BF34E028B60BA2D06CDA850" hidden="1">#REF!</definedName>
    <definedName name="BO89F9BF5F1CD24F618FE42E6AEBC567DA" hidden="1">#REF!</definedName>
    <definedName name="BO8A079A6956DB410B984EC37853DBF391" hidden="1">#REF!</definedName>
    <definedName name="BO8A11D840060F48A7A732512C54D8EAE5" hidden="1">#REF!</definedName>
    <definedName name="BO8A270233A6574574A5A316C2111A6B1A" hidden="1">#REF!</definedName>
    <definedName name="BO8A3FB210E5754FC58F8E696469D4717E" hidden="1">#REF!</definedName>
    <definedName name="BO8A64A4873C0043DFB3995AAF8DC72790" hidden="1">#REF!</definedName>
    <definedName name="BO8A6F64578EA54D39B172DBB5F3870C6C" hidden="1">#REF!</definedName>
    <definedName name="BO8A742A3411094EA2AE29F3285CBDE97D" hidden="1">#REF!</definedName>
    <definedName name="BO8A76E1E597094F4AB0C09CE276EBB2AD" hidden="1">#REF!</definedName>
    <definedName name="BO8A921E1B07E84FE58A86CBFB254FC057" hidden="1">#REF!</definedName>
    <definedName name="BO8AA1781CDFE7451D8158DA9690BFD0CF" hidden="1">#REF!</definedName>
    <definedName name="BO8AA46CB98A254FACB30AED9A52808C46" hidden="1">#REF!</definedName>
    <definedName name="BO8AADC658B26A496996C7F1373A6991A2" hidden="1">#REF!</definedName>
    <definedName name="BO8ABE68A54E9F4069ADD8462748851C18" hidden="1">#REF!</definedName>
    <definedName name="BO8AC7E18C57C84E229E0484E8B9B6A88C" hidden="1">#REF!</definedName>
    <definedName name="BO8ACBA67537FE40D9B10DE69058561E8E" hidden="1">#REF!</definedName>
    <definedName name="BO8AD26858CE7246D39A84D558B6479282" hidden="1">#REF!</definedName>
    <definedName name="BO8AF467F5CFC742359BF81CAD81A58A87" hidden="1">#REF!</definedName>
    <definedName name="BO8AFC5A8B26994047A4277D08BC2B4522" hidden="1">#REF!</definedName>
    <definedName name="BO8B01F477F3764249AF76A3D9C3C246ED" hidden="1">#REF!</definedName>
    <definedName name="BO8B0E799EB2E747E08CC00A5CB7983720" hidden="1">#REF!</definedName>
    <definedName name="BO8B1E0FBE9EA7489994044C2057A8D12B" hidden="1">#REF!</definedName>
    <definedName name="BO8B2A7D94ED794D9F8685C24218676006" hidden="1">#REF!</definedName>
    <definedName name="BO8B313457CD884D279D2548003F5D238D" hidden="1">#REF!</definedName>
    <definedName name="BO8B5D8EDB30964E5A907DA7CCE903A60B" hidden="1">#REF!</definedName>
    <definedName name="BO8B73BD8E9A0442A5A9F90AA4A70F6203" hidden="1">#REF!</definedName>
    <definedName name="BO8B8251CC1EE24CD69F29929F012C4450" hidden="1">#REF!</definedName>
    <definedName name="BO8B979C2BC098453D8F62F9ADF5FEC071" hidden="1">#REF!</definedName>
    <definedName name="BO8BAFA77CB8BD4A9592F0A86BBD33A1B0" hidden="1">#REF!</definedName>
    <definedName name="BO8BB4B4D171DB49F489C18C0E6B688E40" hidden="1">#REF!</definedName>
    <definedName name="BO8BDE8563DFDD419597EA3D1993A8E10E" hidden="1">#REF!</definedName>
    <definedName name="BO8BE0ACC613A044B19017AAB43B6473ED" hidden="1">#REF!</definedName>
    <definedName name="BO8BEFE8F9E9D94E0B8690BCF6FF778891" hidden="1">#REF!</definedName>
    <definedName name="BO8BF82CAB71EB4877BE2981B52240CDDB" hidden="1">#REF!</definedName>
    <definedName name="BO8BFBEE5EC43D4067962E8A52A23B2D50" hidden="1">#REF!</definedName>
    <definedName name="BO8C0049F46034494F9A9EA954789841B0" hidden="1">#REF!</definedName>
    <definedName name="BO8C0CC75C4CA4484B8290FC4E64C3C7B7" hidden="1">#REF!</definedName>
    <definedName name="BO8C190EE956EF4ADD87EDB038BA9D5AE1" hidden="1">#REF!</definedName>
    <definedName name="BO8C2C15F699E14EDC94E42D4D15367A0D" hidden="1">#REF!</definedName>
    <definedName name="BO8C3209A055A7451690BC047DB49C40F8" hidden="1">#REF!</definedName>
    <definedName name="BO8C46C2D3D27C44F1AA60C52DBE893015" hidden="1">#REF!</definedName>
    <definedName name="BO8C54B39154C04A089EB3A2B03C75FCAD" hidden="1">#REF!</definedName>
    <definedName name="BO8C5D16B390B84E039A4F635DC9723990" hidden="1">#REF!</definedName>
    <definedName name="BO8C5D1AEB64E34CF69E4AEDEE394D2DF0" hidden="1">#REF!</definedName>
    <definedName name="BO8C6D0EB130764DFAB8C78529E8B56690" hidden="1">#REF!</definedName>
    <definedName name="BO8C756DB6D0084392A94AD363D9B3578A" hidden="1">#REF!</definedName>
    <definedName name="BO8C78667FFC67462C9A1643AC3DEA1B4D" hidden="1">#REF!</definedName>
    <definedName name="BO8C79291520C14D76B12F6B3100DC8B42" hidden="1">#REF!</definedName>
    <definedName name="BO8C9CBE8407744000A8B85C9F87D30B73" hidden="1">#REF!</definedName>
    <definedName name="BO8CBBCEEC97B6431FB6ACA8A2940866E3" hidden="1">#REF!</definedName>
    <definedName name="BO8CC5B39B3E324C918A32819C9A07A727" hidden="1">#REF!</definedName>
    <definedName name="BO8CCECE712FB74550BFA0956F61B247A8" hidden="1">#REF!</definedName>
    <definedName name="BO8CD76D68B350487FA0250A4A2EC5C2AD" hidden="1">#REF!</definedName>
    <definedName name="BO8CF360641B31422092E7199008DC5639" hidden="1">#REF!</definedName>
    <definedName name="BO8D0213375C7F4E22A8FB01B418680B0B" hidden="1">#REF!</definedName>
    <definedName name="BO8D0ABD8164D04FC8B630B28D32646B09" hidden="1">#REF!</definedName>
    <definedName name="BO8D1B1B1B73DB404588CEED5EB7DBE08B" hidden="1">#REF!</definedName>
    <definedName name="BO8D1BEBCF693D4028B4E7DA6832E7DE1E" hidden="1">#REF!</definedName>
    <definedName name="BO8D24E811C41141359E065633B90B3ACB" hidden="1">#REF!</definedName>
    <definedName name="BO8D321DF303514F60BA7EE216E1F75E46" hidden="1">#REF!</definedName>
    <definedName name="BO8D4A19F885E642D98251152558F518D0" hidden="1">#REF!</definedName>
    <definedName name="BO8D675C8D2C204F9EA5F6FB0C91BE9377" hidden="1">#REF!</definedName>
    <definedName name="BO8D6FEDE63E4A416086011E251EB6EA77" hidden="1">#REF!</definedName>
    <definedName name="BO8D8CDB5D0D984AF78FA24D1842552A13" hidden="1">#REF!</definedName>
    <definedName name="BO8D92C13F5BA5476F87ACCBE5339379A3" hidden="1">#REF!</definedName>
    <definedName name="BO8DE89F4B4DB24B028D65D7B1C37D49A6" hidden="1">#REF!</definedName>
    <definedName name="BO8DE8B8490FA243048849705E95F6A3E7" hidden="1">#REF!</definedName>
    <definedName name="BO8E010C83029D4BB2BDE80224D34C78B4" hidden="1">#REF!</definedName>
    <definedName name="BO8E04539AF5EA48F4A85BB9D8405EFE31" hidden="1">#REF!</definedName>
    <definedName name="BO8E0A9401A23B4C8E815CF381C01FDB6A" hidden="1">#REF!</definedName>
    <definedName name="BO8E247A336E7641BA8C759FA12C34B429" hidden="1">#REF!</definedName>
    <definedName name="BO8E4728713A0C4DC6904A8D6FFE392729" hidden="1">#REF!</definedName>
    <definedName name="BO8E64C19B77C74B4DA67868374DB4E3C8" hidden="1">#REF!</definedName>
    <definedName name="BO8E8DEEC5116D492E933D50098C61B5D3" hidden="1">#REF!</definedName>
    <definedName name="BO8E95876454BF4F2CA6988C26A165276E" hidden="1">#REF!</definedName>
    <definedName name="BO8E9F198DEB16434A9D0753A88CDF5215" hidden="1">#REF!</definedName>
    <definedName name="BO8EA5CD8275A64439ABF3E0E90503E2EB" hidden="1">#REF!</definedName>
    <definedName name="BO8EAFF7EBC66B4843859F00C277E10C35" hidden="1">#REF!</definedName>
    <definedName name="BO8ECAFF7837A84846BB773DF5FAC7EDA0" hidden="1">#REF!</definedName>
    <definedName name="BO8ED02D762180437385E47C88BB9EEC20" hidden="1">#REF!</definedName>
    <definedName name="BO8ED1BD07506B48ABA6BB05855F788508" hidden="1">#REF!</definedName>
    <definedName name="BO8ED76D7C2EA548BEA6E8742375CD84EF" hidden="1">#REF!</definedName>
    <definedName name="BO8EDFDB3F4A244405BD653340E001817F" hidden="1">#REF!</definedName>
    <definedName name="BO8EECD65D65CA4E8DAD403EDFEFC8E1F0" hidden="1">#REF!</definedName>
    <definedName name="BO8EED6EA8341647B18E46E12EF5981737" hidden="1">#REF!</definedName>
    <definedName name="BO8EEF0273BAB94AB99929DC92B3C49FD3" hidden="1">#REF!</definedName>
    <definedName name="BO8F091315B8CA470AAF9722F85C3A0CE2" hidden="1">#REF!</definedName>
    <definedName name="BO8F3233C6D2A5455D8200C97146186B1B" hidden="1">#REF!</definedName>
    <definedName name="BO8F3F75AB3A994609B8A1BAA8D827B7D0" hidden="1">#REF!</definedName>
    <definedName name="BO8F41BE8B0884445DB22D3AF21577B665" hidden="1">#REF!</definedName>
    <definedName name="BO8F4458B31E284C0B90A9336E9C28C284" hidden="1">#REF!</definedName>
    <definedName name="BO8F49357E67B7472885ECAB31F5CC16E6" hidden="1">#REF!</definedName>
    <definedName name="BO8F5878AEF4E240D9BC43182A686A5D27" hidden="1">#REF!</definedName>
    <definedName name="BO8F5C237F8C7C40E58D0B879F90947365" hidden="1">#REF!</definedName>
    <definedName name="BO8F69E36AA533438FB255DE448D2F78C1" hidden="1">#REF!</definedName>
    <definedName name="BO8F9ADFA732534966ACC45B4222D08278" hidden="1">#REF!</definedName>
    <definedName name="BO8FA9605250AA4130BA5F75AB0EFC5DEB" hidden="1">#REF!</definedName>
    <definedName name="BO8FAB3988FD7A4610BB4D6F6553753FB0" hidden="1">#REF!</definedName>
    <definedName name="BO8FB6EDE92460437DB46269B760A9FF87" hidden="1">#REF!</definedName>
    <definedName name="BO8FD31CDD8C5E4206A507AADDC9D6C673" hidden="1">#REF!</definedName>
    <definedName name="BO8FD4F0F291D744408EB3D0DD329A4362" hidden="1">#REF!</definedName>
    <definedName name="BO90039EB774D94E2699982989E87797FD" hidden="1">#REF!</definedName>
    <definedName name="BO9003C2B1CEA04D4799A07D012743DEC1" hidden="1">#REF!</definedName>
    <definedName name="BO901024E83D29496B899A127B34EC4440" hidden="1">#REF!</definedName>
    <definedName name="BO9010F2C0CC9E494A99E197637D325788" hidden="1">#REF!</definedName>
    <definedName name="BO9027C5BD01DF42DC93C5D78821D24A6C" hidden="1">#REF!</definedName>
    <definedName name="BO904BCFDAB4C44A96A1BAD24E7B5C4CFB" hidden="1">#REF!</definedName>
    <definedName name="BO90721953D91A42828345C72DA2C886EF" hidden="1">#REF!</definedName>
    <definedName name="BO90D5B7AE6DF34FC6A182261CEF953B81" hidden="1">#REF!</definedName>
    <definedName name="BO90EEFBEB72EB4656B432B75775270CA5" hidden="1">#REF!</definedName>
    <definedName name="BO90F76DFC9F5F430F88B468A9892E4AC4" hidden="1">#REF!</definedName>
    <definedName name="BO91262F6339964C14984FDE97C6306DF7" hidden="1">#REF!</definedName>
    <definedName name="BO912C815D25B14437B2384596EA95EA90" hidden="1">#REF!</definedName>
    <definedName name="BO91511019934B448E8E0723C0742ED2AE" hidden="1">#REF!</definedName>
    <definedName name="BO9155D541487B4FBC9E854615EB1B4E06" hidden="1">#REF!</definedName>
    <definedName name="BO9156F8C70A7E432BB0F7C9352F66ADFB" hidden="1">#REF!</definedName>
    <definedName name="BO9159C1E514C74EDAB686FCB93521755B" hidden="1">#REF!</definedName>
    <definedName name="BO915CED5CBC0E4429841109423F532DF9" hidden="1">#REF!</definedName>
    <definedName name="BO916C4117211C44169C4A9D976B942F83" hidden="1">#REF!</definedName>
    <definedName name="BO916F5615504D45DF9BCB395BFB03B3FF" hidden="1">#REF!</definedName>
    <definedName name="BO91AF57D4731E42D3BD43C805328349BB" hidden="1">#REF!</definedName>
    <definedName name="BO91B1C71622B84DC09FCF82790CCC6703" hidden="1">#REF!</definedName>
    <definedName name="BO91C46125583D4C069EE7155B503E3BDC" hidden="1">#REF!</definedName>
    <definedName name="BO91F28D1F98F0476AB8F319C85A3CBF30" hidden="1">#REF!</definedName>
    <definedName name="BO9209CA01353F43708376005F2BA05633" hidden="1">#REF!</definedName>
    <definedName name="BO920A4D58587E4B348E656E2FB55DBF5A" hidden="1">#REF!</definedName>
    <definedName name="BO9218C06E74B64331BCDF493C8E0A7196" hidden="1">#REF!</definedName>
    <definedName name="BO9233729CCAA145D78574A18BD7908B12" hidden="1">#REF!</definedName>
    <definedName name="BO924B50D148534EB4BFAB07809F576F86" hidden="1">#REF!</definedName>
    <definedName name="BO92544256210E49188C03B1EBD2040774" hidden="1">#REF!</definedName>
    <definedName name="BO925E159D06D846E6AD9C0AA27E04C23B" hidden="1">#REF!</definedName>
    <definedName name="BO9268349F1CCF49DEB0561574CF57C558" hidden="1">#REF!</definedName>
    <definedName name="BO926B3E618F034DF3AD93D000C65C8AF4" hidden="1">#REF!</definedName>
    <definedName name="BO926B5DA94093402CAF44525268D29478" hidden="1">#REF!</definedName>
    <definedName name="BO92714A6ED6124D27829A03BD605CFABF" hidden="1">#REF!</definedName>
    <definedName name="BO928DC16886B2445797C8B9905F1CD971" hidden="1">#REF!</definedName>
    <definedName name="BO92A6C34ADF1E4E8A9235A4C8830AC515" hidden="1">#REF!</definedName>
    <definedName name="BO92C9ED6F059A4A3FBF49382DA781E052" hidden="1">#REF!</definedName>
    <definedName name="BO92D072B2A4ED4A6FB51EB0BC9A66BC2C" hidden="1">#REF!</definedName>
    <definedName name="BO92E4A5A634AC407AA555219E0CC6BDF7" hidden="1">#REF!</definedName>
    <definedName name="BO92EA0833D1CB48CFB02613AE12C820A4" hidden="1">#REF!</definedName>
    <definedName name="BO92EFCC3CC64A4D068BF90CD047BA59AD" hidden="1">#REF!</definedName>
    <definedName name="BO92EFFAEB634443FE91C7F58365598D5E" hidden="1">#REF!</definedName>
    <definedName name="BO92F451DEC859406FB5A047DAF76D55B3" hidden="1">#REF!</definedName>
    <definedName name="BO92F6D42A17AC4074BBD00DCE92DF03C9" hidden="1">#REF!</definedName>
    <definedName name="BO9304DD1CC2BA492080B19ECEA8B95022" hidden="1">#REF!</definedName>
    <definedName name="BO930DA66B28B14BEAA44697A5823258AA" hidden="1">#REF!</definedName>
    <definedName name="BO930FD1E9B9EB478BBAD94346BAE68338" hidden="1">#REF!</definedName>
    <definedName name="BO9318EA8A5D654DFD954B723F2DF49F55" hidden="1">#REF!</definedName>
    <definedName name="BO9329BF9F354242D086A1F242CA6684D6" hidden="1">#REF!</definedName>
    <definedName name="BO932B0A19ACC444A2BB8954EED654465A" hidden="1">#REF!</definedName>
    <definedName name="BO933ED92411824C6FAC78C97BA2A11AAB" hidden="1">#REF!</definedName>
    <definedName name="BO933FAA4514814F85818066C84AF854C9" hidden="1">#REF!</definedName>
    <definedName name="BO93461350D91044D7B6FB7F171C0D4DF3" hidden="1">#REF!</definedName>
    <definedName name="BO9378AF1544364341B8417AB6D7DE3BC3" hidden="1">#REF!</definedName>
    <definedName name="BO938B4E5108EE4D0787D0282B08DF9636" hidden="1">#REF!</definedName>
    <definedName name="BO93A4D280E8CA43DC8B02811F751ABAA2" hidden="1">#REF!</definedName>
    <definedName name="BO93B2980E647143A5A17C67935ED6DC7F" hidden="1">#REF!</definedName>
    <definedName name="BO93D6D3AB4F4C47298478E33C059169D0" hidden="1">#REF!</definedName>
    <definedName name="BO93D6EA051CB245BA91965E989CAB2741" hidden="1">#REF!</definedName>
    <definedName name="BO93E74F3970FD46C489BC2A92AE9C7404" hidden="1">#REF!</definedName>
    <definedName name="BO93EBF6734EA34A90BA493473DE688EBF" hidden="1">#REF!</definedName>
    <definedName name="BO93ECFE632155481DA0FDBB0615E7281C" hidden="1">#REF!</definedName>
    <definedName name="BO93F310F9C2F24700BD756AB5D39C0C70" hidden="1">#REF!</definedName>
    <definedName name="BO9406D55A95A444A3B45C4B90FE2D125A" hidden="1">#REF!</definedName>
    <definedName name="BO94073230D0F44D879F25D75E8A1F6E7E" hidden="1">#REF!</definedName>
    <definedName name="BO94129E648DD24670B784451C9BAC14C1" hidden="1">#REF!</definedName>
    <definedName name="BO94220D9907CC4E24A9678F2D022262BF" hidden="1">#REF!</definedName>
    <definedName name="BO94286E15B5C249DF83B6D785E99910F3" hidden="1">#REF!</definedName>
    <definedName name="BO942AFFE69A8B4A8C80C2C626B5017758" hidden="1">#REF!</definedName>
    <definedName name="BO943F7197EDF04FF2A7D1A29789D38FC7" hidden="1">#REF!</definedName>
    <definedName name="BO9440F575DEAD4D009356CD54D15D0646" hidden="1">#REF!</definedName>
    <definedName name="BO94495E5071E549F38B009DDBC5A15023" hidden="1">#REF!</definedName>
    <definedName name="BO945D4AE586B049C4B26F43D2964BF053" hidden="1">#REF!</definedName>
    <definedName name="BO9479247504A240DB8AA62248BA3AD62A" hidden="1">#REF!</definedName>
    <definedName name="BO948E4098C46048728921E52405E20CE2" hidden="1">#REF!</definedName>
    <definedName name="BO9494C43445E94B2F9101B150DA348936" hidden="1">#REF!</definedName>
    <definedName name="BO94ACFBA87DCA4A049A7A7B2CF5A0099B" hidden="1">#REF!</definedName>
    <definedName name="BO94B2F239D2624039A1DCB8FB12649BA6" hidden="1">#REF!</definedName>
    <definedName name="BO94C268B1ABDC4BE5AF160FC92E6E930E" hidden="1">#REF!</definedName>
    <definedName name="BO94C8B881FE184D5BBD91B9F2519B9593" hidden="1">#REF!</definedName>
    <definedName name="BO94CAC1B2B9184A0CA149982A6B0EDA40" hidden="1">#REF!</definedName>
    <definedName name="BO94FF7F224A1F4978B7E420C2A0B05C3D" hidden="1">#REF!</definedName>
    <definedName name="BO9513E9F1846A4523A6F0F1F3198A11D1" hidden="1">#REF!</definedName>
    <definedName name="BO95297CC5443C4A87921219AEDB0053A4" hidden="1">#REF!</definedName>
    <definedName name="BO95315A491963462088AB010F1E6536ED" hidden="1">#REF!</definedName>
    <definedName name="BO9531F6C583AD4A5B8EACA1697DCA76E5" hidden="1">#REF!</definedName>
    <definedName name="BO9546AAE559804D05934EF2CC58527114" hidden="1">#REF!</definedName>
    <definedName name="BO954E396D800B4BF9935B12333E3AE848" hidden="1">#REF!</definedName>
    <definedName name="BO955821DBA81848509481FD646A939426" hidden="1">#REF!</definedName>
    <definedName name="BO9569473B49744295BBBB13BF84496763" hidden="1">#REF!</definedName>
    <definedName name="BO956DB3C951D8464EB60637865E1D1216" hidden="1">#REF!</definedName>
    <definedName name="BO956E011291D64BEEB8399D6027B0FD14" hidden="1">#REF!</definedName>
    <definedName name="BO959272DCF99441B0A2452A49A4FBE909" hidden="1">#REF!</definedName>
    <definedName name="BO95B8948E71674C9BBD6DC47262E07D3C" hidden="1">#REF!</definedName>
    <definedName name="BO95CD0D87A86547D789C5C76C1E4685B8" hidden="1">#REF!</definedName>
    <definedName name="BO95FBA05EBB1A49DCA3E32B3AB30D7E98" hidden="1">#REF!</definedName>
    <definedName name="BO96012A3695F24EEDA41060270FB23FD7" hidden="1">#REF!</definedName>
    <definedName name="BO96073E7E2DD143EFB77B21DB51546EEA" hidden="1">#REF!</definedName>
    <definedName name="BO9614567D53B747AA9B29D726BA8A5F57" hidden="1">#REF!</definedName>
    <definedName name="BO961753E720B34B64928183DBF2D50EF4" hidden="1">#REF!</definedName>
    <definedName name="BO9619A3E64E904BBF830DEA71105C6554" hidden="1">#REF!</definedName>
    <definedName name="BO961B2829573B4BF3AEDBD5F574CBDFBE" hidden="1">#REF!</definedName>
    <definedName name="BO963AA06C95F0448C98E7B7ADF814B641" hidden="1">#REF!</definedName>
    <definedName name="BO9655D4D083304B6B84234D7B3D520D2C" hidden="1">#REF!</definedName>
    <definedName name="BO96B0D7DFBDD64B7F99A29B72A17CCBF3" hidden="1">#REF!</definedName>
    <definedName name="BO96C96D0DC4524E10AD2A3B05945FC3F1" hidden="1">#REF!</definedName>
    <definedName name="BO96D6B2D14BCE426B82DFC4BC6BE36452" hidden="1">#REF!</definedName>
    <definedName name="BO96DD60ACDEAB49279901EDA429A1D057" hidden="1">#REF!</definedName>
    <definedName name="BO96E0ACA67F90404598B7ED8E51093BC6" hidden="1">#REF!</definedName>
    <definedName name="BO96FD81C5B8DB4FBB8AA6463A2345EF65" hidden="1">#REF!</definedName>
    <definedName name="BO9705DA3C5FE549B1B6C232BEE3BE0B4A" hidden="1">#REF!</definedName>
    <definedName name="BO970E49E77A1641C28131031D36D4FD21" hidden="1">#REF!</definedName>
    <definedName name="BO971ABF41FC324365BB3C3958837215AD" hidden="1">#REF!</definedName>
    <definedName name="BO971BBD42956545928E334B292F6A0C5F" hidden="1">#REF!</definedName>
    <definedName name="BO971F9F004F88452E9A8104EDA914DE4A" hidden="1">#REF!</definedName>
    <definedName name="BO972EF9E0468B46789B22F42FA9EDF429" hidden="1">#REF!</definedName>
    <definedName name="BO9743127732D6480CBCDA2CD93BE4A029" hidden="1">#REF!</definedName>
    <definedName name="BO97435E36457D4D9F8A41E78406793419" hidden="1">#REF!</definedName>
    <definedName name="BO974DD56617CC44BB82F4580C5391D3C4" hidden="1">#REF!</definedName>
    <definedName name="BO974F495CBB5F4BE9B6A2ECAD26192CF3" hidden="1">#REF!</definedName>
    <definedName name="BO9763C8E8672C44EE9CC8F3034DE59781" hidden="1">#REF!</definedName>
    <definedName name="BO9764AE7C0FE548A687C092A5848411A0" hidden="1">#REF!</definedName>
    <definedName name="BO97705033685D404CA111963901512904" hidden="1">#REF!</definedName>
    <definedName name="BO97754172F33648A1B02D0D2E9D35C937" hidden="1">#REF!</definedName>
    <definedName name="BO977D0E2D3367462C8476C351B447CE71" hidden="1">#REF!</definedName>
    <definedName name="BO97B220745DA94ED7BB96EECFA8DC4E6E" hidden="1">#REF!</definedName>
    <definedName name="BO97E864FF22354435934B5E0583930B1A" hidden="1">#REF!</definedName>
    <definedName name="BO9809C12F3B384ADF849C353B35FBAA0D" hidden="1">#REF!</definedName>
    <definedName name="BO9847A201EFCB4ACB9B307CE635AEB5E1" hidden="1">#REF!</definedName>
    <definedName name="BO985BAF614F20419688C24910DA7EDD6A" hidden="1">#REF!</definedName>
    <definedName name="BO988C711F507447F1888939DBB79CE12A" hidden="1">#REF!</definedName>
    <definedName name="BO989A56968B1F48DCB1E51A21B2C17893" hidden="1">#REF!</definedName>
    <definedName name="BO98CB2505045548E2961B8E6D1605915E" hidden="1">#REF!</definedName>
    <definedName name="BO98D37362E38B4CDA8C9E54163DEBEB0D" hidden="1">#REF!</definedName>
    <definedName name="BO98E1498590614A7C8C9700EFA3B34ECF" hidden="1">#REF!</definedName>
    <definedName name="BO98E5E992939548CE8FEDD43F3C859A4F" hidden="1">#REF!</definedName>
    <definedName name="BO98EB4F0F414E453C9E8C0303365FB71E" hidden="1">#REF!</definedName>
    <definedName name="BO98EE941FAF8946578E04E20339EF8603" hidden="1">#REF!</definedName>
    <definedName name="BO99037B02ECF24BFFB3D99208DAE0221F" hidden="1">#REF!</definedName>
    <definedName name="BO9916AA24635F4BF297FA83B8070D44FE" hidden="1">#REF!</definedName>
    <definedName name="BO9922DCDDA14C416E94C27CE584A50205" hidden="1">#REF!</definedName>
    <definedName name="BO992471B0FCAA46B99A5CEF437922D47F" hidden="1">#REF!</definedName>
    <definedName name="BO99463C74974B4349A5BE8BFBF4C76308" hidden="1">#REF!</definedName>
    <definedName name="BO9952FD1FDB394000A77CFF0ECF03E8D2" hidden="1">#REF!</definedName>
    <definedName name="BO995DA1F47F9849D8A8D8EDAA9B7534E0" hidden="1">#REF!</definedName>
    <definedName name="BO9966FC2A064D44348ED41FEA6E021D6E" hidden="1">#REF!</definedName>
    <definedName name="BO99746685114E4D81834B645CEAD25AA3" hidden="1">#REF!</definedName>
    <definedName name="BO9984FAA95CC94B57809C5AA8ADD50266" hidden="1">#REF!</definedName>
    <definedName name="BO99886BC7CEF1473A89BBEEB83C430EE7" hidden="1">#REF!</definedName>
    <definedName name="BO99898C4BDEA24D1E99CE6C1A3A6BD908" hidden="1">#REF!</definedName>
    <definedName name="BO998E1909613041318FA45C8F7B14B775" hidden="1">#REF!</definedName>
    <definedName name="BO9997214558D14F72B1FAB36FBAC8578A" hidden="1">#REF!</definedName>
    <definedName name="BO99986C2F1A874F3AB3EFFC6732063BAA" hidden="1">#REF!</definedName>
    <definedName name="BO9999A410B168401BA23B06933F517548" hidden="1">#REF!</definedName>
    <definedName name="BO999FA66A56B04354964E9C8EDEB59AEF" hidden="1">#REF!</definedName>
    <definedName name="BO99A5EA3B6465412E99F307619EFF22BA" hidden="1">#REF!</definedName>
    <definedName name="BO99BAC6217DB74194A730AF104092B111" hidden="1">#REF!</definedName>
    <definedName name="BO99C4CA4681754EEA872316A386BE91B9" hidden="1">#REF!</definedName>
    <definedName name="BO99C517B46B44471084074AC92355F6B2" hidden="1">#REF!</definedName>
    <definedName name="BO99DC1A7172B84F838B475B6B0075ABEB" hidden="1">#REF!</definedName>
    <definedName name="BO99DE02B5579048E1BBE4F4225324DE80" hidden="1">#REF!</definedName>
    <definedName name="BO99E873DF55E2407AA79BE4AC482D57C1" hidden="1">#REF!</definedName>
    <definedName name="BO99F730DA3CE3438682559D78DBEB1137" hidden="1">#REF!</definedName>
    <definedName name="BO99FFBEBD80BD4018998241073ABBEC36" hidden="1">#REF!</definedName>
    <definedName name="BO9A0190849D034618A6D850654E79D887" hidden="1">#REF!</definedName>
    <definedName name="BO9A05D1ED402548C7BCD6598F99A3D539" hidden="1">#REF!</definedName>
    <definedName name="BO9A0785458B914172B6CA6F98503A5540" hidden="1">#REF!</definedName>
    <definedName name="BO9A0A3EF557FE4FF79C9C276FF2750A78" hidden="1">#REF!</definedName>
    <definedName name="BO9A1F9BAB994C48F6B91F15AE74E2EFF2" hidden="1">#REF!</definedName>
    <definedName name="BO9A2A567F0CC545CC9043BF9A4C5F101F" hidden="1">#REF!</definedName>
    <definedName name="BO9A3C310BF6CB47C486BB15C6F7DE7E32" hidden="1">#REF!</definedName>
    <definedName name="BO9A4A94F5AF7D4C0395CB3119F73CE421" hidden="1">#REF!</definedName>
    <definedName name="BO9A4DAFC646744B0ABE9AC8B748F29403" hidden="1">#REF!</definedName>
    <definedName name="BO9A59FC65E18E4F21B33CA5B9F96320B3" hidden="1">#REF!</definedName>
    <definedName name="BO9A62340DC7DF4552A6743C7FF6FF0E8A" hidden="1">#REF!</definedName>
    <definedName name="BO9A78932710404751B80863614952311A" hidden="1">#REF!</definedName>
    <definedName name="BO9AB4EE1BE75A4835A849BC3D07FB835E" hidden="1">#REF!</definedName>
    <definedName name="BO9AB9669C18D8408FB7B971802388C9D2" hidden="1">#REF!</definedName>
    <definedName name="BO9AD37D1B6D6E485CB10128FACD00A19D" hidden="1">#REF!</definedName>
    <definedName name="BO9AD7468F6951475F80B883FFA1EFF394" hidden="1">#REF!</definedName>
    <definedName name="BO9ADBAF030D114371A37BB3731A2FF1BB" hidden="1">#REF!</definedName>
    <definedName name="BO9AE63B8B66BF4271961E67AB87C27BE3" hidden="1">#REF!</definedName>
    <definedName name="BO9AFDD4CFEDE84C3CAEAD110DF748A416" hidden="1">#REF!</definedName>
    <definedName name="BO9B07B29E896D4E689C3E019FE42771E7" hidden="1">#REF!</definedName>
    <definedName name="BO9B0C18E18D78469EB56DF09655A49385" hidden="1">#REF!</definedName>
    <definedName name="BO9B3B4252A5054C8AA9BB04D57CE43C60" hidden="1">#REF!</definedName>
    <definedName name="BO9B3B6F3CBDDD4CB0B98E9DAC2E6DFBB4" hidden="1">#REF!</definedName>
    <definedName name="BO9B50918CCB56446A9A55F218C6E249D8" hidden="1">#REF!</definedName>
    <definedName name="BO9B608C1909F54F72A214116195B465F5" hidden="1">#REF!</definedName>
    <definedName name="BO9B640C81FAC3478A9C0CE081CB3E73D5" hidden="1">#REF!</definedName>
    <definedName name="BO9B6675559D5942B3B387B2E69918ECCC" hidden="1">#REF!</definedName>
    <definedName name="BO9B9AF7C9673C48CD8E8EAE4AC4E281CA" hidden="1">#REF!</definedName>
    <definedName name="BO9BA4A83B399349A6805DDB7F94980F05" hidden="1">#REF!</definedName>
    <definedName name="BO9BAECBA19405487FB031825E7B70BE1C" hidden="1">#REF!</definedName>
    <definedName name="BO9BB7786E205641A9BCB10515C5FB9C5C" hidden="1">#REF!</definedName>
    <definedName name="BO9BBBD5E6AA58480F99501CB155F50055" hidden="1">#REF!</definedName>
    <definedName name="BO9BC62009464D4CDC8AFA09C3FB8BBE87" hidden="1">#REF!</definedName>
    <definedName name="BO9BCD390675784E7E92A69F40BE3A5B62" hidden="1">#REF!</definedName>
    <definedName name="BO9BCF658BBEEB42C89189AA47132AC73A" hidden="1">#REF!</definedName>
    <definedName name="BO9BDABA118D9D4B17BB4B2AFD791E1CCC" hidden="1">#REF!</definedName>
    <definedName name="BO9BE41D1F231A418F830EAA8396305640" hidden="1">#REF!</definedName>
    <definedName name="BO9BEB34EF464948388646CD1E9CCF3C88" hidden="1">#REF!</definedName>
    <definedName name="BO9BF2158E63B442B6BEC0EE989CB555C9" hidden="1">#REF!</definedName>
    <definedName name="BO9C033AF8DD7140CC9F74276E8579218B" hidden="1">#REF!</definedName>
    <definedName name="BO9C17161872F74DB0BA6C03506E72CEFE" hidden="1">#REF!</definedName>
    <definedName name="BO9C1F66450CA4433BB8C0BEAC39F38580" hidden="1">#REF!</definedName>
    <definedName name="BO9C479AB7F7D14AD789E89AA8AD2EDBA9" hidden="1">#REF!</definedName>
    <definedName name="BO9C4B3E52D44242F9BA45E8B9651946DF" hidden="1">#REF!</definedName>
    <definedName name="BO9C4C9AEDF4FB429794E3DF9F17DD6F21" hidden="1">#REF!</definedName>
    <definedName name="BO9C725E2A3E6744A4B42FF9D8973D7DA9" hidden="1">#REF!</definedName>
    <definedName name="BO9C7B299EE2BA47F5AD0F7F0898271140" hidden="1">#REF!</definedName>
    <definedName name="BO9C8818FA281B477AB49B83D582EDEADA" hidden="1">#REF!</definedName>
    <definedName name="BO9C95306ECA8A4DF29A67E71B4C27512C" hidden="1">#REF!</definedName>
    <definedName name="BO9C99F13B52A74EB890D5789B98CB5E29" hidden="1">#REF!</definedName>
    <definedName name="BO9CA845EC09454761BFF0DC05A2EB3A06" hidden="1">#REF!</definedName>
    <definedName name="BO9CBCC0D3894A44B58DAC2B863B7E25B3" hidden="1">#REF!</definedName>
    <definedName name="BO9CCC8A5BD0E94CE7A450335354BBAA57" hidden="1">#REF!</definedName>
    <definedName name="BO9CEC345C1FA942F3BD104BEB133857F2" hidden="1">#REF!</definedName>
    <definedName name="BO9CEDA0A1EF9D4D08B668B573749EC76F" hidden="1">#REF!</definedName>
    <definedName name="BO9CF4BD0812244316BF5A6F72EE779638" hidden="1">#REF!</definedName>
    <definedName name="BO9D0CC3A36C1141B3BAC1D990DFF8E548" hidden="1">#REF!</definedName>
    <definedName name="BO9D0FB7C1C3B841A59A5E9CAD840B8C0F" hidden="1">#REF!</definedName>
    <definedName name="BO9D29BEF5122E4539AACF8FB3DA3A12F3" hidden="1">#REF!</definedName>
    <definedName name="BO9D2EC89415594DFCBFA383F91B4F5835" hidden="1">#REF!</definedName>
    <definedName name="BO9D31DD6E049A4E7FB735DB29E71A97F2" hidden="1">#REF!</definedName>
    <definedName name="BO9D382EA010864BB39B897D3D6C08CE6F" hidden="1">#REF!</definedName>
    <definedName name="BO9D40568C162041729FECE5EACF95E36F" hidden="1">#REF!</definedName>
    <definedName name="BO9D566E07211A4542B709221142FB26CC" hidden="1">#REF!</definedName>
    <definedName name="BO9D5B83458C744002B63E411CDE03ECB7" hidden="1">#REF!</definedName>
    <definedName name="BO9D679CDB0BC745C492504DED9E16F0C1" hidden="1">#REF!</definedName>
    <definedName name="BO9D8E5AEE91D145AC8C361FB584A61FB0" hidden="1">#REF!</definedName>
    <definedName name="BO9D9E159D0FE347688EBFFA8002E44AD0" hidden="1">#REF!</definedName>
    <definedName name="BO9DAD193BB5774035B644B57E4E0C052B" hidden="1">#REF!</definedName>
    <definedName name="BO9DBD98EF44DB43599D5AF4FF920BC4FE" hidden="1">#REF!</definedName>
    <definedName name="BO9DBFA7A314A14358A1BDB1236CC63047" hidden="1">#REF!</definedName>
    <definedName name="BO9DE21AB0C811455699C778ECB24B4AD9" hidden="1">#REF!</definedName>
    <definedName name="BO9DEDFE5942A34E648C390FC7789F54A7" hidden="1">#REF!</definedName>
    <definedName name="BO9DEF2EE08D964A7E8310419E9921EE75" hidden="1">#REF!</definedName>
    <definedName name="BO9E003DA1F36B44AB9EC08ACBAEE6F65D" hidden="1">#REF!</definedName>
    <definedName name="BO9E02CEC9FD5A474CAE0151837DDCCD27" hidden="1">#REF!</definedName>
    <definedName name="BO9E0C25B7E0C84BFE9426A44CBF8937BB" hidden="1">#REF!</definedName>
    <definedName name="BO9E3D1164FF204D198D23C9100A1AEA98" hidden="1">#REF!</definedName>
    <definedName name="BO9E4FD01082214E3F8437C9DF0F856DBF" hidden="1">#REF!</definedName>
    <definedName name="BO9E52B7B4CF9B4D71A2D5614FA890F443" hidden="1">#REF!</definedName>
    <definedName name="BO9E592C4A1FD54960AAB050B54EBC10CB" hidden="1">#REF!</definedName>
    <definedName name="BO9E607AF5BE064FB299442D5B6D3479FB" hidden="1">#REF!</definedName>
    <definedName name="BO9E638BDAC1EF49E1B331A2651DF806E3" hidden="1">#REF!</definedName>
    <definedName name="BO9E6BBB658B144A95A52B25E62829C5F7" hidden="1">#REF!</definedName>
    <definedName name="BO9E79B2F2FD414D0995239E41D7EEB412" hidden="1">#REF!</definedName>
    <definedName name="BO9E99CD5583BF4ABC9E6E2B3ECDCCA708" hidden="1">#REF!</definedName>
    <definedName name="BO9EA1640B67314D7784B5ADB06B85918D" hidden="1">#REF!</definedName>
    <definedName name="BO9EC96CBE66E94173B9AD6AFFF322328A" hidden="1">#REF!</definedName>
    <definedName name="BO9EE40B3D0579479EA703138ABB06409C" hidden="1">#REF!</definedName>
    <definedName name="BO9EE65237CE8142E28DABAA00F78B15A0" hidden="1">#REF!</definedName>
    <definedName name="BO9EEDCF5DB65140C1B2B70A982B0F3E91" hidden="1">#REF!</definedName>
    <definedName name="BO9EFE4D2657B548BBB5C13871BBB7BAC2" hidden="1">#REF!</definedName>
    <definedName name="BO9F07CBAC4C5F49DE92CC2A52C21CAB7E" hidden="1">#REF!</definedName>
    <definedName name="BO9F10227E96244783A05F5235335876C8" hidden="1">#REF!</definedName>
    <definedName name="BO9F10FA186178484FABB4E8B074B15420" hidden="1">#REF!</definedName>
    <definedName name="BO9F26A0F83AA44AE185F0CBE7F46308A4" hidden="1">#REF!</definedName>
    <definedName name="BO9F298459EE0D48A59935D8D99AE4ACE1" hidden="1">#REF!</definedName>
    <definedName name="BO9F3149EE152D44A5A91DF5FD2E8AD0C2" hidden="1">#REF!</definedName>
    <definedName name="BO9F34E55FDD3A4D32B20E4E980B02C425" hidden="1">#REF!</definedName>
    <definedName name="BO9F40D694D9684B508FA9A8F103228394" hidden="1">#REF!</definedName>
    <definedName name="BO9F4A27EFD11E460095F71A06612D9B82" hidden="1">#REF!</definedName>
    <definedName name="BO9F4F8274C78042D0BEB7613F8F9B1120" hidden="1">#REF!</definedName>
    <definedName name="BO9F54818F41EF40E6A9F3633AB2F2EA20" hidden="1">#REF!</definedName>
    <definedName name="BO9F59A2B8F33B445B9BAB375D17851174" hidden="1">#REF!</definedName>
    <definedName name="BO9F6B8C696CF146C280FEB5D6C749222C" hidden="1">#REF!</definedName>
    <definedName name="BO9F71EDDE4E924BF3A0A7E8E09E21BF3A" hidden="1">#REF!</definedName>
    <definedName name="BO9F763178201E45C3AC52177777B00C3E" hidden="1">#REF!</definedName>
    <definedName name="BO9F7F85E5F8D34CDDA86FC6528443462F" hidden="1">#REF!</definedName>
    <definedName name="BO9F8DFCDB096345B68BCF462FC11B9706" hidden="1">#REF!</definedName>
    <definedName name="BO9FBFFA7083694DD3AD4640D05A58F483" hidden="1">#REF!</definedName>
    <definedName name="BO9FDB53228D304274A31FEEB51F85A06C" hidden="1">#REF!</definedName>
    <definedName name="BO9FDC777231194DEBAE529B75C7703B12" hidden="1">#REF!</definedName>
    <definedName name="BO9FE9A5BF8BD8442BA30E8B0FCB850D69" hidden="1">#REF!</definedName>
    <definedName name="BOA006F4ABB05B4841864CE9366EE3464D" hidden="1">#REF!</definedName>
    <definedName name="BOA01AB44C3CB1473A905F71A02375605D" hidden="1">#REF!</definedName>
    <definedName name="BOA026BD8E29134FEA874EB6DD15E9507D" hidden="1">#REF!</definedName>
    <definedName name="BOA034EFB2DC1E4E55A8F064011238DBAC" hidden="1">#REF!</definedName>
    <definedName name="BOA038D6F17568471A95ECC63C7C7EE5A5" hidden="1">#REF!</definedName>
    <definedName name="BOA03D360312ED4F30BACC528D9A68ADA8" hidden="1">#REF!</definedName>
    <definedName name="BOA04463B6BB4147F38D9C9AA41D435B2D" hidden="1">#REF!</definedName>
    <definedName name="BOA06C5CCA5DD647F9984948B45BC34825" hidden="1">#REF!</definedName>
    <definedName name="BOA07290F0219743E58ED937A47AFEFA7D" hidden="1">#REF!</definedName>
    <definedName name="BOA0805D20D5424E0F98EEF4B0F54DFE47" hidden="1">#REF!</definedName>
    <definedName name="BOA092EBD10A39436D961FC4626BA9D54B" hidden="1">#REF!</definedName>
    <definedName name="BOA0973CD7CB0D4427822DCC15C8DC36E6" hidden="1">#REF!</definedName>
    <definedName name="BOA09939E62F734F3790CB58BAACFAF893" hidden="1">#REF!</definedName>
    <definedName name="BOA09FAFD901694A93A2FF2944A08E1E84" hidden="1">#REF!</definedName>
    <definedName name="BOA0A6F7DBC13340D99A8C09D43A8C5FDD" hidden="1">#REF!</definedName>
    <definedName name="BOA0A8CC93F5D64DCD97471686FFBAD7A1" hidden="1">#REF!</definedName>
    <definedName name="BOA0FA4B67BA284BD299EE7E6AE4F796D3" hidden="1">#REF!</definedName>
    <definedName name="BOA103EFA0D3EE40399ECD9FAE4B4DC409" hidden="1">#REF!</definedName>
    <definedName name="BOA11A3364279C4FC0B49B5233DDFB7141" hidden="1">#REF!</definedName>
    <definedName name="BOA128A3FA0B6C4D55AF9568C49CAD3B45" hidden="1">#REF!</definedName>
    <definedName name="BOA12F3EEDA20B4FD9B8C4F5748C7E15C6" hidden="1">#REF!</definedName>
    <definedName name="BOA1352C67E57F45F18A3132F095B04042" hidden="1">#REF!</definedName>
    <definedName name="BOA13EC5CDB2214E749DF116E65443FF6F" hidden="1">#REF!</definedName>
    <definedName name="BOA141CE166F8440C3A8CD0C0AB35AE9C6" hidden="1">#REF!</definedName>
    <definedName name="BOA146747F9920445B838D6464550D1773" hidden="1">#REF!</definedName>
    <definedName name="BOA152F44A37C4455681690219A61BB8B3" hidden="1">#REF!</definedName>
    <definedName name="BOA15AEAA763514B49B56E0598A1F4F5B6" hidden="1">#REF!</definedName>
    <definedName name="BOA161645A570249BAA9140EF1ADACF4CD" hidden="1">#REF!</definedName>
    <definedName name="BOA169A3CB6EE44860BB3708E0DF1BC3AF" hidden="1">#REF!</definedName>
    <definedName name="BOA1758065E1644D98A1D35456D11460EC" hidden="1">#REF!</definedName>
    <definedName name="BOA1A05E26429E4F3195FA94B46415BFDA" hidden="1">#REF!</definedName>
    <definedName name="BOA1E2968796FB4C2684E70A880C2C563B" hidden="1">#REF!</definedName>
    <definedName name="BOA1E2A5EE861F49C38EE305E436EEFE96" hidden="1">#REF!</definedName>
    <definedName name="BOA1FF26CC55B443828B3455BBCDFFD9E1" hidden="1">#REF!</definedName>
    <definedName name="BOA203464495D44B83890EDB7027EA84F7" hidden="1">#REF!</definedName>
    <definedName name="BOA20E04A39F4B4A3BA218F72A29F29A62" hidden="1">#REF!</definedName>
    <definedName name="BOA226A8EB8CDF40E2A826892868C06AC9" hidden="1">#REF!</definedName>
    <definedName name="BOA22B3CD7328748DCA7244693DF118DB7" hidden="1">#REF!</definedName>
    <definedName name="BOA238E633EA8D43B6938A6FDF897467C5" hidden="1">#REF!</definedName>
    <definedName name="BOA2412A5E6D57468B938BE2B72C05DA56" hidden="1">#REF!</definedName>
    <definedName name="BOA244AF15CBE14BEF83C03EEAC7E9F048" hidden="1">#REF!</definedName>
    <definedName name="BOA2534E435EDB40A392C16CD7756BF8AC" hidden="1">#REF!</definedName>
    <definedName name="BOA25701E9AB1B461DA8DCB7C322980C49" hidden="1">#REF!</definedName>
    <definedName name="BOA26F5341832B4FDD924FDA0363189BB2" hidden="1">#REF!</definedName>
    <definedName name="BOA27561E4E6D54D2E82204A11F24FBE9A" hidden="1">#REF!</definedName>
    <definedName name="BOA283388003664BE3B1DC3A3FFF38FE73" hidden="1">#REF!</definedName>
    <definedName name="BOA2859B8A4F184F7D8C8ACEB84BCC80E1" hidden="1">#REF!</definedName>
    <definedName name="BOA289AA4645634A87B4FB1CCD6F128776" hidden="1">#REF!</definedName>
    <definedName name="BOA2932D13796047F9BE9474AE2E533D39" hidden="1">#REF!</definedName>
    <definedName name="BOA29A022FDF4143D5ABDBC8C38B3D7806" hidden="1">#REF!</definedName>
    <definedName name="BOA29B3938849B4A3C87A0DE3336238EAE" hidden="1">#REF!</definedName>
    <definedName name="BOA29FDB1E987A460A9ACA8783CC2538FB" hidden="1">#REF!</definedName>
    <definedName name="BOA2A0FA23CD564225A72813CC35CFC8D6" hidden="1">#REF!</definedName>
    <definedName name="BOA2BFF17EDE7441DE8B2192F7F4BAB195" hidden="1">#REF!</definedName>
    <definedName name="BOA2CC00FFAA57489F9D9480BE93021654" hidden="1">#REF!</definedName>
    <definedName name="BOA2D1DDA741CE4F6B9D71E5D5771574D6" hidden="1">#REF!</definedName>
    <definedName name="BOA2E484543D694D02994BC4EC2F655330" hidden="1">#REF!</definedName>
    <definedName name="BOA2E89E420EFF429C914C1396BC3B6E85" hidden="1">#REF!</definedName>
    <definedName name="BOA2F83AA2B90A4D128D93F12778168CD0" hidden="1">#REF!</definedName>
    <definedName name="BOA315AA4931CC4001A9EC8F6920A91C79" hidden="1">#REF!</definedName>
    <definedName name="BOA32426FCD5BF4607A33D160E9645EB0D" hidden="1">#REF!</definedName>
    <definedName name="BOA329B79A6633435092448BF3EF8FC818" hidden="1">#REF!</definedName>
    <definedName name="BOA33A7D819F024B85B56B7D2A2E4484D7" hidden="1">#REF!</definedName>
    <definedName name="BOA352B72344F0429E86D9ED262C4398FA" hidden="1">#REF!</definedName>
    <definedName name="BOA35594FBAC6C4023A87A6DCB6BA099EA" hidden="1">#REF!</definedName>
    <definedName name="BOA37F6F9C519E4F40A4DA2ED6DF252D1D" hidden="1">#REF!</definedName>
    <definedName name="BOA3875A77EC7744BFA6C75D3365CD27B9" hidden="1">#REF!</definedName>
    <definedName name="BOA39EB795244B453F9C0B7BB24072C50B" hidden="1">#REF!</definedName>
    <definedName name="BOA3ABC3ACDB7C467FA9004B72803A383E" hidden="1">#REF!</definedName>
    <definedName name="BOA3B2EB35C3BF4AD2AE5C9FBEA422359B" hidden="1">#REF!</definedName>
    <definedName name="BOA3B6C2E31A424B5884BD468565BC45E1" hidden="1">#REF!</definedName>
    <definedName name="BOA3C4CE09FB0449E9B7E9CA671975ACCF" hidden="1">#REF!</definedName>
    <definedName name="BOA3C7B609878E4121A64E04D6B7F8A65F" hidden="1">#REF!</definedName>
    <definedName name="BOA3F98ABF94274EBDBA8B8C0A346CF6BF" hidden="1">#REF!</definedName>
    <definedName name="BOA42602D37E80421497F71AE8DF396BFB" hidden="1">#REF!</definedName>
    <definedName name="BOA439A957F73944B38D8C767CF10E9716" hidden="1">#REF!</definedName>
    <definedName name="BOA44AE348903746CA9B8ABE6EF71D1077" hidden="1">#REF!</definedName>
    <definedName name="BOA462C80DE3494FC685782204231EF933" hidden="1">#REF!</definedName>
    <definedName name="BOA4649298C78E4096A85D8FD30642C288" hidden="1">#REF!</definedName>
    <definedName name="BOA4655D7AD88B4E3E9DBE986C4E74894C" hidden="1">#REF!</definedName>
    <definedName name="BOA46D3E826AD34836A0E60CE28F3015D1" hidden="1">#REF!</definedName>
    <definedName name="BOA4748AD854304C5B817167E99614D86A" hidden="1">#REF!</definedName>
    <definedName name="BOA47CF37286DB448EBB70B3729F6F59CC" hidden="1">#REF!</definedName>
    <definedName name="BOA47E09412705450888DD8453BF6DCA12" hidden="1">#REF!</definedName>
    <definedName name="BOA480A24809644C1CAA54BDDC44F294D9" hidden="1">#REF!</definedName>
    <definedName name="BOA4940DB879CF4599A4F180784D029065" hidden="1">#REF!</definedName>
    <definedName name="BOA4A383CBB5DA4205B715E501850002D6" hidden="1">#REF!</definedName>
    <definedName name="BOA4A4F6B69A2C4AB6B5CD14430985CCB0" hidden="1">#REF!</definedName>
    <definedName name="BOA4B854E4A98E4EE8B599A4C36A99C92F" hidden="1">#REF!</definedName>
    <definedName name="BOA4DF3CBC0DFB41228237A09E59236542" hidden="1">#REF!</definedName>
    <definedName name="BOA4DF64C9C3CA43B696B1A8C6180B681B" hidden="1">#REF!</definedName>
    <definedName name="BOA4ED650C391F4D5183F4E03627D41666" hidden="1">#REF!</definedName>
    <definedName name="BOA4F66357C5124D408BDE2D48F6F81BDA" hidden="1">#REF!</definedName>
    <definedName name="BOA4FC8C2D15F947AD8609EA814791EC02" hidden="1">#REF!</definedName>
    <definedName name="BOA50372BAFCAA49439AF1A75FA936229B" hidden="1">#REF!</definedName>
    <definedName name="BOA50776DD34F341719EF3B1C7B8D350A9" hidden="1">#REF!</definedName>
    <definedName name="BOA50D35BF58B44C59BF73F7E6757FA980" hidden="1">#REF!</definedName>
    <definedName name="BOA518504A72CB404F97B9250DAF6B141C" hidden="1">#REF!</definedName>
    <definedName name="BOA52077D9BB274AFAB79A440D6D5E9C65" hidden="1">#REF!</definedName>
    <definedName name="BOA522AA7990414D558303C13D7EEA8E7C" hidden="1">#REF!</definedName>
    <definedName name="BOA54577F42D974EFD95DB79ED0E039122" hidden="1">#REF!</definedName>
    <definedName name="BOA55144CF16B44B83A70A3CE1429CAB79" hidden="1">#REF!</definedName>
    <definedName name="BOA5563290A14545B291A1460769DA573E" hidden="1">#REF!</definedName>
    <definedName name="BOA556A474DB384B9BA1CAD568D1920BF5" hidden="1">#REF!</definedName>
    <definedName name="BOA56250C6D113490494A85508FA96F117" hidden="1">#REF!</definedName>
    <definedName name="BOA569850F54084856964BAC3DD63DE6CF" hidden="1">#REF!</definedName>
    <definedName name="BOA57105DE22D24F41BC5F6A588AD9DFDB" hidden="1">#REF!</definedName>
    <definedName name="BOA57BAACC082A40159BEF18E4E3DB2ACD" hidden="1">#REF!</definedName>
    <definedName name="BOA5816702A94C4F9789F32B0767C335FC" hidden="1">#REF!</definedName>
    <definedName name="BOA581B3576FD14DDA8428A257E41BD465" hidden="1">#REF!</definedName>
    <definedName name="BOA59812A6C8F6471D8B7808CD5A2D4E46" hidden="1">#REF!</definedName>
    <definedName name="BOA59C328FE6F9489E983BC5E8CEB12C49" hidden="1">#REF!</definedName>
    <definedName name="BOA5DDD8C7B53F4A399F7458EC992FAB25" hidden="1">#REF!</definedName>
    <definedName name="BOA5F3303F0029428991ECBD9C0A9612AB" hidden="1">#REF!</definedName>
    <definedName name="BOA5F52A81589749329CDCE8685E3175F2" hidden="1">#REF!</definedName>
    <definedName name="BOA6016830A7DF4EB7AFE8DAA66029B319" hidden="1">#REF!</definedName>
    <definedName name="BOA61741D1C15A4602B78F1B159E500C22" hidden="1">#REF!</definedName>
    <definedName name="BOA617E4079642433B8B3B94647637C378" hidden="1">#REF!</definedName>
    <definedName name="BOA61A6AC1202F4579BCCF9BDB3C59424F" hidden="1">#REF!</definedName>
    <definedName name="BOA63016B9CA5C48358232AA6085522469" hidden="1">#REF!</definedName>
    <definedName name="BOA632E1E19F6146D8B540BA96DD9F15BF" hidden="1">#REF!</definedName>
    <definedName name="BOA6492DB40AC04A3A80E365CC0ADE8B7D" hidden="1">#REF!</definedName>
    <definedName name="BOA65CEC24542D4292AAD5283DBB046FE4" hidden="1">#REF!</definedName>
    <definedName name="BOA684382D3DF540B69C2C947110404DBD" hidden="1">#REF!</definedName>
    <definedName name="BOA690D3D0B3014F479F8938DA2A24028D" hidden="1">#REF!</definedName>
    <definedName name="BOA6C4DC084F9741808784C5E58ABF8EEB" hidden="1">#REF!</definedName>
    <definedName name="BOA6CEB363B62D4A5E8653E0BEE5CE80FD" hidden="1">#REF!</definedName>
    <definedName name="BOA6E203E4C48E4F42A3FA31107DA549DE" hidden="1">#REF!</definedName>
    <definedName name="BOA6E22D89726B4A9BBFC5174129578A94" hidden="1">#REF!</definedName>
    <definedName name="BOA6EAB4CBF9114A5BA124C6C55E274254" hidden="1">#REF!</definedName>
    <definedName name="BOA70749E9ECCF4CA1818678F8E46F0055" hidden="1">#REF!</definedName>
    <definedName name="BOA707A60280214C118EE4576BCB8B7DAB" hidden="1">#REF!</definedName>
    <definedName name="BOA712AA636CCB425093E780C6F6E88895" hidden="1">#REF!</definedName>
    <definedName name="BOA71E9E0A6B654860B10DCBA2CFBBCEE1" hidden="1">#REF!</definedName>
    <definedName name="BOA728B6EAF7A14885845F7AA7D62EB408" hidden="1">#REF!</definedName>
    <definedName name="BOA7455FF6DF214261A4347081C1D9C8EE" hidden="1">#REF!</definedName>
    <definedName name="BOA746A2AB5671481DA3DD991C94176C8A" hidden="1">#REF!</definedName>
    <definedName name="BOA7472CE27BE2443AB87D3947C054158F" hidden="1">#REF!</definedName>
    <definedName name="BOA7493DA3C3234852AED9DDE2E10E4132" hidden="1">#REF!</definedName>
    <definedName name="BOA74AA104568E47BD86B932FFDA257D7C" hidden="1">#REF!</definedName>
    <definedName name="BOA753111F650D4E3095432AD4FD5F611C" hidden="1">#REF!</definedName>
    <definedName name="BOA75545E5DDD144219F5A61A771BF481F" hidden="1">#REF!</definedName>
    <definedName name="BOA771331D481D4B8DB85C4953B28F2BC7" hidden="1">#REF!</definedName>
    <definedName name="BOA78A2F476D7443DA9A43D445AD643547" hidden="1">#REF!</definedName>
    <definedName name="BOA791A74458E94B4FBEE935AC97E2C20A" hidden="1">#REF!</definedName>
    <definedName name="BOA79FF83862C844F696454C0522D0843E" hidden="1">#REF!</definedName>
    <definedName name="BOA7A841224BCF4816A8C6F0C97888E4C7" hidden="1">#REF!</definedName>
    <definedName name="BOA7DEC5F243FB4F35912907E0D2F89E0A" hidden="1">#REF!</definedName>
    <definedName name="BOA7E83106D21847819E57AA451D3CD0AE" hidden="1">#REF!</definedName>
    <definedName name="BOA7F95C09DDE14ED9ADF146BB8E5485E7" hidden="1">#REF!</definedName>
    <definedName name="BOA7FF2C28276841DDA5FD8013F2976256" hidden="1">#REF!</definedName>
    <definedName name="BOA806F94152BC41B4924D421A3978D877" hidden="1">#REF!</definedName>
    <definedName name="BOA80A354E42AB46F8BB5D1820B60A5551" hidden="1">#REF!</definedName>
    <definedName name="BOA80D127E18A246B88B551764EB40D88D" hidden="1">#REF!</definedName>
    <definedName name="BOA8206628314E4A578EFEF6514ED8FA60" hidden="1">#REF!</definedName>
    <definedName name="BOA83C165DFCC4407CA727BF99F0C45526" hidden="1">#REF!</definedName>
    <definedName name="BOA845FB7BA6F94DD384D9239414F1084D" hidden="1">#REF!</definedName>
    <definedName name="BOA8540DFBF8EF49C5AB8D4B08918806F3" hidden="1">#REF!</definedName>
    <definedName name="BOA85953DDC645497D94B1F0DC98AB88F3" hidden="1">#REF!</definedName>
    <definedName name="BOA86399A514B142459FA538ED95ED75D7" hidden="1">#REF!</definedName>
    <definedName name="BOA867A12A4E9B4122A055945A85515980" hidden="1">#REF!</definedName>
    <definedName name="BOA867EE6FED6649569D2F804794756A2C" hidden="1">#REF!</definedName>
    <definedName name="BOA879FFE6ECBE4F8ABCD12D7BCBA427F4" hidden="1">#REF!</definedName>
    <definedName name="BOA880BD92CB5B4C59AA5C0A8CA4F5372F" hidden="1">#REF!</definedName>
    <definedName name="BOA892C39EF82841FD9511259DD72D5BAC" hidden="1">#REF!</definedName>
    <definedName name="BOA8957C86FB6643AC809FD39567629B64" hidden="1">#REF!</definedName>
    <definedName name="BOA8AB53237752430BB0B4104856BA4E2A" hidden="1">#REF!</definedName>
    <definedName name="BOA8B6BA915B2046D49E6CCA0FAABA1AB0" hidden="1">#REF!</definedName>
    <definedName name="BOA8B6E7E580EC46D5A167ECCE259105F9" hidden="1">#REF!</definedName>
    <definedName name="BOA8BBACE96EA04C5395CDAD4B7730F1A9" hidden="1">#REF!</definedName>
    <definedName name="BOA8BDC17C9B004D55A015D84C15CB45EB" hidden="1">#REF!</definedName>
    <definedName name="BOA8D1E2E64BB645C680E24AB89AEDFCE3" hidden="1">#REF!</definedName>
    <definedName name="BOA901AF30926D453BB7505F619BF078C6" hidden="1">#REF!</definedName>
    <definedName name="BOA905A35F3C83427BAF8078DEA92E3DCC" hidden="1">#REF!</definedName>
    <definedName name="BOA91942887A174391853984C0DB8FA258" hidden="1">#REF!</definedName>
    <definedName name="BOA924C8471B3D4BEFBFB2779ECB07D4B5" hidden="1">#REF!</definedName>
    <definedName name="BOA92A7DA0406B44A3B5068E2C2403AEF8" hidden="1">#REF!</definedName>
    <definedName name="BOA92CD5ABDF7142A9A3BBE8219AB7AD1E" hidden="1">#REF!</definedName>
    <definedName name="BOA9348BE012FB4ED0B39EEDCD3E06F5F2" hidden="1">#REF!</definedName>
    <definedName name="BOA936BD839D6F41B1B928DEA2E612643F" hidden="1">#REF!</definedName>
    <definedName name="BOA941C0CD3F314CADA478A0C1CD85D250" hidden="1">#REF!</definedName>
    <definedName name="BOA960BBD34FE24271BB6009F552117A5E" hidden="1">#REF!</definedName>
    <definedName name="BOA97962AF99094B3CAD20F26EF024F3B8" hidden="1">#REF!</definedName>
    <definedName name="BOA97D1C5882D9460FB9B7E8BE3E06D7C7" hidden="1">#REF!</definedName>
    <definedName name="BOA981BC77D539446780CCABF5840EB5CC" hidden="1">#REF!</definedName>
    <definedName name="BOA99B3EA44A6444AD81F311DA7CDA0E02" hidden="1">#REF!</definedName>
    <definedName name="BOA9AFF096E6444A7E8455417EDE43E417" hidden="1">#REF!</definedName>
    <definedName name="BOA9DCE25621BA40C296FF0BBC64986F2B" hidden="1">#REF!</definedName>
    <definedName name="BOA9DE90E757EF4234987B6089AAE9083F" hidden="1">#REF!</definedName>
    <definedName name="BOA9E34BE9692245F381021991986CA770" hidden="1">#REF!</definedName>
    <definedName name="BOA9F3030815134B05A7558100392E38FB" hidden="1">#REF!</definedName>
    <definedName name="BOAA01475766094341BAC5937C45B98679" hidden="1">#REF!</definedName>
    <definedName name="BOAA0860BF715E47AC9514FA50EA6E61AF" hidden="1">#REF!</definedName>
    <definedName name="BOAA1E223595434D068D4C203B89333068" hidden="1">#REF!</definedName>
    <definedName name="BOAA37683A5AAF416AA96E3DADC31E1AC4" hidden="1">#REF!</definedName>
    <definedName name="BOAA3F9143BD93402B92B4D5E889675490" hidden="1">#REF!</definedName>
    <definedName name="BOAA40E2343D72404E9D802F463443C655" hidden="1">#REF!</definedName>
    <definedName name="BOAA55DDAA55074BAC962C2EAD02CE9726" hidden="1">#REF!</definedName>
    <definedName name="BOAA652F21BEDB4AC6AC7727649CE8D61F" hidden="1">#REF!</definedName>
    <definedName name="BOAA653AB974824D93A798765A54C0EB79" hidden="1">#REF!</definedName>
    <definedName name="BOAA7F88AD6DC24F15815B41B5545C66B0" hidden="1">#REF!</definedName>
    <definedName name="BOAA7FB2E90CAF41F0A8156714764841D1" hidden="1">#REF!</definedName>
    <definedName name="BOAA98F55B3C264C12B78EEDFCEDE06C07" hidden="1">#REF!</definedName>
    <definedName name="BOAAB11C84339D4299BFC1AA6D04698F2A" hidden="1">#REF!</definedName>
    <definedName name="BOAAB249B9593B4344AD2BC41488FF9294" hidden="1">#REF!</definedName>
    <definedName name="BOAAF327AFC0664C7091659BAFCB27C490" hidden="1">#REF!</definedName>
    <definedName name="BOAAF9B49CFC784CCA971E3C64A3E41A64" hidden="1">#REF!</definedName>
    <definedName name="BOAAFA5A1A37E6419880DFDAD5355E1D06" hidden="1">#REF!</definedName>
    <definedName name="BOAAFFA14D3B8C42998A9CCDB720EFA746" hidden="1">#REF!</definedName>
    <definedName name="BOAB10402BC8264153B84775082374D8C1" hidden="1">#REF!</definedName>
    <definedName name="BOAB29207EFA5F431C8F9196A9CBABBF09" hidden="1">#REF!</definedName>
    <definedName name="BOAB2FFF70AB0E4B7DBDC7FC821977E79A" hidden="1">#REF!</definedName>
    <definedName name="BOAB4EA31D04C5441EB64651C401666C2E" hidden="1">#REF!</definedName>
    <definedName name="BOAB55A49C750F4A04BB95727169E240E7" hidden="1">#REF!</definedName>
    <definedName name="BOAB59664B5FA1468B95E5481856A3ABA4" hidden="1">#REF!</definedName>
    <definedName name="BOAB61742FDFEA41718895C17AF1E070B3" hidden="1">#REF!</definedName>
    <definedName name="BOAB8040E3A5124FA2AD95125626ED80CC" hidden="1">#REF!</definedName>
    <definedName name="BOAB82E269C9C44E749643F11D7E8DC781" hidden="1">#REF!</definedName>
    <definedName name="BOABA37D4AAAF34670989EA3781641E276" hidden="1">#REF!</definedName>
    <definedName name="BOABBB8A5582AF477181C945BF9631CC31" hidden="1">#REF!</definedName>
    <definedName name="BOABBC3E842C2D4577BD91AB57CA8D6791" hidden="1">#REF!</definedName>
    <definedName name="BOABBCC65C502741CFA6171DACF843BA39" hidden="1">#REF!</definedName>
    <definedName name="BOABBEDF0B098A4D5BAD03B9ADDF109A8A" hidden="1">#REF!</definedName>
    <definedName name="BOABE17346E5364BC6BC09CCC3833A87D6" hidden="1">#REF!</definedName>
    <definedName name="BOABE634B5257648299573C5F63F4789DB" hidden="1">#REF!</definedName>
    <definedName name="BOABE6D56CADF540788764AC6DE708AE41" hidden="1">#REF!</definedName>
    <definedName name="BOABE796C119AC4DD4AD13723882F95431" hidden="1">#REF!</definedName>
    <definedName name="BOABF49C33DA224342BB7F2E87F17C1DB3" hidden="1">#REF!</definedName>
    <definedName name="BOAC02D46F12594606ADE7DD9C89989778" hidden="1">#REF!</definedName>
    <definedName name="BOAC079C7332FB405D90554C0619547187" hidden="1">#REF!</definedName>
    <definedName name="BOAC1900755BEA493D96C5D8B738F821F6" hidden="1">#REF!</definedName>
    <definedName name="BOAC20EFF8A0BF4A449CF6FC64F7797071" hidden="1">#REF!</definedName>
    <definedName name="BOAC254DA305B94649A40A1818F4397657" hidden="1">#REF!</definedName>
    <definedName name="BOAC27256DB5324A7AB0F019D8BBBFFA50" hidden="1">#REF!</definedName>
    <definedName name="BOAC2BA54B1244447C94697D45AF1623C2" hidden="1">#REF!</definedName>
    <definedName name="BOAC3E93766CD34580B216A7CF53D20103" hidden="1">#REF!</definedName>
    <definedName name="BOAC42AA5A12354BB6ABF8F402A90E9584" hidden="1">#REF!</definedName>
    <definedName name="BOAC589E242BED4D2782DB5354106024F8" hidden="1">#REF!</definedName>
    <definedName name="BOAC61F7699EB644B28983D0AA8E23DC41" hidden="1">#REF!</definedName>
    <definedName name="BOAC688BA399274B6C828579F23AF552F0" hidden="1">#REF!</definedName>
    <definedName name="BOAC6F009BD4564DF482F3FD521B8DD5EC" hidden="1">#REF!</definedName>
    <definedName name="BOAC7DFA81944141B4AAA095F10C90F884" hidden="1">#REF!</definedName>
    <definedName name="BOAC99D26F3C3749C0B07E837B64380195" hidden="1">#REF!</definedName>
    <definedName name="BOAC9D19CAAE6E4BA58BB8B42C2FEB90A0" hidden="1">#REF!</definedName>
    <definedName name="BOACB00B10EC8E4F8C8358B497747DC6D8" hidden="1">#REF!</definedName>
    <definedName name="BOACB4EB5ACCF641E594B4370068A37C9C" hidden="1">#REF!</definedName>
    <definedName name="BOACBE6399B62B4EE0940B3DE41E102E4C" hidden="1">#REF!</definedName>
    <definedName name="BOACC1A393A0E84692B8D52F9A7AA2DA18" hidden="1">#REF!</definedName>
    <definedName name="BOACF5FD6570824E3C96A90193052BBD0B" hidden="1">#REF!</definedName>
    <definedName name="BOAD0868B57674469FAEBAADBB497C74BA" hidden="1">#REF!</definedName>
    <definedName name="BOAD0F026DF7974FB398A8875797779089" hidden="1">#REF!</definedName>
    <definedName name="BOAD109524018746029F061D1102BE87A6" hidden="1">#REF!</definedName>
    <definedName name="BOAD1714D8D753476785B2A34D98446407" hidden="1">#REF!</definedName>
    <definedName name="BOAD18DDE0978E4523B5DB503B3DD0530F" hidden="1">#REF!</definedName>
    <definedName name="BOAD20497ABDDF428683C9AA6B905928CA" hidden="1">#REF!</definedName>
    <definedName name="BOAD4C8585543C420C9900B3D1DE628AFD" hidden="1">#REF!</definedName>
    <definedName name="BOAD51263348C74E31A45ED9361BB8E768" hidden="1">#REF!</definedName>
    <definedName name="BOAD51D154FD2A44888BB75B466BB3E12D" hidden="1">#REF!</definedName>
    <definedName name="BOAD616A0644E843968166BAAF341567A8" hidden="1">#REF!</definedName>
    <definedName name="BOAD67323FB34B41F68D678F348C3EE180" hidden="1">#REF!</definedName>
    <definedName name="BOAD9B53F3B63740B18D3775C2FC0BEF7F" hidden="1">#REF!</definedName>
    <definedName name="BOADA7B463158B4CDE8AB36B4F72817DAD" hidden="1">#REF!</definedName>
    <definedName name="BOADAF0A087880435C925996C1AAEA8F22" hidden="1">#REF!</definedName>
    <definedName name="BOADEA752D0A9F4765BC7D7C566BFED409" hidden="1">#REF!</definedName>
    <definedName name="BOADF5449B6E78471788DE53CF0F67654B" hidden="1">#REF!</definedName>
    <definedName name="BOADF5EDCE176E45429B9FB32CEB349C04" hidden="1">#REF!</definedName>
    <definedName name="BOAE03B6416C174C3C959BE294997057DF" hidden="1">#REF!</definedName>
    <definedName name="BOAE216CC5B8D845F8813B2A359845EA1B" hidden="1">#REF!</definedName>
    <definedName name="BOAE295A2356024909986D303C5B70AF71" hidden="1">#REF!</definedName>
    <definedName name="BOAE2DB0A19A4B422BA3B306218E74F053" hidden="1">#REF!</definedName>
    <definedName name="BOAE4073CA1ED04D1DB1E227D28BA177DD" hidden="1">#REF!</definedName>
    <definedName name="BOAE43C9E5ED7544BF9AA630E3E7AC4A0F" hidden="1">#REF!</definedName>
    <definedName name="BOAE4C8B932C004E6DBD20DD30CA3B1C31" hidden="1">#REF!</definedName>
    <definedName name="BOAE62644DF78A4A79879DE7E6C0CC7E80" hidden="1">#REF!</definedName>
    <definedName name="BOAE6A42DF7B264DF2A1C13174620DCAD0" hidden="1">#REF!</definedName>
    <definedName name="BOAE845F26838B4190AB1940D3C571CCD4" hidden="1">#REF!</definedName>
    <definedName name="BOAE8A454357A54A7496954F9B58CDE6BA" hidden="1">#REF!</definedName>
    <definedName name="BOAE8FCAC5D5AF4CBB8C97C5BFCA8A3F71" hidden="1">#REF!</definedName>
    <definedName name="BOAE9A5402D50645F0AF1D1E3ECB6210EA" hidden="1">#REF!</definedName>
    <definedName name="BOAEB5105A7F20486E8B6F6E1B13A29BCE" hidden="1">#REF!</definedName>
    <definedName name="BOAECC4E2710DA49978423665B98EFB884" hidden="1">#REF!</definedName>
    <definedName name="BOAEDD543BADF14D9EA25B3AA584C0E475" hidden="1">#REF!</definedName>
    <definedName name="BOAEDE2D12CB7E485F9D076390A0D1B42E" hidden="1">#REF!</definedName>
    <definedName name="BOAEE4C7AD3A0D4945BAAE43130AE8345F" hidden="1">#REF!</definedName>
    <definedName name="BOAF1B98F1E4DC4A63B1711F6E8BC3F91E" hidden="1">#REF!</definedName>
    <definedName name="BOAF2A59C7AB284CBC9C9842486CA487DB" hidden="1">#REF!</definedName>
    <definedName name="BOAF632807084E4AE9A37796276AFC117D" hidden="1">#REF!</definedName>
    <definedName name="BOAF651A9896FF42F0BDE2EF05576DFDD4" hidden="1">#REF!</definedName>
    <definedName name="BOAF70E8C078C44B15848B0157DAEB030D" hidden="1">#REF!</definedName>
    <definedName name="BOAF8E97A633AE4FB7BA6538C295FFDAB0" hidden="1">#REF!</definedName>
    <definedName name="BOAFB48AC82A044805A64B6552F84ABBAA" hidden="1">#REF!</definedName>
    <definedName name="BOAFB5008126224A26BA881737AA508EB3" hidden="1">#REF!</definedName>
    <definedName name="BOAFBF5BC91E864459B81AE95D7785A432" hidden="1">#REF!</definedName>
    <definedName name="BOAFD8DF7EACA74EA2B318FDBFC14617AF" hidden="1">#REF!</definedName>
    <definedName name="BOAFE182F766BE4779BE06CF0DCFCE9311" hidden="1">#REF!</definedName>
    <definedName name="BOAFEF08D3BC8E4FA4AF0F9B54EC8311E3" hidden="1">#REF!</definedName>
    <definedName name="BOAFFA253B0A494FF99EAD581A3593F29C" hidden="1">#REF!</definedName>
    <definedName name="boâk3" hidden="1">{"'Sheet1'!$L$16"}</definedName>
    <definedName name="BOB0005FEC357741F1B08AFDCDA6737282" hidden="1">#REF!</definedName>
    <definedName name="BOB0049AA4CD4D4D1892427D67B519DEA4" hidden="1">#REF!</definedName>
    <definedName name="BOB01F42041F9B4FD590138210D0FAEC59" hidden="1">#REF!</definedName>
    <definedName name="BOB024884F944F4BE897DA31369F91C40B" hidden="1">#REF!</definedName>
    <definedName name="BOB024CCF181264ECE85BFF081215167FF" hidden="1">#REF!</definedName>
    <definedName name="BOB02BC9D528FA4B75B01C33BF857A715D" hidden="1">#REF!</definedName>
    <definedName name="BOB0303C1B628447BCA7FB11706C51960E" hidden="1">#REF!</definedName>
    <definedName name="BOB06879D010704034846308A026AC0104" hidden="1">#REF!</definedName>
    <definedName name="BOB07B7C18C6C940DCA55EFA4F331BC4D8" hidden="1">#REF!</definedName>
    <definedName name="BOB0A173BB0A3E41EBAA502CCDCED916FA" hidden="1">#REF!</definedName>
    <definedName name="BOB0A8006A5C3C4137AF2318AB5D1BB7FC" hidden="1">#REF!</definedName>
    <definedName name="BOB0ADE433516B4482B5672D405EDF049B" hidden="1">#REF!</definedName>
    <definedName name="BOB0B5EBB01010451C850F99AE34C5C492" hidden="1">#REF!</definedName>
    <definedName name="BOB0BE7D4CE6D14C9DA36D1C928B2C6AE6" hidden="1">#REF!</definedName>
    <definedName name="BOB0C47C0F6B6341EDA110D37233A5DC39" hidden="1">#REF!</definedName>
    <definedName name="BOB0CACCD738524BF98BF13A8D99CB826A" hidden="1">#REF!</definedName>
    <definedName name="BOB0D1157E835946EF8B49FC7A4D347D33" hidden="1">#REF!</definedName>
    <definedName name="BOB0D2AF1AC1F1427A846060FD12E3CC32" hidden="1">#REF!</definedName>
    <definedName name="BOB0DB03BB544B4DDC80F0339B570ABDFD" hidden="1">#REF!</definedName>
    <definedName name="BOB0DE2293AB3D439CABB387AA445D830E" hidden="1">#REF!</definedName>
    <definedName name="BOB0E665E57F50460EAFE68DA73B20B1FB" hidden="1">#REF!</definedName>
    <definedName name="BOB10B2889454D4065AB5DBDCE170B9FBC" hidden="1">#REF!</definedName>
    <definedName name="BOB11060B5867C45D4993AC9F1A7E144B0" hidden="1">#REF!</definedName>
    <definedName name="BOB118B30094824A7BB27DE65C8F1CA545" hidden="1">#REF!</definedName>
    <definedName name="BOB11D84AB9CB346269E0235E71A883A60" hidden="1">#REF!</definedName>
    <definedName name="BOB11E3C10088E4498AEAA83D086237A5F" hidden="1">#REF!</definedName>
    <definedName name="BOB1378CE222264DCFA73EBB47436B5203" hidden="1">#REF!</definedName>
    <definedName name="BOB13AB377472C4EDEBB446C5D4CFD7FF3" hidden="1">#REF!</definedName>
    <definedName name="BOB150CA86B28B4403A5EE78CB121C47A8" hidden="1">#REF!</definedName>
    <definedName name="BOB164B6102F874C55A0CDB3820F15FD1E" hidden="1">#REF!</definedName>
    <definedName name="BOB184616FB5BC4637B82004F40B23E788" hidden="1">#REF!</definedName>
    <definedName name="BOB185D168B4244E8483A302F590E19A55" hidden="1">#REF!</definedName>
    <definedName name="BOB188E5D80CE54C6E9C0C0A1FA286C203" hidden="1">#REF!</definedName>
    <definedName name="BOB18CA3F64CB04767AED01AA8490DB779" hidden="1">#REF!</definedName>
    <definedName name="BOB192B41B51FB4D3290C8EF0B144C8A4C" hidden="1">#REF!</definedName>
    <definedName name="BOB19B4ED5A5DF4C8AAA9FAB05B282DC3E" hidden="1">#REF!</definedName>
    <definedName name="BOB1A32C6099FF4546A04BF8812180DAC5" hidden="1">#REF!</definedName>
    <definedName name="BOB1F1C272A006471A914ACD7DF91D3F84" hidden="1">#REF!</definedName>
    <definedName name="BOB1F3558029C34A18BE2B422B0D9601AB" hidden="1">#REF!</definedName>
    <definedName name="BOB1FC6C03F3E749DF83826D310F4971EC" hidden="1">#REF!</definedName>
    <definedName name="BOB2121768159748418F929263EFA12598" hidden="1">#REF!</definedName>
    <definedName name="BOB2174B9FD1A845A0AE1CE36C64119C7B" hidden="1">#REF!</definedName>
    <definedName name="BOB2187ECA0E1B4D86BE3F24606F147AA6" hidden="1">#REF!</definedName>
    <definedName name="BOB21C3FD8E21A44B2B586FFD7C3FC4E2D" hidden="1">#REF!</definedName>
    <definedName name="BOB230A453DC64451DB1350892857D7E50" hidden="1">#REF!</definedName>
    <definedName name="BOB231078CC1BE4BFB9F70EDEC1BC2E95E" hidden="1">#REF!</definedName>
    <definedName name="BOB2405573CB0740B1863A54342D6FBB8F" hidden="1">#REF!</definedName>
    <definedName name="BOB25C2C23C245424EB9EE1D9E9F34950B" hidden="1">#REF!</definedName>
    <definedName name="BOB26205A33F8B495DB98591C55C49AFEB" hidden="1">#REF!</definedName>
    <definedName name="BOB262E38128BE44AFACB9773BC536ACC0" hidden="1">#REF!</definedName>
    <definedName name="BOB283D9F9D72443F7A979A2F7F8EE33AA" hidden="1">#REF!</definedName>
    <definedName name="BOB28D198A17724199854C56E873CA3CD9" hidden="1">#REF!</definedName>
    <definedName name="BOB2CDB6289A4B4BB4A3FAB1C2EAB572B6" hidden="1">#REF!</definedName>
    <definedName name="BOB2CFF02E995448899DD7AA9BFA754975" hidden="1">#REF!</definedName>
    <definedName name="BOB2E6C59B39DD4FDDADBB253AB1CA4A42" hidden="1">#REF!</definedName>
    <definedName name="BOB2EC1F6E53524B0FB3EAAB47B75E1A4A" hidden="1">#REF!</definedName>
    <definedName name="BOB2F6FFE34E634C66A9B57DE44435AB83" hidden="1">#REF!</definedName>
    <definedName name="BOB2FF2C05B4B24566A4378E9F6A30DAA6" hidden="1">#REF!</definedName>
    <definedName name="BOB30878E62D94405B94EB42E77D410AA6" hidden="1">#REF!</definedName>
    <definedName name="BOB32873555AE143EA88E5ECB11A189316" hidden="1">#REF!</definedName>
    <definedName name="BOB329501850594F9189215DD4D0EF8766" hidden="1">#REF!</definedName>
    <definedName name="BOB35A440D208A4881A3ABF94FA1592708" hidden="1">#REF!</definedName>
    <definedName name="BOB38D67F23F9D4FC7BC49234B4E6C543E" hidden="1">#REF!</definedName>
    <definedName name="BOB393F60FD434431697488CF3B58AF759" hidden="1">#REF!</definedName>
    <definedName name="BOB394F8C1BC9E4FFFB00A89B6B1F07030" hidden="1">#REF!</definedName>
    <definedName name="BOB395CA91DEAD4CCC9061F1B642223103" hidden="1">#REF!</definedName>
    <definedName name="BOB3B219A51230444381894BD848BAC154" hidden="1">#REF!</definedName>
    <definedName name="BOB3BED51348A144A482D58659F020672D" hidden="1">#REF!</definedName>
    <definedName name="BOB3C5CC03F6A34326A9609245B8E768CE" hidden="1">#REF!</definedName>
    <definedName name="BOB3CE1CD35A54422E875DB187D2308B05" hidden="1">#REF!</definedName>
    <definedName name="BOB3E2F4C5C24F4FDB859294B731A7526D" hidden="1">#REF!</definedName>
    <definedName name="BOB40E52CEE8564B77A41F6A21CE7B305D" hidden="1">#REF!</definedName>
    <definedName name="BOB416943CDCFB4F43AA7C6819E2F9B12D" hidden="1">#REF!</definedName>
    <definedName name="BOB42CD81F746C4B4E95ACCE3D02580BE7" hidden="1">#REF!</definedName>
    <definedName name="BOB43E8F503CCB4AF8BF46E83C4606A14A" hidden="1">#REF!</definedName>
    <definedName name="BOB43F86CF00F74F48B06EECB2304B477D" hidden="1">#REF!</definedName>
    <definedName name="BOB445E9AD75E847939A2B1557BF5971F9" hidden="1">#REF!</definedName>
    <definedName name="BOB44D38CF9AD74198A7DF868ABCE46418" hidden="1">#REF!</definedName>
    <definedName name="BOB45883938D764C47AD4E572DD596ECB1" hidden="1">#REF!</definedName>
    <definedName name="BOB479A46B5B804011BD5757EB99D00230" hidden="1">#REF!</definedName>
    <definedName name="BOB47EC867FA694A8EA6C1398390EEDAF4" hidden="1">#REF!</definedName>
    <definedName name="BOB47FC43118E146BDB3CAAF1100AE4BA9" hidden="1">#REF!</definedName>
    <definedName name="BOB495CE962C54487E97B309BB06596846" hidden="1">#REF!</definedName>
    <definedName name="BOB499772055A24A87B84BB365CB71EF04" hidden="1">#REF!</definedName>
    <definedName name="BOB49D75FC4F944B8BA43274A1AC9F7C6C" hidden="1">#REF!</definedName>
    <definedName name="BOB4A5DEAD9211473FB9CAA0729DF86EC7" hidden="1">#REF!</definedName>
    <definedName name="BOB4A87CDC6FDE4A35B1775778E7BB3283" hidden="1">#REF!</definedName>
    <definedName name="BOB4AC7EF692F84E2DA30ABC01858F46BF" hidden="1">#REF!</definedName>
    <definedName name="BOB4D58F6CEA4F46F39E33BABEF09100B9" hidden="1">#REF!</definedName>
    <definedName name="BOB4E2CA0EE6E74647B60DA3564245A717" hidden="1">#REF!</definedName>
    <definedName name="BOB4F909951281411BA3D0308FE1DB1279" hidden="1">#REF!</definedName>
    <definedName name="BOB50BF41DCD164684B1F2B21C949F656F" hidden="1">#REF!</definedName>
    <definedName name="BOB525C53518AB4A02BE25D4B41ACF2016" hidden="1">#REF!</definedName>
    <definedName name="BOB53972A3FF444E36B5C5A6F9314FEF44" hidden="1">#REF!</definedName>
    <definedName name="BOB53F19375DA7437B9A71EF65654A8304" hidden="1">#REF!</definedName>
    <definedName name="BOB546E34B99724FD190B40D9FA545C0A1" hidden="1">#REF!</definedName>
    <definedName name="BOB56475FD822948B7A28C547B153EB0B6" hidden="1">#REF!</definedName>
    <definedName name="BOB57709B4B68746E7B7B36AE6CD17CA91" hidden="1">#REF!</definedName>
    <definedName name="BOB5800D5CE2E347D5B60A49B83A20920C" hidden="1">#REF!</definedName>
    <definedName name="BOB586C45A216D499AB66025CE7A6B7F8A" hidden="1">#REF!</definedName>
    <definedName name="BOB58C2859469F4F7E8180DA5462279541" hidden="1">#REF!</definedName>
    <definedName name="BOB596E9268DED478AB9C99865ADF4A688" hidden="1">#REF!</definedName>
    <definedName name="BOB599A09F8E8C43EDA96DE5174F3C32D0" hidden="1">#REF!</definedName>
    <definedName name="BOB5CF8FE1F8DB4D92A2D9F21738C1DD7B" hidden="1">#REF!</definedName>
    <definedName name="BOB5D1339BC11C47F9996A96FA13719AC5" hidden="1">#REF!</definedName>
    <definedName name="BOB5D13E5D44334A739359F65EDFA9ADB4" hidden="1">#REF!</definedName>
    <definedName name="BOB5D16031AAE94686A01B98E3F1B32BB1" hidden="1">#REF!</definedName>
    <definedName name="BOB5E7D5E3D37A45A2B0423392CFC0180B" hidden="1">#REF!</definedName>
    <definedName name="BOB61F1D7767114687812A69756748869E" hidden="1">#REF!</definedName>
    <definedName name="BOB63700DC41E8405192EC6B4CED6A1B62" hidden="1">#REF!</definedName>
    <definedName name="BOB664A434F7C242089CB97CD90496E73A" hidden="1">#REF!</definedName>
    <definedName name="BOB666B5A1CA664A37B71F765D2CEA59FD" hidden="1">#REF!</definedName>
    <definedName name="BOB666F4C81F064229824D71C1ACDD7D25" hidden="1">#REF!</definedName>
    <definedName name="BOB6711245BFC04DC491D154B426C58F12" hidden="1">#REF!</definedName>
    <definedName name="BOB67CDFE7D8564CF2B432FB362DF5E4EC" hidden="1">#REF!</definedName>
    <definedName name="BOB6847AB6F9074269B19E5A286DD0E87D" hidden="1">#REF!</definedName>
    <definedName name="BOB6870DB4AF074130A54E1277C2C63A76" hidden="1">#REF!</definedName>
    <definedName name="BOB69A54AB6B0843AA8F5A296614E69E51" hidden="1">#REF!</definedName>
    <definedName name="BOB6A0A16FDDBC445698D5A7013BFF4FAD" hidden="1">#REF!</definedName>
    <definedName name="BOB6A457D7367441AF833D44B69FA81AB6" hidden="1">#REF!</definedName>
    <definedName name="BOB6BE203896AE4B5F9E9159DF242E4376" hidden="1">#REF!</definedName>
    <definedName name="BOB6D129999EB44AFD9CF95BD75D6F32D5" hidden="1">#REF!</definedName>
    <definedName name="BOB6D73283C9BC4F85BC7AEA002E570DEE" hidden="1">#REF!</definedName>
    <definedName name="BOB6DE128EBDC34CDBA0BD884A6F7C123F" hidden="1">#REF!</definedName>
    <definedName name="BOB6E0FE0BC9F54AA39091C68F180696BA" hidden="1">#REF!</definedName>
    <definedName name="BOB6E1122AFC4141AA87003E5075AEB9A7" hidden="1">#REF!</definedName>
    <definedName name="BOB6EFB2EA5A0B4E55BF5DE792AE3FBB08" hidden="1">#REF!</definedName>
    <definedName name="BOB6FE0DC7564F4CF19EFE12E8331481FA" hidden="1">#REF!</definedName>
    <definedName name="BOB708B38059ED4CA8BCD9FA179C36EB24" hidden="1">#REF!</definedName>
    <definedName name="BOB7145384A50344518D8FD9948CD1C4E7" hidden="1">#REF!</definedName>
    <definedName name="BOB72930F608574554957BB4C2630750F3" hidden="1">#REF!</definedName>
    <definedName name="BOB72AA02BF9A34E5883D50DF5166AA840" hidden="1">#REF!</definedName>
    <definedName name="BOB73244D126D84E6FBBB6019A4C10FE40" hidden="1">#REF!</definedName>
    <definedName name="BOB738380A5C4F44718CE18A24DB8669B8" hidden="1">#REF!</definedName>
    <definedName name="BOB740B50D59FA4EB29F2E8DBE8D7A2963" hidden="1">#REF!</definedName>
    <definedName name="BOB745ABB0C9DD4252A2C7D60FF6CA5E11" hidden="1">#REF!</definedName>
    <definedName name="BOB75514712DB1432096F03400D2F79140" hidden="1">#REF!</definedName>
    <definedName name="BOB76C63B311474B4E869F1347F0606665" hidden="1">#REF!</definedName>
    <definedName name="BOB7E638B66C0D4AABBFDB7133545B74DA" hidden="1">#REF!</definedName>
    <definedName name="BOB7EAC19C0E064061BCE69150006E856F" hidden="1">#REF!</definedName>
    <definedName name="BOB81DDCB9D6F440109D88A0156DC0D5C7" hidden="1">#REF!</definedName>
    <definedName name="BOB82684B002CF467A9A281F1253F57824" hidden="1">#REF!</definedName>
    <definedName name="BOB832FDF088D846C4895BA05113DA0AD7" hidden="1">#REF!</definedName>
    <definedName name="BOB85A3D6CAB4F43F29017967DC75100EA" hidden="1">#REF!</definedName>
    <definedName name="BOB86C8D0306854CD4B0F867E8A8158DAB" hidden="1">#REF!</definedName>
    <definedName name="BOB87165E3118C47D38853C793508C9940" hidden="1">#REF!</definedName>
    <definedName name="BOB883505093734FB1AB2DD45A35A46C3D" hidden="1">#REF!</definedName>
    <definedName name="BOB8A2BD8F28DA4E0889FED3D46EF7038E" hidden="1">#REF!</definedName>
    <definedName name="BOB8C1A9F1BC7A40A998408F04E6A4901D" hidden="1">#REF!</definedName>
    <definedName name="BOB8D84C69820C440982813CB320AAA6A8" hidden="1">#REF!</definedName>
    <definedName name="BOB8E45A4C043B45E088448297898BB517" hidden="1">#REF!</definedName>
    <definedName name="BOB8EB3415EB7541BDBF2E4458A48CD21E" hidden="1">#REF!</definedName>
    <definedName name="BOB8FA4CCA1A4B448494A6D5FBD7007F00" hidden="1">#REF!</definedName>
    <definedName name="BOB90EAF3FF0A343A7BFDA7E349CB8A6C8" hidden="1">#REF!</definedName>
    <definedName name="BOB916E67475FD40C0B6F612D224A65F1D" hidden="1">#REF!</definedName>
    <definedName name="BOB916F1019B8D468080C4FD3EF654B3C3" hidden="1">#REF!</definedName>
    <definedName name="BOB92068EA4611437D9E749EF243B324A3" hidden="1">#REF!</definedName>
    <definedName name="BOB921C37B1DC4491B8A8F9B327DF07744" hidden="1">#REF!</definedName>
    <definedName name="BOB924A6DB1ECD4BDD99284D82B8B15702" hidden="1">#REF!</definedName>
    <definedName name="BOB927AF17B5D64907A58FBD85C928A1C6" hidden="1">#REF!</definedName>
    <definedName name="BOB92EC7BA00894C32BC9F274B21BD4F7B" hidden="1">#REF!</definedName>
    <definedName name="BOB92F720C9B1B450B9A4805D33E47FC3A" hidden="1">#REF!</definedName>
    <definedName name="BOB9304C7E29B04D9C9C77B24A55EEE53F" hidden="1">#REF!</definedName>
    <definedName name="BOB933B109328E43B08122C926D1EEDE14" hidden="1">#REF!</definedName>
    <definedName name="BOB937C5BB51C5427E89AFBEB9DD4D3D62" hidden="1">#REF!</definedName>
    <definedName name="BOB94BA94A44584A5AB62D61925DD38822" hidden="1">#REF!</definedName>
    <definedName name="BOB9612299393A4BC3A5F1CCFE8BF39A25" hidden="1">#REF!</definedName>
    <definedName name="BOB961899833344E3E9D6F7AE490FEECCA" hidden="1">#REF!</definedName>
    <definedName name="BOB9A7D0ABBEBB4A47B83BA26B7F7B8266" hidden="1">#REF!</definedName>
    <definedName name="BOB9A864333B474750BC94F0F19FB1DCE8" hidden="1">#REF!</definedName>
    <definedName name="BOB9A9269337994CD9995912095A03586A" hidden="1">#REF!</definedName>
    <definedName name="BOB9B45A094FC5466DA50A36E680DC9A81" hidden="1">#REF!</definedName>
    <definedName name="BOB9BBB49714DB4EE2B2836E268EC4C0B0" hidden="1">#REF!</definedName>
    <definedName name="BOB9C2620F339940858AD12CD36E4FB0C9" hidden="1">#REF!</definedName>
    <definedName name="BOB9CD86A41188490480D64297D67D7C20" hidden="1">#REF!</definedName>
    <definedName name="BOB9DE946B8FB1406C90B7AFE22653C4C5" hidden="1">#REF!</definedName>
    <definedName name="BOB9F5CC26ACB74B1D8DCB7426CA653F78" hidden="1">#REF!</definedName>
    <definedName name="BOBA07D5FEDDBF4CFFACB6E315D8998C1F" hidden="1">#REF!</definedName>
    <definedName name="BOBA12CCBB83DC490293B4024877957D98" hidden="1">#REF!</definedName>
    <definedName name="BOBA1531C0E20242BE83F04A00BB5CBF04" hidden="1">#REF!</definedName>
    <definedName name="BOBA181222A7AE4A45AD62F5ED0E622660" hidden="1">#REF!</definedName>
    <definedName name="BOBA24DFB554AF460B8AB282C13492A629" hidden="1">#REF!</definedName>
    <definedName name="BOBA2A09FA3F74474E9CB8537C38559D3A" hidden="1">#REF!</definedName>
    <definedName name="BOBA34D01E25FC4AF18006E289F2DEA305" hidden="1">#REF!</definedName>
    <definedName name="BOBA41BEAA693343BE815B2B2F6FDB6D57" hidden="1">#REF!</definedName>
    <definedName name="BOBA6F771A713D44818466A48A99D86999" hidden="1">#REF!</definedName>
    <definedName name="BOBA7996250A2C48C0A1B2A9E9E89C4F08" hidden="1">#REF!</definedName>
    <definedName name="BOBA83205E5F2841FC8E5118CDCEC79269" hidden="1">#REF!</definedName>
    <definedName name="BOBA90B5C8415648418BCF8A02E6BD45AB" hidden="1">#REF!</definedName>
    <definedName name="BOBAB788881F1D4460854EE1FBFFE8B2E0" hidden="1">#REF!</definedName>
    <definedName name="BOBACC3EB41E7D4536869AAA67F5F9FB2B" hidden="1">#REF!</definedName>
    <definedName name="BOBACCE1244BE543CDA5221569B28D11F8" hidden="1">#REF!</definedName>
    <definedName name="BOBAD3156B21EB4D5BB08E216238378245" hidden="1">#REF!</definedName>
    <definedName name="BOBADED6FB922F4A3CAA610B246C015166" hidden="1">#REF!</definedName>
    <definedName name="BOBAE47B872A5345298D6CFC1292FF0229" hidden="1">#REF!</definedName>
    <definedName name="BOBAFB4065FE1843AFA6D5DDB34CFE46C8" hidden="1">#REF!</definedName>
    <definedName name="BOBB2CD22C468846029AA7E79B86A82CEF" hidden="1">#REF!</definedName>
    <definedName name="BOBB45F71539614D0090D4B6087D188B78" hidden="1">#REF!</definedName>
    <definedName name="BOBB58D5EDD0B1467AB5D9915F132ADF94" hidden="1">#REF!</definedName>
    <definedName name="BOBB5BB6FEEFA64B79BB64C92031FA3AE8" hidden="1">#REF!</definedName>
    <definedName name="BOBB6AE77CF3A54CC3AC51350B77472DF8" hidden="1">#REF!</definedName>
    <definedName name="BOBB9D4C0897DA494AA513D0A883F9D1D4" hidden="1">#REF!</definedName>
    <definedName name="BOBBAA7F824582476F88CDCFB08F1934D5" hidden="1">#REF!</definedName>
    <definedName name="BOBBC7EB09CEDF4E1098D2496572376A11" hidden="1">#REF!</definedName>
    <definedName name="BOBBD209B4392944CFB684A2FB646D31BF" hidden="1">#REF!</definedName>
    <definedName name="BOBBDC73CDE37B4F45AB68C38A9635AF80" hidden="1">#REF!</definedName>
    <definedName name="BOBBE13D1C51EA43BBA2A175568FE81762" hidden="1">#REF!</definedName>
    <definedName name="BOBBE4AA840EEC4997B000A639F871E6CE" hidden="1">#REF!</definedName>
    <definedName name="BOBBEA4F95A23E45E1B25DDDD7FC411C90" hidden="1">#REF!</definedName>
    <definedName name="BOBBED5FCD6DFA46F191B2338FE1244774" hidden="1">#REF!</definedName>
    <definedName name="BOBBFB9F89706B45C69C77FDDBB1E333BC" hidden="1">#REF!</definedName>
    <definedName name="BOBBFF3E077BF14AC5A144DF028B17968A" hidden="1">#REF!</definedName>
    <definedName name="BOBC04FB3E707E4D2489786AEF4796C806" hidden="1">#REF!</definedName>
    <definedName name="BOBC16CFAF95AD4A8D86D3641EA9FE0CCA" hidden="1">#REF!</definedName>
    <definedName name="BOBC26361192634C519AD3E18D48CFA644" hidden="1">#REF!</definedName>
    <definedName name="BOBC47A5543D69470F874698BB291135DA" hidden="1">#REF!</definedName>
    <definedName name="BOBC4952F10CCA478992D5EC40D685DDEC" hidden="1">#REF!</definedName>
    <definedName name="BOBC4B15CA572E4683B22D1E93207B42A3" hidden="1">#REF!</definedName>
    <definedName name="BOBC7C71DE64364CBC9244EA234BE295B4" hidden="1">#REF!</definedName>
    <definedName name="BOBC8009AB97724AB7B944FF6F455E412C" hidden="1">#REF!</definedName>
    <definedName name="BOBC9B074D66F44CED8CF3AE037C32A078" hidden="1">#REF!</definedName>
    <definedName name="BOBC9E30F080984844B237570A172714A0" hidden="1">#REF!</definedName>
    <definedName name="BOBCA981DE42CC4E7D8E87C59D0E898852" hidden="1">#REF!</definedName>
    <definedName name="BOBCAADD13A1F84467B1BBFB74C99EC30A" hidden="1">#REF!</definedName>
    <definedName name="BOBCAF9E5E43204C27A0A0DA4C966CE239" hidden="1">#REF!</definedName>
    <definedName name="BOBCB33588A4614DF39553836F9E9B99A7" hidden="1">#REF!</definedName>
    <definedName name="BOBCB659E37C914B95889F0BA231A33A7B" hidden="1">#REF!</definedName>
    <definedName name="BOBCC3AAA972FC42AA9E24EB2236551DE7" hidden="1">#REF!</definedName>
    <definedName name="BOBCD1D56E09DB4DFAA7DB1D9A7130ED97" hidden="1">#REF!</definedName>
    <definedName name="BOBCE6D0590F1F4A9BBA41EA7B159799C7" hidden="1">#REF!</definedName>
    <definedName name="BOBCED2AACC6914DECAE998EC76EA0E62E" hidden="1">#REF!</definedName>
    <definedName name="BOBCEF82B4A18646D583662D742CB2C342" hidden="1">#REF!</definedName>
    <definedName name="BOBCF840ED273A41608C4A037ED35225A8" hidden="1">#REF!</definedName>
    <definedName name="BOBD17A2C2D8F347BD99946B7CD678E633" hidden="1">#REF!</definedName>
    <definedName name="BOBD17ACF591A04BA2A7F3EA73A1F5EFD0" hidden="1">#REF!</definedName>
    <definedName name="BOBD3418D3E6034A599B7DAEA5496D5FDE" hidden="1">#REF!</definedName>
    <definedName name="BOBD479A54EDE440F2A6DE6820F419F93B" hidden="1">#REF!</definedName>
    <definedName name="BOBD4AB5E2FE574DC99B097054215C9A1B" hidden="1">#REF!</definedName>
    <definedName name="BOBD51A79D7FDA451D81D3D3FA930EF10E" hidden="1">#REF!</definedName>
    <definedName name="BOBD6ABC8171D74055B247324595D2BAED" hidden="1">#REF!</definedName>
    <definedName name="BOBDB7BCC242824D929E9C9D027CA30CF4" hidden="1">#REF!</definedName>
    <definedName name="BOBDCBC5CEFC9147E19737AA97A932005B" hidden="1">#REF!</definedName>
    <definedName name="BOBDD667D5CB3D464786E9850160CC53F4" hidden="1">#REF!</definedName>
    <definedName name="BOBDD7F3ADA3694C6E8F1CAE0F4BE4749B" hidden="1">#REF!</definedName>
    <definedName name="BOBDDDE587C0FE4B2BB4CA177ADFC0167B" hidden="1">#REF!</definedName>
    <definedName name="BOBE0DF057A7504555B1A60B727B77B93E" hidden="1">#REF!</definedName>
    <definedName name="BOBE539086D02E49FCAA6D14E00A770963" hidden="1">#REF!</definedName>
    <definedName name="BOBE61C7C64C434F1C9630D720A27FF02A" hidden="1">#REF!</definedName>
    <definedName name="BOBE64B328AAE74680BC628D5D06A638E1" hidden="1">#REF!</definedName>
    <definedName name="BOBE6F1C81ABDC49D6BE391DA0E617C00A" hidden="1">#REF!</definedName>
    <definedName name="BOBE799C21EE8C42C49338EEFB001F4B5B" hidden="1">#REF!</definedName>
    <definedName name="BOBE7B4D87C80344B08B4F8BB7D4366873" hidden="1">#REF!</definedName>
    <definedName name="BOBE836A4F3D514C76A86E6929F69D34D2" hidden="1">#REF!</definedName>
    <definedName name="BOBE8AAFA23457438CAE738A616F622246" hidden="1">#REF!</definedName>
    <definedName name="BOBE8F924DB3BC4F038EED0771BA85527D" hidden="1">#REF!</definedName>
    <definedName name="BOBE9E067C7210472B81073CBDC8230580" hidden="1">#REF!</definedName>
    <definedName name="BOBE9E33F6E4374A1FA4BDFB49B0EC0372" hidden="1">#REF!</definedName>
    <definedName name="BOBEA7830841314FCDB7120FD70396E04B" hidden="1">#REF!</definedName>
    <definedName name="BOBEA7B5BBB87048D49DF67B697A931813" hidden="1">#REF!</definedName>
    <definedName name="BOBEBC91AB89344689A508D7928603507D" hidden="1">#REF!</definedName>
    <definedName name="BOBECB0D0B7613455DAA1DD6EA3B2F3EB8" hidden="1">#REF!</definedName>
    <definedName name="BOBEDB25FFFAF545899AA7025FE56C6C2F" hidden="1">#REF!</definedName>
    <definedName name="BOBEDF7874AE9D470FA8757B3FE1C5C49B" hidden="1">#REF!</definedName>
    <definedName name="BOBEEF2C06CF874C2FAA2B6B8AB73BBB51" hidden="1">#REF!</definedName>
    <definedName name="BOBEF20D5D659B4B528AC490A20D65F0F3" hidden="1">#REF!</definedName>
    <definedName name="BOBEF6317A442A4A9E948D523D43949516" hidden="1">#REF!</definedName>
    <definedName name="BOBF066253C59B4751B64F555F9CA9FFAF" hidden="1">#REF!</definedName>
    <definedName name="BOBF142D9479B14F8E9B45711F84FD30EB" hidden="1">#REF!</definedName>
    <definedName name="BOBF14B3CAA77F4CC1B3F7F20024F8A96A" hidden="1">#REF!</definedName>
    <definedName name="BOBF166ABC8C78432CA8BFD934BBE79972" hidden="1">#REF!</definedName>
    <definedName name="BOBF218951A49F4995BB917FB43DBD1E9A" hidden="1">#REF!</definedName>
    <definedName name="BOBF2EB7AC0C2E4E0C9817C4936D0FC1CA" hidden="1">#REF!</definedName>
    <definedName name="BOBF387716EA054B5A88F16E8D2F5071A2" hidden="1">#REF!</definedName>
    <definedName name="BOBF44EA3972BE4BD4AD10908DF27E5F85" hidden="1">#REF!</definedName>
    <definedName name="BOBF4988CD268949D4A253EEEA2B64894B" hidden="1">#REF!</definedName>
    <definedName name="BOBF4F7BD348414E56A6677B9119B98873" hidden="1">#REF!</definedName>
    <definedName name="BOBF647C178E4E491893792F1C674F829C" hidden="1">#REF!</definedName>
    <definedName name="BOBF71F05A89BF45EA8C5D468675F75348" hidden="1">#REF!</definedName>
    <definedName name="BOBF72A77C10CA4EB1AB2AE062D421AC07" hidden="1">#REF!</definedName>
    <definedName name="BOBF7E32863A8C47FD9D860B42158D5E82" hidden="1">#REF!</definedName>
    <definedName name="BOBF8216921A30407686F2EBD0638399EE" hidden="1">#REF!</definedName>
    <definedName name="BOBF8626AAA64142D7A0D7E6CE6FFDCB08" hidden="1">#REF!</definedName>
    <definedName name="BOBF946EC04D3547D3BB1C2D55230B5FB2" hidden="1">#REF!</definedName>
    <definedName name="BOBF9EB6CB51E34B34889BED779D439BA7" hidden="1">#REF!</definedName>
    <definedName name="BOBFB076550A1949DD896F1E10865B958D" hidden="1">#REF!</definedName>
    <definedName name="BOBFB6324E87F045BD9652F2FD4088F44D" hidden="1">#REF!</definedName>
    <definedName name="BOBFB9EA6C68994C4DA36158FCBD8427AF" hidden="1">#REF!</definedName>
    <definedName name="BOBFCE70D506DA4B6EB944A29AC6F839D9" hidden="1">#REF!</definedName>
    <definedName name="BOBFD4B575ED5646078BEB666C525EE1C8" hidden="1">#REF!</definedName>
    <definedName name="BOBFD9CC23DB384AEC827B9A999CB051CF" hidden="1">#REF!</definedName>
    <definedName name="BOBFE362FD57D248889A4B2F38E6FDA204" hidden="1">#REF!</definedName>
    <definedName name="BOBFEF109A12EF43C5AF471C2D8B5331FC" hidden="1">#REF!</definedName>
    <definedName name="BOBFFDDF01966245CEAD50F02A4E5CFF2B" hidden="1">#REF!</definedName>
    <definedName name="BOC029C03D489640C28C30B97E1E431499" hidden="1">#REF!</definedName>
    <definedName name="BOC03D34745BAC448FBC3B84E6F54C143B" hidden="1">#REF!</definedName>
    <definedName name="BOC04CF57DCDFC4B82907B0EB8306FB82B" hidden="1">#REF!</definedName>
    <definedName name="BOC07A64E270DD4266B426B50E9F125A1D" hidden="1">#REF!</definedName>
    <definedName name="BOC083451CA9584C4B9FAD7385194CD451" hidden="1">#REF!</definedName>
    <definedName name="BOC0900F33D9F74D8B8DE586CFA4561C28" hidden="1">#REF!</definedName>
    <definedName name="BOC09371D1F2E84BEEAD586C8440AF9E85" hidden="1">#REF!</definedName>
    <definedName name="BOC09DE70AAE1B4B418DE53F4ECC7B9EB2" hidden="1">#REF!</definedName>
    <definedName name="BOC0ABDBB886B842F69C3CB1E7777ECD75" hidden="1">#REF!</definedName>
    <definedName name="BOC0C46799AA654064BAABB120434E442C" hidden="1">#REF!</definedName>
    <definedName name="BOC0CCCA46296644AC85907467EEB67A86" hidden="1">#REF!</definedName>
    <definedName name="BOC0D0C0813EBF4F33917CB76FDBFB7C60" hidden="1">#REF!</definedName>
    <definedName name="BOC0F15969C89D48C69143FB4ED17F067E" hidden="1">#REF!</definedName>
    <definedName name="BOC107B6717B674C2EB1E24E70C8A2D78E" hidden="1">#REF!</definedName>
    <definedName name="BOC12A2E070A794A458E08E9586400CA94" hidden="1">#REF!</definedName>
    <definedName name="BOC1331A3748714271B2B009F21159B493" hidden="1">#REF!</definedName>
    <definedName name="BOC1447D764B914C4680D31BC4F864671D" hidden="1">#REF!</definedName>
    <definedName name="BOC1540D5EA63B44AAB228E5C3495F8EA1" hidden="1">#REF!</definedName>
    <definedName name="BOC156AACB264943ED8DE9584787C81FE3" hidden="1">#REF!</definedName>
    <definedName name="BOC15FB12785484F4FA926E3E4BA4FA48C" hidden="1">#REF!</definedName>
    <definedName name="BOC1665FF270474C74A986A0655C0C97F8" hidden="1">#REF!</definedName>
    <definedName name="BOC18E7BBD67BA4B1C81CCA1EB312491F5" hidden="1">#REF!</definedName>
    <definedName name="BOC1B168E7277D4E52B90082739573F647" hidden="1">#REF!</definedName>
    <definedName name="BOC1BF282BE1BE476088A0D359CD2ABE06" hidden="1">#REF!</definedName>
    <definedName name="BOC1D51866C6B14E63851A380E2D581C14" hidden="1">#REF!</definedName>
    <definedName name="BOC1DD356020184557A3FA39220108A500" hidden="1">#REF!</definedName>
    <definedName name="BOC1E3AFDEC6DE4B529A2CC02210E9AD12" hidden="1">#REF!</definedName>
    <definedName name="BOC1EB78BA40C6402384910947B22306F7" hidden="1">#REF!</definedName>
    <definedName name="BOC20D6A8136474E8982B135F07AD78981" hidden="1">#REF!</definedName>
    <definedName name="BOC21C60F7B7DB471EB3E0E1B5CD744F62" hidden="1">#REF!</definedName>
    <definedName name="BOC2235F9F289D44D995C8FD8B0D8E1663" hidden="1">#REF!</definedName>
    <definedName name="BOC22B8AB3BC004F3E84FF5709DE8AB691" hidden="1">#REF!</definedName>
    <definedName name="BOC23B38ADE2474E59996815F2E26415AB" hidden="1">#REF!</definedName>
    <definedName name="BOC2452160117D45398C90A3A74E219282" hidden="1">#REF!</definedName>
    <definedName name="BOC24E490CEF91434FA9BEEC1F9F62F377" hidden="1">#REF!</definedName>
    <definedName name="BOC25CA19C04EB461383765BC725F1A9C0" hidden="1">#REF!</definedName>
    <definedName name="BOC262AD47CD4C46F1918088408A71FFB7" hidden="1">#REF!</definedName>
    <definedName name="BOC27910CCBD7F4B3BBE5E23D088987029" hidden="1">#REF!</definedName>
    <definedName name="BOC2991FBF63B04256A3D7886BB4EF764B" hidden="1">#REF!</definedName>
    <definedName name="BOC2A368458B8C466A8EAB350D814B6553" hidden="1">#REF!</definedName>
    <definedName name="BOC2BD5FFDAEE6428485C3A37469FC06C9" hidden="1">#REF!</definedName>
    <definedName name="BOC30112A4C82B4FDB9A0BE4DE668F4582" hidden="1">#REF!</definedName>
    <definedName name="BOC315C16ABF3241D98DA43390C5DA0144" hidden="1">#REF!</definedName>
    <definedName name="BOC33F726F883A41B8958DFE6F3AD2FBC6" hidden="1">#REF!</definedName>
    <definedName name="BOC343F21B6DD940F0A688481148243E9A" hidden="1">#REF!</definedName>
    <definedName name="BOC346959D12604E6AA3F4213550E113BC" hidden="1">#REF!</definedName>
    <definedName name="BOC3568EEBF2E1419EA9BEFDDFA241C67E" hidden="1">#REF!</definedName>
    <definedName name="BOC35ADF6F14B948919BD25280A05E3AC1" hidden="1">#REF!</definedName>
    <definedName name="BOC365FC61CAF6449BB1865E7D5BCCE2C3" hidden="1">#REF!</definedName>
    <definedName name="BOC36FB1CFCC55488DBE1D9D0C21E5BBA7" hidden="1">#REF!</definedName>
    <definedName name="BOC39750E43B5B4EC892EABA56991C183A" hidden="1">#REF!</definedName>
    <definedName name="BOC3A2C5E32A78490FA02F0D6AFD24DFC0" hidden="1">#REF!</definedName>
    <definedName name="BOC3A9C703D7634F08B5DF2513CF26EEDB" hidden="1">#REF!</definedName>
    <definedName name="BOC3BE0B3CB78343F4A399BBD08E033B34" hidden="1">#REF!</definedName>
    <definedName name="BOC3CBB290D163430A91DDA7599ED108F6" hidden="1">#REF!</definedName>
    <definedName name="BOC3E2F600260C4B2CBBE8729CC1ACAA06" hidden="1">#REF!</definedName>
    <definedName name="BOC3E7BE7CDD614CCDA81E58B92747C264" hidden="1">#REF!</definedName>
    <definedName name="BOC3EDBD5E04274C828D0583C086AECB10" hidden="1">#REF!</definedName>
    <definedName name="BOC405110C7ACE4B42877F3AAB5A0BB863" hidden="1">#REF!</definedName>
    <definedName name="BOC438E5AB00C9410DAB817A8739F9C426" hidden="1">#REF!</definedName>
    <definedName name="BOC439B4B26F0C4D33B0293C6A9EA4AF33" hidden="1">#REF!</definedName>
    <definedName name="BOC43B69839854400A904778932A9E664F" hidden="1">#REF!</definedName>
    <definedName name="BOC4471151C06B43499A16E3B350A1CB30" hidden="1">#REF!</definedName>
    <definedName name="BOC454901313FE439D9572F5B9DD403A53" hidden="1">#REF!</definedName>
    <definedName name="BOC473037395EF41CB9003BD66C5957660" hidden="1">#REF!</definedName>
    <definedName name="BOC482F327D8574379A20E908BC5EB2993" hidden="1">#REF!</definedName>
    <definedName name="BOC49D30DCC91B4948B1B91B358D1BFDF4" hidden="1">#REF!</definedName>
    <definedName name="BOC49E9A4987384DF7928DE15609690700" hidden="1">#REF!</definedName>
    <definedName name="BOC4A44047BA05405EAEEF214300009915" hidden="1">#REF!</definedName>
    <definedName name="BOC4A6BB89CD2B435293F191D82C0F58C9" hidden="1">#REF!</definedName>
    <definedName name="BOC4A767B09284438782DDCA88D6B4AA77" hidden="1">#REF!</definedName>
    <definedName name="BOC4B00C308D204BE4B36D6D0F97F6EE83" hidden="1">#REF!</definedName>
    <definedName name="BOC4C1021C64E347E98DBB04790018748A" hidden="1">#REF!</definedName>
    <definedName name="BOC4C301D63FB048DFBBB6C1766C1386B8" hidden="1">#REF!</definedName>
    <definedName name="BOC4C4A4CB425E4BEBA454F692F9A55D64" hidden="1">#REF!</definedName>
    <definedName name="BOC4CD3783D6684663939B79F770F1581D" hidden="1">#REF!</definedName>
    <definedName name="BOC4E10706ED9D43BA88876806383214AF" hidden="1">#REF!</definedName>
    <definedName name="BOC511D83A0C974EF8AD8E92A38214A8D5" hidden="1">#REF!</definedName>
    <definedName name="BOC5188E1B24F64FDDB5925AA2B865D6BD" hidden="1">#REF!</definedName>
    <definedName name="BOC522634DDC464314809CDF99493533FC" hidden="1">#REF!</definedName>
    <definedName name="BOC52F979622BD461AAED93206E628CE9A" hidden="1">#REF!</definedName>
    <definedName name="BOC53ABAD117D147CD96973836FCDA8BE3" hidden="1">#REF!</definedName>
    <definedName name="BOC53AC4CB11C347AEBC20162A7FF8B50D" hidden="1">#REF!</definedName>
    <definedName name="BOC54204551F1D42B9BD6174DBDD9D741F" hidden="1">#REF!</definedName>
    <definedName name="BOC54DEECFAAAB4DBB87EE4DD5A89BD6C9" hidden="1">#REF!</definedName>
    <definedName name="BOC551D7779FF74F4EB6CC609F3CB55CD9" hidden="1">#REF!</definedName>
    <definedName name="BOC551DE2E91D44244ADD2A1963C33F5E1" hidden="1">#REF!</definedName>
    <definedName name="BOC55FB86CC555433C8D103CA108AA7E48" hidden="1">#REF!</definedName>
    <definedName name="BOC57265C045CA450DBB172F33D90D9979" hidden="1">#REF!</definedName>
    <definedName name="BOC58BA568B16F45909ABF7CBE66360C96" hidden="1">#REF!</definedName>
    <definedName name="BOC594B4F835E7418D90F061F92E8FB202" hidden="1">#REF!</definedName>
    <definedName name="BOC5AAE40B455D4043B6078A525F8433B7" hidden="1">#REF!</definedName>
    <definedName name="BOC5B50A3B093A4281A75D4209F6A75893" hidden="1">#REF!</definedName>
    <definedName name="BOC5C310983B4A4E16AECA5B9C6C7341BA" hidden="1">#REF!</definedName>
    <definedName name="BOC5D2085595774C20ADD41578FFB4B463" hidden="1">#REF!</definedName>
    <definedName name="BOC5D38918F0F646518F9BF5563B971E18" hidden="1">#REF!</definedName>
    <definedName name="BOC5FB79A4E3E540F8AE42FE861B1410EC" hidden="1">#REF!</definedName>
    <definedName name="BOC611376B3C6C45C99450D1DCF9397302" hidden="1">#REF!</definedName>
    <definedName name="BOC611F0AC63CB47E09FB9F42D0B6DA82B" hidden="1">#REF!</definedName>
    <definedName name="BOC612254B51284FEE866CB31C88AFD453" hidden="1">#REF!</definedName>
    <definedName name="BOC6136ACAF1304E288216E27040F4D5E2" hidden="1">#REF!</definedName>
    <definedName name="BOC61DAC29429047E49941643414EF43CB" hidden="1">#REF!</definedName>
    <definedName name="BOC635E4B3F5B44401A9DC58B91B784FD5" hidden="1">#REF!</definedName>
    <definedName name="BOC6468585AB6A4AE28970E03B2C62231E" hidden="1">#REF!</definedName>
    <definedName name="BOC64C2B32864B4E13A1508C1A5913F163" hidden="1">#REF!</definedName>
    <definedName name="BOC65919DB60B64FFF93DB70579668EFC1" hidden="1">#REF!</definedName>
    <definedName name="BOC659C53743D5499EADD2474C5A6BE0FB" hidden="1">#REF!</definedName>
    <definedName name="BOC6601207ADB74941835C10583405D57E" hidden="1">#REF!</definedName>
    <definedName name="BOC6AF8DD1DEA34721BD0118E22F55322B" hidden="1">#REF!</definedName>
    <definedName name="BOC713767E8337488AAE5F930FE124F2D3" hidden="1">#REF!</definedName>
    <definedName name="BOC720578C9E594CF695ACFADC24BF33A4" hidden="1">#REF!</definedName>
    <definedName name="BOC72642EAE84F4C0096A0010541BCB983" hidden="1">#REF!</definedName>
    <definedName name="BOC72BB273A64E48D8828E544B36E74CCB" hidden="1">#REF!</definedName>
    <definedName name="BOC74E2E52F1F04BCDB8806902B5A8B9EC" hidden="1">#REF!</definedName>
    <definedName name="BOC7550D6B285E490293662B72CB034999" hidden="1">#REF!</definedName>
    <definedName name="BOC757C86E45244719B2561FDD31404836" hidden="1">#REF!</definedName>
    <definedName name="BOC7648B68F3584BF2A4591BD690092222" hidden="1">#REF!</definedName>
    <definedName name="BOC77E0AB3D3CA4A1C8329F9857EE8F36C" hidden="1">#REF!</definedName>
    <definedName name="BOC77F535725A6438A8AAAC952740EF899" hidden="1">#REF!</definedName>
    <definedName name="BOC7B274FF472245C2B140F67E5FD1665B" hidden="1">#REF!</definedName>
    <definedName name="BOC7D2E11843E0453DB764C67C96D9ADF1" hidden="1">#REF!</definedName>
    <definedName name="BOC7FECB190F654212AF3F13F583581D59" hidden="1">#REF!</definedName>
    <definedName name="BOC809B7F8F4B14E208E5C54561FDB0F73" hidden="1">#REF!</definedName>
    <definedName name="BOC812A08FFF08478E87D119AB81FAE120" hidden="1">#REF!</definedName>
    <definedName name="BOC8137838440B47DAAC1ED794C15C441F" hidden="1">#REF!</definedName>
    <definedName name="BOC8231C2E9D8D4406BEC83D6F992CA139" hidden="1">#REF!</definedName>
    <definedName name="BOC83FD12B13AF491DB29F996D5C65F9BF" hidden="1">#REF!</definedName>
    <definedName name="BOC869EDE25CC544CEA5A645A5E7A6B9AD" hidden="1">#REF!</definedName>
    <definedName name="BOC87D3336154245E3827858692226AFA4" hidden="1">#REF!</definedName>
    <definedName name="BOC88CDAF756A04342B92A57969166ABBF" hidden="1">#REF!</definedName>
    <definedName name="BOC896FC9D8F0841CAB1EA5A7E80358CCE" hidden="1">#REF!</definedName>
    <definedName name="BOC89ECEB280F34A1B87031041C2CF7847" hidden="1">#REF!</definedName>
    <definedName name="BOC8BC5627E1B34E0A8B05A4AAB8DD2DE8" hidden="1">#REF!</definedName>
    <definedName name="BOC8C22820924F41ED968636277E46E23C" hidden="1">#REF!</definedName>
    <definedName name="BOC8CE017DA77240AD9FD0EC7D16051AA6" hidden="1">#REF!</definedName>
    <definedName name="BOC8D9B846059147558F9CDF6DDE6F808E" hidden="1">#REF!</definedName>
    <definedName name="BOC8EC8578074A43D4B656A355E293A424" hidden="1">#REF!</definedName>
    <definedName name="BOC8F24FC03F1147E9972C8D9D76295327" hidden="1">#REF!</definedName>
    <definedName name="BOC8F736F7F35B46449C6EA935FC34011E" hidden="1">#REF!</definedName>
    <definedName name="BOC8F8BFA1E2E240EF87708C41A0FCD4AA" hidden="1">#REF!</definedName>
    <definedName name="BOC8FC302D9D3C4DBE9F61A4BE46DA363D" hidden="1">#REF!</definedName>
    <definedName name="BOC9021DAEC8534AA88821959B876F2AB8" hidden="1">#REF!</definedName>
    <definedName name="BOC9078726475D48768A4B800B228B8B8C" hidden="1">#REF!</definedName>
    <definedName name="BOC9263CE772734C2E8AD2FE5BF49E1935" hidden="1">#REF!</definedName>
    <definedName name="BOC92BDE64A88C4F4888056339739F0504" hidden="1">#REF!</definedName>
    <definedName name="BOC93D76F627824034AADA8A9F13A2889A" hidden="1">#REF!</definedName>
    <definedName name="BOC950DD4DA7E84CE19D5093BB2A29BCD3" hidden="1">#REF!</definedName>
    <definedName name="BOC96D8191DBAE4D6183DEA37F46B8436D" hidden="1">#REF!</definedName>
    <definedName name="BOC9786DD1B39B43A0BD52CC797EB809F9" hidden="1">#REF!</definedName>
    <definedName name="BOC979AF26AC844C15B0C4A390E47EDEFD" hidden="1">#REF!</definedName>
    <definedName name="BOC98DCB7764E4486B867068ABA319D462" hidden="1">#REF!</definedName>
    <definedName name="BOC99848AFCA2E467790F4F070D21E06FE" hidden="1">#REF!</definedName>
    <definedName name="BOC9B43FE1F9D84461AFB00DB17BAEB487" hidden="1">#REF!</definedName>
    <definedName name="BOC9BBB4DACC774AC68E12F41F3006FEDF" hidden="1">#REF!</definedName>
    <definedName name="BOC9CF91C01B79495EB3EDF264630F3035" hidden="1">#REF!</definedName>
    <definedName name="BOC9D043ABD5CB459188E6E3FD93946123" hidden="1">#REF!</definedName>
    <definedName name="BOC9D31B8DE85F4101924D1B4E95A0067F" hidden="1">#REF!</definedName>
    <definedName name="BOC9D95B0EB260403EA353B563DF3E864D" hidden="1">#REF!</definedName>
    <definedName name="BOC9E4040A57114DFCB9F0D7BD866C5EEB" hidden="1">#REF!</definedName>
    <definedName name="BOC9F21C7CF09F466083E14352E2F00ADE" hidden="1">#REF!</definedName>
    <definedName name="BOC9F6FB789B49475F8EC58C51FC50F2F2" hidden="1">#REF!</definedName>
    <definedName name="BOCA1F88327DEB4D2DBBA1D321DBFE4FA3" hidden="1">#REF!</definedName>
    <definedName name="BOCA1FB259D8714151AA2B3C6AEA1F0770" hidden="1">#REF!</definedName>
    <definedName name="BOCA37046B007E407686AA5E82F7A8FFC7" hidden="1">#REF!</definedName>
    <definedName name="BOCA5133A1A0DD490591E8590A5076EDB5" hidden="1">#REF!</definedName>
    <definedName name="BOCA75119F5C0045BE938582789941C464" hidden="1">#REF!</definedName>
    <definedName name="BOCA7ED576C19B404997CEB1F51D09DA13" hidden="1">#REF!</definedName>
    <definedName name="BOCA84DF66C3974E1198D779DD61F1FC34" hidden="1">#REF!</definedName>
    <definedName name="BOCAA115C0C73F434EA7166415664F3B35" hidden="1">#REF!</definedName>
    <definedName name="BOCAA350231833419C86E36ADB23F5F796" hidden="1">#REF!</definedName>
    <definedName name="BOCAC2D227DE334A3285172873CB817EB8" hidden="1">#REF!</definedName>
    <definedName name="BOCAE778C3378D4DEA8C59D3D493F17D92" hidden="1">#REF!</definedName>
    <definedName name="BOCAF796DEFB314CBA8204F5CF77373078" hidden="1">#REF!</definedName>
    <definedName name="BOCB09C30E731E4D1190FA3B9A15C8ACF6" hidden="1">#REF!</definedName>
    <definedName name="BOCB20F1B9F3C846A48126BE531FB918DF" hidden="1">#REF!</definedName>
    <definedName name="BOCB275BC87A58422EA0F9349C40EF7779" hidden="1">#REF!</definedName>
    <definedName name="BOCB8074FBA17A4CE38C38F3AC2E8080D0" hidden="1">#REF!</definedName>
    <definedName name="BOCBA1B95825D144B78E2D686F9E99757B" hidden="1">#REF!</definedName>
    <definedName name="BOCBDE0B20605B40EEA3C37E228578C785" hidden="1">#REF!</definedName>
    <definedName name="BOCBECE0B77CC842D393B20B9F944CEBB5" hidden="1">#REF!</definedName>
    <definedName name="BOCBF59B6853AE4F78B44ECC74F3D6E9CA" hidden="1">#REF!</definedName>
    <definedName name="BOCBFAF1D642934F1D84D4B8F7579C0857" hidden="1">#REF!</definedName>
    <definedName name="BOCBFFC71FCD4147AC9DD2C072424779AB" hidden="1">#REF!</definedName>
    <definedName name="BOCC015C3F6DE2411193F245BD350A3872" hidden="1">#REF!</definedName>
    <definedName name="BOCC17F3D79FCE420E9EED1275FF4527C9" hidden="1">#REF!</definedName>
    <definedName name="BOCC1EA691A78A4CF0974017D9802E6A50" hidden="1">#REF!</definedName>
    <definedName name="BOCC330219F2FA42238AA019FA4A7434C7" hidden="1">#REF!</definedName>
    <definedName name="BOCC4E1F0139CA4CCE842276D221283B25" hidden="1">#REF!</definedName>
    <definedName name="BOCC6C656FA9124B6681219691125CFB34" hidden="1">#REF!</definedName>
    <definedName name="BOCC78DAB77DC04DC1985D2967AC0AA686" hidden="1">#REF!</definedName>
    <definedName name="BOCC858C19D7F047F6ADFC5A40DFBF24A1" hidden="1">#REF!</definedName>
    <definedName name="BOCCD1FE718E274B399D0AD2982733BCF8" hidden="1">#REF!</definedName>
    <definedName name="BOCCD7D15A72A443D9A5418393952F71A2" hidden="1">#REF!</definedName>
    <definedName name="BOCCE1C932CCA344CE9ECE3EB0DD94638C" hidden="1">#REF!</definedName>
    <definedName name="BOCCED56BF6C8F44DF8BC00A979E5B14BD" hidden="1">#REF!</definedName>
    <definedName name="BOCCF334A9BDB64C2697AE9352A937B6E5" hidden="1">#REF!</definedName>
    <definedName name="BOCD098CDB76E04AFABC1C8D36DC51D884" hidden="1">#REF!</definedName>
    <definedName name="BOCD19B2F2E8774A589EFF3317FDB5225C" hidden="1">#REF!</definedName>
    <definedName name="BOCD20F214D4AA41C281599C484FB99FDC" hidden="1">#REF!</definedName>
    <definedName name="BOCD23F0C3BE5D4A57B07C7B46AAE9B586" hidden="1">#REF!</definedName>
    <definedName name="BOCD2C6B11CEED44B287F63EABF1C67668" hidden="1">#REF!</definedName>
    <definedName name="BOCD316364C89949588B6EA9EFB7EFED71" hidden="1">#REF!</definedName>
    <definedName name="BOCD3E920BAE7C41B5B4C491D4AB8D55B6" hidden="1">#REF!</definedName>
    <definedName name="BOCD7638E6D88E4E258E54DB04D2220A3A" hidden="1">#REF!</definedName>
    <definedName name="BOCD84FAB3ED4E4F168656FE12415FA3D7" hidden="1">#REF!</definedName>
    <definedName name="BOCD94EC8563CB4322AAB39F7BBEABB319" hidden="1">#REF!</definedName>
    <definedName name="BOCD97881AE04342B9B58E7D82FD2B45E9" hidden="1">#REF!</definedName>
    <definedName name="BOCDA9B7CBD5D9427E84053F8E38F252A0" hidden="1">#REF!</definedName>
    <definedName name="BOCDBD4F3A3DA349B2A9734E12B4FA4152" hidden="1">#REF!</definedName>
    <definedName name="BOCDCDF8EF0E5646DAB0D5AEEACD436DBA" hidden="1">#REF!</definedName>
    <definedName name="BOCDD9929C645542878E90D6D900B798EE" hidden="1">#REF!</definedName>
    <definedName name="BOCDDF34207A80477DB43C25A250543B94" hidden="1">#REF!</definedName>
    <definedName name="BOCDE5918EBB334619A6908303B5E70081" hidden="1">#REF!</definedName>
    <definedName name="BOCDE7F75740B346FC9E55D667CD9EC425" hidden="1">#REF!</definedName>
    <definedName name="BOCDED67C8566647ED9C954DE6FCEBFBFF" hidden="1">#REF!</definedName>
    <definedName name="BOCDF00353D53047B6A4A85487D43B9AF1" hidden="1">#REF!</definedName>
    <definedName name="BOCE1431147F334E33B41B0302E1BD9519" hidden="1">#REF!</definedName>
    <definedName name="BOCE1BF69715794F4E87C7B791630E9EED" hidden="1">#REF!</definedName>
    <definedName name="BOCE1CB0DEEAB74D7FA6001FCA37FCE4E4" hidden="1">#REF!</definedName>
    <definedName name="BOCE1D2212C92D4302ADFD62D5ACB65176" hidden="1">#REF!</definedName>
    <definedName name="BOCE2AE90EDC5B48F6A441CA47CF7EAAAC" hidden="1">#REF!</definedName>
    <definedName name="BOCE31297C1C3141CAAF79CBF4B2C5DEB3" hidden="1">#REF!</definedName>
    <definedName name="BOCE3F4651FC6D47F6888CAACD6B895BD6" hidden="1">#REF!</definedName>
    <definedName name="BOCE5078CB7E104277832DC3F09395B864" hidden="1">#REF!</definedName>
    <definedName name="BOCE59D3DAB1844F599AC2D0EF7482C0ED" hidden="1">#REF!</definedName>
    <definedName name="BOCE67FF2FA24D40DD9118C75519C95FB6" hidden="1">#REF!</definedName>
    <definedName name="BOCE7B486027AE454FB22C30F0E405C940" hidden="1">#REF!</definedName>
    <definedName name="BOCE9D063D545D48CDA5A5DE1DC67A4DBD" hidden="1">#REF!</definedName>
    <definedName name="BOCEBE29A3E8094395A0CF9CD1AAA1D065" hidden="1">#REF!</definedName>
    <definedName name="BOCED7368BDC814EA9977A0FC117CC1EEF" hidden="1">#REF!</definedName>
    <definedName name="BOCEF4E6C9C1C54035920C0F5831A632B2" hidden="1">#REF!</definedName>
    <definedName name="BOCF038B17D1434B6A86DE2821F3844C2A" hidden="1">#REF!</definedName>
    <definedName name="BOCF2CA454D7714DF7803655110854DC0F" hidden="1">#REF!</definedName>
    <definedName name="BOCF33E2485A254155968B051D04677DF4" hidden="1">#REF!</definedName>
    <definedName name="BOCF3D1CC14C5E4EFAA13121DC4E701CF2" hidden="1">#REF!</definedName>
    <definedName name="BOCF3DB2061515477CB72FD3225BBF6DE3" hidden="1">#REF!</definedName>
    <definedName name="BOCF523EEE92D345E98BFF5F175FC3CF90" hidden="1">#REF!</definedName>
    <definedName name="BOCF5983A1FADD40DAAC7E6892F1622A11" hidden="1">#REF!</definedName>
    <definedName name="BOCF7C5B983CBF42DBBDD6CD92650B00B0" hidden="1">#REF!</definedName>
    <definedName name="BOCF89873156A349CD99C522010DADF9FB" hidden="1">#REF!</definedName>
    <definedName name="BOCF96717DA6014EDC80C3AA39BE91443A" hidden="1">#REF!</definedName>
    <definedName name="BOCFA1FD879FBE40E888D70E24903590CE" hidden="1">#REF!</definedName>
    <definedName name="BOCFC28344B50E4F72945BC627F69A7D0D" hidden="1">#REF!</definedName>
    <definedName name="BOCFC5F04A27E646818E21BB31308C53B4" hidden="1">#REF!</definedName>
    <definedName name="BOCFE909907ABB4425B593E2B71EEFF844" hidden="1">#REF!</definedName>
    <definedName name="BOCFF10463B8B74290BAEB73D22A672AFB" hidden="1">#REF!</definedName>
    <definedName name="BOCFFC8BCEEE4D457780EB2C0F6A742897" hidden="1">#REF!</definedName>
    <definedName name="BOD022D0B0AA2F400990B9D79B813E697C" hidden="1">#REF!</definedName>
    <definedName name="BOD02715C58E2543A29F3834F1630A423E" hidden="1">#REF!</definedName>
    <definedName name="BOD0382903153C4298A06C72FB4C2F82BC" hidden="1">#REF!</definedName>
    <definedName name="BOD03B24E3812D4D1F9DEACD2021BC2C03" hidden="1">#REF!</definedName>
    <definedName name="BOD03FD50591A1425293C16D8979726923" hidden="1">#REF!</definedName>
    <definedName name="BOD0447A1F84A848AE8FE0265DA4E43469" hidden="1">#REF!</definedName>
    <definedName name="BOD049906584524697915E494D82ABEA6C" hidden="1">#REF!</definedName>
    <definedName name="BOD056B2F6DB5042B8B6EC8567B27BBEF3" hidden="1">#REF!</definedName>
    <definedName name="BOD0ACCA99C91345F482A513BFCE9186E0" hidden="1">#REF!</definedName>
    <definedName name="BOD0B7618F45734D0692AB268234D6A01C" hidden="1">#REF!</definedName>
    <definedName name="BOD0CB0066C5E0481CA6F4063B5732F78C" hidden="1">#REF!</definedName>
    <definedName name="BOD0CE909846AF4B5C93B759B9FE505ADE" hidden="1">#REF!</definedName>
    <definedName name="BOD0DA67F1503A423BA41430DE89D08195" hidden="1">#REF!</definedName>
    <definedName name="BOD1136A820E4A4A349A22DDBE03368A79" hidden="1">#REF!</definedName>
    <definedName name="BOD129B1AAD1A8454A988FD077660E0746" hidden="1">#REF!</definedName>
    <definedName name="BOD14638B491F746CA808EE455711E2DFA" hidden="1">#REF!</definedName>
    <definedName name="BOD148997563D34744A2BC6D5EC2CFB6DA" hidden="1">#REF!</definedName>
    <definedName name="BOD1571EBC9EFC4719B17E00444AC145C8" hidden="1">#REF!</definedName>
    <definedName name="BOD16D4E30F94E4951AB3786D1D961D3FE" hidden="1">#REF!</definedName>
    <definedName name="BOD17D44121A10469ABE3326D95064F60F" hidden="1">#REF!</definedName>
    <definedName name="BOD17FA3FAED794DC6B94FFD7FBE15CA8E" hidden="1">#REF!</definedName>
    <definedName name="BOD18366E2D7ED44AB882E4F1C65113825" hidden="1">#REF!</definedName>
    <definedName name="BOD19EE91F5D99468F9C79D62A64548F42" hidden="1">#REF!</definedName>
    <definedName name="BOD1A2B097B6EE493987038C13F0FEC6E1" hidden="1">#REF!</definedName>
    <definedName name="BOD1B4E181CA874869848C1FBE57F02A3F" hidden="1">#REF!</definedName>
    <definedName name="BOD1D5BE4C0FB24EE798AA74F90F407A1A" hidden="1">#REF!</definedName>
    <definedName name="BOD1F9357DA9A64BF5B6306A06275A8872" hidden="1">#REF!</definedName>
    <definedName name="BOD211DE122DB3497AB5D76A1542188482" hidden="1">#REF!</definedName>
    <definedName name="BOD22B62E0D3D9450598F759030DDF895E" hidden="1">#REF!</definedName>
    <definedName name="BOD230302E244347D0800B1FE794A98043" hidden="1">#REF!</definedName>
    <definedName name="BOD2367E7BD60547E68E9D20C429DC1536" hidden="1">#REF!</definedName>
    <definedName name="BOD2974288C8344CB9981C0B5A2E924BBC" hidden="1">#REF!</definedName>
    <definedName name="BOD29B85F30059475EB1A1F754BCB776DA" hidden="1">#REF!</definedName>
    <definedName name="BOD2BEFACD2977445FAEB9DA9A6231C7CB" hidden="1">#REF!</definedName>
    <definedName name="BOD2C554D8AE93485080A325180B5B1547" hidden="1">#REF!</definedName>
    <definedName name="BOD2C79FC8C724435B8ECF79D05A2AE2B6" hidden="1">#REF!</definedName>
    <definedName name="BOD2F3002A94364616A5454F53ABC67AA0" hidden="1">#REF!</definedName>
    <definedName name="BOD30584112A9549E48949A93D8039E4F6" hidden="1">#REF!</definedName>
    <definedName name="BOD307E5F479264767B463B99E251AE3B1" hidden="1">#REF!</definedName>
    <definedName name="BOD30D13AEE9E7446FB06AF1124ADA1234" hidden="1">#REF!</definedName>
    <definedName name="BOD313E22A34B04E23B47C0E5E5EB75735" hidden="1">#REF!</definedName>
    <definedName name="BOD3199742205244989F9D13F991DA5DF7" hidden="1">#REF!</definedName>
    <definedName name="BOD3233EC1DAE745DBA86761394BD457FF" hidden="1">#REF!</definedName>
    <definedName name="BOD362591848624AB7BE2C8B3AAD7614EC" hidden="1">#REF!</definedName>
    <definedName name="BOD37DA28F57614F96B398A517189087E8" hidden="1">#REF!</definedName>
    <definedName name="BOD39DF835BE604ABB9E3F39720FDDEB99" hidden="1">#REF!</definedName>
    <definedName name="BOD3AC1AE62968479AA5A373821C711DA4" hidden="1">#REF!</definedName>
    <definedName name="BOD3B4567942A74870ACFA86C24659E392" hidden="1">#REF!</definedName>
    <definedName name="BOD3C6335D1FD34F8B8C6DFE16938F85A1" hidden="1">#REF!</definedName>
    <definedName name="BOD3C8E760EBF4481FA1151651A2CE45F5" hidden="1">#REF!</definedName>
    <definedName name="BOD3CF0471BBA140C293A38AE7B62C4035" hidden="1">#REF!</definedName>
    <definedName name="BOD3D164D82A744D349944A2A4C12AC6C2" hidden="1">#REF!</definedName>
    <definedName name="BOD3D705DAB5324AE6A0460FD1B8021FD2" hidden="1">#REF!</definedName>
    <definedName name="BOD3E1F51E40214CA9BA586B3CCF2553E6" hidden="1">#REF!</definedName>
    <definedName name="BOD404D5F4D6104339BA3ACB5CB4FD091A" hidden="1">#REF!</definedName>
    <definedName name="BOD40A44E9E5CC4E3693AE1D015F4948F7" hidden="1">#REF!</definedName>
    <definedName name="BOD4231139BE32440691C524A5AC6B51CB" hidden="1">#REF!</definedName>
    <definedName name="BOD44B51F9CAEC44EB8A89ACAF1AC743EC" hidden="1">#REF!</definedName>
    <definedName name="BOD45D342950264E4A92180C820B313DCB" hidden="1">#REF!</definedName>
    <definedName name="BOD4711DE6256742A694ECBB7691ACD7FC" hidden="1">#REF!</definedName>
    <definedName name="BOD475444D2F7646A1932BB6C5A1117279" hidden="1">#REF!</definedName>
    <definedName name="BOD4793859B0B7457FB6A827C920A2CA47" hidden="1">#REF!</definedName>
    <definedName name="BOD47D934DAF094CEBA5E9CFC2F97A3DDA" hidden="1">#REF!</definedName>
    <definedName name="BOD484ECF67C214C179402F1A9DB88B556" hidden="1">#REF!</definedName>
    <definedName name="BOD49D864EF37940C2BBE06C10AD0855BA" hidden="1">#REF!</definedName>
    <definedName name="BOD4B7420058AA4F979C0B8C00C68EF00A" hidden="1">#REF!</definedName>
    <definedName name="BOD4B8AEC8EB9B455EBC82ADE84BFE1969" hidden="1">#REF!</definedName>
    <definedName name="BOD4BD4EA80BB64B69A4F0C30D912FAB30" hidden="1">#REF!</definedName>
    <definedName name="BOD4C2216847B647D8B4D3A0954B6CB148" hidden="1">#REF!</definedName>
    <definedName name="BOD4C74FD8D1C64510899C02AFBA21037D" hidden="1">#REF!</definedName>
    <definedName name="BOD4CE7227FF3D4303904247EEDE03DD8F" hidden="1">#REF!</definedName>
    <definedName name="BOD4CEEF9498C248E9983A09680CE09C62" hidden="1">#REF!</definedName>
    <definedName name="BOD4D26CA1C52F43BDBE4F64A3B560F6ED" hidden="1">#REF!</definedName>
    <definedName name="BOD4D6DC950453479987BD158BA0C1813A" hidden="1">#REF!</definedName>
    <definedName name="BOD4DCCA0A12ED4D94A14E69FDE2AC9819" hidden="1">#REF!</definedName>
    <definedName name="BOD4F0099CA2E5413C90FDBEAE610F6613" hidden="1">#REF!</definedName>
    <definedName name="BOD4F78C2E32CE40AEB95B29DBD0B9E6A8" hidden="1">#REF!</definedName>
    <definedName name="BOD5055A451CD64068A909C853CCD5C767" hidden="1">#REF!</definedName>
    <definedName name="BOD56983E5837D4255991E6CB791DEA783" hidden="1">#REF!</definedName>
    <definedName name="BOD57573FE855B4090AFC8679A2693A5D5" hidden="1">#REF!</definedName>
    <definedName name="BOD589C64A18FB4E39808CD1A9801D9FF1" hidden="1">#REF!</definedName>
    <definedName name="BOD5A1654692584EBD9A4C27B60244E347" hidden="1">#REF!</definedName>
    <definedName name="BOD5A4F4265C1649699029070BA7454D38" hidden="1">#REF!</definedName>
    <definedName name="BOD5AC6DCB5AFB4CAB92836B1090B745A2" hidden="1">#REF!</definedName>
    <definedName name="BOD5B944D7D611407DBE1C2E9AD4B12423" hidden="1">#REF!</definedName>
    <definedName name="BOD5BA562CEF6B4E8593C7650256496875" hidden="1">#REF!</definedName>
    <definedName name="BOD5BF9DDC39094DD28213EEF6FFA7EF1F" hidden="1">#REF!</definedName>
    <definedName name="BOD5C7B98DA0E641D4B6429D65F168544B" hidden="1">#REF!</definedName>
    <definedName name="BOD5DC52A04ED0433ABB69292AD8520C02" hidden="1">#REF!</definedName>
    <definedName name="BOD5ECDEB795404D34B355340D0C1BD6ED" hidden="1">#REF!</definedName>
    <definedName name="BOD5F38165B4F64CCEAE1233F99E1C1D10" hidden="1">#REF!</definedName>
    <definedName name="BOD5FBDB6792ED490294B58B91280CB793" hidden="1">#REF!</definedName>
    <definedName name="BOD6000BBE6ADA4F37B41FCA2EA4794054" hidden="1">#REF!</definedName>
    <definedName name="BOD60071B25C744E1C9E65631330830418" hidden="1">#REF!</definedName>
    <definedName name="BOD6020AB232644F01B1734FF23D753A12" hidden="1">#REF!</definedName>
    <definedName name="BOD60711644F20496292DAB17C2A10CD22" hidden="1">#REF!</definedName>
    <definedName name="BOD6091EBE9E4D4E7088A85736BE77FBC4" hidden="1">#REF!</definedName>
    <definedName name="BOD6093DB2F42544739F3F0BC6B185776E" hidden="1">#REF!</definedName>
    <definedName name="BOD616EB6B252A485DB2E914540E19A79E" hidden="1">#REF!</definedName>
    <definedName name="BOD666E0EA748C4906A50FDE186DC7A343" hidden="1">#REF!</definedName>
    <definedName name="BOD66ADEE373754C2FAE5666D1DDC249C0" hidden="1">#REF!</definedName>
    <definedName name="BOD689611FA42248308D3AEC62500BF17E" hidden="1">#REF!</definedName>
    <definedName name="BOD6ACA46E696C48099B7105C274041B40" hidden="1">#REF!</definedName>
    <definedName name="BOD6C2AF20BFCC436F8212AE446F7FBF3F" hidden="1">#REF!</definedName>
    <definedName name="BOD6C7698113FD4935A5A3EABBC34BA462" hidden="1">#REF!</definedName>
    <definedName name="BOD6F75FC25E2D470E8DEA7A2C735F8787" hidden="1">#REF!</definedName>
    <definedName name="BOD7117E6358C242E3A1E99B0A14C7E296" hidden="1">#REF!</definedName>
    <definedName name="BOD7194385889F4AA5832169115F3ABE5C" hidden="1">#REF!</definedName>
    <definedName name="BOD7196686218346498FCA8AB0A8D5405D" hidden="1">#REF!</definedName>
    <definedName name="BOD7359D4D72344971A55B6DE10166EC3A" hidden="1">#REF!</definedName>
    <definedName name="BOD745217FC9384622A8C168310D120ED2" hidden="1">#REF!</definedName>
    <definedName name="BOD74816BF53604C1A8EBE7794E78C6157" hidden="1">#REF!</definedName>
    <definedName name="BOD7586665A8C34212B753B89334948FA3" hidden="1">#REF!</definedName>
    <definedName name="BOD75E9FD91EEB4991967840667D14ADE1" hidden="1">#REF!</definedName>
    <definedName name="BOD7619C4CBE234EA9ACB18176025ACAF4" hidden="1">#REF!</definedName>
    <definedName name="BOD76BF873E80B46C185A9B2BC59BE204A" hidden="1">#REF!</definedName>
    <definedName name="BOD76C4C62ED6349BA82C6E762885F9C42" hidden="1">#REF!</definedName>
    <definedName name="BOD7827679259E487A82EFBD97FB249CE4" hidden="1">#REF!</definedName>
    <definedName name="BOD78580AFD3EB40F0961C65CA7CA45022" hidden="1">#REF!</definedName>
    <definedName name="BOD789790B96514DC59042719B5805E3D6" hidden="1">#REF!</definedName>
    <definedName name="BOD78D0FCDEF9745FCBAAA5BFB79E12511" hidden="1">#REF!</definedName>
    <definedName name="BOD7933E219BAA477986EEC38701E45AC5" hidden="1">#REF!</definedName>
    <definedName name="BOD79BB154A4C94C8DAA4055CD3C3942B9" hidden="1">#REF!</definedName>
    <definedName name="BOD7A20F011DC3496F8EABD9053412155F" hidden="1">#REF!</definedName>
    <definedName name="BOD7AFEA3A122B4538910DFD018D3BE33D" hidden="1">#REF!</definedName>
    <definedName name="BOD7B36FA1093347AF921EC7DB87118C4F" hidden="1">#REF!</definedName>
    <definedName name="BOD7B64D0A79904E5DB0613D63A8246F45" hidden="1">#REF!</definedName>
    <definedName name="BOD7B89932E1BE40CEBA0F84C41A299960" hidden="1">#REF!</definedName>
    <definedName name="BOD7C772C9C2CF43C391523BECE58602D5" hidden="1">#REF!</definedName>
    <definedName name="BOD7CA487090DF4C4EBD65FE35935F4905" hidden="1">#REF!</definedName>
    <definedName name="BOD7CF765C287649F89DE2903BE507C970" hidden="1">#REF!</definedName>
    <definedName name="BOD7D258278B4E4E4AA509D9197261A0B6" hidden="1">#REF!</definedName>
    <definedName name="BOD7D4711B87494F72B9462DABAD2DC16A" hidden="1">#REF!</definedName>
    <definedName name="BOD7D61BB333884A59A2C1D33A88CD9F47" hidden="1">#REF!</definedName>
    <definedName name="BOD7DA78831B7D48AE8E9730BE01D093B4" hidden="1">#REF!</definedName>
    <definedName name="BOD7EEE9F941AB4C77878AEC64AB6C2613" hidden="1">#REF!</definedName>
    <definedName name="BOD81ED292189C47DEA6970AAA79A5892D" hidden="1">#REF!</definedName>
    <definedName name="BOD829974450B945C5A22B9631131E3E46" hidden="1">#REF!</definedName>
    <definedName name="BOD850650076FB4BE9871891647862E226" hidden="1">#REF!</definedName>
    <definedName name="BOD854837A39AD429A8903E340E077C23B" hidden="1">#REF!</definedName>
    <definedName name="BOD86240FF503D4482871F210F78E6EAF1" hidden="1">#REF!</definedName>
    <definedName name="BOD8667399EA71405F87B99EFA114442CA" hidden="1">#REF!</definedName>
    <definedName name="BOD874E9B7452B43E3896CE7DCCA6B8098" hidden="1">#REF!</definedName>
    <definedName name="BOD87AF798F4114AAE832DA72E182DC955" hidden="1">#REF!</definedName>
    <definedName name="BOD87DFC9C06C0415F9A038368D154EF22" hidden="1">#REF!</definedName>
    <definedName name="BOD8824FBBCC4043BFA09064A8590BCB4C" hidden="1">#REF!</definedName>
    <definedName name="BOD89421961BB04B30A18D09156E068BB7" hidden="1">#REF!</definedName>
    <definedName name="BOD8AF3276631E4F4EA12C8BE0583BC6A0" hidden="1">#REF!</definedName>
    <definedName name="BOD8C36005E5704ACBBF8998526F689178" hidden="1">#REF!</definedName>
    <definedName name="BOD8CA7DA232CE4CEA906568DC4EAB285D" hidden="1">#REF!</definedName>
    <definedName name="BOD8D7DCA760A14AAA9E6D993CA3E63755" hidden="1">#REF!</definedName>
    <definedName name="BOD8E842838F524D1EA55E8AE43E2BDE14" hidden="1">#REF!</definedName>
    <definedName name="BOD8EB2254C9FA416E8485C656FECB85AF" hidden="1">#REF!</definedName>
    <definedName name="BOD8F132C61D834425A5AB58E021D51B78" hidden="1">#REF!</definedName>
    <definedName name="BOD8F992839054469DB4A9E17508EDD4F2" hidden="1">#REF!</definedName>
    <definedName name="BOD9075F94CA5E4DF49026448EF16C6BC2" hidden="1">#REF!</definedName>
    <definedName name="BOD914C8C08C4E474391CF11AAA9240A0D" hidden="1">#REF!</definedName>
    <definedName name="BOD932BB85A2EA4DE7821393AA49C1C395" hidden="1">#REF!</definedName>
    <definedName name="BOD943A115A65C44929A9117010923227D" hidden="1">#REF!</definedName>
    <definedName name="BOD9559A9C37E4433E9A2515161293F207" hidden="1">#REF!</definedName>
    <definedName name="BOD95A4F3C7E5643819BB2404D8D3C844B" hidden="1">#REF!</definedName>
    <definedName name="BOD96324D7AA0D403DA0608422F8714591" hidden="1">#REF!</definedName>
    <definedName name="BOD965C71921F547F4919C4260E8AFEA1C" hidden="1">#REF!</definedName>
    <definedName name="BOD96AF82529F54504A665EA4AEF6C316F" hidden="1">#REF!</definedName>
    <definedName name="BOD96E3FB0F08B4BA793D580A9BB11918A" hidden="1">#REF!</definedName>
    <definedName name="BOD97A7A863D5C44C092790535B5B97C77" hidden="1">#REF!</definedName>
    <definedName name="BOD981E82152094511911FD1D2869AA239" hidden="1">#REF!</definedName>
    <definedName name="BOD985D8DFEF844A22A4066793823C10D6" hidden="1">#REF!</definedName>
    <definedName name="BOD99A1BF81C5B41C8AE446A73B518337B" hidden="1">#REF!</definedName>
    <definedName name="BOD99BCDC70C184DDFAF6D60D7C6E5517B" hidden="1">#REF!</definedName>
    <definedName name="BOD9A42C58406D4E608CC8FCBA4AFB85CF" hidden="1">#REF!</definedName>
    <definedName name="BOD9B23D74A48F48E8851F1C2BFD33ED70" hidden="1">#REF!</definedName>
    <definedName name="BOD9CBE21A389F433C9F848ACC7773ED42" hidden="1">#REF!</definedName>
    <definedName name="BOD9DB9BF2A0EA40BF9A03C2B390F2B062" hidden="1">#REF!</definedName>
    <definedName name="BOD9EA03238BFE408BB92D91C3BF5D8E41" hidden="1">#REF!</definedName>
    <definedName name="BOD9F39022658945498ED7C00DDC18DBD4" hidden="1">#REF!</definedName>
    <definedName name="BODA1470E097EA42CBBCAAA3699B4E750C" hidden="1">#REF!</definedName>
    <definedName name="BODA1B90113A6C40CA9E096765DDAA5869" hidden="1">#REF!</definedName>
    <definedName name="BODA338A674B3C4E438385E224DC5CBA6E" hidden="1">#REF!</definedName>
    <definedName name="BODA375714EEA345AB87E9DFF80B6A4F21" hidden="1">#REF!</definedName>
    <definedName name="BODA43B8E6CC44409AB32EDA5EC1C2D534" hidden="1">#REF!</definedName>
    <definedName name="BODA4831D6E47C4B77A7ABF48A042405A8" hidden="1">#REF!</definedName>
    <definedName name="BODA4BB33FF9E64FF5820E7F9B0AA4D353" hidden="1">#REF!</definedName>
    <definedName name="BODA59F1709B4845B3B26BD0C5FF1FA0AB" hidden="1">#REF!</definedName>
    <definedName name="BODA5A40D6E6F14474A347255EB2CE0830" hidden="1">#REF!</definedName>
    <definedName name="BODA7B6ECB5BD9411FA5F149FBD6A417D8" hidden="1">#REF!</definedName>
    <definedName name="BODA96815803994119B481057BFF9E1AFA" hidden="1">#REF!</definedName>
    <definedName name="BODA9867BC01F9479E9FC7C63A4381A0F7" hidden="1">#REF!</definedName>
    <definedName name="BODA9AD64DEA334B8DB8670E7F631989B9" hidden="1">#REF!</definedName>
    <definedName name="BODABDCE3D8B174C999B17A4BE22A0EF20" hidden="1">#REF!</definedName>
    <definedName name="BODADA2F4581F642CE9110CA83D2F68CC5" hidden="1">#REF!</definedName>
    <definedName name="BODAFB0CAB609E4CA39F3FD602BDFDC0D2" hidden="1">#REF!</definedName>
    <definedName name="BODAFE33F3F0F24DF68180B0C5FACF094E" hidden="1">#REF!</definedName>
    <definedName name="BODAFE438D2A524D94896C2A23B0EBD390" hidden="1">#REF!</definedName>
    <definedName name="BODB0C9EA7F9E84CCB8A6DC486429D1E29" hidden="1">#REF!</definedName>
    <definedName name="BODB0E20DA4E824027B6AECDF2DE233B08" hidden="1">#REF!</definedName>
    <definedName name="BODB16C94A8F7340149C596D2DA07B926A" hidden="1">#REF!</definedName>
    <definedName name="BODB3669F697EC45B796BA3501D9BC63ED" hidden="1">#REF!</definedName>
    <definedName name="BODB51402C13E54FD9ACD87EBAAB07CBAD" hidden="1">#REF!</definedName>
    <definedName name="BODB51BE5B571349E385E6FEA6C989AC6C" hidden="1">#REF!</definedName>
    <definedName name="BODB66DCDDEF424B2E888590D7B8A75B7A" hidden="1">#REF!</definedName>
    <definedName name="BODB6D0286CAFA43D0B1FF4F03C3CCED95" hidden="1">#REF!</definedName>
    <definedName name="BODB8D1BF6E5DA4A67AC16C08B05DABAF3" hidden="1">#REF!</definedName>
    <definedName name="BODBA61B9A973B4DBF80DAFFCFA52A46F7" hidden="1">#REF!</definedName>
    <definedName name="BODBADA1B9C8BF4CA9838067C8B1B26328" hidden="1">#REF!</definedName>
    <definedName name="BODBC3E114B6BA433B95744F76179805E1" hidden="1">#REF!</definedName>
    <definedName name="BODBD351D67E7342638656268F62E3FEAD" hidden="1">#REF!</definedName>
    <definedName name="BODC0816D7CED344118C5EB0DBFEA5F8D1" hidden="1">#REF!</definedName>
    <definedName name="BODC0BEA6CBAE44FEB818CC99C8EE7BEB5" hidden="1">#REF!</definedName>
    <definedName name="BODC11A036287544A692FB3B0A95501128" hidden="1">#REF!</definedName>
    <definedName name="BODC12D5C9AE1345F38FFB7CC8A3BE043C" hidden="1">#REF!</definedName>
    <definedName name="BODC220663FBB74F02974446BA3646197F" hidden="1">#REF!</definedName>
    <definedName name="BODC2F0323AD924436ABFB4D23525B29AF" hidden="1">#REF!</definedName>
    <definedName name="BODC3184633E8742FBA3167884FC5BCEE0" hidden="1">#REF!</definedName>
    <definedName name="BODC342A3652B944F09E1FCD60DF1F133D" hidden="1">#REF!</definedName>
    <definedName name="BODC35D2D9197948F5B41EF4D2CE5E8576" hidden="1">#REF!</definedName>
    <definedName name="BODC41F515A6854C65B7381E561B739377" hidden="1">#REF!</definedName>
    <definedName name="BODC43C42893F5471992092AACDD77C08F" hidden="1">#REF!</definedName>
    <definedName name="BODC4D145DB1F54CE999BD1B07C1604457" hidden="1">#REF!</definedName>
    <definedName name="BODC633285E9B14312ADEEA39AE824C381" hidden="1">#REF!</definedName>
    <definedName name="BODC9A5120A3E54974884C1E0966270E1D" hidden="1">#REF!</definedName>
    <definedName name="BODC9CDFBF83FD4A15A56843AC021AA216" hidden="1">#REF!</definedName>
    <definedName name="BODCACB442AFF147DA8534A6D75C35399F" hidden="1">#REF!</definedName>
    <definedName name="BODCC0923712804C9C95BB07CA2C802707" hidden="1">#REF!</definedName>
    <definedName name="BODCC1D836ABB24B558E36AF88F3C87FBD" hidden="1">#REF!</definedName>
    <definedName name="BODCD1E36379C240E2A3A66084F6E8370B" hidden="1">#REF!</definedName>
    <definedName name="BODCDC60E0DAE14E1A87E177A39424DBBA" hidden="1">#REF!</definedName>
    <definedName name="BODCDF74A234874FCF91D8CF3F326CCEE9" hidden="1">#REF!</definedName>
    <definedName name="BODCF121E3D58D43D6BE73F27E1CC73EE7" hidden="1">#REF!</definedName>
    <definedName name="BODCF9B3C3B64847C5B7AA49E141E8367F" hidden="1">#REF!</definedName>
    <definedName name="BODD55D711679540EBA8B4626BAFC0C961" hidden="1">#REF!</definedName>
    <definedName name="BODD87356B32F3448BA7F6D80C4681836A" hidden="1">#REF!</definedName>
    <definedName name="BODD8BC23F37314198A145ED4FBAAB35EC" hidden="1">#REF!</definedName>
    <definedName name="BODD912D5833004681A88D2F9EF257B7C0" hidden="1">#REF!</definedName>
    <definedName name="BODD9480E3CACE4F268ADF8A4111607E56" hidden="1">#REF!</definedName>
    <definedName name="BODDA82180A02945AABDD7BADBD4BB12C4" hidden="1">#REF!</definedName>
    <definedName name="BODDB1D72214CA41239764E0DECCD4DA95" hidden="1">#REF!</definedName>
    <definedName name="BODDB5253D5F32416BABF3BF7EDD155689" hidden="1">#REF!</definedName>
    <definedName name="BODDB896D7741E41A79748DDDCACAC04DF" hidden="1">#REF!</definedName>
    <definedName name="BODDC65C1306484FAD8C5B5098B18FA369" hidden="1">#REF!</definedName>
    <definedName name="BODDDAA25E2BDE441090400F21BA5C34FD" hidden="1">#REF!</definedName>
    <definedName name="BODDE486C3BA604263A250727A6C11879D" hidden="1">#REF!</definedName>
    <definedName name="BODDED182ABDB64103A544558BCD871E84" hidden="1">#REF!</definedName>
    <definedName name="BODDEFC0D0572B4042AB60AB186BB501E7" hidden="1">#REF!</definedName>
    <definedName name="BODE2D4ACD78D44C82B08895EE5ACA0346" hidden="1">#REF!</definedName>
    <definedName name="BODE40BF5CBE26430282B79A6769A9E4EE" hidden="1">#REF!</definedName>
    <definedName name="BODE4189FC7F7448B2915AB754F15BBE48" hidden="1">#REF!</definedName>
    <definedName name="BODE5407DA8DBA4F0E8BCF3F381509E496" hidden="1">#REF!</definedName>
    <definedName name="BODE5C9656178241B9854DC0E7B7BB4C1D" hidden="1">#REF!</definedName>
    <definedName name="BODE766549A64A432EB2326459544CB14C" hidden="1">#REF!</definedName>
    <definedName name="BODE768A9B2D54461F9A71EC094B8BFEA9" hidden="1">#REF!</definedName>
    <definedName name="BODE811A6228654F54939A745212057316" hidden="1">#REF!</definedName>
    <definedName name="BODE8857979773440E91FB8184A1123FB6" hidden="1">#REF!</definedName>
    <definedName name="BODE89B1DA731A4454A01E45129D52F892" hidden="1">#REF!</definedName>
    <definedName name="BODE9072EB3BFB4B1C92C8FCDBBE8360D7" hidden="1">#REF!</definedName>
    <definedName name="BODE90C2081AC947AAA25825A4212847DA" hidden="1">#REF!</definedName>
    <definedName name="BODEC00C0FE625435EAB16BBF3CF5423FA" hidden="1">#REF!</definedName>
    <definedName name="BODECEBD48E9604A83A10F1F22350794BF" hidden="1">#REF!</definedName>
    <definedName name="BODECF7922D5794E779C6CADC7B440F3E1" hidden="1">#REF!</definedName>
    <definedName name="BODEF3253214EB42739241C6059132B79D" hidden="1">#REF!</definedName>
    <definedName name="BODEF855BA96974D2A810C62FD879CA905" hidden="1">#REF!</definedName>
    <definedName name="BODF01B683526347E0ACBE5A579DBFCF9C" hidden="1">#REF!</definedName>
    <definedName name="BODF073AE731E849BDACD3A7E9DA3E9CE6" hidden="1">#REF!</definedName>
    <definedName name="BODF094FBD134141929A57AFD3107DEBE1" hidden="1">#REF!</definedName>
    <definedName name="BODF0BD33E1E0443CE8483C28E0E36B7C7" hidden="1">#REF!</definedName>
    <definedName name="BODF41055F82FD4E13A72F24B843EA9DFC" hidden="1">#REF!</definedName>
    <definedName name="BODF5481EF0D8242338AC6A9279893495A" hidden="1">#REF!</definedName>
    <definedName name="BODF610E99470C43D38E09E70D253A0417" hidden="1">#REF!</definedName>
    <definedName name="BODF6C52BDAF784C8DA0DE36C5A3A0FAC5" hidden="1">#REF!</definedName>
    <definedName name="BODF744399BFC0430AA3F357277380EE88" hidden="1">#REF!</definedName>
    <definedName name="BODF77706ED7E34A5A900A58C6D57862BA" hidden="1">#REF!</definedName>
    <definedName name="BODF99A39BC384481FBFDC5E890C45567B" hidden="1">#REF!</definedName>
    <definedName name="BODFAFE6B7B5DD494DA46E02F336EB4451" hidden="1">#REF!</definedName>
    <definedName name="BODFB578F516AA465893C1FE1B2B12D366" hidden="1">#REF!</definedName>
    <definedName name="BODFC655E5FEAA46A6AAA4DD7EBB1B6FC9" hidden="1">#REF!</definedName>
    <definedName name="BODFD955186509466399B149EBC7F41889" hidden="1">#REF!</definedName>
    <definedName name="BODFF1D75CBB984E5386ADEC2DD5294935" hidden="1">#REF!</definedName>
    <definedName name="BOE006847D0A6D4D4D8D2533E19C49D667" hidden="1">#REF!</definedName>
    <definedName name="BOE006ED9E20C3444F8CEAF6E03763551D" hidden="1">#REF!</definedName>
    <definedName name="BOE00BEC4426FF43188CE29BB96DC0F80F" hidden="1">#REF!</definedName>
    <definedName name="BOE00DA9EEAD2747C89688401F227A1B47" hidden="1">#REF!</definedName>
    <definedName name="BOE017B1FDF9474AB39B4D907FFF9B93B4" hidden="1">#REF!</definedName>
    <definedName name="BOE01975F2337B4CF497E063FDD5307278" hidden="1">#REF!</definedName>
    <definedName name="BOE026125E78E5458981F88E04737F5FDD" hidden="1">#REF!</definedName>
    <definedName name="BOE02614A0A19B4F258E74DD2A6B824165" hidden="1">#REF!</definedName>
    <definedName name="BOE034E323591D4D3081245B383BB615E3" hidden="1">#REF!</definedName>
    <definedName name="BOE0360C2D533540EA91E5BF1F73B1D78C" hidden="1">#REF!</definedName>
    <definedName name="BOE03C9A76BF5645C8B3879F6DAAA6A0CC" hidden="1">#REF!</definedName>
    <definedName name="BOE04F564E56244E679008C05151265BD2" hidden="1">#REF!</definedName>
    <definedName name="BOE0576357A0FB48FFB1C2EE97C539209D" hidden="1">#REF!</definedName>
    <definedName name="BOE05AB811E6DC47F588E989213BDA0E49" hidden="1">#REF!</definedName>
    <definedName name="BOE072055565B440F0B96E015B8A86281B" hidden="1">#REF!</definedName>
    <definedName name="BOE07673114B354AADB2FE0F4CF47306B1" hidden="1">#REF!</definedName>
    <definedName name="BOE07C99ECF2B04F24AF66BE9134092175" hidden="1">#REF!</definedName>
    <definedName name="BOE083A145E5C848BDA424776CBBBABB50" hidden="1">#REF!</definedName>
    <definedName name="BOE0A1D40228754B4C876192AB193072D1" hidden="1">#REF!</definedName>
    <definedName name="BOE0B6104F47D1419F89C67EC20A2DA044" hidden="1">#REF!</definedName>
    <definedName name="BOE0B675C6FF644F25ABE231535B04807E" hidden="1">#REF!</definedName>
    <definedName name="BOE0BE8FB3CBC74049B3BDC5FBC4F0515A" hidden="1">#REF!</definedName>
    <definedName name="BOE0CD3CF6DBB3497390CB5277E7F6C8AD" hidden="1">#REF!</definedName>
    <definedName name="BOE0EF37DB9397402C85FD74674C2C8B76" hidden="1">#REF!</definedName>
    <definedName name="BOE0F80A181E3C4F628830B11216FE6E5C" hidden="1">#REF!</definedName>
    <definedName name="BOE113B46E25494F8880A260061D312852" hidden="1">#REF!</definedName>
    <definedName name="BOE11978DCD81043259E316E7A919B3956" hidden="1">#REF!</definedName>
    <definedName name="BOE12937672CEA40B2A2C0AC7904CC44AE" hidden="1">#REF!</definedName>
    <definedName name="BOE13AB4235AC2402DAB027B3936B550B9" hidden="1">#REF!</definedName>
    <definedName name="BOE1437EAD564140B7A229C91CBF6C98B1" hidden="1">#REF!</definedName>
    <definedName name="BOE153C64737424AE6B4DB32194D7FF0E2" hidden="1">#REF!</definedName>
    <definedName name="BOE17C1FE72C2E44D483586A1F2A390573" hidden="1">#REF!</definedName>
    <definedName name="BOE18C517FEAEA45E8BCA8C8C731F3D920" hidden="1">#REF!</definedName>
    <definedName name="BOE18EC19E8AEF402EAE2B0F9CB5CCA3AB" hidden="1">#REF!</definedName>
    <definedName name="BOE19089FAC16F4B8688A0492982FF446E" hidden="1">#REF!</definedName>
    <definedName name="BOE19447B0E1FA443EA962493A52D7BD82" hidden="1">#REF!</definedName>
    <definedName name="BOE1B8E510BC864F9295EDA0C6EFD2B924" hidden="1">#REF!</definedName>
    <definedName name="BOE1D5BDF45331474CB5BCDA5D62240B3B" hidden="1">#REF!</definedName>
    <definedName name="BOE1D864672D394290A795746A1DE77B08" hidden="1">#REF!</definedName>
    <definedName name="BOE1DCF35953BD4E46AB93DFAE95B5DDE6" hidden="1">#REF!</definedName>
    <definedName name="BOE1E83BBD57EF4F62BB16307A030D949D" hidden="1">#REF!</definedName>
    <definedName name="BOE2120FD099664455B8C4D55E1FF026FD" hidden="1">#REF!</definedName>
    <definedName name="BOE214051AC1A748E081A158A11E4ADD05" hidden="1">#REF!</definedName>
    <definedName name="BOE22CD0E0569A49439417A071544CE72A" hidden="1">#REF!</definedName>
    <definedName name="BOE25B77D6C27540E6AAA556148B083B53" hidden="1">#REF!</definedName>
    <definedName name="BOE25CCFBF99E04C3C9C21034E1A81C33C" hidden="1">#REF!</definedName>
    <definedName name="BOE263959986DE4AC8B573670D83DDB9EF" hidden="1">#REF!</definedName>
    <definedName name="BOE28EA0D9163A45FDBB2590D2729647C9" hidden="1">#REF!</definedName>
    <definedName name="BOE2D85861CE134B2899A88CE95589BEA9" hidden="1">#REF!</definedName>
    <definedName name="BOE2DCE93BA40342CDBF2ECCF7399B2179" hidden="1">#REF!</definedName>
    <definedName name="BOE307F88CF982433D8A5E1A5800FD2AD4" hidden="1">#REF!</definedName>
    <definedName name="BOE30BF0B6F57D416BA3039619FAA9605D" hidden="1">#REF!</definedName>
    <definedName name="BOE32845D4217248B5A29BB1EF05A74B53" hidden="1">#REF!</definedName>
    <definedName name="BOE337F40BCDB04761B6982A92D8288043" hidden="1">#REF!</definedName>
    <definedName name="BOE347813C36D0451295D9EE70757D67B2" hidden="1">#REF!</definedName>
    <definedName name="BOE34F0954816D4BBD9169ACA9A7C37DD1" hidden="1">#REF!</definedName>
    <definedName name="BOE3552AD5E6ED416399005EF3DA64417C" hidden="1">#REF!</definedName>
    <definedName name="BOE35C1617BB404A5B831C0C937DEE30C3" hidden="1">#REF!</definedName>
    <definedName name="BOE363A80728314E40A98FDA2C6658342F" hidden="1">#REF!</definedName>
    <definedName name="BOE376496472834A1187F8B2D218F47A9C" hidden="1">#REF!</definedName>
    <definedName name="BOE3903726787A43369D14E2CFD75168C1" hidden="1">#REF!</definedName>
    <definedName name="BOE398E17A4D2C4403AC2E55DCE59A4DB3" hidden="1">#REF!</definedName>
    <definedName name="BOE39AF0DF1C984911B29CBDF7D432692E" hidden="1">#REF!</definedName>
    <definedName name="BOE3A3B50773CB4F1396741469B50E2D6C" hidden="1">#REF!</definedName>
    <definedName name="BOE3A961B9C77F419C80AA8DBDE61BF21F" hidden="1">#REF!</definedName>
    <definedName name="BOE3D3C537354043529495944246227E54" hidden="1">#REF!</definedName>
    <definedName name="BOE3EAB94B34994813A192F85F34F64788" hidden="1">#REF!</definedName>
    <definedName name="BOE42252CC391A472EBB6BEB429AE625B1" hidden="1">#REF!</definedName>
    <definedName name="BOE43AD6076DD34055B0BF7215A02B8CB7" hidden="1">#REF!</definedName>
    <definedName name="BOE447A50A6A0445EDA278C8F6684F9F56" hidden="1">#REF!</definedName>
    <definedName name="BOE449661142474D1998C432F3D15150A8" hidden="1">#REF!</definedName>
    <definedName name="BOE4553A17435E44E1A73A3E8C5BB03776" hidden="1">#REF!</definedName>
    <definedName name="BOE4570C8160CD449BA2EB7A5799F3D970" hidden="1">#REF!</definedName>
    <definedName name="BOE46F6DB57CC5418DB632FD6AA4046084" hidden="1">#REF!</definedName>
    <definedName name="BOE4864185A3864D3AB1C30FBB75915886" hidden="1">#REF!</definedName>
    <definedName name="BOE48A2F73BAB549DEA757EA28C9F0C570" hidden="1">#REF!</definedName>
    <definedName name="BOE49A28902F614E22AADB7D311EBA846E" hidden="1">#REF!</definedName>
    <definedName name="BOE4CBEA97B39C41D8BA6F03263BFA8066" hidden="1">#REF!</definedName>
    <definedName name="BOE4CDD2D15E3D4D3DB6FD662A62BE5138" hidden="1">#REF!</definedName>
    <definedName name="BOE4D5A5154F4C482B944548BC47E31E5D" hidden="1">#REF!</definedName>
    <definedName name="BOE4DA8B1764E74E3F85C29CAEBA8EEE05" hidden="1">#REF!</definedName>
    <definedName name="BOE4EC52FAC01E4D389789FE914DC05BF6" hidden="1">#REF!</definedName>
    <definedName name="BOE4F84BC0C3E14178AEB6DBA2F66C752F" hidden="1">#REF!</definedName>
    <definedName name="BOE503A37C2DDD4514A5244826E6A6DB54" hidden="1">#REF!</definedName>
    <definedName name="BOE51DFD1C9562469194F32690B232F3D3" hidden="1">#REF!</definedName>
    <definedName name="BOE545914D51B74F8F80A99121E9F681D3" hidden="1">#REF!</definedName>
    <definedName name="BOE5480C2C9C554E828BCF6B26CE00644E" hidden="1">#REF!</definedName>
    <definedName name="BOE549C9E705DE4877993E07C59BDC0CE5" hidden="1">#REF!</definedName>
    <definedName name="BOE55435D37049454395ECA083E501131D" hidden="1">#REF!</definedName>
    <definedName name="BOE57D2810DF2F40AA8FB1D0C2ECDAA661" hidden="1">#REF!</definedName>
    <definedName name="BOE580F8701F94415D999408A7EB0D4CAF" hidden="1">#REF!</definedName>
    <definedName name="BOE585DC72C4564FA68F5AA993D43A7E96" hidden="1">#REF!</definedName>
    <definedName name="BOE5AA83923A2A4251A365967B0FABE997" hidden="1">#REF!</definedName>
    <definedName name="BOE5AE82CD21E14B1A83E16DA898862D4C" hidden="1">#REF!</definedName>
    <definedName name="BOE5C36DE72DD74A34BA37E9397BF4B1BF" hidden="1">#REF!</definedName>
    <definedName name="BOE5C551016A6B4610B9618412B77DEAAA" hidden="1">#REF!</definedName>
    <definedName name="BOE5D737DF7DC04EF4A3F1879E3C59FBA5" hidden="1">#REF!</definedName>
    <definedName name="BOE5D8E07A0DA54017A84CE8B381368A63" hidden="1">#REF!</definedName>
    <definedName name="BOE5DB18EC4BF143CAB33F7AB9CE0BC7AD" hidden="1">#REF!</definedName>
    <definedName name="BOE5E15CBA8693404E95C6E7532B0455DE" hidden="1">#REF!</definedName>
    <definedName name="BOE5E5B6038D70411E8F6D4F21F0FA20C5" hidden="1">#REF!</definedName>
    <definedName name="BOE5F1AA16B89C46E08917B4E586F61146" hidden="1">#REF!</definedName>
    <definedName name="BOE5FA3D0D59214D4693F8F49DA4B9C3EB" hidden="1">#REF!</definedName>
    <definedName name="BOE6016488BD9B43AB807B2FDE97A1E5C6" hidden="1">#REF!</definedName>
    <definedName name="BOE63184FD11AE4350B81A2E3DEADFE9D1" hidden="1">#REF!</definedName>
    <definedName name="BOE642644C80644606B590C952B2B679BB" hidden="1">#REF!</definedName>
    <definedName name="BOE6472F62E05843E3A42485F3FC4DAA7B" hidden="1">#REF!</definedName>
    <definedName name="BOE64B65D0B2E3477D965DA34BE633B705" hidden="1">#REF!</definedName>
    <definedName name="BOE64E13F456404669B6432E1A33D3CBD6" hidden="1">#REF!</definedName>
    <definedName name="BOE661CBEEEF90471390ADE4AAA5F64EFA" hidden="1">#REF!</definedName>
    <definedName name="BOE66722F8DA48439DBE5F8DDC84C75A6D" hidden="1">#REF!</definedName>
    <definedName name="BOE671A811FEE443B0AF77FFD7B973E3D8" hidden="1">#REF!</definedName>
    <definedName name="BOE69C3DC8F1834A25A33C8F0EE876A611" hidden="1">#REF!</definedName>
    <definedName name="BOE69EC63A965D4D389109A1397229FE81" hidden="1">#REF!</definedName>
    <definedName name="BOE69EEB4E559349B8B062EE7B68357594" hidden="1">#REF!</definedName>
    <definedName name="BOE6C4B7010CBE4A0C8E565D645E7BD5D5" hidden="1">#REF!</definedName>
    <definedName name="BOE6CF0641D1CF4974818BF6A3C75563DF" hidden="1">#REF!</definedName>
    <definedName name="BOE6CF7371C48B4B4CA75BF8C02972E606" hidden="1">#REF!</definedName>
    <definedName name="BOE6D827D9E2DE489ABEBB24B97E6503E8" hidden="1">#REF!</definedName>
    <definedName name="BOE6DD34E9F52A467DA397C498162119B7" hidden="1">#REF!</definedName>
    <definedName name="BOE6E77A9C02A748EE9D27A0F8CBE7B2E7" hidden="1">#REF!</definedName>
    <definedName name="BOE6EC2B01DAAC4CAA860BFF94370676C8" hidden="1">#REF!</definedName>
    <definedName name="BOE719ECF60BC44D039355F9578D584D96" hidden="1">#REF!</definedName>
    <definedName name="BOE71EFE4B5B724994B58B2D05B75ABFE9" hidden="1">#REF!</definedName>
    <definedName name="BOE723E5A34F7C49D89A97CE036F53E20A" hidden="1">#REF!</definedName>
    <definedName name="BOE72A0D75227F4086B9721585982D462D" hidden="1">#REF!</definedName>
    <definedName name="BOE741AA47A5B7491BB12A8962C001BCD6" hidden="1">#REF!</definedName>
    <definedName name="BOE74688F5AC1E4867865C628E71974C74" hidden="1">#REF!</definedName>
    <definedName name="BOE749E2E453224EDE819CB02CD51A08BE" hidden="1">#REF!</definedName>
    <definedName name="BOE75047C68AF14F03B8E94DC5C2EF621F" hidden="1">#REF!</definedName>
    <definedName name="BOE75B49FAF61B4EF69763E611B56CE634" hidden="1">#REF!</definedName>
    <definedName name="BOE76250712D36454EA8BD340089539AD6" hidden="1">#REF!</definedName>
    <definedName name="BOE76431D47602405BB3C0FF818CC34755" hidden="1">#REF!</definedName>
    <definedName name="BOE7648C666E9144698BA38608382BE64C" hidden="1">#REF!</definedName>
    <definedName name="BOE776B09F34E244928F8EA22D197685DA" hidden="1">#REF!</definedName>
    <definedName name="BOE7850C2DA14C416998D009562C874153" hidden="1">#REF!</definedName>
    <definedName name="BOE798598350E04FBFAF7A6A194F1568BE" hidden="1">#REF!</definedName>
    <definedName name="BOE79D0A6383EE444D9AE6E0E159C5B362" hidden="1">#REF!</definedName>
    <definedName name="BOE7A344A367254A7493AA6568A37CB5CE" hidden="1">#REF!</definedName>
    <definedName name="BOE7CBB0CC34384B958962B499B09B2EFE" hidden="1">#REF!</definedName>
    <definedName name="BOE7DD506A20324A81886280B1FD147980" hidden="1">#REF!</definedName>
    <definedName name="BOE7DFAF165385446BA6A3484A6449F5EB" hidden="1">#REF!</definedName>
    <definedName name="BOE7EC9B4E00164CB5B67EF6A26F794461" hidden="1">#REF!</definedName>
    <definedName name="BOE7F286C313164F68BF206AFA08DBC094" hidden="1">#REF!</definedName>
    <definedName name="BOE7F829FCBE4544A39C39A9F40F05285E" hidden="1">#REF!</definedName>
    <definedName name="BOE7FB822E1C854B0080C789D2304CB9DE" hidden="1">#REF!</definedName>
    <definedName name="BOE7FF59A65485454D9BAF35A631532BE7" hidden="1">#REF!</definedName>
    <definedName name="BOE8052FE958B8496D959F6782B970EA25" hidden="1">#REF!</definedName>
    <definedName name="BOE81D5E8040614B75BE51C7C2CD55F6C4" hidden="1">#REF!</definedName>
    <definedName name="BOE8379345D4E5404BB73937AA0ECF88F4" hidden="1">#REF!</definedName>
    <definedName name="BOE841241352624CA99AA46EB72F6B7B4D" hidden="1">#REF!</definedName>
    <definedName name="BOE8473256F0E74B51A0AF9E07903BA006" hidden="1">#REF!</definedName>
    <definedName name="BOE84E82EEFCCE41D0BA91EFACF23EBFA7" hidden="1">#REF!</definedName>
    <definedName name="BOE84FCC406C184191AFE42CCF04997FEE" hidden="1">#REF!</definedName>
    <definedName name="BOE87120EC35BC4CF0AA0F2833DE8CE423" hidden="1">#REF!</definedName>
    <definedName name="BOE8777DCF295E415D8A6502B9107C4DC7" hidden="1">#REF!</definedName>
    <definedName name="BOE884DB0E080F4026AEDEAD76588B78FC" hidden="1">#REF!</definedName>
    <definedName name="BOE889379A26C646989693795D14E52885" hidden="1">#REF!</definedName>
    <definedName name="BOE8970DB59C714C8BA0FB79E01170D916" hidden="1">#REF!</definedName>
    <definedName name="BOE8AD63032C0A490FBAC61B51F1D45DAD" hidden="1">#REF!</definedName>
    <definedName name="BOE8C9C3ED265B48589109A08A9505A1D1" hidden="1">#REF!</definedName>
    <definedName name="BOE8CCD114C0324135B66AD58BCC1AE5AD" hidden="1">#REF!</definedName>
    <definedName name="BOE8DBD581E91E43A295718AF22899C040" hidden="1">#REF!</definedName>
    <definedName name="BOE8E979548B0A4930A3A17959B35976EE" hidden="1">#REF!</definedName>
    <definedName name="BOE8FD561F920B4D0EB0A7FF754C48EC59" hidden="1">#REF!</definedName>
    <definedName name="BOE9070F3F0E5C4CECA88BDCD0FE83FACA" hidden="1">#REF!</definedName>
    <definedName name="BOE9145CAB99E74AFE9E99E9CC29206FC8" hidden="1">#REF!</definedName>
    <definedName name="BOE919721A160440009B2F08B691E057F6" hidden="1">#REF!</definedName>
    <definedName name="BOE9365DA92F0142D688109164C3F00B4C" hidden="1">#REF!</definedName>
    <definedName name="BOE93CCA0121AD4A57BAAE639408245A27" hidden="1">#REF!</definedName>
    <definedName name="BOE93FF485CBB143C8B17639519B225C67" hidden="1">#REF!</definedName>
    <definedName name="BOE9711470A17248E1818E183991FEFBE1" hidden="1">#REF!</definedName>
    <definedName name="BOE986598D3BE2456398E521806F001BFE" hidden="1">#REF!</definedName>
    <definedName name="BOE986E94CE98349AE8748D58895E44442" hidden="1">#REF!</definedName>
    <definedName name="BOE9A1B08188334180912AF680225F52F6" hidden="1">#REF!</definedName>
    <definedName name="BOE9A94086040D4182824491AC50D5A715" hidden="1">#REF!</definedName>
    <definedName name="BOE9C1CB3E7BDF4A4B99B9C11169458EA4" hidden="1">#REF!</definedName>
    <definedName name="BOE9C1EFA87B754F90B746334F49DCFB40" hidden="1">#REF!</definedName>
    <definedName name="BOE9CD6FC928854E02ABAB5F8976907E7E" hidden="1">#REF!</definedName>
    <definedName name="BOE9D930B87D734F9798F59AA71877AC27" hidden="1">#REF!</definedName>
    <definedName name="BOE9E6BF7CEFB94FE1A00EF1AF9DE0670D" hidden="1">#REF!</definedName>
    <definedName name="BOE9FC0ABA10294F26A828ED5FDB8CBF79" hidden="1">#REF!</definedName>
    <definedName name="BOEA098A4B60624CF2B7A0F533DB8197B7" hidden="1">#REF!</definedName>
    <definedName name="BOEA0CC7422F9A4DA4BDFFE2D8E68A55C8" hidden="1">#REF!</definedName>
    <definedName name="BOEA2022A9A1164C34ADC50B500FCE6440" hidden="1">#REF!</definedName>
    <definedName name="BOEA23F73FE7434EFCA0F38B740B2A71CE" hidden="1">#REF!</definedName>
    <definedName name="BOEA24131FE3B34D1F9614F7212C119A06" hidden="1">#REF!</definedName>
    <definedName name="BOEA250B12AC0048F08246845DA3D06B8B" hidden="1">#REF!</definedName>
    <definedName name="BOEA3DBC7CAAA9402E85E619F5B8A0658D" hidden="1">#REF!</definedName>
    <definedName name="BOEA45133290A5471DA1865C6961B27895" hidden="1">#REF!</definedName>
    <definedName name="BOEA487DFBBB0446B0A8D7FEFB2D9E7C93" hidden="1">#REF!</definedName>
    <definedName name="BOEA5D843AED3F487DA8DF194A445D9459" hidden="1">#REF!</definedName>
    <definedName name="BOEA9B539225F2465DB73C0568F4794B5B" hidden="1">#REF!</definedName>
    <definedName name="BOEAAEAC0456A54FB68E3A6AB4B0D69E69" hidden="1">#REF!</definedName>
    <definedName name="BOEACA8BE71163406DA815A83E0BBE41F2" hidden="1">#REF!</definedName>
    <definedName name="BOEACBE5F6676B4B4EBDE3B535FCA7F70E" hidden="1">#REF!</definedName>
    <definedName name="BOEAD6D7767DC54CBEBCE421A3DB34DE6B" hidden="1">#REF!</definedName>
    <definedName name="BOEADD9A517C9E4CB4999114D4B9BD6920" hidden="1">#REF!</definedName>
    <definedName name="BOEAF3B895ABCD49308AF2F5A2E22BBC94" hidden="1">#REF!</definedName>
    <definedName name="BOEAFDF322262145CB86BF48DC1DB6B5A2" hidden="1">#REF!</definedName>
    <definedName name="BOEB0E75BF9AEA444FA574EF153F2DE2A5" hidden="1">#REF!</definedName>
    <definedName name="BOEB1A90E26030462182E41AFAB6A4D4A6" hidden="1">#REF!</definedName>
    <definedName name="BOEB1FBF1FAD7F4ECC8BB20074F709319C" hidden="1">#REF!</definedName>
    <definedName name="BOEB2058ED531F48A98C063949C294546B" hidden="1">#REF!</definedName>
    <definedName name="BOEB217BD039004C72ABA77A436DA8A424" hidden="1">#REF!</definedName>
    <definedName name="BOEB2F3E3D02774730BB926D13D9071C2B" hidden="1">#REF!</definedName>
    <definedName name="BOEB44B4B099F346859CBEA9A2EE368103" hidden="1">#REF!</definedName>
    <definedName name="BOEB4510D91D1B48B2A12E2E404B685DE1" hidden="1">#REF!</definedName>
    <definedName name="BOEB458FBEB36F4ACDA8C9CB398BDD60AB" hidden="1">#REF!</definedName>
    <definedName name="BOEB548C7313074BA98E76084F204B688B" hidden="1">#REF!</definedName>
    <definedName name="BOEB64424FE0CD410CAD6BB2B58AC93D1E" hidden="1">#REF!</definedName>
    <definedName name="BOEB6C1FD3E2364828BDC755821A471BA7" hidden="1">#REF!</definedName>
    <definedName name="BOEB7ECE9285934C488E6B2136A2F0641C" hidden="1">#REF!</definedName>
    <definedName name="BOEBB477EA004747AC923498244421587D" hidden="1">#REF!</definedName>
    <definedName name="BOEBBC73E30C5E459DB8E9982D70CCFA83" hidden="1">#REF!</definedName>
    <definedName name="BOEBC5109A663F41D1AD3E9DFAA22080A7" hidden="1">#REF!</definedName>
    <definedName name="BOEC0BCDB4FA624FE89507CCDAFB2DE5F3" hidden="1">#REF!</definedName>
    <definedName name="BOEC0DD3F439BA4003AD46A41F29874030" hidden="1">#REF!</definedName>
    <definedName name="BOEC10CC55F3EF49AB9D602AD6C82928C8" hidden="1">#REF!</definedName>
    <definedName name="BOEC1A5FBA282D4E98AC0A8B6E60EA9049" hidden="1">#REF!</definedName>
    <definedName name="BOEC2CED11F9424CA5846E3A10F2466FC0" hidden="1">#REF!</definedName>
    <definedName name="BOEC35FA1EB6AE4D7397B6BCA448918A7B" hidden="1">#REF!</definedName>
    <definedName name="BOEC3F2E58E5E44307B2E206499188E1FC" hidden="1">#REF!</definedName>
    <definedName name="BOEC425E786A5F4CE78604F43CC4690D0E" hidden="1">#REF!</definedName>
    <definedName name="BOEC4699DC2F29484FBE3C12668389EEA6" hidden="1">#REF!</definedName>
    <definedName name="BOEC5B408FC72D40DAAEAB05CE85838531" hidden="1">#REF!</definedName>
    <definedName name="BOEC684DE0189A4785A63BA14BCF85B1E7" hidden="1">#REF!</definedName>
    <definedName name="BOEC6B3D1B408C4BEA9A1E84D8EDF0F1D8" hidden="1">#REF!</definedName>
    <definedName name="BOEC9441F1F2BC449ABE8AE312BBF036C6" hidden="1">#REF!</definedName>
    <definedName name="BOEC9B5B1AD36D4F2AA7A07F0BDCAA69E4" hidden="1">#REF!</definedName>
    <definedName name="BOECC4B07A4BE4408580DC3F8B01467DED" hidden="1">#REF!</definedName>
    <definedName name="BOECDF813F5B044D3090546B36A2795F21" hidden="1">#REF!</definedName>
    <definedName name="BOECE5166EAB9949B5B97B399AF6E970C1" hidden="1">#REF!</definedName>
    <definedName name="BOECF8FF9A3492427BA40FF8CA6171F72D" hidden="1">#REF!</definedName>
    <definedName name="BOED028ED253934245B174B1D83D982EFB" hidden="1">#REF!</definedName>
    <definedName name="BOED05B2F2B9E94F6187B09D58E9239D88" hidden="1">#REF!</definedName>
    <definedName name="BOED1EA8F825644ABA99CA16B474D79E3E" hidden="1">#REF!</definedName>
    <definedName name="BOED40A408DF64448DA734D39E2DEFB694" hidden="1">#REF!</definedName>
    <definedName name="BOED562F54123C431F9027C5E4DD931301" hidden="1">#REF!</definedName>
    <definedName name="BOED67A72F32524AAD94FDE98C20568A62" hidden="1">#REF!</definedName>
    <definedName name="BOED90211738DC45B88535CD01C1135A78" hidden="1">#REF!</definedName>
    <definedName name="BOED91281EFE664FDC911DBF9E8DDC436C" hidden="1">#REF!</definedName>
    <definedName name="BOED9B5B430AEB4498A92D70891BFA4A07" hidden="1">#REF!</definedName>
    <definedName name="BOED9EE50BAF774E2AA4A7596663A49FC4" hidden="1">#REF!</definedName>
    <definedName name="BOEDA36C9CE4FA4581A52255AF23DB93A0" hidden="1">#REF!</definedName>
    <definedName name="BOEDAF63C7A34644ED8132A22D90B0304E" hidden="1">#REF!</definedName>
    <definedName name="BOEDAFCF8033B845069453D4F5AC7EFC85" hidden="1">#REF!</definedName>
    <definedName name="BOEDB3BA53AFC3453DB990331E0B5780A0" hidden="1">#REF!</definedName>
    <definedName name="BOEDBABC0C059545189DC8E8F1C8E61166" hidden="1">#REF!</definedName>
    <definedName name="BOEDD6B47B122B4DEA9F2B21565620B1A1" hidden="1">#REF!</definedName>
    <definedName name="BOEDE32FE5EB604C1F930D99BA4C3B57D5" hidden="1">#REF!</definedName>
    <definedName name="BOEDE768E044204D4896FC83EA9E0DED28" hidden="1">#REF!</definedName>
    <definedName name="BOEDF260BEC9454C2AAB8653DAA455274C" hidden="1">#REF!</definedName>
    <definedName name="BOEDFE33E509F943EB8068C63B6FBA2CD7" hidden="1">#REF!</definedName>
    <definedName name="BOEE0353DEA87047D1BC8BA1A10AA66E19" hidden="1">#REF!</definedName>
    <definedName name="BOEE1FD7AE1A934708895B803112ACBDC6" hidden="1">#REF!</definedName>
    <definedName name="BOEE35D5C86323412A87FF75BC83F4AD39" hidden="1">#REF!</definedName>
    <definedName name="BOEE695C4E495447F5BC24329921892ECC" hidden="1">#REF!</definedName>
    <definedName name="BOEE86E561C95E4976B53094DF773C08D4" hidden="1">#REF!</definedName>
    <definedName name="BOEE89452115254AA5AD1B4A4D53F5D207" hidden="1">#REF!</definedName>
    <definedName name="BOEE969C5DA6044948B6E86EFBEE871C3D" hidden="1">#REF!</definedName>
    <definedName name="BOEEACC20B9FE44B1AA33590292E5D0028" hidden="1">#REF!</definedName>
    <definedName name="BOEEDA0B6B46114ED382263C8C9D55A945" hidden="1">#REF!</definedName>
    <definedName name="BOEEDD810CAF5049BA9B98A9987D83A97B" hidden="1">#REF!</definedName>
    <definedName name="BOEEE402F4521E4129B8F3DAFD319B8DE9" hidden="1">#REF!</definedName>
    <definedName name="BOEEF8CE2E6E4D4EA7AF47FF0921906FB9" hidden="1">#REF!</definedName>
    <definedName name="BOEF09111C797F49CBB03D24DAA5E99592" hidden="1">#REF!</definedName>
    <definedName name="BOEF0E71DAB3B445CB9E23CE7414E25A44" hidden="1">#REF!</definedName>
    <definedName name="BOEF169CDFDA974ED79CC145B0F8EB9682" hidden="1">#REF!</definedName>
    <definedName name="BOEF183B30FC8C444BAAD415A50AD2C13F" hidden="1">#REF!</definedName>
    <definedName name="BOEF2A7FCFBFDE45C38DAD158B2415679A" hidden="1">#REF!</definedName>
    <definedName name="BOEF3940E6E677491BAE23FF17364EF17E" hidden="1">#REF!</definedName>
    <definedName name="BOEF406C0827AE4CBCAA017E0C0DCC3DED" hidden="1">#REF!</definedName>
    <definedName name="BOEF4087D55BDF4CBC9286104B11C6C0D2" hidden="1">#REF!</definedName>
    <definedName name="BOEF52A8E4ACA749519CF938EB280A646E" hidden="1">#REF!</definedName>
    <definedName name="BOEF56D01AD3D14C099D494FBC502954D5" hidden="1">#REF!</definedName>
    <definedName name="BOEF7322C278CF4E74A4F50631FF61E1A4" hidden="1">#REF!</definedName>
    <definedName name="BOEFBD1451554C46C5B09F0AEEE7170DBE" hidden="1">#REF!</definedName>
    <definedName name="BOEFC0926F6314407AA33095A2281E870F" hidden="1">#REF!</definedName>
    <definedName name="BOEFC38C6084D4401087A1495EDEB30DD0" hidden="1">#REF!</definedName>
    <definedName name="BOEFDD5BD4C03D4F32B9F685B7CD2ECAA2" hidden="1">#REF!</definedName>
    <definedName name="BOEFED11C55B7D42F0BA74E1AC52FFFCB6" hidden="1">#REF!</definedName>
    <definedName name="BOEFFA9E855A8D4352994E68849AF48905" hidden="1">#REF!</definedName>
    <definedName name="BOF0097F757062493FBA6E5AC459D99ACD" hidden="1">#REF!</definedName>
    <definedName name="BOF0100A92ADA14111A38DCB300766F521" hidden="1">#REF!</definedName>
    <definedName name="BOF01838A6DDBE45D4B2B655AAD88D5B0E" hidden="1">#REF!</definedName>
    <definedName name="BOF02333F78A05422AA5A1F733A8834CD6" hidden="1">#REF!</definedName>
    <definedName name="BOF030BA9CEED74A339BEC1FCA16DDD5F7" hidden="1">#REF!</definedName>
    <definedName name="BOF040FE5AF14A461C9B72854FC26275EA" hidden="1">#REF!</definedName>
    <definedName name="BOF047E4600A444563A62764BC83105CC3" hidden="1">#REF!</definedName>
    <definedName name="BOF057084B941A46DCB13220E48F9C2DAD" hidden="1">#REF!</definedName>
    <definedName name="BOF05939FDE2F5456590C798E429F0BEBE" hidden="1">#REF!</definedName>
    <definedName name="BOF05E6310E06849798562BB8BD53C4F28" hidden="1">#REF!</definedName>
    <definedName name="BOF05FFF3AC94B4E36925B5EDAAC8C1C53" hidden="1">#REF!</definedName>
    <definedName name="BOF0905563093845A997A50AF692884153" hidden="1">#REF!</definedName>
    <definedName name="BOF093E5DF6BB241FDA0C27F6C9C16A9DD" hidden="1">#REF!</definedName>
    <definedName name="BOF0988203238E4889AFFCDE8D40B632A0" hidden="1">#REF!</definedName>
    <definedName name="BOF0A0FAACB6BB477591F225FDDF4BE7AD" hidden="1">#REF!</definedName>
    <definedName name="BOF0A825745E464D13A54ABA20B609B9E8" hidden="1">#REF!</definedName>
    <definedName name="BOF0C33265976142698ACBDF91D15A28FF" hidden="1">#REF!</definedName>
    <definedName name="BOF0C59731D4AE4017B5B4169F3C9AA2A6" hidden="1">#REF!</definedName>
    <definedName name="BOF0CBC11E611C46CAA732EB2558A413AB" hidden="1">#REF!</definedName>
    <definedName name="BOF0D4EF18741047F1B1043984130F0FA6" hidden="1">#REF!</definedName>
    <definedName name="BOF0DBB60FBA7B487483C6404113C66C6E" hidden="1">#REF!</definedName>
    <definedName name="BOF0E3743744E240A992B06E29FA68C50A" hidden="1">#REF!</definedName>
    <definedName name="BOF0E6E6B0E78C42E08BE2CDEA8CF44D78" hidden="1">#REF!</definedName>
    <definedName name="BOF109CEBDEEAC441FA6E936017139B088" hidden="1">#REF!</definedName>
    <definedName name="BOF116490C0E814BFB92B3B78084E30664" hidden="1">#REF!</definedName>
    <definedName name="BOF11B68CA497B4432A6CC3AFAFDDBE9FB" hidden="1">#REF!</definedName>
    <definedName name="BOF121F1F343C6493AAB63BBF3F6B28F08" hidden="1">#REF!</definedName>
    <definedName name="BOF127975B3BB54DDA9463E9C491F056A3" hidden="1">#REF!</definedName>
    <definedName name="BOF141B2A6A68B4B36951873FFC7FA2211" hidden="1">#REF!</definedName>
    <definedName name="BOF15DE6D3DE7443C8A22FA3AD98F9E106" hidden="1">#REF!</definedName>
    <definedName name="BOF15E20C21B1C4680B293AE7291F7DD0F" hidden="1">#REF!</definedName>
    <definedName name="BOF1713F3A451043ED83650CF65558317A" hidden="1">#REF!</definedName>
    <definedName name="BOF17A501E52C9417589ECB44884047CE2" hidden="1">#REF!</definedName>
    <definedName name="BOF1ABC4FD00E64BA58CFF06D348B0C5C3" hidden="1">#REF!</definedName>
    <definedName name="BOF1AEBC9A7BD44233A1943849C28C4FEC" hidden="1">#REF!</definedName>
    <definedName name="BOF1B8AD00099048A2A8AEC0999BE156F5" hidden="1">#REF!</definedName>
    <definedName name="BOF1CCE096EE874AF382A668D7FE951A20" hidden="1">#REF!</definedName>
    <definedName name="BOF20CCB7468C540F09F18FAB754EC370F" hidden="1">#REF!</definedName>
    <definedName name="BOF23D7E5217A24026827BA1D213504D2A" hidden="1">#REF!</definedName>
    <definedName name="BOF24138F12ED24CEF9500511C170B5BBA" hidden="1">#REF!</definedName>
    <definedName name="BOF24947DB82D64635840A8DB5866B51FD" hidden="1">#REF!</definedName>
    <definedName name="BOF253E547CD19417B85C345A050C3AB8D" hidden="1">#REF!</definedName>
    <definedName name="BOF263D17C59CD4195923580B4D30F3F76" hidden="1">#REF!</definedName>
    <definedName name="BOF27712BD4E094407ACB4899BA5C49295" hidden="1">#REF!</definedName>
    <definedName name="BOF27AC05A1FBB441997D081D917D7813E" hidden="1">#REF!</definedName>
    <definedName name="BOF2850F87583C4C5F9B0B14B695A8460D" hidden="1">#REF!</definedName>
    <definedName name="BOF28675E81D624568B83E5006EE4DAB41" hidden="1">#REF!</definedName>
    <definedName name="BOF287C0DE87E04A9FA22B2ECD2F94C614" hidden="1">#REF!</definedName>
    <definedName name="BOF2E4E26EFA1B45A6B451A32AF9340BA2" hidden="1">#REF!</definedName>
    <definedName name="BOF2E96E202FFA4C7FAAAF5539AE50BF20" hidden="1">#REF!</definedName>
    <definedName name="BOF2E9D408E0CE4BE8BFEABB6B73934CC2" hidden="1">#REF!</definedName>
    <definedName name="BOF2EBB03F32CB43D982795A06A0CE7F14" hidden="1">#REF!</definedName>
    <definedName name="BOF2ED9B84F0014707AE8E96E655EA83CB" hidden="1">#REF!</definedName>
    <definedName name="BOF2FF48AA091D4BA99B50E6B5AC55A3E5" hidden="1">#REF!</definedName>
    <definedName name="BOF3239FBE6C4C47D0AA40E65F1AF1C1FC" hidden="1">#REF!</definedName>
    <definedName name="BOF33205490E834D1E954D98ED7145934B" hidden="1">#REF!</definedName>
    <definedName name="BOF33D6B6D93C74BB18FE3D6E0FF794B23" hidden="1">#REF!</definedName>
    <definedName name="BOF34C9901813B49D8AD7DEF7B8BF5D5E7" hidden="1">#REF!</definedName>
    <definedName name="BOF35C53425D3341BAA04DD8DB42127399" hidden="1">#REF!</definedName>
    <definedName name="BOF36997466DCA419EB5BB546C26585165" hidden="1">#REF!</definedName>
    <definedName name="BOF36B04952D7E494D8982DF32678ED517" hidden="1">#REF!</definedName>
    <definedName name="BOF36D05A66EE34CD39407E87E086E789B" hidden="1">#REF!</definedName>
    <definedName name="BOF37F793DBD86486CB8F124C4A5B4790A" hidden="1">#REF!</definedName>
    <definedName name="BOF3A90882C3F646AC8E52826DE77B4F42" hidden="1">#REF!</definedName>
    <definedName name="BOF3C2FA67E9714243A6A0E31921FBEEBC" hidden="1">#REF!</definedName>
    <definedName name="BOF3E50E227A544F7F8427DB69807893E0" hidden="1">#REF!</definedName>
    <definedName name="BOF3E6876AE1B7457AB3A864C16B14A115" hidden="1">#REF!</definedName>
    <definedName name="BOF3F8EC36F0584B21B040E4FAE9B8810F" hidden="1">#REF!</definedName>
    <definedName name="BOF40B8D5DE4EF48C8A142F2738685DF4E" hidden="1">#REF!</definedName>
    <definedName name="BOF40D19766CE04F19935929CE2DA3EB55" hidden="1">#REF!</definedName>
    <definedName name="BOF4114871BFE4412A94F702635BE768DB" hidden="1">#REF!</definedName>
    <definedName name="BOF474B784011942EE8F9762B58E2206C2" hidden="1">#REF!</definedName>
    <definedName name="BOF477823A8ED5496EA6AAE4F2A47FF673" hidden="1">#REF!</definedName>
    <definedName name="BOF4BA7E8EAF9E403393D1A9F98BB7C67E" hidden="1">#REF!</definedName>
    <definedName name="BOF4C0FA40C07F4E7086D02D7A36CC878C" hidden="1">#REF!</definedName>
    <definedName name="BOF4CCF65C0AB248CE8B3EBF1FF477CB5C" hidden="1">#REF!</definedName>
    <definedName name="BOF4D51DD2D7014AA0B2374CCC27DA6B48" hidden="1">#REF!</definedName>
    <definedName name="BOF4E734F5E0B346399B3F74EDDE1364EA" hidden="1">#REF!</definedName>
    <definedName name="BOF4F541C0A6C94B61A4CE373A6C565169" hidden="1">#REF!</definedName>
    <definedName name="BOF51A52841A654E94BE5B17633A966825" hidden="1">#REF!</definedName>
    <definedName name="BOF52AF955B89242C8BE3354CF28DE98A3" hidden="1">#REF!</definedName>
    <definedName name="BOF5396AD784C946F0BAD3D6C84FA64794" hidden="1">#REF!</definedName>
    <definedName name="BOF53CCAFB02904DA4AF21417141E6C458" hidden="1">#REF!</definedName>
    <definedName name="BOF5497173AE06489E9550275FB325A5AD" hidden="1">#REF!</definedName>
    <definedName name="BOF55C86C98D884DCF805287D2AAB2A342" hidden="1">#REF!</definedName>
    <definedName name="BOF55CF31ECD7A406CA38DE801694F8552" hidden="1">#REF!</definedName>
    <definedName name="BOF5631028159044D78779C45CA65FC43B" hidden="1">#REF!</definedName>
    <definedName name="BOF585D8968C854C30B591C88227EDB648" hidden="1">#REF!</definedName>
    <definedName name="BOF5A5E290196040079D7DE62A2550AA5C" hidden="1">#REF!</definedName>
    <definedName name="BOF5AEE545461542C7A1A82997EB41AB35" hidden="1">#REF!</definedName>
    <definedName name="BOF5CB44B1A6E44FDC89B7F2976A7CE3A8" hidden="1">#REF!</definedName>
    <definedName name="BOF5D646679BF64364ACDA18EFA320F112" hidden="1">#REF!</definedName>
    <definedName name="BOF5DC32DE31BD4B50B0267F468F4E4CB0" hidden="1">#REF!</definedName>
    <definedName name="BOF604F32E6DAC49BBA3716C381BEBAB3A" hidden="1">#REF!</definedName>
    <definedName name="BOF6116786263A474F8EB13C9D525A5BBF" hidden="1">#REF!</definedName>
    <definedName name="BOF611A9E8BB0F49E497EFF27831772058" hidden="1">#REF!</definedName>
    <definedName name="BOF62D3D4F777949DA8A29FDC4707A82D9" hidden="1">#REF!</definedName>
    <definedName name="BOF63D3B4EB0E544EFA271FEA8860AC25D" hidden="1">#REF!</definedName>
    <definedName name="BOF65F19D7E1904C5FA112E30614E0B372" hidden="1">#REF!</definedName>
    <definedName name="BOF669A2D2BA994424B1F5A8AC117A55CA" hidden="1">#REF!</definedName>
    <definedName name="BOF66F23777B7C431BBA70EAF3374BA9DD" hidden="1">#REF!</definedName>
    <definedName name="BOF67F5AA185884F23B340D90B4494144F" hidden="1">#REF!</definedName>
    <definedName name="BOF6825EEC29BD4F43B7715AE96EC32379" hidden="1">#REF!</definedName>
    <definedName name="BOF683395E38EC43DA91DAFE24FDCFD464" hidden="1">#REF!</definedName>
    <definedName name="BOF687F176C001453A8BDD5BE28067C5E9" hidden="1">#REF!</definedName>
    <definedName name="BOF6AE8BD0902148AA869657E40D971E11" hidden="1">#REF!</definedName>
    <definedName name="BOF6C435831C884A2B958ECF1499C5AE81" hidden="1">#REF!</definedName>
    <definedName name="BOF6C9B9EED16443ED8CB7FF99A5DBCC26" hidden="1">#REF!</definedName>
    <definedName name="BOF6CCD54417AC4931901DEF75EEA84F24" hidden="1">#REF!</definedName>
    <definedName name="BOF6CDA264C92D4DF2907EB1622B5003D6" hidden="1">#REF!</definedName>
    <definedName name="BOF6D3B02F600746DFB75C12B28AF70310" hidden="1">#REF!</definedName>
    <definedName name="BOF6E9F1E9C5B04DAA88A54F6FE2A57C42" hidden="1">#REF!</definedName>
    <definedName name="BOF708D1281373454597A1A056AB3A3531" hidden="1">#REF!</definedName>
    <definedName name="BOF714C5C24C504900BC9BC026DF0955B8" hidden="1">#REF!</definedName>
    <definedName name="BOF72B7E5688A24599B26396DA1025418E" hidden="1">#REF!</definedName>
    <definedName name="BOF74765F291A940459E3745B048FFF204" hidden="1">#REF!</definedName>
    <definedName name="BOF75BD264DBB04172906E6710FDC5CE9B" hidden="1">#REF!</definedName>
    <definedName name="BOF7648B04C3A44727ABAE4D315B581096" hidden="1">#REF!</definedName>
    <definedName name="BOF770BE81EB0647A29E9CE4D634384356" hidden="1">#REF!</definedName>
    <definedName name="BOF77B331BE93848B7BCD11717BB266D2A" hidden="1">#REF!</definedName>
    <definedName name="BOF7976E88AE214F67B9CBB47608F7DDA9" hidden="1">#REF!</definedName>
    <definedName name="BOF7991C6F519D41A3B8AC572703E833AD" hidden="1">#REF!</definedName>
    <definedName name="BOF79C8057618541DB900AC860DEA92122" hidden="1">#REF!</definedName>
    <definedName name="BOF7B5D1FBB8764A4FB0220E77B2881D62" hidden="1">#REF!</definedName>
    <definedName name="BOF7B5FA1754E0413AAFB010856810A5BA" hidden="1">#REF!</definedName>
    <definedName name="BOF7C0B15686234EACBE0FB09FC35AFFF4" hidden="1">#REF!</definedName>
    <definedName name="BOF7CF94FFA36A46ACB0FCB81905FBD824" hidden="1">#REF!</definedName>
    <definedName name="BOF7D6CB602C3C435CA5300FBF0F07FA65" hidden="1">#REF!</definedName>
    <definedName name="BOF7D9E525CB4F48E38052E076240378BE" hidden="1">#REF!</definedName>
    <definedName name="BOF7F7F74ADE6A456697D7D82B02256B6F" hidden="1">#REF!</definedName>
    <definedName name="BOF83559FBC7D04204ADB4B6AED114EAF7" hidden="1">#REF!</definedName>
    <definedName name="BOF835CA3093464BB98CC8821172B1F91C" hidden="1">#REF!</definedName>
    <definedName name="BOF83DEA7B15B144748CB58ECF71457F2B" hidden="1">#REF!</definedName>
    <definedName name="BOF85E6CCF6A57462A8CA36AA9540D141F" hidden="1">#REF!</definedName>
    <definedName name="BOF861024EEF514C6389B851E8D3982275" hidden="1">#REF!</definedName>
    <definedName name="BOF861BE762D5946F094E60ECD73982CA6" hidden="1">#REF!</definedName>
    <definedName name="BOF86B41F85B3F42E4B7EFE1B2C2199C1B" hidden="1">#REF!</definedName>
    <definedName name="BOF87E495A74FB4EFAB3F46E6715C2B04E" hidden="1">#REF!</definedName>
    <definedName name="BOF8A092991A38448696CCC4DC0FC01693" hidden="1">#REF!</definedName>
    <definedName name="BOF8A31B6DA98148FFA1C515F3B8149A40" hidden="1">#REF!</definedName>
    <definedName name="BOF8A6D5FDFCE442C28D9A96416D2DEA48" hidden="1">#REF!</definedName>
    <definedName name="BOF8B846D7E8B34D05B384F863E85A28E5" hidden="1">#REF!</definedName>
    <definedName name="BOF8DAC2FEC53B494E8A09152EAB6B7B4F" hidden="1">#REF!</definedName>
    <definedName name="BOF8E11A3752FB43269C6043A6F8D6A566" hidden="1">#REF!</definedName>
    <definedName name="BOF8E521594CB6424A882EA938563567D8" hidden="1">#REF!</definedName>
    <definedName name="BOF8F113671AB242A0A31C324D25132756" hidden="1">#REF!</definedName>
    <definedName name="BOF8F3838231C243239CFF1B4B6BCC87C2" hidden="1">#REF!</definedName>
    <definedName name="BOF90C081FC31448DE8B5AE57F93E88D5A" hidden="1">#REF!</definedName>
    <definedName name="BOF92F726FD98E4A5195B52ABBCF4CBAC8" hidden="1">#REF!</definedName>
    <definedName name="BOF9347D78A59A426A86C26A3751F3B5BD" hidden="1">#REF!</definedName>
    <definedName name="BOF9376400C8CF4FCD85B320E7EAD04A94" hidden="1">#REF!</definedName>
    <definedName name="BOF9473E9311E344EEA252202567A23848" hidden="1">#REF!</definedName>
    <definedName name="BOF9495CF6160944879E041E0D38789F50" hidden="1">#REF!</definedName>
    <definedName name="BOF9509C2000054150B4B30DF7C43A4A51" hidden="1">#REF!</definedName>
    <definedName name="BOF96C08372AB34C3A93A310CC91FD4B25" hidden="1">#REF!</definedName>
    <definedName name="BOF96D6F15B6C64D5C8030DD9389EA8255" hidden="1">#REF!</definedName>
    <definedName name="BOF972AA899FF64380B0A7A6AE986BE553" hidden="1">#REF!</definedName>
    <definedName name="BOF976143D93AF4A00A035132360605823" hidden="1">#REF!</definedName>
    <definedName name="BOF97FF29AFA964EB4A7194CFD2D06893A" hidden="1">#REF!</definedName>
    <definedName name="BOF982D863C97441DE8C3A59719A3F7A1C" hidden="1">#REF!</definedName>
    <definedName name="BOF988328A7F834104BBD14188E005B28F" hidden="1">#REF!</definedName>
    <definedName name="BOF991385FBFDD4DD7AD5E7F1640C78BB8" hidden="1">#REF!</definedName>
    <definedName name="BOF9958D4FBFBF40E68FCC6DC7A805A18F" hidden="1">#REF!</definedName>
    <definedName name="BOF9A45AB7B2A9448590E895C700767392" hidden="1">#REF!</definedName>
    <definedName name="BOF9A745490A1F4A0695067659AAAB07E4" hidden="1">#REF!</definedName>
    <definedName name="BOF9B94F5DA17443B6A4C8EFC4C72F7800" hidden="1">#REF!</definedName>
    <definedName name="BOF9CCA466DDE34243A28BEC11EA7696FC" hidden="1">#REF!</definedName>
    <definedName name="BOF9D0F7B0FC8745ADA15A7F51ACA86046" hidden="1">#REF!</definedName>
    <definedName name="BOF9E3ACA774784CC185178823C21D0683" hidden="1">#REF!</definedName>
    <definedName name="BOF9E4F58BD63540A68A019559C64FCADD" hidden="1">#REF!</definedName>
    <definedName name="BOF9F15082364A4134B98686203548E9D2" hidden="1">#REF!</definedName>
    <definedName name="BOF9F2E505E437475E8029DC8D894C88D9" hidden="1">#REF!</definedName>
    <definedName name="BOF9F503D5C8DC4F159CA92378C6C2F165" hidden="1">#REF!</definedName>
    <definedName name="BOFA14A2D8CB234719B612B2CD55B5C9B9" hidden="1">#REF!</definedName>
    <definedName name="BOFA189D6399D741059121AB58C4681E1B" hidden="1">#REF!</definedName>
    <definedName name="BOFA2E4C0C11F94E2B84554B33EB6B97A8" hidden="1">#REF!</definedName>
    <definedName name="BOFA2EA8565515456BB492A0487B3028BB" hidden="1">#REF!</definedName>
    <definedName name="BOFA2F87762DFD484D94075FC95CB64240" hidden="1">#REF!</definedName>
    <definedName name="BOFA6FBCF148F348859DF1A84441CCBAE5" hidden="1">#REF!</definedName>
    <definedName name="BOFA8184CFE1FC4338A3A88450CE7FBCDE" hidden="1">#REF!</definedName>
    <definedName name="BOFA864009E0984036BEA4C678AD54A99F" hidden="1">#REF!</definedName>
    <definedName name="BOFAABE7614B284661B98C71FC73AF5357" hidden="1">#REF!</definedName>
    <definedName name="BOFAAF7563489F4EBB846DBD7F7F25745D" hidden="1">#REF!</definedName>
    <definedName name="BOFABF281E7BCD4437A50537084E3DF70B" hidden="1">#REF!</definedName>
    <definedName name="BOFAC709B4C59A409D8062E376F00BEAEB" hidden="1">#REF!</definedName>
    <definedName name="BOFAD762ED2D514C759268845816353004" hidden="1">#REF!</definedName>
    <definedName name="BOFADB24AA3390485390007D2B3F839443" hidden="1">#REF!</definedName>
    <definedName name="BOFADCBEB7759F40CA91F6F631953F161A" hidden="1">#REF!</definedName>
    <definedName name="BOFADD414F69F540FF8B531AF652DF4925" hidden="1">#REF!</definedName>
    <definedName name="BOFAE7E4251410458986CD581678A37D58" hidden="1">#REF!</definedName>
    <definedName name="BOFAF108511F4F4BAEA60AD9274BE9D23E" hidden="1">#REF!</definedName>
    <definedName name="BOFB0ED15CCAEE44CC83241EE8F264C79F" hidden="1">#REF!</definedName>
    <definedName name="BOFB0EFF5180C64CC58011020FA1EED728" hidden="1">#REF!</definedName>
    <definedName name="BOFB1C41C30B6E4FDDB1D2E412168345EA" hidden="1">#REF!</definedName>
    <definedName name="BOFB23DD2B62EB470992A82EC97423E4B4" hidden="1">#REF!</definedName>
    <definedName name="BOFB24A1F273BD4AAB9F0EB3D97D98BE90" hidden="1">#REF!</definedName>
    <definedName name="BOFB336458987A4A00A14567345C5A3BC3" hidden="1">#REF!</definedName>
    <definedName name="BOFB38EB43E6304712AF177DBDED21937E" hidden="1">#REF!</definedName>
    <definedName name="BOFB61BAF274A844AA886C85D6CD7CC1BD" hidden="1">#REF!</definedName>
    <definedName name="BOFB68B3AB13A949D6B91D57867C55ACBD" hidden="1">#REF!</definedName>
    <definedName name="BOFB8FF5299BAC4A3980A0C9D97B2C2A8F" hidden="1">#REF!</definedName>
    <definedName name="BOFB968A6400F743F4854F733F192BCE8B" hidden="1">#REF!</definedName>
    <definedName name="BOFBD1BBF7BCC14007A52AFA1AC14DFD90" hidden="1">#REF!</definedName>
    <definedName name="BOFBFA26DFEF144767B8A3C37E2B38B6F9" hidden="1">#REF!</definedName>
    <definedName name="BOFC008101E26942739BCE45A22FDC1809" hidden="1">#REF!</definedName>
    <definedName name="BOFC045940DE784286BED8F1C82FAE062C" hidden="1">#REF!</definedName>
    <definedName name="BOFC0AD63A8DF04E2694B0F8B680580A51" hidden="1">#REF!</definedName>
    <definedName name="BOFC101594CCBD46F69B92FD32FB5B2967" hidden="1">#REF!</definedName>
    <definedName name="BOFC20CB619321432096E32CF8510489B8" hidden="1">#REF!</definedName>
    <definedName name="BOFC33C63EDBAF47EB8A640EEA56C78CFD" hidden="1">#REF!</definedName>
    <definedName name="BOFC3CE9B777E942BF8427BC366D3B0A70" hidden="1">#REF!</definedName>
    <definedName name="BOFC4D075129CE42B6A11BB16DE21CCC94" hidden="1">#REF!</definedName>
    <definedName name="BOFC57A9C3720F428986EA4B1EC7CA21AB" hidden="1">#REF!</definedName>
    <definedName name="BOFC5BF5B340284577A6C0DA03F1824FF8" hidden="1">#REF!</definedName>
    <definedName name="BOFC63B121E6E140ADA0046BB9BE7A9060" hidden="1">#REF!</definedName>
    <definedName name="BOFC6609E556BD4F95B45D1F09F1AEA6EE" hidden="1">#REF!</definedName>
    <definedName name="BOFC691235AADD4AF99E5F69CD249F2546" hidden="1">#REF!</definedName>
    <definedName name="BOFC6F26D94F9449DDB7564BA7882684D4" hidden="1">#REF!</definedName>
    <definedName name="BOFC779837E3E04A1985835E5DF253266E" hidden="1">#REF!</definedName>
    <definedName name="BOFC7F5101C80E4CB49BB40D848A9BC45C" hidden="1">#REF!</definedName>
    <definedName name="BOFC8258CEE69144D39FFA958E0FC3F2A7" hidden="1">#REF!</definedName>
    <definedName name="BOFC9287FB937E45768ACB07545CEEA2D9" hidden="1">#REF!</definedName>
    <definedName name="BOFCAD2E401667477E9D464FB1AA22C096" hidden="1">#REF!</definedName>
    <definedName name="BOFCB243D312254A6495E9987C2B550B68" hidden="1">#REF!</definedName>
    <definedName name="BOFCBB253B873A4BF4812203F3D9F1159E" hidden="1">#REF!</definedName>
    <definedName name="BOFCBD10D75B584C3B8A3E8226942B145A" hidden="1">#REF!</definedName>
    <definedName name="BOFCD34CDD80394B87AEAC50BECDC201A3" hidden="1">#REF!</definedName>
    <definedName name="BOFCDFF25E56A14D89BFF3E1405350803E" hidden="1">#REF!</definedName>
    <definedName name="BOFCED67DF69DE4476812BDAF010897053" hidden="1">#REF!</definedName>
    <definedName name="BOFCF51C93505B48AC82B9911B1E5E5C72" hidden="1">#REF!</definedName>
    <definedName name="BOFCF5F88759524BD49F9A58056E524EC0" hidden="1">#REF!</definedName>
    <definedName name="BOFD09022DAC094A40B6A03F0E06944AFA" hidden="1">#REF!</definedName>
    <definedName name="BOFD35A9EBC9AF4FBEBE5A0479FE5879B2" hidden="1">#REF!</definedName>
    <definedName name="BOFD529BCDFD5B4DC1A3A3F2BB939D10F7" hidden="1">#REF!</definedName>
    <definedName name="BOFD5E2143B12F483587A09AD3B288A61C" hidden="1">#REF!</definedName>
    <definedName name="BOFD79C7BF9A1346D0A685FB6DB1AADE0A" hidden="1">#REF!</definedName>
    <definedName name="BOFD82A95F5FB94E42A8A06E3851F79812" hidden="1">#REF!</definedName>
    <definedName name="BOFD874DA25FE34C4491FF7FD101BDB413" hidden="1">#REF!</definedName>
    <definedName name="BOFD8DF3176E384B91BF0EC93EA8ADD67B" hidden="1">#REF!</definedName>
    <definedName name="BOFDCC656927E84A0FADEE4B8B6A1DF3D9" hidden="1">#REF!</definedName>
    <definedName name="BOFDD38408EFBA4E48B1BF3BB4C93F7722" hidden="1">#REF!</definedName>
    <definedName name="BOFDE93B5065FB45D986A9CD4335AFE32A" hidden="1">#REF!</definedName>
    <definedName name="BOFE00DF51A0EB49A7A34E8FA3390A298A" hidden="1">#REF!</definedName>
    <definedName name="BOFE0305390B704C48BA2EC4A05D8EC976" hidden="1">#REF!</definedName>
    <definedName name="BOFE0FFADB41B0470093CD34743DAA5984" hidden="1">#REF!</definedName>
    <definedName name="BOFE104079BCB74F42AC8C73CF51936A57" hidden="1">#REF!</definedName>
    <definedName name="BOFE2C082080CE48AA8E4C30C2B75D5825" hidden="1">#REF!</definedName>
    <definedName name="BOFE2E98B7B96147599125BD16B196EA9A" hidden="1">#REF!</definedName>
    <definedName name="BOFE41334C9AD242EEA312F0B97D8E3059" hidden="1">#REF!</definedName>
    <definedName name="BOFE459DCF30C94B4DACF4260619CAA431" hidden="1">#REF!</definedName>
    <definedName name="BOFE4D5636C6C1455EB8E15538F807A9DF" hidden="1">#REF!</definedName>
    <definedName name="BOFE80B2BAD5AA490FB1090A0F5A6B2D3E" hidden="1">#REF!</definedName>
    <definedName name="BOFEA2179B495045B3A4AEF004A8395435" hidden="1">#REF!</definedName>
    <definedName name="BOFEA268FA880B4422B6FC7D3D19D7E134" hidden="1">#REF!</definedName>
    <definedName name="BOFEA5122D1E64440F99EE2A3A11DF2E00" hidden="1">#REF!</definedName>
    <definedName name="BOFEA6BEA308954340BEC08D6EE88D6232" hidden="1">#REF!</definedName>
    <definedName name="BOFEBB355536364ED8B2C1BF3DA875F9C0" hidden="1">#REF!</definedName>
    <definedName name="BOFECBA6BF0DDF47A399CF8EFFFD2E6585" hidden="1">#REF!</definedName>
    <definedName name="BOFEEA8528210641EAAB5BD7AF7B5A478A" hidden="1">#REF!</definedName>
    <definedName name="BOFEEC3A32A9914EA8B78F465349332185" hidden="1">#REF!</definedName>
    <definedName name="BOFF2E1E2C77F74388A8E5E3760D657FFD" hidden="1">#REF!</definedName>
    <definedName name="BOFF32ED69DF574CE1B5269D9FDC3CA006" hidden="1">#REF!</definedName>
    <definedName name="BOFF3F97E7FAA347979ACC7B2E0F8F09D1" hidden="1">#REF!</definedName>
    <definedName name="BOFF458E10C67C4BAB8744461B7772FA47" hidden="1">#REF!</definedName>
    <definedName name="BOFF4D952AA1C249788BD8E15A5BF80074" hidden="1">#REF!</definedName>
    <definedName name="BOFF5152834B86472C8425B2909C1A43A0" hidden="1">#REF!</definedName>
    <definedName name="BOFF5544F0476F470FA140C6EE947E013F" hidden="1">#REF!</definedName>
    <definedName name="BOFF61E3DC87BE4E8894E44CFB42BEB0B5" hidden="1">#REF!</definedName>
    <definedName name="BOFF7354F4CFE744118927DE3AC1F26857" hidden="1">#REF!</definedName>
    <definedName name="BOFF7CC3ACE061481A91BF100123E466EF" hidden="1">#REF!</definedName>
    <definedName name="BOFF87B8F6B5864EECBDE77815553155A1" hidden="1">#REF!</definedName>
    <definedName name="BOFFAD1CB3BE7244B592EB425A803DEA0A" hidden="1">#REF!</definedName>
    <definedName name="BOFFB810C12CDE4118959DABB722F07483" hidden="1">#REF!</definedName>
    <definedName name="BOFFC6A738E872423F9F535B7F1AC62C55" hidden="1">#REF!</definedName>
    <definedName name="BOFFC7E6E57EB640D7BEF9BDA03B1F0924" hidden="1">#REF!</definedName>
    <definedName name="BOFFD8B225E60E4EF78F585F6FA950656C" hidden="1">#REF!</definedName>
    <definedName name="BOFFE294C8BEC14E96831F290FF84C2EFA" hidden="1">#REF!</definedName>
    <definedName name="BOFFFD3BC2598042B6B6D7E8BEE0BC46D2" hidden="1">#REF!</definedName>
    <definedName name="boonthak" hidden="1">{"'ตัวอย่าง'!$A$1:$O$21"}</definedName>
    <definedName name="bs" hidden="1">{#N/A,#N/A,FALSE,"BBPREP"}</definedName>
    <definedName name="btdc2" hidden="1">#REF!</definedName>
    <definedName name="btl" hidden="1">{"'Sheet1'!$L$16"}</definedName>
    <definedName name="btoan" hidden="1">{"'Sheet1'!$L$16"}</definedName>
    <definedName name="bvieb" hidden="1">{"'Sheet1'!$L$16"}</definedName>
    <definedName name="bvnn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YD" hidden="1">{#N/A,#N/A,FALSE,"Earn'gs &amp; Val'n";#N/A,#N/A,FALSE,"Interim"}</definedName>
    <definedName name="bygrade" hidden="1">{"income",#N/A,FALSE,"INCOME"}</definedName>
    <definedName name="BYx78U8iii" hidden="1">Stat Key #REF!</definedName>
    <definedName name="CA_FY07" hidden="1">{"'1-TheatreBkgs'!$A$1:$L$102"}</definedName>
    <definedName name="caccccc" hidden="1">{"'Sheet1'!$L$16"}</definedName>
    <definedName name="cádf" hidden="1">{#N/A,#N/A,TRUE,"Cover sheet";#N/A,#N/A,TRUE,"DCF analysis";#N/A,#N/A,TRUE,"WACC calculation"}</definedName>
    <definedName name="cấdwqdas" hidden="1">{"'Sheet1'!$L$16"}</definedName>
    <definedName name="caigi" hidden="1">{"'Sheet1'!$L$16"}</definedName>
    <definedName name="Calculation_Exparts" hidden="1">{"'Sheet1'!$L$16"}</definedName>
    <definedName name="Calendar">#REF!</definedName>
    <definedName name="cap" hidden="1">{"lev1bt",#N/A,FALSE,"1_LEVB-T"}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acity" hidden="1">{"'ตัวอย่าง'!$A$1:$O$21"}</definedName>
    <definedName name="Catalogue_xls">#REF!</definedName>
    <definedName name="cb_sChart16EBA7BA_opts" hidden="1">"1, 1, 1, False, 2, True, False, , 0, False, True, 1,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WorkbookPriority" hidden="1">-892759225</definedName>
    <definedName name="ccc" hidden="1">{"PRINT_EST",#N/A,FALSE,"ESTMON"}</definedName>
    <definedName name="CCCC" hidden="1">{"'Bidfailed'!$D$2:$AB$14","'Bidfailed'!$D$4:$AB$4"}</definedName>
    <definedName name="CCD" hidden="1">#REF!</definedName>
    <definedName name="ccfds" hidden="1">{"'Sheet1'!$L$16"}</definedName>
    <definedName name="ccghdfg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CCÑCangdung10.2" hidden="1">{"'Sheet1'!$L$16"}</definedName>
    <definedName name="ccr" hidden="1">{"'ตัวอย่าง'!$A$1:$O$21"}</definedName>
    <definedName name="CD" hidden="1">#REF!</definedName>
    <definedName name="cdf" hidden="1">{"'매출계획'!$D$2"}</definedName>
    <definedName name="CDSLQ1" hidden="1">{"'Sheet1'!$L$16"}</definedName>
    <definedName name="C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fjdf" hidden="1">{#N/A,#N/A,FALSE,"CCTV"}</definedName>
    <definedName name="cg" hidden="1">{"'Sheet1'!$L$16"}</definedName>
    <definedName name="chamcongt3" hidden="1">{"'Sheet1'!$L$16"}</definedName>
    <definedName name="Chart3" hidden="1">{"'Sheet1'!$L$16"}</definedName>
    <definedName name="chec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emical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hi" hidden="1">{"'Sheet1'!$L$16"}</definedName>
    <definedName name="chilk" hidden="1">{"'Sheet1'!$L$16"}</definedName>
    <definedName name="Chiphi" hidden="1">{"'Sheet1'!$L$16"}</definedName>
    <definedName name="chitietbgiang2" hidden="1">{"'Sheet1'!$L$16"}</definedName>
    <definedName name="chuyen" hidden="1">{"'Sheet1'!$L$16"}</definedName>
    <definedName name="ci" hidden="1">{"'照明目录'!$A$1:$H$31"}</definedName>
    <definedName name="CIQWBGuid" hidden="1">"31f98984-787e-48fc-adc8-ee1c3151ce60"</definedName>
    <definedName name="CIQWBInfo" hidden="1">"{ ""CIQVersion"":""9.45.614.5792"" }"</definedName>
    <definedName name="cjb9e" hidden="1">{"'Sheet1'!$L$16"}</definedName>
    <definedName name="cjhjkkfkl" hidden="1">{"'Sheet1'!$L$16"}</definedName>
    <definedName name="cl" hidden="1">{"'照明目录'!$A$1:$H$31"}</definedName>
    <definedName name="cnclathe" hidden="1">{"'Bidfailed'!$D$2:$AB$14","'Bidfailed'!$D$4:$AB$4"}</definedName>
    <definedName name="cncmilling6000" hidden="1">{"'Bidfailed'!$D$2:$AB$14","'Bidfailed'!$D$4:$AB$4"}</definedName>
    <definedName name="coating" hidden="1">{"hilight3",#N/A,FALSE,"HILIGHT3"}</definedName>
    <definedName name="Code" hidden="1">#REF!</definedName>
    <definedName name="color" hidden="1">{#N/A,#N/A,FALSE,"m66";#N/A,#N/A,FALSE,"m66"}</definedName>
    <definedName name="Columns" hidden="1">#REF!</definedName>
    <definedName name="com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omm" hidden="1">{#N/A,#N/A,FALSE,"BBPREP"}</definedName>
    <definedName name="Commentary1" hidden="1">{#N/A,#N/A,FALSE,"BBPREP"}</definedName>
    <definedName name="comments" hidden="1">{#N/A,#N/A,FALSE,"BBPREP"}</definedName>
    <definedName name="CompanyCode">#REF!</definedName>
    <definedName name="complete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congty" hidden="1">{"'Sheet1'!$L$16"}</definedName>
    <definedName name="Contractingdiv">#REF!</definedName>
    <definedName name="control" hidden="1">{"'Sheet1'!$L$16"}</definedName>
    <definedName name="control_1" hidden="1">{"'Sheet1'!$L$16"}</definedName>
    <definedName name="control_1_1" hidden="1">{"'Sheet1'!$L$16"}</definedName>
    <definedName name="control_1_1_1" hidden="1">{"'Sheet1'!$L$16"}</definedName>
    <definedName name="control_1_1_2" hidden="1">{"'Sheet1'!$L$16"}</definedName>
    <definedName name="control_1_2" hidden="1">{"'Sheet1'!$L$16"}</definedName>
    <definedName name="control_1_3" hidden="1">{"'Sheet1'!$L$16"}</definedName>
    <definedName name="control_2" hidden="1">{"'Sheet1'!$L$16"}</definedName>
    <definedName name="control_2_1" hidden="1">{"'Sheet1'!$L$16"}</definedName>
    <definedName name="control_2_2" hidden="1">{"'Sheet1'!$L$16"}</definedName>
    <definedName name="control_3" hidden="1">{"'Sheet1'!$L$16"}</definedName>
    <definedName name="control_4" hidden="1">{"'Sheet1'!$L$16"}</definedName>
    <definedName name="control1" hidden="1">{"'Sheet1'!$L$16"}</definedName>
    <definedName name="control1_1" hidden="1">{"'Sheet1'!$L$16"}</definedName>
    <definedName name="control1_1_1" hidden="1">{"'Sheet1'!$L$16"}</definedName>
    <definedName name="control1_1_1_1" hidden="1">{"'Sheet1'!$L$16"}</definedName>
    <definedName name="control1_1_1_2" hidden="1">{"'Sheet1'!$L$16"}</definedName>
    <definedName name="control1_1_2" hidden="1">{"'Sheet1'!$L$16"}</definedName>
    <definedName name="control1_1_3" hidden="1">{"'Sheet1'!$L$16"}</definedName>
    <definedName name="control1_2" hidden="1">{"'Sheet1'!$L$16"}</definedName>
    <definedName name="control1_2_1" hidden="1">{"'Sheet1'!$L$16"}</definedName>
    <definedName name="control1_2_2" hidden="1">{"'Sheet1'!$L$16"}</definedName>
    <definedName name="control1_3" hidden="1">{"'Sheet1'!$L$16"}</definedName>
    <definedName name="control1_4" hidden="1">{"'Sheet1'!$L$16"}</definedName>
    <definedName name="conty" hidden="1">{"'Sheet1'!$L$16"}</definedName>
    <definedName name="corporate_affairs">#REF!</definedName>
    <definedName name="CP" hidden="1">{"'Sheet1'!$L$16"}</definedName>
    <definedName name="csc" hidden="1">Sales #REF!</definedName>
    <definedName name="CSODJWO" hidden="1">{#N/A,#N/A,TRUE,"SUM";#N/A,#N/A,TRUE,"EE";#N/A,#N/A,TRUE,"AC";#N/A,#N/A,TRUE,"SN"}</definedName>
    <definedName name="CT" hidden="1">{#N/A,#N/A,TRUE,"BT M200 da 10x20"}</definedName>
    <definedName name="ctbbt" hidden="1">{"'Sheet1'!$L$16"}</definedName>
    <definedName name="CTCT1" hidden="1">{"'Sheet1'!$L$16"}</definedName>
    <definedName name="CTCT1_1" hidden="1">{"'Sheet1'!$L$16"}</definedName>
    <definedName name="CTCT1_1_1" hidden="1">{"'Sheet1'!$L$16"}</definedName>
    <definedName name="CTCT1_1_1_1" hidden="1">{"'Sheet1'!$L$16"}</definedName>
    <definedName name="CTCT1_1_1_2" hidden="1">{"'Sheet1'!$L$16"}</definedName>
    <definedName name="CTCT1_1_2" hidden="1">{"'Sheet1'!$L$16"}</definedName>
    <definedName name="CTCT1_1_3" hidden="1">{"'Sheet1'!$L$16"}</definedName>
    <definedName name="CTCT1_2" hidden="1">{"'Sheet1'!$L$16"}</definedName>
    <definedName name="CTCT1_2_1" hidden="1">{"'Sheet1'!$L$16"}</definedName>
    <definedName name="CTCT1_2_2" hidden="1">{"'Sheet1'!$L$16"}</definedName>
    <definedName name="CTCT1_3" hidden="1">{"'Sheet1'!$L$16"}</definedName>
    <definedName name="CTCT1_4" hidden="1">{"'Sheet1'!$L$16"}</definedName>
    <definedName name="CTY">#REF!</definedName>
    <definedName name="cv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VCV" hidden="1">{#N/A,#N/A,FALSE,"Sheet1"}</definedName>
    <definedName name="CVGLJKF" hidden="1">{#N/A,#N/A,FALSE,"CCTV"}</definedName>
    <definedName name="cx" hidden="1">{"hilight2",#N/A,FALSE,"HILIGHT2"}</definedName>
    <definedName name="CXFB" hidden="1">{"'매출계획'!$D$2"}</definedName>
    <definedName name="cxsxxxxxxxxxxxxxxxxxxxxxxxxxxx" hidden="1">{"'Sheet1'!$L$16"}</definedName>
    <definedName name="d" hidden="1">#REF!</definedName>
    <definedName name="da" hidden="1">{"'Sheet1'!$L$16"}</definedName>
    <definedName name="đà" hidden="1">#REF!</definedName>
    <definedName name="dad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ada" hidden="1">#REF!</definedName>
    <definedName name="dadfa" hidden="1">{"'Sheet1'!$L$16"}</definedName>
    <definedName name="dagda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aggG" hidden="1">{"PRINT_EST",#N/A,FALSE,"ESTMON"}</definedName>
    <definedName name="DAKDFSLJFLAJDFL" hidden="1">{"'Sheet1'!$L$16"}</definedName>
    <definedName name="dasdas" hidden="1">{#N/A,#N/A,FALSE,"Gesamt";#N/A,#N/A,FALSE,"Ree KG";#N/A,#N/A,FALSE,"Ree Inter";#N/A,#N/A,FALSE,"BTM";#N/A,#N/A,FALSE,"GmbH";#N/A,#N/A,FALSE,"Sonstige"}</definedName>
    <definedName name="dasdasdsd" hidden="1">{"'Sheet1'!$L$16"}</definedName>
    <definedName name="dasf" hidden="1">{0,#N/A,FALSE,0}</definedName>
    <definedName name="dasrwre23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.Dump" hidden="1">OFFSET(#REF!,1,0)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7" hidden="1">#REF!</definedName>
    <definedName name="Data_Values">#REF!</definedName>
    <definedName name="data1" hidden="1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 hidden="1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_xlnm.Database">#REF!</definedName>
    <definedName name="Database.File" hidden="1">#REF!</definedName>
    <definedName name="Date_of_separation">#REF!</definedName>
    <definedName name="dbc" hidden="1">{#N/A,#N/A,FALSE,"Chi tiÆt"}</definedName>
    <definedName name="dbnd" hidden="1">{#N/A,#N/A,FALSE,"CCTV"}</definedName>
    <definedName name="dc" hidden="1">{"hilight3",#N/A,FALSE,"HILIGHT3"}</definedName>
    <definedName name="DCDF" hidden="1">{"index",#N/A,FALSE,"INDEX"}</definedName>
    <definedName name="DCF" hidden="1">{#N/A,#N/A,TRUE,"Cover sheet";#N/A,#N/A,TRUE,"INPUTS";#N/A,#N/A,TRUE,"OUTPUTS";#N/A,#N/A,TRUE,"VALUATION"}</definedName>
    <definedName name="dcvs" hidden="1">{"cashflow",#N/A,FALSE,"CASHFLOW "}</definedName>
    <definedName name="dd" hidden="1">{"'ตัวอย่าง'!$A$1:$O$21"}</definedName>
    <definedName name="ddads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dd" hidden="1">{"index",#N/A,FALSE,"INDEX"}</definedName>
    <definedName name="ddd_1" hidden="1">{"'Sheet1'!$L$16"}</definedName>
    <definedName name="dddd" hidden="1">{"index",#N/A,FALSE,"INDEX"}</definedName>
    <definedName name="ddddd" hidden="1">{"Tages_D",#N/A,FALSE,"Tagesbericht";"Tages_PL",#N/A,FALSE,"Tagesbericht"}</definedName>
    <definedName name="dddddd" hidden="1">Sales #REF!</definedName>
    <definedName name="DDF" hidden="1">{#N/A,#N/A,FALSE,"CCTV"}</definedName>
    <definedName name="DDFD" hidden="1">{#N/A,#N/A,FALSE,"CCTV"}</definedName>
    <definedName name="ddm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dsg" hidden="1">#REF!</definedName>
    <definedName name="Dealer" hidden="1">{"'Model'!$A$1:$N$53"}</definedName>
    <definedName name="deb" hidden="1">{#N/A,#N/A,TRUE,"Data Elements-Staffing";#N/A,#N/A,TRUE,"Data Elements-Exp Driv &amp; Assump";#N/A,#N/A,TRUE,"Staffing Sheet";#N/A,#N/A,TRUE,"Income";#N/A,#N/A,TRUE,"Income Summary";#N/A,#N/A,TRUE,"Staffing Summary"}</definedName>
    <definedName name="Dec" hidden="1">#N/A</definedName>
    <definedName name="Deferred" hidden="1">{#N/A,#N/A,FALSE,"Gesamt";#N/A,#N/A,FALSE,"Ree KG";#N/A,#N/A,FALSE,"Ree Inter";#N/A,#N/A,FALSE,"BTM";#N/A,#N/A,FALSE,"GmbH";#N/A,#N/A,FALSE,"Sonstige"}</definedName>
    <definedName name="del" hidden="1">{"level1",#N/A,FALSE,"1_LEV";"LEVEL1",#N/A,FALSE,"1_LEV"}</definedName>
    <definedName name="Delfzi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en" hidden="1">{"'TOTAL'!$A$1:$AG$20"}</definedName>
    <definedName name="DenDK" hidden="1">{"'Sheet1'!$L$16"}</definedName>
    <definedName name="DeptCode">#REF!</definedName>
    <definedName name="deryhrfm" hidden="1">{"'Sheet1'!$L$16"}</definedName>
    <definedName name="detail" hidden="1">{"index",#N/A,FALSE,"INDEX"}</definedName>
    <definedName name="devl" hidden="1">{"'Bidfailed'!$D$2:$AB$14","'Bidfailed'!$D$4:$AB$4"}</definedName>
    <definedName name="DEW" hidden="1">{"'매출계획'!$D$2"}</definedName>
    <definedName name="DEWSLDW" hidden="1">{#N/A,#N/A,TRUE,"SUM";#N/A,#N/A,TRUE,"EE";#N/A,#N/A,TRUE,"AC";#N/A,#N/A,TRUE,"SN"}</definedName>
    <definedName name="df" hidden="1">#REF!</definedName>
    <definedName name="dfa" hidden="1">{"index",#N/A,FALSE,"INDEX"}</definedName>
    <definedName name="dfa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afa" hidden="1">Main.SAPF4Help()</definedName>
    <definedName name="dfasf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" hidden="1">{0,#N/A,FALSE,0}</definedName>
    <definedName name="dfdfa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dfd" hidden="1">{"'Sheet1'!$L$16"}</definedName>
    <definedName name="DFDFFD" hidden="1">{#N/A,#N/A,FALSE,"CCTV"}</definedName>
    <definedName name="dfdhh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fdsa" hidden="1">{"index",#N/A,FALSE,"INDEX"}</definedName>
    <definedName name="dfdsfsdfds" hidden="1">{"HK PR",#N/A,FALSE,"HK";"SUMMARY",#N/A,FALSE,"PAYROLL";"SUMMARY",#N/A,FALSE,"PAYROLL";"HK PR",#N/A,FALSE,"HK"}</definedName>
    <definedName name="dffsdfds" hidden="1">{"lev2mon",#N/A,FALSE,"2_levmon"}</definedName>
    <definedName name="DFG" hidden="1">{"'매출계획'!$D$2"}</definedName>
    <definedName name="dfga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d" hidden="1">{"index",#N/A,FALSE,"INDEX"}</definedName>
    <definedName name="DFG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hj" hidden="1">{#N/A,#N/A,FALSE,"TL";#N/A,#N/A,FALSE,"KK";#N/A,#N/A,FALSE,"TS";#N/A,#N/A,FALSE,"KW";#N/A,#N/A,FALSE,"LP";#N/A,#N/A,FALSE,"DC"}</definedName>
    <definedName name="df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HADHA" hidden="1">{"'Sheet1'!$L$16"}</definedName>
    <definedName name="dfhkjdgkh" hidden="1">{#N/A,#N/A,FALSE,"CCTV"}</definedName>
    <definedName name="dfhset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j" hidden="1">{#N/A,#N/A,FALSE,"CCTV"}</definedName>
    <definedName name="dfjdfj" hidden="1">{#N/A,#N/A,FALSE,"CCTV"}</definedName>
    <definedName name="dfjdj" hidden="1">{#N/A,#N/A,FALSE,"CCTV"}</definedName>
    <definedName name="dfjdtj" hidden="1">{#N/A,#N/A,FALSE,"CCTV"}</definedName>
    <definedName name="dfjdy" hidden="1">{#N/A,#N/A,FALSE,"CCTV"}</definedName>
    <definedName name="DFL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L_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lgklörje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s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dfs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fsd" hidden="1">{"HK PR",#N/A,FALSE,"HK";"SUMMARY",#N/A,FALSE,"PAYROLL";"SUMMARY",#N/A,FALSE,"PAYROLL";"HK PR",#N/A,FALSE,"HK"}</definedName>
    <definedName name="dfsdf" hidden="1">{#N/A,#N/A,FALSE,"CCTV"}</definedName>
    <definedName name="dfsdfsdf" hidden="1">{"HK PR",#N/A,FALSE,"HK";"SUMMARY",#N/A,FALSE,"PAYROLL";"SUMMARY",#N/A,FALSE,"PAYROLL";"HK PR",#N/A,FALSE,"HK"}</definedName>
    <definedName name="dfsdsd" hidden="1">{"HK PR",#N/A,FALSE,"HK";"SUMMARY",#N/A,FALSE,"PAYROLL";"SUMMARY",#N/A,FALSE,"PAYROLL";"HK PR",#N/A,FALSE,"HK"}</definedName>
    <definedName name="dfsfg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dfsgds" hidden="1">{"cashflow",#N/A,FALSE,"CASHFLOW "}</definedName>
    <definedName name="dfwseygsegseges4t" hidden="1">#REF!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gesd" hidden="1">{"'Sheet1'!$L$16"}</definedName>
    <definedName name="DGFDGJEROYTMHTRH" hidden="1">{#N/A,#N/A,TRUE,"BT M200 da 10x20"}</definedName>
    <definedName name="dgfgjgj" hidden="1">{#N/A,#N/A,FALSE,"CCTV"}</definedName>
    <definedName name="DGH" hidden="1">{"'매출계획'!$D$2"}</definedName>
    <definedName name="dgsd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gttry" hidden="1">{"revsale",#N/A,FALSE,"REV-ยุพดี"}</definedName>
    <definedName name="DHADHA" hidden="1">{#N/A,#N/A,FALSE,"CCTV"}</definedName>
    <definedName name="dh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hfggfkw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HG" hidden="1">{"'매출계획'!$D$2"}</definedName>
    <definedName name="Diag_DCF" hidden="1">{#N/A,#N/A,TRUE,"Cover sheet";#N/A,#N/A,TRUE,"INPUTS";#N/A,#N/A,TRUE,"OUTPUTS";#N/A,#N/A,TRUE,"VALUATION"}</definedName>
    <definedName name="Diag_min_max2" hidden="1">{#N/A,#N/A,TRUE,"Cover sheet";#N/A,#N/A,TRUE,"INPUTS";#N/A,#N/A,TRUE,"OUTPUTS";#N/A,#N/A,TRUE,"VALUATION"}</definedName>
    <definedName name="dinhbien2021">#REF!</definedName>
    <definedName name="Discount" hidden="1">#REF!</definedName>
    <definedName name="display_area_2" hidden="1">#REF!</definedName>
    <definedName name="DivisionCode">#REF!</definedName>
    <definedName name="djd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jt" hidden="1">{"'Sheet1'!$L$16"}</definedName>
    <definedName name="dkfgklef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kfhbdjmnet" hidden="1">{"'Sheet1'!$L$16"}</definedName>
    <definedName name="dkflw" hidden="1">{#N/A,#N/A,FALSE,"Gesamt";#N/A,#N/A,FALSE,"Ree KG";#N/A,#N/A,FALSE,"Ree Inter";#N/A,#N/A,FALSE,"BTM";#N/A,#N/A,FALSE,"GmbH";#N/A,#N/A,FALSE,"Sonstige"}</definedName>
    <definedName name="dkjfklg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mKH" hidden="1">OFFSET(#REF!,0,0,COUNTA(#REF!))</definedName>
    <definedName name="dmKHLoai" hidden="1">OFFSET(#REF!,0,0,COUNTA(#REF!))</definedName>
    <definedName name="dmMaKH" hidden="1">OFFSET(#REF!,0,0,COUNTA(#REF!))</definedName>
    <definedName name="dmMaVV" hidden="1">OFFSET(#REF!,0,0,COUNTA(#REF!))</definedName>
    <definedName name="dmObject" hidden="1">OFFSET(dmObj,0,0,COUNTA(dmObj))</definedName>
    <definedName name="dmTKObj" hidden="1">#REF!</definedName>
    <definedName name="DN" hidden="1">#REF!</definedName>
    <definedName name="DO" hidden="1">{"'Sheet1'!$L$16"}</definedName>
    <definedName name="doamEucaluptus" hidden="1">{"'Sheet1'!$L$16"}</definedName>
    <definedName name="doamEucalyptus1" hidden="1">{#N/A,#N/A,TRUE,"BT M200 da 10x20"}</definedName>
    <definedName name="Docs" hidden="1">"AS2DocumentBrowse"</definedName>
    <definedName name="DoCty">#REF!</definedName>
    <definedName name="DoDM">#REF!</definedName>
    <definedName name="dölgfklöej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oMD">#REF!</definedName>
    <definedName name="dow">#REF!</definedName>
    <definedName name="DPFLSDPFL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PFLSDPFL_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q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qweqwer" hidden="1">{"'Sheet1'!$L$16"}</definedName>
    <definedName name="ds" hidden="1">{"cashflow",#N/A,FALSE,"CASHFLOW "}</definedName>
    <definedName name="ds\" hidden="1">#REF!</definedName>
    <definedName name="dsa" hidden="1">{"PRINT_EST",#N/A,FALSE,"ESTMON"}</definedName>
    <definedName name="dsad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fds" hidden="1">{"hilight3",#N/A,FALSE,"HILIGHT3"}</definedName>
    <definedName name="dsaffds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DSAFSA" hidden="1">{"lev2monbt",#N/A,FALSE,"2_levmonB-T"}</definedName>
    <definedName name="dsd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dsda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SDL" hidden="1">{"'Sheet1'!$L$16"}</definedName>
    <definedName name="dsd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f" hidden="1">{"revable",#N/A,FALSE,"REVABLE"}</definedName>
    <definedName name="dsfa" hidden="1">{"hilight1",#N/A,FALSE,"HILIGHT1"}</definedName>
    <definedName name="dsfadfda" hidden="1">{"PRINT_EST",#N/A,FALSE,"ESTMON"}</definedName>
    <definedName name="dsfaf" hidden="1">{"revsale",#N/A,FALSE,"REV-ยุพดี"}</definedName>
    <definedName name="DSFAR" hidden="1">{#N/A,#N/A,FALSE,"CCTV"}</definedName>
    <definedName name="dsfawe" hidden="1">{"hilight3",#N/A,FALSE,"HILIGHT3"}</definedName>
    <definedName name="dsfd" hidden="1">{"revable",#N/A,FALSE,"REVABLE"}</definedName>
    <definedName name="dsfdas" hidden="1">{0,#N/A,FALSE,0}</definedName>
    <definedName name="dsff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fghty" hidden="1">{"'Sheet1'!$L$16"}</definedName>
    <definedName name="dsfkljsd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fkljsd_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fs" hidden="1">{"hilight3",#N/A,FALSE,"HILIGHT3"}</definedName>
    <definedName name="ds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g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sggggggggggggggg" hidden="1">#REF!</definedName>
    <definedName name="dsgsdgsd" hidden="1">{#N/A,#N/A,FALSE,"5YRASSPl - consol'd";#N/A,#N/A,FALSE,"5YRASSPl - hotel";#N/A,#N/A,FALSE,"5YRASSPl - excl htl";#N/A,#N/A,FALSE,"VarReport";#N/A,#N/A,FALSE,"Sensitivity";#N/A,#N/A,FALSE,"House View ";#N/A,#N/A,FALSE,"KPI"}</definedName>
    <definedName name="dsgsdgsd_1" hidden="1">{#N/A,#N/A,FALSE,"5YRASSPl - consol'd";#N/A,#N/A,FALSE,"5YRASSPl - hotel";#N/A,#N/A,FALSE,"5YRASSPl - excl htl";#N/A,#N/A,FALSE,"VarReport";#N/A,#N/A,FALSE,"Sensitivity";#N/A,#N/A,FALSE,"House View ";#N/A,#N/A,FALSE,"KPI"}</definedName>
    <definedName name="DSJKLDE" hidden="1">{#N/A,#N/A,TRUE,"SUM";#N/A,#N/A,TRUE,"EE";#N/A,#N/A,TRUE,"AC";#N/A,#N/A,TRUE,"SN"}</definedName>
    <definedName name="dsovd" hidden="1">{"'Sheet1'!$L$16"}</definedName>
    <definedName name="dssa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dsxrgf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T">#REF!</definedName>
    <definedName name="DT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tctnd" hidden="1">{"'Sheet1'!$L$16"}</definedName>
    <definedName name="DTI" hidden="1">{#N/A,#N/A,FALSE,"CCTV"}</definedName>
    <definedName name="dtrr" hidden="1">{#N/A,#N/A,TRUE,"Data Elements-Staffing";#N/A,#N/A,TRUE,"Data Elements-Exp Driv &amp; Assump";#N/A,#N/A,TRUE,"Staffing Sheet";#N/A,#N/A,TRUE,"Income";#N/A,#N/A,TRUE,"Income Summary";#N/A,#N/A,TRUE,"Staffing Summary"}</definedName>
    <definedName name="DTYUDTUI" hidden="1">{#N/A,#N/A,FALSE,"CCTV"}</definedName>
    <definedName name="DVB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VB_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WPRICE" hidden="1">#REF!</definedName>
    <definedName name="DXFTH" hidden="1">{"'매출계획'!$D$2"}</definedName>
    <definedName name="dxs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yrrrr" hidden="1">{#N/A,#N/A,FALSE,"Chung"}</definedName>
    <definedName name="DZHADH" hidden="1">{"'Sheet1'!$L$16"}</definedName>
    <definedName name="e" hidden="1">{"'Sheet1'!$L$16"}</definedName>
    <definedName name="e?rr" hidden="1">{#N/A,#N/A,FALSE,"Chi tiÆt"}</definedName>
    <definedName name="e4t3t34t43" hidden="1">{#N/A,#N/A,FALSE,"Gesamt";#N/A,#N/A,FALSE,"Ree KG";#N/A,#N/A,FALSE,"Ree Inter";#N/A,#N/A,FALSE,"BTM";#N/A,#N/A,FALSE,"GmbH";#N/A,#N/A,FALSE,"Sonstige"}</definedName>
    <definedName name="ear" hidden="1">#REF!</definedName>
    <definedName name="EARF" hidden="1">{"'매출계획'!$D$2"}</definedName>
    <definedName name="EASRYG" hidden="1">{"'매출계획'!$D$2"}</definedName>
    <definedName name="edew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dqseqweqwe" hidden="1">#REF!</definedName>
    <definedName name="ee" hidden="1">{"fdsup://directions/FAT Viewer?action=UPDATE&amp;creator=factset&amp;DYN_ARGS=TRUE&amp;DOC_NAME=FAT:FQL_AUDITING_CLIENT_TEMPLATE.FAT&amp;display_string=Audit&amp;VAR:KEY=UZOZGRKXKL&amp;VAR:QUERY=RkZfRUJJVERBX09QRVIoQU5OLDAp&amp;WINDOW=FIRST_POPUP&amp;HEIGHT=450&amp;WIDTH=450&amp;START_MAXIMIZED=","FALSE&amp;VAR:CALENDAR=US&amp;VAR:SYMBOL=UTI&amp;VAR:INDEX=0"}</definedName>
    <definedName name="eee" hidden="1">{"revsale",#N/A,FALSE,"REV-ยุพดี"}</definedName>
    <definedName name="eee.exe" hidden="1">{#N/A,#N/A,FALSE,"Chi tiÆt"}</definedName>
    <definedName name="eeeeeeeeeee" hidden="1">{"'Feb 99'!$A$1:$G$30"}</definedName>
    <definedName name="EEEEEEEEEEEEEEEEEE" hidden="1">{"'Feb 99'!$A$1:$G$30"}</definedName>
    <definedName name="eeeeeeeeeeeeeeeeeee" hidden="1">{#VALUE!,#N/A,FALSE,0}</definedName>
    <definedName name="eeeetwrwrqR" hidden="1">#REF!</definedName>
    <definedName name="ee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F" hidden="1">{#N/A,#N/A,TRUE,"Cover sheet";#N/A,#N/A,TRUE,"DCF analysis";#N/A,#N/A,TRUE,"WACC calculation"}</definedName>
    <definedName name="egew4g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gsf" hidden="1">{"'Sheet1'!$L$16"}</definedName>
    <definedName name="egtewt4qet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gtt" hidden="1">{#N/A,#N/A,FALSE,"Gesamt";#N/A,#N/A,FALSE,"Ree KG";#N/A,#N/A,FALSE,"Ree Inter";#N/A,#N/A,FALSE,"BTM";#N/A,#N/A,FALSE,"GmbH";#N/A,#N/A,FALSE,"Sonstige"}</definedName>
    <definedName name="eoue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q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eqeq" hidden="1">{"'Sheet1'!$L$16"}</definedName>
    <definedName name="eqeqe" hidden="1">#REF!</definedName>
    <definedName name="eqtw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" hidden="1">{#N/A,#N/A,FALSE,"CCTV"}</definedName>
    <definedName name="erjgioseru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RP">#REF!</definedName>
    <definedName name="erre" hidden="1">{"weichwaren",#N/A,FALSE,"Liste 1";"hartwaren",#N/A,FALSE,"Liste 1";"food",#N/A,FALSE,"Liste 1";"fleisch",#N/A,FALSE,"Liste 1"}</definedName>
    <definedName name="errr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rre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rt" hidden="1">{#N/A,#N/A,TRUE,"Data Elements-Staffing";#N/A,#N/A,TRUE,"Data Elements-Exp Driv &amp; Assump";#N/A,#N/A,TRUE,"Staffing Sheet";#N/A,#N/A,TRUE,"Income";#N/A,#N/A,TRUE,"Income Summary";#N/A,#N/A,TRUE,"Staffing Summary"}</definedName>
    <definedName name="ERTG" hidden="1">{"'매출계획'!$D$2"}</definedName>
    <definedName name="ertt" hidden="1">{#N/A,#N/A,TRUE,"Data Elements-Staffing";#N/A,#N/A,TRUE,"Data Elements-Exp Driv &amp; Assump";#N/A,#N/A,TRUE,"Staffing Sheet";#N/A,#N/A,TRUE,"Income";#N/A,#N/A,TRUE,"Income Summary";#N/A,#N/A,TRUE,"Staffing Summary"}</definedName>
    <definedName name="erwerw" hidden="1">{"cashflow",#N/A,FALSE,"CASHFLOW "}</definedName>
    <definedName name="eryasery" hidden="1">{#N/A,#N/A,FALSE,"CCTV"}</definedName>
    <definedName name="erye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s" hidden="1">{"hilight1",#N/A,FALSE,"HILIGHT1"}</definedName>
    <definedName name="et4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etteet" hidden="1">{#N/A,#N/A,FALSE,"Gesamt";#N/A,#N/A,FALSE,"Ree KG";#N/A,#N/A,FALSE,"Ree Inter";#N/A,#N/A,FALSE,"BTM";#N/A,#N/A,FALSE,"GmbH";#N/A,#N/A,FALSE,"Sonstige"}</definedName>
    <definedName name="etetteet_1" hidden="1">{#N/A,#N/A,FALSE,"Gesamt";#N/A,#N/A,FALSE,"Ree KG";#N/A,#N/A,FALSE,"Ree Inter";#N/A,#N/A,FALSE,"BTM";#N/A,#N/A,FALSE,"GmbH";#N/A,#N/A,FALSE,"Sonstige"}</definedName>
    <definedName name="etetteet_1_1" hidden="1">{#N/A,#N/A,FALSE,"Gesamt";#N/A,#N/A,FALSE,"Ree KG";#N/A,#N/A,FALSE,"Ree Inter";#N/A,#N/A,FALSE,"BTM";#N/A,#N/A,FALSE,"GmbH";#N/A,#N/A,FALSE,"Sonstige"}</definedName>
    <definedName name="etetteet_1_2" hidden="1">{#N/A,#N/A,FALSE,"Gesamt";#N/A,#N/A,FALSE,"Ree KG";#N/A,#N/A,FALSE,"Ree Inter";#N/A,#N/A,FALSE,"BTM";#N/A,#N/A,FALSE,"GmbH";#N/A,#N/A,FALSE,"Sonstige"}</definedName>
    <definedName name="etetteet_2" hidden="1">{#N/A,#N/A,FALSE,"Gesamt";#N/A,#N/A,FALSE,"Ree KG";#N/A,#N/A,FALSE,"Ree Inter";#N/A,#N/A,FALSE,"BTM";#N/A,#N/A,FALSE,"GmbH";#N/A,#N/A,FALSE,"Sonstige"}</definedName>
    <definedName name="etetteet_3" hidden="1">{#N/A,#N/A,FALSE,"Gesamt";#N/A,#N/A,FALSE,"Ree KG";#N/A,#N/A,FALSE,"Ree Inter";#N/A,#N/A,FALSE,"BTM";#N/A,#N/A,FALSE,"GmbH";#N/A,#N/A,FALSE,"Sonstige"}</definedName>
    <definedName name="etewtwt" hidden="1">{"'Sheet1'!$L$16"}</definedName>
    <definedName name="etw4t4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wq3et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t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eưrr" hidden="1">{#N/A,#N/A,FALSE,"Chi tiÆt"}</definedName>
    <definedName name="ev.Calculation" hidden="1">2</definedName>
    <definedName name="ev.Initialized" hidden="1">FALSE</definedName>
    <definedName name="EV__EVCOM_OPTIONS__" hidden="1">8</definedName>
    <definedName name="EV__EXPOPTIONS__" hidden="1">0</definedName>
    <definedName name="EV__LASTREFTIME__" hidden="1">39401.7965625</definedName>
    <definedName name="EV__MAXEXPCOLS__" hidden="1">100</definedName>
    <definedName name="EV__MAXEXPROWS__" hidden="1">1000</definedName>
    <definedName name="EV__MEMORYCVW__" hidden="1">0</definedName>
    <definedName name="EV__MEMORYCVW__BPC_REPORTS_DISCUSSION.XLS" hidden="1">"GLCONSO"</definedName>
    <definedName name="EV__MEMORYCVW__BPC_REPORTS_DISCUSSION.XLS_MEASURES" hidden="1">"YTD"</definedName>
    <definedName name="EV__MEMORYCVW__BPC_REPORTS_DISCUSSION.XLS_PC_ACCT" hidden="1">60009</definedName>
    <definedName name="EV__MEMORYCVW__BPC_REPORTS_DISCUSSION.XLS_PC_CATEGORY" hidden="1">"ACTUAL"</definedName>
    <definedName name="EV__MEMORYCVW__BPC_REPORTS_DISCUSSION.XLS_PC_CONSOSCOPE" hidden="1">"SGD"</definedName>
    <definedName name="EV__MEMORYCVW__BPC_REPORTS_DISCUSSION.XLS_PC_DATASRC" hidden="1">"50DSRC"</definedName>
    <definedName name="EV__MEMORYCVW__BPC_REPORTS_DISCUSSION.XLS_PC_ENTITY" hidden="1">"G1001"</definedName>
    <definedName name="EV__MEMORYCVW__BPC_REPORTS_DISCUSSION.XLS_PC_FLOW" hidden="1">"F99"</definedName>
    <definedName name="EV__MEMORYCVW__BPC_REPORTS_DISCUSSION.XLS_PC_FUNCTION" hidden="1">"ALLFATYPE"</definedName>
    <definedName name="EV__MEMORYCVW__BPC_REPORTS_DISCUSSION.XLS_PC_INTCO" hidden="1">"TOTALIC"</definedName>
    <definedName name="EV__MEMORYCVW__BPC_REPORTS_DISCUSSION.XLS_PC_PCA" hidden="1">"TOTALLPCA"</definedName>
    <definedName name="EV__MEMORYCVW__BPC_REPORTS_DISCUSSION.XLS_PC_TIME2" hidden="1">"2009.NOV"</definedName>
    <definedName name="EV__MEMORYCVW__CONSOL_REPORTS.XLS" hidden="1">"GLCONSO"</definedName>
    <definedName name="EV__MEMORYCVW__CONSOL_REPORTS.XLS_MEASURES" hidden="1">"YTD"</definedName>
    <definedName name="EV__MEMORYCVW__CONSOL_REPORTS.XLS_PC_ACCT" hidden="1">69099</definedName>
    <definedName name="EV__MEMORYCVW__CONSOL_REPORTS.XLS_PC_CATEGORY" hidden="1">"ACTUAL"</definedName>
    <definedName name="EV__MEMORYCVW__CONSOL_REPORTS.XLS_PC_CONSOSCOPE" hidden="1">"CG1203"</definedName>
    <definedName name="EV__MEMORYCVW__CONSOL_REPORTS.XLS_PC_DATASRC" hidden="1">"20ELIM"</definedName>
    <definedName name="EV__MEMORYCVW__CONSOL_REPORTS.XLS_PC_ENTITY" hidden="1">"G1001"</definedName>
    <definedName name="EV__MEMORYCVW__CONSOL_REPORTS.XLS_PC_FLOW" hidden="1">"F99"</definedName>
    <definedName name="EV__MEMORYCVW__CONSOL_REPORTS.XLS_PC_FUNCTION" hidden="1">"ALLFATYPE"</definedName>
    <definedName name="EV__MEMORYCVW__CONSOL_REPORTS.XLS_PC_INTCO" hidden="1">"TOTALIC"</definedName>
    <definedName name="EV__MEMORYCVW__CONSOL_REPORTS.XLS_PC_PCA" hidden="1">"PCAGCR"</definedName>
    <definedName name="EV__MEMORYCVW__CONSOL_REPORTS.XLS_PC_TIME2" hidden="1">"2009.NOV"</definedName>
    <definedName name="EV__MEMORYCVW__DATA_VALIDATION1" hidden="1">"GLCONSO"</definedName>
    <definedName name="EV__MEMORYCVW__DATA_VALIDATION1_MEASURES" hidden="1">"YTD"</definedName>
    <definedName name="EV__MEMORYCVW__DATA_VALIDATION1_PC_ACCT" hidden="1">13000</definedName>
    <definedName name="EV__MEMORYCVW__DATA_VALIDATION1_PC_CATEGORY" hidden="1">"ACTUAL"</definedName>
    <definedName name="EV__MEMORYCVW__DATA_VALIDATION1_PC_CONSOSCOPE" hidden="1">"CG1001"</definedName>
    <definedName name="EV__MEMORYCVW__DATA_VALIDATION1_PC_DATASRC" hidden="1">"50DSRC"</definedName>
    <definedName name="EV__MEMORYCVW__DATA_VALIDATION1_PC_ENTITY" hidden="1">"E1201"</definedName>
    <definedName name="EV__MEMORYCVW__DATA_VALIDATION1_PC_FLOW" hidden="1">"F99"</definedName>
    <definedName name="EV__MEMORYCVW__DATA_VALIDATION1_PC_FUNCTION" hidden="1">"ALLFATYPE"</definedName>
    <definedName name="EV__MEMORYCVW__DATA_VALIDATION1_PC_INTCO" hidden="1">"TOTALIC"</definedName>
    <definedName name="EV__MEMORYCVW__DATA_VALIDATION1_PC_PCA" hidden="1">"TOTALLPCA"</definedName>
    <definedName name="EV__MEMORYCVW__DATA_VALIDATION1_PC_TIME2" hidden="1">"2011.MAR"</definedName>
    <definedName name="EV__MEMORYCVW__IC_DIFFERENCE_PROOF_REPORT1" hidden="1">"GLCONSO"</definedName>
    <definedName name="EV__MEMORYCVW__IC_DIFFERENCE_PROOF_REPORT1.XLS" hidden="1">"GLCONSO"</definedName>
    <definedName name="EV__MEMORYCVW__IC_MATCHING_DETAILS.XLT" hidden="1">"GLCONSO"</definedName>
    <definedName name="EV__MEMORYCVW__IC_MATCHING_DETAILS.XLT_MEASURES" hidden="1">"YTD"</definedName>
    <definedName name="EV__MEMORYCVW__IC_MATCHING_DETAILS.XLT_PC_ACCT" hidden="1">89921</definedName>
    <definedName name="EV__MEMORYCVW__IC_MATCHING_DETAILS.XLT_PC_CATEGORY" hidden="1">"ACTUAL"</definedName>
    <definedName name="EV__MEMORYCVW__IC_MATCHING_DETAILS.XLT_PC_CONSOSCOPE" hidden="1">"SGD"</definedName>
    <definedName name="EV__MEMORYCVW__IC_MATCHING_DETAILS.XLT_PC_DATASRC" hidden="1">"50DSRC"</definedName>
    <definedName name="EV__MEMORYCVW__IC_MATCHING_DETAILS.XLT_PC_ENTITY" hidden="1">"E1103"</definedName>
    <definedName name="EV__MEMORYCVW__IC_MATCHING_DETAILS.XLT_PC_FLOW" hidden="1">"F99"</definedName>
    <definedName name="EV__MEMORYCVW__IC_MATCHING_DETAILS.XLT_PC_FUNCTION" hidden="1">"ALLFATYPE"</definedName>
    <definedName name="EV__MEMORYCVW__IC_MATCHING_DETAILS.XLT_PC_INTCO" hidden="1">"IC1101"</definedName>
    <definedName name="EV__MEMORYCVW__IC_MATCHING_DETAILS.XLT_PC_PCA" hidden="1">"TOTALLPCA"</definedName>
    <definedName name="EV__MEMORYCVW__IC_MATCHING_DETAILS.XLT_PC_TIME2" hidden="1">"2011.MAR"</definedName>
    <definedName name="EV__MEMORYCVW__POST_CONSOL_REPORTS.XLT" hidden="1">"GLCONSO"</definedName>
    <definedName name="EV__MEMORYCVW__POST_CONSOL_REPORTS.XLT_MEASURES" hidden="1">"YTD"</definedName>
    <definedName name="EV__MEMORYCVW__POST_CONSOL_REPORTS.XLT_PC_ACCT" hidden="1">24060</definedName>
    <definedName name="EV__MEMORYCVW__POST_CONSOL_REPORTS.XLT_PC_CATEGORY" hidden="1">"ACTUAL"</definedName>
    <definedName name="EV__MEMORYCVW__POST_CONSOL_REPORTS.XLT_PC_CONSOSCOPE" hidden="1">"CG1001"</definedName>
    <definedName name="EV__MEMORYCVW__POST_CONSOL_REPORTS.XLT_PC_DATASRC" hidden="1">"22ELIM"</definedName>
    <definedName name="EV__MEMORYCVW__POST_CONSOL_REPORTS.XLT_PC_ENTITY" hidden="1">"G1001"</definedName>
    <definedName name="EV__MEMORYCVW__POST_CONSOL_REPORTS.XLT_PC_FLOW" hidden="1">"F00"</definedName>
    <definedName name="EV__MEMORYCVW__POST_CONSOL_REPORTS.XLT_PC_FUNCTION" hidden="1">"ALLFATYPE"</definedName>
    <definedName name="EV__MEMORYCVW__POST_CONSOL_REPORTS.XLT_PC_INTCO" hidden="1">"IC1101"</definedName>
    <definedName name="EV__MEMORYCVW__POST_CONSOL_REPORTS.XLT_PC_PCA" hidden="1">"TOTALLPCA"</definedName>
    <definedName name="EV__MEMORYCVW__POST_CONSOL_REPORTS.XLT_PC_TIME2" hidden="1">"2010.MAR"</definedName>
    <definedName name="EV__MEMORYCVW__POST_CONSOL_REPORTS1" hidden="1">"GLCONSO"</definedName>
    <definedName name="EV__MEMORYCVW__POST_CONSOL_REPORTS1_MEASURES" hidden="1">"YTD"</definedName>
    <definedName name="EV__MEMORYCVW__POST_CONSOL_REPORTS1_PC_ACCT" hidden="1">89921</definedName>
    <definedName name="EV__MEMORYCVW__POST_CONSOL_REPORTS1_PC_CATEGORY" hidden="1">"ACTUAL"</definedName>
    <definedName name="EV__MEMORYCVW__POST_CONSOL_REPORTS1_PC_CONSOSCOPE" hidden="1">"CG1001"</definedName>
    <definedName name="EV__MEMORYCVW__POST_CONSOL_REPORTS1_PC_DATASRC" hidden="1">"50DSRC"</definedName>
    <definedName name="EV__MEMORYCVW__POST_CONSOL_REPORTS1_PC_ENTITY" hidden="1">"G1001"</definedName>
    <definedName name="EV__MEMORYCVW__POST_CONSOL_REPORTS1_PC_FLOW" hidden="1">"F99"</definedName>
    <definedName name="EV__MEMORYCVW__POST_CONSOL_REPORTS1_PC_FUNCTION" hidden="1">"ALLFATYPE"</definedName>
    <definedName name="EV__MEMORYCVW__POST_CONSOL_REPORTS1_PC_INTCO" hidden="1">"TOTALIC"</definedName>
    <definedName name="EV__MEMORYCVW__POST_CONSOL_REPORTS1_PC_PCA" hidden="1">"TOTALLPCA"</definedName>
    <definedName name="EV__MEMORYCVW__POST_CONSOL_REPORTS1_PC_TIME2" hidden="1">"2011.MAR"</definedName>
    <definedName name="EV__MEMORYCVW__POST_CONSOL_REPORTS2" hidden="1">"GLCONSO"</definedName>
    <definedName name="EV__MEMORYCVW__POST_CONSOL_REPORTS2_MEASURES" hidden="1">"YTD"</definedName>
    <definedName name="EV__MEMORYCVW__POST_CONSOL_REPORTS2_PC_ACCT" hidden="1">11000</definedName>
    <definedName name="EV__MEMORYCVW__POST_CONSOL_REPORTS2_PC_CATEGORY" hidden="1">"ACTUAL"</definedName>
    <definedName name="EV__MEMORYCVW__POST_CONSOL_REPORTS2_PC_CONSOSCOPE" hidden="1">"SGD"</definedName>
    <definedName name="EV__MEMORYCVW__POST_CONSOL_REPORTS2_PC_DATASRC" hidden="1">"50DSRC"</definedName>
    <definedName name="EV__MEMORYCVW__POST_CONSOL_REPORTS2_PC_ENTITY" hidden="1">"G1001"</definedName>
    <definedName name="EV__MEMORYCVW__POST_CONSOL_REPORTS2_PC_FLOW" hidden="1">"ALLF"</definedName>
    <definedName name="EV__MEMORYCVW__POST_CONSOL_REPORTS2_PC_FUNCTION" hidden="1">"ALLFATYPE"</definedName>
    <definedName name="EV__MEMORYCVW__POST_CONSOL_REPORTS2_PC_INTCO" hidden="1">"IC1214"</definedName>
    <definedName name="EV__MEMORYCVW__POST_CONSOL_REPORTS2_PC_PCA" hidden="1">"TOTALLPCA"</definedName>
    <definedName name="EV__MEMORYCVW__POST_CONSOL_REPORTS2_PC_TIME2" hidden="1">"2010.JUN"</definedName>
    <definedName name="EV__MEMORYCVW__PROOF_REPORT1" hidden="1">"GLCONSO"</definedName>
    <definedName name="EV__MEMORYCVW__PROOF_REPORT1.XLS" hidden="1">"GLCONSO"</definedName>
    <definedName name="EV__MEMORYCVW__PROOF_REPORT2" hidden="1">"GLCONSO"</definedName>
    <definedName name="EV__MEMORYCVW__PROOF_REPORT2.XLS" hidden="1">"GLCONSO"</definedName>
    <definedName name="EV__MEMORYCVW__R5_GROUP_EXPENSE1" hidden="1">"GLCONSO"</definedName>
    <definedName name="EV__WBEVMODE__" hidden="1">0</definedName>
    <definedName name="EV__WBREFOPTIONS__" hidden="1">134217734</definedName>
    <definedName name="EV__WBVERSION__" hidden="1">0</definedName>
    <definedName name="EV__WSINFO__" hidden="1">"SURBBPC"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w" hidden="1">{"revable",#N/A,FALSE,"REVABLE"}</definedName>
    <definedName name="EWADAGDD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ewd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e" hidden="1">{"'ตัวอย่าง'!$A$1:$O$21"}</definedName>
    <definedName name="eweqw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wetwq" hidden="1">{"'Sheet1'!$L$16"}</definedName>
    <definedName name="ewtqw3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xactAddinConnection" hidden="1">"001"</definedName>
    <definedName name="ExactAddinConnection.001" hidden="1">"SO-W2K-PRO;005;jank;1"</definedName>
    <definedName name="ExactAddinConnection.002" hidden="1">"CPNT01;003;mengtalekk;1"</definedName>
    <definedName name="ExactAddinConnection.003" hidden="1">"CPNT01;006;mengtalekk;1"</definedName>
    <definedName name="ExactAddinConnection.006" hidden="1">"APPSVR;006;SGN.NTKHANH;1"</definedName>
    <definedName name="ExactAddinConnection.034" hidden="1">"NOIVU;034;gl4;1"</definedName>
    <definedName name="ExactAddinConnection.100" hidden="1">"NGOM19645-2;175;Administrator;1"</definedName>
    <definedName name="ExactAddinConnection.105" hidden="1">"(local);105;linh.tran;0"</definedName>
    <definedName name="ExactAddinConnection.175" hidden="1">"NGOM19645-2;175;Administrator;1"</definedName>
    <definedName name="ExactAddinConnection.200" hidden="1">"MAYCHU2;200;yen;0"</definedName>
    <definedName name="ExactAddinConnection.222" hidden="1">"MINH183590-1;710;Minh183590;1"</definedName>
    <definedName name="ExactAddinConnection.400" hidden="1">"192.168.100.222;401;camtu;1"</definedName>
    <definedName name="ExactAddinConnection.567" hidden="1">"NGO196613-1;567;Tuan;1"</definedName>
    <definedName name="ExactAddinConnection.692" hidden="1">"MINH183590-1;710;Minh183590;1"</definedName>
    <definedName name="ExactAddinConnection.710" hidden="1">"KT_SERVER;710;van2;0"</definedName>
    <definedName name="ExactAddinConnection.857" hidden="1">"HSERVER;857;pc_01;1"</definedName>
    <definedName name="ExactAddinConnection.889" hidden="1">"NGOM19645-1;889;VAIO;1"</definedName>
    <definedName name="ExactAddinReports" hidden="1">1</definedName>
    <definedName name="Excise">#REF!</definedName>
    <definedName name="Expectations">#REF!</definedName>
    <definedName name="Expense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XPORT_รายหน่วยงาน" hidden="1">{"'ตัวอย่าง'!$A$1:$O$21"}</definedName>
    <definedName name="EXR">#REF!</definedName>
    <definedName name="EY" hidden="1">{"'Feb 99'!$A$1:$G$30"}</definedName>
    <definedName name="eyteyt" hidden="1">{#N/A,#N/A,FALSE,"CCTV"}</definedName>
    <definedName name="eytre" hidden="1">{#N/A,#N/A,FALSE,"CCTV"}</definedName>
    <definedName name="F" hidden="1">{#N/A,#N/A,FALSE,"Aging Summary";#N/A,#N/A,FALSE,"Ratio Analysis";#N/A,#N/A,FALSE,"Test 120 Day Accts";#N/A,#N/A,FALSE,"Tickmarks"}</definedName>
    <definedName name="F." hidden="1">Stat Key #REF!</definedName>
    <definedName name="F6A" hidden="1">{"'Sheet1'!$L$16"}</definedName>
    <definedName name="F6B" hidden="1">{"'Sheet1'!$L$16"}</definedName>
    <definedName name="fabr" hidden="1">{"'Bidfailed'!$D$2:$AB$14","'Bidfailed'!$D$4:$AB$4"}</definedName>
    <definedName name="FACTORY" hidden="1">{#N/A,#N/A,TRUE,"SUM";#N/A,#N/A,TRUE,"EE";#N/A,#N/A,TRUE,"AC";#N/A,#N/A,TRUE,"SN"}</definedName>
    <definedName name="FADS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aeqwqa" hidden="1">{#N/A,#N/A,TRUE,"Data Elements-Staffing";#N/A,#N/A,TRUE,"Data Elements-Exp Driv &amp; Assump";#N/A,#N/A,TRUE,"Staffing Sheet";#N/A,#N/A,TRUE,"Income";#N/A,#N/A,TRUE,"Income Summary";#N/A,#N/A,TRUE,"Staffing Summary"}</definedName>
    <definedName name="fagsgkgdyhg" hidden="1">{"'Sheet1'!$L$16"}</definedName>
    <definedName name="fa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asfs" hidden="1">{#N/A,#N/A,FALSE,"CCTV"}</definedName>
    <definedName name="fbj" hidden="1">{#N/A,#N/A,FALSE,"CCTV"}</definedName>
    <definedName name="fc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Code" hidden="1">#REF!</definedName>
    <definedName name="fd" hidden="1">{0,#N/A,FALSE,0}</definedName>
    <definedName name="fdasfds" hidden="1">{#N/A,#N/A,TRUE,"Cover sheet";#N/A,#N/A,TRUE,"INPUTS";#N/A,#N/A,TRUE,"OUTPUTS";#N/A,#N/A,TRUE,"VALUATION"}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fhdfhdgh" hidden="1">{#N/A,#N/A,FALSE,"CCTV"}</definedName>
    <definedName name="fdds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df" hidden="1">{#N/A,#N/A,FALSE,"CCTV"}</definedName>
    <definedName name="fdfdf" hidden="1">{"HK PR",#N/A,FALSE,"HK";"SUMMARY",#N/A,FALSE,"PAYROLL";"SUMMARY",#N/A,FALSE,"PAYROLL";"HK PR",#N/A,FALSE,"HK"}</definedName>
    <definedName name="fdg">#REF!</definedName>
    <definedName name="fdgjf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ds" hidden="1">{"cashflow",#N/A,FALSE,"CASHFLOW "}</definedName>
    <definedName name="fdsaf" hidden="1">{#N/A,#N/A,TRUE,"Cover sheet";#N/A,#N/A,TRUE,"INPUTS";#N/A,#N/A,TRUE,"OUTPUTS";#N/A,#N/A,TRUE,"VALUATION"}</definedName>
    <definedName name="FDSFASDF" hidden="1">{#N/A,#N/A,FALSE,"CCTV"}</definedName>
    <definedName name="FDTYIDTIY" hidden="1">{#N/A,#N/A,FALSE,"CCTV"}</definedName>
    <definedName name="fdvjsidf" hidden="1">{"'Sheet1'!$L$16"}</definedName>
    <definedName name="f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edfefwe3rwefe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eineer" hidden="1">{"fleisch",#N/A,FALSE,"WG HK";"food",#N/A,FALSE,"WG HK";"hartwaren",#N/A,FALSE,"WG HK";"weichwaren",#N/A,FALSE,"WG HK"}</definedName>
    <definedName name="feuille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_1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1_2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2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_3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f" hidden="1">{"'ตัวอย่าง'!$A$1:$O$21"}</definedName>
    <definedName name="ffdgg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ff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" hidden="1">{"'매출계획'!$D$2"}</definedName>
    <definedName name="fff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f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d" hidden="1">{#N/A,#N/A,TRUE,"SUM";#N/A,#N/A,TRUE,"EE";#N/A,#N/A,TRUE,"AC";#N/A,#N/A,TRUE,"SN"}</definedName>
    <definedName name="ffffff" hidden="1">{#N/A,#N/A,FALSE,"CCTV"}</definedName>
    <definedName name="fffffffffffff" hidden="1">Cost #REF!</definedName>
    <definedName name="fg" hidden="1">{"'Sheet1'!$L$16"}</definedName>
    <definedName name="fgafg" hidden="1">#REF!</definedName>
    <definedName name="fgdf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fgdfgd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dtrff" hidden="1">{#N/A,#N/A,FALSE,"Admin";#N/A,#N/A,FALSE,"Other"}</definedName>
    <definedName name="FGF" hidden="1">{#N/A,#N/A,FALSE,"CCTV"}</definedName>
    <definedName name="fgfgfgfg" hidden="1">#REF!</definedName>
    <definedName name="fggdfg" hidden="1">{"HK PR",#N/A,FALSE,"HK";"SUMMARY",#N/A,FALSE,"PAYROLL";"SUMMARY",#N/A,FALSE,"PAYROLL";"HK PR",#N/A,FALSE,"HK"}</definedName>
    <definedName name="FGGHJ" hidden="1">{#N/A,#N/A,FALSE,"CCTV"}</definedName>
    <definedName name="fggjdfg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GTF" hidden="1">{#N/A,#N/A,FALSE,"Aging Summary";#N/A,#N/A,FALSE,"Ratio Analysis";#N/A,#N/A,FALSE,"Test 120 Day Accts";#N/A,#N/A,FALSE,"Tickmarks"}</definedName>
    <definedName name="fgh" hidden="1">{"'매출계획'!$D$2"}</definedName>
    <definedName name="FGHD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ghdgh" hidden="1">{#N/A,#N/A,FALSE,"CCTV"}</definedName>
    <definedName name="fgh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HFG" hidden="1">{"'매출계획'!$D$2"}</definedName>
    <definedName name="fghgfh" hidden="1">{"'Sheet1'!$L$16"}</definedName>
    <definedName name="FGHGS" hidden="1">{"'매출계획'!$D$2"}</definedName>
    <definedName name="fghkfghk" hidden="1">{#N/A,#N/A,FALSE,"CCTV"}</definedName>
    <definedName name="fghkk" hidden="1">{#N/A,#N/A,FALSE,"CCTV"}</definedName>
    <definedName name="FGJFJ" hidden="1">{#N/A,#N/A,FALSE,"CCTV"}</definedName>
    <definedName name="fgjhhj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kdghk" hidden="1">{#N/A,#N/A,FALSE,"CCTV"}</definedName>
    <definedName name="fgngndnfdifndhdvnhfdiujfidjf" hidden="1">{#N/A,#N/A,FALSE,"Aging Summary";#N/A,#N/A,FALSE,"Ratio Analysis";#N/A,#N/A,FALSE,"Test 120 Day Accts";#N/A,#N/A,FALSE,"Tickmarks"}</definedName>
    <definedName name="fgsfgsdg" hidden="1">{#N/A,#N/A,FALSE,"Gesamt";#N/A,#N/A,FALSE,"Ree KG";#N/A,#N/A,FALSE,"Ree Inter";#N/A,#N/A,FALSE,"BTM";#N/A,#N/A,FALSE,"GmbH";#N/A,#N/A,FALSE,"Sonstige"}</definedName>
    <definedName name="fgtry" hidden="1">{"'Shipments'!$A$1:$DA$45"}</definedName>
    <definedName name="fh" hidden="1">{"revsale",#N/A,FALSE,"REV-ยุพดี"}</definedName>
    <definedName name="fhdf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hgfhgh" hidden="1">{"revable",#N/A,FALSE,"REVABLE"}</definedName>
    <definedName name="fhgjfghfghgf" hidden="1">{#N/A,#N/A,FALSE,"CCTV"}</definedName>
    <definedName name="fhjl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HKF" hidden="1">{#N/A,#N/A,FALSE,"CCTV"}</definedName>
    <definedName name="FHKFHK" hidden="1">{#N/A,#N/A,FALSE,"Chi tiÆt"}</definedName>
    <definedName name="fhrh" hidden="1">{"level1",#N/A,FALSE,"1_LEV";"LEVEL1",#N/A,FALSE,"1_LEV"}</definedName>
    <definedName name="FHSD" hidden="1">{"'매출계획'!$D$2"}</definedName>
    <definedName name="FiCo" hidden="1">#REF!</definedName>
    <definedName name="File.Type" hidden="1">#REF!</definedName>
    <definedName name="Fill" hidden="1">#REF!</definedName>
    <definedName name="Finanacialsys">#REF!</definedName>
    <definedName name="Financialsys">#REF!</definedName>
    <definedName name="FiveYPLN" hidden="1">{"'Bidfailed'!$D$2:$AB$14","'Bidfailed'!$D$4:$AB$4"}</definedName>
    <definedName name="Fixedoverhea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ixedoverhead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jdalöfjdsalköfdjsalö" hidden="1">{#N/A,#N/A,TRUE,"Cover sheet";#N/A,#N/A,TRUE,"INPUTS";#N/A,#N/A,TRUE,"OUTPUTS";#N/A,#N/A,TRUE,"VALUATION"}</definedName>
    <definedName name="fjdgjd" hidden="1">{#N/A,#N/A,FALSE,"CCTV"}</definedName>
    <definedName name="FJHGJ" hidden="1">{#N/A,#N/A,FALSE,"CCTV"}</definedName>
    <definedName name="fjladjfla" hidden="1">5</definedName>
    <definedName name="fjl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JY" hidden="1">{"'Sheet1'!$L$16"}</definedName>
    <definedName name="fkfgk" hidden="1">{#N/A,#N/A,FALSE,"CCTV"}</definedName>
    <definedName name="fkijgitjgtigjmrkfeofkoekfrjfrijfrfjr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lf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OH2006" hidden="1">{#N/A,#N/A,FALSE,"TL";#N/A,#N/A,FALSE,"KK";#N/A,#N/A,FALSE,"TS";#N/A,#N/A,FALSE,"KW";#N/A,#N/A,FALSE,"LP";#N/A,#N/A,FALSE,"DC"}</definedName>
    <definedName name="FOR" hidden="1">{#N/A,#N/A,FALSE,"CCTV"}</definedName>
    <definedName name="FOREVER" hidden="1">{#N/A,#N/A,FALSE,"Chi tiÆt"}</definedName>
    <definedName name="FORMAT" hidden="1">{#N/A,#N/A,FALSE,"CCTV"}</definedName>
    <definedName name="FPTsubsidaries" hidden="1">{#N/A,#N/A,FALSE,"Chi tiÆt"}</definedName>
    <definedName name="fr" hidden="1">{"'Sheet1'!$A$1:$H$145"}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rtyiri" hidden="1">{"'Sheet1'!$L$16"}</definedName>
    <definedName name="fs" hidden="1">{#N/A,#N/A,FALSE,"CCTV"}</definedName>
    <definedName name="fsdfdsf" hidden="1">{"HK PR",#N/A,FALSE,"HK";"SUMMARY",#N/A,FALSE,"PAYROLL";"SUMMARY",#N/A,FALSE,"PAYROLL";"HK PR",#N/A,FALSE,"HK"}</definedName>
    <definedName name="fsfwsrf" hidden="1">#REF!</definedName>
    <definedName name="ftgh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TIDTI" hidden="1">{#N/A,#N/A,FALSE,"CCTV"}</definedName>
    <definedName name="FTYIDTYI" hidden="1">{#N/A,#N/A,FALSE,"CCTV"}</definedName>
    <definedName name="ftyiryiu" hidden="1">{"'Sheet1'!$L$16"}</definedName>
    <definedName name="fyukoyui" hidden="1">{#N/A,#N/A,FALSE,"CCTV"}</definedName>
    <definedName name="g" hidden="1">{"'매출계획'!$D$2"}</definedName>
    <definedName name="G.EX" hidden="1">{#N/A,#N/A,FALSE,"CCTV"}</definedName>
    <definedName name="ga" hidden="1">{#N/A,#N/A,FALSE,"SPLIT1";#N/A,#N/A,FALSE,"SPLIT2";#N/A,#N/A,FALSE,"TELEX";#N/A,#N/A,FALSE,"TELEX"}</definedName>
    <definedName name="GAAP" hidden="1">{#N/A,#N/A,FALSE,"Assessment";#N/A,#N/A,FALSE,"Staffing";#N/A,#N/A,FALSE,"Hires";#N/A,#N/A,FALSE,"Assumptions"}</definedName>
    <definedName name="gads" hidden="1">{#N/A,#N/A,FALSE,"CCTV"}</definedName>
    <definedName name="GAFG" hidden="1">{"'매출계획'!$D$2"}</definedName>
    <definedName name="ga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argyer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B" hidden="1">{"'매출계획'!$D$2"}</definedName>
    <definedName name="GDE" hidden="1">{"'매출계획'!$D$2"}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d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d" hidden="1">{"PRINT_EST",#N/A,FALSE,"ESTMON"}</definedName>
    <definedName name="gdh" hidden="1">{#N/A,#N/A,FALSE,"CCTV"}</definedName>
    <definedName name="GDHJN" hidden="1">{"'매출계획'!$D$2"}</definedName>
    <definedName name="gehe" hidden="1">{"Tages_D",#N/A,FALSE,"Tagesbericht";"Tages_PL",#N/A,FALSE,"Tagesbericht"}</definedName>
    <definedName name="GENERAL">#REF!,#REF!,#REF!,#REF!,#REF!,#REF!,#REF!</definedName>
    <definedName name="geresdsd" hidden="1">{#N/A,#N/A,TRUE,"Data Elements-Staffing";#N/A,#N/A,TRUE,"Data Elements-Exp Driv &amp; Assump";#N/A,#N/A,TRUE,"Staffing Sheet";#N/A,#N/A,TRUE,"Income";#N/A,#N/A,TRUE,"Income Summary";#N/A,#N/A,TRUE,"Staffing Summary"}</definedName>
    <definedName name="GF" hidden="1">{"'매출계획'!$D$2"}</definedName>
    <definedName name="gfdsfgdsg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fdtfs" hidden="1">{#N/A,#N/A,TRUE,"Data Elements-Staffing";#N/A,#N/A,TRUE,"Data Elements-Exp Driv &amp; Assump";#N/A,#N/A,TRUE,"Staffing Sheet";#N/A,#N/A,TRUE,"Income";#N/A,#N/A,TRUE,"Income Summary";#N/A,#N/A,TRUE,"Staffing Summary"}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H" hidden="1">{"'매출계획'!$D$2"}</definedName>
    <definedName name="GFHJH" hidden="1">{#N/A,#N/A,FALSE,"CCTV"}</definedName>
    <definedName name="gfjgfh" hidden="1">{#N/A,#N/A,FALSE,"CCTV"}</definedName>
    <definedName name="gfjgfhfg" hidden="1">{#N/A,#N/A,FALSE,"CCTV"}</definedName>
    <definedName name="GFKGF" hidden="1">{#N/A,#N/A,FALSE,"CCTV"}</definedName>
    <definedName name="gfs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ftsefd" hidden="1">{#N/A,#N/A,TRUE,"Data Elements-Staffing";#N/A,#N/A,TRUE,"Data Elements-Exp Driv &amp; Assump";#N/A,#N/A,TRUE,"Staffing Sheet";#N/A,#N/A,TRUE,"Income";#N/A,#N/A,TRUE,"Income Summary";#N/A,#N/A,TRUE,"Staffing Summary"}</definedName>
    <definedName name="gg" hidden="1">{"'ตัวอย่าง'!$A$1:$O$21"}</definedName>
    <definedName name="gg_1" hidden="1">{"'Sheet1'!$L$16"}</definedName>
    <definedName name="gg_1_1" hidden="1">{"'Sheet1'!$L$16"}</definedName>
    <definedName name="gg_1_1_1" hidden="1">{"'Sheet1'!$L$16"}</definedName>
    <definedName name="gg_1_1_2" hidden="1">{"'Sheet1'!$L$16"}</definedName>
    <definedName name="gg_1_2" hidden="1">{"'Sheet1'!$L$16"}</definedName>
    <definedName name="gg_1_3" hidden="1">{"'Sheet1'!$L$16"}</definedName>
    <definedName name="gg_2" hidden="1">{"'Sheet1'!$L$16"}</definedName>
    <definedName name="gg_2_1" hidden="1">{"'Sheet1'!$L$16"}</definedName>
    <definedName name="gg_2_2" hidden="1">{"'Sheet1'!$L$16"}</definedName>
    <definedName name="gg_3" hidden="1">{"'Sheet1'!$L$16"}</definedName>
    <definedName name="gg_4" hidden="1">{"'Sheet1'!$L$16"}</definedName>
    <definedName name="GGF" hidden="1">{#N/A,#N/A,FALSE,"CCTV"}</definedName>
    <definedName name="GGG" hidden="1">{"'매출계획'!$D$2"}</definedName>
    <definedName name="ggg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G" hidden="1">{"'매출계획'!$D$2"}</definedName>
    <definedName name="ggggg" hidden="1">{#N/A,#N/A,FALSE,"Gesamt";#N/A,#N/A,FALSE,"Ree KG";#N/A,#N/A,FALSE,"Ree Inter";#N/A,#N/A,FALSE,"BTM";#N/A,#N/A,FALSE,"GmbH";#N/A,#N/A,FALSE,"Sonstige"}</definedName>
    <definedName name="ggggggggg" hidden="1">{#N/A,#N/A,FALSE,"Sheet1"}</definedName>
    <definedName name="ggggggggggggggggg" hidden="1">{#N/A,#N/A,FALSE,"Sheet1"}</definedName>
    <definedName name="gg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lh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" hidden="1">{"revsale",#N/A,FALSE,"REV-ยุพดี"}</definedName>
    <definedName name="gh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dfgdf" hidden="1">{"HK PR",#N/A,FALSE,"HK";"SUMMARY",#N/A,FALSE,"PAYROLL";"SUMMARY",#N/A,FALSE,"PAYROLL";"HK PR",#N/A,FALSE,"HK"}</definedName>
    <definedName name="GHDJN" hidden="1">{"'매출계획'!$D$2"}</definedName>
    <definedName name="GHF" hidden="1">{#N/A,#N/A,FALSE,"sum";#N/A,#N/A,FALSE,"MARTV";#N/A,#N/A,FALSE,"APRTV"}</definedName>
    <definedName name="ghfg" hidden="1">{#N/A,#N/A,FALSE,"CCTV"}</definedName>
    <definedName name="GHG" hidden="1">{"'매출계획'!$D$2"}</definedName>
    <definedName name="ghghjg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gh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HHS" hidden="1">{"'Sheet1'!$L$16"}</definedName>
    <definedName name="ghiug" hidden="1">{"'Sheet1'!$L$16"}</definedName>
    <definedName name="GHJDM" hidden="1">{"'매출계획'!$D$2"}</definedName>
    <definedName name="ghjf" hidden="1">{#N/A,#N/A,FALSE,"Chi tiÆt"}</definedName>
    <definedName name="ghjh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jklgj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jlou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mjghj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HKCD" hidden="1">{#N/A,#N/A,FALSE,"CCTV"}</definedName>
    <definedName name="GHM" hidden="1">{"'매출계획'!$D$2"}</definedName>
    <definedName name="ghnn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iam" hidden="1">{#N/A,#N/A,FALSE,"Aging Summary";#N/A,#N/A,FALSE,"Ratio Analysis";#N/A,#N/A,FALSE,"Test 120 Day Accts";#N/A,#N/A,FALSE,"Tickmarks"}</definedName>
    <definedName name="gjdjhfdj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gjdjhfdj_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gjh" hidden="1">{#N/A,#N/A,FALSE,"CCTV"}</definedName>
    <definedName name="GJVIF" hidden="1">{"Profit",#N/A,FALSE,"4500(12)";"Capital",#N/A,FALSE,"4500(12)";"Profit",#N/A,FALSE,"Cisco4000";"Capital",#N/A,FALSE,"Cisco4000"}</definedName>
    <definedName name="gk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kg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GKVHK" hidden="1">{#N/A,#N/A,FALSE,"CCTV"}</definedName>
    <definedName name="glgh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nfg" hidden="1">{"HK PR",#N/A,FALSE,"HK";"SUMMARY",#N/A,FALSE,"PAYROLL";"SUMMARY",#N/A,FALSE,"PAYROLL";"HK PR",#N/A,FALSE,"HK"}</definedName>
    <definedName name="GNJ" hidden="1">{"'매출계획'!$D$2"}</definedName>
    <definedName name="Goh" hidden="1">#REF!</definedName>
    <definedName name="GohLi" hidden="1">#REF!</definedName>
    <definedName name="GP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rossUp">#REF!</definedName>
    <definedName name="group_matters">#REF!</definedName>
    <definedName name="grtrff" hidden="1">{#N/A,#N/A,TRUE,"Data Elements-Staffing";#N/A,#N/A,TRUE,"Data Elements-Exp Driv &amp; Assump";#N/A,#N/A,TRUE,"Staffing Sheet";#N/A,#N/A,TRUE,"Income";#N/A,#N/A,TRUE,"Income Summary";#N/A,#N/A,TRUE,"Staffing Summary"}</definedName>
    <definedName name="grtt" hidden="1">{#N/A,#N/A,TRUE,"Data Elements-Staffing";#N/A,#N/A,TRUE,"Data Elements-Exp Driv &amp; Assump";#N/A,#N/A,TRUE,"Staffing Sheet";#N/A,#N/A,TRUE,"Income";#N/A,#N/A,TRUE,"Income Summary";#N/A,#N/A,TRUE,"Staffing Summary"}</definedName>
    <definedName name="grttfdd" hidden="1">{#N/A,#N/A,TRUE,"Data Elements-Staffing";#N/A,#N/A,TRUE,"Data Elements-Exp Driv &amp; Assump";#N/A,#N/A,TRUE,"Staffing Sheet";#N/A,#N/A,TRUE,"Income";#N/A,#N/A,TRUE,"Income Summary";#N/A,#N/A,TRUE,"Staffing Summary"}</definedName>
    <definedName name="gsdf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gsgsrg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srgwrg" hidden="1">{"'Sheet1'!$L$16"}</definedName>
    <definedName name="GTH" hidden="1">{"'매출계획'!$D$2"}</definedName>
    <definedName name="gthhj" hidden="1">{"fdsup://Directions/FactSet Auditing Viewer?action=AUDIT_VALUE&amp;DB=129&amp;ID1=68389X10&amp;VALUEID=01001&amp;SDATE=2010&amp;PERIODTYPE=ANN_STD&amp;SCFT=3&amp;window=popup_no_bar&amp;width=385&amp;height=120&amp;START_MAXIMIZED=FALSE&amp;creator=factset&amp;display_string=Audit"}</definedName>
    <definedName name="GTM" hidden="1">{"'Sheet1'!$L$16"}</definedName>
    <definedName name="gtrg" hidden="1">{#N/A,#N/A,FALSE,"Gesamt";#N/A,#N/A,FALSE,"Ree KG";#N/A,#N/A,FALSE,"Ree Inter";#N/A,#N/A,FALSE,"BTM";#N/A,#N/A,FALSE,"GmbH";#N/A,#N/A,FALSE,"Sonstige"}</definedName>
    <definedName name="gtt" hidden="1">{#N/A,#N/A,TRUE,"Data Elements-Staffing";#N/A,#N/A,TRUE,"Data Elements-Exp Driv &amp; Assump";#N/A,#N/A,TRUE,"Staffing Sheet";#N/A,#N/A,TRUE,"Income";#N/A,#N/A,TRUE,"Income Summary";#N/A,#N/A,TRUE,"Staffing Summary"}</definedName>
    <definedName name="guide" hidden="1">{"'Bidfailed'!$D$2:$AB$14","'Bidfailed'!$D$4:$AB$4"}</definedName>
    <definedName name="GV" hidden="1">{#N/A,#N/A,FALSE,"CCTV"}</definedName>
    <definedName name="gwegt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" hidden="1">{"'Sheet1'!$L$16"}</definedName>
    <definedName name="h_1" hidden="1">{"'Sheet1'!$L$16"}</definedName>
    <definedName name="h_1_1" hidden="1">{"'Sheet1'!$L$16"}</definedName>
    <definedName name="h_1_1_1" hidden="1">{"'Sheet1'!$L$16"}</definedName>
    <definedName name="h_1_1_2" hidden="1">{"'Sheet1'!$L$16"}</definedName>
    <definedName name="h_2_1" hidden="1">{"'Sheet1'!$L$16"}</definedName>
    <definedName name="h_2_1_1" hidden="1">{"'Sheet1'!$L$16"}</definedName>
    <definedName name="h_2_1_2" hidden="1">{"'Sheet1'!$L$16"}</definedName>
    <definedName name="h_4" hidden="1">{"'Sheet1'!$L$16"}</definedName>
    <definedName name="h_4_1" hidden="1">{"'Sheet1'!$L$16"}</definedName>
    <definedName name="h_4_2" hidden="1">{"'Sheet1'!$L$16"}</definedName>
    <definedName name="h_5" hidden="1">{"'Sheet1'!$L$16"}</definedName>
    <definedName name="H1_05" hidden="1">{"PAGE 1",#N/A,FALSE,"หน้า 1,2,3";"PAGE 2",#N/A,FALSE,"หน้า 1,2,3";"PAGE 3",#N/A,FALSE,"หน้า 1,2,3"}</definedName>
    <definedName name="h9eruh" hidden="1">{"'Sheet1'!$L$16"}</definedName>
    <definedName name="ha" hidden="1">{"Reader",#N/A,FALSE,"Summary";"Reader",#N/A,FALSE,"Buildup";"Reader",#N/A,FALSE,"Financials";"Reader",#N/A,FALSE,"Debt &amp; Other"}</definedName>
    <definedName name="haha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ha_1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nh" hidden="1">{"'Sheet1'!$L$16"}</definedName>
    <definedName name="Hạnh" hidden="1">{"'Sheet1'!$L$16"}</definedName>
    <definedName name="HANHNHA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ậu" hidden="1">{"'Sheet1'!$L$16"}</definedName>
    <definedName name="hbbbbbb" hidden="1">{"'Sheet1'!$L$16"}</definedName>
    <definedName name="HDB" hidden="1">#REF!</definedName>
    <definedName name="hedhfsd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e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fdgfdg" hidden="1">{#N/A,#N/A,FALSE,"CCTV"}</definedName>
    <definedName name="hfgdas" hidden="1">#REF!</definedName>
    <definedName name="HFGHFG" hidden="1">{#N/A,#N/A,FALSE,"CCTV"}</definedName>
    <definedName name="hfhf" hidden="1">{"level1",#N/A,FALSE,"1_LEV";"LEVEL1",#N/A,FALSE,"1_LEV"}</definedName>
    <definedName name="hfhfj" hidden="1">{"income",#N/A,FALSE,"INCOME"}</definedName>
    <definedName name="hfjh" hidden="1">{#N/A,#N/A,FALSE,"CCTV"}</definedName>
    <definedName name="hfjhhjj" hidden="1">{#N/A,#N/A,FALSE,"CCTV"}</definedName>
    <definedName name="hfjjgjgjg" hidden="1">{"'Sheet1'!$L$16"}</definedName>
    <definedName name="hfs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F" hidden="1">{#N/A,#N/A,FALSE,"CCTV"}</definedName>
    <definedName name="HGFD" hidden="1">{"'매출계획'!$D$2"}</definedName>
    <definedName name="hgh" hidden="1">{"'TOTAL'!$A$1:$AG$20"}</definedName>
    <definedName name="hghghg" hidden="1">{"HK PR",#N/A,FALSE,"HK";"SUMMARY",#N/A,FALSE,"PAYROLL";"SUMMARY",#N/A,FALSE,"PAYROLL";"HK PR",#N/A,FALSE,"HK"}</definedName>
    <definedName name="hghghghg" hidden="1">{"'Sheet1'!$L$16"}</definedName>
    <definedName name="hghjg" hidden="1">{"'Sheet1'!$L$16"}</definedName>
    <definedName name="hgh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gjfgh" hidden="1">{#N/A,#N/A,FALSE,"CCTV"}</definedName>
    <definedName name="hgjgfhgh" hidden="1">{#N/A,#N/A,FALSE,"CCTV"}</definedName>
    <definedName name="hglkl" hidden="1">{#N/A,#N/A,FALSE,"CCTV"}</definedName>
    <definedName name="hh" hidden="1">{"'Sheet1'!$L$16"}</definedName>
    <definedName name="hh_1" hidden="1">{"'Sheet1'!$L$16"}</definedName>
    <definedName name="hh_1_1" hidden="1">{"'Sheet1'!$L$16"}</definedName>
    <definedName name="hh_1_1_1" hidden="1">{"'Sheet1'!$L$16"}</definedName>
    <definedName name="hh_1_1_2" hidden="1">{"'Sheet1'!$L$16"}</definedName>
    <definedName name="hh_1_2" hidden="1">{"'Sheet1'!$L$16"}</definedName>
    <definedName name="hh_1_3" hidden="1">{"'Sheet1'!$L$16"}</definedName>
    <definedName name="hh_2" hidden="1">{"'Sheet1'!$L$16"}</definedName>
    <definedName name="hh_2_1" hidden="1">{"'Sheet1'!$L$16"}</definedName>
    <definedName name="hh_2_2" hidden="1">{"'Sheet1'!$L$16"}</definedName>
    <definedName name="hh_3" hidden="1">{"'Sheet1'!$L$16"}</definedName>
    <definedName name="hh_4" hidden="1">{"'Sheet1'!$L$16"}</definedName>
    <definedName name="hhh" hidden="1">{"'Sheet1'!$L$16"}</definedName>
    <definedName name="hhh_1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hh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h" hidden="1">{"'Sheet1'!$L$16"}</definedName>
    <definedName name="hhhhh" hidden="1">{"'Sheet1'!$L$16"}</definedName>
    <definedName name="hhhhhh" hidden="1">{"'Sheet1'!$L$16"}</definedName>
    <definedName name="HHJH" hidden="1">{#N/A,#N/A,FALSE,"CCTV"}</definedName>
    <definedName name="hht" hidden="1">#REF!</definedName>
    <definedName name="Hi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HiddenRows" hidden="1">#REF!</definedName>
    <definedName name="hiep" hidden="1">{"'Sheet1'!$L$16"}</definedName>
    <definedName name="HIEU" hidden="1">{"'Sheet1'!$L$16"}</definedName>
    <definedName name="hire" hidden="1">{#N/A,#N/A,FALSE,"Aging Summary";#N/A,#N/A,FALSE,"Ratio Analysis";#N/A,#N/A,FALSE,"Test 120 Day Accts";#N/A,#N/A,FALSE,"Tickmarks"}</definedName>
    <definedName name="HIU" hidden="1">{"F3 detail",#N/A,FALSE,"F1";"F3 Presentation",#N/A,FALSE,"F3 "}</definedName>
    <definedName name="hj" hidden="1">{"hilight3",#N/A,FALSE,"HILIGHT3"}</definedName>
    <definedName name="hjd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gfh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h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hjkghhj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jfj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jkl" hidden="1">{"'Sheet1'!$L$16"}</definedName>
    <definedName name="hjk" hidden="1">{"'Sheet1'!$L$16"}</definedName>
    <definedName name="hjkgjh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jkhgf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HK" hidden="1">{"Reader",#N/A,FALSE,"Summary";"Reader",#N/A,FALSE,"Buildup";"Reader",#N/A,FALSE,"Financials";"Reader",#N/A,FALSE,"Debt &amp; Other"}</definedName>
    <definedName name="hka" hidden="1">{"Reader",#N/A,FALSE,"Summary";"Reader",#N/A,FALSE,"Buildup";"Reader",#N/A,FALSE,"Financials";"Reader",#N/A,FALSE,"Debt &amp; Other"}</definedName>
    <definedName name="hklk" hidden="1">{"revable",#N/A,FALSE,"REVABLE"}</definedName>
    <definedName name="hkö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n" hidden="1">{"income",#N/A,FALSE,"INCOME"}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a" hidden="1">{"'Sheet1'!$L$16"}</definedName>
    <definedName name="hoangthiviet" hidden="1">{"'Sheet1'!$L$16"}</definedName>
    <definedName name="hong" hidden="1">{"'Sheet1'!$L$16"}</definedName>
    <definedName name="hong_1" hidden="1">{"'Sheet1'!$L$16"}</definedName>
    <definedName name="HOUY" hidden="1">{#N/A,#N/A,FALSE,"CCTV"}</definedName>
    <definedName name="hp" hidden="1">{"Reader",#N/A,FALSE,"Summary";"Reader",#N/A,FALSE,"Buildup";"Reader",#N/A,FALSE,"Financials";"Reader",#N/A,FALSE,"Debt &amp; Other"}</definedName>
    <definedName name="hq" hidden="1">{"'Sheet1'!$L$16"}</definedName>
    <definedName name="HRF" hidden="1">{"'매출계획'!$D$2"}</definedName>
    <definedName name="hrgjh" hidden="1">{"'Sheet1'!$L$16"}</definedName>
    <definedName name="h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s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svgr7tvgb" hidden="1">{"'Sheet1'!$L$16"}</definedName>
    <definedName name="htg" hidden="1">{#N/A,#N/A,TRUE,"BT M200 da 10x20"}</definedName>
    <definedName name="html" hidden="1">{"'Sheet1'!$L$16"}</definedName>
    <definedName name="HTML_CodePage" hidden="1">874</definedName>
    <definedName name="HTML_Control" hidden="1">{"'Model'!$A$1:$N$53"}</definedName>
    <definedName name="HTML_Control_1" hidden="1">{"'Sheet1'!$L$16"}</definedName>
    <definedName name="HTML_Control_1_1" hidden="1">{"'Sheet1'!$L$16"}</definedName>
    <definedName name="HTML_Control_1_1_1" hidden="1">{"'Sheet1'!$L$16"}</definedName>
    <definedName name="HTML_Control_1_1_1_1" hidden="1">{"'Sheet1'!$L$16"}</definedName>
    <definedName name="HTML_Control_1_1_1_1_1" hidden="1">{"'Sheet1'!$L$16"}</definedName>
    <definedName name="HTML_Control_1_1_1_1_2" hidden="1">{"'Sheet1'!$L$16"}</definedName>
    <definedName name="HTML_Control_1_1_1_2" hidden="1">{"'Sheet1'!$L$16"}</definedName>
    <definedName name="HTML_Control_1_1_1_3" hidden="1">{"'Sheet1'!$L$16"}</definedName>
    <definedName name="HTML_Control_1_1_2" hidden="1">{"'Sheet1'!$L$16"}</definedName>
    <definedName name="HTML_Control_1_1_2_1" hidden="1">{"'Sheet1'!$L$16"}</definedName>
    <definedName name="HTML_Control_1_1_2_2" hidden="1">{"'Sheet1'!$L$16"}</definedName>
    <definedName name="HTML_Control_1_1_3" hidden="1">{"'Sheet1'!$L$16"}</definedName>
    <definedName name="HTML_Control_1_1_3_1" hidden="1">{"'Sheet1'!$L$16"}</definedName>
    <definedName name="HTML_Control_1_1_3_2" hidden="1">{"'Sheet1'!$L$16"}</definedName>
    <definedName name="HTML_Control_1_1_4" hidden="1">{"'Sheet1'!$L$16"}</definedName>
    <definedName name="HTML_Control_1_1_5" hidden="1">{"'Sheet1'!$L$16"}</definedName>
    <definedName name="HTML_Control_1_2" hidden="1">{"'Sheet1'!$L$16"}</definedName>
    <definedName name="HTML_Control_1_2_1" hidden="1">{"'Sheet1'!$L$16"}</definedName>
    <definedName name="HTML_Control_1_2_2" hidden="1">{"'Sheet1'!$L$16"}</definedName>
    <definedName name="HTML_Control_1_3" hidden="1">{"'Sheet1'!$L$16"}</definedName>
    <definedName name="HTML_Control_1_3_1" hidden="1">{"'Sheet1'!$L$16"}</definedName>
    <definedName name="HTML_Control_1_3_2" hidden="1">{"'Sheet1'!$L$16"}</definedName>
    <definedName name="HTML_Control_1_4" hidden="1">{"'Sheet1'!$L$16"}</definedName>
    <definedName name="HTML_Control_1_5" hidden="1">{"'Sheet1'!$L$16"}</definedName>
    <definedName name="HTML_Control_2" hidden="1">{"'Sheet1'!$L$16"}</definedName>
    <definedName name="HTML_Control_2_1" hidden="1">{"'Sheet1'!$L$16"}</definedName>
    <definedName name="HTML_Control_2_2" hidden="1">{"'Sheet1'!$L$16"}</definedName>
    <definedName name="HTML_Control_3" hidden="1">{"'Sheet1'!$L$16"}</definedName>
    <definedName name="HTML_Control_3_1" hidden="1">{"'Sheet1'!$L$16"}</definedName>
    <definedName name="HTML_Control_3_2" hidden="1">{"'Sheet1'!$L$16"}</definedName>
    <definedName name="HTML_Control_4" hidden="1">{"'Sheet1'!$L$16"}</definedName>
    <definedName name="HTML_Control_4_1" hidden="1">{"'Sheet1'!$L$16"}</definedName>
    <definedName name="HTML_Control_4_2" hidden="1">{"'Sheet1'!$L$16"}</definedName>
    <definedName name="HTML_Control_5" hidden="1">{"'Sheet1'!$L$16"}</definedName>
    <definedName name="HTML_Control_5_1" hidden="1">{"'Sheet1'!$L$16"}</definedName>
    <definedName name="HTML_Control_5_2" hidden="1">{"'Sheet1'!$L$16"}</definedName>
    <definedName name="HTML_Control1" hidden="1">{"'Model'!$A$1:$N$53"}</definedName>
    <definedName name="HTML_Description" hidden="1">""</definedName>
    <definedName name="HTML_Email" hidden="1">""</definedName>
    <definedName name="HTML_Header" hidden="1">"Model"</definedName>
    <definedName name="HTML_LastUpdate" hidden="1">"31/7/01"</definedName>
    <definedName name="HTML_LineAfter" hidden="1">FALSE</definedName>
    <definedName name="HTML_LineBefore" hidden="1">FALSE</definedName>
    <definedName name="HTML_Name" hidden="1">"Bundit Sanguanprasert"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Documents\TPS project\Carried Loss\SCC2.htm"</definedName>
    <definedName name="HTML_PathFileMac" hidden="1">"Macintosh HD:HomePageStuff:New_Home_Page:datafile:ctryprem.html"</definedName>
    <definedName name="HTML_PathTemplate" hidden="1">"\\Der2\vol1\DATABANK\DOWNLOAD\HEAD6-1.HTM"</definedName>
    <definedName name="HTML_Title" hidden="1">"Model SCC"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2_11" hidden="1">1</definedName>
    <definedName name="HTML2_12" hidden="1">"C:\Irasia\mactopc\firstpachk\webpages\page 58 p and l 0713b.htm"</definedName>
    <definedName name="HTML2_2" hidden="1">-4146</definedName>
    <definedName name="HTML2_3" hidden="1">"C:\Irasia\mactopc\firstpachk\webpages\page 58 p and l 0713.htm"</definedName>
    <definedName name="HTMLCount" hidden="1">1</definedName>
    <definedName name="htmll" hidden="1">{"'Sheet1'!$L$16"}</definedName>
    <definedName name="hu" hidden="1">{"'Sheet1'!$L$16"}</definedName>
    <definedName name="hu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un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uong" hidden="1">{"HK PR",#N/A,FALSE,"HK";"SUMMARY",#N/A,FALSE,"PAYROLL";"SUMMARY",#N/A,FALSE,"PAYROLL";"HK PR",#N/A,FALSE,"HK"}</definedName>
    <definedName name="huongu" hidden="1">{"HK PR",#N/A,FALSE,"HK";"SUMMARY",#N/A,FALSE,"PAYROLL";"SUMMARY",#N/A,FALSE,"PAYROLL";"HK PR",#N/A,FALSE,"HK"}</definedName>
    <definedName name="huuui7" hidden="1">{"level1",#N/A,FALSE,"1_LEV";"LEVEL1",#N/A,FALSE,"1_LEV"}</definedName>
    <definedName name="huy" hidden="1">{"'Sheet1'!$L$16"}</definedName>
    <definedName name="huy_1" hidden="1">{"'Sheet1'!$L$16"}</definedName>
    <definedName name="huy_1_1" hidden="1">{"'Sheet1'!$L$16"}</definedName>
    <definedName name="huy_1_1_1" hidden="1">{"'Sheet1'!$L$16"}</definedName>
    <definedName name="huy_1_1_1_1" hidden="1">{"'Sheet1'!$L$16"}</definedName>
    <definedName name="huy_1_1_1_1_1" hidden="1">{"'Sheet1'!$L$16"}</definedName>
    <definedName name="huy_1_1_1_1_2" hidden="1">{"'Sheet1'!$L$16"}</definedName>
    <definedName name="huy_1_1_1_2" hidden="1">{"'Sheet1'!$L$16"}</definedName>
    <definedName name="huy_1_1_1_3" hidden="1">{"'Sheet1'!$L$16"}</definedName>
    <definedName name="huy_1_1_2" hidden="1">{"'Sheet1'!$L$16"}</definedName>
    <definedName name="huy_1_1_2_1" hidden="1">{"'Sheet1'!$L$16"}</definedName>
    <definedName name="huy_1_1_2_2" hidden="1">{"'Sheet1'!$L$16"}</definedName>
    <definedName name="huy_1_1_3" hidden="1">{"'Sheet1'!$L$16"}</definedName>
    <definedName name="huy_1_1_3_1" hidden="1">{"'Sheet1'!$L$16"}</definedName>
    <definedName name="huy_1_1_3_2" hidden="1">{"'Sheet1'!$L$16"}</definedName>
    <definedName name="huy_1_1_4" hidden="1">{"'Sheet1'!$L$16"}</definedName>
    <definedName name="huy_1_1_5" hidden="1">{"'Sheet1'!$L$16"}</definedName>
    <definedName name="huy_1_2" hidden="1">{"'Sheet1'!$L$16"}</definedName>
    <definedName name="huy_1_2_1" hidden="1">{"'Sheet1'!$L$16"}</definedName>
    <definedName name="huy_1_2_2" hidden="1">{"'Sheet1'!$L$16"}</definedName>
    <definedName name="huy_1_3" hidden="1">{"'Sheet1'!$L$16"}</definedName>
    <definedName name="huy_1_3_1" hidden="1">{"'Sheet1'!$L$16"}</definedName>
    <definedName name="huy_1_3_2" hidden="1">{"'Sheet1'!$L$16"}</definedName>
    <definedName name="huy_1_4" hidden="1">{"'Sheet1'!$L$16"}</definedName>
    <definedName name="huy_1_5" hidden="1">{"'Sheet1'!$L$16"}</definedName>
    <definedName name="huy_2" hidden="1">{"'Sheet1'!$L$16"}</definedName>
    <definedName name="huy_2_1" hidden="1">{"'Sheet1'!$L$16"}</definedName>
    <definedName name="huy_2_2" hidden="1">{"'Sheet1'!$L$16"}</definedName>
    <definedName name="huy_3" hidden="1">{"'Sheet1'!$L$16"}</definedName>
    <definedName name="huy_3_1" hidden="1">{"'Sheet1'!$L$16"}</definedName>
    <definedName name="huy_3_2" hidden="1">{"'Sheet1'!$L$16"}</definedName>
    <definedName name="huy_4" hidden="1">{"'Sheet1'!$L$16"}</definedName>
    <definedName name="huy_4_1" hidden="1">{"'Sheet1'!$L$16"}</definedName>
    <definedName name="huy_4_2" hidden="1">{"'Sheet1'!$L$16"}</definedName>
    <definedName name="huy_5" hidden="1">{"'Sheet1'!$L$16"}</definedName>
    <definedName name="huy_5_1" hidden="1">{"'Sheet1'!$L$16"}</definedName>
    <definedName name="huy_5_2" hidden="1">{"'Sheet1'!$L$16"}</definedName>
    <definedName name="huye" hidden="1">{"'Sheet1'!$L$16"}</definedName>
    <definedName name="huyy" hidden="1">{"'Sheet1'!$L$16"}</definedName>
    <definedName name="huyyy" hidden="1">{"'Sheet1'!$L$16"}</definedName>
    <definedName name="hvac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xcvhx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x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hyu" hidden="1">{"'Sheet1'!$L$16"}</definedName>
    <definedName name="Hyundai" hidden="1">{#N/A,#N/A,TRUE,"Cover sheet";#N/A,#N/A,TRUE,"INPUTS";#N/A,#N/A,TRUE,"OUTPUTS";#N/A,#N/A,TRUE,"VALUATION"}</definedName>
    <definedName name="I" hidden="1">{"'매출계획'!$D$2"}</definedName>
    <definedName name="iä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erj" hidden="1">{"weichwaren",#N/A,FALSE,"Liste 1";"hartwaren",#N/A,FALSE,"Liste 1";"food",#N/A,FALSE,"Liste 1";"fleisch",#N/A,FALSE,"Liste 1"}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I" hidden="1">{"'매출계획'!$D$2"}</definedName>
    <definedName name="IIII" hidden="1">{"'매출계획'!$D$2"}</definedName>
    <definedName name="iiiii" hidden="1">{"Tages_D",#N/A,FALSE,"Tagesbericht";"Tages_PL",#N/A,FALSE,"Tagesbericht"}</definedName>
    <definedName name="iiiiiiiiiii" hidden="1">{"'Feb 99'!$A$1:$G$30"}</definedName>
    <definedName name="iiiiiiiiiiiiiiiiiiiiiiiiiiiiiiii" hidden="1">{"'Feb 99'!$A$1:$G$30"}</definedName>
    <definedName name="iiiiiiiiiiiiiiiiiiiiiiiiiiiiiiiiiiiiiiiiiiiii" hidden="1">{"'Feb 99'!$A$1:$G$30"}</definedName>
    <definedName name="iiiiiiiiiiiiiiiiiiiiiiiiiiiiiiiiiiiiiiiiiiiiii" hidden="1">{#N/A,#N/A,FALSE,"Sheet1"}</definedName>
    <definedName name="iiin" hidden="1">{#N/A,#N/A,TRUE,"Data Elements-Staffing";#N/A,#N/A,TRUE,"Data Elements-Exp Driv &amp; Assump";#N/A,#N/A,TRUE,"Staffing Sheet";#N/A,#N/A,TRUE,"Income";#N/A,#N/A,TRUE,"Income Summary";#N/A,#N/A,TRUE,"Staffing Summary"}</definedName>
    <definedName name="iilgh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iouolkll" hidden="1">{#N/A,#N/A,FALSE,"CCTV"}</definedName>
    <definedName name="ii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jjoip" hidden="1">{"'Model'!$A$1:$N$53"}</definedName>
    <definedName name="IK" hidden="1">{#N/A,#N/A,FALSE,"Aging Summary";#N/A,#N/A,FALSE,"Ratio Analysis";#N/A,#N/A,FALSE,"Test 120 Day Accts";#N/A,#N/A,FALSE,"Tickmarks"}</definedName>
    <definedName name="ik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lui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Mpact">#REF!</definedName>
    <definedName name="in" hidden="1">#REF!</definedName>
    <definedName name="INCOME_TAX">#REF!</definedName>
    <definedName name="info2" hidden="1">{"level1",#N/A,FALSE,"1_LEV";"LEVEL1",#N/A,FALSE,"1_LEV"}</definedName>
    <definedName name="inpu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nputvatcopy" hidden="1">{"Jan-June",#N/A,FALSE,"Sheet4";"Jul-Dec",#N/A,FALSE,"Sheet4"}</definedName>
    <definedName name="inputvatthat" hidden="1">{"Jan-June",#N/A,FALSE,"Sheet4";"Jul-Dec",#N/A,FALSE,"Sheet4"}</definedName>
    <definedName name="ins" hidden="1">{#N/A,#N/A,FALSE,"Assessment";#N/A,#N/A,FALSE,"Staffing";#N/A,#N/A,FALSE,"Hires";#N/A,#N/A,FALSE,"Assumptions"}</definedName>
    <definedName name="in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nterest2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Internalaudit">#REF!</definedName>
    <definedName name="IntroPrintArea" hidden="1">#REF!</definedName>
    <definedName name="INVENT" hidden="1">{#N/A,#N/A,FALSE,"Aging Summary";#N/A,#N/A,FALSE,"Ratio Analysis";#N/A,#N/A,FALSE,"Test 120 Day Accts";#N/A,#N/A,FALSE,"Tickmarks"}</definedName>
    <definedName name="Inventory" hidden="1">{#N/A,#N/A,FALSE,"Aging Summary";#N/A,#N/A,FALSE,"Ratio Analysis";#N/A,#N/A,FALSE,"Test 120 Day Accts";#N/A,#N/A,FALSE,"Tickmarks"}</definedName>
    <definedName name="Investment" hidden="1">{"'Bidfailed'!$D$2:$AB$14","'Bidfailed'!$D$4:$AB$4"}</definedName>
    <definedName name="i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lu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i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ui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oöz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"c373"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" hidden="1">"IQ_EPS"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"019802400"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"02/13/2012 06:38:23"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"c1026"</definedName>
    <definedName name="IQ_PRICE_OVER_LTM_EPS" hidden="1">"c1029"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39258.6779861111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2</definedName>
    <definedName name="IQB_BOOKMARK_LOCATION_0" hidden="1">#REF!</definedName>
    <definedName name="IQB_BOOKMARK_LOCATION_1" hidden="1">#REF!</definedName>
    <definedName name="IQB_CURRENT_BOOKMARK" hidden="1">0</definedName>
    <definedName name="IQRScreeningD62" hidden="1">#REF!</definedName>
    <definedName name="iQShowHideColumns" hidden="1">"iQShowQuarterlyAnnual"</definedName>
    <definedName name="IS" hidden="1">{"HK PR",#N/A,FALSE,"HK";"SUMMARY",#N/A,FALSE,"PAYROLL";"SUMMARY",#N/A,FALSE,"PAYROLL";"HK PR",#N/A,FALSE,"HK"}</definedName>
    <definedName name="IsColHidden" hidden="1">FALSE</definedName>
    <definedName name="IsLTMColHidden" hidden="1">FALSE</definedName>
    <definedName name="itzp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uot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iutit6i" hidden="1">{"level1",#N/A,FALSE,"1_LEV";"LEVEL1",#N/A,FALSE,"1_LEV"}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_WT" hidden="1">#REF!</definedName>
    <definedName name="jaljfidfjiofjioa" hidden="1">{"'Sheet1'!$L$16"}</definedName>
    <definedName name="Jas" hidden="1">{"'Feb 99'!$A$1:$G$30"}</definedName>
    <definedName name="JE" hidden="1">{#N/A,#N/A,FALSE,"Aging Summary";#N/A,#N/A,FALSE,"Ratio Analysis";#N/A,#N/A,FALSE,"Test 120 Day Accts";#N/A,#N/A,FALSE,"Tickmarks"}</definedName>
    <definedName name="jefferies" hidden="1">{#N/A,#N/A,TRUE,"Data Elements-Staffing";#N/A,#N/A,TRUE,"Data Elements-Exp Driv &amp; Assump";#N/A,#N/A,TRUE,"Staffing Sheet";#N/A,#N/A,TRUE,"Income";#N/A,#N/A,TRUE,"Income Summary";#N/A,#N/A,TRUE,"Staffing Summary"}</definedName>
    <definedName name="jeine" hidden="1">{"Tages_D",#N/A,FALSE,"Tagesbericht";"Tages_PL",#N/A,FALSE,"Tagesbericht"}</definedName>
    <definedName name="jeroen" hidden="1">#REF!</definedName>
    <definedName name="jffh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GH" hidden="1">{"'매출계획'!$D$2"}</definedName>
    <definedName name="JH" hidden="1">{"'매출계획'!$D$2"}</definedName>
    <definedName name="jhgfdfg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hgjf" hidden="1">{0}</definedName>
    <definedName name="jhhhh" hidden="1">{#N/A,#N/A,FALSE,"CCTV"}</definedName>
    <definedName name="jhjh" hidden="1">{"Offgrid",#N/A,FALSE,"OFFGRID";"Region",#N/A,FALSE,"REGION";"Offgrid -2",#N/A,FALSE,"OFFGRID";"WTP",#N/A,FALSE,"WTP";"WTP -2",#N/A,FALSE,"WTP";"Project",#N/A,FALSE,"PROJECT";"Summary -2",#N/A,FALSE,"SUMMARY"}</definedName>
    <definedName name="jhjh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k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lfh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lghj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hwcjkhqwejckhqckje" hidden="1">#REF!</definedName>
    <definedName name="JIJIIIJ" hidden="1">{#N/A,#N/A,FALSE,"Aging Summary";#N/A,#N/A,FALSE,"Ratio Analysis";#N/A,#N/A,FALSE,"Test 120 Day Accts";#N/A,#N/A,FALSE,"Tickmarks"}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hg" hidden="1">{"'Sheet1'!$L$16"}</definedName>
    <definedName name="jjj" hidden="1">{"'Sheet1'!$L$16"}</definedName>
    <definedName name="jjj_1" hidden="1">{#N/A,#N/A,FALSE,"Gesamt";#N/A,#N/A,FALSE,"Ree KG";#N/A,#N/A,FALSE,"Ree Inter";#N/A,#N/A,FALSE,"BTM";#N/A,#N/A,FALSE,"GmbH";#N/A,#N/A,FALSE,"Sonstige"}</definedName>
    <definedName name="jjj_1_1" hidden="1">{#N/A,#N/A,FALSE,"Gesamt";#N/A,#N/A,FALSE,"Ree KG";#N/A,#N/A,FALSE,"Ree Inter";#N/A,#N/A,FALSE,"BTM";#N/A,#N/A,FALSE,"GmbH";#N/A,#N/A,FALSE,"Sonstige"}</definedName>
    <definedName name="jjj_1_2" hidden="1">{#N/A,#N/A,FALSE,"Gesamt";#N/A,#N/A,FALSE,"Ree KG";#N/A,#N/A,FALSE,"Ree Inter";#N/A,#N/A,FALSE,"BTM";#N/A,#N/A,FALSE,"GmbH";#N/A,#N/A,FALSE,"Sonstige"}</definedName>
    <definedName name="jjj_2" hidden="1">{#N/A,#N/A,FALSE,"Gesamt";#N/A,#N/A,FALSE,"Ree KG";#N/A,#N/A,FALSE,"Ree Inter";#N/A,#N/A,FALSE,"BTM";#N/A,#N/A,FALSE,"GmbH";#N/A,#N/A,FALSE,"Sonstige"}</definedName>
    <definedName name="jjj_3" hidden="1">{#N/A,#N/A,FALSE,"Gesamt";#N/A,#N/A,FALSE,"Ree KG";#N/A,#N/A,FALSE,"Ree Inter";#N/A,#N/A,FALSE,"BTM";#N/A,#N/A,FALSE,"GmbH";#N/A,#N/A,FALSE,"Sonstige"}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jj" hidden="1">{"cashflow",#N/A,FALSE,"CASHFLOW "}</definedName>
    <definedName name="jjjklll" hidden="1">{"fleisch",#N/A,FALSE,"WG HK";"food",#N/A,FALSE,"WG HK";"hartwaren",#N/A,FALSE,"WG HK";"weichwaren",#N/A,FALSE,"WG HK"}</definedName>
    <definedName name="jjjokio" hidden="1">255</definedName>
    <definedName name="jjkljl" hidden="1">{"'Sheet1'!$L$16"}</definedName>
    <definedName name="JKDFSJCSDKJ" hidden="1">{#N/A,#N/A,TRUE,"SUM";#N/A,#N/A,TRUE,"EE";#N/A,#N/A,TRUE,"AC";#N/A,#N/A,TRUE,"SN"}</definedName>
    <definedName name="jkjhk" hidden="1">{"'Sheet1'!$L$16"}</definedName>
    <definedName name="jkjk" hidden="1">{"'Sheet1'!$L$16"}</definedName>
    <definedName name="JKKIO" hidden="1">{#N/A,#N/A,FALSE,"CCTV"}</definedName>
    <definedName name="jkläol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ldsjkl" hidden="1">{"'Sheet1'!$L$16"}</definedName>
    <definedName name="jklhgj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kyiu" hidden="1">{#N/A,#N/A,TRUE,"Data Elements-Staffing";#N/A,#N/A,TRUE,"Data Elements-Exp Driv &amp; Assump";#N/A,#N/A,TRUE,"Staffing Sheet";#N/A,#N/A,TRUE,"Income";#N/A,#N/A,TRUE,"Income Summary";#N/A,#N/A,TRUE,"Staffing Summary"}</definedName>
    <definedName name="jm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JobTileCode">#REF!</definedName>
    <definedName name="joh" hidden="1">#REF!</definedName>
    <definedName name="jrfu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rjcd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jti" hidden="1">{"revsale",#N/A,FALSE,"REV-ยุพดี"}</definedName>
    <definedName name="ju" hidden="1">{"'Sheet1'!$L$16"}</definedName>
    <definedName name="july" hidden="1">{"'ตัวอย่าง'!$A$1:$O$21"}</definedName>
    <definedName name="jxcnvin" hidden="1">{"'Sheet1'!$L$16"}</definedName>
    <definedName name="jz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" hidden="1">{"'Sheet1'!$L$16"}</definedName>
    <definedName name="k_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K2a" hidden="1">{#N/A,#N/A,FALSE,"Sheet1"}</definedName>
    <definedName name="K301A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AA" hidden="1">{#N/A,#N/A,FALSE,"Sheet1"}</definedName>
    <definedName name="kaitoon" hidden="1">{"PRINT_EST",#N/A,FALSE,"ESTMON"}</definedName>
    <definedName name="kathleen" hidden="1">{#N/A,#N/A,TRUE,"Data Elements-Staffing";#N/A,#N/A,TRUE,"Data Elements-Exp Driv &amp; Assump";#N/A,#N/A,TRUE,"Staffing Sheet";#N/A,#N/A,TRUE,"Income";#N/A,#N/A,TRUE,"Income Summary";#N/A,#N/A,TRUE,"Staffing Summary"}</definedName>
    <definedName name="KB" hidden="1">{#N/A,#N/A,FALSE,"Sheet1"}</definedName>
    <definedName name="kdjklge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dkdkd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kghlgh" hidden="1">{#N/A,#N/A,FALSE,"CCTV"}</definedName>
    <definedName name="KH">#REF!</definedName>
    <definedName name="KHJF" hidden="1">{#N/A,#N/A,FALSE,"CCTV"}</definedName>
    <definedName name="khjkhj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hkh" hidden="1">{"Offgrid",#N/A,FALSE,"OFFGRID";"Region",#N/A,FALSE,"REGION";"Offgrid -2",#N/A,FALSE,"OFFGRID";"WTP",#N/A,FALSE,"WTP";"WTP -2",#N/A,FALSE,"WTP";"Project",#N/A,FALSE,"PROJECT";"Summary -2",#N/A,FALSE,"SUMMARY"}</definedName>
    <definedName name="KHO152.2.12" hidden="1">{"'Sheet1'!$L$16"}</definedName>
    <definedName name="kho1531.12" hidden="1">{"'Sheet1'!$L$16"}</definedName>
    <definedName name="khoi" hidden="1">{"'Sheet1'!$L$16"}</definedName>
    <definedName name="khongtruotgia" hidden="1">{"'Sheet1'!$L$16"}</definedName>
    <definedName name="KHSX" hidden="1">{"'Sheet1'!$L$16"}</definedName>
    <definedName name="Khu" hidden="1">{#N/A,#N/A,FALSE,"Chi tiÆt"}</definedName>
    <definedName name="khung" hidden="1">{"Tages_D",#N/A,FALSE,"Tagesbericht";"Tages_PL",#N/A,FALSE,"Tagesbericht"}</definedName>
    <definedName name="khuy" hidden="1">{"'Sheet1'!$L$16"}</definedName>
    <definedName name="khuyenkh" hidden="1">{"'Sheet1'!$L$16"}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en" hidden="1">{#N/A,#N/A,FALSE,"m66";#N/A,#N/A,FALSE,"m66"}</definedName>
    <definedName name="kiulil" hidden="1">{#N/A,#N/A,FALSE,"CCTV"}</definedName>
    <definedName name="kjasdf" hidden="1">{"hilight1",#N/A,FALSE,"HILIGHT1"}</definedName>
    <definedName name="kjh" hidden="1">{"'Sheet1'!$L$16"}</definedName>
    <definedName name="kjhkj" hidden="1">{"'TOTAL'!$A$1:$AG$20"}</definedName>
    <definedName name="kjhlh" hidden="1">{#N/A,#N/A,FALSE,"CCTV"}</definedName>
    <definedName name="kjhljhk" hidden="1">{#N/A,#N/A,FALSE,"CCTV"}</definedName>
    <definedName name="kjjj" hidden="1">{#N/A,#N/A,FALSE,"Chi tiÆt"}</definedName>
    <definedName name="kjk" hidden="1">{"'Sheet1'!$L$16"}</definedName>
    <definedName name="kjljk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k" hidden="1">#REF!</definedName>
    <definedName name="kkjkk" hidden="1">{#N/A,#N/A,FALSE,"Sheet2"}</definedName>
    <definedName name="KKK" hidden="1">{"'매출계획'!$D$2"}</definedName>
    <definedName name="KKKK" hidden="1">{"'매출계획'!$D$2"}</definedName>
    <definedName name="kklk" hidden="1">{"F3 detail",#N/A,FALSE,"F1";"F3 Presentation",#N/A,FALSE,"F3 "}</definedName>
    <definedName name="kklleinene" hidden="1">{"Tages_D",#N/A,FALSE,"Tagesbericht";"Tages_PL",#N/A,FALSE,"Tagesbericht"}</definedName>
    <definedName name="kkzc" hidden="1">{#N/A,#N/A,FALSE,"Sheet1"}</definedName>
    <definedName name="kl" hidden="1">{"revsale",#N/A,FALSE,"REV-ยุพดี"}</definedName>
    <definedName name="klcmhioesnmh" hidden="1">{"'Sheet1'!$L$16"}</definedName>
    <definedName name="klein1" hidden="1">{"weichwaren",#N/A,FALSE,"Liste 1";"hartwaren",#N/A,FALSE,"Liste 1";"food",#N/A,FALSE,"Liste 1";"fleisch",#N/A,FALSE,"Liste 1"}</definedName>
    <definedName name="kleine" hidden="1">{"TAG1AGMS",#N/A,FALSE,"TAG 1A"}</definedName>
    <definedName name="kli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jk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k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kllllll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kllz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lok" hidden="1">#REF!</definedName>
    <definedName name="KM" hidden="1">{"'매출계획'!$D$2"}</definedName>
    <definedName name="knong" hidden="1">{"'Sheet1'!$L$16"}</definedName>
    <definedName name="KPI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pm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sbn" hidden="1">{"'Sheet1'!$L$16"}</definedName>
    <definedName name="kshn" hidden="1">{"'Sheet1'!$L$16"}</definedName>
    <definedName name="KSJBDJHAS" hidden="1">{"'Sheet1'!$L$16"}</definedName>
    <definedName name="ksls" hidden="1">{"'Sheet1'!$L$16"}</definedName>
    <definedName name="kt" hidden="1">#REF!</definedName>
    <definedName name="KU" hidden="1">{"'Sheet1'!$L$16"}</definedName>
    <definedName name="kung" hidden="1">{"Tages_D",#N/A,FALSE,"Tagesbericht";"Tages_PL",#N/A,FALSE,"Tagesbericht"}</definedName>
    <definedName name="kuzz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yd.ChngCell.01." hidden="1">#REF!</definedName>
    <definedName name="kyd.CounterLimitCell.01." hidden="1">"x"</definedName>
    <definedName name="kyd.Dim.01." hidden="1">"UNISONUS:M-2003"</definedName>
    <definedName name="kyd.ElementList.01." hidden="1">#REF!</definedName>
    <definedName name="kyd.ElementType.01." hidden="1">3</definedName>
    <definedName name="kyd.ItemType.01." hidden="1">2</definedName>
    <definedName name="kyd.NumLevels.01." hidden="1">1</definedName>
    <definedName name="kyd.ParentName.01." hidden="1">""</definedName>
    <definedName name="kyd.PrintParent.01." hidden="1">TRUE</definedName>
    <definedName name="kyd.PrintStdAlertCell." hidden="1">#REF!</definedName>
    <definedName name="kyd.SelectString.01." hidden="1">"*"</definedName>
    <definedName name="kyd.ServerCell." hidden="1">#REF!</definedName>
    <definedName name="kyd.Shortcut." hidden="1">FALSE</definedName>
    <definedName name="kyd.StopRow." hidden="1">65536</definedName>
    <definedName name="kyd.WriteMemWhenOptn." hidden="1">3</definedName>
    <definedName name="kyhh" hidden="1">{#N/A,#N/A,TRUE,"Data Elements-Staffing";#N/A,#N/A,TRUE,"Data Elements-Exp Driv &amp; Assump";#N/A,#N/A,TRUE,"Staffing Sheet";#N/A,#N/A,TRUE,"Income";#N/A,#N/A,TRUE,"Income Summary";#N/A,#N/A,TRUE,"Staffing Summary"}</definedName>
    <definedName name="kz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ukz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kzz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" hidden="1">{"'매출계획'!$D$2"}</definedName>
    <definedName name="LABOR_TAX" hidden="1">#REF!</definedName>
    <definedName name="Lai" hidden="1">{"'Sheet1'!$L$16"}</definedName>
    <definedName name="LAM" hidden="1">{#N/A,#N/A,TRUE,"BT M200 da 10x20"}</definedName>
    <definedName name="lan" hidden="1">{#N/A,#N/A,TRUE,"BT M200 da 10x20"}</definedName>
    <definedName name="langson" hidden="1">{"'Sheet1'!$L$16"}</definedName>
    <definedName name="LC" hidden="1">{"'Sheet1'!$L$16"}</definedName>
    <definedName name="ld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egal">#REF!</definedName>
    <definedName name="leien" hidden="1">{"fleisch",#N/A,FALSE,"WG HK";"food",#N/A,FALSE,"WG HK";"hartwaren",#N/A,FALSE,"WG HK";"weichwaren",#N/A,FALSE,"WG HK"}</definedName>
    <definedName name="LFKFJFO" hidden="1">{#N/A,#N/A,FALSE,"CCTV"}</definedName>
    <definedName name="lig" hidden="1">{"'1-TheatreBkgs'!$A$1:$L$102"}</definedName>
    <definedName name="limcount" hidden="1">1</definedName>
    <definedName name="Lina" hidden="1">{#N/A,#N/A,TRUE,"BT M200 da 10x20"}</definedName>
    <definedName name="liza" hidden="1">{"level1",#N/A,FALSE,"1_LEV";"LEVEL1",#N/A,FALSE,"1_LEV"}</definedName>
    <definedName name="lk" hidden="1">{#N/A,#N/A,FALSE,"CCTV"}</definedName>
    <definedName name="LKJHKU" hidden="1">{#N/A,#N/A,FALSE,"CCTV"}</definedName>
    <definedName name="lklhlkjl" hidden="1">{#N/A,#N/A,FALSE,"CCTV"}</definedName>
    <definedName name="LKLJH" hidden="1">{#N/A,#N/A,FALSE,"CCTV"}</definedName>
    <definedName name="ll" hidden="1">{"cashflow",#N/A,FALSE,"CASHFLOW "}</definedName>
    <definedName name="lll" hidden="1">{"sales",#N/A,FALSE,"SALES"}</definedName>
    <definedName name="LLLL" hidden="1">{#N/A,#N/A,FALSE,"Chi tiÆt"}</definedName>
    <definedName name="LLLLL" hidden="1">{#N/A,#N/A,FALSE,"Chi tiÆt"}</definedName>
    <definedName name="lllzil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lolo" hidden="1">{"revsale",#N/A,FALSE,"REV-ยุพดี"}</definedName>
    <definedName name="l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OAD" hidden="1">{"'매출계획'!$D$2"}</definedName>
    <definedName name="LOAD1" hidden="1">{"'매출계획'!$D$2"}</definedName>
    <definedName name="LOAD2" hidden="1">{"'매출계획'!$D$2"}</definedName>
    <definedName name="LOAD3" hidden="1">{"'매출계획'!$D$2"}</definedName>
    <definedName name="LOADDD" hidden="1">{"'매출계획'!$D$2"}</definedName>
    <definedName name="Loan" hidden="1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PGrossUp">#REF!</definedName>
    <definedName name="Localpit">#REF!</definedName>
    <definedName name="LocalProposePit">#REF!</definedName>
    <definedName name="LocCtu" hidden="1">OFFSET(#REF!,0,0,COUNTA(#REF!))</definedName>
    <definedName name="lokk" hidden="1">{#N/A,#N/A,TRUE,"Data Elements-Staffing";#N/A,#N/A,TRUE,"Data Elements-Exp Driv &amp; Assump";#N/A,#N/A,TRUE,"Staffing Sheet";#N/A,#N/A,TRUE,"Income";#N/A,#N/A,TRUE,"Income Summary";#N/A,#N/A,TRUE,"Staffing Summary"}</definedName>
    <definedName name="lopp" hidden="1">{#N/A,#N/A,TRUE,"Data Elements-Staffing";#N/A,#N/A,TRUE,"Data Elements-Exp Driv &amp; Assump";#N/A,#N/A,TRUE,"Staffing Sheet";#N/A,#N/A,TRUE,"Income";#N/A,#N/A,TRUE,"Income Summary";#N/A,#N/A,TRUE,"Staffing Summary"}</definedName>
    <definedName name="lsdfkas" hidden="1">{"'Sheet1'!$L$16"}</definedName>
    <definedName name="luan" hidden="1">{"'Sheet1'!$L$16"}</definedName>
    <definedName name="lui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u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luuu" hidden="1">{"'Sheet1'!$L$16"}</definedName>
    <definedName name="M_PlaceofPath" hidden="1">"F:\danders\COMPANY\HET\HET_VDF.XLS"</definedName>
    <definedName name="M10." hidden="1">{"'Sheet1'!$L$16"}</definedName>
    <definedName name="M12aE" hidden="1">{"'照明目录'!$A$1:$H$31"}</definedName>
    <definedName name="MÂM" hidden="1">{"'Sheet1'!$L$16"}</definedName>
    <definedName name="Mar" hidden="1">{"hilight3",#N/A,FALSE,"HILIGHT3"}</definedName>
    <definedName name="marc">#REF!</definedName>
    <definedName name="marce">#REF!</definedName>
    <definedName name="ma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mco" hidden="1">{"'Sheet1'!$L$16"}</definedName>
    <definedName name="mdfhjr" hidden="1">{"'Sheet1'!$L$16"}</definedName>
    <definedName name="MeasureListbox">#REF!</definedName>
    <definedName name="MeetingRoomWP" hidden="1">{"index",#N/A,FALSE,"INDEX"}</definedName>
    <definedName name="Mer" hidden="1">{"'Sheet1'!$L$16"}</definedName>
    <definedName name="MET" hidden="1">{"'Sheet1'!$L$16"}</definedName>
    <definedName name="MEWarning" hidden="1">1</definedName>
    <definedName name="mfigjh" hidden="1">{"'Sheet1'!$L$16"}</definedName>
    <definedName name="mg" hidden="1">{#N/A,#N/A,FALSE,"Chi tiÆt"}</definedName>
    <definedName name="MGM" hidden="1">{#N/A,#N/A,FALSE,"CCTV"}</definedName>
    <definedName name="MH" hidden="1">{"'매출계획'!$D$2"}</definedName>
    <definedName name="MHD" hidden="1">{"'매출계획'!$D$2"}</definedName>
    <definedName name="mhm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MHY" hidden="1">{"'매출계획'!$D$2"}</definedName>
    <definedName name="miko" hidden="1">#REF!</definedName>
    <definedName name="min" hidden="1">{"'Feb 99'!$A$1:$G$30"}</definedName>
    <definedName name="mi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mkii" hidden="1">{#N/A,#N/A,TRUE,"Data Elements-Staffing";#N/A,#N/A,TRUE,"Data Elements-Exp Driv &amp; Assump";#N/A,#N/A,TRUE,"Staffing Sheet";#N/A,#N/A,TRUE,"Income";#N/A,#N/A,TRUE,"Income Summary";#N/A,#N/A,TRUE,"Staffing Summary"}</definedName>
    <definedName name="MKT" hidden="1">#REF!</definedName>
    <definedName name="MKU" hidden="1">{"'매출계획'!$D$2"}</definedName>
    <definedName name="mm" hidden="1">{"'Sheet1'!$L$16"}</definedName>
    <definedName name="MMJJKK" hidden="1">{"Jan-June",#N/A,FALSE,"Sheet4";"Jul-Dec",#N/A,FALSE,"Sheet4"}</definedName>
    <definedName name="MMM" hidden="1">{#N/A,#N/A,FALSE,"CCTV"}</definedName>
    <definedName name="mmmmm" hidden="1">{#N/A,#N/A,FALSE,"CCTV"}</definedName>
    <definedName name="MMMMMMMMMMM" hidden="1">{"'Sheet1'!$L$16"}</definedName>
    <definedName name="mnjnm" hidden="1">#REF!</definedName>
    <definedName name="mnth">#REF!</definedName>
    <definedName name="mnth_tab">#REF!</definedName>
    <definedName name="moi" hidden="1">{"'Sheet1'!$L$16"}</definedName>
    <definedName name="MP" hidden="1">{#N/A,#N/A,FALSE,"CCTV"}</definedName>
    <definedName name="mrn.inv._.budget" hidden="1">{"invbud-1",#N/A,FALSE,"A";"invbud-1CW",#N/A,FALSE,"A";"Desinvesteringen",#N/A,FALSE,"C"}</definedName>
    <definedName name="MTY" hidden="1">{"'매출계획'!$D$2"}</definedName>
    <definedName name="mua" hidden="1">{"'Sheet1'!$L$16"}</definedName>
    <definedName name="my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anmar_3T" hidden="1">{"'Model'!$A$1:$N$53"}</definedName>
    <definedName name="n" hidden="1">{"F3 detail",#N/A,FALSE,"F1";"F3 Presentation",#N/A,FALSE,"F3 "}</definedName>
    <definedName name="Nam" hidden="1">#N/A</definedName>
    <definedName name="nat" hidden="1">{#N/A,#N/A,FALSE,"Assessment";#N/A,#N/A,FALSE,"Staffing";#N/A,#N/A,FALSE,"Hires";#N/A,#N/A,FALSE,"Assumptions"}</definedName>
    <definedName name="NBNM" hidden="1">{"'Sheet1'!$L$16"}</definedName>
    <definedName name="nbxnx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D" hidden="1">{"'매출계획'!$D$2"}</definedName>
    <definedName name="ndf0hten" hidden="1">{"'Sheet1'!$L$16"}</definedName>
    <definedName name="new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newname" hidden="1">{#N/A,#N/A,TRUE,"Cover sheet";#N/A,#N/A,TRUE,"INPUTS";#N/A,#N/A,TRUE,"OUTPUTS";#N/A,#N/A,TRUE,"VALUATION"}</definedName>
    <definedName name="newn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ewsheetPIT" hidden="1">{#N/A,#N/A,TRUE,"HDD Business Plan";#N/A,#N/A,TRUE,"Planning To Win";#N/A,#N/A,TRUE,"Financial Performance";#N/A,#N/A,TRUE,"Income Statement Quarterly";#N/A,#N/A,TRUE,"Balance Sheet ";#N/A,#N/A,TRUE,"Cash Flow Quarterly";#N/A,#N/A,TRUE,"Costs of Organisation - Quarter"}</definedName>
    <definedName name="neww" hidden="1">OFFSET(#REF!,1,0)</definedName>
    <definedName name="newww">#REF!</definedName>
    <definedName name="NFG" hidden="1">{"'매출계획'!$D$2"}</definedName>
    <definedName name="n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gay23" hidden="1">{"'Sheet1'!$L$16"}</definedName>
    <definedName name="NGF" hidden="1">{"'매출계획'!$D$2"}</definedName>
    <definedName name="ngoc" hidden="1">{#N/A,#N/A,TRUE,"Data Elements-Staffing";#N/A,#N/A,TRUE,"Data Elements-Exp Driv &amp; Assump";#N/A,#N/A,TRUE,"Staffing Sheet";#N/A,#N/A,TRUE,"Income";#N/A,#N/A,TRUE,"Income Summary";#N/A,#N/A,TRUE,"Staffing Summary"}</definedName>
    <definedName name="ngonngu">#REF!</definedName>
    <definedName name="ngothithanhthuy" hidden="1">{"'Sheet1'!$L$16"}</definedName>
    <definedName name="nhu" hidden="1">{"'Sheet1'!$L$16"}</definedName>
    <definedName name="nil" hidden="1">{#N/A,#N/A,FALSE,"BALANCE SHEET";#N/A,#N/A,FALSE,"PL ACCOUNT";#N/A,#N/A,FALSE,"FIXED ASSETS";#N/A,#N/A,FALSE,"HP (V)";#N/A,#N/A,FALSE,"TAX COMP";#N/A,#N/A,FALSE,"W&amp;T";#N/A,#N/A,FALSE,"RECONCILE"}</definedName>
    <definedName name="ninhson" hidden="1">{"'Sheet1'!$L$16"}</definedName>
    <definedName name="NKKN" hidden="1">{"'Sheet1'!$L$16"}</definedName>
    <definedName name="nkknk" hidden="1">{#N/A,#N/A,FALSE,"CCTV"}</definedName>
    <definedName name="nll" hidden="1">{"'Sheet1'!$L$16"}</definedName>
    <definedName name="nn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n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omination">#REF!</definedName>
    <definedName name="NotUse" hidden="1">{"'ตัวอย่าง'!$A$1:$O$21"}</definedName>
    <definedName name="NPP" hidden="1">#REF!</definedName>
    <definedName name="nrwe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SOO" hidden="1">{"'Sheet1'!$L$16"}</definedName>
    <definedName name="ntzhn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nwe" hidden="1">{"'Sheet1'!$L$16"}</definedName>
    <definedName name="ny" hidden="1">{"'Sheet1'!$L$16"}</definedName>
    <definedName name="O">#REF!</definedName>
    <definedName name="o_1" hidden="1">{"'Sheet1'!$L$16"}</definedName>
    <definedName name="od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oi" hidden="1">{#N/A,#N/A,FALSE,"CCTV"}</definedName>
    <definedName name="oikk" hidden="1">{#N/A,#N/A,TRUE,"Data Elements-Staffing";#N/A,#N/A,TRUE,"Data Elements-Exp Driv &amp; Assump";#N/A,#N/A,TRUE,"Staffing Sheet";#N/A,#N/A,TRUE,"Income";#N/A,#N/A,TRUE,"Income Summary";#N/A,#N/A,TRUE,"Staffing Summary"}</definedName>
    <definedName name="oililui" hidden="1">{#N/A,#N/A,FALSE,"CCTV"}</definedName>
    <definedName name="öi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kkkk" hidden="1">{"'Sheet1'!$L$16"}</definedName>
    <definedName name="okoo" hidden="1">{#N/A,#N/A,TRUE,"Data Elements-Staffing";#N/A,#N/A,TRUE,"Data Elements-Exp Driv &amp; Assump";#N/A,#N/A,TRUE,"Staffing Sheet";#N/A,#N/A,TRUE,"Income";#N/A,#N/A,TRUE,"Income Summary";#N/A,#N/A,TRUE,"Staffing Summary"}</definedName>
    <definedName name="ol" hidden="1">{"revable",#N/A,FALSE,"REVABLE"}</definedName>
    <definedName name="olio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lzu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mm" hidden="1">{"'Bidfailed'!$D$2:$AB$14","'Bidfailed'!$D$4:$AB$4"}</definedName>
    <definedName name="OO" hidden="1">{"'매출계획'!$D$2"}</definedName>
    <definedName name="OOO" hidden="1">{"'매출계획'!$D$2"}</definedName>
    <definedName name="ö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OOO" hidden="1">{"'매출계획'!$D$2"}</definedName>
    <definedName name="ooooo" hidden="1">{"'connew '!$C$40:$C$60"}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ooo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oöuo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öuoö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ä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päiopää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äop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p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pop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opuiop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rderTable" hidden="1">#REF!</definedName>
    <definedName name="orgn_issues">#REF!</definedName>
    <definedName name="OrgUnitList">#REF!</definedName>
    <definedName name="ote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ots" hidden="1">{#VALUE!,#N/A,FALSE,0}</definedName>
    <definedName name="öui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öuz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Ownership" hidden="1">OFFSET(#REF!,1,0)</definedName>
    <definedName name="p" hidden="1">{"'ตัวอย่าง'!$A$1:$O$21"}</definedName>
    <definedName name="PARTS_TAX" hidden="1">#REF!</definedName>
    <definedName name="payabl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ayable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c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PC_msg" hidden="1">"Yes"</definedName>
    <definedName name="pdd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Peit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Peitz2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pending_settlement">#REF!</definedName>
    <definedName name="Pending_Settlements___Employees_who_have_left_and_F_F_papers_are_yet_to_come_to_payroll">#REF!</definedName>
    <definedName name="PeriodListbox">#REF!</definedName>
    <definedName name="PGV" hidden="1">#REF!</definedName>
    <definedName name="PHAN" hidden="1">{#N/A,#N/A,FALSE,"CCTV"}</definedName>
    <definedName name="PHAT" hidden="1">{#N/A,#N/A,FALSE,"CCTV"}</definedName>
    <definedName name="Phil" hidden="1">{#N/A,#N/A,FALSE,"DCF Summary";#N/A,#N/A,FALSE,"Casema";#N/A,#N/A,FALSE,"Casema NoTel";#N/A,#N/A,FALSE,"UK";#N/A,#N/A,FALSE,"RCF";#N/A,#N/A,FALSE,"Intercable CZ";#N/A,#N/A,FALSE,"Interkabel P"}</definedName>
    <definedName name="phogn" hidden="1">{"'Sheet1'!$L$16"}</definedName>
    <definedName name="PHUONG" hidden="1">{#N/A,#N/A,TRUE,"BT M200 da 10x20"}</definedName>
    <definedName name="pis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it">#REF!</definedName>
    <definedName name="pitch" hidden="1">{#N/A,#N/A,TRUE,"Cover sheet";#N/A,#N/A,TRUE,"INPUTS";#N/A,#N/A,TRUE,"OUTPUTS";#N/A,#N/A,TRUE,"VALUATION"}</definedName>
    <definedName name="PKTN." hidden="1">{"'Sheet1'!$L$16"}</definedName>
    <definedName name="PKTNN" hidden="1">{"'Sheet1'!$L$16"}</definedName>
    <definedName name="pl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Plan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PLK" hidden="1">{#N/A,#N/A,FALSE,"CCTV"}</definedName>
    <definedName name="PO" hidden="1">#REF!</definedName>
    <definedName name="PONL" hidden="1">{#N/A,#N/A,TRUE,"Cover sheet";#N/A,#N/A,TRUE,"INPUTS";#N/A,#N/A,TRUE,"OUTPUTS";#N/A,#N/A,TRUE,"VALUATION"}</definedName>
    <definedName name="PopCache_FA_MASS_ADDITIONS_AMORTIZE_NBV_FLAG" hidden="1">#REF!</definedName>
    <definedName name="PopCache_FA_MASS_ADDITIONS_ASSET_TYPE" hidden="1">#REF!</definedName>
    <definedName name="PopCache_FA_MASS_ADDITIONS_DEPRECIATE_FLAG" hidden="1">#REF!</definedName>
    <definedName name="Popn" hidden="1">{"'Sheet1'!$L$16"}</definedName>
    <definedName name="PP" hidden="1">{"'Model'!$A$1:$N$53"}</definedName>
    <definedName name="PPLSP403" hidden="1">{"'Sheet1'!$L$16"}</definedName>
    <definedName name="ppp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PPP" hidden="1">{"'매출계획'!$D$2"}</definedName>
    <definedName name="ppppppppppppppp" hidden="1">{#N/A,#N/A,FALSE,"Sheet1"}</definedName>
    <definedName name="pppppppppppppppppppppppp" hidden="1">{#N/A,#N/A,FALSE,"Sheet1"}</definedName>
    <definedName name="pppppppppppppppppppppppppppppppppp" hidden="1">{"'Feb 99'!$A$1:$G$30"}</definedName>
    <definedName name="Prepayments" hidden="1">{"'Sheet1'!$L$16"}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v_mnth">#REF!</definedName>
    <definedName name="_xlnm.Print_Area" localSheetId="0">'0.KQKD'!$B$2:$BF$82</definedName>
    <definedName name="_xlnm.Print_Area" localSheetId="4">'10. 170KMP'!$B$3:$BL$183</definedName>
    <definedName name="_xlnm.Print_Area" localSheetId="3">'9.%CP(80KMP)'!$B$2:$AV$91</definedName>
    <definedName name="_xlnm.Print_Area" localSheetId="1">'DB7.80KMP'!$B$2:$BG$92</definedName>
    <definedName name="_xlnm.Print_Area" localSheetId="2">'DB8.CP.TẤN (80KMP)'!$B$2:$BG$92</definedName>
    <definedName name="_xlnm.Print_Titles" localSheetId="0">'0.KQKD'!$2:$3</definedName>
    <definedName name="_xlnm.Print_Titles" localSheetId="4">'10. 170KMP'!$3:$4</definedName>
    <definedName name="_xlnm.Print_Titles" localSheetId="3">'9.%CP(80KMP)'!$2:$3</definedName>
    <definedName name="_xlnm.Print_Titles" localSheetId="1">'DB7.80KMP'!$2:$3</definedName>
    <definedName name="_xlnm.Print_Titles" localSheetId="2">'DB8.CP.TẤN (80KMP)'!$2:$3</definedName>
    <definedName name="_xlnm.Print_Titles" localSheetId="7">M.account_DTR!$5:$6</definedName>
    <definedName name="_xlnm.Print_Titles" localSheetId="5">'Mapping account'!$3:$4</definedName>
    <definedName name="pro" hidden="1">{"revable",#N/A,FALSE,"REVABLE"}</definedName>
    <definedName name="Process">#REF!</definedName>
    <definedName name="ProdForm" hidden="1">#REF!</definedName>
    <definedName name="Product" hidden="1">#REF!</definedName>
    <definedName name="prolinks_3778d6323f894a8f971c957d55cde273" hidden="1">#REF!</definedName>
    <definedName name="prolinks_6e0a8d1a68ad47a7b8d317bf6622980f" hidden="1">#REF!</definedName>
    <definedName name="prolinks_6e699c4ed9124ce7acd9be4eeb206984" hidden="1">#REF!</definedName>
    <definedName name="prolinks_745b4aee80f44ea3a0ec6374896d845f" hidden="1">#REF!</definedName>
    <definedName name="prolinks_9fe00f4d9e5e425f835b1b55a3d853c6" hidden="1">#REF!</definedName>
    <definedName name="prolinks_eefcaca52667481a9a1173a148bf2466" hidden="1">#REF!</definedName>
    <definedName name="prolinks_ffdd085da0de44b891084f32dde300ee" hidden="1">#REF!</definedName>
    <definedName name="pt" hidden="1">{#N/A,#N/A,FALSE,"CCTV"}</definedName>
    <definedName name="ptdm1" hidden="1">{#N/A,#N/A,FALSE,"CCTV"}</definedName>
    <definedName name="ptich" hidden="1">{#N/A,#N/A,TRUE,"Cover sheet";#N/A,#N/A,TRUE,"INPUTS";#N/A,#N/A,TRUE,"OUTPUTS";#N/A,#N/A,TRUE,"VALUATION"}</definedName>
    <definedName name="PUB_UserID" hidden="1">"MAYERX"</definedName>
    <definedName name="PUTA" hidden="1">{"revsale",#N/A,FALSE,"REV-ยุพดี"}</definedName>
    <definedName name="PV140_All">#REF!</definedName>
    <definedName name="PV140_BP">#REF!</definedName>
    <definedName name="PV140_ColRef">#REF!</definedName>
    <definedName name="PV140_FC">#REF!</definedName>
    <definedName name="PV140_NS">#REF!</definedName>
    <definedName name="PV140_RowRef">#REF!</definedName>
    <definedName name="PV140_RowRef_Extra">#REF!</definedName>
    <definedName name="PV140_RowRef_Extra_2">#REF!</definedName>
    <definedName name="PV140_SAP">#REF!</definedName>
    <definedName name="PV140_TH2020">#REF!</definedName>
    <definedName name="PV140_Total_FC">#REF!</definedName>
    <definedName name="PV140_Total_NS">#REF!</definedName>
    <definedName name="PV140_Value">#REF!</definedName>
    <definedName name="PV140_ValueExtra">#REF!</definedName>
    <definedName name="PVDep_ColRef">#REF!</definedName>
    <definedName name="PVDep_RowRef">#REF!</definedName>
    <definedName name="PVDep_RowRef_1">#REF!</definedName>
    <definedName name="PVDep_RowRef_2">#REF!</definedName>
    <definedName name="PVDep_Total_FC">#REF!</definedName>
    <definedName name="PVDep_Total_NS">#REF!</definedName>
    <definedName name="PVDep_Value_All">#REF!</definedName>
    <definedName name="PVDep_Value_NS">#REF!</definedName>
    <definedName name="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1_05" hidden="1">{"PAGE 1",#N/A,FALSE,"หน้า 1,2,3";"PAGE 2",#N/A,FALSE,"หน้า 1,2,3";"PAGE 3",#N/A,FALSE,"หน้า 1,2,3"}</definedName>
    <definedName name="Q2_05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q2acc" hidden="1">{#N/A,#N/A,TRUE,"Data Elements-Staffing";#N/A,#N/A,TRUE,"Data Elements-Exp Driv &amp; Assump";#N/A,#N/A,TRUE,"Staffing Sheet";#N/A,#N/A,TRUE,"Income";#N/A,#N/A,TRUE,"Income Summary";#N/A,#N/A,TRUE,"Staffing Summary"}</definedName>
    <definedName name="q2ss" hidden="1">{#N/A,#N/A,TRUE,"Data Elements-Staffing";#N/A,#N/A,TRUE,"Data Elements-Exp Driv &amp; Assump";#N/A,#N/A,TRUE,"Staffing Sheet";#N/A,#N/A,TRUE,"Income";#N/A,#N/A,TRUE,"Income Summary";#N/A,#N/A,TRUE,"Staffing Summary"}</definedName>
    <definedName name="Q3_05" hidden="1">{"PAGE 1",#N/A,FALSE,"หน้า 1,2,3";"PAGE 2",#N/A,FALSE,"หน้า 1,2,3";"PAGE 3",#N/A,FALSE,"หน้า 1,2,3"}</definedName>
    <definedName name="qa" hidden="1">{#N/A,#N/A,FALSE,"Monthly Rate By Activity";#N/A,#N/A,FALSE,"Hourly Rate By Activity";#N/A,#N/A,FALSE,"Monthly Rate By Custom Resource";#N/A,#N/A,FALSE,"Hourly Rate By Custom Resource"}</definedName>
    <definedName name="qe3t3q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fq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qe" hidden="1">{"'Sheet1'!$L$16"}</definedName>
    <definedName name="qeqweq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ẽrwdsfdfwfwdfw" hidden="1">{"'Sheet1'!$L$16"}</definedName>
    <definedName name="qetqwt3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w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ewqeqw" hidden="1">{#N/A,#N/A,FALSE,"Gesamt";#N/A,#N/A,FALSE,"Ree KG";#N/A,#N/A,FALSE,"Ree Inter";#N/A,#N/A,FALSE,"BTM";#N/A,#N/A,FALSE,"GmbH";#N/A,#N/A,FALSE,"Sonstige"}</definedName>
    <definedName name="qq" hidden="1">{"'ตัวอย่าง'!$A$1:$O$21"}</definedName>
    <definedName name="qqq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qqqq" hidden="1">#REF!</definedName>
    <definedName name="QQQQQ" hidden="1">#REF!</definedName>
    <definedName name="qqqqqq" hidden="1">#REF!</definedName>
    <definedName name="qqqqqqqq" hidden="1">#REF!</definedName>
    <definedName name="qqqqqqqqqq" hidden="1">71</definedName>
    <definedName name="qqqqqqqqqqqq" hidden="1">#REF!</definedName>
    <definedName name="qqqqqqqqqqqqqqq" hidden="1">#REF!</definedName>
    <definedName name="qqqqqqqqqqqqqqqq" hidden="1">#REF!</definedName>
    <definedName name="qqqqqqqqqqqqqqqqq" hidden="1">#REF!</definedName>
    <definedName name="qqqqqqqqqqqqqqqqqqqq" hidden="1">#REF!</definedName>
    <definedName name="qqqqqqqqqqqqqqqqqqqqqq" hidden="1">#REF!</definedName>
    <definedName name="qqqqqqqqqqqqqqqqqqqqqqqqô" hidden="1">{"'Sheet1'!$L$16"}</definedName>
    <definedName name="qrtq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qs" hidden="1">{"PRINT_EST",#N/A,FALSE,"ESTMON"}</definedName>
    <definedName name="qt243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uoctuyen" hidden="1">{"'Sheet1'!$L$16"}</definedName>
    <definedName name="qwe" hidden="1">{#N/A,#N/A,FALSE,"SPLIT1";#N/A,#N/A,FALSE,"SPLIT2";#N/A,#N/A,FALSE,"TELEX";#N/A,#N/A,FALSE,"TELEX"}</definedName>
    <definedName name="qweqwerqwer" hidden="1">#REF!</definedName>
    <definedName name="qwer" hidden="1">#REF!</definedName>
    <definedName name="qwewret" hidden="1">#REF!</definedName>
    <definedName name="qwewrtetyrd" hidden="1">#REF!</definedName>
    <definedName name="qwqwwqwq" hidden="1">{#N/A,#N/A,TRUE,"BT M200 da 10x20"}</definedName>
    <definedName name="ram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rarewt" hidden="1">{#N/A,#N/A,FALSE,"CCTV"}</definedName>
    <definedName name="RCArea" hidden="1">#REF!</definedName>
    <definedName name="rd" hidden="1">{"'ตัวอย่าง'!$A$1:$O$21"}</definedName>
    <definedName name="RDF" hidden="1">{"'매출계획'!$D$2"}</definedName>
    <definedName name="re" hidden="1">{"'Sheet1'!$L$16"}</definedName>
    <definedName name="Reasonablenes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econcile.in" hidden="1">{"Jan-June",#N/A,FALSE,"Sheet4";"Jul-Dec",#N/A,FALSE,"Sheet4"}</definedName>
    <definedName name="ree" hidden="1">{#N/A,#N/A,TRUE,"Data Elements-Staffing";#N/A,#N/A,TRUE,"Data Elements-Exp Driv &amp; Assump";#N/A,#N/A,TRUE,"Staffing Sheet";#N/A,#N/A,TRUE,"Income";#N/A,#N/A,TRUE,"Income Summary";#N/A,#N/A,TRUE,"Staffing Summary"}</definedName>
    <definedName name="ref" hidden="1">{"hilight2",#N/A,FALSE,"HILIGHT2"}</definedName>
    <definedName name="refg" hidden="1">{#N/A,#N/A,TRUE,"Cover sheet";#N/A,#N/A,TRUE,"INPUTS";#N/A,#N/A,TRUE,"OUTPUTS";#N/A,#N/A,TRUE,"VALUATION"}</definedName>
    <definedName name="repovh" hidden="1">{"'Bidfailed'!$D$2:$AB$14","'Bidfailed'!$D$4:$AB$4"}</definedName>
    <definedName name="rer" hidden="1">{#N/A,#N/A,FALSE,"Aging Summary";#N/A,#N/A,FALSE,"Ratio Analysis";#N/A,#N/A,FALSE,"Test 120 Day Accts";#N/A,#N/A,FALSE,"Tickmarks"}</definedName>
    <definedName name="rẻr34rwer" hidden="1">{"HK PR",#N/A,FALSE,"HK";"SUMMARY",#N/A,FALSE,"PAYROLL";"SUMMARY",#N/A,FALSE,"PAYROLL";"HK PR",#N/A,FALSE,"HK"}</definedName>
    <definedName name="re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etw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ety" hidden="1">{#N/A,#N/A,FALSE,"CCTV"}</definedName>
    <definedName name="REYT" hidden="1">{#N/A,#N/A,FALSE,"CCTV"}</definedName>
    <definedName name="RF" hidden="1">{#N/A,#N/A,FALSE,"CCTV"}</definedName>
    <definedName name="rfju" hidden="1">{"'Sheet1'!$L$16"}</definedName>
    <definedName name="RGD" hidden="1">{#N/A,#N/A,FALSE,"CCTV"}</definedName>
    <definedName name="rgf4r5345" hidden="1">Sales #REF!</definedName>
    <definedName name="rgff" hidden="1">{"lev2ytd",#N/A,FALSE,"2_LEVYTD"}</definedName>
    <definedName name="rgr" hidden="1">{"income",#N/A,FALSE,"INCOME"}</definedName>
    <definedName name="rg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gtr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gwgyh" hidden="1">{"'Sheet1'!$L$16"}</definedName>
    <definedName name="RH" hidden="1">{"'매출계획'!$D$2"}</definedName>
    <definedName name="rhtr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hw4r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I" hidden="1">{"'Sheet1'!$L$16"}</definedName>
    <definedName name="RJE" hidden="1">{#N/A,#N/A,FALSE,"Sheet1"}</definedName>
    <definedName name="rkd" hidden="1">{#N/A,#N/A,FALSE,"CCTV"}</definedName>
    <definedName name="RKSK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ol" hidden="1">{"'Bidfailed'!$D$2:$AB$14","'Bidfailed'!$D$4:$AB$4"}</definedName>
    <definedName name="RPTs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rqwerwer" hidden="1">#REF!</definedName>
    <definedName name="r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rehe" hidden="1">{"Tages_D",#N/A,FALSE,"Tagesbericht";"Tages_PL",#N/A,FALSE,"Tagesbericht"}</definedName>
    <definedName name="rrer" hidden="1">{"'ตัวอย่าง'!$A$1:$O$21"}</definedName>
    <definedName name="rrrr" hidden="1">{"'ตัวอย่าง'!$A$1:$O$21"}</definedName>
    <definedName name="rrr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rrttt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sdtusryu" hidden="1">{#N/A,#N/A,FALSE,"CCTV"}</definedName>
    <definedName name="r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er" hidden="1">{#N/A,#N/A,FALSE,"sum";#N/A,#N/A,FALSE,"MARTV";#N/A,#N/A,FALSE,"APRTV"}</definedName>
    <definedName name="rtht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tir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trr" hidden="1">{"Tages_D",#N/A,FALSE,"Tagesbericht";"Tages_PL",#N/A,FALSE,"Tagesbericht"}</definedName>
    <definedName name="rtuetu" hidden="1">{#N/A,#N/A,FALSE,"CCTV"}</definedName>
    <definedName name="rtyweryer" hidden="1">{"index",#N/A,FALSE,"INDEX"}</definedName>
    <definedName name="rtzert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u" hidden="1">{"'Sheet1'!$L$16"}</definedName>
    <definedName name="rung" hidden="1">"sci"</definedName>
    <definedName name="rwtsz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rwuswrtu" hidden="1">{#N/A,#N/A,FALSE,"CCTV"}</definedName>
    <definedName name="rwwrrww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wrrwwr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wyswy" hidden="1">{#N/A,#N/A,FALSE,"CCTV"}</definedName>
    <definedName name="ry" hidden="1">{"hilight1",#N/A,FALSE,"HILIGHT1"}</definedName>
    <definedName name="ryswty" hidden="1">{#N/A,#N/A,FALSE,"CCTV"}</definedName>
    <definedName name="rytiryi" hidden="1">{#N/A,#N/A,FALSE,"CCTV"}</definedName>
    <definedName name="S" hidden="1">{"'Sheet1'!$L$16"}</definedName>
    <definedName name="sa" hidden="1">{#N/A,#N/A,TRUE,"Data Elements-Staffing";#N/A,#N/A,TRUE,"Data Elements-Exp Driv &amp; Assump";#N/A,#N/A,TRUE,"Staffing Sheet";#N/A,#N/A,TRUE,"Income";#N/A,#N/A,TRUE,"Income Summary";#N/A,#N/A,TRUE,"Staffing Summary"}</definedName>
    <definedName name="sá" hidden="1">{"Teacher",#N/A,FALSE,"Summary";"Teacher",#N/A,FALSE,"Assumptions";"Teacher",#N/A,FALSE,"Buildup";"Teacher",#N/A,FALSE,"Financials";"Teacher",#N/A,FALSE,"Debt &amp; Other"}</definedName>
    <definedName name="sa0" hidden="1">{"'Sheet1'!$L$16"}</definedName>
    <definedName name="sacas" hidden="1">{"'Bidfailed'!$D$2:$AB$14","'Bidfailed'!$D$4:$AB$4"}</definedName>
    <definedName name="sad" hidden="1">{0}</definedName>
    <definedName name="sadasdsad" hidden="1">#REF!</definedName>
    <definedName name="sadf" hidden="1">{"hilight1",#N/A,FALSE,"HILIGHT1"}</definedName>
    <definedName name="sadfds" hidden="1">{#N/A,#N/A,TRUE,"Data Elements-Staffing";#N/A,#N/A,TRUE,"Data Elements-Exp Driv &amp; Assump";#N/A,#N/A,TRUE,"Staffing Sheet";#N/A,#N/A,TRUE,"Income";#N/A,#N/A,TRUE,"Income Summary";#N/A,#N/A,TRUE,"Staffing Summary"}</definedName>
    <definedName name="saere" hidden="1">{#N/A,#N/A,TRUE,"Data Elements-Staffing";#N/A,#N/A,TRUE,"Data Elements-Exp Driv &amp; Assump";#N/A,#N/A,TRUE,"Staffing Sheet";#N/A,#N/A,TRUE,"Income";#N/A,#N/A,TRUE,"Income Summary";#N/A,#N/A,TRUE,"Staffing Summary"}</definedName>
    <definedName name="saf" hidden="1">{#N/A,#N/A,FALSE,"CCTV"}</definedName>
    <definedName name="SALES_TAX">#REF!</definedName>
    <definedName name="SANG" hidden="1">{#N/A,#N/A,FALSE,"sum";#N/A,#N/A,FALSE,"MARTV";#N/A,#N/A,FALSE,"APRTV"}</definedName>
    <definedName name="saø" hidden="1">{"'Sheet1'!$L$16"}</definedName>
    <definedName name="sáoaosao" hidden="1">{"'Sheet1'!$L$16"}</definedName>
    <definedName name="SAPBEXdnldView" hidden="1">"43GAAJX6K9AK6BK7WX2WSG8WT"</definedName>
    <definedName name="SAPBEXhrIndnt" hidden="1">1</definedName>
    <definedName name="SAPBEXrevision" hidden="1">2</definedName>
    <definedName name="SAPBEXsysID" hidden="1">"BWP"</definedName>
    <definedName name="SAPBEXwbID" hidden="1">"45TSOG149EJ5R0N9HDKCO6BXG"</definedName>
    <definedName name="SAPFuncF4Help" hidden="1">Main.SAPF4Help()</definedName>
    <definedName name="sas" hidden="1">{"'ตัวอย่าง'!$A$1:$O$21"}</definedName>
    <definedName name="SC" hidden="1">{"'Sheet1'!$L$16"}</definedName>
    <definedName name="SCMT" hidden="1">{"'connew '!$C$40:$C$60"}</definedName>
    <definedName name="sd" hidden="1">{"cashflow",#N/A,FALSE,"CASHFLOW "}</definedName>
    <definedName name="SD_ColRef_SLB">#REF!</definedName>
    <definedName name="SD_ColRefExtra_SLB">#REF!</definedName>
    <definedName name="SD_DT_GDT_TT2020">#REF!</definedName>
    <definedName name="SD_DT_Other">#REF!</definedName>
    <definedName name="SD_Period_DB">#REF!</definedName>
    <definedName name="SD_Period_NS">#REF!</definedName>
    <definedName name="SD_Period_TT">#REF!</definedName>
    <definedName name="SD_Period_TT2020">#REF!</definedName>
    <definedName name="SD_RowRef_DT">#REF!</definedName>
    <definedName name="SD_RowRef_SLB">#REF!</definedName>
    <definedName name="SD_RowRef_SX">#REF!</definedName>
    <definedName name="SD_SLB_GDT_DB">#REF!</definedName>
    <definedName name="SD_SLB_GDT_NS">#REF!</definedName>
    <definedName name="SD_SLB_GDT_TT">#REF!</definedName>
    <definedName name="SD_SLB_GDT_TT2020">#REF!</definedName>
    <definedName name="SD_SLSX_GDT_DB">#REF!</definedName>
    <definedName name="SD_SLSX_GDT_NS">#REF!</definedName>
    <definedName name="SD_SLSX_GDT_TT">#REF!</definedName>
    <definedName name="SD_SLSX_GDT_TT2020">#REF!</definedName>
    <definedName name="SD_SLSX_HHL">#REF!</definedName>
    <definedName name="SD_SLSX_HHL_DB">#REF!</definedName>
    <definedName name="SD_SLSX_HHL_NS">#REF!</definedName>
    <definedName name="SD_SLSX_HHL_TT">#REF!</definedName>
    <definedName name="SD_SLSX_HHL_TT2019">#REF!</definedName>
    <definedName name="SD_SLSX_HHL_TT2020">#REF!</definedName>
    <definedName name="SD_SLSX_Other">#REF!</definedName>
    <definedName name="SD_SLSX_Other_DB">#REF!</definedName>
    <definedName name="SD_SLSX_Other_NS">#REF!</definedName>
    <definedName name="SD_SLSX_Other_TT">#REF!</definedName>
    <definedName name="SD_SLSX_Other_TT2019">#REF!</definedName>
    <definedName name="SD_SLSX_Other_TT2020">#REF!</definedName>
    <definedName name="SD_Total_DT">#REF!</definedName>
    <definedName name="SD_Total_SLB">#REF!</definedName>
    <definedName name="SD_Total_SLSX">#REF!</definedName>
    <definedName name="SD_TotalDT_DB">#REF!</definedName>
    <definedName name="SD_TotalDT_NS">#REF!</definedName>
    <definedName name="SD_TotalDT_TT">#REF!</definedName>
    <definedName name="SD_TotalSLSX_HHL_DB">#REF!</definedName>
    <definedName name="SD_TotalSLSX_HHL_NS">#REF!</definedName>
    <definedName name="SD_TotalSLSX_HHL_TT">#REF!</definedName>
    <definedName name="SD_TotalSLSX_Other_DB">#REF!</definedName>
    <definedName name="SD_TotalSLSX_Other_NS">#REF!</definedName>
    <definedName name="SD_TotalSLSX_Other_TT">#REF!</definedName>
    <definedName name="SD_Value_SLB">#REF!</definedName>
    <definedName name="SDA" hidden="1">{"'매출계획'!$D$2"}</definedName>
    <definedName name="sdad" hidden="1">#REF!</definedName>
    <definedName name="sdad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adss" hidden="1">{"HK PR",#N/A,FALSE,"HK";"SUMMARY",#N/A,FALSE,"PAYROLL";"SUMMARY",#N/A,FALSE,"PAYROLL";"HK PR",#N/A,FALSE,"HK"}</definedName>
    <definedName name="sda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asd" hidden="1">{"revable",#N/A,FALSE,"REVABLE"}</definedName>
    <definedName name="sdasdasd" hidden="1">#REF!</definedName>
    <definedName name="sdasdasds" hidden="1">#REF!</definedName>
    <definedName name="sdasfafdf" hidden="1">#REF!</definedName>
    <definedName name="sd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dekeloû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DFAS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EWEA" hidden="1">{#N/A,#N/A,TRUE,"Data Elements-Staffing";#N/A,#N/A,TRUE,"Data Elements-Exp Driv &amp; Assump";#N/A,#N/A,TRUE,"Staffing Sheet";#N/A,#N/A,TRUE,"Income";#N/A,#N/A,TRUE,"Income Summary";#N/A,#N/A,TRUE,"Staffing Summary"}</definedName>
    <definedName name="sdf" hidden="1">{"'ตัวอย่าง'!$A$1:$O$21"}</definedName>
    <definedName name="sdfa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asdf" hidden="1">{#N/A,#N/A,FALSE,"SPLIT1";#N/A,#N/A,FALSE,"SPLIT2";#N/A,#N/A,FALSE,"TELEX";#N/A,#N/A,FALSE,"TELEX"}</definedName>
    <definedName name="sdfdsgdg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f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ffgd" hidden="1">{"'Sheet1'!$L$16"}</definedName>
    <definedName name="SDFG" hidden="1">{"'매출계획'!$D$2"}</definedName>
    <definedName name="sdfghj" hidden="1">#REF!</definedName>
    <definedName name="sdfghjk" hidden="1">#REF!</definedName>
    <definedName name="sdfghkjl" hidden="1">{"sales",#N/A,FALSE,"SALES"}</definedName>
    <definedName name="sdfs" hidden="1">{"'Sheet1'!$L$16"}</definedName>
    <definedName name="sdfw" hidden="1">{"'Sheet1'!$L$16"}</definedName>
    <definedName name="sd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ga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DGHADH" hidden="1">{#N/A,#N/A,FALSE,"CCTV"}</definedName>
    <definedName name="sdgrh" hidden="1">{"'Sheet1'!$L$16"}</definedName>
    <definedName name="sdjh0et" hidden="1">{"'Sheet1'!$L$16"}</definedName>
    <definedName name="sdlfkdklsf" hidden="1">{"'Sheet1'!$L$16"}</definedName>
    <definedName name="SDRH" hidden="1">{"'매출계획'!$D$2"}</definedName>
    <definedName name="sdrhsdfh" hidden="1">{#N/A,#N/A,FALSE,"CCTV"}</definedName>
    <definedName name="sdrjtdfyj" hidden="1">{#N/A,#N/A,FALSE,"CCTV"}</definedName>
    <definedName name="SDSA" hidden="1">{"hilight3",#N/A,FALSE,"HILIGHT3"}</definedName>
    <definedName name="sdsd" hidden="1">{#N/A,#N/A,FALSE,"CCTV"}</definedName>
    <definedName name="sdsdasd" hidden="1">{"HK PR",#N/A,FALSE,"HK";"SUMMARY",#N/A,FALSE,"PAYROLL";"SUMMARY",#N/A,FALSE,"PAYROLL";"HK PR",#N/A,FALSE,"HK"}</definedName>
    <definedName name="sdsds" hidden="1">{"HK PR",#N/A,FALSE,"HK";"SUMMARY",#N/A,FALSE,"PAYROLL";"SUMMARY",#N/A,FALSE,"PAYROLL";"HK PR",#N/A,FALSE,"HK"}</definedName>
    <definedName name="se" hidden="1">{#N/A,#N/A,FALSE,"TAX COMPUTATION";#N/A,#N/A,FALSE,"TAX SCHEDULE";#N/A,#N/A,FALSE,"ADDITIONS";#N/A,#N/A,FALSE,"W &amp; T"}</definedName>
    <definedName name="SectionCode">#REF!</definedName>
    <definedName name="sed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efsgdsg" hidden="1">{#N/A,#N/A,TRUE,"Data Elements-Staffing";#N/A,#N/A,TRUE,"Data Elements-Exp Driv &amp; Assump";#N/A,#N/A,TRUE,"Staffing Sheet";#N/A,#N/A,TRUE,"Income";#N/A,#N/A,TRUE,"Income Summary";#N/A,#N/A,TRUE,"Staffing Summary"}</definedName>
    <definedName name="sell" hidden="1">{#N/A,#N/A,FALSE,"Gesamt";#N/A,#N/A,FALSE,"Ree KG";#N/A,#N/A,FALSE,"Ree Inter";#N/A,#N/A,FALSE,"BTM";#N/A,#N/A,FALSE,"GmbH";#N/A,#N/A,FALSE,"Sonstige"}</definedName>
    <definedName name="Sellin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lling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en" hidden="1">{"'Sheet1'!$L$16"}</definedName>
    <definedName name="sen_1" hidden="1">{"'Sheet1'!$L$16"}</definedName>
    <definedName name="sencount" hidden="1">1</definedName>
    <definedName name="sep" hidden="1">{"level1",#N/A,FALSE,"1_LEV";"LEVEL1",#N/A,FALSE,"1_LEV"}</definedName>
    <definedName name="SEPFIX01" hidden="1">{"income",#N/A,FALSE,"INCOME"}</definedName>
    <definedName name="SERG" hidden="1">{"'매출계획'!$D$2"}</definedName>
    <definedName name="sergewrgtw" hidden="1">{"'Sheet1'!$L$16"}</definedName>
    <definedName name="Settlement_pending_on_account_of_recovery">#REF!</definedName>
    <definedName name="SEVE" hidden="1">#REF!</definedName>
    <definedName name="seysety" hidden="1">{"'Sheet1'!$L$16"}</definedName>
    <definedName name="sf" hidden="1">{"'Sheet1'!$L$16"}</definedName>
    <definedName name="sfd" hidden="1">{"hilight3",#N/A,FALSE,"HILIGHT3"}</definedName>
    <definedName name="sfdf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sfdg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fe" hidden="1">{"'ตัวอย่าง'!$A$1:$O$21"}</definedName>
    <definedName name="sff" hidden="1">{"'Sheet1'!$L$16"}</definedName>
    <definedName name="sf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FGDF" hidden="1">{"'매출계획'!$D$2"}</definedName>
    <definedName name="sfgrgew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fr" hidden="1">{#N/A,#N/A,FALSE,"Gesamt";#N/A,#N/A,FALSE,"Ree KG";#N/A,#N/A,FALSE,"Ree Inter";#N/A,#N/A,FALSE,"BTM";#N/A,#N/A,FALSE,"GmbH";#N/A,#N/A,FALSE,"Sonstige"}</definedName>
    <definedName name="sfsf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fsgsfhg" hidden="1">{"'Sheet1'!$L$16"}</definedName>
    <definedName name="sfutsu" hidden="1">{#N/A,#N/A,FALSE,"CCTV"}</definedName>
    <definedName name="SG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dsgd" hidden="1">{#N/A,#N/A,FALSE,"5YRASSPl - consol'd";#N/A,#N/A,FALSE,"5YRASSPl - hotel";#N/A,#N/A,FALSE,"5YRASSPl - excl htl";#N/A,#N/A,FALSE,"VarReport";#N/A,#N/A,FALSE,"Sensitivity";#N/A,#N/A,FALSE,"House View ";#N/A,#N/A,FALSE,"KPI"}</definedName>
    <definedName name="sgdsgd_1" hidden="1">{#N/A,#N/A,FALSE,"5YRASSPl - consol'd";#N/A,#N/A,FALSE,"5YRASSPl - hotel";#N/A,#N/A,FALSE,"5YRASSPl - excl htl";#N/A,#N/A,FALSE,"VarReport";#N/A,#N/A,FALSE,"Sensitivity";#N/A,#N/A,FALSE,"House View ";#N/A,#N/A,FALSE,"KPI"}</definedName>
    <definedName name="sgfg" hidden="1">#REF!</definedName>
    <definedName name="SGR" hidden="1">{"'매출계획'!$D$2"}</definedName>
    <definedName name="sgsg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hA" hidden="1">{#N/A,#N/A,FALSE,"CCTV"}</definedName>
    <definedName name="shas" hidden="1">{"F3 detail",#N/A,FALSE,"F1";"F3 Presentation",#N/A,FALSE,"F3 "}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1" hidden="1">{"balance",#N/A,FALSE,"BALANCE"}</definedName>
    <definedName name="Sheet1_BNE_MESSAGES" hidden="1">#REF!</definedName>
    <definedName name="Sheet1_BNE_MESSAGES_HIDDEN" hidden="1">#REF!</definedName>
    <definedName name="Sheet1_BNE_MESSAGES_LAMP" hidden="1">#REF!</definedName>
    <definedName name="Sheet1_BNE_UPLOAD" hidden="1">#REF!</definedName>
    <definedName name="Sheet1_GL_INTERFACE_ACCOUNTED_CR" hidden="1">#REF!</definedName>
    <definedName name="Sheet1_GL_INTERFACE_ACCOUNTED_DR" hidden="1">#REF!</definedName>
    <definedName name="Sheet1_GL_INTERFACE_ACCOUNTING_DATE" hidden="1">#REF!</definedName>
    <definedName name="Sheet1_GL_INTERFACE_ACTUAL_FLAG" hidden="1">#REF!</definedName>
    <definedName name="Sheet1_GL_INTERFACE_CONTEXT" hidden="1">#REF!</definedName>
    <definedName name="Sheet1_GL_INTERFACE_CURRENCY_CODE" hidden="1">#REF!</definedName>
    <definedName name="Sheet1_GL_INTERFACE_CURRENCY_CONVERSION_DATE" hidden="1">#REF!</definedName>
    <definedName name="Sheet1_GL_INTERFACE_CURRENCY_CONVERSION_RATE" hidden="1">#REF!</definedName>
    <definedName name="Sheet1_GL_INTERFACE_DATABASE" hidden="1">#REF!</definedName>
    <definedName name="Sheet1_GL_INTERFACE_ENTERED_CR" hidden="1">#REF!</definedName>
    <definedName name="Sheet1_GL_INTERFACE_ENTERED_DR" hidden="1">#REF!</definedName>
    <definedName name="Sheet1_GL_INTERFACE_JOURNAL_LINE_DFF" hidden="1">#REF!</definedName>
    <definedName name="Sheet1_GL_INTERFACE_REFERENCE1" hidden="1">#REF!</definedName>
    <definedName name="Sheet1_GL_INTERFACE_REFERENCE10" hidden="1">#REF!</definedName>
    <definedName name="Sheet1_GL_INTERFACE_REFERENCE2" hidden="1">#REF!</definedName>
    <definedName name="Sheet1_GL_INTERFACE_REFERENCE25" hidden="1">#REF!</definedName>
    <definedName name="Sheet1_GL_INTERFACE_REFERENCE4" hidden="1">#REF!</definedName>
    <definedName name="Sheet1_GL_INTERFACE_REFERENCE5" hidden="1">#REF!</definedName>
    <definedName name="Sheet1_GL_INTERFACE_SEGMENT1" hidden="1">#REF!</definedName>
    <definedName name="Sheet1_GL_INTERFACE_SEGMENT2" hidden="1">#REF!</definedName>
    <definedName name="Sheet1_GL_INTERFACE_SEGMENT3" hidden="1">#REF!</definedName>
    <definedName name="Sheet1_GL_INTERFACE_SEGMENT4" hidden="1">#REF!</definedName>
    <definedName name="Sheet1_GL_INTERFACE_SEGMENT5" hidden="1">#REF!</definedName>
    <definedName name="Sheet1_GL_INTERFACE_SEGMENT6" hidden="1">#REF!</definedName>
    <definedName name="Sheet1_GL_INTERFACE_SEGMENT7" hidden="1">#REF!</definedName>
    <definedName name="Sheet1_GL_INTERFACE_SEGMENT8" hidden="1">#REF!</definedName>
    <definedName name="Sheet1_GL_INTERFACE_SET_OF_BOOKS_ID" hidden="1">#REF!</definedName>
    <definedName name="Sheet1_GL_INTERFACE_USER_CURRENCY_CONVERSION_TYPE" hidden="1">#REF!</definedName>
    <definedName name="Sheet1_GL_INTERFACE_USER_JE_CATEGORY_NAME" hidden="1">#REF!</definedName>
    <definedName name="Sheet1_GL_INTERFACE_USER_JE_SOURCE_NAME" hidden="1">#REF!</definedName>
    <definedName name="Sheet2" hidden="1">{#N/A,#N/A,FALSE,"CCTV"}</definedName>
    <definedName name="sheetnew" hidden="1">{#N/A,#N/A,TRUE,"HDD Business Plan";#N/A,#N/A,TRUE,"Financial Summary";#N/A,#N/A,TRUE,"Sales";#N/A,#N/A,TRUE,"Sales prices";#N/A,#N/A,TRUE,"Prototyping &amp; Tooling";#N/A,#N/A,TRUE,"Product dev plan";#N/A,#N/A,TRUE,"Variable costs";#N/A,#N/A,TRUE,"Direct production costs";#N/A,#N/A,TRUE,"Indirect production costs ";#N/A,#N/A,TRUE,"Development costs";#N/A,#N/A,TRUE,"BU management costs";#N/A,#N/A,TRUE,"Profit &amp; Loss account HDD";#N/A,#N/A,TRUE,"Profit &amp; Loss account 1.8""";#N/A,#N/A,TRUE,"Profit &amp; Loss account 2.5""";#N/A,#N/A,TRUE,"Profit &amp; Loss account 3.5"" ";#N/A,#N/A,TRUE,"Balance sheet";#N/A,#N/A,TRUE,"Cash flow";#N/A,#N/A,TRUE,"Purchased goods";#N/A,#N/A,TRUE,"Investments";#N/A,#N/A,TRUE,"Production Facilities";#N/A,#N/A,TRUE,"Graphs";#N/A,#N/A,TRUE,"Quotations";#N/A,#N/A,TRUE,"Graphs quotation"}</definedName>
    <definedName name="sh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how.Acct.Update.Warning" hidden="1">#REF!</definedName>
    <definedName name="Show.MDB.Update.Warning" hidden="1">#REF!</definedName>
    <definedName name="shs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i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N.bank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klfhkls" hidden="1">#REF!</definedName>
    <definedName name="SL" hidden="1">{"Profit",#N/A,FALSE,"Cisco4500";"Capital",#N/A,FALSE,"Cisco4500"}</definedName>
    <definedName name="SMT_Owner_1">#REF!</definedName>
    <definedName name="snohdtsp" hidden="1">{"'Sheet1'!$L$16"}</definedName>
    <definedName name="sns" hidden="1">{"'Bidfailed'!$D$2:$AB$14","'Bidfailed'!$D$4:$AB$4"}</definedName>
    <definedName name="solver_adj" hidden="1">#REF!</definedName>
    <definedName name="solver_lhs1" hidden="1">#REF!</definedName>
    <definedName name="solver_lin" hidden="1">0</definedName>
    <definedName name="solver_num" hidden="1">1</definedName>
    <definedName name="solver_opt" hidden="1">#REF!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or" hidden="1">#REF!</definedName>
    <definedName name="SpecialPrice" hidden="1">#REF!</definedName>
    <definedName name="sr" hidden="1">{#N/A,#N/A,TRUE,"Data Elements-Staffing";#N/A,#N/A,TRUE,"Data Elements-Exp Driv &amp; Assump";#N/A,#N/A,TRUE,"Staffing Sheet";#N/A,#N/A,TRUE,"Income";#N/A,#N/A,TRUE,"Income Summary";#N/A,#N/A,TRUE,"Staffing Summary"}</definedName>
    <definedName name="SRGDSG" hidden="1">{#N/A,#N/A,FALSE,"CCTV"}</definedName>
    <definedName name="srgsaergfsergaerg" hidden="1">{"month_a",#N/A,FALSE,"ACTUALS";"ytd_a",#N/A,FALSE,"ACTUALS"}</definedName>
    <definedName name="srr" hidden="1">{#N/A,#N/A,TRUE,"Data Elements-Staffing";#N/A,#N/A,TRUE,"Data Elements-Exp Driv &amp; Assump";#N/A,#N/A,TRUE,"Staffing Sheet";#N/A,#N/A,TRUE,"Income";#N/A,#N/A,TRUE,"Income Summary";#N/A,#N/A,TRUE,"Staffing Summary"}</definedName>
    <definedName name="srtert" hidden="1">{#N/A,#N/A,TRUE,"Data Elements-Staffing";#N/A,#N/A,TRUE,"Data Elements-Exp Driv &amp; Assump";#N/A,#N/A,TRUE,"Staffing Sheet";#N/A,#N/A,TRUE,"Income";#N/A,#N/A,TRUE,"Income Summary";#N/A,#N/A,TRUE,"Staffing Summary"}</definedName>
    <definedName name="sruysrt" hidden="1">{#N/A,#N/A,FALSE,"CCTV"}</definedName>
    <definedName name="SS" hidden="1">{"'Sheet1'!$L$16"}</definedName>
    <definedName name="ss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sss" hidden="1">{"'ตัวอย่าง'!$A$1:$O$21"}</definedName>
    <definedName name="ssssdsd" hidden="1">#REF!</definedName>
    <definedName name="sssss" hidden="1">{"'ตัวอย่าง'!$A$1:$O$21"}</definedName>
    <definedName name="sssssss" hidden="1">{"fleisch",#N/A,FALSE,"WG HK";"food",#N/A,FALSE,"WG HK";"hartwaren",#N/A,FALSE,"WG HK";"weichwaren",#N/A,FALSE,"WG HK"}</definedName>
    <definedName name="ssssssss" hidden="1">{"'Sheet1'!$L$16"}</definedName>
    <definedName name="ssxsdcdsfcdsf" hidden="1">{"HK PR",#N/A,FALSE,"HK";"SUMMARY",#N/A,FALSE,"PAYROLL";"SUMMARY",#N/A,FALSE,"PAYROLL";"HK PR",#N/A,FALSE,"HK"}</definedName>
    <definedName name="staffing2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OCK" hidden="1">{"Jan-June",#N/A,FALSE,"Sheet4";"Jul-Dec",#N/A,FALSE,"Sheet4"}</definedName>
    <definedName name="stock1" hidden="1">{"Jan-June",#N/A,FALSE,"Sheet4";"Jul-Dec",#N/A,FALSE,"Sheet4"}</definedName>
    <definedName name="Subandit" hidden="1">{"'ตัวอย่าง'!$A$1:$O$21"}</definedName>
    <definedName name="Sum_Ce48_Ref">#REF!</definedName>
    <definedName name="Sum_Ce48_SLSX">#REF!</definedName>
    <definedName name="Sum_TCdata">#REF!</definedName>
    <definedName name="summary">#REF!</definedName>
    <definedName name="Summary_Of_Activities__July_2000">#REF!</definedName>
    <definedName name="SuperUser" hidden="1">FALSE</definedName>
    <definedName name="svsv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sw" hidden="1">{#N/A,#N/A,TRUE,"Data Elements-Staffing";#N/A,#N/A,TRUE,"Data Elements-Exp Driv &amp; Assump";#N/A,#N/A,TRUE,"Staffing Sheet";#N/A,#N/A,TRUE,"Income";#N/A,#N/A,TRUE,"Income Summary";#N/A,#N/A,TRUE,"Staffing Summary"}</definedName>
    <definedName name="swtgzd" hidden="1">{#N/A,#N/A,FALSE,"CCTV"}</definedName>
    <definedName name="swww" hidden="1">{#N/A,#N/A,TRUE,"Data Elements-Staffing";#N/A,#N/A,TRUE,"Data Elements-Exp Driv &amp; Assump";#N/A,#N/A,TRUE,"Staffing Sheet";#N/A,#N/A,TRUE,"Income";#N/A,#N/A,TRUE,"Income Summary";#N/A,#N/A,TRUE,"Staffing Summary"}</definedName>
    <definedName name="SXDWEW" hidden="1">{#N/A,#N/A,TRUE,"Data Elements-Staffing";#N/A,#N/A,TRUE,"Data Elements-Exp Driv &amp; Assump";#N/A,#N/A,TRUE,"Staffing Sheet";#N/A,#N/A,TRUE,"Income";#N/A,#N/A,TRUE,"Income Summary";#N/A,#N/A,TRUE,"Staffing Summary"}</definedName>
    <definedName name="sxx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Y" hidden="1">{"'매출계획'!$D$2"}</definedName>
    <definedName name="SZ" hidden="1">{"'매출계획'!$D$2"}</definedName>
    <definedName name="szdhxgfj" hidden="1">{"F3 Presentation",#N/A,FALSE,"F3 ";"F3 detail",#N/A,FALSE,"F3 "}</definedName>
    <definedName name="t" hidden="1">{"F3 Presentation",#N/A,FALSE,"F3 ";"F3 detail",#N/A,FALSE,"F3 "}</definedName>
    <definedName name="t_1" hidden="1">{"'Sheet1'!$L$16"}</definedName>
    <definedName name="t12ki1" hidden="1">{"'Sheet1'!$L$16"}</definedName>
    <definedName name="ta" hidden="1">{"'Sheet1'!$L$16"}</definedName>
    <definedName name="taisan" hidden="1">{"'Sheet1'!$L$16"}</definedName>
    <definedName name="tamluong" hidden="1">{"'Sheet1'!$L$16"}</definedName>
    <definedName name="Tan" hidden="1">{"'Sheet1'!$L$16"}</definedName>
    <definedName name="tast" hidden="1">{"'connew '!$C$40:$C$60"}</definedName>
    <definedName name="tax" hidden="1">{"level1",#N/A,FALSE,"1_LEV";"LEVEL1",#N/A,FALSE,"1_LEV"}</definedName>
    <definedName name="tbl_ProdInfo" hidden="1">#REF!</definedName>
    <definedName name="TCI_Cart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CL_Cart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cr_CART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dutyu" hidden="1">{#N/A,#N/A,FALSE,"CCTV"}</definedName>
    <definedName name="tedd" hidden="1">{#N/A,#N/A,TRUE,"Data Elements-Staffing";#N/A,#N/A,TRUE,"Data Elements-Exp Driv &amp; Assump";#N/A,#N/A,TRUE,"Staffing Sheet";#N/A,#N/A,TRUE,"Income";#N/A,#N/A,TRUE,"Income Summary";#N/A,#N/A,TRUE,"Staffing Summary"}</definedName>
    <definedName name="temm" hidden="1">#REF!</definedName>
    <definedName name="Temp_2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st" hidden="1">{"'ตัวอย่าง'!$A$1:$O$21"}</definedName>
    <definedName name="test77" hidden="1">{"'ตัวอย่าง'!$A$1:$O$21"}</definedName>
    <definedName name="test8888" hidden="1">{"'ตัวอย่าง'!$A$1:$O$21"}</definedName>
    <definedName name="testa" hidden="1">{"'ตัวอย่าง'!$A$1:$O$21"}</definedName>
    <definedName name="tew" hidden="1">{#N/A,#N/A,FALSE,"Gesamt";#N/A,#N/A,FALSE,"Ree KG";#N/A,#N/A,FALSE,"Ree Inter";#N/A,#N/A,FALSE,"BTM";#N/A,#N/A,FALSE,"GmbH";#N/A,#N/A,FALSE,"Sonstige"}</definedName>
    <definedName name="TextRefCopyRangeCount" hidden="1">5</definedName>
    <definedName name="TH" hidden="1">{"'Sheet1'!$L$16"}</definedName>
    <definedName name="TH_1" hidden="1">{"'Sheet1'!$L$16"}</definedName>
    <definedName name="tha" hidden="1">{"'Sheet1'!$L$16"}</definedName>
    <definedName name="THAN" hidden="1">{"'Sheet1'!$L$16"}</definedName>
    <definedName name="thang10" hidden="1">{"'Sheet1'!$L$16"}</definedName>
    <definedName name="Thang11" hidden="1">{#N/A,#N/A,TRUE,"BT M200 da 10x20"}</definedName>
    <definedName name="thang13" hidden="1">{"'Sheet1'!$L$16"}</definedName>
    <definedName name="thang13_1" hidden="1">{"'Sheet1'!$L$16"}</definedName>
    <definedName name="thanh" hidden="1">{"'Sheet1'!$L$16"}</definedName>
    <definedName name="thanhthao" hidden="1">{#N/A,#N/A,FALSE,"Chi tiÆt"}</definedName>
    <definedName name="Thao" hidden="1">{"'Sheet1'!$L$16"}</definedName>
    <definedName name="THCP2" hidden="1">{"'Sheet1'!$L$16"}</definedName>
    <definedName name="THCPCTD" hidden="1">{"'Sheet1'!$L$16"}</definedName>
    <definedName name="thephinh" hidden="1">{#N/A,#N/A,FALSE,"CCTV"}</definedName>
    <definedName name="Thepsan" hidden="1">{"'Sheet1'!$L$16"}</definedName>
    <definedName name="thepsan2" hidden="1">{"'Sheet1'!$L$16"}</definedName>
    <definedName name="thieu" hidden="1">{#N/A,#N/A,FALSE,"m66";#N/A,#N/A,FALSE,"m66"}</definedName>
    <definedName name="THJ" hidden="1">{"'매출계획'!$D$2"}</definedName>
    <definedName name="THKP7YT" hidden="1">{"'Sheet1'!$L$16"}</definedName>
    <definedName name="thpp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pp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" hidden="1">{"'Sheet1'!$L$16"}</definedName>
    <definedName name="thu_1" hidden="1">{"'Sheet1'!$L$16"}</definedName>
    <definedName name="thu_1_1" hidden="1">{"'Sheet1'!$L$16"}</definedName>
    <definedName name="thu_1_1_1" hidden="1">{"'Sheet1'!$L$16"}</definedName>
    <definedName name="thu_1_1_2" hidden="1">{"'Sheet1'!$L$16"}</definedName>
    <definedName name="thu_1_2" hidden="1">{"'Sheet1'!$L$16"}</definedName>
    <definedName name="thu_1_3" hidden="1">{"'Sheet1'!$L$16"}</definedName>
    <definedName name="thu_2" hidden="1">{"'Sheet1'!$L$16"}</definedName>
    <definedName name="thu_2_1" hidden="1">{"'Sheet1'!$L$16"}</definedName>
    <definedName name="thu_2_2" hidden="1">{"'Sheet1'!$L$16"}</definedName>
    <definedName name="thu_3" hidden="1">{"'Sheet1'!$L$16"}</definedName>
    <definedName name="thu_4" hidden="1">{"'Sheet1'!$L$16"}</definedName>
    <definedName name="thu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t" hidden="1">{"'Sheet1'!$L$16"}</definedName>
    <definedName name="thut_1" hidden="1">{"'Sheet1'!$L$16"}</definedName>
    <definedName name="thut_1_1" hidden="1">{"'Sheet1'!$L$16"}</definedName>
    <definedName name="thut_1_1_1" hidden="1">{"'Sheet1'!$L$16"}</definedName>
    <definedName name="thut_1_1_2" hidden="1">{"'Sheet1'!$L$16"}</definedName>
    <definedName name="thut_1_2" hidden="1">{"'Sheet1'!$L$16"}</definedName>
    <definedName name="thut_1_3" hidden="1">{"'Sheet1'!$L$16"}</definedName>
    <definedName name="thut_2" hidden="1">{"'Sheet1'!$L$16"}</definedName>
    <definedName name="thut_2_1" hidden="1">{"'Sheet1'!$L$16"}</definedName>
    <definedName name="thut_2_2" hidden="1">{"'Sheet1'!$L$16"}</definedName>
    <definedName name="thut_3" hidden="1">{"'Sheet1'!$L$16"}</definedName>
    <definedName name="thut_4" hidden="1">{"'Sheet1'!$L$16"}</definedName>
    <definedName name="thuy" hidden="1">{#N/A,#N/A,FALSE,"Chung"}</definedName>
    <definedName name="thuy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uy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hvt" hidden="1">{"'Sheet1'!$L$16"}</definedName>
    <definedName name="TI" hidden="1">#N/A</definedName>
    <definedName name="Tien" hidden="1">{"'Sheet1'!$L$16"}</definedName>
    <definedName name="tio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M" hidden="1">{"'Sheet1'!$L$16"}</definedName>
    <definedName name="TOANCAU" hidden="1">{"'Sheet1'!$L$16"}</definedName>
    <definedName name="Tonghop" hidden="1">{"'Sheet1'!$L$16"}</definedName>
    <definedName name="TOUT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_1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1_2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2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_3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Q" hidden="1">{"'Sheet1'!$L$16"}</definedName>
    <definedName name="TQM_SK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tr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TRANG" hidden="1">{"'Sheet1'!$L$16"}</definedName>
    <definedName name="tre" hidden="1">{#N/A,#N/A,TRUE,"Data Elements-Staffing";#N/A,#N/A,TRUE,"Data Elements-Exp Driv &amp; Assump";#N/A,#N/A,TRUE,"Staffing Sheet";#N/A,#N/A,TRUE,"Income";#N/A,#N/A,TRUE,"Income Summary";#N/A,#N/A,TRUE,"Staffing Summary"}</definedName>
    <definedName name="trff" hidden="1">{#N/A,#N/A,TRUE,"Data Elements-Staffing";#N/A,#N/A,TRUE,"Data Elements-Exp Driv &amp; Assump";#N/A,#N/A,TRUE,"Staffing Sheet";#N/A,#N/A,TRUE,"Income";#N/A,#N/A,TRUE,"Income Summary";#N/A,#N/A,TRUE,"Staffing Summary"}</definedName>
    <definedName name="trrr" hidden="1">{#N/A,#N/A,TRUE,"Data Elements-Staffing";#N/A,#N/A,TRUE,"Data Elements-Exp Driv &amp; Assump";#N/A,#N/A,TRUE,"Staffing Sheet";#N/A,#N/A,TRUE,"Income";#N/A,#N/A,TRUE,"Income Summary";#N/A,#N/A,TRUE,"Staffing Summary"}</definedName>
    <definedName name="trssfdt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ruc" hidden="1">{"'Sheet1'!$L$16"}</definedName>
    <definedName name="trygmdgdh" hidden="1">{"'Sheet1'!$L$16"}</definedName>
    <definedName name="tryijtryi" hidden="1">{"'Sheet1'!$L$16"}</definedName>
    <definedName name="ts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TSCDVH" hidden="1">{"'Sheet1'!$L$16"}</definedName>
    <definedName name="tt" hidden="1">{"'connew '!$C$40:$C$60"}</definedName>
    <definedName name="TTE" hidden="1">{"'ตัวอย่าง'!$A$1:$O$21"}</definedName>
    <definedName name="ttr" hidden="1">{#N/A,#N/A,FALSE,"CCTV"}</definedName>
    <definedName name="ttrr" hidden="1">{#N/A,#N/A,TRUE,"Data Elements-Staffing";#N/A,#N/A,TRUE,"Data Elements-Exp Driv &amp; Assump";#N/A,#N/A,TRUE,"Staffing Sheet";#N/A,#N/A,TRUE,"Income";#N/A,#N/A,TRUE,"Income Summary";#N/A,#N/A,TRUE,"Staffing Summary"}</definedName>
    <definedName name="TTSC" hidden="1">{"'Sheet1'!$L$16"}</definedName>
    <definedName name="ttt" hidden="1">{"Teacher",#N/A,FALSE,"Summary";"Teacher",#N/A,FALSE,"Assumptions";"Teacher",#N/A,FALSE,"Buildup";"Teacher",#N/A,FALSE,"Financials";"Teacher",#N/A,FALSE,"Debt &amp; Other"}</definedName>
    <definedName name="ttteer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eerw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t" hidden="1">#REF!</definedName>
    <definedName name="ttttt" hidden="1">{"Reader",#N/A,FALSE,"Summary";"Reader",#N/A,FALSE,"Buildup";"Reader",#N/A,FALSE,"Financials";"Reader",#N/A,FALSE,"Debt &amp; Other"}</definedName>
    <definedName name="TU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uanh" hidden="1">{"'Sheet1'!$L$16"}</definedName>
    <definedName name="tupi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tuy" hidden="1">{"'Sheet1'!$L$16"}</definedName>
    <definedName name="TUYET" hidden="1">{"'Sheet1'!$L$16"}</definedName>
    <definedName name="tuyps" hidden="1">{"'Sheet1'!$L$16"}</definedName>
    <definedName name="tw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pes" hidden="1">#REF!</definedName>
    <definedName name="tziuo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zzujjz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U30_FSA" hidden="1">#REF!</definedName>
    <definedName name="ưeg" hidden="1">{"F3 detail",#N/A,FALSE,"F1";"F3 Presentation",#N/A,FALSE,"F3 "}</definedName>
    <definedName name="UGVG" hidden="1">{#N/A,#N/A,TRUE,"BT M200 da 10x20"}</definedName>
    <definedName name="UH" hidden="1">{#N/A,#N/A,FALSE,"Aging Summary";#N/A,#N/A,FALSE,"Ratio Analysis";#N/A,#N/A,FALSE,"Test 120 Day Accts";#N/A,#N/A,FALSE,"Tickmarks"}</definedName>
    <definedName name="ühjkgh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lui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öui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zu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l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nfair_comp">#REF!</definedName>
    <definedName name="ungT3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_Of_Measure">#REF!</definedName>
    <definedName name="unsafe" hidden="1">{"'TOTAL'!$A$1:$AG$20"}</definedName>
    <definedName name="uöuö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tu" hidden="1">{"PRINT_EST",#N/A,FALSE,"ESTMON"}</definedName>
    <definedName name="ututu" hidden="1">{"index",#N/A,FALSE,"INDEX"}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ü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UU" hidden="1">{#N/A,#N/A,FALSE,"CCTV"}</definedName>
    <definedName name="üüü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uuuuu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y" hidden="1">{"'Sheet1'!$L$16"}</definedName>
    <definedName name="uyen" hidden="1">{#N/A,#N/A,TRUE,"BT M200 da 10x20"}</definedName>
    <definedName name="UYI" hidden="1">{#N/A,#N/A,FALSE,"CCTV"}</definedName>
    <definedName name="UYT" hidden="1">{#N/A,#N/A,FALSE,"CCTV"}</definedName>
    <definedName name="uyyy" hidden="1">{#N/A,#N/A,TRUE,"Data Elements-Staffing";#N/A,#N/A,TRUE,"Data Elements-Exp Driv &amp; Assump";#N/A,#N/A,TRUE,"Staffing Sheet";#N/A,#N/A,TRUE,"Income";#N/A,#N/A,TRUE,"Income Summary";#N/A,#N/A,TRUE,"Staffing Summary"}</definedName>
    <definedName name="V" hidden="1">{"'매출계획'!$D$2"}</definedName>
    <definedName name="va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luationBAAMultiple" hidden="1">{#N/A,#N/A,TRUE,"Cover sheet";#N/A,#N/A,TRUE,"INPUTS";#N/A,#N/A,TRUE,"OUTPUTS";#N/A,#N/A,TRUE,"VALUATION"}</definedName>
    <definedName name="van" hidden="1">{"'Sheet1'!$L$16"}</definedName>
    <definedName name="VATinput" hidden="1">{"Jan-June",#N/A,FALSE,"Sheet4";"Jul-Dec",#N/A,FALSE,"Sheet4"}</definedName>
    <definedName name="VATM" hidden="1">{"'Sheet1'!$L$16"}</definedName>
    <definedName name="vay" hidden="1">{"'Sheet1'!$L$16"}</definedName>
    <definedName name="VB" hidden="1">{"'매출계획'!$D$2"}</definedName>
    <definedName name="vbjfgh" hidden="1">{#N/A,#N/A,FALSE,"CCTV"}</definedName>
    <definedName name="vbx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ccv" hidden="1">{"'Sheet1'!$L$16"}</definedName>
    <definedName name="VCMX" hidden="1">{#N/A,#N/A,FALSE,"CCTV"}</definedName>
    <definedName name="vcoto" hidden="1">{"'Sheet1'!$L$16"}</definedName>
    <definedName name="vcvvvv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VDFRWERS" hidden="1">{#N/A,#N/A,TRUE,"Data Elements-Staffing";#N/A,#N/A,TRUE,"Data Elements-Exp Driv &amp; Assump";#N/A,#N/A,TRUE,"Staffing Sheet";#N/A,#N/A,TRUE,"Income";#N/A,#N/A,TRUE,"Income Summary";#N/A,#N/A,TRUE,"Staffing Summary"}</definedName>
    <definedName name="vfhkfhk" hidden="1">{#N/A,#N/A,FALSE,"CCTV"}</definedName>
    <definedName name="vfrd" hidden="1">{"'ตัวอย่าง'!$A$1:$O$21"}</definedName>
    <definedName name="vg" hidden="1">{#N/A,#N/A,TRUE,"Cover sheet";#N/A,#N/A,TRUE,"DCF analysis";#N/A,#N/A,TRUE,"WACC calculation"}</definedName>
    <definedName name="vgkhjfg" hidden="1">{#N/A,#N/A,FALSE,"Chi tiÆt"}</definedName>
    <definedName name="vhjh" hidden="1">{#N/A,#N/A,FALSE,"CCTV"}</definedName>
    <definedName name="vhxfj" hidden="1">{"'Sheet1'!$L$16"}</definedName>
    <definedName name="VIET" hidden="1">{#N/A,#N/A,FALSE,"m66";#N/A,#N/A,FALSE,"m66"}</definedName>
    <definedName name="vmh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NJ" hidden="1">{#N/A,#N/A,FALSE,"CCTV"}</definedName>
    <definedName name="VRERE" hidden="1">{#N/A,#N/A,TRUE,"Data Elements-Staffing";#N/A,#N/A,TRUE,"Data Elements-Exp Driv &amp; Assump";#N/A,#N/A,TRUE,"Staffing Sheet";#N/A,#N/A,TRUE,"Income";#N/A,#N/A,TRUE,"Income Summary";#N/A,#N/A,TRUE,"Staffing Summary"}</definedName>
    <definedName name="VRP" hidden="1">{"'Feb 99'!$A$1:$G$30"}</definedName>
    <definedName name="VS" hidden="1">{"'매출계획'!$D$2"}</definedName>
    <definedName name="vssvsvsv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VTM_1" hidden="1">#REF!</definedName>
    <definedName name="VTM_2" hidden="1">#REF!</definedName>
    <definedName name="VTM_3" hidden="1">#REF!</definedName>
    <definedName name="VTN_8888" hidden="1">#REF!</definedName>
    <definedName name="vv" hidden="1">{"cashflow",#N/A,FALSE,"CASHFLOW "}</definedName>
    <definedName name="VVV" hidden="1">{"USD",#N/A,FALSE,"Dec 96 "}</definedName>
    <definedName name="VVVV" hidden="1">{#N/A,#N/A,FALSE,"CCTV"}</definedName>
    <definedName name="VVVVVV" hidden="1">{"'Sheet1'!$L$16"}</definedName>
    <definedName name="vvvvvvv" hidden="1">{#N/A,#N/A,FALSE,"CCTV"}</definedName>
    <definedName name="w" hidden="1">{#N/A,#N/A,FALSE,"Sheet2"}</definedName>
    <definedName name="wdeqkwrjqekr" hidden="1">#REF!</definedName>
    <definedName name="wdwq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" hidden="1">#REF!</definedName>
    <definedName name="WEE" hidden="1">{"'ตัวอย่าง'!$A$1:$O$21"}</definedName>
    <definedName name="wef" hidden="1">{"'Feb 99'!$A$1:$G$30"}</definedName>
    <definedName name="wegewg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grg" hidden="1">{"'Sheet1'!$L$16"}</definedName>
    <definedName name="weqewq" hidden="1">{#N/A,#N/A,FALSE,"Gesamt";#N/A,#N/A,FALSE,"Ree KG";#N/A,#N/A,FALSE,"Ree Inter";#N/A,#N/A,FALSE,"BTM";#N/A,#N/A,FALSE,"GmbH";#N/A,#N/A,FALSE,"Sonstige"}</definedName>
    <definedName name="wertsw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erwer" hidden="1">{"'Sheet1'!$L$16"}</definedName>
    <definedName name="WERWERWER" hidden="1">#REF!</definedName>
    <definedName name="wetew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gv3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etwe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tw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e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ewrtw" hidden="1">{"'Sheet1'!$L$16"}</definedName>
    <definedName name="wf" hidden="1">#REF!</definedName>
    <definedName name="wha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hat_1" hidden="1">{"mgmt forecast",#N/A,FALSE,"Mgmt Forecast";"dcf table",#N/A,FALSE,"Mgmt Forecast";"sensitivity",#N/A,FALSE,"Mgmt Forecast";"table inputs",#N/A,FALSE,"Mgmt Forecast";"calculations",#N/A,FALSE,"Mgmt Forecast"}</definedName>
    <definedName name="what_1_1" hidden="1">{"mgmt forecast",#N/A,FALSE,"Mgmt Forecast";"dcf table",#N/A,FALSE,"Mgmt Forecast";"sensitivity",#N/A,FALSE,"Mgmt Forecast";"table inputs",#N/A,FALSE,"Mgmt Forecast";"calculations",#N/A,FALSE,"Mgmt Forecast"}</definedName>
    <definedName name="what_1_2" hidden="1">{"mgmt forecast",#N/A,FALSE,"Mgmt Forecast";"dcf table",#N/A,FALSE,"Mgmt Forecast";"sensitivity",#N/A,FALSE,"Mgmt Forecast";"table inputs",#N/A,FALSE,"Mgmt Forecast";"calculations",#N/A,FALSE,"Mgmt Forecast"}</definedName>
    <definedName name="what_2" hidden="1">{"mgmt forecast",#N/A,FALSE,"Mgmt Forecast";"dcf table",#N/A,FALSE,"Mgmt Forecast";"sensitivity",#N/A,FALSE,"Mgmt Forecast";"table inputs",#N/A,FALSE,"Mgmt Forecast";"calculations",#N/A,FALSE,"Mgmt Forecast"}</definedName>
    <definedName name="what_3" hidden="1">{"mgmt forecast",#N/A,FALSE,"Mgmt Forecast";"dcf table",#N/A,FALSE,"Mgmt Forecast";"sensitivity",#N/A,FALSE,"Mgmt Forecast";"table inputs",#N/A,FALSE,"Mgmt Forecast";"calculations",#N/A,FALSE,"Mgmt Forecast"}</definedName>
    <definedName name="What1" hidden="1">{"mgmt forecast",#N/A,FALSE,"Mgmt Forecast";"dcf table",#N/A,FALSE,"Mgmt Forecast";"sensitivity",#N/A,FALSE,"Mgmt Forecast";"table inputs",#N/A,FALSE,"Mgmt Forecast";"calculations",#N/A,FALSE,"Mgmt Forecast"}</definedName>
    <definedName name="What1_1" hidden="1">{"mgmt forecast",#N/A,FALSE,"Mgmt Forecast";"dcf table",#N/A,FALSE,"Mgmt Forecast";"sensitivity",#N/A,FALSE,"Mgmt Forecast";"table inputs",#N/A,FALSE,"Mgmt Forecast";"calculations",#N/A,FALSE,"Mgmt Forecast"}</definedName>
    <definedName name="What1_1_1" hidden="1">{"mgmt forecast",#N/A,FALSE,"Mgmt Forecast";"dcf table",#N/A,FALSE,"Mgmt Forecast";"sensitivity",#N/A,FALSE,"Mgmt Forecast";"table inputs",#N/A,FALSE,"Mgmt Forecast";"calculations",#N/A,FALSE,"Mgmt Forecast"}</definedName>
    <definedName name="What1_1_2" hidden="1">{"mgmt forecast",#N/A,FALSE,"Mgmt Forecast";"dcf table",#N/A,FALSE,"Mgmt Forecast";"sensitivity",#N/A,FALSE,"Mgmt Forecast";"table inputs",#N/A,FALSE,"Mgmt Forecast";"calculations",#N/A,FALSE,"Mgmt Forecast"}</definedName>
    <definedName name="What1_2" hidden="1">{"mgmt forecast",#N/A,FALSE,"Mgmt Forecast";"dcf table",#N/A,FALSE,"Mgmt Forecast";"sensitivity",#N/A,FALSE,"Mgmt Forecast";"table inputs",#N/A,FALSE,"Mgmt Forecast";"calculations",#N/A,FALSE,"Mgmt Forecast"}</definedName>
    <definedName name="What1_3" hidden="1">{"mgmt forecast",#N/A,FALSE,"Mgmt Forecast";"dcf table",#N/A,FALSE,"Mgmt Forecast";"sensitivity",#N/A,FALSE,"Mgmt Forecast";"table inputs",#N/A,FALSE,"Mgmt Forecast";"calculations",#N/A,FALSE,"Mgmt Forecast"}</definedName>
    <definedName name="woan" hidden="1">{#N/A,#N/A,FALSE,"Sheet1"}</definedName>
    <definedName name="WP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P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qe" hidden="1">#REF!</definedName>
    <definedName name="wqeq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qwqw" hidden="1">{"'ตัวอย่าง'!$A$1:$O$21"}</definedName>
    <definedName name="w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g.Tages" hidden="1">{"Tages_D",#N/A,FALSE,"Tagesbericht";"Tages_PL",#N/A,FALSE,"Tagesbericht"}</definedName>
    <definedName name="WRITE" hidden="1">{#N/A,#N/A,FALSE,"CCTV"}</definedName>
    <definedName name="wrn" hidden="1">{#N/A,#N/A,FALSE,"DCF Summary";#N/A,#N/A,FALSE,"Casema";#N/A,#N/A,FALSE,"Casema NoTel";#N/A,#N/A,FALSE,"UK";#N/A,#N/A,FALSE,"RCF";#N/A,#N/A,FALSE,"Intercable CZ";#N/A,#N/A,FALSE,"Interkabel P"}</definedName>
    <definedName name="wrn.1." hidden="1">{#N/A,#N/A,FALSE,"Sheet2"}</definedName>
    <definedName name="wrn.1_lev." hidden="1">{"level1",#N/A,FALSE,"1_LEV";"LEVEL1",#N/A,FALSE,"1_LEV"}</definedName>
    <definedName name="wrn.1_levbt." hidden="1">{"lev1bt",#N/A,FALSE,"1_LEVB-T"}</definedName>
    <definedName name="wrn.2_levmon." hidden="1">{"lev2mon",#N/A,FALSE,"2_levmon"}</definedName>
    <definedName name="wrn.2_levmonbt." hidden="1">{"lev2monbt",#N/A,FALSE,"2_levmonB-T"}</definedName>
    <definedName name="wrn.2_levytd." hidden="1">{"lev2ytd",#N/A,FALSE,"2_LEVYTD"}</definedName>
    <definedName name="wrn.2_levytdbt." hidden="1">{"lev2tytbt",#N/A,FALSE,"2_LEVYTDB-T"}</definedName>
    <definedName name="wrn.3LEVEL." hidden="1">{#N/A,#N/A,FALSE,"SALE1";#N/A,#N/A,FALSE,"DOMEST1";#N/A,#N/A,FALSE,"PD";#N/A,#N/A,FALSE,"PRODUCT";#N/A,#N/A,FALSE,"PDFAC1";#N/A,#N/A,FALSE,"3LEVEL1";#N/A,#N/A,FALSE,"3LVYTD09"}</definedName>
    <definedName name="wrn.448k." hidden="1">{"Profit",#N/A,FALSE,"448k";"Capital",#N/A,FALSE,"448k"}</definedName>
    <definedName name="wrn.4500_4P." hidden="1">{"Profit",#N/A,FALSE,"4500(4P)";"Capital",#N/A,FALSE,"4500(4P)"}</definedName>
    <definedName name="wrn.4500_6P." hidden="1">{"Profit",#N/A,FALSE,"4500(6P)";"Capital",#N/A,FALSE,"4500(6P)"}</definedName>
    <definedName name="wrn.4500_8P." hidden="1">{"Profit",#N/A,FALSE,"4500(8P)";"Capital",#N/A,FALSE,"4500(8P)"}</definedName>
    <definedName name="wrn.800bsh.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wrn.A." hidden="1">{#N/A,#N/A,FALSE,"Sheet1";#N/A,#N/A,FALSE,"Compliance";#N/A,#N/A,FALSE,"Liquidity Summary - Local";#N/A,#N/A,FALSE,"Liquidity Summary - Foreign";#N/A,#N/A,FALSE,"Interest Rate Risk - Local";#N/A,#N/A,FALSE,"Interest Rate Risk - Foreign";#N/A,#N/A,FALSE,"Sources &amp; Uses - Local";#N/A,#N/A,FALSE,"Sources &amp; Uses - Foreign";#N/A,#N/A,FALSE,"Forecast-USD";#N/A,#N/A,FALSE,"Forecast-VND"}</definedName>
    <definedName name="wrn.aaa." hidden="1">{#N/A,#N/A,FALSE,"Sheet1";#N/A,#N/A,FALSE,"Sheet1";#N/A,#N/A,FALSE,"Sheet1"}</definedName>
    <definedName name="wrn.ACCRUE._.PAYROLL." hidden="1">{"HK PR",#N/A,FALSE,"HK";"SUMMARY",#N/A,FALSE,"PAYROLL";"SUMMARY",#N/A,FALSE,"PAYROLL";"HK PR",#N/A,FALSE,"HK"}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ging._.and._.Trend._.Analysis." hidden="1">{#N/A,#N/A,FALSE,"Aging Summary";#N/A,#N/A,FALSE,"Ratio Analysis";#N/A,#N/A,FALSE,"Test 120 Day Accts";#N/A,#N/A,FALSE,"Tickmarks"}</definedName>
    <definedName name="wrn.All.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Three._.Sheets." hidden="1">{#N/A,#N/A,FALSE,"Legal Entities";#N/A,#N/A,FALSE,"Departments";#N/A,#N/A,FALSE,"Chart of Accounts"}</definedName>
    <definedName name="wrn.ANG." hidden="1">{#N/A,#N/A,FALSE,"starprint";#N/A,#N/A,FALSE,"srithai";#N/A,#N/A,FALSE,"LLH";#N/A,#N/A,FALSE,"TPN";#N/A,#N/A,FALSE,"reanthai";#N/A,#N/A,FALSE,"SPP";#N/A,#N/A,FALSE,"rungroj";#N/A,#N/A,FALSE,"pakorn";#N/A,#N/A,FALSE,"LION";#N/A,#N/A,FALSE,"hongthai";#N/A,#N/A,FALSE,"fancy";#N/A,#N/A,FALSE,"hua num";#N/A,#N/A,FALSE,"siriporn";#N/A,#N/A,FALSE,"TPP";#N/A,#N/A,FALSE,"CONTI";#N/A,#N/A,FALSE,"BTC";#N/A,#N/A,FALSE,"S.SILPA";#N/A,#N/A,FALSE,"SAHATHAI-GRAND";#N/A,#N/A,FALSE,"NANSING";#N/A,#N/A,FALSE,"PAPER BOX";#N/A,#N/A,FALSE,"ROYAL P.";#N/A,#N/A,FALSE,"S&amp;P";#N/A,#N/A,FALSE,"KURUSAPA";#N/A,#N/A,FALSE,"S.SATANA";#N/A,#N/A,FALSE,"PAKNUM";#N/A,#N/A,FALSE,"SUNSHINE";#N/A,#N/A,FALSE,"EPPE ASIA";#N/A,#N/A,FALSE,"AH";#N/A,#N/A,FALSE,"SAHAYONG";#N/A,#N/A,FALSE,"KITTIMA";#N/A,#N/A,FALSE,"KITTIMA (2)";#N/A,#N/A,FALSE,"hk-rain";#N/A,#N/A,FALSE,"hk-nd";#N/A,#N/A,FALSE,"hk";#N/A,#N/A,FALSE,"hk-ckp";#N/A,#N/A,FALSE,"hk-g.pack";#N/A,#N/A,FALSE,"rtkp";#N/A,#N/A,FALSE,"pc.printing"}</definedName>
    <definedName name="wrn.AQUIROR._.DCF." hidden="1">{"AQUIRORDCF",#N/A,FALSE,"Merger consequences";"Acquirorassns",#N/A,FALSE,"Merger consequences"}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hidden="1">{"balance",#N/A,FALSE,"BALANCE"}</definedName>
    <definedName name="wrn.Bao._.Cao." hidden="1">{#N/A,#N/A,FALSE,"Sheet1"}</definedName>
    <definedName name="wrn.BAOCAO." hidden="1">{#N/A,#N/A,FALSE,"sum";#N/A,#N/A,FALSE,"MARTV";#N/A,#N/A,FALSE,"APRTV"}</definedName>
    <definedName name="wrn.BidReview.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BOOK11." hidden="1">{"SUM",#N/A,FALSE,"summary";"BOOK11-1",#N/A,FALSE,"1CityGarden";"BOOK11-2",#N/A,FALSE,"2CountryGarden";"BOOK11-3",#N/A,FALSE,"3JUNGLE";"BOOK11-4CIVIL",#N/A,FALSE,"CIVIL"}</definedName>
    <definedName name="wrn.Budget._.Template._.1998." hidden="1">{#N/A,#N/A,TRUE,"Data Elements-Staffing";#N/A,#N/A,TRUE,"Data Elements-Exp Driv &amp; Assump";#N/A,#N/A,TRUE,"Staffing Sheet";#N/A,#N/A,TRUE,"Income";#N/A,#N/A,TRUE,"Income Summary";#N/A,#N/A,TRUE,"Staffing Summary"}</definedName>
    <definedName name="wrn.C1000BAS." hidden="1">{#N/A,"BRÅNEMARK",FALSE,"C1000BAS";#N/A,"PROCERA",FALSE,"C1000BAS"}</definedName>
    <definedName name="wrn.C1000BAS._1" hidden="1">{#N/A,"BRÅNEMARK",FALSE,"C1000BAS";#N/A,"PROCERA",FALSE,"C1000BAS"}</definedName>
    <definedName name="wrn.Capex.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apex._1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apital." hidden="1">{"CapitalInput",#N/A,FALSE,"Equipt Input";"Capital Profile",#N/A,FALSE,"Equipt Input"}</definedName>
    <definedName name="wrn.cashflow." hidden="1">{"cashflow",#N/A,FALSE,"CASHFLOW 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hi._.tiÆt." hidden="1">{#N/A,#N/A,FALSE,"Chi tiÆt"}</definedName>
    <definedName name="wrn.chi._.tiÆt._1" hidden="1">{#N/A,#N/A,FALSE,"Chi tiÆt"}</definedName>
    <definedName name="wrn.chi._.tiÆt._1_1" hidden="1">{#N/A,#N/A,FALSE,"Chi tiÆt"}</definedName>
    <definedName name="wrn.chi._.tiÆt._1_1_1" hidden="1">{#N/A,#N/A,FALSE,"Chi tiÆt"}</definedName>
    <definedName name="wrn.chi._.tiÆt._1_1_2" hidden="1">{#N/A,#N/A,FALSE,"Chi tiÆt"}</definedName>
    <definedName name="wrn.chi._.tiÆt._1_2" hidden="1">{#N/A,#N/A,FALSE,"Chi tiÆt"}</definedName>
    <definedName name="wrn.chi._.tiÆt._1_3" hidden="1">{#N/A,#N/A,FALSE,"Chi tiÆt"}</definedName>
    <definedName name="wrn.chi._.tiÆt._2" hidden="1">{#N/A,#N/A,FALSE,"Chi tiÆt"}</definedName>
    <definedName name="wrn.chi._.tiÆt._2_1" hidden="1">{#N/A,#N/A,FALSE,"Chi tiÆt"}</definedName>
    <definedName name="wrn.chi._.tiÆt._2_2" hidden="1">{#N/A,#N/A,FALSE,"Chi tiÆt"}</definedName>
    <definedName name="wrn.chi._.tiÆt._3" hidden="1">{#N/A,#N/A,FALSE,"Chi tiÆt"}</definedName>
    <definedName name="wrn.chi._.tiÆt._4" hidden="1">{#N/A,#N/A,FALSE,"Chi tiÆt"}</definedName>
    <definedName name="wrn.cisco2501." hidden="1">{"Profit",#N/A,FALSE,"cisco2501";"Capital",#N/A,FALSE,"cisco2501"}</definedName>
    <definedName name="wrn.cisco2501a." hidden="1">{"Profit",#N/A,FALSE,"Cisco2501a";"Capital",#N/A,FALSE,"Cisco2501a"}</definedName>
    <definedName name="wrn.cisco2514." hidden="1">{"Profit",#N/A,FALSE,"Cisco2514";"Capital",#N/A,FALSE,"Cisco2514"}</definedName>
    <definedName name="wrn.cisco4000." hidden="1">{"Profit",#N/A,FALSE,"4500(12)";"Capital",#N/A,FALSE,"4500(12)";"Profit",#N/A,FALSE,"Cisco4000";"Capital",#N/A,FALSE,"Cisco4000"}</definedName>
    <definedName name="wrn.cisco4500." hidden="1">{"Profit",#N/A,FALSE,"Cisco4500";"Capital",#N/A,FALSE,"Cisco4500"}</definedName>
    <definedName name="wrn.Cisco4500p." hidden="1">{"Profit",#N/A,FALSE,"Cisco 4500p";"Capital",#N/A,FALSE,"Cisco 4500p"}</definedName>
    <definedName name="wrn.cisco7000a." hidden="1">{"Profit",#N/A,FALSE,"Cisco7000a";"Capital",#N/A,FALSE,"Cisco7000a"}</definedName>
    <definedName name="wrn.CiscoAGS." hidden="1">{"Profit",#N/A,FALSE,"ciscoags+";"Capital",#N/A,FALSE,"ciscoags+"}</definedName>
    <definedName name="wrn.CMGREY2." hidden="1">{"PAGE 1",#N/A,FALSE,"หน้า 1,2,3";"PAGE 2",#N/A,FALSE,"หน้า 1,2,3";"PAGE 3",#N/A,FALSE,"หน้า 1,2,3";"PAGE 4",#N/A,FALSE,"หน้า 4";"PAGE 5",#N/A,FALSE,"หน้า 5";"PAGE 6",#N/A,FALSE,"หน้า 6";"PAGE 7",#N/A,FALSE,"หน้า 7";"PAGE 8",#N/A,FALSE,"หน้า 8";"PAGE 9",#N/A,FALSE,"หน้า 9";"PAGE 10",#N/A,FALSE,"หน้า 10";"PAGE 11",#N/A,FALSE,"หน้า 11"}</definedName>
    <definedName name="wrn.COAT_BYB." hidden="1">{#N/A,#N/A,FALSE,"CC_1AC";#N/A,#N/A,FALSE,"CC_1EM";#N/A,#N/A,FALSE,"CC1_11AC";#N/A,#N/A,FALSE,"RCC_CM1";#N/A,#N/A,FALSE,"CC_3C1S";#N/A,#N/A,FALSE,"CC_3MA";#N/A,#N/A,FALSE,"CC3_TTM";#N/A,#N/A,FALSE,"CC3_C2S1";#N/A,#N/A,FALSE,"CC3_C2S2";#N/A,#N/A,FALSE,"RCC_CM3";#N/A,#N/A,FALSE,"CC_CC1";#N/A,#N/A,FALSE,"CC_CC2";#N/A,#N/A,FALSE,"CC_KL";#N/A,#N/A,FALSE,"CC_DB2";#N/A,#N/A,FALSE,"CC_WBB1";#N/A,#N/A,FALSE,"CC_WBB2";#N/A,#N/A,FALSE,"CC_WBBTK";#N/A,#N/A,FALSE,"RCC_PM5";#N/A,#N/A,FALSE,"CC_PRE";#N/A,#N/A,FALSE,"CC_PRE1";#N/A,#N/A,FALSE,"CC_PRE2";#N/A,#N/A,FALSE,"CC_SPE";#N/A,#N/A,FALSE,"CC6_OT";#N/A,#N/A,FALSE,"RCC_PM6";#N/A,#N/A,FALSE,"CC7_C1S";#N/A,#N/A,FALSE,"CC7_TTM";#N/A,#N/A,FALSE,"CC7_C2S1";#N/A,#N/A,FALSE,"CC7_C2S";#N/A,#N/A,FALSE,"CC7_MAT";#N/A,#N/A,FALSE,"CC7_IA";#N/A,#N/A,FALSE,"CC7_WW";#N/A,#N/A,FALSE,"CC7_OT";#N/A,#N/A,FALSE,"RCC_PM7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ng." hidden="1">{#N/A,#N/A,FALSE,"Sheet1"}</definedName>
    <definedName name="wrn.COST._.REPORT." hidden="1">{#N/A,#N/A,FALSE,"ACVPM_12";#N/A,#N/A,FALSE,"ACCON_12";#N/A,#N/A,FALSE,"VARI_12"}</definedName>
    <definedName name="wrn.CustomPrice." hidden="1">{"PLCustom",#N/A,FALSE,"P&amp;L summary"}</definedName>
    <definedName name="wrn.CVP." hidden="1">{#N/A,#N/A,FALSE,"Vic. Total"}</definedName>
    <definedName name="wrn.DCF." hidden="1">{"DCF1",#N/A,FALSE,"SIERRA DCF";"MATRIX1",#N/A,FALSE,"SIERRA DCF"}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_Terminal_Value_qchm." hidden="1">{"qchm_dcf",#N/A,FALSE,"QCHMDCF2";"qchm_terminal",#N/A,FALSE,"QCHMDCF2"}</definedName>
    <definedName name="wrn.dep12." hidden="1">{#N/A,#N/A,FALSE,"PM1";#N/A,#N/A,FALSE,"PM2";#N/A,#N/A,FALSE,"PM3";#N/A,#N/A,FALSE,"PM4";#N/A,#N/A,FALSE,"PM5";#N/A,#N/A,FALSE,"PM6";#N/A,#N/A,FALSE,"CM1"}</definedName>
    <definedName name="wrn.Depn." hidden="1">{"Depn",#N/A,TRUE,"Equipt Input"}</definedName>
    <definedName name="wrn.Economic._.Value._.Added._.Analysis." hidden="1">{"EVA",#N/A,FALSE,"EVA";"WACC",#N/A,FALSE,"WACC"}</definedName>
    <definedName name="wrn.EX_Cover.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ecutive._.Reports.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tn_2501." hidden="1">{"Profit",#N/A,FALSE,"extn_2501";"Capital",#N/A,FALSE,"extn_2501"}</definedName>
    <definedName name="wrn.Financials.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summary." hidden="1">{"finsumm",#N/A,FALSE,"Finsumm";"graph",#N/A,FALSE,"Finsumm";"costgraph",#N/A,FALSE,"Finsumm";"costbreakdown",#N/A,FALSE,"Finsumm"}</definedName>
    <definedName name="wrn.FIX." hidden="1">{#N/A,#N/A,FALSE,"TL";#N/A,#N/A,FALSE,"KK";#N/A,#N/A,FALSE,"TS";#N/A,#N/A,FALSE,"KW";#N/A,#N/A,FALSE,"LP";#N/A,#N/A,FALSE,"DC"}</definedName>
    <definedName name="wrn.FIXED._.ASSETS._.REGISTER." hidden="1">{#N/A,#N/A,FALSE,"F.E-register";#N/A,#N/A,FALSE,"MV-register";#N/A,#N/A,FALSE,"Off.Eq-Resister";#N/A,#N/A,FALSE,"Off.F&amp;F.resister";#N/A,#N/A,FALSE,"CPT-resister";#N/A,#N/A,FALSE,"H Equip-resister"}</definedName>
    <definedName name="wrn.full." hidden="1">{#N/A,#N/A,FALSE,"Cover";#N/A,#N/A,FALSE,"Pres ";#N/A,#N/A,FALSE,"Scope";#N/A,#N/A,FALSE,"Summary";#N/A,#N/A,FALSE,"Summary (2)";#N/A,#N/A,FALSE,"Control (In)";#N/A,#N/A,FALSE,"Financials (In)";#N/A,#N/A,FALSE,"Returns"}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SET._.EXCL._.CF." hidden="1">{"Profit vs budget",#N/A,FALSE,"P&amp;L";"Profit Trend",#N/A,FALSE,"P&amp;L";#N/A,#N/A,FALSE,"Stat"}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report.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fullreport._1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GB._.Planning._.To._.Win._.96." hidden="1">{#N/A,#N/A,TRUE,"HDD Business Plan";#N/A,#N/A,TRUE,"Planning To Win";#N/A,#N/A,TRUE,"Financial Performance";#N/A,#N/A,TRUE,"Income Statement Quarterly";#N/A,#N/A,TRUE,"Balance Sheet ";#N/A,#N/A,TRUE,"Cash Flow Quarterly";#N/A,#N/A,TRUE,"Costs of Organisation - Quarter"}</definedName>
    <definedName name="wrn.Grup" hidden="1">{"fleisch",#N/A,FALSE,"WG HK";"food",#N/A,FALSE,"WG HK";"hartwaren",#N/A,FALSE,"WG HK";"weichwaren",#N/A,FALSE,"WG HK"}</definedName>
    <definedName name="wrn.HDD._.Business._.Plan." hidden="1">{#N/A,#N/A,TRUE,"HDD Business Plan";#N/A,#N/A,TRUE,"Financial Summary";#N/A,#N/A,TRUE,"Sales";#N/A,#N/A,TRUE,"Sales prices";#N/A,#N/A,TRUE,"Prototyping &amp; Tooling";#N/A,#N/A,TRUE,"Product dev plan";#N/A,#N/A,TRUE,"Variable costs";#N/A,#N/A,TRUE,"Direct production costs";#N/A,#N/A,TRUE,"Indirect production costs ";#N/A,#N/A,TRUE,"Development costs";#N/A,#N/A,TRUE,"BU management costs";#N/A,#N/A,TRUE,"Profit &amp; Loss account HDD";#N/A,#N/A,TRUE,"Profit &amp; Loss account 1.8""";#N/A,#N/A,TRUE,"Profit &amp; Loss account 2.5""";#N/A,#N/A,TRUE,"Profit &amp; Loss account 3.5"" ";#N/A,#N/A,TRUE,"Balance sheet";#N/A,#N/A,TRUE,"Cash flow";#N/A,#N/A,TRUE,"Purchased goods";#N/A,#N/A,TRUE,"Investments";#N/A,#N/A,TRUE,"Production Facilities";#N/A,#N/A,TRUE,"Graphs";#N/A,#N/A,TRUE,"Quotations";#N/A,#N/A,TRUE,"Graphs quotation"}</definedName>
    <definedName name="wrn.het.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ilight1." hidden="1">{"hilight1",#N/A,FALSE,"HILIGHT1"}</definedName>
    <definedName name="wrn.hilight2." hidden="1">{"hilight2",#N/A,FALSE,"HILIGHT2"}</definedName>
    <definedName name="wrn.hilight3." hidden="1">{"hilight3",#N/A,FALSE,"HILIGHT3"}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come." hidden="1">{"income",#N/A,FALSE,"INCOME"}</definedName>
    <definedName name="wrn.index." hidden="1">{"index",#N/A,FALSE,"INDEX"}</definedName>
    <definedName name="wrn.Inputs.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v._.budget." hidden="1">{"invbud-1",#N/A,FALSE,"A";"invbud-1CW",#N/A,FALSE,"A";"Desinvesteringen",#N/A,FALSE,"C"}</definedName>
    <definedName name="wrn.Inventory._.Reporting." hidden="1">{#N/A,#N/A,FALSE,"Inventory Summary";#N/A,#N/A,FALSE,"Pathlight Stock ";#N/A,#N/A,FALSE,"Vicom Stock ";#N/A,#N/A,FALSE,"Purchases "}</definedName>
    <definedName name="wrn.Jury.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KWG._.Plant." hidden="1">{"KWG Current month TB. &amp; B / T",#N/A,FALSE,"DOMESTIC &amp; EXPORT_KWG";"KWG YTD TB. &amp; B / T",#N/A,FALSE,"DOMESTIC &amp; EXPORT_KWG"}</definedName>
    <definedName name="wrn.list" hidden="1">{"weichwaren",#N/A,FALSE,"Liste 1";"hartwaren",#N/A,FALSE,"Liste 1";"food",#N/A,FALSE,"Liste 1";"fleisch",#N/A,FALSE,"Liste 1"}</definedName>
    <definedName name="wrn.LISTE." hidden="1">{"weichwaren",#N/A,FALSE,"Liste 1";"hartwaren",#N/A,FALSE,"Liste 1";"food",#N/A,FALSE,"Liste 1";"fleisch",#N/A,FALSE,"Liste 1"}</definedName>
    <definedName name="wrn.MONTH._.YTD." hidden="1">{"month_a",#N/A,FALSE,"ACTUALS";"ytd_a",#N/A,FALSE,"ACTUALS"}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_.Statement." hidden="1">{#N/A,#N/A,FALSE,"Tabelle2";#N/A,#N/A,FALSE,"Tabelle1"}</definedName>
    <definedName name="wrn.mortassetplan.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mortassetplan._1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MPLTC." hidden="1">{#N/A,#N/A,FALSE,"Sheet1"}</definedName>
    <definedName name="wrn.Net._.Sales._.en._.FF_Dec." hidden="1">{"FF",#N/A,FALSE,"Dec 96 "}</definedName>
    <definedName name="wrn.Net._.Sales._.en._.FF_janv." hidden="1">{"FF",#N/A,FALSE,"Janv 97"}</definedName>
    <definedName name="wrn.Net._.Sales._.en._.USD_Dec." hidden="1">{"USD",#N/A,FALSE,"Dec 96 "}</definedName>
    <definedName name="wrn.Net._.Sales._.en._.USD_janv." hidden="1">{"USD",#N/A,FALSE,"Janv 97"}</definedName>
    <definedName name="wrn.NonPay." hidden="1">{"ResourceNonPay",#N/A,FALSE,"pay_non pay input";"CapMaint",#N/A,FALSE,"Equipt Input";"CurrEqptProfile",#N/A,FALSE,"Equipt Input";"Curr Eqpt Mtce",#N/A,FALSE,"Equipt Input";"Miscellaneous",#N/A,FALSE,"Misc."}</definedName>
    <definedName name="wrn.Notes." hidden="1">{#N/A,#N/A,FALSE,"Assumptions";"Basedata",#N/A,FALSE,"BASEINPUT";"Checklist",#N/A,FALSE,"BASEINPUT"}</definedName>
    <definedName name="wrn.OUTPUT." hidden="1">{"DCF","UPSIDE CASE",FALSE,"Sheet1";"DCF","BASE CASE",FALSE,"Sheet1";"DCF","DOWNSIDE CASE",FALSE,"Sheet1"}</definedName>
    <definedName name="wrn.PARTNERSHIP." hidden="1">{#N/A,#N/A,FALSE,"BALANCE SHEET";#N/A,#N/A,FALSE,"PL ACCOUNT";#N/A,#N/A,FALSE,"FIXED ASSETS";#N/A,#N/A,FALSE,"HP (V)";#N/A,#N/A,FALSE,"TAX COMP";#N/A,#N/A,FALSE,"W&amp;T";#N/A,#N/A,FALSE,"RECONCILE"}</definedName>
    <definedName name="wrn.phak." hidden="1">{#N/A,#N/A,TRUE,"Tæng hîp"}</definedName>
    <definedName name="wrn.PL." hidden="1">{#N/A,#N/A,FALSE,"SPLIT1";#N/A,#N/A,FALSE,"SPLIT2";#N/A,#N/A,FALSE,"TELEX";#N/A,#N/A,FALSE,"TELEX"}</definedName>
    <definedName name="wrn.PL._.trend." hidden="1">{"Jan-June",#N/A,FALSE,"Sheet4";"Jul-Dec",#N/A,FALSE,"Sheet4"}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.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nt." hidden="1">{#N/A,#N/A,FALSE,"Admin";#N/A,#N/A,FALSE,"Other"}</definedName>
    <definedName name="wrn.printout." hidden="1">{"SP20oct",#N/A,TRUE,"CC 000";#N/A,#N/A,TRUE,"KSSS14";#N/A,#N/A,TRUE,"KSSS3";#N/A,#N/A,TRUE,"RNPJ1";#N/A,#N/A,TRUE,"RNPJ3";#N/A,#N/A,TRUE,"RNPJ4";#N/A,#N/A,TRUE,"RNTP1";#N/A,#N/A,TRUE,"RNTP2";#N/A,#N/A,TRUE,"TTPA3";#N/A,#N/A,TRUE,"TTKS2";#N/A,#N/A,TRUE,"TTKS1";#N/A,#N/A,TRUE,"KSSS9";#N/A,#N/A,TRUE,"KSSC6";#N/A,#N/A,TRUE,"KSSS7";#N/A,#N/A,TRUE,"KSSS1";#N/A,#N/A,TRUE,"RN7";#N/A,#N/A,TRUE,"KSSS2";#N/A,#N/A,TRUE,"KSSS8";#N/A,#N/A,TRUE,"PAKP4";#N/A,#N/A,TRUE,"PAKP5";#N/A,#N/A,TRUE,"RN6";#N/A,#N/A,TRUE,"RN2";#N/A,#N/A,TRUE,"RN4";#N/A,#N/A,TRUE,"RN5";#N/A,#N/A,TRUE,"RN1";#N/A,#N/A,TRUE,"RN3";#N/A,#N/A,TRUE,"TTWCE1";#N/A,#N/A,TRUE,"TTSF1";#N/A,#N/A,TRUE,"TT2";#N/A,#N/A,TRUE,"PAKP3";#N/A,#N/A,TRUE,"WL1";#N/A,#N/A,TRUE,"RNTP3";"Prnt",#N/A,TRUE,"Show On Hand"}</definedName>
    <definedName name="wrn.Projection._.en._.FF." hidden="1">{"FF",#N/A,FALSE,"Projection"}</definedName>
    <definedName name="wrn.QAPU." hidden="1">{#N/A,#N/A,FALSE,"5YRASSPl - consol'd";#N/A,#N/A,FALSE,"5YRASSPl - hotel";#N/A,#N/A,FALSE,"5YRASSPl - excl htl";#N/A,#N/A,FALSE,"VarReport";#N/A,#N/A,FALSE,"Sensitivity";#N/A,#N/A,FALSE,"House View ";#N/A,#N/A,FALSE,"KPI"}</definedName>
    <definedName name="wrn.QAPU._1" hidden="1">{#N/A,#N/A,FALSE,"5YRASSPl - consol'd";#N/A,#N/A,FALSE,"5YRASSPl - hotel";#N/A,#N/A,FALSE,"5YRASSPl - excl htl";#N/A,#N/A,FALSE,"VarReport";#N/A,#N/A,FALSE,"Sensitivity";#N/A,#N/A,FALSE,"House View ";#N/A,#N/A,FALSE,"KPI"}</definedName>
    <definedName name="wrn.Rate._.Reports." hidden="1">{#N/A,#N/A,FALSE,"Monthly Rate By Activity";#N/A,#N/A,FALSE,"Hourly Rate By Activity";#N/A,#N/A,FALSE,"Monthly Rate By Custom Resource";#N/A,#N/A,FALSE,"Hourly Rate By Custom Resource"}</definedName>
    <definedName name="wrn.Reader." hidden="1">{"Reader",#N/A,FALSE,"Summary";"Reader",#N/A,FALSE,"Buildup";"Reader",#N/A,FALSE,"Financials";"Reader",#N/A,FALSE,"Debt &amp; Other"}</definedName>
    <definedName name="wrn.Reisekosten._.und._.Timesheet." hidden="1">{#N/A,#N/A,TRUE,"Time";#N/A,#N/A,TRUE,"VER";#N/A,#N/A,TRUE,"K1_R";#N/A,#N/A,TRUE,"K2_R";#N/A,#N/A,TRUE,"K3_R";#N/A,#N/A,TRUE,"K4_R";#N/A,#N/A,TRUE,"K5_R";#N/A,#N/A,TRUE,"K6_R";#N/A,#N/A,TRUE,"K7_R"}</definedName>
    <definedName name="wrn.Reisekosten._.und._.Timesheets." hidden="1">{#N/A,#N/A,FALSE,"DK1VER";#N/A,#N/A,FALSE,"DK1VER"}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_EST." hidden="1">{"PRINT_EST",#N/A,FALSE,"ESTMON"}</definedName>
    <definedName name="wrn.rev_sale._.report." hidden="1">{"revsale",#N/A,FALSE,"REV-ยุพดี"}</definedName>
    <definedName name="wrn.revable." hidden="1">{"revable",#N/A,FALSE,"REVABLE"}</definedName>
    <definedName name="wrn.Rippert.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PT1." hidden="1">{#N/A,#N/A,FALSE,"Sheet1"}</definedName>
    <definedName name="wrn.RUN1." hidden="1">{"PAGE 1",#N/A,FALSE,"หน้า 1,2,3";"PAGE 2",#N/A,FALSE,"หน้า 1,2,3";"PAGE 3",#N/A,FALSE,"หน้า 1,2,3"}</definedName>
    <definedName name="wrn.SACTG." hidden="1">{"Page 1",#N/A,FALSE,"หน้า 1";"PAGE 2",#N/A,FALSE,"หน้า 2";"PAGE 3",#N/A,FALSE,"หน้า 3";"PAGE4",#N/A,FALSE,"หน้า 4"}</definedName>
    <definedName name="wrn.sales._.report." hidden="1">{"sales",#N/A,FALSE,"SALES"}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Q." hidden="1">{#N/A,#N/A,FALSE,"soquy"}</definedName>
    <definedName name="wrn.SSA._.Stock." hidden="1">{#N/A,#N/A,FALSE,"SSA Stock"}</definedName>
    <definedName name="wrn.Staffing." hidden="1">{#N/A,#N/A,FALSE,"Assessment";#N/A,#N/A,FALSE,"Staffing";#N/A,#N/A,FALSE,"Hires";#N/A,#N/A,FALSE,"Assumptions"}</definedName>
    <definedName name="wrn.Staffing._.Inputs." hidden="1">{#N/A,#N/A,FALSE,"Overall Staffing Review";#N/A,#N/A,FALSE,"Detailed Resource Mix Review";#N/A,#N/A,FALSE,"Detailed Pyramid Review";#N/A,#N/A,FALSE,"Hours By Activity";#N/A,#N/A,FALSE,"Hours By Custom Resource"}</definedName>
    <definedName name="wrn.Staffing1" hidden="1">{#N/A,#N/A,FALSE,"Assessment";#N/A,#N/A,FALSE,"Staffing";#N/A,#N/A,FALSE,"Hires";#N/A,#N/A,FALSE,"Assumptions"}</definedName>
    <definedName name="wrn.STL." hidden="1">{"STL Current month TB. &amp; B / T",#N/A,FALSE,"DOMESTIC &amp; EXPORT_TL&amp;KWG (SAP)";"STL YTD TB. &amp; B / T",#N/A,FALSE,"DOMESTIC &amp; EXPORT_TL&amp;KWG (SAP)"}</definedName>
    <definedName name="wrn.STL._.all._.FAC.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wrn.Stundenzettel." hidden="1">{#N/A,#N/A,FALSE,"M1";#N/A,#N/A,FALSE,"K7";#N/A,#N/A,FALSE,"K6";#N/A,#N/A,FALSE,"K5";#N/A,#N/A,FALSE,"K4";#N/A,#N/A,FALSE,"K3";#N/A,#N/A,FALSE,"K2";#N/A,#N/A,FALSE,"K1"}</definedName>
    <definedName name="wrn.SummaryReport." hidden="1">{"Header",#N/A,TRUE,"Summary";"ProjectInfo",#N/A,TRUE,"Total Value"}</definedName>
    <definedName name="wrn.Supplemental._.Information." hidden="1">{#N/A,#N/A,FALSE,"Assumptions";#N/A,#N/A,FALSE,"DNP Expense Summary";#N/A,#N/A,FALSE,"Sensitivity Analysis"}</definedName>
    <definedName name="wrn.switched._.date." hidden="1">{#N/A,#N/A,FALSE,"m66";#N/A,#N/A,FALSE,"m66"}</definedName>
    <definedName name="wrn.Synt_dec." hidden="1">{"Synthese",#N/A,FALSE,"Dec 96 (2)"}</definedName>
    <definedName name="wrn.Synt_janv." hidden="1">{"Syn_janv",#N/A,FALSE,"Janv 97"}</definedName>
    <definedName name="wrn.TAG." hidden="1">{"TAG1AGMS",#N/A,FALSE,"TAG 1A"}</definedName>
    <definedName name="wrn.Tages" hidden="1">{"Tages_D",#N/A,FALSE,"Tagesbericht";"Tages_PL",#N/A,FALSE,"Tagesbericht"}</definedName>
    <definedName name="wrn.Tagesbericht." hidden="1">{"Tages_D",#N/A,FALSE,"Tagesbericht";"Tages_PL",#N/A,FALSE,"Tagesbericht"}</definedName>
    <definedName name="wrn.TARGET._.DCF." hidden="1">{"targetdcf",#N/A,FALSE,"Merger consequences";"TARGETASSU",#N/A,FALSE,"Merger consequences";"TERMINAL VALUE",#N/A,FALSE,"Merger consequences"}</definedName>
    <definedName name="wrn.tat.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X._.COMPUTATION." hidden="1">{#N/A,#N/A,FALSE,"TAX COMPUTATION";#N/A,#N/A,FALSE,"TAX SCHEDULE";#N/A,#N/A,FALSE,"ADDITIONS";#N/A,#N/A,FALSE,"W &amp; T"}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st." hidden="1">{"F3 Presentation",#N/A,FALSE,"F3 ";"F3 detail",#N/A,FALSE,"F3 "}</definedName>
    <definedName name="wrn.test1." hidden="1">{#N/A,#N/A,FALSE,"Earn'gs &amp; Val'n";#N/A,#N/A,FALSE,"Interim"}</definedName>
    <definedName name="wrn.test2." hidden="1">{"F3 detail",#N/A,FALSE,"F3 ";"F3 Presentation",#N/A,FALSE,"F3 "}</definedName>
    <definedName name="wrn.test3." hidden="1">{"F3 detail",#N/A,FALSE,"F1";"F3 Presentation",#N/A,FALSE,"F3 "}</definedName>
    <definedName name="wrn.thu." hidden="1">{#N/A,#N/A,FALSE,"Chung"}</definedName>
    <definedName name="wrn.TL._.Plant." hidden="1">{"TL Current month TB. &amp; B / T",#N/A,FALSE,"DOMESTIC &amp; EXPORT_TL";"TL YTD TB. &amp; B / T",#N/A,FALSE,"DOMESTIC &amp; EXPORT_TL"}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.view._.of._.shipped._.products." hidden="1">{#N/A,#N/A,FALSE,"Container details"}</definedName>
    <definedName name="wrn.Total.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ut." hidden="1">{#N/A,#N/A,FALSE,"I_S";#N/A,#N/A,FALSE,"B_S";#N/A,#N/A,FALSE,"F_F"}</definedName>
    <definedName name="wrn.tout._1" hidden="1">{#N/A,#N/A,FALSE,"I_S";#N/A,#N/A,FALSE,"B_S";#N/A,#N/A,FALSE,"F_F"}</definedName>
    <definedName name="wrn.tout._1_1" hidden="1">{#N/A,#N/A,FALSE,"I_S";#N/A,#N/A,FALSE,"B_S";#N/A,#N/A,FALSE,"F_F"}</definedName>
    <definedName name="wrn.tout._1_2" hidden="1">{#N/A,#N/A,FALSE,"I_S";#N/A,#N/A,FALSE,"B_S";#N/A,#N/A,FALSE,"F_F"}</definedName>
    <definedName name="wrn.tout._2" hidden="1">{#N/A,#N/A,FALSE,"I_S";#N/A,#N/A,FALSE,"B_S";#N/A,#N/A,FALSE,"F_F"}</definedName>
    <definedName name="wrn.tout._3" hidden="1">{#N/A,#N/A,FALSE,"I_S";#N/A,#N/A,FALSE,"B_S";#N/A,#N/A,FALSE,"F_F"}</definedName>
    <definedName name="wrn.tuan." hidden="1">{#N/A,#N/A,FALSE,"LEDGERSUMARY"}</definedName>
    <definedName name="wrn.TUIVARINCE." hidden="1">{"AMT",#N/A,FALSE,"DW";"PER",#N/A,FALSE,"DW";"AMT",#N/A,FALSE,"WR";"PER",#N/A,FALSE,"WR";"AMT",#N/A,FALSE,"WT";"PER",#N/A,FALSE,"WT";"FG",#N/A,FALSE,"PB";"PER",#N/A,FALSE,"PB";"AMT",#N/A,FALSE,"PK";"PER",#N/A,FALSE,"PK"}</definedName>
    <definedName name="wrn.Validation._.Report." hidden="1">{#N/A,#N/A,FALSE,"Capacity";#N/A,#N/A,FALSE,"TAAdjmts";#N/A,#N/A,FALSE,"MatlBal";#N/A,#N/A,FALSE,"YldRatio";#N/A,#N/A,FALSE,"EEICalc";#N/A,#N/A,FALSE,"YIRCalc";#N/A,#N/A,FALSE,"Prodn";#N/A,#N/A,FALSE,"OtherProducts";#N/A,#N/A,FALSE,"Quality";#N/A,#N/A,FALSE,"EnergyCheck";#N/A,#N/A,FALSE,"EnergyCost";#N/A,#N/A,FALSE,"Personnel";#N/A,#N/A,FALSE,"Pricing";#N/A,#N/A,FALSE,"MiscCalcs";#N/A,#N/A,FALSE,"OPEX";#N/A,#N/A,FALSE,"Margin";#N/A,#N/A,FALSE,"ReplVal"}</definedName>
    <definedName name="wrn.VCB." hidden="1">{#N/A,#N/A,FALSE,"SPLIT1";#N/A,#N/A,FALSE,"SPLIT2";#N/A,#N/A,FALSE,"TELEX";#N/A,#N/A,FALSE,"TELEX";#N/A,#N/A,FALSE,"VCB";#N/A,#N/A,FALSE,"VCB"}</definedName>
    <definedName name="wrn.vd." hidden="1">{#N/A,#N/A,TRUE,"BT M200 da 10x20"}</definedName>
    <definedName name="wrn.WeeklyReport." hidden="1">{#N/A,#N/A,FALSE,"Week 2002";#N/A,#N/A,FALSE,"YTD 2002";#N/A,#N/A,FALSE,"Quarterly Trend(Q3)"}</definedName>
    <definedName name="wrn.WGR" hidden="1">{"fleisch",#N/A,FALSE,"WG HK";"food",#N/A,FALSE,"WG HK";"hartwaren",#N/A,FALSE,"WG HK";"weichwaren",#N/A,FALSE,"WG HK"}</definedName>
    <definedName name="wrn.WGRUPPEN." hidden="1">{"fleisch",#N/A,FALSE,"WG HK";"food",#N/A,FALSE,"WG HK";"hartwaren",#N/A,FALSE,"WG HK";"weichwaren",#N/A,FALSE,"WG HK"}</definedName>
    <definedName name="wrn.Working._.Capital." hidden="1">{#N/A,#N/A,FALSE,"Gesamt";#N/A,#N/A,FALSE,"Ree KG";#N/A,#N/A,FALSE,"Ree Inter";#N/A,#N/A,FALSE,"BTM";#N/A,#N/A,FALSE,"GmbH";#N/A,#N/A,FALSE,"Sonstige"}</definedName>
    <definedName name="wrn.Working._.Capital._1" hidden="1">{#N/A,#N/A,FALSE,"Gesamt";#N/A,#N/A,FALSE,"Ree KG";#N/A,#N/A,FALSE,"Ree Inter";#N/A,#N/A,FALSE,"BTM";#N/A,#N/A,FALSE,"GmbH";#N/A,#N/A,FALSE,"Sonstige"}</definedName>
    <definedName name="wrn.Working._.Capital._1_1" hidden="1">{#N/A,#N/A,FALSE,"Gesamt";#N/A,#N/A,FALSE,"Ree KG";#N/A,#N/A,FALSE,"Ree Inter";#N/A,#N/A,FALSE,"BTM";#N/A,#N/A,FALSE,"GmbH";#N/A,#N/A,FALSE,"Sonstige"}</definedName>
    <definedName name="wrn.Working._.Capital._1_2" hidden="1">{#N/A,#N/A,FALSE,"Gesamt";#N/A,#N/A,FALSE,"Ree KG";#N/A,#N/A,FALSE,"Ree Inter";#N/A,#N/A,FALSE,"BTM";#N/A,#N/A,FALSE,"GmbH";#N/A,#N/A,FALSE,"Sonstige"}</definedName>
    <definedName name="wrn.Working._.Capital._2" hidden="1">{#N/A,#N/A,FALSE,"Gesamt";#N/A,#N/A,FALSE,"Ree KG";#N/A,#N/A,FALSE,"Ree Inter";#N/A,#N/A,FALSE,"BTM";#N/A,#N/A,FALSE,"GmbH";#N/A,#N/A,FALSE,"Sonstige"}</definedName>
    <definedName name="wrn.Working._.Capital._3" hidden="1">{#N/A,#N/A,FALSE,"Gesamt";#N/A,#N/A,FALSE,"Ree KG";#N/A,#N/A,FALSE,"Ree Inter";#N/A,#N/A,FALSE,"BTM";#N/A,#N/A,FALSE,"GmbH";#N/A,#N/A,FALSE,"Sonstige"}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견적." hidden="1">{#N/A,#N/A,FALSE,"Sheet1";#N/A,#N/A,FALSE,"Sheet2";#N/A,#N/A,FALSE,"TAB96-1"}</definedName>
    <definedName name="wrn1.dcf." hidden="1">{"mgmt forecast",#N/A,FALSE,"Mgmt Forecast";"dcf table",#N/A,FALSE,"Mgmt Forecast";"sensitivity",#N/A,FALSE,"Mgmt Forecast";"table inputs",#N/A,FALSE,"Mgmt Forecast";"calculations",#N/A,FALSE,"Mgmt Forecast"}</definedName>
    <definedName name="wrn1.dcf._1" hidden="1">{"mgmt forecast",#N/A,FALSE,"Mgmt Forecast";"dcf table",#N/A,FALSE,"Mgmt Forecast";"sensitivity",#N/A,FALSE,"Mgmt Forecast";"table inputs",#N/A,FALSE,"Mgmt Forecast";"calculations",#N/A,FALSE,"Mgmt Forecast"}</definedName>
    <definedName name="wrn1.dcf._1_1" hidden="1">{"mgmt forecast",#N/A,FALSE,"Mgmt Forecast";"dcf table",#N/A,FALSE,"Mgmt Forecast";"sensitivity",#N/A,FALSE,"Mgmt Forecast";"table inputs",#N/A,FALSE,"Mgmt Forecast";"calculations",#N/A,FALSE,"Mgmt Forecast"}</definedName>
    <definedName name="wrn1.dcf._1_2" hidden="1">{"mgmt forecast",#N/A,FALSE,"Mgmt Forecast";"dcf table",#N/A,FALSE,"Mgmt Forecast";"sensitivity",#N/A,FALSE,"Mgmt Forecast";"table inputs",#N/A,FALSE,"Mgmt Forecast";"calculations",#N/A,FALSE,"Mgmt Forecast"}</definedName>
    <definedName name="wrn1.dcf._2" hidden="1">{"mgmt forecast",#N/A,FALSE,"Mgmt Forecast";"dcf table",#N/A,FALSE,"Mgmt Forecast";"sensitivity",#N/A,FALSE,"Mgmt Forecast";"table inputs",#N/A,FALSE,"Mgmt Forecast";"calculations",#N/A,FALSE,"Mgmt Forecast"}</definedName>
    <definedName name="wrn1.dcf._3" hidden="1">{"mgmt forecast",#N/A,FALSE,"Mgmt Forecast";"dcf table",#N/A,FALSE,"Mgmt Forecast";"sensitivity",#N/A,FALSE,"Mgmt Forecast";"table inputs",#N/A,FALSE,"Mgmt Forecast";"calculations",#N/A,FALSE,"Mgmt Forecast"}</definedName>
    <definedName name="WRN2.NONPAY" hidden="1">{"ResourceNonPay",#N/A,FALSE,"pay_non pay input";"CapMaint",#N/A,FALSE,"Equipt Input";"CurrEqptProfile",#N/A,FALSE,"Equipt Input";"Curr Eqpt Mtce",#N/A,FALSE,"Equipt Input";"Miscellaneous",#N/A,FALSE,"Misc."}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rwr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rwrw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saFasfASFasf" hidden="1">{"'Bidfailed'!$D$2:$AB$14","'Bidfailed'!$D$4:$AB$4"}</definedName>
    <definedName name="wtaet" hidden="1">{#N/A,#N/A,FALSE,"CCTV"}</definedName>
    <definedName name="wtwe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uw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w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W37543162d5eb45d4879340a0d317623d_C83C" hidden="1">#REF!</definedName>
    <definedName name="www" hidden="1">{"'ตัวอย่าง'!$A$1:$O$21"}</definedName>
    <definedName name="www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wewe" hidden="1">{"'ตัวอย่าง'!$A$1:$O$21"}</definedName>
    <definedName name="wwww" hidden="1">{#N/A,#N/A,TRUE,"Data Elements-Staffing";#N/A,#N/A,TRUE,"Data Elements-Exp Driv &amp; Assump";#N/A,#N/A,TRUE,"Staffing Sheet";#N/A,#N/A,TRUE,"Income";#N/A,#N/A,TRUE,"Income Summary";#N/A,#N/A,TRUE,"Staffing Summary"}</definedName>
    <definedName name="wwwww" hidden="1">{#N/A,#N/A,FALSE,"CCTV"}</definedName>
    <definedName name="x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Xadas" hidden="1">#REF!</definedName>
    <definedName name="xads" hidden="1">#REF!</definedName>
    <definedName name="XC" hidden="1">{"'매출계획'!$D$2"}</definedName>
    <definedName name="XCBXCG" hidden="1">{#N/A,#N/A,FALSE,"CCTV"}</definedName>
    <definedName name="XCC" hidden="1">{#N/A,#N/A,FALSE,"CCTV"}</definedName>
    <definedName name="XCGJ" hidden="1">{#N/A,#N/A,FALSE,"CCTV"}</definedName>
    <definedName name="XCHX" hidden="1">{#N/A,#N/A,FALSE,"CCTV"}</definedName>
    <definedName name="XD" hidden="1">{"'Sheet1'!$L$16"}</definedName>
    <definedName name="xdfgsg" hidden="1">{"Profit",#N/A,FALSE,"Cisco7000a";"Capital",#N/A,FALSE,"Cisco7000a"}</definedName>
    <definedName name="xfgjxfgj" hidden="1">{"'Sheet1'!$L$16"}</definedName>
    <definedName name="xfgyxsf" hidden="1">{#N/A,#N/A,FALSE,"CCTV"}</definedName>
    <definedName name="XFJ" hidden="1">{#N/A,#N/A,FALSE,"CCTV"}</definedName>
    <definedName name="XFJCXMK" hidden="1">{#N/A,#N/A,FALSE,"CCTV"}</definedName>
    <definedName name="xfjxsgfj" hidden="1">{#N/A,#N/A,FALSE,"CCTV"}</definedName>
    <definedName name="XGXCFHJ" hidden="1">{#N/A,#N/A,FALSE,"CCTV"}</definedName>
    <definedName name="xhx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XJGMKK" hidden="1">{#N/A,#N/A,FALSE,"CCTV"}</definedName>
    <definedName name="xkeogjana" hidden="1">{"Reader",#N/A,FALSE,"Summary";"Reader",#N/A,FALSE,"Buildup";"Reader",#N/A,FALSE,"Financials";"Reader",#N/A,FALSE,"Debt &amp; Other"}</definedName>
    <definedName name="xls" hidden="1">{"F3 detail",#N/A,FALSE,"F1";"F3 Presentation",#N/A,FALSE,"F3 "}</definedName>
    <definedName name="xlttbninh" hidden="1">{"'Sheet1'!$L$16"}</definedName>
    <definedName name="XNJHXVJH" hidden="1">{#N/A,#N/A,FALSE,"CCTV"}</definedName>
    <definedName name="xnkhung" hidden="1">{#N/A,#N/A,FALSE,"Chung"}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4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4" hidden="1">#REF!</definedName>
    <definedName name="XRefCopy15" hidden="1">#REF!</definedName>
    <definedName name="XRefCopy16" hidden="1">#REF!</definedName>
    <definedName name="XRefCopy17" hidden="1">#REF!</definedName>
    <definedName name="XRefCopy18" hidden="1">#REF!</definedName>
    <definedName name="XRefCopy19" hidden="1">#REF!</definedName>
    <definedName name="XRefCopy1Row" hidden="1">#REF!</definedName>
    <definedName name="XRefCopy2" hidden="1">#REF!</definedName>
    <definedName name="XRefCopy20" hidden="1">#REF!</definedName>
    <definedName name="XRefCopy21" hidden="1">#REF!</definedName>
    <definedName name="XRefCopy22" hidden="1">#REF!</definedName>
    <definedName name="XRefCopy23" hidden="1">#REF!</definedName>
    <definedName name="XRefCopy24" hidden="1">#REF!</definedName>
    <definedName name="XRefCopy25" hidden="1">#REF!</definedName>
    <definedName name="XRefCopy26" hidden="1">#REF!</definedName>
    <definedName name="XRefCopy27" hidden="1">#REF!</definedName>
    <definedName name="XRefCopy28" hidden="1">#REF!</definedName>
    <definedName name="XRefCopy29" hidden="1">#REF!</definedName>
    <definedName name="XRefCopy2Row" hidden="1">#REF!</definedName>
    <definedName name="XRefCopy3" hidden="1">#REF!</definedName>
    <definedName name="XRefCopy30" hidden="1">#REF!</definedName>
    <definedName name="XRefCopy31" hidden="1">#REF!</definedName>
    <definedName name="XRefCopy32" hidden="1">#REF!</definedName>
    <definedName name="XRefCopy33" hidden="1">#REF!</definedName>
    <definedName name="XRefCopy34" hidden="1">#REF!</definedName>
    <definedName name="XRefCopy35" hidden="1">#REF!</definedName>
    <definedName name="XRefCopy36" hidden="1">#REF!</definedName>
    <definedName name="XRefCopy37" hidden="1">#REF!</definedName>
    <definedName name="XRefCopy38" hidden="1">#REF!</definedName>
    <definedName name="XRefCopy39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39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5" hidden="1">#REF!</definedName>
    <definedName name="XRefPaste16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12</definedName>
    <definedName name="xs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xx" hidden="1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xxx" hidden="1">{"HK PR",#N/A,FALSE,"HK";"SUMMARY",#N/A,FALSE,"PAYROLL";"SUMMARY",#N/A,FALSE,"PAYROLL";"HK PR",#N/A,FALSE,"HK"}</definedName>
    <definedName name="xxxxx" hidden="1">{"HK PR",#N/A,FALSE,"HK";"SUMMARY",#N/A,FALSE,"PAYROLL";"SUMMARY",#N/A,FALSE,"PAYROLL";"HK PR",#N/A,FALSE,"HK"}</definedName>
    <definedName name="xxxxxxx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ZDWWA" hidden="1">{#N/A,#N/A,TRUE,"Data Elements-Staffing";#N/A,#N/A,TRUE,"Data Elements-Exp Driv &amp; Assump";#N/A,#N/A,TRUE,"Staffing Sheet";#N/A,#N/A,TRUE,"Income";#N/A,#N/A,TRUE,"Income Summary";#N/A,#N/A,TRUE,"Staffing Summary"}</definedName>
    <definedName name="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c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E" hidden="1">{"'Feb 99'!$A$1:$G$30"}</definedName>
    <definedName name="yen" hidden="1">{#N/A,#N/A,FALSE,"Chi tiÆt"}</definedName>
    <definedName name="yhjilyi" hidden="1">{#N/A,#N/A,FALSE,"CCTV"}</definedName>
    <definedName name="yj" hidden="1">{"hilight2",#N/A,FALSE,"HILIGHT2"}</definedName>
    <definedName name="yrdtytyt" hidden="1">{#N/A,#N/A,FALSE,"CCTV"}</definedName>
    <definedName name="ytty" hidden="1">{"'Sheet1'!$L$16"}</definedName>
    <definedName name="Y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hutryu" hidden="1">{#N/A,#N/A,FALSE,"5YRASSPl - consol'd";#N/A,#N/A,FALSE,"5YRASSPl - hotel";#N/A,#N/A,FALSE,"5YRASSPl - excl htl";#N/A,#N/A,FALSE,"VarReport";#N/A,#N/A,FALSE,"Sensitivity";#N/A,#N/A,FALSE,"House View ";#N/A,#N/A,FALSE,"KPI"}</definedName>
    <definedName name="yuhutryu_1" hidden="1">{#N/A,#N/A,FALSE,"5YRASSPl - consol'd";#N/A,#N/A,FALSE,"5YRASSPl - hotel";#N/A,#N/A,FALSE,"5YRASSPl - excl htl";#N/A,#N/A,FALSE,"VarReport";#N/A,#N/A,FALSE,"Sensitivity";#N/A,#N/A,FALSE,"House View ";#N/A,#N/A,FALSE,"KPI"}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oryo" hidden="1">{#N/A,#N/A,FALSE,"CCTV"}</definedName>
    <definedName name="yurt" hidden="1">{#N/A,#N/A,FALSE,"CCTV"}</definedName>
    <definedName name="yuyt" hidden="1">{#N/A,#N/A,FALSE,"CCTV"}</definedName>
    <definedName name="yvy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y">#REF!</definedName>
    <definedName name="yyyy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z" hidden="1">{"'ตัวอย่าง'!$A$1:$O$21"}</definedName>
    <definedName name="Z_2AD71782_13C6_11D6_A210_0000E8DA5A4F_.wvu.FilterData" hidden="1">#REF!</definedName>
    <definedName name="Z_344D8229_C927_11D5_A210_0000E8DA5A4F_.wvu.FilterData" hidden="1">#REF!</definedName>
    <definedName name="Z_3507F3CB_00E6_11D6_A210_0000E8DA5A4F_.wvu.Cols" hidden="1">#REF!</definedName>
    <definedName name="Z_351C250E_CF83_11D5_A210_0000E8DA5A4F_.wvu.FilterData" hidden="1">#REF!</definedName>
    <definedName name="Z_39BC5E81_0594_11D1_8C74_006097B34275_.wvu.FilterData" hidden="1">#REF!</definedName>
    <definedName name="Z_39BC5E82_0594_11D1_8C74_006097B34275_.wvu.FilterData" hidden="1">#REF!</definedName>
    <definedName name="Z_446B9FEB_D1FE_11D5_A210_0000E8DA5A4F_.wvu.FilterData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5B0390EB_D420_11D5_A210_0000E8DA5A4F_.wvu.FilterData" hidden="1">#REF!</definedName>
    <definedName name="Z_5B0390EE_D420_11D5_A210_0000E8DA5A4F_.wvu.FilterData" hidden="1">#REF!</definedName>
    <definedName name="Z_5B0390F4_D420_11D5_A210_0000E8DA5A4F_.wvu.FilterData" hidden="1">#REF!</definedName>
    <definedName name="Z_5BF7A5D4_C926_11D5_AFB4_0000E8DA5A50_.wvu.FilterData" hidden="1">#REF!</definedName>
    <definedName name="Z_674301AC_C86E_11D5_A210_0000E8DA5A4F_.wvu.FilterData" hidden="1">#REF!</definedName>
    <definedName name="Z_674301B0_C86E_11D5_A210_0000E8DA5A4F_.wvu.FilterData" hidden="1">#REF!</definedName>
    <definedName name="Z_674301B5_C86E_11D5_A210_0000E8DA5A4F_.wvu.FilterData" hidden="1">#REF!</definedName>
    <definedName name="Z_674301B7_C86E_11D5_A210_0000E8DA5A4F_.wvu.FilterData" hidden="1">#REF!</definedName>
    <definedName name="Z_69241FD2_0E61_11D6_BC55_0000E8DD881D_.wvu.FilterData" hidden="1">#REF!</definedName>
    <definedName name="Z_6E0ADC42_F22D_11D0_8C74_006097B34275_.wvu.FilterData" hidden="1">#REF!</definedName>
    <definedName name="Z_6F27534C_00E4_11D6_BC55_0000E8DD881D_.wvu.FilterData" hidden="1">#REF!</definedName>
    <definedName name="Z_73AB618A_D291_11D5_9D56_000021CF477C_.wvu.FilterData" hidden="1">#REF!</definedName>
    <definedName name="Z_75DB6D8D_EA22_11D5_A210_0000E8DA5A4F_.wvu.FilterData" hidden="1">#REF!</definedName>
    <definedName name="Z_7AF9055E_0655_4111_A637_B53B24197F3F_.wvu.Rows" hidden="1">#REF!</definedName>
    <definedName name="Z_7E0A45E1_0993_11D1_8C74_006097B34275_.wvu.FilterData" hidden="1">#REF!</definedName>
    <definedName name="Z_82212322_246D_11D1_8C74_006097B34275_.wvu.FilterData" hidden="1">#REF!</definedName>
    <definedName name="Z_86ABA799_0F13_11D6_9259_0040953083C3_.wvu.FilterData" hidden="1">#REF!</definedName>
    <definedName name="Z_86ABA79C_0F13_11D6_9259_0040953083C3_.wvu.FilterData" hidden="1">#REF!</definedName>
    <definedName name="Z_B8175DE2_E97C_11D0_8C74_006097B34275_.wvu.FilterData" hidden="1">#REF!</definedName>
    <definedName name="Z_DA6D18CB_CF6F_11D5_BC57_0000E8DD881D_.wvu.FilterData" hidden="1">#REF!</definedName>
    <definedName name="Z_DA6D18CE_CF6F_11D5_BC57_0000E8DD881D_.wvu.FilterData" hidden="1">#REF!</definedName>
    <definedName name="Z_DCA8D884_2605_11D1_A510_006097B38048_.wvu.FilterData" hidden="1">#REF!</definedName>
    <definedName name="Z_E2699901_D040_11D0_A510_006097B38048_.wvu.FilterData" hidden="1">#REF!</definedName>
    <definedName name="Z_ECD86340_00F5_11D6_9D56_000021CF477C_.wvu.Cols" hidden="1">#REF!</definedName>
    <definedName name="Z_F4AAFAEB_D28F_11D5_A210_0000E8DA5A4F_.wvu.FilterData" hidden="1">#REF!</definedName>
    <definedName name="Z_F4AAFAED_D28F_11D5_A210_0000E8DA5A4F_.wvu.FilterData" hidden="1">#REF!</definedName>
    <definedName name="zdfhzdh" hidden="1">{#N/A,#N/A,FALSE,"CCTV"}</definedName>
    <definedName name="zdnfhioesjn" hidden="1">{"'Sheet1'!$L$16"}</definedName>
    <definedName name="zdsg" hidden="1">{"F3 detail",#N/A,FALSE,"F1";"F3 Presentation",#N/A,FALSE,"F3 "}</definedName>
    <definedName name="ZDWWAA" hidden="1">{#N/A,#N/A,TRUE,"Data Elements-Staffing";#N/A,#N/A,TRUE,"Data Elements-Exp Driv &amp; Assump";#N/A,#N/A,TRUE,"Staffing Sheet";#N/A,#N/A,TRUE,"Income";#N/A,#N/A,TRUE,"Income Summary";#N/A,#N/A,TRUE,"Staffing Summary"}</definedName>
    <definedName name="zdyhdh" hidden="1">{"'Sheet1'!$L$16"}</definedName>
    <definedName name="zezuje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GCH" hidden="1">{#N/A,#N/A,FALSE,"CCTV"}</definedName>
    <definedName name="zirtzi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j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jzj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ö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özz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sv" hidden="1">{"F3 detail",#N/A,FALSE,"F1";"F3 Presentation",#N/A,FALSE,"F3 "}</definedName>
    <definedName name="zueu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iltl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uk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zx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ZXC" hidden="1">{"'매출계획'!$D$2"}</definedName>
    <definedName name="zz" hidden="1">{"cashflow",#N/A,FALSE,"CASHFLOW "}</definedName>
    <definedName name="zzz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zzzzz" hidden="1">{"TAG1AGMS",#N/A,FALSE,"TAG 1A"}</definedName>
    <definedName name="zzzzzzzz" hidden="1">{"'ตัวอย่าง'!$A$1:$O$21"}</definedName>
    <definedName name="まとめ2" hidden="1">#REF!</definedName>
    <definedName name="เก่าSkK" hidden="1">{"'ตัวอย่าง'!$A$1:$O$21"}</definedName>
    <definedName name="เด่น" hidden="1">{"'TOTAL'!$A$1:$AG$20"}</definedName>
    <definedName name="เม.ย" hidden="1">{"'ตัวอย่าง'!$A$1:$O$21"}</definedName>
    <definedName name="เมษายน" hidden="1">{"'ตัวอย่าง'!$A$1:$O$21"}</definedName>
    <definedName name="เมษายน๑" hidden="1">{"'ตัวอย่าง'!$A$1:$O$21"}</definedName>
    <definedName name="เอกสารแนบ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เอกสารแนบ4" hidden="1">{"STL Current month TB. &amp; B / T",#N/A,FALSE,"DOMESTIC &amp; EXPORT_TL&amp;KWG (SAP)";"STL YTD TB. &amp; B / T",#N/A,FALSE,"DOMESTIC &amp; EXPORT_TL&amp;KWG (SAP)";"TL Current month TB. &amp; B / T",#N/A,FALSE,"DOMESTIC &amp; EXPORT_TL";"TL YTD TB. &amp; B / T",#N/A,FALSE,"DOMESTIC &amp; EXPORT_TL";"KWG Current month TB. &amp; B / T",#N/A,FALSE,"DOMESTIC &amp; EXPORT_KWG";"KWG YTD TB. &amp; B / T",#N/A,FALSE,"DOMESTIC &amp; EXPORT_KWG"}</definedName>
    <definedName name="เอกสารแนบ7" hidden="1">{"TL Current month TB. &amp; B / T",#N/A,FALSE,"DOMESTIC &amp; EXPORT_TL";"TL YTD TB. &amp; B / T",#N/A,FALSE,"DOMESTIC &amp; EXPORT_TL"}</definedName>
    <definedName name="เอกสารแนบ8" hidden="1">{#N/A,#N/A,FALSE,"TL";#N/A,#N/A,FALSE,"KK";#N/A,#N/A,FALSE,"TS";#N/A,#N/A,FALSE,"KW";#N/A,#N/A,FALSE,"LP";#N/A,#N/A,FALSE,"DC"}</definedName>
    <definedName name="แ" hidden="1">{"'ตัวอย่าง'!$A$1:$O$21"}</definedName>
    <definedName name="แนบ" hidden="1">{"PRINT_EST",#N/A,FALSE,"ESTMON"}</definedName>
    <definedName name="ใ" hidden="1">{"'TOTAL'!$A$1:$AG$20"}</definedName>
    <definedName name="ก" hidden="1">{"index",#N/A,FALSE,"INDEX"}</definedName>
    <definedName name="กก" hidden="1">{"revsale",#N/A,FALSE,"REV-ยุพดี"}</definedName>
    <definedName name="กกกกกก" hidden="1">{"PRINT_EST",#N/A,FALSE,"ESTMON"}</definedName>
    <definedName name="กดฟหกด" hidden="1">{"'ตัวอย่าง'!$A$1:$O$21"}</definedName>
    <definedName name="กหดฟห" hidden="1">{"cashflow",#N/A,FALSE,"CASHFLOW "}</definedName>
    <definedName name="กิจกรรม" hidden="1">{"'TOTAL'!$A$1:$AG$20"}</definedName>
    <definedName name="กิจกรรมคปภ.ก.ย.51" hidden="1">{"'TOTAL'!$A$1:$AG$20"}</definedName>
    <definedName name="คีรี" hidden="1">{"'TOTAL'!$A$1:$AG$20"}</definedName>
    <definedName name="คึรึ" hidden="1">{"'TOTAL'!$A$1:$AG$20"}</definedName>
    <definedName name="งงงง" hidden="1">{"'ตัวอย่าง'!$A$1:$O$21"}</definedName>
    <definedName name="งบลงทุน50" hidden="1">{"cashflow",#N/A,FALSE,"CASHFLOW "}</definedName>
    <definedName name="ชัยเจริญมารีน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ฏฏ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ะฟรส" hidden="1">{#N/A,#N/A,FALSE,"PM1";#N/A,#N/A,FALSE,"PM2";#N/A,#N/A,FALSE,"PM3";#N/A,#N/A,FALSE,"PM4";#N/A,#N/A,FALSE,"PM5";#N/A,#N/A,FALSE,"PM6";#N/A,#N/A,FALSE,"CM1"}</definedName>
    <definedName name="ด" hidden="1">{"'ตัวอย่าง'!$A$1:$O$21"}</definedName>
    <definedName name="ดด" hidden="1">{"'ตัวอย่าง'!$A$1:$O$21"}</definedName>
    <definedName name="ดา" hidden="1">{"'ตัวอย่าง'!$A$1:$O$21"}</definedName>
    <definedName name="ดารา" hidden="1">{"'ตัวอย่าง'!$A$1:$O$21"}</definedName>
    <definedName name="ทท" hidden="1">{"'Bidfailed'!$D$2:$AB$14","'Bidfailed'!$D$4:$AB$4"}</definedName>
    <definedName name="ปั๊มดูดน้ำมันเก่าเข้า" hidden="1">{"'ตัวอย่าง'!$A$1:$O$21"}</definedName>
    <definedName name="ปั๊มน้ำท้าย" hidden="1">{"'ตัวอย่าง'!$A$1:$O$21"}</definedName>
    <definedName name="ปืน" hidden="1">{"'ตัวอย่าง'!$A$1:$O$21"}</definedName>
    <definedName name="พ" hidden="1">{"'ตัวอย่าง'!$A$1:$O$21"}</definedName>
    <definedName name="พ.ค." hidden="1">{"'ตัวอย่าง'!$A$1:$O$21"}</definedName>
    <definedName name="พด" hidden="1">{"'ตัวอย่าง'!$A$1:$O$21"}</definedName>
    <definedName name="พฤษภาคม" hidden="1">{"'ตัวอย่าง'!$A$1:$O$21"}</definedName>
    <definedName name="ฟ" hidden="1">{"hilight2",#N/A,FALSE,"HILIGHT2"}</definedName>
    <definedName name="ฟฟ" hidden="1">{"'Bidfailed'!$D$2:$AB$14","'Bidfailed'!$D$4:$AB$4"}</definedName>
    <definedName name="ฟฟฟ" hidden="1">{"'TOTAL'!$A$1:$AG$20"}</definedName>
    <definedName name="ฟฟฟฟฟ" hidden="1">{"'ตัวอย่าง'!$A$1:$O$21"}</definedName>
    <definedName name="ฟภ" hidden="1">{"index",#N/A,FALSE,"INDEX"}</definedName>
    <definedName name="ฟหด" hidden="1">{"'ตัวอย่าง'!$A$1:$O$21"}</definedName>
    <definedName name="ฟำ" hidden="1">{"'ตัวอย่าง'!$A$1:$O$21"}</definedName>
    <definedName name="ฟำดฟำ" hidden="1">{"'ตัวอย่าง'!$A$1:$O$21"}</definedName>
    <definedName name="ม.ค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ยยยยยยยยยยยย" hidden="1">{"'ตัวอย่าง'!$A$1:$O$21"}</definedName>
    <definedName name="รง." hidden="1">{"'TOTAL'!$A$1:$AG$20"}</definedName>
    <definedName name="รรีร" hidden="1">{"'TOTAL'!$A$1:$AG$20"}</definedName>
    <definedName name="ระบบโฟม" hidden="1">{"'ตัวอย่าง'!$A$1:$O$21"}</definedName>
    <definedName name="ววว" hidden="1">{"'TOTAL'!$A$1:$AG$20"}</definedName>
    <definedName name="ศูนย์พัฒนา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ห" hidden="1">{"'ตัวอย่าง'!$A$1:$O$21"}</definedName>
    <definedName name="หนองคาย" hidden="1">{"'TOTAL'!$A$1:$AG$20"}</definedName>
    <definedName name="ห้าปี" hidden="1">{"'Bidfailed'!$D$2:$AB$14","'Bidfailed'!$D$4:$AB$4"}</definedName>
    <definedName name="ๆๆๆๆๆ" hidden="1">{"'ตัวอย่าง'!$A$1:$O$21"}</definedName>
    <definedName name="가공" hidden="1">{"'매출계획'!$D$2"}</definedName>
    <definedName name="간지" hidden="1">{#N/A,#N/A,FALSE,"CCTV"}</definedName>
    <definedName name="갑지" hidden="1">{#N/A,#N/A,FALSE,"CCTV"}</definedName>
    <definedName name="강안" hidden="1">{"'매출계획'!$D$2"}</definedName>
    <definedName name="건조과" hidden="1">{"'매출계획'!$D$2"}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그래" hidden="1">{"'매출계획'!$D$2"}</definedName>
    <definedName name="기성보고" hidden="1">{#N/A,#N/A,FALSE,"CCTV"}</definedName>
    <definedName name="ㄴㄴㄴ" hidden="1">{"'매출계획'!$D$2"}</definedName>
    <definedName name="ㄴㄷㄳ" hidden="1">{"'매출계획'!$D$2"}</definedName>
    <definedName name="ㄴ석ㅎ" hidden="1">{"'매출계획'!$D$2"}</definedName>
    <definedName name="ㄴㅇㄹ호" hidden="1">{"'매출계획'!$D$2"}</definedName>
    <definedName name="ㄴㅇ론ㄹ" hidden="1">{"'매출계획'!$D$2"}</definedName>
    <definedName name="ㄴㅇㅀ" hidden="1">{"'매출계획'!$D$2"}</definedName>
    <definedName name="ㄴㅇㅁ" hidden="1">{"'매출계획'!$D$2"}</definedName>
    <definedName name="ㄴㅇㅁㅁㄴ" hidden="1">{"'매출계획'!$D$2"}</definedName>
    <definedName name="ㄴㅇㅁㅇㅁㄴ" hidden="1">{"'매출계획'!$D$2"}</definedName>
    <definedName name="ㄴㅇㅎ" hidden="1">{"'매출계획'!$D$2"}</definedName>
    <definedName name="ㄷㄳ" hidden="1">{"'매출계획'!$D$2"}</definedName>
    <definedName name="도장" hidden="1">{"'매출계획'!$D$2"}</definedName>
    <definedName name="도장151" hidden="1">{"'매출계획'!$D$2"}</definedName>
    <definedName name="도장152" hidden="1">{"'매출계획'!$D$2"}</definedName>
    <definedName name="도장신" hidden="1">{"'매출계획'!$D$2"}</definedName>
    <definedName name="ㄹㄹ" hidden="1">{"'매출계획'!$D$2"}</definedName>
    <definedName name="ㄹㄹㄹ" hidden="1">{"'매출계획'!$D$2"}</definedName>
    <definedName name="ㄹ호" hidden="1">{"'매출계획'!$D$2"}</definedName>
    <definedName name="래그" hidden="1">{#N/A,#N/A,FALSE,"CCTV"}</definedName>
    <definedName name="롷" hidden="1">{"'매출계획'!$D$2"}</definedName>
    <definedName name="ㅁ" hidden="1">{#N/A,#N/A,FALSE,"CCTV"}</definedName>
    <definedName name="ㅁㄴ" hidden="1">{"'매출계획'!$D$2"}</definedName>
    <definedName name="ㅁㄴㅁㄴㅇ" hidden="1">{"'매출계획'!$D$2"}</definedName>
    <definedName name="ㅁㄹㅇ" hidden="1">{"'매출계획'!$D$2"}</definedName>
    <definedName name="ㅁㅁㅁ" hidden="1">{"'매출계획'!$D$2"}</definedName>
    <definedName name="ㅁㅅ" hidden="1">{"'매출계획'!$D$2"}</definedName>
    <definedName name="ㅁㅇ" hidden="1">{"'매출계획'!$D$2"}</definedName>
    <definedName name="몰라" hidden="1">{"'매출계획'!$D$2"}</definedName>
    <definedName name="물랭집계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뭐고" hidden="1">{"'매출계획'!$D$2"}</definedName>
    <definedName name="ㅂㅂㅂ" hidden="1">{"'매출계획'!$D$2"}</definedName>
    <definedName name="ㅂㅈㄷ" hidden="1">{"'매출계획'!$D$2"}</definedName>
    <definedName name="법인세4.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보고333" hidden="1">{"'매출계획'!$D$2"}</definedName>
    <definedName name="보고3333" hidden="1">{"'매출계획'!$D$2"}</definedName>
    <definedName name="사내추가" hidden="1">{"'매출계획'!$D$2"}</definedName>
    <definedName name="상각비2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생산능력" hidden="1">{"'매출계획'!$D$2"}</definedName>
    <definedName name="신조매출" hidden="1">{"'매출계획'!$D$2"}</definedName>
    <definedName name="ㅇㅇㅇ" hidden="1">{"'매출계획'!$D$2"}</definedName>
    <definedName name="양" hidden="1">{#N/A,#N/A,FALSE,"CCTV"}</definedName>
    <definedName name="연습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예산" hidden="1">{"'매출계획'!$D$2"}</definedName>
    <definedName name="ㅈㅂㄷㅈ" hidden="1">{"'매출계획'!$D$2"}</definedName>
    <definedName name="ㅈㅈ" hidden="1">{"'매출계획'!$D$2"}</definedName>
    <definedName name="조건2" hidden="1">{#N/A,#N/A,FALSE,"CCTV"}</definedName>
    <definedName name="조립LOAD" hidden="1">{"'매출계획'!$D$2"}</definedName>
    <definedName name="조정" hidden="1">{"'매출계획'!$D$2"}</definedName>
    <definedName name="증가공수" hidden="1">{"'매출계획'!$D$2"}</definedName>
    <definedName name="지ㅣ지" hidden="1">{"'매출계획'!$D$2"}</definedName>
    <definedName name="ㅊ퓨" hidden="1">{"'매출계획'!$D$2"}</definedName>
    <definedName name="ㅊ호" hidden="1">{"'매출계획'!$D$2"}</definedName>
    <definedName name="추가공수" hidden="1">{"'매출계획'!$D$2"}</definedName>
    <definedName name="탑재" hidden="1">{"'매출계획'!$D$2"}</definedName>
    <definedName name="태안도장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ㅎㅇㅀㄴㅇㅎ" hidden="1">{"'매출계획'!$D$2"}</definedName>
    <definedName name="ㅎㅎㅎ" hidden="1">{"'매출계획'!$D$2"}</definedName>
    <definedName name="호호" hidden="1">{"'매출계획'!$D$2"}</definedName>
    <definedName name="ㅏㅏㅏ" hidden="1">{"'매출계획'!$D$2"}</definedName>
    <definedName name="ㅓㅓㅓ" hidden="1">{"'매출계획'!$D$2"}</definedName>
    <definedName name="ㅗㅗㅗㅗ" hidden="1">{"'매출계획'!$D$2"}</definedName>
    <definedName name="ㅛ샤" hidden="1">{"'매출계획'!$D$2"}</definedName>
    <definedName name="ㅛㅏㄹ" hidden="1">{"'매출계획'!$D$2"}</definedName>
    <definedName name="ㅠ" hidden="1">{#N/A,#N/A,FALSE,"CCTV"}</definedName>
    <definedName name="土建" hidden="1">{"'照明目录'!$A$1:$H$31"}</definedName>
    <definedName name="土建2" hidden="1">{"'照明目录'!$A$1:$H$31"}</definedName>
    <definedName name="好听" hidden="1">{"'照明目录'!$A$1:$H$31"}</definedName>
    <definedName name="才了" hidden="1">{"'照明目录'!$A$1:$H$31"}</definedName>
    <definedName name="新" hidden="1">{#N/A,#N/A,FALSE,"m66";#N/A,#N/A,FALSE,"m66"}</definedName>
    <definedName name="春" hidden="1">{"'照明目录'!$A$1:$H$31"}</definedName>
    <definedName name="汇编" hidden="1">{"'照明目录'!$A$1:$H$31"}</definedName>
    <definedName name="汇编1" hidden="1">{"'照明目录'!$A$1:$H$31"}</definedName>
    <definedName name="石膏破碎及输送" hidden="1">{"'照明目录'!$A$1:$H$31"}</definedName>
    <definedName name="自动空气开关" hidden="1">{"'照明目录'!$A$1:$H$31"}</definedName>
    <definedName name="阿嫂" hidden="1">{"'照明目录'!$A$1:$H$31"}</definedName>
    <definedName name="阿瑟" hidden="1">{"'照明目录'!$A$1:$H$31"}</definedName>
    <definedName name="随机配套" hidden="1">{"'照明目录'!$A$1:$H$31"}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_KSB1_68c1e109-575a-41c9-be38-646766ed29ba" name="Data_KSB1" connection="Query - Data_KSB1"/>
          <x15:modelTable id="Data_KE30_1b1ed1d9-b479-4b25-ac61-eee4a854caf8" name="Data_KE30" connection="Query - Data_KE30"/>
          <x15:modelTable id="Data_621_2f655b4e-bcaa-4917-bedd-e456f6d378aa" name="Data_621" connection="Query - Data_621"/>
          <x15:modelTable id="Table2_Doanhthu SL_bfbc1329-5ffb-4ed6-8411-5040f2561cf6" name="Table2_Doanhthu SL" connection="Query - Table2_Doanhthu SL"/>
          <x15:modelTable id="Append_Tổng hợp CP_34d4b212-fada-46ca-98c8-b089cdaaa369" name="Append_Tổng hợp CP" connection="Query - Append_Tổng hợp CP"/>
          <x15:modelTable id="Table_LoaiCP_3fb4e3c4-2737-4331-b65f-c20362c0468a" name="Table_LoaiCP" connection="Query - Table_LoaiCP"/>
          <x15:modelTable id="Table_ChonTyleCPtrenDT_b7264fb6-45e7-422c-9176-8268c3e0e57e" name="Table_ChonTyleCPtrenDT" connection="Query - Table_ChonTyleCPtrenDT"/>
          <x15:modelTable id="Table_Date_4ec1da59-28f8-4dd6-867e-9a273b851549" name="Table_Date" connection="Query - Table_Date"/>
          <x15:modelTable id="Table_ChonCPkg_a1ec23c8-977d-499f-b96e-b1408fe6a5e1" name="Table_ChonCPkg" connection="Query - Table_ChonCPkg"/>
          <x15:modelTable id="Table_KMchiphi_f760d864-9f06-40b3-a9c0-6ee2abee0b2f" name="Table_KMchiphi" connection="Query - Table_KMchiphi"/>
          <x15:modelTable id="Table_Phongban_b3043946-7486-4b88-8b38-f68f3f1018e9" name="Table_Phongban" connection="Query - Table_Phongban"/>
        </x15:modelTables>
        <x15:modelRelationships>
          <x15:modelRelationship fromTable="Table2_Doanhthu SL" fromColumn="Date" toTable="Table_Date" toColumn="Date"/>
          <x15:modelRelationship fromTable="Append_Tổng hợp CP" fromColumn="Date" toTable="Table_Date" toColumn="Date"/>
          <x15:modelRelationship fromTable="Append_Tổng hợp CP" fromColumn="Tên KMP 170" toTable="Table_KMchiphi" toColumn="Tên KMP 170"/>
          <x15:modelRelationship fromTable="Append_Tổng hợp CP" fromColumn="Cost Center" toTable="Table_Phongban" toColumn="Cost Center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5" i="19" l="1"/>
  <c r="AN5" i="19"/>
  <c r="AM5" i="19"/>
  <c r="AL5" i="19"/>
  <c r="AK5" i="19"/>
  <c r="AJ5" i="19"/>
  <c r="AI5" i="19"/>
  <c r="AH5" i="19"/>
  <c r="AG5" i="19"/>
  <c r="AF5" i="19"/>
  <c r="AE5" i="19"/>
  <c r="AD5" i="19"/>
  <c r="AC5" i="19"/>
  <c r="AB5" i="19"/>
  <c r="AV5" i="50"/>
  <c r="AU5" i="50"/>
  <c r="AT5" i="50"/>
  <c r="AS5" i="50"/>
  <c r="AR5" i="50"/>
  <c r="AQ5" i="50"/>
  <c r="AP5" i="50"/>
  <c r="AO5" i="50"/>
  <c r="AN5" i="50"/>
  <c r="AM5" i="50"/>
  <c r="AL5" i="50"/>
  <c r="AK5" i="50"/>
  <c r="AV4" i="50"/>
  <c r="AU4" i="50"/>
  <c r="AT4" i="50"/>
  <c r="AS4" i="50"/>
  <c r="AR4" i="50"/>
  <c r="AQ4" i="50"/>
  <c r="AP4" i="50"/>
  <c r="AO4" i="50"/>
  <c r="AN4" i="50"/>
  <c r="AM4" i="50"/>
  <c r="AL4" i="50"/>
  <c r="AK4" i="50"/>
  <c r="CI414" i="42"/>
  <c r="CI413" i="42"/>
  <c r="CI412" i="42"/>
  <c r="CI411" i="42"/>
  <c r="CI410" i="42"/>
  <c r="CI409" i="42"/>
  <c r="CI408" i="42"/>
  <c r="CI407" i="42"/>
  <c r="CI406" i="42"/>
  <c r="CI405" i="42"/>
  <c r="CI404" i="42"/>
  <c r="CI403" i="42"/>
  <c r="CI402" i="42"/>
  <c r="CI401" i="42"/>
  <c r="CI400" i="42"/>
  <c r="CI399" i="42"/>
  <c r="CI398" i="42"/>
  <c r="CI397" i="42"/>
  <c r="CI396" i="42"/>
  <c r="CI395" i="42"/>
  <c r="CI394" i="42"/>
  <c r="CI393" i="42"/>
  <c r="CI392" i="42"/>
  <c r="CI391" i="42"/>
  <c r="CI390" i="42"/>
  <c r="CI389" i="42"/>
  <c r="CI388" i="42"/>
  <c r="CI387" i="42"/>
  <c r="CI386" i="42"/>
  <c r="CI385" i="42"/>
  <c r="CI384" i="42"/>
  <c r="CI383" i="42"/>
  <c r="CI382" i="42"/>
  <c r="CI381" i="42"/>
  <c r="CI380" i="42"/>
  <c r="CI379" i="42"/>
  <c r="CI378" i="42"/>
  <c r="CI377" i="42"/>
  <c r="CI376" i="42"/>
  <c r="CI375" i="42"/>
  <c r="CI374" i="42"/>
  <c r="CI373" i="42"/>
  <c r="CI372" i="42"/>
  <c r="CI371" i="42"/>
  <c r="CI370" i="42"/>
  <c r="CI369" i="42"/>
  <c r="CI368" i="42"/>
  <c r="CI367" i="42"/>
  <c r="CI366" i="42"/>
  <c r="CI365" i="42"/>
  <c r="CI364" i="42"/>
  <c r="CI363" i="42"/>
  <c r="CI362" i="42"/>
  <c r="CI361" i="42"/>
  <c r="CI360" i="42"/>
  <c r="CI359" i="42"/>
  <c r="CI358" i="42"/>
  <c r="CI357" i="42"/>
  <c r="CI356" i="42"/>
  <c r="CI355" i="42"/>
  <c r="CI354" i="42"/>
  <c r="CI353" i="42"/>
  <c r="CI352" i="42"/>
  <c r="CI351" i="42"/>
  <c r="CI350" i="42"/>
  <c r="CI349" i="42"/>
  <c r="CI348" i="42"/>
  <c r="CI347" i="42"/>
  <c r="CI346" i="42"/>
  <c r="CI345" i="42"/>
  <c r="CI344" i="42"/>
  <c r="CI343" i="42"/>
  <c r="CI342" i="42"/>
  <c r="CI341" i="42"/>
  <c r="CI340" i="42"/>
  <c r="CI339" i="42"/>
  <c r="CI338" i="42"/>
  <c r="CI337" i="42"/>
  <c r="CI336" i="42"/>
  <c r="CI335" i="42"/>
  <c r="CI334" i="42"/>
  <c r="CI333" i="42"/>
  <c r="CI332" i="42"/>
  <c r="CI331" i="42"/>
  <c r="CI330" i="42"/>
  <c r="CI329" i="42"/>
  <c r="CI328" i="42"/>
  <c r="CI327" i="42"/>
  <c r="CI326" i="42"/>
  <c r="CI325" i="42"/>
  <c r="CI324" i="42"/>
  <c r="CI323" i="42"/>
  <c r="CI322" i="42"/>
  <c r="CI321" i="42"/>
  <c r="CI320" i="42"/>
  <c r="CI319" i="42"/>
  <c r="CI318" i="42"/>
  <c r="CI317" i="42"/>
  <c r="CI316" i="42"/>
  <c r="CI315" i="42"/>
  <c r="CI314" i="42"/>
  <c r="CI313" i="42"/>
  <c r="CI312" i="42"/>
  <c r="CI311" i="42"/>
  <c r="CI310" i="42"/>
  <c r="CI309" i="42"/>
  <c r="CI308" i="42"/>
  <c r="CI307" i="42"/>
  <c r="CI306" i="42"/>
  <c r="CI305" i="42"/>
  <c r="CI304" i="42"/>
  <c r="CI303" i="42"/>
  <c r="CI302" i="42"/>
  <c r="CI301" i="42"/>
  <c r="CI300" i="42"/>
  <c r="CI299" i="42"/>
  <c r="CI298" i="42"/>
  <c r="CI297" i="42"/>
  <c r="CI296" i="42"/>
  <c r="CI295" i="42"/>
  <c r="CI294" i="42"/>
  <c r="CI293" i="42"/>
  <c r="CI292" i="42"/>
  <c r="CI291" i="42"/>
  <c r="CI290" i="42"/>
  <c r="CI289" i="42"/>
  <c r="CI288" i="42"/>
  <c r="CI287" i="42"/>
  <c r="CI286" i="42"/>
  <c r="CI285" i="42"/>
  <c r="CI284" i="42"/>
  <c r="CI283" i="42"/>
  <c r="CI282" i="42"/>
  <c r="CI281" i="42"/>
  <c r="CI280" i="42"/>
  <c r="CI279" i="42"/>
  <c r="CI278" i="42"/>
  <c r="CI277" i="42"/>
  <c r="CI276" i="42"/>
  <c r="CI275" i="42"/>
  <c r="CI274" i="42"/>
  <c r="CI273" i="42"/>
  <c r="CI272" i="42"/>
  <c r="CI271" i="42"/>
  <c r="CI270" i="42"/>
  <c r="CI269" i="42"/>
  <c r="CI268" i="42"/>
  <c r="CI267" i="42"/>
  <c r="CI266" i="42"/>
  <c r="CI265" i="42"/>
  <c r="CI264" i="42"/>
  <c r="CI263" i="42"/>
  <c r="CI262" i="42"/>
  <c r="CI261" i="42"/>
  <c r="CI260" i="42"/>
  <c r="CI259" i="42"/>
  <c r="CI258" i="42"/>
  <c r="CI257" i="42"/>
  <c r="CI256" i="42"/>
  <c r="CI255" i="42"/>
  <c r="CI254" i="42"/>
  <c r="CI253" i="42"/>
  <c r="CI252" i="42"/>
  <c r="CI251" i="42"/>
  <c r="CI250" i="42"/>
  <c r="CI249" i="42"/>
  <c r="CI248" i="42"/>
  <c r="CI247" i="42"/>
  <c r="CI246" i="42"/>
  <c r="CI245" i="42"/>
  <c r="CI244" i="42"/>
  <c r="CI243" i="42"/>
  <c r="CI242" i="42"/>
  <c r="CI241" i="42"/>
  <c r="CI240" i="42"/>
  <c r="CI239" i="42"/>
  <c r="CI238" i="42"/>
  <c r="CI237" i="42"/>
  <c r="CI236" i="42"/>
  <c r="CI235" i="42"/>
  <c r="CI234" i="42"/>
  <c r="CI233" i="42"/>
  <c r="CI232" i="42"/>
  <c r="CI231" i="42"/>
  <c r="CI230" i="42"/>
  <c r="CI229" i="42"/>
  <c r="CI228" i="42"/>
  <c r="CI227" i="42"/>
  <c r="CI226" i="42"/>
  <c r="CI225" i="42"/>
  <c r="CI224" i="42"/>
  <c r="CI223" i="42"/>
  <c r="CI222" i="42"/>
  <c r="CI221" i="42"/>
  <c r="CI220" i="42"/>
  <c r="CI219" i="42"/>
  <c r="CI218" i="42"/>
  <c r="CI217" i="42"/>
  <c r="CI216" i="42"/>
  <c r="CI215" i="42"/>
  <c r="CI214" i="42"/>
  <c r="CI213" i="42"/>
  <c r="CI212" i="42"/>
  <c r="CI211" i="42"/>
  <c r="CI210" i="42"/>
  <c r="CI209" i="42"/>
  <c r="CI208" i="42"/>
  <c r="CI207" i="42"/>
  <c r="CI206" i="42"/>
  <c r="CI205" i="42"/>
  <c r="CI204" i="42"/>
  <c r="CI203" i="42"/>
  <c r="CI202" i="42"/>
  <c r="CI201" i="42"/>
  <c r="CI200" i="42"/>
  <c r="CI199" i="42"/>
  <c r="CI198" i="42"/>
  <c r="CI197" i="42"/>
  <c r="CI196" i="42"/>
  <c r="CI195" i="42"/>
  <c r="CI194" i="42"/>
  <c r="CI193" i="42"/>
  <c r="CI192" i="42"/>
  <c r="CI191" i="42"/>
  <c r="CI190" i="42"/>
  <c r="CI189" i="42"/>
  <c r="CI188" i="42"/>
  <c r="CI187" i="42"/>
  <c r="CI186" i="42"/>
  <c r="CI185" i="42"/>
  <c r="CI184" i="42"/>
  <c r="CI183" i="42"/>
  <c r="CI182" i="42"/>
  <c r="CI181" i="42"/>
  <c r="CI180" i="42"/>
  <c r="CI179" i="42"/>
  <c r="CI178" i="42"/>
  <c r="CI177" i="42"/>
  <c r="CI176" i="42"/>
  <c r="CI175" i="42"/>
  <c r="CI174" i="42"/>
  <c r="CI173" i="42"/>
  <c r="CI172" i="42"/>
  <c r="CI171" i="42"/>
  <c r="CI170" i="42"/>
  <c r="CI169" i="42"/>
  <c r="CI168" i="42"/>
  <c r="CI167" i="42"/>
  <c r="CI166" i="42"/>
  <c r="CI165" i="42"/>
  <c r="CI164" i="42"/>
  <c r="CI163" i="42"/>
  <c r="CI162" i="42"/>
  <c r="CI161" i="42"/>
  <c r="CI160" i="42"/>
  <c r="CI159" i="42"/>
  <c r="CI158" i="42"/>
  <c r="CI157" i="42"/>
  <c r="CI156" i="42"/>
  <c r="CI155" i="42"/>
  <c r="CI154" i="42"/>
  <c r="CI153" i="42"/>
  <c r="CI152" i="42"/>
  <c r="CI151" i="42"/>
  <c r="CI150" i="42"/>
  <c r="CI149" i="42"/>
  <c r="CI148" i="42"/>
  <c r="CI147" i="42"/>
  <c r="CI146" i="42"/>
  <c r="CI145" i="42"/>
  <c r="CI144" i="42"/>
  <c r="CI143" i="42"/>
  <c r="CI142" i="42"/>
  <c r="CI141" i="42"/>
  <c r="CI140" i="42"/>
  <c r="CI139" i="42"/>
  <c r="CI138" i="42"/>
  <c r="CI137" i="42"/>
  <c r="CI136" i="42"/>
  <c r="CI135" i="42"/>
  <c r="CI134" i="42"/>
  <c r="CI133" i="42"/>
  <c r="CI132" i="42"/>
  <c r="CI131" i="42"/>
  <c r="CI130" i="42"/>
  <c r="CI129" i="42"/>
  <c r="CI128" i="42"/>
  <c r="CI127" i="42"/>
  <c r="CI126" i="42"/>
  <c r="CI125" i="42"/>
  <c r="CI124" i="42"/>
  <c r="CI123" i="42"/>
  <c r="CI122" i="42"/>
  <c r="CI121" i="42"/>
  <c r="CI120" i="42"/>
  <c r="CI119" i="42"/>
  <c r="CI118" i="42"/>
  <c r="CI117" i="42"/>
  <c r="CI116" i="42"/>
  <c r="CI115" i="42"/>
  <c r="CI114" i="42"/>
  <c r="CI113" i="42"/>
  <c r="CI112" i="42"/>
  <c r="CI111" i="42"/>
  <c r="CI110" i="42"/>
  <c r="CI109" i="42"/>
  <c r="CI108" i="42"/>
  <c r="CI107" i="42"/>
  <c r="CI106" i="42"/>
  <c r="CI105" i="42"/>
  <c r="CI104" i="42"/>
  <c r="CI103" i="42"/>
  <c r="CI102" i="42"/>
  <c r="CI101" i="42"/>
  <c r="CI100" i="42"/>
  <c r="CI99" i="42"/>
  <c r="CI98" i="42"/>
  <c r="CI97" i="42"/>
  <c r="CI96" i="42"/>
  <c r="CI95" i="42"/>
  <c r="CI94" i="42"/>
  <c r="CI93" i="42"/>
  <c r="CI92" i="42"/>
  <c r="CI91" i="42"/>
  <c r="CI90" i="42"/>
  <c r="CI89" i="42"/>
  <c r="CI88" i="42"/>
  <c r="CI87" i="42"/>
  <c r="CI86" i="42"/>
  <c r="CI85" i="42"/>
  <c r="CI84" i="42"/>
  <c r="CI83" i="42"/>
  <c r="CI82" i="42"/>
  <c r="CI81" i="42"/>
  <c r="CI80" i="42"/>
  <c r="CI79" i="42"/>
  <c r="CI78" i="42"/>
  <c r="CI77" i="42"/>
  <c r="CI76" i="42"/>
  <c r="CI75" i="42"/>
  <c r="CI74" i="42"/>
  <c r="CI73" i="42"/>
  <c r="CI72" i="42"/>
  <c r="CI71" i="42"/>
  <c r="CI70" i="42"/>
  <c r="CI69" i="42"/>
  <c r="CI68" i="42"/>
  <c r="CI67" i="42"/>
  <c r="CI66" i="42"/>
  <c r="CI65" i="42"/>
  <c r="CI64" i="42"/>
  <c r="CI63" i="42"/>
  <c r="CI62" i="42"/>
  <c r="CI61" i="42"/>
  <c r="CI60" i="42"/>
  <c r="CI59" i="42"/>
  <c r="CI58" i="42"/>
  <c r="CI57" i="42"/>
  <c r="CI56" i="42"/>
  <c r="CI55" i="42"/>
  <c r="CI54" i="42"/>
  <c r="CI53" i="42"/>
  <c r="CI52" i="42"/>
  <c r="CI51" i="42"/>
  <c r="CI50" i="42"/>
  <c r="CI49" i="42"/>
  <c r="CI48" i="42"/>
  <c r="CI47" i="42"/>
  <c r="CI46" i="42"/>
  <c r="CI45" i="42"/>
  <c r="CI44" i="42"/>
  <c r="CI43" i="42"/>
  <c r="CI42" i="42"/>
  <c r="CI41" i="42"/>
  <c r="CI40" i="42"/>
  <c r="CI39" i="42"/>
  <c r="CI38" i="42"/>
  <c r="CI37" i="42"/>
  <c r="CI36" i="42"/>
  <c r="CI35" i="42"/>
  <c r="CI34" i="42"/>
  <c r="CI33" i="42"/>
  <c r="CI32" i="42"/>
  <c r="CI31" i="42"/>
  <c r="CI30" i="42"/>
  <c r="CI29" i="42"/>
  <c r="CI28" i="42"/>
  <c r="CI27" i="42"/>
  <c r="CI26" i="42"/>
  <c r="CI25" i="42"/>
  <c r="CI24" i="42"/>
  <c r="CI23" i="42"/>
  <c r="CI22" i="42"/>
  <c r="CI21" i="42"/>
  <c r="CI20" i="42"/>
  <c r="CI19" i="42"/>
  <c r="CI18" i="42"/>
  <c r="CI17" i="42"/>
  <c r="CI16" i="42"/>
  <c r="CI15" i="42"/>
  <c r="CI14" i="42"/>
  <c r="CI13" i="42"/>
  <c r="CI12" i="42"/>
  <c r="CI11" i="42"/>
  <c r="CI10" i="42"/>
  <c r="CI9" i="42"/>
  <c r="CI8" i="42"/>
  <c r="CI7" i="42"/>
  <c r="CV17" i="42" l="1"/>
  <c r="AP15" i="19"/>
  <c r="BA5" i="19"/>
  <c r="AZ5" i="19"/>
  <c r="AY5" i="19"/>
  <c r="AX5" i="19"/>
  <c r="AW5" i="19"/>
  <c r="AV5" i="19"/>
  <c r="AU5" i="19"/>
  <c r="AT5" i="19"/>
  <c r="AS5" i="19"/>
  <c r="AR5" i="19"/>
  <c r="AQ5" i="19"/>
  <c r="AP5" i="19"/>
  <c r="AJ6" i="15"/>
  <c r="AI4" i="50"/>
  <c r="AH4" i="50"/>
  <c r="AG4" i="50"/>
  <c r="AF4" i="50"/>
  <c r="AE4" i="50"/>
  <c r="AD4" i="50"/>
  <c r="AC4" i="50"/>
  <c r="AB4" i="50"/>
  <c r="AA4" i="50"/>
  <c r="Z4" i="50"/>
  <c r="Y4" i="50"/>
  <c r="X4" i="50"/>
  <c r="W4" i="50"/>
  <c r="AI71" i="15" l="1"/>
  <c r="AI70" i="15"/>
  <c r="AH70" i="15"/>
  <c r="AI75" i="15"/>
  <c r="AN74" i="15"/>
  <c r="AM74" i="15"/>
  <c r="AL74" i="15"/>
  <c r="AK74" i="15"/>
  <c r="AJ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H74" i="15"/>
  <c r="G74" i="15"/>
  <c r="F74" i="15"/>
  <c r="AH75" i="15"/>
  <c r="AH74" i="15" s="1"/>
  <c r="AH86" i="15"/>
  <c r="AI26" i="15"/>
  <c r="AH5" i="15"/>
  <c r="AI5" i="15"/>
  <c r="AH4" i="15"/>
  <c r="AP9" i="19" l="1"/>
  <c r="BA75" i="15"/>
  <c r="BB75" i="15"/>
  <c r="BC75" i="15"/>
  <c r="BA76" i="15"/>
  <c r="BB76" i="15"/>
  <c r="BC76" i="15"/>
  <c r="BA70" i="15"/>
  <c r="BB70" i="15"/>
  <c r="BC70" i="15"/>
  <c r="BA71" i="15"/>
  <c r="BB71" i="15"/>
  <c r="BC71" i="15"/>
  <c r="BA26" i="15"/>
  <c r="BB26" i="15"/>
  <c r="BC26" i="15"/>
  <c r="AV71" i="15"/>
  <c r="AW71" i="15"/>
  <c r="AX71" i="15"/>
  <c r="AV70" i="15"/>
  <c r="AW70" i="15"/>
  <c r="AX70" i="15"/>
  <c r="AV26" i="15"/>
  <c r="AW26" i="15"/>
  <c r="AX26" i="15"/>
  <c r="AV27" i="15"/>
  <c r="AW27" i="15"/>
  <c r="AX27" i="15"/>
  <c r="F55" i="19" l="1"/>
  <c r="G110" i="19"/>
  <c r="G109" i="19"/>
  <c r="F56" i="19" l="1"/>
  <c r="F57" i="19"/>
  <c r="F58" i="19" l="1"/>
  <c r="F59" i="19"/>
  <c r="F61" i="19" l="1"/>
  <c r="F60" i="19"/>
  <c r="F62" i="19" l="1"/>
  <c r="F63" i="19" l="1"/>
  <c r="F64" i="19" l="1"/>
  <c r="F66" i="19" l="1"/>
  <c r="F65" i="19"/>
  <c r="F67" i="19" l="1"/>
  <c r="F68" i="19" l="1"/>
  <c r="F69" i="19" l="1"/>
  <c r="F70" i="19" s="1"/>
  <c r="F71" i="19" s="1"/>
  <c r="F72" i="19" s="1"/>
  <c r="F73" i="19" s="1"/>
  <c r="F74" i="19" s="1"/>
  <c r="F75" i="19" s="1"/>
  <c r="F76" i="19" s="1"/>
  <c r="F77" i="19" s="1"/>
  <c r="F78" i="19" s="1"/>
  <c r="F79" i="19" s="1"/>
  <c r="F80" i="19" s="1"/>
  <c r="F81" i="19" s="1"/>
  <c r="F82" i="19" s="1"/>
  <c r="F83" i="19" s="1"/>
  <c r="F84" i="19" s="1"/>
  <c r="F85" i="19" s="1"/>
  <c r="F86" i="19" s="1"/>
  <c r="F87" i="19" s="1"/>
  <c r="F88" i="19" s="1"/>
  <c r="F89" i="19" s="1"/>
  <c r="F90" i="19" s="1"/>
  <c r="F91" i="19" s="1"/>
  <c r="F92" i="19" s="1"/>
  <c r="F93" i="19" s="1"/>
  <c r="F94" i="19" s="1"/>
  <c r="F95" i="19" s="1"/>
  <c r="F96" i="19" s="1"/>
  <c r="F97" i="19" s="1"/>
  <c r="F98" i="19" s="1"/>
  <c r="F99" i="19" s="1"/>
  <c r="F100" i="19" s="1"/>
  <c r="F101" i="19" s="1"/>
  <c r="F102" i="19" s="1"/>
  <c r="F103" i="19" s="1"/>
  <c r="F104" i="19" s="1"/>
  <c r="F105" i="19" s="1"/>
  <c r="F106" i="19" s="1"/>
  <c r="F107" i="19" s="1"/>
  <c r="F108" i="19" s="1"/>
  <c r="F109" i="19" s="1"/>
  <c r="F110" i="19" s="1"/>
  <c r="F111" i="19" s="1"/>
  <c r="F112" i="19" s="1"/>
  <c r="F113" i="19" s="1"/>
  <c r="F114" i="19" s="1"/>
  <c r="F115" i="19" s="1"/>
  <c r="F116" i="19" s="1"/>
  <c r="F117" i="19" s="1"/>
  <c r="F118" i="19" s="1"/>
  <c r="F119" i="19" s="1"/>
  <c r="F120" i="19" s="1"/>
  <c r="F121" i="19" s="1"/>
  <c r="F122" i="19" s="1"/>
  <c r="F123" i="19" s="1"/>
  <c r="F124" i="19" s="1"/>
  <c r="F125" i="19" s="1"/>
  <c r="F126" i="19" s="1"/>
  <c r="F127" i="19" s="1"/>
  <c r="F128" i="19" s="1"/>
  <c r="F129" i="19" s="1"/>
  <c r="F2" i="70" l="1"/>
  <c r="F3" i="70"/>
  <c r="F4" i="70"/>
  <c r="F5" i="70"/>
  <c r="F6" i="70"/>
  <c r="F7" i="70"/>
  <c r="F8" i="70"/>
  <c r="F9" i="70"/>
  <c r="F10" i="70"/>
  <c r="F11" i="70"/>
  <c r="F12" i="70"/>
  <c r="F13" i="70"/>
  <c r="F14" i="70"/>
  <c r="F15" i="70"/>
  <c r="F16" i="70"/>
  <c r="F17" i="70"/>
  <c r="F18" i="70"/>
  <c r="F19" i="70"/>
  <c r="F20" i="70"/>
  <c r="F21" i="70"/>
  <c r="F22" i="70"/>
  <c r="F23" i="70"/>
  <c r="F24" i="70"/>
  <c r="F25" i="70"/>
  <c r="F26" i="70"/>
  <c r="F27" i="70"/>
  <c r="F28" i="70"/>
  <c r="F29" i="70"/>
  <c r="F30" i="70"/>
  <c r="F31" i="70"/>
  <c r="F32" i="70"/>
  <c r="F33" i="70"/>
  <c r="F34" i="70"/>
  <c r="F35" i="70"/>
  <c r="F36" i="70"/>
  <c r="F37" i="70"/>
  <c r="F38" i="70"/>
  <c r="F39" i="70"/>
  <c r="F40" i="70"/>
  <c r="F41" i="70"/>
  <c r="F42" i="70"/>
  <c r="F43" i="70"/>
  <c r="F44" i="70"/>
  <c r="F45" i="70"/>
  <c r="F46" i="70"/>
  <c r="F47" i="70"/>
  <c r="F48" i="70"/>
  <c r="F49" i="70"/>
  <c r="F50" i="70"/>
  <c r="F51" i="70"/>
  <c r="F52" i="70"/>
  <c r="F53" i="70"/>
  <c r="F54" i="70"/>
  <c r="F55" i="70"/>
  <c r="F56" i="70"/>
  <c r="F57" i="70"/>
  <c r="F58" i="70"/>
  <c r="F59" i="70"/>
  <c r="F60" i="70"/>
  <c r="F61" i="70"/>
  <c r="F62" i="70"/>
  <c r="F63" i="70"/>
  <c r="F64" i="70"/>
  <c r="F65" i="70"/>
  <c r="F66" i="70"/>
  <c r="F67" i="70"/>
  <c r="F68" i="70"/>
  <c r="F69" i="70"/>
  <c r="F70" i="70"/>
  <c r="F71" i="70"/>
  <c r="F72" i="70"/>
  <c r="F73" i="70"/>
  <c r="F74" i="70"/>
  <c r="F75" i="70"/>
  <c r="F76" i="70"/>
  <c r="F77" i="70"/>
  <c r="F78" i="70"/>
  <c r="F79" i="70"/>
  <c r="F80" i="70"/>
  <c r="F81" i="70"/>
  <c r="F82" i="70"/>
  <c r="F83" i="70"/>
  <c r="F84" i="70"/>
  <c r="F85" i="70"/>
  <c r="F86" i="70"/>
  <c r="F87" i="70"/>
  <c r="F88" i="70"/>
  <c r="F89" i="70"/>
  <c r="F90" i="70"/>
  <c r="F91" i="70"/>
  <c r="F92" i="70"/>
  <c r="F93" i="70"/>
  <c r="F94" i="70"/>
  <c r="F95" i="70"/>
  <c r="F96" i="70"/>
  <c r="F97" i="70"/>
  <c r="F98" i="70"/>
  <c r="F99" i="70"/>
  <c r="F100" i="70"/>
  <c r="F101" i="70"/>
  <c r="F102" i="70"/>
  <c r="F103" i="70"/>
  <c r="F104" i="70"/>
  <c r="F105" i="70"/>
  <c r="F106" i="70"/>
  <c r="F107" i="70"/>
  <c r="F108" i="70"/>
  <c r="F109" i="70"/>
  <c r="F110" i="70"/>
  <c r="F111" i="70"/>
  <c r="F112" i="70"/>
  <c r="F113" i="70"/>
  <c r="F114" i="70"/>
  <c r="F115" i="70"/>
  <c r="F116" i="70"/>
  <c r="F117" i="70"/>
  <c r="F118" i="70"/>
  <c r="F119" i="70"/>
  <c r="F120" i="70"/>
  <c r="F121" i="70"/>
  <c r="F122" i="70"/>
  <c r="F123" i="70"/>
  <c r="F124" i="70"/>
  <c r="F125" i="70"/>
  <c r="F126" i="70"/>
  <c r="F127" i="70"/>
  <c r="F128" i="70"/>
  <c r="F129" i="70"/>
  <c r="F130" i="70"/>
  <c r="F131" i="70"/>
  <c r="F132" i="70"/>
  <c r="F133" i="70"/>
  <c r="F134" i="70"/>
  <c r="F135" i="70"/>
  <c r="F136" i="70"/>
  <c r="F137" i="70"/>
  <c r="F138" i="70"/>
  <c r="F139" i="70"/>
  <c r="F140" i="70"/>
  <c r="F141" i="70"/>
  <c r="F142" i="70"/>
  <c r="F143" i="70"/>
  <c r="F144" i="70"/>
  <c r="F145" i="70"/>
  <c r="F146" i="70"/>
  <c r="F147" i="70"/>
  <c r="F148" i="70"/>
  <c r="F149" i="70"/>
  <c r="F150" i="70"/>
  <c r="F151" i="70"/>
  <c r="F152" i="70"/>
  <c r="F153" i="70"/>
  <c r="F154" i="70"/>
  <c r="F155" i="70"/>
  <c r="F156" i="70"/>
  <c r="F157" i="70"/>
  <c r="F158" i="70"/>
  <c r="F159" i="70"/>
  <c r="F160" i="70"/>
  <c r="F161" i="70"/>
  <c r="F162" i="70"/>
  <c r="F163" i="70"/>
  <c r="F164" i="70"/>
  <c r="F165" i="70"/>
  <c r="F166" i="70"/>
  <c r="F167" i="70"/>
  <c r="F168" i="70"/>
  <c r="F169" i="70"/>
  <c r="F170" i="70"/>
  <c r="F171" i="70"/>
  <c r="F172" i="70"/>
  <c r="F173" i="70"/>
  <c r="F174" i="70"/>
  <c r="F175" i="70"/>
  <c r="F176" i="70"/>
  <c r="F177" i="70"/>
  <c r="F178" i="70"/>
  <c r="F179" i="70"/>
  <c r="F180" i="70"/>
  <c r="F181" i="70"/>
  <c r="F182" i="70"/>
  <c r="F183" i="70"/>
  <c r="F184" i="70"/>
  <c r="F185" i="70"/>
  <c r="F186" i="70"/>
  <c r="F187" i="70"/>
  <c r="F188" i="70"/>
  <c r="F189" i="70"/>
  <c r="F190" i="70"/>
  <c r="F191" i="70"/>
  <c r="F192" i="70"/>
  <c r="F193" i="70"/>
  <c r="F194" i="70"/>
  <c r="F195" i="70"/>
  <c r="F196" i="70"/>
  <c r="F197" i="70"/>
  <c r="F198" i="70"/>
  <c r="F199" i="70"/>
  <c r="F200" i="70"/>
  <c r="F201" i="70"/>
  <c r="F202" i="70"/>
  <c r="F203" i="70"/>
  <c r="F204" i="70"/>
  <c r="F205" i="70"/>
  <c r="F206" i="70"/>
  <c r="F207" i="70"/>
  <c r="F208" i="70"/>
  <c r="F209" i="70"/>
  <c r="F210" i="70"/>
  <c r="F211" i="70"/>
  <c r="F212" i="70"/>
  <c r="F213" i="70"/>
  <c r="F214" i="70"/>
  <c r="F215" i="70"/>
  <c r="F216" i="70"/>
  <c r="F217" i="70"/>
  <c r="F218" i="70"/>
  <c r="F219" i="70"/>
  <c r="F220" i="70"/>
  <c r="F221" i="70"/>
  <c r="F222" i="70"/>
  <c r="F223" i="70"/>
  <c r="F224" i="70"/>
  <c r="F225" i="70"/>
  <c r="F226" i="70"/>
  <c r="F227" i="70"/>
  <c r="F228" i="70"/>
  <c r="F229" i="70"/>
  <c r="F230" i="70"/>
  <c r="F231" i="70"/>
  <c r="F232" i="70"/>
  <c r="F233" i="70"/>
  <c r="F234" i="70"/>
  <c r="F235" i="70"/>
  <c r="F236" i="70"/>
  <c r="F237" i="70"/>
  <c r="F238" i="70"/>
  <c r="F239" i="70"/>
  <c r="F240" i="70"/>
  <c r="F241" i="70"/>
  <c r="F242" i="70"/>
  <c r="F243" i="70"/>
  <c r="F244" i="70"/>
  <c r="F245" i="70"/>
  <c r="F246" i="70"/>
  <c r="F247" i="70"/>
  <c r="F248" i="70"/>
  <c r="F249" i="70"/>
  <c r="F250" i="70"/>
  <c r="F251" i="70"/>
  <c r="F252" i="70"/>
  <c r="F253" i="70"/>
  <c r="F254" i="70"/>
  <c r="F255" i="70"/>
  <c r="F256" i="70"/>
  <c r="F257" i="70"/>
  <c r="F258" i="70"/>
  <c r="F259" i="70"/>
  <c r="F260" i="70"/>
  <c r="F261" i="70"/>
  <c r="F262" i="70"/>
  <c r="F263" i="70"/>
  <c r="F264" i="70"/>
  <c r="F265" i="70"/>
  <c r="F266" i="70"/>
  <c r="F267" i="70"/>
  <c r="F268" i="70"/>
  <c r="F269" i="70"/>
  <c r="F270" i="70"/>
  <c r="F271" i="70"/>
  <c r="F272" i="70"/>
  <c r="F273" i="70"/>
  <c r="F274" i="70"/>
  <c r="F275" i="70"/>
  <c r="F276" i="70"/>
  <c r="F277" i="70"/>
  <c r="F278" i="70"/>
  <c r="F279" i="70"/>
  <c r="F280" i="70"/>
  <c r="F281" i="70"/>
  <c r="F282" i="70"/>
  <c r="F283" i="70"/>
  <c r="F284" i="70"/>
  <c r="F285" i="70"/>
  <c r="F286" i="70"/>
  <c r="F287" i="70"/>
  <c r="F288" i="70"/>
  <c r="F289" i="70"/>
  <c r="F290" i="70"/>
  <c r="F291" i="70"/>
  <c r="F292" i="70"/>
  <c r="F293" i="70"/>
  <c r="F294" i="70"/>
  <c r="F295" i="70"/>
  <c r="F296" i="70"/>
  <c r="F297" i="70"/>
  <c r="F298" i="70"/>
  <c r="F299" i="70"/>
  <c r="F300" i="70"/>
  <c r="F301" i="70"/>
  <c r="F302" i="70"/>
  <c r="F303" i="70"/>
  <c r="F304" i="70"/>
  <c r="F305" i="70"/>
  <c r="F306" i="70"/>
  <c r="F307" i="70"/>
  <c r="F308" i="70"/>
  <c r="F309" i="70"/>
  <c r="F310" i="70"/>
  <c r="F311" i="70"/>
  <c r="F312" i="70"/>
  <c r="F313" i="70"/>
  <c r="F314" i="70"/>
  <c r="F315" i="70"/>
  <c r="F316" i="70"/>
  <c r="F317" i="70"/>
  <c r="F318" i="70"/>
  <c r="F319" i="70"/>
  <c r="F320" i="70"/>
  <c r="F321" i="70"/>
  <c r="F322" i="70"/>
  <c r="F323" i="70"/>
  <c r="F324" i="70"/>
  <c r="F325" i="70"/>
  <c r="F326" i="70"/>
  <c r="F327" i="70"/>
  <c r="F328" i="70"/>
  <c r="F329" i="70"/>
  <c r="F330" i="70"/>
  <c r="F331" i="70"/>
  <c r="F332" i="70"/>
  <c r="F333" i="70"/>
  <c r="F334" i="70"/>
  <c r="F335" i="70"/>
  <c r="F336" i="70"/>
  <c r="F337" i="70"/>
  <c r="F338" i="70"/>
  <c r="F339" i="70"/>
  <c r="F340" i="70"/>
  <c r="F341" i="70"/>
  <c r="F342" i="70"/>
  <c r="F343" i="70"/>
  <c r="F344" i="70"/>
  <c r="F345" i="70"/>
  <c r="F346" i="70"/>
  <c r="F347" i="70"/>
  <c r="F348" i="70"/>
  <c r="F349" i="70"/>
  <c r="F350" i="70"/>
  <c r="F351" i="70"/>
  <c r="F352" i="70"/>
  <c r="F353" i="70"/>
  <c r="F354" i="70"/>
  <c r="F355" i="70"/>
  <c r="F356" i="70"/>
  <c r="F357" i="70"/>
  <c r="F358" i="70"/>
  <c r="F359" i="70"/>
  <c r="F360" i="70"/>
  <c r="F361" i="70"/>
  <c r="F362" i="70"/>
  <c r="F363" i="70"/>
  <c r="F364" i="70"/>
  <c r="F365" i="70"/>
  <c r="F366" i="70"/>
  <c r="F367" i="70"/>
  <c r="F368" i="70"/>
  <c r="F369" i="70"/>
  <c r="F370" i="70"/>
  <c r="F371" i="70"/>
  <c r="F372" i="70"/>
  <c r="F373" i="70"/>
  <c r="F374" i="70"/>
  <c r="F375" i="70"/>
  <c r="F376" i="70"/>
  <c r="F377" i="70"/>
  <c r="F378" i="70"/>
  <c r="F379" i="70"/>
  <c r="F380" i="70"/>
  <c r="F381" i="70"/>
  <c r="F382" i="70"/>
  <c r="F383" i="70"/>
  <c r="F384" i="70"/>
  <c r="F385" i="70"/>
  <c r="F386" i="70"/>
  <c r="F387" i="70"/>
  <c r="F388" i="70"/>
  <c r="F389" i="70"/>
  <c r="F390" i="70"/>
  <c r="F391" i="70"/>
  <c r="F392" i="70"/>
  <c r="F393" i="70"/>
  <c r="F394" i="70"/>
  <c r="F395" i="70"/>
  <c r="F396" i="70"/>
  <c r="F397" i="70"/>
  <c r="F398" i="70"/>
  <c r="F399" i="70"/>
  <c r="F400" i="70"/>
  <c r="F401" i="70"/>
  <c r="F402" i="70"/>
  <c r="F403" i="70"/>
  <c r="F404" i="70"/>
  <c r="F405" i="70"/>
  <c r="F406" i="70"/>
  <c r="F407" i="70"/>
  <c r="F408" i="70"/>
  <c r="F409" i="70"/>
  <c r="E410" i="70"/>
  <c r="F410" i="70"/>
  <c r="E411" i="70"/>
  <c r="F411" i="70"/>
  <c r="E412" i="70"/>
  <c r="F412" i="70"/>
  <c r="E413" i="70"/>
  <c r="F413" i="70"/>
  <c r="E414" i="70"/>
  <c r="F414" i="70"/>
  <c r="E415" i="70"/>
  <c r="F415" i="70"/>
  <c r="E416" i="70"/>
  <c r="F416" i="70"/>
  <c r="E417" i="70"/>
  <c r="F417" i="70"/>
  <c r="E418" i="70"/>
  <c r="F418" i="70"/>
  <c r="E419" i="70"/>
  <c r="F419" i="70"/>
  <c r="E420" i="70"/>
  <c r="F420" i="70"/>
  <c r="E421" i="70"/>
  <c r="F421" i="70"/>
  <c r="E422" i="70"/>
  <c r="F422" i="70"/>
  <c r="E423" i="70"/>
  <c r="F423" i="70"/>
  <c r="E424" i="70"/>
  <c r="F424" i="70"/>
  <c r="E425" i="70"/>
  <c r="F425" i="70"/>
  <c r="E426" i="70"/>
  <c r="F426" i="70"/>
  <c r="E427" i="70"/>
  <c r="F427" i="70"/>
  <c r="E428" i="70"/>
  <c r="F428" i="70"/>
  <c r="E429" i="70"/>
  <c r="F429" i="70"/>
  <c r="E430" i="70"/>
  <c r="F430" i="70"/>
  <c r="E431" i="70"/>
  <c r="F431" i="70"/>
  <c r="E432" i="70"/>
  <c r="F432" i="70"/>
  <c r="E433" i="70"/>
  <c r="F433" i="70"/>
  <c r="E434" i="70"/>
  <c r="F434" i="70"/>
  <c r="E435" i="70"/>
  <c r="F435" i="70"/>
  <c r="E436" i="70"/>
  <c r="F436" i="70"/>
  <c r="E437" i="70"/>
  <c r="F437" i="70"/>
  <c r="E438" i="70"/>
  <c r="F438" i="70"/>
  <c r="E439" i="70"/>
  <c r="F439" i="70"/>
  <c r="E440" i="70"/>
  <c r="F440" i="70"/>
  <c r="E441" i="70"/>
  <c r="F441" i="70"/>
  <c r="E442" i="70"/>
  <c r="F442" i="70"/>
  <c r="E443" i="70"/>
  <c r="F443" i="70"/>
  <c r="E444" i="70"/>
  <c r="F444" i="70"/>
  <c r="E445" i="70"/>
  <c r="F445" i="70"/>
  <c r="E446" i="70"/>
  <c r="F446" i="70"/>
  <c r="E447" i="70"/>
  <c r="F447" i="70"/>
  <c r="E448" i="70"/>
  <c r="F448" i="70"/>
  <c r="E449" i="70"/>
  <c r="F449" i="70"/>
  <c r="E450" i="70"/>
  <c r="F450" i="70"/>
  <c r="E451" i="70"/>
  <c r="F451" i="70"/>
  <c r="E452" i="70"/>
  <c r="F452" i="70"/>
  <c r="E453" i="70"/>
  <c r="F453" i="70"/>
  <c r="E454" i="70"/>
  <c r="F454" i="70"/>
  <c r="E455" i="70"/>
  <c r="F455" i="70"/>
  <c r="E456" i="70"/>
  <c r="F456" i="70"/>
  <c r="E457" i="70"/>
  <c r="F457" i="70"/>
  <c r="E458" i="70"/>
  <c r="F458" i="70"/>
  <c r="E459" i="70"/>
  <c r="F459" i="70"/>
  <c r="E460" i="70"/>
  <c r="F460" i="70"/>
  <c r="E461" i="70"/>
  <c r="F461" i="70"/>
  <c r="E462" i="70"/>
  <c r="F462" i="70"/>
  <c r="E463" i="70"/>
  <c r="F463" i="70"/>
  <c r="E464" i="70"/>
  <c r="F464" i="70"/>
  <c r="E465" i="70"/>
  <c r="F465" i="70"/>
  <c r="E466" i="70"/>
  <c r="F466" i="70"/>
  <c r="E467" i="70"/>
  <c r="F467" i="70"/>
  <c r="E468" i="70"/>
  <c r="F468" i="70"/>
  <c r="E469" i="70"/>
  <c r="F469" i="70"/>
  <c r="E470" i="70"/>
  <c r="F470" i="70"/>
  <c r="E471" i="70"/>
  <c r="F471" i="70"/>
  <c r="E472" i="70"/>
  <c r="F472" i="70"/>
  <c r="E473" i="70"/>
  <c r="F473" i="70"/>
  <c r="E474" i="70"/>
  <c r="F474" i="70"/>
  <c r="E475" i="70"/>
  <c r="F475" i="70"/>
  <c r="E476" i="70"/>
  <c r="F476" i="70"/>
  <c r="E477" i="70"/>
  <c r="F477" i="70"/>
  <c r="E478" i="70"/>
  <c r="F478" i="70"/>
  <c r="E479" i="70"/>
  <c r="F479" i="70"/>
  <c r="E480" i="70"/>
  <c r="F480" i="70"/>
  <c r="E481" i="70"/>
  <c r="F481" i="70"/>
  <c r="E482" i="70"/>
  <c r="F482" i="70"/>
  <c r="E483" i="70"/>
  <c r="F483" i="70"/>
  <c r="E484" i="70"/>
  <c r="F484" i="70"/>
  <c r="E485" i="70"/>
  <c r="F485" i="70"/>
  <c r="E486" i="70"/>
  <c r="F486" i="70"/>
  <c r="E487" i="70"/>
  <c r="F487" i="70"/>
  <c r="E488" i="70"/>
  <c r="F488" i="70"/>
  <c r="E489" i="70"/>
  <c r="F489" i="70"/>
  <c r="E490" i="70"/>
  <c r="F490" i="70"/>
  <c r="E491" i="70"/>
  <c r="F491" i="70"/>
  <c r="E492" i="70"/>
  <c r="F492" i="70"/>
  <c r="E493" i="70"/>
  <c r="F493" i="70"/>
  <c r="E494" i="70"/>
  <c r="F494" i="70"/>
  <c r="E495" i="70"/>
  <c r="F495" i="70"/>
  <c r="E496" i="70"/>
  <c r="F496" i="70"/>
  <c r="E497" i="70"/>
  <c r="F497" i="70"/>
  <c r="E498" i="70"/>
  <c r="F498" i="70"/>
  <c r="E499" i="70"/>
  <c r="F499" i="70"/>
  <c r="E500" i="70"/>
  <c r="F500" i="70"/>
  <c r="E501" i="70"/>
  <c r="F501" i="70"/>
  <c r="E502" i="70"/>
  <c r="F502" i="70"/>
  <c r="E503" i="70"/>
  <c r="F503" i="70"/>
  <c r="E504" i="70"/>
  <c r="F504" i="70"/>
  <c r="E505" i="70"/>
  <c r="F505" i="70"/>
  <c r="E506" i="70"/>
  <c r="F506" i="70"/>
  <c r="E507" i="70"/>
  <c r="F507" i="70"/>
  <c r="E508" i="70"/>
  <c r="F508" i="70"/>
  <c r="E509" i="70"/>
  <c r="F509" i="70"/>
  <c r="E510" i="70"/>
  <c r="F510" i="70"/>
  <c r="E511" i="70"/>
  <c r="F511" i="70"/>
  <c r="E512" i="70"/>
  <c r="F512" i="70"/>
  <c r="E513" i="70"/>
  <c r="F513" i="70"/>
  <c r="E514" i="70"/>
  <c r="F514" i="70"/>
  <c r="E515" i="70"/>
  <c r="F515" i="70"/>
  <c r="E516" i="70"/>
  <c r="F516" i="70"/>
  <c r="E517" i="70"/>
  <c r="F517" i="70"/>
  <c r="E518" i="70"/>
  <c r="F518" i="70"/>
  <c r="E519" i="70"/>
  <c r="F519" i="70"/>
  <c r="E520" i="70"/>
  <c r="F520" i="70"/>
  <c r="E521" i="70"/>
  <c r="F521" i="70"/>
  <c r="E522" i="70"/>
  <c r="F522" i="70"/>
  <c r="E523" i="70"/>
  <c r="F523" i="70"/>
  <c r="E524" i="70"/>
  <c r="F524" i="70"/>
  <c r="E525" i="70"/>
  <c r="F525" i="70"/>
  <c r="E526" i="70"/>
  <c r="F526" i="70"/>
  <c r="E527" i="70"/>
  <c r="F527" i="70"/>
  <c r="E528" i="70"/>
  <c r="F528" i="70"/>
  <c r="E529" i="70"/>
  <c r="F529" i="70"/>
  <c r="E530" i="70"/>
  <c r="F530" i="70"/>
  <c r="E531" i="70"/>
  <c r="F531" i="70"/>
  <c r="E532" i="70"/>
  <c r="F532" i="70"/>
  <c r="E533" i="70"/>
  <c r="F533" i="70"/>
  <c r="E534" i="70"/>
  <c r="F534" i="70"/>
  <c r="E535" i="70"/>
  <c r="F535" i="70"/>
  <c r="E536" i="70"/>
  <c r="F536" i="70"/>
  <c r="E537" i="70"/>
  <c r="F537" i="70"/>
  <c r="E538" i="70"/>
  <c r="F538" i="70"/>
  <c r="E539" i="70"/>
  <c r="F539" i="70"/>
  <c r="E540" i="70"/>
  <c r="F540" i="70"/>
  <c r="E541" i="70"/>
  <c r="F541" i="70"/>
  <c r="E542" i="70"/>
  <c r="F542" i="70"/>
  <c r="E543" i="70"/>
  <c r="F543" i="70"/>
  <c r="E544" i="70"/>
  <c r="F544" i="70"/>
  <c r="E545" i="70"/>
  <c r="F545" i="70"/>
  <c r="E546" i="70"/>
  <c r="F546" i="70"/>
  <c r="E547" i="70"/>
  <c r="F547" i="70"/>
  <c r="E548" i="70"/>
  <c r="F548" i="70"/>
  <c r="E549" i="70"/>
  <c r="F549" i="70"/>
  <c r="E550" i="70"/>
  <c r="F550" i="70"/>
  <c r="E551" i="70"/>
  <c r="F551" i="70"/>
  <c r="E552" i="70"/>
  <c r="F552" i="70"/>
  <c r="E553" i="70"/>
  <c r="F553" i="70"/>
  <c r="E554" i="70"/>
  <c r="F554" i="70"/>
  <c r="E555" i="70"/>
  <c r="F555" i="70"/>
  <c r="E556" i="70"/>
  <c r="F556" i="70"/>
  <c r="E557" i="70"/>
  <c r="F557" i="70"/>
  <c r="E558" i="70"/>
  <c r="F558" i="70"/>
  <c r="E559" i="70"/>
  <c r="F559" i="70"/>
  <c r="E560" i="70"/>
  <c r="F560" i="70"/>
  <c r="E561" i="70"/>
  <c r="F561" i="70"/>
  <c r="E562" i="70"/>
  <c r="F562" i="70"/>
  <c r="E563" i="70"/>
  <c r="F563" i="70"/>
  <c r="E564" i="70"/>
  <c r="F564" i="70"/>
  <c r="E565" i="70"/>
  <c r="F565" i="70"/>
  <c r="E566" i="70"/>
  <c r="F566" i="70"/>
  <c r="E567" i="70"/>
  <c r="F567" i="70"/>
  <c r="E568" i="70"/>
  <c r="F568" i="70"/>
  <c r="E569" i="70"/>
  <c r="F569" i="70"/>
  <c r="E570" i="70"/>
  <c r="F570" i="70"/>
  <c r="E571" i="70"/>
  <c r="F571" i="70"/>
  <c r="E572" i="70"/>
  <c r="F572" i="70"/>
  <c r="E573" i="70"/>
  <c r="F573" i="70"/>
  <c r="E574" i="70"/>
  <c r="F574" i="70"/>
  <c r="E575" i="70"/>
  <c r="F575" i="70"/>
  <c r="E576" i="70"/>
  <c r="F576" i="70"/>
  <c r="E577" i="70"/>
  <c r="F577" i="70"/>
  <c r="E578" i="70"/>
  <c r="F578" i="70"/>
  <c r="E579" i="70"/>
  <c r="F579" i="70"/>
  <c r="E580" i="70"/>
  <c r="F580" i="70"/>
  <c r="E581" i="70"/>
  <c r="F581" i="70"/>
  <c r="E582" i="70"/>
  <c r="F582" i="70"/>
  <c r="E583" i="70"/>
  <c r="F583" i="70"/>
  <c r="E584" i="70"/>
  <c r="F584" i="70"/>
  <c r="E585" i="70"/>
  <c r="F585" i="70"/>
  <c r="E586" i="70"/>
  <c r="F586" i="70"/>
  <c r="E587" i="70"/>
  <c r="F587" i="70"/>
  <c r="E588" i="70"/>
  <c r="F588" i="70"/>
  <c r="E589" i="70"/>
  <c r="F589" i="70"/>
  <c r="E590" i="70"/>
  <c r="F590" i="70"/>
  <c r="E591" i="70"/>
  <c r="F591" i="70"/>
  <c r="E592" i="70"/>
  <c r="F592" i="70"/>
  <c r="E593" i="70"/>
  <c r="F593" i="70"/>
  <c r="E594" i="70"/>
  <c r="F594" i="70"/>
  <c r="E595" i="70"/>
  <c r="F595" i="70"/>
  <c r="E596" i="70"/>
  <c r="F596" i="70"/>
  <c r="E597" i="70"/>
  <c r="F597" i="70"/>
  <c r="E598" i="70"/>
  <c r="F598" i="70"/>
  <c r="E599" i="70"/>
  <c r="F599" i="70"/>
  <c r="E600" i="70"/>
  <c r="F600" i="70"/>
  <c r="E601" i="70"/>
  <c r="F601" i="70"/>
  <c r="E602" i="70"/>
  <c r="F602" i="70"/>
  <c r="E603" i="70"/>
  <c r="F603" i="70"/>
  <c r="E604" i="70"/>
  <c r="F604" i="70"/>
  <c r="E605" i="70"/>
  <c r="F605" i="70"/>
  <c r="E606" i="70"/>
  <c r="F606" i="70"/>
  <c r="E607" i="70"/>
  <c r="F607" i="70"/>
  <c r="E608" i="70"/>
  <c r="F608" i="70"/>
  <c r="E609" i="70"/>
  <c r="F609" i="70"/>
  <c r="E610" i="70"/>
  <c r="F610" i="70"/>
  <c r="E611" i="70"/>
  <c r="F611" i="70"/>
  <c r="E612" i="70"/>
  <c r="F612" i="70"/>
  <c r="E613" i="70"/>
  <c r="F613" i="70"/>
  <c r="E614" i="70"/>
  <c r="F614" i="70"/>
  <c r="E615" i="70"/>
  <c r="F615" i="70"/>
  <c r="E616" i="70"/>
  <c r="F616" i="70"/>
  <c r="E617" i="70"/>
  <c r="F617" i="70"/>
  <c r="E618" i="70"/>
  <c r="F618" i="70"/>
  <c r="E619" i="70"/>
  <c r="F619" i="70"/>
  <c r="E620" i="70"/>
  <c r="F620" i="70"/>
  <c r="E621" i="70"/>
  <c r="F621" i="70"/>
  <c r="E622" i="70"/>
  <c r="F622" i="70"/>
  <c r="E623" i="70"/>
  <c r="F623" i="70"/>
  <c r="E624" i="70"/>
  <c r="F624" i="70"/>
  <c r="E625" i="70"/>
  <c r="F625" i="70"/>
  <c r="E626" i="70"/>
  <c r="F626" i="70"/>
  <c r="E627" i="70"/>
  <c r="F627" i="70"/>
  <c r="E628" i="70"/>
  <c r="F628" i="70"/>
  <c r="E629" i="70"/>
  <c r="F629" i="70"/>
  <c r="E630" i="70"/>
  <c r="F630" i="70"/>
  <c r="E631" i="70"/>
  <c r="F631" i="70"/>
  <c r="E632" i="70"/>
  <c r="F632" i="70"/>
  <c r="E633" i="70"/>
  <c r="F633" i="70"/>
  <c r="E634" i="70"/>
  <c r="F634" i="70"/>
  <c r="E635" i="70"/>
  <c r="F635" i="70"/>
  <c r="E636" i="70"/>
  <c r="F636" i="70"/>
  <c r="E637" i="70"/>
  <c r="F637" i="70"/>
  <c r="E638" i="70"/>
  <c r="F638" i="70"/>
  <c r="E639" i="70"/>
  <c r="F639" i="70"/>
  <c r="E640" i="70"/>
  <c r="F640" i="70"/>
  <c r="E641" i="70"/>
  <c r="F641" i="70"/>
  <c r="E642" i="70"/>
  <c r="F642" i="70"/>
  <c r="E643" i="70"/>
  <c r="F643" i="70"/>
  <c r="E644" i="70"/>
  <c r="F644" i="70"/>
  <c r="E645" i="70"/>
  <c r="F645" i="70"/>
  <c r="E646" i="70"/>
  <c r="F646" i="70"/>
  <c r="E647" i="70"/>
  <c r="F647" i="70"/>
  <c r="E648" i="70"/>
  <c r="F648" i="70"/>
  <c r="E649" i="70"/>
  <c r="F649" i="70"/>
  <c r="E650" i="70"/>
  <c r="F650" i="70"/>
  <c r="E651" i="70"/>
  <c r="F651" i="70"/>
  <c r="E652" i="70"/>
  <c r="F652" i="70"/>
  <c r="E653" i="70"/>
  <c r="F653" i="70"/>
  <c r="E654" i="70"/>
  <c r="F654" i="70"/>
  <c r="E655" i="70"/>
  <c r="F655" i="70"/>
  <c r="E656" i="70"/>
  <c r="F656" i="70"/>
  <c r="E657" i="70"/>
  <c r="F657" i="70"/>
  <c r="E658" i="70"/>
  <c r="F658" i="70"/>
  <c r="E659" i="70"/>
  <c r="F659" i="70"/>
  <c r="E660" i="70"/>
  <c r="F660" i="70"/>
  <c r="E661" i="70"/>
  <c r="F661" i="70"/>
  <c r="E662" i="70"/>
  <c r="F662" i="70"/>
  <c r="E663" i="70"/>
  <c r="F663" i="70"/>
  <c r="E664" i="70"/>
  <c r="F664" i="70"/>
  <c r="E665" i="70"/>
  <c r="F665" i="70"/>
  <c r="E666" i="70"/>
  <c r="F666" i="70"/>
  <c r="E667" i="70"/>
  <c r="F667" i="70"/>
  <c r="E668" i="70"/>
  <c r="F668" i="70"/>
  <c r="E669" i="70"/>
  <c r="F669" i="70"/>
  <c r="E670" i="70"/>
  <c r="F670" i="70"/>
  <c r="E671" i="70"/>
  <c r="F671" i="70"/>
  <c r="E672" i="70"/>
  <c r="F672" i="70"/>
  <c r="E673" i="70"/>
  <c r="F673" i="70"/>
  <c r="E674" i="70"/>
  <c r="F674" i="70"/>
  <c r="E675" i="70"/>
  <c r="F675" i="70"/>
  <c r="E676" i="70"/>
  <c r="F676" i="70"/>
  <c r="E677" i="70"/>
  <c r="F677" i="70"/>
  <c r="E678" i="70"/>
  <c r="F678" i="70"/>
  <c r="E679" i="70"/>
  <c r="F679" i="70"/>
  <c r="E680" i="70"/>
  <c r="F680" i="70"/>
  <c r="E681" i="70"/>
  <c r="F681" i="70"/>
  <c r="E682" i="70"/>
  <c r="F682" i="70"/>
  <c r="E683" i="70"/>
  <c r="F683" i="70"/>
  <c r="E684" i="70"/>
  <c r="F684" i="70"/>
  <c r="E685" i="70"/>
  <c r="F685" i="70"/>
  <c r="E686" i="70"/>
  <c r="F686" i="70"/>
  <c r="E687" i="70"/>
  <c r="F687" i="70"/>
  <c r="E688" i="70"/>
  <c r="F688" i="70"/>
  <c r="E689" i="70"/>
  <c r="F689" i="70"/>
  <c r="E690" i="70"/>
  <c r="F690" i="70"/>
  <c r="E691" i="70"/>
  <c r="F691" i="70"/>
  <c r="E692" i="70"/>
  <c r="F692" i="70"/>
  <c r="E693" i="70"/>
  <c r="F693" i="70"/>
  <c r="E694" i="70"/>
  <c r="F694" i="70"/>
  <c r="E695" i="70"/>
  <c r="F695" i="70"/>
  <c r="E696" i="70"/>
  <c r="F696" i="70"/>
  <c r="E697" i="70"/>
  <c r="F697" i="70"/>
  <c r="E698" i="70"/>
  <c r="F698" i="70"/>
  <c r="E699" i="70"/>
  <c r="F699" i="70"/>
  <c r="E700" i="70"/>
  <c r="F700" i="70"/>
  <c r="E701" i="70"/>
  <c r="F701" i="70"/>
  <c r="E702" i="70"/>
  <c r="F702" i="70"/>
  <c r="E703" i="70"/>
  <c r="F703" i="70"/>
  <c r="E704" i="70"/>
  <c r="F704" i="70"/>
  <c r="E705" i="70"/>
  <c r="F705" i="70"/>
  <c r="E706" i="70"/>
  <c r="F706" i="70"/>
  <c r="E707" i="70"/>
  <c r="F707" i="70"/>
  <c r="E708" i="70"/>
  <c r="F708" i="70"/>
  <c r="E709" i="70"/>
  <c r="F709" i="70"/>
  <c r="E710" i="70"/>
  <c r="F710" i="70"/>
  <c r="E711" i="70"/>
  <c r="F711" i="70"/>
  <c r="E712" i="70"/>
  <c r="F712" i="70"/>
  <c r="E713" i="70"/>
  <c r="F713" i="70"/>
  <c r="E714" i="70"/>
  <c r="F714" i="70"/>
  <c r="E715" i="70"/>
  <c r="F715" i="70"/>
  <c r="E716" i="70"/>
  <c r="F716" i="70"/>
  <c r="E717" i="70"/>
  <c r="F717" i="70"/>
  <c r="E718" i="70"/>
  <c r="F718" i="70"/>
  <c r="E719" i="70"/>
  <c r="F719" i="70"/>
  <c r="E720" i="70"/>
  <c r="F720" i="70"/>
  <c r="E721" i="70"/>
  <c r="F721" i="70"/>
  <c r="E722" i="70"/>
  <c r="F722" i="70"/>
  <c r="E723" i="70"/>
  <c r="F723" i="70"/>
  <c r="E724" i="70"/>
  <c r="F724" i="70"/>
  <c r="E725" i="70"/>
  <c r="F725" i="70"/>
  <c r="E726" i="70"/>
  <c r="F726" i="70"/>
  <c r="E727" i="70"/>
  <c r="F727" i="70"/>
  <c r="E728" i="70"/>
  <c r="F728" i="70"/>
  <c r="E729" i="70"/>
  <c r="F729" i="70"/>
  <c r="E730" i="70"/>
  <c r="F730" i="70"/>
  <c r="E731" i="70"/>
  <c r="F731" i="70"/>
  <c r="E732" i="70"/>
  <c r="F732" i="70"/>
  <c r="E733" i="70"/>
  <c r="F733" i="70"/>
  <c r="E734" i="70"/>
  <c r="F734" i="70"/>
  <c r="E735" i="70"/>
  <c r="F735" i="70"/>
  <c r="E736" i="70"/>
  <c r="F736" i="70"/>
  <c r="E737" i="70"/>
  <c r="F737" i="70"/>
  <c r="E738" i="70"/>
  <c r="F738" i="70"/>
  <c r="E739" i="70"/>
  <c r="F739" i="70"/>
  <c r="E740" i="70"/>
  <c r="F740" i="70"/>
  <c r="E741" i="70"/>
  <c r="F741" i="70"/>
  <c r="E742" i="70"/>
  <c r="F742" i="70"/>
  <c r="E743" i="70"/>
  <c r="F743" i="70"/>
  <c r="E744" i="70"/>
  <c r="F744" i="70"/>
  <c r="E745" i="70"/>
  <c r="F745" i="70"/>
  <c r="E746" i="70"/>
  <c r="F746" i="70"/>
  <c r="E747" i="70"/>
  <c r="F747" i="70"/>
  <c r="E748" i="70"/>
  <c r="F748" i="70"/>
  <c r="E749" i="70"/>
  <c r="F749" i="70"/>
  <c r="E750" i="70"/>
  <c r="F750" i="70"/>
  <c r="E751" i="70"/>
  <c r="F751" i="70"/>
  <c r="E752" i="70"/>
  <c r="F752" i="70"/>
  <c r="E753" i="70"/>
  <c r="F753" i="70"/>
  <c r="E754" i="70"/>
  <c r="F754" i="70"/>
  <c r="E755" i="70"/>
  <c r="F755" i="70"/>
  <c r="E756" i="70"/>
  <c r="F756" i="70"/>
  <c r="E757" i="70"/>
  <c r="F757" i="70"/>
  <c r="E758" i="70"/>
  <c r="F758" i="70"/>
  <c r="E759" i="70"/>
  <c r="F759" i="70"/>
  <c r="E760" i="70"/>
  <c r="F760" i="70"/>
  <c r="E761" i="70"/>
  <c r="F761" i="70"/>
  <c r="E762" i="70"/>
  <c r="F762" i="70"/>
  <c r="E763" i="70"/>
  <c r="F763" i="70"/>
  <c r="E764" i="70"/>
  <c r="F764" i="70"/>
  <c r="E765" i="70"/>
  <c r="F765" i="70"/>
  <c r="E766" i="70"/>
  <c r="F766" i="70"/>
  <c r="E767" i="70"/>
  <c r="F767" i="70"/>
  <c r="E768" i="70"/>
  <c r="F768" i="70"/>
  <c r="E769" i="70"/>
  <c r="F769" i="70"/>
  <c r="E770" i="70"/>
  <c r="F770" i="70"/>
  <c r="E771" i="70"/>
  <c r="F771" i="70"/>
  <c r="E772" i="70"/>
  <c r="F772" i="70"/>
  <c r="E773" i="70"/>
  <c r="F773" i="70"/>
  <c r="E774" i="70"/>
  <c r="F774" i="70"/>
  <c r="E775" i="70"/>
  <c r="F775" i="70"/>
  <c r="E776" i="70"/>
  <c r="F776" i="70"/>
  <c r="E777" i="70"/>
  <c r="F777" i="70"/>
  <c r="E778" i="70"/>
  <c r="F778" i="70"/>
  <c r="E779" i="70"/>
  <c r="F779" i="70"/>
  <c r="E780" i="70"/>
  <c r="F780" i="70"/>
  <c r="E781" i="70"/>
  <c r="F781" i="70"/>
  <c r="E782" i="70"/>
  <c r="F782" i="70"/>
  <c r="E783" i="70"/>
  <c r="F783" i="70"/>
  <c r="E784" i="70"/>
  <c r="F784" i="70"/>
  <c r="E785" i="70"/>
  <c r="F785" i="70"/>
  <c r="E786" i="70"/>
  <c r="F786" i="70"/>
  <c r="E787" i="70"/>
  <c r="F787" i="70"/>
  <c r="E788" i="70"/>
  <c r="F788" i="70"/>
  <c r="E789" i="70"/>
  <c r="F789" i="70"/>
  <c r="E790" i="70"/>
  <c r="F790" i="70"/>
  <c r="E791" i="70"/>
  <c r="F791" i="70"/>
  <c r="E792" i="70"/>
  <c r="F792" i="70"/>
  <c r="E793" i="70"/>
  <c r="F793" i="70"/>
  <c r="E794" i="70"/>
  <c r="F794" i="70"/>
  <c r="E795" i="70"/>
  <c r="F795" i="70"/>
  <c r="E796" i="70"/>
  <c r="F796" i="70"/>
  <c r="E797" i="70"/>
  <c r="F797" i="70"/>
  <c r="E798" i="70"/>
  <c r="F798" i="70"/>
  <c r="E799" i="70"/>
  <c r="F799" i="70"/>
  <c r="E800" i="70"/>
  <c r="F800" i="70"/>
  <c r="E801" i="70"/>
  <c r="F801" i="70"/>
  <c r="E802" i="70"/>
  <c r="F802" i="70"/>
  <c r="E803" i="70"/>
  <c r="F803" i="70"/>
  <c r="E804" i="70"/>
  <c r="F804" i="70"/>
  <c r="E805" i="70"/>
  <c r="F805" i="70"/>
  <c r="E806" i="70"/>
  <c r="F806" i="70"/>
  <c r="E807" i="70"/>
  <c r="F807" i="70"/>
  <c r="E808" i="70"/>
  <c r="F808" i="70"/>
  <c r="E809" i="70"/>
  <c r="F809" i="70"/>
  <c r="E810" i="70"/>
  <c r="F810" i="70"/>
  <c r="E811" i="70"/>
  <c r="F811" i="70"/>
  <c r="E812" i="70"/>
  <c r="F812" i="70"/>
  <c r="E813" i="70"/>
  <c r="F813" i="70"/>
  <c r="E814" i="70"/>
  <c r="F814" i="70"/>
  <c r="E815" i="70"/>
  <c r="F815" i="70"/>
  <c r="E816" i="70"/>
  <c r="F816" i="70"/>
  <c r="E817" i="70"/>
  <c r="F817" i="70"/>
  <c r="E818" i="70"/>
  <c r="F818" i="70"/>
  <c r="E819" i="70"/>
  <c r="F819" i="70"/>
  <c r="E820" i="70"/>
  <c r="F820" i="70"/>
  <c r="E821" i="70"/>
  <c r="F821" i="70"/>
  <c r="E822" i="70"/>
  <c r="F822" i="70"/>
  <c r="E823" i="70"/>
  <c r="F823" i="70"/>
  <c r="E824" i="70"/>
  <c r="F824" i="70"/>
  <c r="E825" i="70"/>
  <c r="F825" i="70"/>
  <c r="E826" i="70"/>
  <c r="F826" i="70"/>
  <c r="E827" i="70"/>
  <c r="F827" i="70"/>
  <c r="E828" i="70"/>
  <c r="F828" i="70"/>
  <c r="E829" i="70"/>
  <c r="F829" i="70"/>
  <c r="E830" i="70"/>
  <c r="F830" i="70"/>
  <c r="E831" i="70"/>
  <c r="F831" i="70"/>
  <c r="E832" i="70"/>
  <c r="F832" i="70"/>
  <c r="E833" i="70"/>
  <c r="F833" i="70"/>
  <c r="E834" i="70"/>
  <c r="F834" i="70"/>
  <c r="E835" i="70"/>
  <c r="F835" i="70"/>
  <c r="E836" i="70"/>
  <c r="F836" i="70"/>
  <c r="E837" i="70"/>
  <c r="F837" i="70"/>
  <c r="E838" i="70"/>
  <c r="F838" i="70"/>
  <c r="E839" i="70"/>
  <c r="F839" i="70"/>
  <c r="E840" i="70"/>
  <c r="F840" i="70"/>
  <c r="E841" i="70"/>
  <c r="F841" i="70"/>
  <c r="E842" i="70"/>
  <c r="F842" i="70"/>
  <c r="E843" i="70"/>
  <c r="F843" i="70"/>
  <c r="E844" i="70"/>
  <c r="F844" i="70"/>
  <c r="E845" i="70"/>
  <c r="F845" i="70"/>
  <c r="E846" i="70"/>
  <c r="F846" i="70"/>
  <c r="E847" i="70"/>
  <c r="F847" i="70"/>
  <c r="E848" i="70"/>
  <c r="F848" i="70"/>
  <c r="E849" i="70"/>
  <c r="F849" i="70"/>
  <c r="E850" i="70"/>
  <c r="F850" i="70"/>
  <c r="E851" i="70"/>
  <c r="F851" i="70"/>
  <c r="E852" i="70"/>
  <c r="F852" i="70"/>
  <c r="E853" i="70"/>
  <c r="F853" i="70"/>
  <c r="E854" i="70"/>
  <c r="F854" i="70"/>
  <c r="D2" i="19"/>
  <c r="D1" i="51"/>
  <c r="D1" i="69"/>
  <c r="D1" i="50"/>
  <c r="E4" i="69"/>
  <c r="E91" i="69"/>
  <c r="D91" i="69"/>
  <c r="E86" i="69"/>
  <c r="D86" i="69"/>
  <c r="E68" i="69"/>
  <c r="D68" i="69"/>
  <c r="E30" i="69"/>
  <c r="D30" i="69"/>
  <c r="E11" i="69"/>
  <c r="D11" i="69"/>
  <c r="E7" i="69"/>
  <c r="D7" i="69"/>
  <c r="E5" i="69"/>
  <c r="D5" i="69"/>
  <c r="D4" i="69"/>
  <c r="AT9" i="19" l="1"/>
  <c r="BC9" i="19" s="1"/>
  <c r="AV23" i="42" l="1"/>
  <c r="T23" i="42"/>
  <c r="BE23" i="42"/>
  <c r="AK23" i="42"/>
  <c r="Z23" i="42"/>
  <c r="AQ23" i="42"/>
  <c r="AO23" i="42"/>
  <c r="BC23" i="42"/>
  <c r="AM23" i="42"/>
  <c r="AU23" i="42"/>
  <c r="AW23" i="42"/>
  <c r="BD23" i="42"/>
  <c r="AN23" i="42"/>
  <c r="AP23" i="42"/>
  <c r="BL23" i="42"/>
  <c r="BN23" i="42"/>
  <c r="BQ23" i="42"/>
  <c r="AT23" i="42"/>
  <c r="AZ23" i="42"/>
  <c r="AJ23" i="42"/>
  <c r="AY23" i="42"/>
  <c r="AX23" i="42"/>
  <c r="AI219" i="42"/>
  <c r="BQ157" i="42"/>
  <c r="BI158" i="42"/>
  <c r="BS63" i="42"/>
  <c r="BS11" i="42"/>
  <c r="BS46" i="42"/>
  <c r="BS47" i="42"/>
  <c r="BR47" i="42"/>
  <c r="BR46" i="42"/>
  <c r="BR11" i="42"/>
  <c r="BR63" i="42"/>
  <c r="BR64" i="42"/>
  <c r="BR157" i="42"/>
  <c r="BQ63" i="42"/>
  <c r="BQ46" i="42"/>
  <c r="BQ64" i="42"/>
  <c r="BQ47" i="42"/>
  <c r="BQ11" i="42"/>
  <c r="BP46" i="42"/>
  <c r="BP64" i="42"/>
  <c r="BP11" i="42"/>
  <c r="BP47" i="42"/>
  <c r="BP63" i="42"/>
  <c r="BO11" i="42"/>
  <c r="BO47" i="42"/>
  <c r="BO63" i="42"/>
  <c r="BO64" i="42"/>
  <c r="BO46" i="42"/>
  <c r="BN64" i="42"/>
  <c r="BN46" i="42"/>
  <c r="BN47" i="42"/>
  <c r="BN63" i="42"/>
  <c r="BN11" i="42"/>
  <c r="BM63" i="42"/>
  <c r="BM11" i="42"/>
  <c r="BM46" i="42"/>
  <c r="BM64" i="42"/>
  <c r="BM47" i="42"/>
  <c r="BL152" i="42"/>
  <c r="BL46" i="42"/>
  <c r="BL47" i="42"/>
  <c r="BL11" i="42"/>
  <c r="BL64" i="42"/>
  <c r="BL63" i="42"/>
  <c r="BK63" i="42"/>
  <c r="BK46" i="42"/>
  <c r="BK64" i="42"/>
  <c r="BK11" i="42"/>
  <c r="BK47" i="42"/>
  <c r="BJ11" i="42"/>
  <c r="BJ158" i="42"/>
  <c r="BJ64" i="42"/>
  <c r="BJ46" i="42"/>
  <c r="BJ47" i="42"/>
  <c r="BJ63" i="42"/>
  <c r="BI47" i="42"/>
  <c r="BI11" i="42"/>
  <c r="BI46" i="42"/>
  <c r="BI64" i="42"/>
  <c r="BI63" i="42"/>
  <c r="BH47" i="42"/>
  <c r="BH64" i="42"/>
  <c r="BI152" i="42"/>
  <c r="BS64" i="42"/>
  <c r="BS157" i="42"/>
  <c r="BH63" i="42"/>
  <c r="BH11" i="42"/>
  <c r="BH46" i="42"/>
  <c r="BI159" i="42"/>
  <c r="BK158" i="42"/>
  <c r="BO157" i="42"/>
  <c r="BK157" i="42"/>
  <c r="BS152" i="42"/>
  <c r="BM152" i="42"/>
  <c r="BQ152" i="42"/>
  <c r="BO159" i="42"/>
  <c r="BH158" i="42"/>
  <c r="BR158" i="42"/>
  <c r="BP278" i="42"/>
  <c r="BL160" i="42"/>
  <c r="BQ159" i="42"/>
  <c r="BM158" i="42"/>
  <c r="BM157" i="42"/>
  <c r="BJ157" i="42"/>
  <c r="BI157" i="42"/>
  <c r="BN152" i="42"/>
  <c r="BH152" i="42"/>
  <c r="BN159" i="42"/>
  <c r="BP157" i="42"/>
  <c r="BN158" i="42"/>
  <c r="BS158" i="42"/>
  <c r="BL159" i="42"/>
  <c r="BL158" i="42"/>
  <c r="BK152" i="42"/>
  <c r="BP158" i="42"/>
  <c r="BN157" i="42"/>
  <c r="BL157" i="42"/>
  <c r="BH157" i="42"/>
  <c r="BO152" i="42"/>
  <c r="BP152" i="42"/>
  <c r="BR152" i="42"/>
  <c r="BH159" i="42"/>
  <c r="BQ158" i="42"/>
  <c r="BJ152" i="42"/>
  <c r="BN278" i="42"/>
  <c r="BO158" i="42"/>
  <c r="BS160" i="42"/>
  <c r="BS180" i="42"/>
  <c r="BS181" i="42"/>
  <c r="BS198" i="42"/>
  <c r="BS214" i="42"/>
  <c r="BS162" i="42"/>
  <c r="BS219" i="42"/>
  <c r="BS161" i="42"/>
  <c r="BS159" i="42"/>
  <c r="BS183" i="42"/>
  <c r="BR214" i="42"/>
  <c r="BR161" i="42"/>
  <c r="BR162" i="42"/>
  <c r="BR180" i="42"/>
  <c r="BR181" i="42"/>
  <c r="BR219" i="42"/>
  <c r="BR183" i="42"/>
  <c r="BR198" i="42"/>
  <c r="BR159" i="42"/>
  <c r="BR160" i="42"/>
  <c r="BQ181" i="42"/>
  <c r="BQ278" i="42"/>
  <c r="BQ161" i="42"/>
  <c r="BQ183" i="42"/>
  <c r="BQ180" i="42"/>
  <c r="BQ162" i="42"/>
  <c r="BQ160" i="42"/>
  <c r="BQ198" i="42"/>
  <c r="BQ214" i="42"/>
  <c r="BQ219" i="42"/>
  <c r="BP162" i="42"/>
  <c r="BP161" i="42"/>
  <c r="BP198" i="42"/>
  <c r="BP183" i="42"/>
  <c r="BP160" i="42"/>
  <c r="BP159" i="42"/>
  <c r="BP180" i="42"/>
  <c r="BP219" i="42"/>
  <c r="BP181" i="42"/>
  <c r="BP214" i="42"/>
  <c r="BO160" i="42"/>
  <c r="BO214" i="42"/>
  <c r="BO180" i="42"/>
  <c r="BO198" i="42"/>
  <c r="BO219" i="42"/>
  <c r="BO162" i="42"/>
  <c r="BO278" i="42"/>
  <c r="BO181" i="42"/>
  <c r="BO161" i="42"/>
  <c r="BO183" i="42"/>
  <c r="BN162" i="42"/>
  <c r="BN181" i="42"/>
  <c r="BN180" i="42"/>
  <c r="BN161" i="42"/>
  <c r="BN219" i="42"/>
  <c r="BN214" i="42"/>
  <c r="BN198" i="42"/>
  <c r="BN160" i="42"/>
  <c r="BM181" i="42"/>
  <c r="BM161" i="42"/>
  <c r="BM278" i="42"/>
  <c r="BM198" i="42"/>
  <c r="BM162" i="42"/>
  <c r="BM180" i="42"/>
  <c r="BM159" i="42"/>
  <c r="BM243" i="42"/>
  <c r="BM219" i="42"/>
  <c r="BM214" i="42"/>
  <c r="BM193" i="42"/>
  <c r="BM160" i="42"/>
  <c r="BL219" i="42"/>
  <c r="BL198" i="42"/>
  <c r="BL214" i="42"/>
  <c r="BL162" i="42"/>
  <c r="BL193" i="42"/>
  <c r="BL180" i="42"/>
  <c r="BL181" i="42"/>
  <c r="BL161" i="42"/>
  <c r="BK193" i="42"/>
  <c r="BK162" i="42"/>
  <c r="BK219" i="42"/>
  <c r="BK161" i="42"/>
  <c r="BK181" i="42"/>
  <c r="BK160" i="42"/>
  <c r="BK214" i="42"/>
  <c r="BK180" i="42"/>
  <c r="BK198" i="42"/>
  <c r="BJ160" i="42"/>
  <c r="BJ181" i="42"/>
  <c r="BJ219" i="42"/>
  <c r="BJ193" i="42"/>
  <c r="BJ180" i="42"/>
  <c r="BJ162" i="42"/>
  <c r="BJ214" i="42"/>
  <c r="BJ198" i="42"/>
  <c r="BJ243" i="42"/>
  <c r="BJ161" i="42"/>
  <c r="BI219" i="42"/>
  <c r="BI180" i="42"/>
  <c r="BI214" i="42"/>
  <c r="BI198" i="42"/>
  <c r="BI161" i="42"/>
  <c r="BI243" i="42"/>
  <c r="BI162" i="42"/>
  <c r="BI181" i="42"/>
  <c r="BI160" i="42"/>
  <c r="BI193" i="42"/>
  <c r="BH193" i="42"/>
  <c r="BH180" i="42"/>
  <c r="BS243" i="42"/>
  <c r="BP255" i="42"/>
  <c r="BL255" i="42"/>
  <c r="BP243" i="42"/>
  <c r="BH182" i="42"/>
  <c r="BL243" i="42"/>
  <c r="BR243" i="42"/>
  <c r="BH255" i="42"/>
  <c r="BK255" i="42"/>
  <c r="BQ255" i="42"/>
  <c r="BK243" i="42"/>
  <c r="BH243" i="42"/>
  <c r="BQ243" i="42"/>
  <c r="BI255" i="42"/>
  <c r="BH162" i="42"/>
  <c r="BH161" i="42"/>
  <c r="BR278" i="42"/>
  <c r="BH290" i="42"/>
  <c r="BO255" i="42"/>
  <c r="BH198" i="42"/>
  <c r="BH160" i="42"/>
  <c r="BH181" i="42"/>
  <c r="BN243" i="42"/>
  <c r="BM255" i="42"/>
  <c r="BS255" i="42"/>
  <c r="BH219" i="42"/>
  <c r="BH214" i="42"/>
  <c r="BR255" i="42"/>
  <c r="BN255" i="42"/>
  <c r="BO243" i="42"/>
  <c r="BJ255" i="42"/>
  <c r="BJ278" i="42"/>
  <c r="BH278" i="42"/>
  <c r="BM279" i="42"/>
  <c r="BK279" i="42"/>
  <c r="BP279" i="42"/>
  <c r="BP366" i="42"/>
  <c r="BH367" i="42"/>
  <c r="BJ279" i="42"/>
  <c r="BM290" i="42"/>
  <c r="BH279" i="42"/>
  <c r="BL278" i="42"/>
  <c r="BI278" i="42"/>
  <c r="BI279" i="42"/>
  <c r="BK278" i="42"/>
  <c r="BR279" i="42"/>
  <c r="BS279" i="42"/>
  <c r="BS278" i="42"/>
  <c r="BN279" i="42"/>
  <c r="BO279" i="42"/>
  <c r="BI290" i="42"/>
  <c r="BQ279" i="42"/>
  <c r="BL279" i="42"/>
  <c r="BS309" i="42"/>
  <c r="BS290" i="42"/>
  <c r="BS308" i="42"/>
  <c r="BS352" i="42"/>
  <c r="BS307" i="42"/>
  <c r="BS366" i="42"/>
  <c r="BS306" i="42"/>
  <c r="BR306" i="42"/>
  <c r="BR352" i="42"/>
  <c r="BR307" i="42"/>
  <c r="BR308" i="42"/>
  <c r="BR309" i="42"/>
  <c r="BR290" i="42"/>
  <c r="BQ365" i="42"/>
  <c r="BQ306" i="42"/>
  <c r="BQ308" i="42"/>
  <c r="BQ309" i="42"/>
  <c r="BQ352" i="42"/>
  <c r="BQ307" i="42"/>
  <c r="BQ290" i="42"/>
  <c r="BP368" i="42"/>
  <c r="BP290" i="42"/>
  <c r="BP308" i="42"/>
  <c r="BP352" i="42"/>
  <c r="BP365" i="42"/>
  <c r="BP306" i="42"/>
  <c r="BP309" i="42"/>
  <c r="BP307" i="42"/>
  <c r="BO352" i="42"/>
  <c r="BO309" i="42"/>
  <c r="BO306" i="42"/>
  <c r="BO307" i="42"/>
  <c r="BO290" i="42"/>
  <c r="BO365" i="42"/>
  <c r="BO308" i="42"/>
  <c r="BN352" i="42"/>
  <c r="BN307" i="42"/>
  <c r="BN290" i="42"/>
  <c r="BN366" i="42"/>
  <c r="BN365" i="42"/>
  <c r="BN308" i="42"/>
  <c r="BN306" i="42"/>
  <c r="BN309" i="42"/>
  <c r="BM368" i="42"/>
  <c r="BM308" i="42"/>
  <c r="BM352" i="42"/>
  <c r="BM365" i="42"/>
  <c r="BM306" i="42"/>
  <c r="BM309" i="42"/>
  <c r="BM307" i="42"/>
  <c r="BL368" i="42"/>
  <c r="BL352" i="42"/>
  <c r="BL365" i="42"/>
  <c r="BL309" i="42"/>
  <c r="BL308" i="42"/>
  <c r="BL306" i="42"/>
  <c r="BL290" i="42"/>
  <c r="BL307" i="42"/>
  <c r="BK306" i="42"/>
  <c r="BK290" i="42"/>
  <c r="BK307" i="42"/>
  <c r="BK365" i="42"/>
  <c r="BK352" i="42"/>
  <c r="BK308" i="42"/>
  <c r="BK309" i="42"/>
  <c r="BJ352" i="42"/>
  <c r="BJ307" i="42"/>
  <c r="BJ290" i="42"/>
  <c r="BJ367" i="42"/>
  <c r="BJ365" i="42"/>
  <c r="BJ306" i="42"/>
  <c r="BJ309" i="42"/>
  <c r="BJ308" i="42"/>
  <c r="BI365" i="42"/>
  <c r="BI309" i="42"/>
  <c r="BI352" i="42"/>
  <c r="BI306" i="42"/>
  <c r="BI307" i="42"/>
  <c r="BI367" i="42"/>
  <c r="BI308" i="42"/>
  <c r="BL367" i="42"/>
  <c r="BJ366" i="42"/>
  <c r="BH366" i="42"/>
  <c r="BH307" i="42"/>
  <c r="BR365" i="42"/>
  <c r="BH352" i="42"/>
  <c r="BH308" i="42"/>
  <c r="BS365" i="42"/>
  <c r="BH365" i="42"/>
  <c r="BH309" i="42"/>
  <c r="BH306" i="42"/>
  <c r="BI366" i="42"/>
  <c r="AV11" i="42"/>
  <c r="BL366" i="42"/>
  <c r="BK367" i="42"/>
  <c r="BR367" i="42"/>
  <c r="BM367" i="42"/>
  <c r="BI368" i="42"/>
  <c r="BP367" i="42"/>
  <c r="BJ368" i="42"/>
  <c r="AV152" i="42"/>
  <c r="BS367" i="42"/>
  <c r="BK368" i="42"/>
  <c r="BO367" i="42"/>
  <c r="BQ366" i="42"/>
  <c r="BK366" i="42"/>
  <c r="BM366" i="42"/>
  <c r="AX11" i="42"/>
  <c r="BH368" i="42"/>
  <c r="BR366" i="42"/>
  <c r="BN367" i="42"/>
  <c r="BO366" i="42"/>
  <c r="BC64" i="42"/>
  <c r="BQ367" i="42"/>
  <c r="BE63" i="42"/>
  <c r="BE47" i="42"/>
  <c r="BE11" i="42"/>
  <c r="BE46" i="42"/>
  <c r="BD46" i="42"/>
  <c r="BD11" i="42"/>
  <c r="BD63" i="42"/>
  <c r="BD47" i="42"/>
  <c r="BC63" i="42"/>
  <c r="BC11" i="42"/>
  <c r="BC46" i="42"/>
  <c r="BC47" i="42"/>
  <c r="BB46" i="42"/>
  <c r="BB63" i="42"/>
  <c r="BB11" i="42"/>
  <c r="BB47" i="42"/>
  <c r="BA47" i="42"/>
  <c r="BA46" i="42"/>
  <c r="BA11" i="42"/>
  <c r="BA63" i="42"/>
  <c r="AZ11" i="42"/>
  <c r="AZ47" i="42"/>
  <c r="AZ46" i="42"/>
  <c r="AZ63" i="42"/>
  <c r="AY47" i="42"/>
  <c r="AY46" i="42"/>
  <c r="AY11" i="42"/>
  <c r="AY63" i="42"/>
  <c r="AX152" i="42"/>
  <c r="AX47" i="42"/>
  <c r="AX46" i="42"/>
  <c r="AX63" i="42"/>
  <c r="AW152" i="42"/>
  <c r="AW11" i="42"/>
  <c r="AW46" i="42"/>
  <c r="AW63" i="42"/>
  <c r="AW47" i="42"/>
  <c r="AV46" i="42"/>
  <c r="AV64" i="42"/>
  <c r="AV47" i="42"/>
  <c r="AV63" i="42"/>
  <c r="AU11" i="42"/>
  <c r="AU63" i="42"/>
  <c r="AU47" i="42"/>
  <c r="AU64" i="42"/>
  <c r="AU46" i="42"/>
  <c r="AT46" i="42"/>
  <c r="AZ64" i="42"/>
  <c r="AW64" i="42"/>
  <c r="AT63" i="42"/>
  <c r="AT152" i="42"/>
  <c r="AT47" i="42"/>
  <c r="AY64" i="42"/>
  <c r="AT64" i="42"/>
  <c r="BA152" i="42"/>
  <c r="AX64" i="42"/>
  <c r="AT11" i="42"/>
  <c r="BE64" i="42"/>
  <c r="BS368" i="42"/>
  <c r="AB307" i="42"/>
  <c r="BR368" i="42"/>
  <c r="BC307" i="42"/>
  <c r="BQ368" i="42"/>
  <c r="AM308" i="42"/>
  <c r="BO368" i="42"/>
  <c r="BN368" i="42"/>
  <c r="AZ152" i="42"/>
  <c r="AZ157" i="42"/>
  <c r="BD152" i="42"/>
  <c r="AX157" i="42"/>
  <c r="BD64" i="42"/>
  <c r="BA64" i="42"/>
  <c r="BB152" i="42"/>
  <c r="BB157" i="42"/>
  <c r="BE152" i="42"/>
  <c r="BC152" i="42"/>
  <c r="AY157" i="42"/>
  <c r="AW157" i="42"/>
  <c r="AY152" i="42"/>
  <c r="AU152" i="42"/>
  <c r="AU157" i="42"/>
  <c r="BE307" i="42"/>
  <c r="BA157" i="42"/>
  <c r="BB64" i="42"/>
  <c r="AV157" i="42"/>
  <c r="AT157" i="42"/>
  <c r="BA307" i="42"/>
  <c r="BE243" i="42"/>
  <c r="BE219" i="42"/>
  <c r="BE193" i="42"/>
  <c r="BE157" i="42"/>
  <c r="BE255" i="42"/>
  <c r="BE160" i="42"/>
  <c r="BE182" i="42"/>
  <c r="BE158" i="42"/>
  <c r="BE162" i="42"/>
  <c r="BE161" i="42"/>
  <c r="BE183" i="42"/>
  <c r="BE214" i="42"/>
  <c r="BE159" i="42"/>
  <c r="BE180" i="42"/>
  <c r="BD255" i="42"/>
  <c r="BD158" i="42"/>
  <c r="BD182" i="42"/>
  <c r="BD193" i="42"/>
  <c r="BD214" i="42"/>
  <c r="BD160" i="42"/>
  <c r="BD243" i="42"/>
  <c r="BD159" i="42"/>
  <c r="BD219" i="42"/>
  <c r="BD180" i="42"/>
  <c r="BD183" i="42"/>
  <c r="BD157" i="42"/>
  <c r="BD161" i="42"/>
  <c r="BD162" i="42"/>
  <c r="BC183" i="42"/>
  <c r="BC161" i="42"/>
  <c r="BC158" i="42"/>
  <c r="BC162" i="42"/>
  <c r="BC182" i="42"/>
  <c r="BC180" i="42"/>
  <c r="BC214" i="42"/>
  <c r="BC219" i="42"/>
  <c r="BC160" i="42"/>
  <c r="BC193" i="42"/>
  <c r="BC157" i="42"/>
  <c r="BC255" i="42"/>
  <c r="BC159" i="42"/>
  <c r="BC243" i="42"/>
  <c r="BB160" i="42"/>
  <c r="BB255" i="42"/>
  <c r="BB219" i="42"/>
  <c r="BB159" i="42"/>
  <c r="BB214" i="42"/>
  <c r="BB161" i="42"/>
  <c r="BB180" i="42"/>
  <c r="BB162" i="42"/>
  <c r="BB158" i="42"/>
  <c r="BB243" i="42"/>
  <c r="BB193" i="42"/>
  <c r="BB183" i="42"/>
  <c r="BA219" i="42"/>
  <c r="BA160" i="42"/>
  <c r="BA158" i="42"/>
  <c r="BA159" i="42"/>
  <c r="BA180" i="42"/>
  <c r="BA214" i="42"/>
  <c r="BA255" i="42"/>
  <c r="BA161" i="42"/>
  <c r="BA193" i="42"/>
  <c r="BA183" i="42"/>
  <c r="BA243" i="42"/>
  <c r="BA162" i="42"/>
  <c r="AZ278" i="42"/>
  <c r="AZ161" i="42"/>
  <c r="AZ255" i="42"/>
  <c r="AZ214" i="42"/>
  <c r="AZ193" i="42"/>
  <c r="AZ159" i="42"/>
  <c r="AZ158" i="42"/>
  <c r="AZ162" i="42"/>
  <c r="AZ180" i="42"/>
  <c r="AZ183" i="42"/>
  <c r="AZ243" i="42"/>
  <c r="AZ219" i="42"/>
  <c r="AZ160" i="42"/>
  <c r="AY160" i="42"/>
  <c r="AY219" i="42"/>
  <c r="AY161" i="42"/>
  <c r="AY180" i="42"/>
  <c r="AY162" i="42"/>
  <c r="AY278" i="42"/>
  <c r="AY255" i="42"/>
  <c r="AY214" i="42"/>
  <c r="AY243" i="42"/>
  <c r="AY183" i="42"/>
  <c r="AY193" i="42"/>
  <c r="AY159" i="42"/>
  <c r="AY158" i="42"/>
  <c r="AX278" i="42"/>
  <c r="AX160" i="42"/>
  <c r="AX181" i="42"/>
  <c r="AX243" i="42"/>
  <c r="AX159" i="42"/>
  <c r="AX183" i="42"/>
  <c r="AX214" i="42"/>
  <c r="AX193" i="42"/>
  <c r="AX255" i="42"/>
  <c r="AX180" i="42"/>
  <c r="AX162" i="42"/>
  <c r="AX158" i="42"/>
  <c r="AX219" i="42"/>
  <c r="AX161" i="42"/>
  <c r="AW183" i="42"/>
  <c r="AW243" i="42"/>
  <c r="AW160" i="42"/>
  <c r="AW162" i="42"/>
  <c r="AW219" i="42"/>
  <c r="AW159" i="42"/>
  <c r="AW214" i="42"/>
  <c r="AW180" i="42"/>
  <c r="AW158" i="42"/>
  <c r="AW278" i="42"/>
  <c r="AW161" i="42"/>
  <c r="AW193" i="42"/>
  <c r="AW181" i="42"/>
  <c r="AW255" i="42"/>
  <c r="AV159" i="42"/>
  <c r="AV219" i="42"/>
  <c r="AV183" i="42"/>
  <c r="AV214" i="42"/>
  <c r="AV255" i="42"/>
  <c r="AV193" i="42"/>
  <c r="AV181" i="42"/>
  <c r="AV160" i="42"/>
  <c r="AV278" i="42"/>
  <c r="AV162" i="42"/>
  <c r="AV161" i="42"/>
  <c r="AV158" i="42"/>
  <c r="AV243" i="42"/>
  <c r="AV180" i="42"/>
  <c r="AU180" i="42"/>
  <c r="AU161" i="42"/>
  <c r="AU243" i="42"/>
  <c r="AU160" i="42"/>
  <c r="AU255" i="42"/>
  <c r="AU214" i="42"/>
  <c r="AU219" i="42"/>
  <c r="AU162" i="42"/>
  <c r="AU181" i="42"/>
  <c r="AU193" i="42"/>
  <c r="AU183" i="42"/>
  <c r="AU158" i="42"/>
  <c r="AU159" i="42"/>
  <c r="AU278" i="42"/>
  <c r="AU198" i="42"/>
  <c r="BD279" i="42"/>
  <c r="BA278" i="42"/>
  <c r="AT214" i="42"/>
  <c r="AT158" i="42"/>
  <c r="AT243" i="42"/>
  <c r="AT290" i="42"/>
  <c r="AX279" i="42"/>
  <c r="AT279" i="42"/>
  <c r="BD278" i="42"/>
  <c r="BB279" i="42"/>
  <c r="BD307" i="42"/>
  <c r="AY290" i="42"/>
  <c r="AW279" i="42"/>
  <c r="AT183" i="42"/>
  <c r="AT255" i="42"/>
  <c r="AU307" i="42"/>
  <c r="AT180" i="42"/>
  <c r="AT193" i="42"/>
  <c r="BC306" i="42"/>
  <c r="AT162" i="42"/>
  <c r="AV290" i="42"/>
  <c r="BD306" i="42"/>
  <c r="AT161" i="42"/>
  <c r="AY308" i="42"/>
  <c r="AW290" i="42"/>
  <c r="AT181" i="42"/>
  <c r="AU306" i="42"/>
  <c r="AW308" i="42"/>
  <c r="AX306" i="42"/>
  <c r="BC290" i="42"/>
  <c r="AZ279" i="42"/>
  <c r="BB278" i="42"/>
  <c r="AV279" i="42"/>
  <c r="BE279" i="42"/>
  <c r="AZ290" i="42"/>
  <c r="AT198" i="42"/>
  <c r="AW306" i="42"/>
  <c r="BA306" i="42"/>
  <c r="AT307" i="42"/>
  <c r="AT308" i="42"/>
  <c r="AY306" i="42"/>
  <c r="AX290" i="42"/>
  <c r="BA279" i="42"/>
  <c r="BE278" i="42"/>
  <c r="AT159" i="42"/>
  <c r="AT219" i="42"/>
  <c r="BA290" i="42"/>
  <c r="AT160" i="42"/>
  <c r="AV307" i="42"/>
  <c r="BB306" i="42"/>
  <c r="AT278" i="42"/>
  <c r="BC278" i="42"/>
  <c r="AY279" i="42"/>
  <c r="AU290" i="42"/>
  <c r="BD290" i="42"/>
  <c r="BE290" i="42"/>
  <c r="AT306" i="42"/>
  <c r="BE306" i="42"/>
  <c r="AZ306" i="42"/>
  <c r="AV306" i="42"/>
  <c r="BB290" i="42"/>
  <c r="BC279" i="42"/>
  <c r="AU279" i="42"/>
  <c r="AN64" i="42"/>
  <c r="BA308" i="42"/>
  <c r="AW307" i="42"/>
  <c r="AI64" i="42"/>
  <c r="AW309" i="42"/>
  <c r="BB308" i="42"/>
  <c r="AX309" i="42"/>
  <c r="AU308" i="42"/>
  <c r="AV309" i="42"/>
  <c r="AT309" i="42"/>
  <c r="AU309" i="42"/>
  <c r="BB307" i="42"/>
  <c r="BD308" i="42"/>
  <c r="AV308" i="42"/>
  <c r="BE308" i="42"/>
  <c r="BC308" i="42"/>
  <c r="AX307" i="42"/>
  <c r="AY307" i="42"/>
  <c r="AZ307" i="42"/>
  <c r="AZ308" i="42"/>
  <c r="AX308" i="42"/>
  <c r="AQ46" i="42"/>
  <c r="AQ11" i="42"/>
  <c r="AP11" i="42"/>
  <c r="AP46" i="42"/>
  <c r="AO46" i="42"/>
  <c r="AO11" i="42"/>
  <c r="AN46" i="42"/>
  <c r="AN11" i="42"/>
  <c r="AM11" i="42"/>
  <c r="AM46" i="42"/>
  <c r="AL46" i="42"/>
  <c r="AL11" i="42"/>
  <c r="AK46" i="42"/>
  <c r="AK11" i="42"/>
  <c r="AJ46" i="42"/>
  <c r="AJ11" i="42"/>
  <c r="AI11" i="42"/>
  <c r="AI46" i="42"/>
  <c r="AH11" i="42"/>
  <c r="AH46" i="42"/>
  <c r="AG46" i="42"/>
  <c r="AG11" i="42"/>
  <c r="AM63" i="42"/>
  <c r="AF46" i="42"/>
  <c r="AG64" i="42"/>
  <c r="AL63" i="42"/>
  <c r="AQ47" i="42"/>
  <c r="AJ47" i="42"/>
  <c r="AQ64" i="42"/>
  <c r="AP64" i="42"/>
  <c r="AL47" i="42"/>
  <c r="AM64" i="42"/>
  <c r="AG63" i="42"/>
  <c r="AO47" i="42"/>
  <c r="AF11" i="42"/>
  <c r="AO64" i="42"/>
  <c r="AF63" i="42"/>
  <c r="AN47" i="42"/>
  <c r="AG47" i="42"/>
  <c r="AH47" i="42"/>
  <c r="AF47" i="42"/>
  <c r="AJ63" i="42"/>
  <c r="AO63" i="42"/>
  <c r="AP63" i="42"/>
  <c r="AK63" i="42"/>
  <c r="AP47" i="42"/>
  <c r="AI47" i="42"/>
  <c r="AH63" i="42"/>
  <c r="AM47" i="42"/>
  <c r="AN63" i="42"/>
  <c r="AI63" i="42"/>
  <c r="AK47" i="42"/>
  <c r="BE367" i="42"/>
  <c r="BE352" i="42"/>
  <c r="BE366" i="42"/>
  <c r="BE368" i="42"/>
  <c r="BE365" i="42"/>
  <c r="BE309" i="42"/>
  <c r="BD368" i="42"/>
  <c r="BD367" i="42"/>
  <c r="BD366" i="42"/>
  <c r="BD309" i="42"/>
  <c r="BD365" i="42"/>
  <c r="BD352" i="42"/>
  <c r="BC365" i="42"/>
  <c r="BC352" i="42"/>
  <c r="BC309" i="42"/>
  <c r="BC368" i="42"/>
  <c r="BC366" i="42"/>
  <c r="BC367" i="42"/>
  <c r="BB23" i="42"/>
  <c r="BB367" i="42"/>
  <c r="BB366" i="42"/>
  <c r="BB368" i="42"/>
  <c r="BB309" i="42"/>
  <c r="BB352" i="42"/>
  <c r="BB365" i="42"/>
  <c r="BA23" i="42"/>
  <c r="BA367" i="42"/>
  <c r="BA366" i="42"/>
  <c r="BA368" i="42"/>
  <c r="BA365" i="42"/>
  <c r="BA309" i="42"/>
  <c r="BA352" i="42"/>
  <c r="AZ365" i="42"/>
  <c r="AZ367" i="42"/>
  <c r="AZ368" i="42"/>
  <c r="AZ352" i="42"/>
  <c r="AZ366" i="42"/>
  <c r="AZ309" i="42"/>
  <c r="AY365" i="42"/>
  <c r="AY309" i="42"/>
  <c r="AY352" i="42"/>
  <c r="AY368" i="42"/>
  <c r="AY366" i="42"/>
  <c r="AY367" i="42"/>
  <c r="AX366" i="42"/>
  <c r="AX352" i="42"/>
  <c r="AX368" i="42"/>
  <c r="AX367" i="42"/>
  <c r="AX365" i="42"/>
  <c r="AW352" i="42"/>
  <c r="AW367" i="42"/>
  <c r="AW368" i="42"/>
  <c r="AW365" i="42"/>
  <c r="AW366" i="42"/>
  <c r="AV368" i="42"/>
  <c r="AV366" i="42"/>
  <c r="AV352" i="42"/>
  <c r="AV367" i="42"/>
  <c r="AV365" i="42"/>
  <c r="AU365" i="42"/>
  <c r="AU366" i="42"/>
  <c r="AU367" i="42"/>
  <c r="AU352" i="42"/>
  <c r="AU368" i="42"/>
  <c r="AT365" i="42"/>
  <c r="AT368" i="42"/>
  <c r="AT366" i="42"/>
  <c r="AT352" i="42"/>
  <c r="AT367" i="42"/>
  <c r="AK181" i="42"/>
  <c r="AK64" i="42"/>
  <c r="AQ63" i="42"/>
  <c r="AH64" i="42"/>
  <c r="AO152" i="42"/>
  <c r="AM181" i="42"/>
  <c r="AP152" i="42"/>
  <c r="AJ152" i="42"/>
  <c r="AL64" i="42"/>
  <c r="AH152" i="42"/>
  <c r="AJ64" i="42"/>
  <c r="AM152" i="42"/>
  <c r="AG152" i="42"/>
  <c r="AF152" i="42"/>
  <c r="AN152" i="42"/>
  <c r="AK152" i="42"/>
  <c r="AO181" i="42"/>
  <c r="AG157" i="42"/>
  <c r="AI152" i="42"/>
  <c r="AH157" i="42"/>
  <c r="AN181" i="42"/>
  <c r="AL152" i="42"/>
  <c r="AF64" i="42"/>
  <c r="AQ180" i="42"/>
  <c r="AQ181" i="42"/>
  <c r="AQ159" i="42"/>
  <c r="AQ160" i="42"/>
  <c r="AQ158" i="42"/>
  <c r="AQ152" i="42"/>
  <c r="AQ162" i="42"/>
  <c r="AQ161" i="42"/>
  <c r="AQ157" i="42"/>
  <c r="AP181" i="42"/>
  <c r="AP159" i="42"/>
  <c r="AP161" i="42"/>
  <c r="AP180" i="42"/>
  <c r="AP160" i="42"/>
  <c r="AP162" i="42"/>
  <c r="AP158" i="42"/>
  <c r="AP157" i="42"/>
  <c r="AO157" i="42"/>
  <c r="AO160" i="42"/>
  <c r="AO162" i="42"/>
  <c r="AO159" i="42"/>
  <c r="AO180" i="42"/>
  <c r="AO161" i="42"/>
  <c r="AO158" i="42"/>
  <c r="AN160" i="42"/>
  <c r="AN161" i="42"/>
  <c r="AN159" i="42"/>
  <c r="AN180" i="42"/>
  <c r="AN157" i="42"/>
  <c r="AN162" i="42"/>
  <c r="AN158" i="42"/>
  <c r="AM158" i="42"/>
  <c r="AM180" i="42"/>
  <c r="AM157" i="42"/>
  <c r="AM159" i="42"/>
  <c r="AM160" i="42"/>
  <c r="AM162" i="42"/>
  <c r="AM161" i="42"/>
  <c r="AL158" i="42"/>
  <c r="AL162" i="42"/>
  <c r="AL180" i="42"/>
  <c r="AL160" i="42"/>
  <c r="AL157" i="42"/>
  <c r="AL159" i="42"/>
  <c r="AL161" i="42"/>
  <c r="AK158" i="42"/>
  <c r="AK162" i="42"/>
  <c r="AK180" i="42"/>
  <c r="AK160" i="42"/>
  <c r="AK161" i="42"/>
  <c r="AK157" i="42"/>
  <c r="AK159" i="42"/>
  <c r="AJ162" i="42"/>
  <c r="AJ160" i="42"/>
  <c r="AJ158" i="42"/>
  <c r="AJ157" i="42"/>
  <c r="AJ180" i="42"/>
  <c r="AJ159" i="42"/>
  <c r="AJ161" i="42"/>
  <c r="AI159" i="42"/>
  <c r="AI161" i="42"/>
  <c r="AI157" i="42"/>
  <c r="AI160" i="42"/>
  <c r="AI158" i="42"/>
  <c r="AI162" i="42"/>
  <c r="AI180" i="42"/>
  <c r="AH162" i="42"/>
  <c r="AH158" i="42"/>
  <c r="AH159" i="42"/>
  <c r="AH160" i="42"/>
  <c r="AH180" i="42"/>
  <c r="AH161" i="42"/>
  <c r="AH243" i="42"/>
  <c r="AG159" i="42"/>
  <c r="AG181" i="42"/>
  <c r="AG161" i="42"/>
  <c r="AG160" i="42"/>
  <c r="AG180" i="42"/>
  <c r="AG162" i="42"/>
  <c r="AG158" i="42"/>
  <c r="AF162" i="42"/>
  <c r="AF181" i="42"/>
  <c r="AF180" i="42"/>
  <c r="AF161" i="42"/>
  <c r="AF159" i="42"/>
  <c r="AF158" i="42"/>
  <c r="AF157" i="42"/>
  <c r="AF160" i="42"/>
  <c r="AG182" i="42"/>
  <c r="AI182" i="42"/>
  <c r="AM219" i="42"/>
  <c r="AQ182" i="42"/>
  <c r="AO182" i="42"/>
  <c r="AK182" i="42"/>
  <c r="AI181" i="42"/>
  <c r="AM182" i="42"/>
  <c r="AG219" i="42"/>
  <c r="AL219" i="42"/>
  <c r="AH181" i="42"/>
  <c r="AP182" i="42"/>
  <c r="AL182" i="42"/>
  <c r="AH182" i="42"/>
  <c r="AJ181" i="42"/>
  <c r="AF182" i="42"/>
  <c r="AO214" i="42"/>
  <c r="AN182" i="42"/>
  <c r="AJ182" i="42"/>
  <c r="AL181" i="42"/>
  <c r="AQ183" i="42"/>
  <c r="AQ193" i="42"/>
  <c r="AP193" i="42"/>
  <c r="AP183" i="42"/>
  <c r="AO183" i="42"/>
  <c r="AO193" i="42"/>
  <c r="AO219" i="42"/>
  <c r="AN183" i="42"/>
  <c r="AN219" i="42"/>
  <c r="AN193" i="42"/>
  <c r="AM193" i="42"/>
  <c r="AM183" i="42"/>
  <c r="AM214" i="42"/>
  <c r="AL183" i="42"/>
  <c r="AL214" i="42"/>
  <c r="AL193" i="42"/>
  <c r="AK214" i="42"/>
  <c r="AK193" i="42"/>
  <c r="AK183" i="42"/>
  <c r="AJ214" i="42"/>
  <c r="AJ193" i="42"/>
  <c r="AJ183" i="42"/>
  <c r="AI214" i="42"/>
  <c r="AI183" i="42"/>
  <c r="AI193" i="42"/>
  <c r="AH214" i="42"/>
  <c r="AH183" i="42"/>
  <c r="AH193" i="42"/>
  <c r="AG193" i="42"/>
  <c r="AG214" i="42"/>
  <c r="AG183" i="42"/>
  <c r="AF214" i="42"/>
  <c r="AN214" i="42"/>
  <c r="AP214" i="42"/>
  <c r="AJ219" i="42"/>
  <c r="AF183" i="42"/>
  <c r="AF243" i="42"/>
  <c r="AF193" i="42"/>
  <c r="AL243" i="42"/>
  <c r="AQ214" i="42"/>
  <c r="AH308" i="42"/>
  <c r="AF219" i="42"/>
  <c r="AP243" i="42"/>
  <c r="AM243" i="42"/>
  <c r="AG243" i="42"/>
  <c r="AF308" i="42"/>
  <c r="AN243" i="42"/>
  <c r="AK243" i="42"/>
  <c r="AI243" i="42"/>
  <c r="AO308" i="42"/>
  <c r="AP219" i="42"/>
  <c r="AK219" i="42"/>
  <c r="AH219" i="42"/>
  <c r="AQ243" i="42"/>
  <c r="AJ243" i="42"/>
  <c r="AO243" i="42"/>
  <c r="AQ219" i="42"/>
  <c r="AI23" i="42"/>
  <c r="AH23" i="42"/>
  <c r="U161" i="42"/>
  <c r="T162" i="42"/>
  <c r="AQ279" i="42"/>
  <c r="AQ290" i="42"/>
  <c r="AQ278" i="42"/>
  <c r="AQ255" i="42"/>
  <c r="AQ307" i="42"/>
  <c r="AP290" i="42"/>
  <c r="AP255" i="42"/>
  <c r="AP279" i="42"/>
  <c r="AP278" i="42"/>
  <c r="AO306" i="42"/>
  <c r="AO279" i="42"/>
  <c r="AO255" i="42"/>
  <c r="AO290" i="42"/>
  <c r="AO278" i="42"/>
  <c r="AN306" i="42"/>
  <c r="AN255" i="42"/>
  <c r="AN279" i="42"/>
  <c r="AN278" i="42"/>
  <c r="AM306" i="42"/>
  <c r="AM255" i="42"/>
  <c r="AM290" i="42"/>
  <c r="AM278" i="42"/>
  <c r="AM279" i="42"/>
  <c r="AL290" i="42"/>
  <c r="AL278" i="42"/>
  <c r="AL306" i="42"/>
  <c r="AL255" i="42"/>
  <c r="AL279" i="42"/>
  <c r="AK290" i="42"/>
  <c r="AK279" i="42"/>
  <c r="AK255" i="42"/>
  <c r="AK306" i="42"/>
  <c r="AK278" i="42"/>
  <c r="AJ255" i="42"/>
  <c r="AJ290" i="42"/>
  <c r="AJ278" i="42"/>
  <c r="AJ306" i="42"/>
  <c r="AI279" i="42"/>
  <c r="AI278" i="42"/>
  <c r="AI306" i="42"/>
  <c r="AI290" i="42"/>
  <c r="AI255" i="42"/>
  <c r="AH306" i="42"/>
  <c r="AH278" i="42"/>
  <c r="AH279" i="42"/>
  <c r="AH290" i="42"/>
  <c r="AH255" i="42"/>
  <c r="AG290" i="42"/>
  <c r="AG279" i="42"/>
  <c r="AG306" i="42"/>
  <c r="AG308" i="42"/>
  <c r="AG255" i="42"/>
  <c r="AG278" i="42"/>
  <c r="AI307" i="42"/>
  <c r="AL308" i="42"/>
  <c r="AF255" i="42"/>
  <c r="AH307" i="42"/>
  <c r="AP306" i="42"/>
  <c r="AF279" i="42"/>
  <c r="AG307" i="42"/>
  <c r="AF290" i="42"/>
  <c r="AJ307" i="42"/>
  <c r="AF306" i="42"/>
  <c r="AQ306" i="42"/>
  <c r="AM307" i="42"/>
  <c r="AP307" i="42"/>
  <c r="AQ308" i="42"/>
  <c r="AQ309" i="42"/>
  <c r="AI309" i="42"/>
  <c r="AN307" i="42"/>
  <c r="AG309" i="42"/>
  <c r="AL309" i="42"/>
  <c r="AL307" i="42"/>
  <c r="AO309" i="42"/>
  <c r="AO307" i="42"/>
  <c r="U159" i="42"/>
  <c r="AJ309" i="42"/>
  <c r="AK308" i="42"/>
  <c r="AN308" i="42"/>
  <c r="AM309" i="42"/>
  <c r="AH309" i="42"/>
  <c r="AI308" i="42"/>
  <c r="AK307" i="42"/>
  <c r="AK309" i="42"/>
  <c r="AP308" i="42"/>
  <c r="AP309" i="42"/>
  <c r="AC159" i="42"/>
  <c r="AF309" i="42"/>
  <c r="AC46" i="42"/>
  <c r="AC63" i="42"/>
  <c r="AC47" i="42"/>
  <c r="AC11" i="42"/>
  <c r="AC161" i="42"/>
  <c r="AC152" i="42"/>
  <c r="AC64" i="42"/>
  <c r="AB47" i="42"/>
  <c r="AB63" i="42"/>
  <c r="AB11" i="42"/>
  <c r="AB46" i="42"/>
  <c r="AB152" i="42"/>
  <c r="AA46" i="42"/>
  <c r="AA157" i="42"/>
  <c r="AA11" i="42"/>
  <c r="AA47" i="42"/>
  <c r="AA64" i="42"/>
  <c r="AA152" i="42"/>
  <c r="Z11" i="42"/>
  <c r="Z64" i="42"/>
  <c r="Z46" i="42"/>
  <c r="Z63" i="42"/>
  <c r="Y47" i="42"/>
  <c r="Y11" i="42"/>
  <c r="Y152" i="42"/>
  <c r="Y64" i="42"/>
  <c r="Y63" i="42"/>
  <c r="Y46" i="42"/>
  <c r="X219" i="42"/>
  <c r="X47" i="42"/>
  <c r="X157" i="42"/>
  <c r="X46" i="42"/>
  <c r="X64" i="42"/>
  <c r="X11" i="42"/>
  <c r="W64" i="42"/>
  <c r="W46" i="42"/>
  <c r="W63" i="42"/>
  <c r="W152" i="42"/>
  <c r="W11" i="42"/>
  <c r="V63" i="42"/>
  <c r="V157" i="42"/>
  <c r="V11" i="42"/>
  <c r="V46" i="42"/>
  <c r="V47" i="42"/>
  <c r="U152" i="42"/>
  <c r="U46" i="42"/>
  <c r="U64" i="42"/>
  <c r="U157" i="42"/>
  <c r="U11" i="42"/>
  <c r="U63" i="42"/>
  <c r="U47" i="42"/>
  <c r="T11" i="42"/>
  <c r="T152" i="42"/>
  <c r="T46" i="42"/>
  <c r="T63" i="42"/>
  <c r="T44" i="42"/>
  <c r="S63" i="42"/>
  <c r="S47" i="42"/>
  <c r="S157" i="42"/>
  <c r="S11" i="42"/>
  <c r="S64" i="42"/>
  <c r="T158" i="42"/>
  <c r="R46" i="42"/>
  <c r="AC157" i="42"/>
  <c r="R44" i="42"/>
  <c r="R152" i="42"/>
  <c r="AA159" i="42"/>
  <c r="Z159" i="42"/>
  <c r="R157" i="42"/>
  <c r="W158" i="42"/>
  <c r="V158" i="42"/>
  <c r="R161" i="42"/>
  <c r="R47" i="42"/>
  <c r="AQ367" i="42"/>
  <c r="AQ352" i="42"/>
  <c r="AQ368" i="42"/>
  <c r="AQ366" i="42"/>
  <c r="AQ365" i="42"/>
  <c r="AP367" i="42"/>
  <c r="AP352" i="42"/>
  <c r="AP368" i="42"/>
  <c r="AP366" i="42"/>
  <c r="AP365" i="42"/>
  <c r="AO365" i="42"/>
  <c r="AO366" i="42"/>
  <c r="AO367" i="42"/>
  <c r="AN290" i="42"/>
  <c r="AN368" i="42"/>
  <c r="AN352" i="42"/>
  <c r="AN365" i="42"/>
  <c r="AN366" i="42"/>
  <c r="AM365" i="42"/>
  <c r="AM368" i="42"/>
  <c r="AM352" i="42"/>
  <c r="AM366" i="42"/>
  <c r="AM367" i="42"/>
  <c r="AL368" i="42"/>
  <c r="AL365" i="42"/>
  <c r="AL23" i="42"/>
  <c r="AL367" i="42"/>
  <c r="AL352" i="42"/>
  <c r="AL366" i="42"/>
  <c r="AK352" i="42"/>
  <c r="AK365" i="42"/>
  <c r="AK366" i="42"/>
  <c r="AK368" i="42"/>
  <c r="AJ365" i="42"/>
  <c r="AJ352" i="42"/>
  <c r="AJ368" i="42"/>
  <c r="AJ367" i="42"/>
  <c r="AI352" i="42"/>
  <c r="AI367" i="42"/>
  <c r="AI368" i="42"/>
  <c r="AI365" i="42"/>
  <c r="AI366" i="42"/>
  <c r="AH368" i="42"/>
  <c r="AH352" i="42"/>
  <c r="AH365" i="42"/>
  <c r="AH366" i="42"/>
  <c r="AH367" i="42"/>
  <c r="AG368" i="42"/>
  <c r="AG367" i="42"/>
  <c r="AG23" i="42"/>
  <c r="AG365" i="42"/>
  <c r="AG352" i="42"/>
  <c r="AF368" i="42"/>
  <c r="AF366" i="42"/>
  <c r="AF367" i="42"/>
  <c r="AF23" i="42"/>
  <c r="AF352" i="42"/>
  <c r="AB158" i="42"/>
  <c r="Y162" i="42"/>
  <c r="X159" i="42"/>
  <c r="AB214" i="42"/>
  <c r="S308" i="42"/>
  <c r="U219" i="42"/>
  <c r="Y158" i="42"/>
  <c r="S159" i="42"/>
  <c r="X180" i="42"/>
  <c r="W162" i="42"/>
  <c r="V162" i="42"/>
  <c r="S219" i="42"/>
  <c r="AC193" i="42"/>
  <c r="AA193" i="42"/>
  <c r="Z180" i="42"/>
  <c r="Y243" i="42"/>
  <c r="AA309" i="42"/>
  <c r="W243" i="42"/>
  <c r="AB162" i="42"/>
  <c r="T243" i="42"/>
  <c r="BM23" i="42"/>
  <c r="BR23" i="42"/>
  <c r="BP23" i="42"/>
  <c r="AV44" i="42"/>
  <c r="S161" i="42"/>
  <c r="Y160" i="42"/>
  <c r="BH23" i="42"/>
  <c r="BJ23" i="42"/>
  <c r="BO23" i="42"/>
  <c r="BK23" i="42"/>
  <c r="BI23" i="42"/>
  <c r="BS23" i="42"/>
  <c r="AC44" i="42"/>
  <c r="V307" i="42"/>
  <c r="X193" i="42"/>
  <c r="X161" i="42"/>
  <c r="S306" i="42"/>
  <c r="AB183" i="42"/>
  <c r="Z290" i="42"/>
  <c r="Y183" i="42"/>
  <c r="W279" i="42"/>
  <c r="W183" i="42"/>
  <c r="R279" i="42"/>
  <c r="T183" i="42"/>
  <c r="AB160" i="42"/>
  <c r="AC255" i="42"/>
  <c r="T181" i="42"/>
  <c r="AA255" i="42"/>
  <c r="AC180" i="42"/>
  <c r="W160" i="42"/>
  <c r="X255" i="42"/>
  <c r="AA180" i="42"/>
  <c r="T160" i="42"/>
  <c r="W44" i="42"/>
  <c r="AA44" i="42"/>
  <c r="V308" i="42"/>
  <c r="V243" i="42"/>
  <c r="V183" i="42"/>
  <c r="V180" i="42"/>
  <c r="V159" i="42"/>
  <c r="V64" i="42"/>
  <c r="Z306" i="42"/>
  <c r="Z279" i="42"/>
  <c r="Z255" i="42"/>
  <c r="Z193" i="42"/>
  <c r="Z160" i="42"/>
  <c r="Z152" i="42"/>
  <c r="AB243" i="42"/>
  <c r="AB290" i="42"/>
  <c r="AZ44" i="42"/>
  <c r="X278" i="42"/>
  <c r="R219" i="42"/>
  <c r="R162" i="42"/>
  <c r="R158" i="42"/>
  <c r="R63" i="42"/>
  <c r="AC219" i="42"/>
  <c r="AC182" i="42"/>
  <c r="S255" i="42"/>
  <c r="S193" i="42"/>
  <c r="S180" i="42"/>
  <c r="S183" i="42"/>
  <c r="S162" i="42"/>
  <c r="S158" i="42"/>
  <c r="Y278" i="42"/>
  <c r="Y214" i="42"/>
  <c r="AA278" i="42"/>
  <c r="AA219" i="42"/>
  <c r="AA182" i="42"/>
  <c r="AA161" i="42"/>
  <c r="AA160" i="42"/>
  <c r="AJ308" i="42"/>
  <c r="AJ279" i="42"/>
  <c r="U255" i="42"/>
  <c r="U193" i="42"/>
  <c r="U180" i="42"/>
  <c r="U290" i="42"/>
  <c r="W290" i="42"/>
  <c r="W278" i="42"/>
  <c r="W214" i="42"/>
  <c r="W193" i="42"/>
  <c r="W180" i="42"/>
  <c r="W159" i="42"/>
  <c r="AA308" i="42"/>
  <c r="S307" i="42"/>
  <c r="Z308" i="42"/>
  <c r="R307" i="42"/>
  <c r="V290" i="42"/>
  <c r="Z278" i="42"/>
  <c r="T255" i="42"/>
  <c r="AB219" i="42"/>
  <c r="X214" i="42"/>
  <c r="T193" i="42"/>
  <c r="AB182" i="42"/>
  <c r="T180" i="42"/>
  <c r="AB161" i="42"/>
  <c r="X160" i="42"/>
  <c r="T159" i="42"/>
  <c r="AB157" i="42"/>
  <c r="X152" i="42"/>
  <c r="T64" i="42"/>
  <c r="Y308" i="42"/>
  <c r="AC306" i="42"/>
  <c r="X308" i="42"/>
  <c r="AB306" i="42"/>
  <c r="T290" i="42"/>
  <c r="V278" i="42"/>
  <c r="R255" i="42"/>
  <c r="Z219" i="42"/>
  <c r="V214" i="42"/>
  <c r="R193" i="42"/>
  <c r="Z182" i="42"/>
  <c r="R180" i="42"/>
  <c r="Z161" i="42"/>
  <c r="V160" i="42"/>
  <c r="R159" i="42"/>
  <c r="Z157" i="42"/>
  <c r="V152" i="42"/>
  <c r="R64" i="42"/>
  <c r="Z47" i="42"/>
  <c r="W308" i="42"/>
  <c r="AA306" i="42"/>
  <c r="AA279" i="42"/>
  <c r="U278" i="42"/>
  <c r="AC243" i="42"/>
  <c r="Y219" i="42"/>
  <c r="U214" i="42"/>
  <c r="AC183" i="42"/>
  <c r="Y182" i="42"/>
  <c r="AC162" i="42"/>
  <c r="Y161" i="42"/>
  <c r="U160" i="42"/>
  <c r="AC158" i="42"/>
  <c r="Y157" i="42"/>
  <c r="AC309" i="42"/>
  <c r="U308" i="42"/>
  <c r="Y306" i="42"/>
  <c r="Y279" i="42"/>
  <c r="S278" i="42"/>
  <c r="AA243" i="42"/>
  <c r="W219" i="42"/>
  <c r="S214" i="42"/>
  <c r="AA183" i="42"/>
  <c r="S181" i="42"/>
  <c r="AA162" i="42"/>
  <c r="W161" i="42"/>
  <c r="S160" i="42"/>
  <c r="AA158" i="42"/>
  <c r="W157" i="42"/>
  <c r="S152" i="42"/>
  <c r="AA63" i="42"/>
  <c r="W47" i="42"/>
  <c r="S46" i="42"/>
  <c r="R11" i="42"/>
  <c r="AN367" i="42"/>
  <c r="AJ366" i="42"/>
  <c r="AF365" i="42"/>
  <c r="AN309" i="42"/>
  <c r="AB309" i="42"/>
  <c r="T308" i="42"/>
  <c r="X306" i="42"/>
  <c r="X279" i="42"/>
  <c r="R278" i="42"/>
  <c r="Z243" i="42"/>
  <c r="V219" i="42"/>
  <c r="R214" i="42"/>
  <c r="Z183" i="42"/>
  <c r="R181" i="42"/>
  <c r="Z162" i="42"/>
  <c r="V161" i="42"/>
  <c r="R160" i="42"/>
  <c r="Z158" i="42"/>
  <c r="Z309" i="42"/>
  <c r="R308" i="42"/>
  <c r="R306" i="42"/>
  <c r="V279" i="42"/>
  <c r="AB255" i="42"/>
  <c r="X243" i="42"/>
  <c r="T219" i="42"/>
  <c r="AB193" i="42"/>
  <c r="X183" i="42"/>
  <c r="AB180" i="42"/>
  <c r="X162" i="42"/>
  <c r="T161" i="42"/>
  <c r="AB159" i="42"/>
  <c r="X158" i="42"/>
  <c r="T157" i="42"/>
  <c r="AB64" i="42"/>
  <c r="X63" i="42"/>
  <c r="T47" i="42"/>
  <c r="S44" i="42"/>
  <c r="AO368" i="42"/>
  <c r="AK367" i="42"/>
  <c r="AG366" i="42"/>
  <c r="AO352" i="42"/>
  <c r="Y309" i="42"/>
  <c r="AC307" i="42"/>
  <c r="AC290" i="42"/>
  <c r="U279" i="42"/>
  <c r="X309" i="42"/>
  <c r="W309" i="42"/>
  <c r="W307" i="42"/>
  <c r="AA290" i="42"/>
  <c r="S279" i="42"/>
  <c r="Y255" i="42"/>
  <c r="U243" i="42"/>
  <c r="AC214" i="42"/>
  <c r="Y193" i="42"/>
  <c r="U183" i="42"/>
  <c r="Y180" i="42"/>
  <c r="U162" i="42"/>
  <c r="AC160" i="42"/>
  <c r="Y159" i="42"/>
  <c r="U158" i="42"/>
  <c r="V309" i="42"/>
  <c r="U309" i="42"/>
  <c r="U307" i="42"/>
  <c r="Y290" i="42"/>
  <c r="AC278" i="42"/>
  <c r="W255" i="42"/>
  <c r="S243" i="42"/>
  <c r="AA214" i="42"/>
  <c r="T309" i="42"/>
  <c r="T307" i="42"/>
  <c r="X290" i="42"/>
  <c r="AB278" i="42"/>
  <c r="V255" i="42"/>
  <c r="R243" i="42"/>
  <c r="Z214" i="42"/>
  <c r="V193" i="42"/>
  <c r="R183" i="42"/>
  <c r="AF307" i="42"/>
  <c r="AF278" i="42"/>
  <c r="T278" i="42"/>
  <c r="T214" i="42"/>
  <c r="T279" i="42"/>
  <c r="BL26" i="42"/>
  <c r="AY44" i="42"/>
  <c r="BB18" i="42"/>
  <c r="AK25" i="42"/>
  <c r="AL18" i="42"/>
  <c r="AN25" i="42"/>
  <c r="AQ45" i="42"/>
  <c r="X18" i="42"/>
  <c r="BK45" i="42"/>
  <c r="AT26" i="42"/>
  <c r="AW45" i="42"/>
  <c r="AW18" i="42"/>
  <c r="AX26" i="42"/>
  <c r="AZ26" i="42"/>
  <c r="BC44" i="42"/>
  <c r="BC25" i="42"/>
  <c r="AL42" i="42"/>
  <c r="AM45" i="42"/>
  <c r="AN44" i="42"/>
  <c r="AQ17" i="42"/>
  <c r="AB23" i="42"/>
  <c r="BK42" i="42"/>
  <c r="BM44" i="42"/>
  <c r="AX44" i="42"/>
  <c r="AY45" i="42"/>
  <c r="AL43" i="42"/>
  <c r="AO26" i="42"/>
  <c r="AO45" i="42"/>
  <c r="AP25" i="42"/>
  <c r="AP18" i="42"/>
  <c r="AA18" i="42"/>
  <c r="X23" i="42"/>
  <c r="BI44" i="42"/>
  <c r="AT43" i="42"/>
  <c r="AT25" i="42"/>
  <c r="AV45" i="42"/>
  <c r="AV17" i="42"/>
  <c r="AO25" i="42"/>
  <c r="R17" i="42"/>
  <c r="V18" i="42"/>
  <c r="AC23" i="42"/>
  <c r="AT17" i="42"/>
  <c r="AU25" i="42"/>
  <c r="AY26" i="42"/>
  <c r="BB43" i="42"/>
  <c r="AL45" i="42"/>
  <c r="V44" i="42"/>
  <c r="AV26" i="42"/>
  <c r="AX17" i="42"/>
  <c r="AY18" i="42"/>
  <c r="BA44" i="42"/>
  <c r="BB25" i="42"/>
  <c r="BD44" i="42"/>
  <c r="AK26" i="42"/>
  <c r="AM25" i="42"/>
  <c r="AN18" i="42"/>
  <c r="AQ26" i="42"/>
  <c r="AQ18" i="42"/>
  <c r="W18" i="42"/>
  <c r="Z18" i="42"/>
  <c r="BK25" i="42"/>
  <c r="AT44" i="42"/>
  <c r="AX42" i="42"/>
  <c r="AZ17" i="42"/>
  <c r="AG44" i="42"/>
  <c r="AJ25" i="42"/>
  <c r="AN42" i="42"/>
  <c r="AC18" i="42"/>
  <c r="Y23" i="42"/>
  <c r="X44" i="42"/>
  <c r="AU42" i="42"/>
  <c r="AZ45" i="42"/>
  <c r="AZ42" i="42"/>
  <c r="AK45" i="42"/>
  <c r="AK18" i="42"/>
  <c r="AM17" i="42"/>
  <c r="AO42" i="42"/>
  <c r="AP45" i="42"/>
  <c r="AB18" i="42"/>
  <c r="AB44" i="42"/>
  <c r="BL44" i="42"/>
  <c r="BN44" i="42"/>
  <c r="AW44" i="42"/>
  <c r="AW25" i="42"/>
  <c r="AX25" i="42"/>
  <c r="AY25" i="42"/>
  <c r="BC26" i="42"/>
  <c r="AI44" i="42"/>
  <c r="AM26" i="42"/>
  <c r="AP43" i="42"/>
  <c r="AQ25" i="42"/>
  <c r="AU26" i="42"/>
  <c r="AV18" i="42"/>
  <c r="AX45" i="42"/>
  <c r="AY42" i="42"/>
  <c r="BA26" i="42"/>
  <c r="BB17" i="42"/>
  <c r="AJ17" i="42"/>
  <c r="AL44" i="42"/>
  <c r="R23" i="42"/>
  <c r="BK26" i="42"/>
  <c r="BK18" i="42"/>
  <c r="AU45" i="42"/>
  <c r="AW26" i="42"/>
  <c r="AY17" i="42"/>
  <c r="AZ43" i="42"/>
  <c r="BB44" i="42"/>
  <c r="AJ18" i="42"/>
  <c r="AL17" i="42"/>
  <c r="AM42" i="42"/>
  <c r="AN17" i="42"/>
  <c r="AQ44" i="42"/>
  <c r="U23" i="42"/>
  <c r="W23" i="42"/>
  <c r="BK44" i="42"/>
  <c r="BK17" i="42"/>
  <c r="AV25" i="42"/>
  <c r="BA42" i="42"/>
  <c r="AN26" i="42"/>
  <c r="AP42" i="42"/>
  <c r="V23" i="42"/>
  <c r="Y44" i="42"/>
  <c r="BB42" i="42"/>
  <c r="AO17" i="42"/>
  <c r="AP26" i="42"/>
  <c r="S18" i="42"/>
  <c r="T17" i="42"/>
  <c r="S23" i="42"/>
  <c r="BO44" i="42"/>
  <c r="AV42" i="42"/>
  <c r="AW17" i="42"/>
  <c r="BA45" i="42"/>
  <c r="BA17" i="42"/>
  <c r="BA18" i="42"/>
  <c r="BC42" i="42"/>
  <c r="AH44" i="42"/>
  <c r="AK17" i="42"/>
  <c r="AN45" i="42"/>
  <c r="AO44" i="42"/>
  <c r="AQ42" i="42"/>
  <c r="S309" i="42"/>
  <c r="AA307" i="42"/>
  <c r="W306" i="42"/>
  <c r="S290" i="42"/>
  <c r="R309" i="42"/>
  <c r="Z307" i="42"/>
  <c r="V306" i="42"/>
  <c r="R290" i="42"/>
  <c r="AC308" i="42"/>
  <c r="Y307" i="42"/>
  <c r="U306" i="42"/>
  <c r="AC279" i="42"/>
  <c r="AB308" i="42"/>
  <c r="X307" i="42"/>
  <c r="T306" i="42"/>
  <c r="AB279" i="42"/>
  <c r="AU44" i="42"/>
  <c r="AW42" i="42"/>
  <c r="BA43" i="42"/>
  <c r="BB45" i="42"/>
  <c r="AK42" i="42"/>
  <c r="AK44" i="42"/>
  <c r="AM43" i="42"/>
  <c r="AO18" i="42"/>
  <c r="U17" i="42"/>
  <c r="Y17" i="42"/>
  <c r="AA23" i="42"/>
  <c r="U44" i="42"/>
  <c r="AT42" i="42"/>
  <c r="AX18" i="42"/>
  <c r="AZ25" i="42"/>
  <c r="BC45" i="42"/>
  <c r="AF44" i="42"/>
  <c r="AM18" i="42"/>
  <c r="AP17" i="42"/>
  <c r="Z44" i="42"/>
  <c r="AC45" i="42"/>
  <c r="AC42" i="42"/>
  <c r="AC43" i="42"/>
  <c r="AB45" i="42"/>
  <c r="AB42" i="42"/>
  <c r="AB43" i="42"/>
  <c r="AA45" i="42"/>
  <c r="T42" i="42"/>
  <c r="AC25" i="42"/>
  <c r="AI25" i="42"/>
  <c r="AI45" i="42"/>
  <c r="AI42" i="42"/>
  <c r="AH18" i="42"/>
  <c r="AH25" i="42"/>
  <c r="AH26" i="42"/>
  <c r="AH43" i="42"/>
  <c r="AH45" i="42"/>
  <c r="AG17" i="42"/>
  <c r="AG18" i="42"/>
  <c r="AG45" i="42"/>
  <c r="AG42" i="42"/>
  <c r="AG26" i="42"/>
  <c r="AG43" i="42"/>
  <c r="AF18" i="42"/>
  <c r="AF17" i="42"/>
  <c r="AF45" i="42"/>
  <c r="AF42" i="42"/>
  <c r="AF26" i="42"/>
  <c r="AF43" i="42"/>
  <c r="BE25" i="42"/>
  <c r="BE17" i="42"/>
  <c r="BE18" i="42"/>
  <c r="BE45" i="42"/>
  <c r="BE42" i="42"/>
  <c r="BE26" i="42"/>
  <c r="BE43" i="42"/>
  <c r="BD25" i="42"/>
  <c r="BD18" i="42"/>
  <c r="BD17" i="42"/>
  <c r="BD45" i="42"/>
  <c r="BD42" i="42"/>
  <c r="BD26" i="42"/>
  <c r="BC18" i="42"/>
  <c r="BC17" i="42"/>
  <c r="BS42" i="42"/>
  <c r="BS45" i="42"/>
  <c r="BR25" i="42"/>
  <c r="BR18" i="42"/>
  <c r="BR17" i="42"/>
  <c r="BR45" i="42"/>
  <c r="BR42" i="42"/>
  <c r="BR26" i="42"/>
  <c r="BR43" i="42"/>
  <c r="BQ18" i="42"/>
  <c r="BQ25" i="42"/>
  <c r="BQ17" i="42"/>
  <c r="BQ45" i="42"/>
  <c r="BQ42" i="42"/>
  <c r="BQ26" i="42"/>
  <c r="AA387" i="42"/>
  <c r="BP18" i="42"/>
  <c r="BP17" i="42"/>
  <c r="BP25" i="42"/>
  <c r="BP26" i="42"/>
  <c r="BP43" i="42"/>
  <c r="BP42" i="42"/>
  <c r="BP45" i="42"/>
  <c r="BO18" i="42"/>
  <c r="BO17" i="42"/>
  <c r="BO45" i="42"/>
  <c r="BO25" i="42"/>
  <c r="BO42" i="42"/>
  <c r="BO26" i="42"/>
  <c r="BN18" i="42"/>
  <c r="BN17" i="42"/>
  <c r="BN25" i="42"/>
  <c r="BN45" i="42"/>
  <c r="BN42" i="42"/>
  <c r="BN26" i="42"/>
  <c r="BM18" i="42"/>
  <c r="BM17" i="42"/>
  <c r="BM25" i="42"/>
  <c r="BM45" i="42"/>
  <c r="BM42" i="42"/>
  <c r="BM26" i="42"/>
  <c r="BL18" i="42"/>
  <c r="BL17" i="42"/>
  <c r="BL25" i="42"/>
  <c r="BL45" i="42"/>
  <c r="BL42" i="42"/>
  <c r="BI25" i="42"/>
  <c r="BI45" i="42"/>
  <c r="BI42" i="42"/>
  <c r="BH25" i="42"/>
  <c r="BH18" i="42"/>
  <c r="BH17" i="42"/>
  <c r="BH26" i="42"/>
  <c r="BH43" i="42"/>
  <c r="BH45" i="42"/>
  <c r="BH42" i="42"/>
  <c r="AU18" i="42"/>
  <c r="Y45" i="42"/>
  <c r="W42" i="42"/>
  <c r="W25" i="42"/>
  <c r="AL25" i="42"/>
  <c r="AU17" i="42"/>
  <c r="AA42" i="42"/>
  <c r="V42" i="42"/>
  <c r="T43" i="42"/>
  <c r="Z45" i="42"/>
  <c r="X42" i="42"/>
  <c r="V43" i="42"/>
  <c r="R43" i="42"/>
  <c r="Y42" i="42"/>
  <c r="X45" i="42"/>
  <c r="W43" i="42"/>
  <c r="T45" i="42"/>
  <c r="AA25" i="42"/>
  <c r="AT18" i="42"/>
  <c r="AA43" i="42"/>
  <c r="Y43" i="42"/>
  <c r="S43" i="42"/>
  <c r="Z43" i="42"/>
  <c r="W45" i="42"/>
  <c r="U43" i="42"/>
  <c r="AB25" i="42"/>
  <c r="X25" i="42"/>
  <c r="Z42" i="42"/>
  <c r="U42" i="42"/>
  <c r="V25" i="42"/>
  <c r="X43" i="42"/>
  <c r="V45" i="42"/>
  <c r="S42" i="42"/>
  <c r="Z25" i="42"/>
  <c r="AC289" i="42"/>
  <c r="AC244" i="42"/>
  <c r="AC52" i="42"/>
  <c r="AC254" i="42"/>
  <c r="AC220" i="42"/>
  <c r="AC65" i="42"/>
  <c r="AC179" i="42"/>
  <c r="AC71" i="42"/>
  <c r="AC258" i="42"/>
  <c r="AC311" i="42"/>
  <c r="AC57" i="42"/>
  <c r="AC259" i="42"/>
  <c r="AC282" i="42"/>
  <c r="AC265" i="42"/>
  <c r="AC222" i="42"/>
  <c r="AC50" i="42"/>
  <c r="AC172" i="42"/>
  <c r="AC150" i="42"/>
  <c r="AC149" i="42"/>
  <c r="AC141" i="42"/>
  <c r="AC131" i="42"/>
  <c r="AC127" i="42"/>
  <c r="AC231" i="42"/>
  <c r="AC137" i="42"/>
  <c r="AC116" i="42"/>
  <c r="AC280" i="42"/>
  <c r="AC171" i="42"/>
  <c r="AC26" i="42"/>
  <c r="AC233" i="42"/>
  <c r="AC9" i="42"/>
  <c r="AC234" i="42"/>
  <c r="AC115" i="42"/>
  <c r="AC299" i="42"/>
  <c r="AC114" i="42"/>
  <c r="AC113" i="42"/>
  <c r="AC112" i="42"/>
  <c r="AC301" i="42"/>
  <c r="AC19" i="42"/>
  <c r="AC246" i="42"/>
  <c r="AC245" i="42"/>
  <c r="AC247" i="42"/>
  <c r="AC248" i="42"/>
  <c r="AC249" i="42"/>
  <c r="AC74" i="42"/>
  <c r="AC87" i="42"/>
  <c r="AC272" i="42"/>
  <c r="AC85" i="42"/>
  <c r="AC84" i="42"/>
  <c r="AC304" i="42"/>
  <c r="AC271" i="42"/>
  <c r="AC235" i="42"/>
  <c r="AC328" i="42"/>
  <c r="AC118" i="42"/>
  <c r="AC268" i="42"/>
  <c r="AC267" i="42"/>
  <c r="AC325" i="42"/>
  <c r="AC230" i="42"/>
  <c r="AC264" i="42"/>
  <c r="AC61" i="42"/>
  <c r="AC59" i="42"/>
  <c r="AC216" i="42"/>
  <c r="AC315" i="42"/>
  <c r="AC317" i="42"/>
  <c r="AC54" i="42"/>
  <c r="AC266" i="42"/>
  <c r="AC313" i="42"/>
  <c r="AC58" i="42"/>
  <c r="AC269" i="42"/>
  <c r="AC32" i="42"/>
  <c r="AC31" i="42"/>
  <c r="AC20" i="42"/>
  <c r="AC14" i="42"/>
  <c r="AC8" i="42"/>
  <c r="AC7" i="42"/>
  <c r="AC211" i="42"/>
  <c r="AC275" i="42"/>
  <c r="AC177" i="42"/>
  <c r="AC167" i="42"/>
  <c r="AC210" i="42"/>
  <c r="AC303" i="42"/>
  <c r="AC133" i="42"/>
  <c r="AC120" i="42"/>
  <c r="AC192" i="42"/>
  <c r="AC147" i="42"/>
  <c r="AC142" i="42"/>
  <c r="AC129" i="42"/>
  <c r="AC110" i="42"/>
  <c r="AC184" i="42"/>
  <c r="AC108" i="42"/>
  <c r="AC260" i="42"/>
  <c r="AC257" i="42"/>
  <c r="AC291" i="42"/>
  <c r="AC106" i="42"/>
  <c r="AC117" i="42"/>
  <c r="AC322" i="42"/>
  <c r="AC294" i="42"/>
  <c r="AC104" i="42"/>
  <c r="AC103" i="42"/>
  <c r="AC155" i="42"/>
  <c r="AC292" i="42"/>
  <c r="AC102" i="42"/>
  <c r="AC300" i="42"/>
  <c r="AC105" i="42"/>
  <c r="AC165" i="42"/>
  <c r="AC100" i="42"/>
  <c r="AC251" i="42"/>
  <c r="AC92" i="42"/>
  <c r="AC305" i="42"/>
  <c r="AC250" i="42"/>
  <c r="AC86" i="42"/>
  <c r="AC310" i="42"/>
  <c r="AC97" i="42"/>
  <c r="AC96" i="42"/>
  <c r="AC91" i="42"/>
  <c r="AC320" i="42"/>
  <c r="AC321" i="42"/>
  <c r="AC78" i="42"/>
  <c r="AC138" i="42"/>
  <c r="AC77" i="42"/>
  <c r="AC285" i="42"/>
  <c r="AC144" i="42"/>
  <c r="AC69" i="42"/>
  <c r="AC53" i="42"/>
  <c r="AC62" i="42"/>
  <c r="AC73" i="42"/>
  <c r="AC136" i="42"/>
  <c r="AC56" i="42"/>
  <c r="AC276" i="42"/>
  <c r="AC49" i="42"/>
  <c r="AC281" i="42"/>
  <c r="AC270" i="42"/>
  <c r="AC48" i="42"/>
  <c r="AC135" i="42"/>
  <c r="AC273" i="42"/>
  <c r="AC134" i="42"/>
  <c r="AC173" i="42"/>
  <c r="AC237" i="42"/>
  <c r="AC12" i="42"/>
  <c r="AC13" i="42"/>
  <c r="AC261" i="42"/>
  <c r="AC66" i="42"/>
  <c r="AC38" i="42"/>
  <c r="AC21" i="42"/>
  <c r="AC124" i="42"/>
  <c r="AC123" i="42"/>
  <c r="AC29" i="42"/>
  <c r="AC28" i="42"/>
  <c r="AC70" i="42"/>
  <c r="AC232" i="42"/>
  <c r="AC33" i="42"/>
  <c r="AC55" i="42"/>
  <c r="AC252" i="42"/>
  <c r="AC314" i="42"/>
  <c r="AC16" i="42"/>
  <c r="AC39" i="42"/>
  <c r="AC284" i="42"/>
  <c r="AC15" i="42"/>
  <c r="AC146" i="42"/>
  <c r="AC241" i="42"/>
  <c r="AC274" i="42"/>
  <c r="AC288" i="42"/>
  <c r="AC228" i="42"/>
  <c r="AC293" i="42"/>
  <c r="AC302" i="42"/>
  <c r="AC256" i="42"/>
  <c r="AC298" i="42"/>
  <c r="AC67" i="42"/>
  <c r="AC72" i="42"/>
  <c r="AC295" i="42"/>
  <c r="AC101" i="42"/>
  <c r="AC312" i="42"/>
  <c r="AC95" i="42"/>
  <c r="AC226" i="42"/>
  <c r="AC318" i="42"/>
  <c r="AC221" i="42"/>
  <c r="AC107" i="42"/>
  <c r="AC83" i="42"/>
  <c r="AC287" i="42"/>
  <c r="AC93" i="42"/>
  <c r="AC109" i="42"/>
  <c r="AC212" i="42"/>
  <c r="AC238" i="42"/>
  <c r="AC324" i="42"/>
  <c r="AC326" i="42"/>
  <c r="AC121" i="42"/>
  <c r="AC327" i="42"/>
  <c r="AC227" i="42"/>
  <c r="AC329" i="42"/>
  <c r="AC122" i="42"/>
  <c r="AC88" i="42"/>
  <c r="AC10" i="42"/>
  <c r="AC90" i="42"/>
  <c r="AC323" i="42"/>
  <c r="AC41" i="42"/>
  <c r="AC223" i="42"/>
  <c r="AC22" i="42"/>
  <c r="AC166" i="42"/>
  <c r="AC76" i="42"/>
  <c r="AC163" i="42"/>
  <c r="AC24" i="42"/>
  <c r="AC283" i="42"/>
  <c r="AC169" i="42"/>
  <c r="AC154" i="42"/>
  <c r="AC94" i="42"/>
  <c r="AC209" i="42"/>
  <c r="AC36" i="42"/>
  <c r="AC68" i="42"/>
  <c r="AC130" i="42"/>
  <c r="AC132" i="42"/>
  <c r="AC35" i="42"/>
  <c r="AC213" i="42"/>
  <c r="AC217" i="42"/>
  <c r="AC178" i="42"/>
  <c r="AC60" i="42"/>
  <c r="AC224" i="42"/>
  <c r="AC40" i="42"/>
  <c r="AC239" i="42"/>
  <c r="AC139" i="42"/>
  <c r="AC242" i="42"/>
  <c r="AC34" i="42"/>
  <c r="AC174" i="42"/>
  <c r="AC140" i="42"/>
  <c r="AC30" i="42"/>
  <c r="AC253" i="42"/>
  <c r="AC143" i="42"/>
  <c r="AC145" i="42"/>
  <c r="AC262" i="42"/>
  <c r="AC263" i="42"/>
  <c r="AC128" i="42"/>
  <c r="AC75" i="42"/>
  <c r="AC79" i="42"/>
  <c r="AC80" i="42"/>
  <c r="AC119" i="42"/>
  <c r="AC37" i="42"/>
  <c r="AC99" i="42"/>
  <c r="AC148" i="42"/>
  <c r="AC277" i="42"/>
  <c r="AC286" i="42"/>
  <c r="AC51" i="42"/>
  <c r="AC296" i="42"/>
  <c r="AC111" i="42"/>
  <c r="AC297" i="42"/>
  <c r="AC125" i="42"/>
  <c r="AC126" i="42"/>
  <c r="AC27" i="42"/>
  <c r="AC151" i="42"/>
  <c r="AC218" i="42"/>
  <c r="AC98" i="42"/>
  <c r="AC316" i="42"/>
  <c r="AC319" i="42"/>
  <c r="AC170" i="42"/>
  <c r="AC153" i="42"/>
  <c r="AC156" i="42"/>
  <c r="AC89" i="42"/>
  <c r="AC164" i="42"/>
  <c r="AC175" i="42"/>
  <c r="AC176" i="42"/>
  <c r="AC168" i="42"/>
  <c r="AC191" i="42"/>
  <c r="AC82" i="42"/>
  <c r="AC81" i="42"/>
  <c r="AC215" i="42"/>
  <c r="AC225" i="42"/>
  <c r="AC229" i="42"/>
  <c r="AC236" i="42"/>
  <c r="AC240" i="42"/>
  <c r="AB173" i="42"/>
  <c r="AB262" i="42"/>
  <c r="AB172" i="42"/>
  <c r="AB170" i="42"/>
  <c r="AB24" i="42"/>
  <c r="AB163" i="42"/>
  <c r="AB149" i="42"/>
  <c r="AB288" i="42"/>
  <c r="AB48" i="42"/>
  <c r="AB148" i="42"/>
  <c r="AB146" i="42"/>
  <c r="AB270" i="42"/>
  <c r="AB145" i="42"/>
  <c r="AB220" i="42"/>
  <c r="AB54" i="42"/>
  <c r="AB228" i="42"/>
  <c r="AB116" i="42"/>
  <c r="AB283" i="42"/>
  <c r="AB263" i="42"/>
  <c r="AB276" i="42"/>
  <c r="AB282" i="42"/>
  <c r="AB285" i="42"/>
  <c r="AB280" i="42"/>
  <c r="AB122" i="42"/>
  <c r="AB108" i="42"/>
  <c r="AB10" i="42"/>
  <c r="AB96" i="42"/>
  <c r="AB311" i="42"/>
  <c r="AB320" i="42"/>
  <c r="AB303" i="42"/>
  <c r="AB65" i="42"/>
  <c r="AB305" i="42"/>
  <c r="AB275" i="42"/>
  <c r="AB299" i="42"/>
  <c r="AB289" i="42"/>
  <c r="AB98" i="42"/>
  <c r="AB297" i="42"/>
  <c r="AB294" i="42"/>
  <c r="AB99" i="42"/>
  <c r="AB277" i="42"/>
  <c r="AB291" i="42"/>
  <c r="AB80" i="42"/>
  <c r="AB237" i="42"/>
  <c r="AB81" i="42"/>
  <c r="AB248" i="42"/>
  <c r="AB274" i="42"/>
  <c r="AB239" i="42"/>
  <c r="AB310" i="42"/>
  <c r="AB234" i="42"/>
  <c r="AB229" i="42"/>
  <c r="AB312" i="42"/>
  <c r="AB296" i="42"/>
  <c r="AB271" i="42"/>
  <c r="AB317" i="42"/>
  <c r="AB313" i="42"/>
  <c r="AB223" i="42"/>
  <c r="AB222" i="42"/>
  <c r="AB267" i="42"/>
  <c r="AB191" i="42"/>
  <c r="AB286" i="42"/>
  <c r="AB328" i="42"/>
  <c r="AB176" i="42"/>
  <c r="AB268" i="42"/>
  <c r="AB165" i="42"/>
  <c r="AB314" i="42"/>
  <c r="AB215" i="42"/>
  <c r="AB155" i="42"/>
  <c r="AB261" i="42"/>
  <c r="AB273" i="42"/>
  <c r="AB211" i="42"/>
  <c r="AB259" i="42"/>
  <c r="AB264" i="42"/>
  <c r="AB319" i="42"/>
  <c r="AB251" i="42"/>
  <c r="AB184" i="42"/>
  <c r="AB266" i="42"/>
  <c r="AB244" i="42"/>
  <c r="AB133" i="42"/>
  <c r="AB177" i="42"/>
  <c r="AB213" i="42"/>
  <c r="AB209" i="42"/>
  <c r="AB257" i="42"/>
  <c r="AB110" i="42"/>
  <c r="AB256" i="42"/>
  <c r="AB178" i="42"/>
  <c r="AB72" i="42"/>
  <c r="AB253" i="42"/>
  <c r="AB174" i="42"/>
  <c r="AB318" i="42"/>
  <c r="AB164" i="42"/>
  <c r="AB154" i="42"/>
  <c r="AB247" i="42"/>
  <c r="AB144" i="42"/>
  <c r="AB156" i="42"/>
  <c r="AB139" i="42"/>
  <c r="AB128" i="42"/>
  <c r="AB124" i="42"/>
  <c r="AB236" i="42"/>
  <c r="AB76" i="42"/>
  <c r="AB114" i="42"/>
  <c r="AB232" i="42"/>
  <c r="AB246" i="42"/>
  <c r="AB231" i="42"/>
  <c r="AB115" i="42"/>
  <c r="AB104" i="42"/>
  <c r="AB29" i="42"/>
  <c r="AB150" i="42"/>
  <c r="AB84" i="42"/>
  <c r="AB9" i="42"/>
  <c r="AB140" i="42"/>
  <c r="AB242" i="42"/>
  <c r="AB78" i="42"/>
  <c r="AB82" i="42"/>
  <c r="AB216" i="42"/>
  <c r="AB269" i="42"/>
  <c r="AB32" i="42"/>
  <c r="AB26" i="42"/>
  <c r="AB22" i="42"/>
  <c r="AB30" i="42"/>
  <c r="AB179" i="42"/>
  <c r="AB19" i="42"/>
  <c r="AB16" i="42"/>
  <c r="AB175" i="42"/>
  <c r="AB125" i="42"/>
  <c r="AB31" i="42"/>
  <c r="AB39" i="42"/>
  <c r="AB233" i="42"/>
  <c r="AB167" i="42"/>
  <c r="AB40" i="42"/>
  <c r="AB70" i="42"/>
  <c r="AB71" i="42"/>
  <c r="AB79" i="42"/>
  <c r="AB38" i="42"/>
  <c r="AB92" i="42"/>
  <c r="AB37" i="42"/>
  <c r="AB100" i="42"/>
  <c r="AB101" i="42"/>
  <c r="AB113" i="42"/>
  <c r="AB109" i="42"/>
  <c r="AB143" i="42"/>
  <c r="AB105" i="42"/>
  <c r="AB107" i="42"/>
  <c r="AB118" i="42"/>
  <c r="AB119" i="42"/>
  <c r="AB121" i="42"/>
  <c r="AB111" i="42"/>
  <c r="AB130" i="42"/>
  <c r="AB224" i="42"/>
  <c r="AB129" i="42"/>
  <c r="AB137" i="42"/>
  <c r="AB151" i="42"/>
  <c r="AB120" i="42"/>
  <c r="AB225" i="42"/>
  <c r="AB230" i="42"/>
  <c r="AB123" i="42"/>
  <c r="AB12" i="42"/>
  <c r="AB218" i="42"/>
  <c r="AB13" i="42"/>
  <c r="AB33" i="42"/>
  <c r="AB112" i="42"/>
  <c r="AB87" i="42"/>
  <c r="AB238" i="42"/>
  <c r="AB85" i="42"/>
  <c r="AB127" i="42"/>
  <c r="AB106" i="42"/>
  <c r="AB27" i="42"/>
  <c r="AB97" i="42"/>
  <c r="AB28" i="42"/>
  <c r="AB324" i="42"/>
  <c r="AB91" i="42"/>
  <c r="AB77" i="42"/>
  <c r="AB210" i="42"/>
  <c r="AB90" i="42"/>
  <c r="AB258" i="42"/>
  <c r="AB50" i="42"/>
  <c r="AB53" i="42"/>
  <c r="AB55" i="42"/>
  <c r="AB69" i="42"/>
  <c r="AB134" i="42"/>
  <c r="AB135" i="42"/>
  <c r="AB56" i="42"/>
  <c r="AB61" i="42"/>
  <c r="AB136" i="42"/>
  <c r="AB60" i="42"/>
  <c r="AB138" i="42"/>
  <c r="AB74" i="42"/>
  <c r="AB73" i="42"/>
  <c r="AB62" i="42"/>
  <c r="AB141" i="42"/>
  <c r="AB142" i="42"/>
  <c r="AB21" i="42"/>
  <c r="AB131" i="42"/>
  <c r="AB68" i="42"/>
  <c r="AB67" i="42"/>
  <c r="AB66" i="42"/>
  <c r="AB75" i="42"/>
  <c r="AB284" i="42"/>
  <c r="AB147" i="42"/>
  <c r="AB58" i="42"/>
  <c r="AB86" i="42"/>
  <c r="AB88" i="42"/>
  <c r="AB51" i="42"/>
  <c r="AB89" i="42"/>
  <c r="AB93" i="42"/>
  <c r="AB94" i="42"/>
  <c r="AB95" i="42"/>
  <c r="AB293" i="42"/>
  <c r="AB295" i="42"/>
  <c r="AB298" i="42"/>
  <c r="AB117" i="42"/>
  <c r="AB20" i="42"/>
  <c r="AB126" i="42"/>
  <c r="AB304" i="42"/>
  <c r="AB132" i="42"/>
  <c r="AB315" i="42"/>
  <c r="AB166" i="42"/>
  <c r="AB316" i="42"/>
  <c r="AB169" i="42"/>
  <c r="AB153" i="42"/>
  <c r="AB326" i="42"/>
  <c r="AB323" i="42"/>
  <c r="AB325" i="42"/>
  <c r="AB327" i="42"/>
  <c r="AB249" i="42"/>
  <c r="AB245" i="42"/>
  <c r="AB241" i="42"/>
  <c r="AB221" i="42"/>
  <c r="AB217" i="42"/>
  <c r="AB212" i="42"/>
  <c r="AB7" i="42"/>
  <c r="AB201" i="42"/>
  <c r="AB321" i="42"/>
  <c r="AB171" i="42"/>
  <c r="AB168" i="42"/>
  <c r="AB329" i="42"/>
  <c r="AB322" i="42"/>
  <c r="AB8" i="42"/>
  <c r="AB302" i="42"/>
  <c r="AB301" i="42"/>
  <c r="AB103" i="42"/>
  <c r="AB102" i="42"/>
  <c r="AB292" i="42"/>
  <c r="AB227" i="42"/>
  <c r="AB14" i="42"/>
  <c r="AB15" i="42"/>
  <c r="AB287" i="42"/>
  <c r="AB41" i="42"/>
  <c r="AB49" i="42"/>
  <c r="AB281" i="42"/>
  <c r="AB83" i="42"/>
  <c r="AB235" i="42"/>
  <c r="AB300" i="42"/>
  <c r="AB272" i="42"/>
  <c r="AB265" i="42"/>
  <c r="AB254" i="42"/>
  <c r="AB59" i="42"/>
  <c r="AB57" i="42"/>
  <c r="AB240" i="42"/>
  <c r="AB52" i="42"/>
  <c r="AB226" i="42"/>
  <c r="AB250" i="42"/>
  <c r="AB35" i="42"/>
  <c r="AB252" i="42"/>
  <c r="AB34" i="42"/>
  <c r="AB192" i="42"/>
  <c r="AB260" i="42"/>
  <c r="AB36" i="42"/>
  <c r="AA184" i="42"/>
  <c r="AA140" i="42"/>
  <c r="AA317" i="42"/>
  <c r="AA316" i="42"/>
  <c r="AA267" i="42"/>
  <c r="AA137" i="42"/>
  <c r="AA325" i="42"/>
  <c r="AA71" i="42"/>
  <c r="AA55" i="42"/>
  <c r="AA100" i="42"/>
  <c r="AA54" i="42"/>
  <c r="AA268" i="42"/>
  <c r="AA299" i="42"/>
  <c r="AA127" i="42"/>
  <c r="AA96" i="42"/>
  <c r="AA48" i="42"/>
  <c r="AA56" i="42"/>
  <c r="AA15" i="42"/>
  <c r="AA146" i="42"/>
  <c r="AA230" i="42"/>
  <c r="AA259" i="42"/>
  <c r="AA156" i="42"/>
  <c r="AA262" i="42"/>
  <c r="AA322" i="42"/>
  <c r="AA38" i="42"/>
  <c r="AA149" i="42"/>
  <c r="AA250" i="42"/>
  <c r="AA289" i="42"/>
  <c r="AA271" i="42"/>
  <c r="AA106" i="42"/>
  <c r="AA280" i="42"/>
  <c r="AA151" i="42"/>
  <c r="AA131" i="42"/>
  <c r="AA107" i="42"/>
  <c r="AA30" i="42"/>
  <c r="AA251" i="42"/>
  <c r="AA236" i="42"/>
  <c r="AA28" i="42"/>
  <c r="AA253" i="42"/>
  <c r="AA24" i="42"/>
  <c r="AA231" i="42"/>
  <c r="AA246" i="42"/>
  <c r="AA22" i="42"/>
  <c r="AA326" i="42"/>
  <c r="AA92" i="42"/>
  <c r="AA163" i="42"/>
  <c r="AA261" i="42"/>
  <c r="AA141" i="42"/>
  <c r="AA166" i="42"/>
  <c r="AA220" i="42"/>
  <c r="AA165" i="42"/>
  <c r="AA144" i="42"/>
  <c r="AA167" i="42"/>
  <c r="AA75" i="42"/>
  <c r="AA41" i="42"/>
  <c r="AA8" i="42"/>
  <c r="AA121" i="42"/>
  <c r="AA258" i="42"/>
  <c r="AA145" i="42"/>
  <c r="AA7" i="42"/>
  <c r="AA178" i="42"/>
  <c r="AA170" i="42"/>
  <c r="AA174" i="42"/>
  <c r="AA215" i="42"/>
  <c r="AA257" i="42"/>
  <c r="AA91" i="42"/>
  <c r="AA287" i="42"/>
  <c r="AA101" i="42"/>
  <c r="AA172" i="42"/>
  <c r="AA291" i="42"/>
  <c r="AA26" i="42"/>
  <c r="AA148" i="42"/>
  <c r="AA57" i="42"/>
  <c r="AA249" i="42"/>
  <c r="AA35" i="42"/>
  <c r="AA153" i="42"/>
  <c r="AA240" i="42"/>
  <c r="AA89" i="42"/>
  <c r="AA88" i="42"/>
  <c r="AA247" i="42"/>
  <c r="AA245" i="42"/>
  <c r="AA36" i="42"/>
  <c r="AA294" i="42"/>
  <c r="AA125" i="42"/>
  <c r="AA128" i="42"/>
  <c r="AA296" i="42"/>
  <c r="AA154" i="42"/>
  <c r="AA242" i="42"/>
  <c r="AA297" i="42"/>
  <c r="AA239" i="42"/>
  <c r="AA177" i="42"/>
  <c r="AA272" i="42"/>
  <c r="AA85" i="42"/>
  <c r="AA133" i="42"/>
  <c r="AA142" i="42"/>
  <c r="AA238" i="42"/>
  <c r="AA65" i="42"/>
  <c r="AA12" i="42"/>
  <c r="AA126" i="42"/>
  <c r="AA192" i="42"/>
  <c r="AA304" i="42"/>
  <c r="AA40" i="42"/>
  <c r="AA118" i="42"/>
  <c r="AA117" i="42"/>
  <c r="AA116" i="42"/>
  <c r="AA14" i="42"/>
  <c r="AA109" i="42"/>
  <c r="AA223" i="42"/>
  <c r="AA229" i="42"/>
  <c r="AA216" i="42"/>
  <c r="AA233" i="42"/>
  <c r="AA19" i="42"/>
  <c r="AA20" i="42"/>
  <c r="AA21" i="42"/>
  <c r="AA124" i="42"/>
  <c r="AA221" i="42"/>
  <c r="AA320" i="42"/>
  <c r="AA155" i="42"/>
  <c r="AA102" i="42"/>
  <c r="AA275" i="42"/>
  <c r="AA283" i="42"/>
  <c r="AA103" i="42"/>
  <c r="AA301" i="42"/>
  <c r="AA237" i="42"/>
  <c r="AA263" i="42"/>
  <c r="AA94" i="42"/>
  <c r="AA83" i="42"/>
  <c r="AA226" i="42"/>
  <c r="AA321" i="42"/>
  <c r="AA86" i="42"/>
  <c r="AA115" i="42"/>
  <c r="AA97" i="42"/>
  <c r="AA50" i="42"/>
  <c r="AA260" i="42"/>
  <c r="AA53" i="42"/>
  <c r="AA79" i="42"/>
  <c r="AA78" i="42"/>
  <c r="AA32" i="42"/>
  <c r="AA292" i="42"/>
  <c r="AA108" i="42"/>
  <c r="AA273" i="42"/>
  <c r="AA175" i="42"/>
  <c r="AA82" i="42"/>
  <c r="AA222" i="42"/>
  <c r="AA90" i="42"/>
  <c r="AA201" i="42"/>
  <c r="AA191" i="42"/>
  <c r="AA302" i="42"/>
  <c r="AA39" i="42"/>
  <c r="AA285" i="42"/>
  <c r="AA281" i="42"/>
  <c r="AA150" i="42"/>
  <c r="AA132" i="42"/>
  <c r="AA138" i="42"/>
  <c r="AA136" i="42"/>
  <c r="AA276" i="42"/>
  <c r="AA217" i="42"/>
  <c r="AA130" i="42"/>
  <c r="AA143" i="42"/>
  <c r="AA274" i="42"/>
  <c r="AA114" i="42"/>
  <c r="AA113" i="42"/>
  <c r="AA72" i="42"/>
  <c r="AA270" i="42"/>
  <c r="AA269" i="42"/>
  <c r="AA310" i="42"/>
  <c r="AA59" i="42"/>
  <c r="AA52" i="42"/>
  <c r="AA139" i="42"/>
  <c r="AA34" i="42"/>
  <c r="AA33" i="42"/>
  <c r="AA265" i="42"/>
  <c r="AA248" i="42"/>
  <c r="AA173" i="42"/>
  <c r="AA27" i="42"/>
  <c r="AA93" i="42"/>
  <c r="AA13" i="42"/>
  <c r="AA120" i="42"/>
  <c r="AA129" i="42"/>
  <c r="AA80" i="42"/>
  <c r="AA327" i="42"/>
  <c r="AA311" i="42"/>
  <c r="AA318" i="42"/>
  <c r="AA314" i="42"/>
  <c r="AA9" i="42"/>
  <c r="AA10" i="42"/>
  <c r="AA16" i="42"/>
  <c r="AA98" i="42"/>
  <c r="AA176" i="42"/>
  <c r="AA295" i="42"/>
  <c r="AA31" i="42"/>
  <c r="AA51" i="42"/>
  <c r="AA49" i="42"/>
  <c r="AA37" i="42"/>
  <c r="AA134" i="42"/>
  <c r="AA122" i="42"/>
  <c r="AA286" i="42"/>
  <c r="AA254" i="42"/>
  <c r="AA67" i="42"/>
  <c r="AA119" i="42"/>
  <c r="AA99" i="42"/>
  <c r="AA303" i="42"/>
  <c r="AA105" i="42"/>
  <c r="AA104" i="42"/>
  <c r="AA298" i="42"/>
  <c r="AA293" i="42"/>
  <c r="AA288" i="42"/>
  <c r="AA300" i="42"/>
  <c r="AA84" i="42"/>
  <c r="AA95" i="42"/>
  <c r="AA81" i="42"/>
  <c r="AA305" i="42"/>
  <c r="AA266" i="42"/>
  <c r="AA264" i="42"/>
  <c r="AA225" i="42"/>
  <c r="AA256" i="42"/>
  <c r="AA60" i="42"/>
  <c r="AA77" i="42"/>
  <c r="AA58" i="42"/>
  <c r="AA241" i="42"/>
  <c r="AA232" i="42"/>
  <c r="AA227" i="42"/>
  <c r="AA179" i="42"/>
  <c r="AA218" i="42"/>
  <c r="AA212" i="42"/>
  <c r="AA211" i="42"/>
  <c r="AA210" i="42"/>
  <c r="AA209" i="42"/>
  <c r="AA29" i="42"/>
  <c r="AA171" i="42"/>
  <c r="AA168" i="42"/>
  <c r="AA164" i="42"/>
  <c r="AA213" i="42"/>
  <c r="AA235" i="42"/>
  <c r="AA147" i="42"/>
  <c r="AA169" i="42"/>
  <c r="AA284" i="42"/>
  <c r="AA224" i="42"/>
  <c r="AA324" i="42"/>
  <c r="AA282" i="42"/>
  <c r="AA328" i="42"/>
  <c r="AA123" i="42"/>
  <c r="AA244" i="42"/>
  <c r="AA234" i="42"/>
  <c r="AA87" i="42"/>
  <c r="AA112" i="42"/>
  <c r="AA111" i="42"/>
  <c r="AA110" i="42"/>
  <c r="AA73" i="42"/>
  <c r="AA319" i="42"/>
  <c r="AA329" i="42"/>
  <c r="AA315" i="42"/>
  <c r="AA228" i="42"/>
  <c r="AA252" i="42"/>
  <c r="AA312" i="42"/>
  <c r="AA323" i="42"/>
  <c r="AA277" i="42"/>
  <c r="AA135" i="42"/>
  <c r="AA313" i="42"/>
  <c r="AA76" i="42"/>
  <c r="AA74" i="42"/>
  <c r="AA70" i="42"/>
  <c r="AA69" i="42"/>
  <c r="AA66" i="42"/>
  <c r="AA62" i="42"/>
  <c r="AA61" i="42"/>
  <c r="AA68" i="42"/>
  <c r="Z170" i="42"/>
  <c r="Z258" i="42"/>
  <c r="Z118" i="42"/>
  <c r="Z320" i="42"/>
  <c r="Z120" i="42"/>
  <c r="Z106" i="42"/>
  <c r="Z253" i="42"/>
  <c r="Z133" i="42"/>
  <c r="Z248" i="42"/>
  <c r="Z288" i="42"/>
  <c r="Z98" i="42"/>
  <c r="Z242" i="42"/>
  <c r="Z300" i="42"/>
  <c r="Z97" i="42"/>
  <c r="Z96" i="42"/>
  <c r="Z116" i="42"/>
  <c r="Z59" i="42"/>
  <c r="Z54" i="42"/>
  <c r="Z60" i="42"/>
  <c r="Z227" i="42"/>
  <c r="Z26" i="42"/>
  <c r="Z92" i="42"/>
  <c r="Z289" i="42"/>
  <c r="Z213" i="42"/>
  <c r="Z315" i="42"/>
  <c r="Z281" i="42"/>
  <c r="Z256" i="42"/>
  <c r="Z269" i="42"/>
  <c r="Z61" i="42"/>
  <c r="Z176" i="42"/>
  <c r="Z57" i="42"/>
  <c r="Z317" i="42"/>
  <c r="Z40" i="42"/>
  <c r="Z128" i="42"/>
  <c r="Z58" i="42"/>
  <c r="Z264" i="42"/>
  <c r="Z263" i="42"/>
  <c r="Z101" i="42"/>
  <c r="Z147" i="42"/>
  <c r="Z283" i="42"/>
  <c r="Z327" i="42"/>
  <c r="Z129" i="42"/>
  <c r="Z137" i="42"/>
  <c r="Z10" i="42"/>
  <c r="Z276" i="42"/>
  <c r="Z32" i="42"/>
  <c r="Z247" i="42"/>
  <c r="Z241" i="42"/>
  <c r="Z121" i="42"/>
  <c r="Z102" i="42"/>
  <c r="Z123" i="42"/>
  <c r="Z238" i="42"/>
  <c r="Z275" i="42"/>
  <c r="Z76" i="42"/>
  <c r="Z270" i="42"/>
  <c r="Z99" i="42"/>
  <c r="Z122" i="42"/>
  <c r="Z272" i="42"/>
  <c r="Z24" i="42"/>
  <c r="Z22" i="42"/>
  <c r="Z132" i="42"/>
  <c r="Z83" i="42"/>
  <c r="Z111" i="42"/>
  <c r="Z75" i="42"/>
  <c r="Z139" i="42"/>
  <c r="Z69" i="42"/>
  <c r="Z212" i="42"/>
  <c r="Z140" i="42"/>
  <c r="Z53" i="42"/>
  <c r="Z224" i="42"/>
  <c r="Z191" i="42"/>
  <c r="Z223" i="42"/>
  <c r="Z178" i="42"/>
  <c r="Z142" i="42"/>
  <c r="Z216" i="42"/>
  <c r="Z70" i="42"/>
  <c r="Z265" i="42"/>
  <c r="Z261" i="42"/>
  <c r="Z254" i="42"/>
  <c r="Z156" i="42"/>
  <c r="Z154" i="42"/>
  <c r="Z126" i="42"/>
  <c r="Z262" i="42"/>
  <c r="Z246" i="42"/>
  <c r="Z20" i="42"/>
  <c r="Z104" i="42"/>
  <c r="Z149" i="42"/>
  <c r="Z9" i="42"/>
  <c r="Z8" i="42"/>
  <c r="Z7" i="42"/>
  <c r="Z112" i="42"/>
  <c r="Z168" i="42"/>
  <c r="Z145" i="42"/>
  <c r="Z109" i="42"/>
  <c r="Z169" i="42"/>
  <c r="Z319" i="42"/>
  <c r="Z141" i="42"/>
  <c r="Z130" i="42"/>
  <c r="Z266" i="42"/>
  <c r="Z135" i="42"/>
  <c r="Z134" i="42"/>
  <c r="Z267" i="42"/>
  <c r="Z131" i="42"/>
  <c r="Z304" i="42"/>
  <c r="Z239" i="42"/>
  <c r="Z127" i="42"/>
  <c r="Z260" i="42"/>
  <c r="Z235" i="42"/>
  <c r="Z50" i="42"/>
  <c r="Z298" i="42"/>
  <c r="Z209" i="42"/>
  <c r="Z316" i="42"/>
  <c r="Z30" i="42"/>
  <c r="Z15" i="42"/>
  <c r="Z52" i="42"/>
  <c r="Z211" i="42"/>
  <c r="Z51" i="42"/>
  <c r="Z218" i="42"/>
  <c r="Z138" i="42"/>
  <c r="Z38" i="42"/>
  <c r="Z148" i="42"/>
  <c r="Z259" i="42"/>
  <c r="Z103" i="42"/>
  <c r="Z287" i="42"/>
  <c r="Z49" i="42"/>
  <c r="Z234" i="42"/>
  <c r="Z220" i="42"/>
  <c r="Z163" i="42"/>
  <c r="Z55" i="42"/>
  <c r="Z56" i="42"/>
  <c r="Z166" i="42"/>
  <c r="Z274" i="42"/>
  <c r="Z271" i="42"/>
  <c r="Z251" i="42"/>
  <c r="Z222" i="42"/>
  <c r="Z88" i="42"/>
  <c r="Z108" i="42"/>
  <c r="Z107" i="42"/>
  <c r="Z34" i="42"/>
  <c r="Z100" i="42"/>
  <c r="Z28" i="42"/>
  <c r="Z113" i="42"/>
  <c r="Z27" i="42"/>
  <c r="Z31" i="42"/>
  <c r="Z35" i="42"/>
  <c r="Z62" i="42"/>
  <c r="Z105" i="42"/>
  <c r="Z305" i="42"/>
  <c r="Z85" i="42"/>
  <c r="Z39" i="42"/>
  <c r="Z282" i="42"/>
  <c r="Z150" i="42"/>
  <c r="Z225" i="42"/>
  <c r="Z117" i="42"/>
  <c r="Z29" i="42"/>
  <c r="Z273" i="42"/>
  <c r="Z310" i="42"/>
  <c r="Z233" i="42"/>
  <c r="Z21" i="42"/>
  <c r="Z237" i="42"/>
  <c r="Z67" i="42"/>
  <c r="Z66" i="42"/>
  <c r="Z257" i="42"/>
  <c r="Z164" i="42"/>
  <c r="Z65" i="42"/>
  <c r="Z328" i="42"/>
  <c r="Z171" i="42"/>
  <c r="Z173" i="42"/>
  <c r="Z244" i="42"/>
  <c r="Z172" i="42"/>
  <c r="Z179" i="42"/>
  <c r="Z89" i="42"/>
  <c r="Z230" i="42"/>
  <c r="Z231" i="42"/>
  <c r="Z175" i="42"/>
  <c r="Z37" i="42"/>
  <c r="Z36" i="42"/>
  <c r="Z318" i="42"/>
  <c r="Z155" i="42"/>
  <c r="Z19" i="42"/>
  <c r="Z177" i="42"/>
  <c r="Z16" i="42"/>
  <c r="Z14" i="42"/>
  <c r="Z215" i="42"/>
  <c r="Z13" i="42"/>
  <c r="Z184" i="42"/>
  <c r="Z201" i="42"/>
  <c r="Z192" i="42"/>
  <c r="Z297" i="42"/>
  <c r="Z210" i="42"/>
  <c r="Z250" i="42"/>
  <c r="Z174" i="42"/>
  <c r="Z323" i="42"/>
  <c r="Z228" i="42"/>
  <c r="Z167" i="42"/>
  <c r="Z321" i="42"/>
  <c r="Z153" i="42"/>
  <c r="Z74" i="42"/>
  <c r="Z232" i="42"/>
  <c r="Z151" i="42"/>
  <c r="Z119" i="42"/>
  <c r="Z79" i="42"/>
  <c r="Z236" i="42"/>
  <c r="Z110" i="42"/>
  <c r="Z217" i="42"/>
  <c r="Z324" i="42"/>
  <c r="Z12" i="42"/>
  <c r="Z95" i="42"/>
  <c r="Z94" i="42"/>
  <c r="Z326" i="42"/>
  <c r="Z240" i="42"/>
  <c r="Z93" i="42"/>
  <c r="Z33" i="42"/>
  <c r="Z125" i="42"/>
  <c r="Z124" i="42"/>
  <c r="Z90" i="42"/>
  <c r="Z87" i="42"/>
  <c r="Z86" i="42"/>
  <c r="Z48" i="42"/>
  <c r="Z84" i="42"/>
  <c r="Z114" i="42"/>
  <c r="Z277" i="42"/>
  <c r="Z245" i="42"/>
  <c r="Z226" i="42"/>
  <c r="Z249" i="42"/>
  <c r="Z322" i="42"/>
  <c r="Z82" i="42"/>
  <c r="Z81" i="42"/>
  <c r="Z80" i="42"/>
  <c r="Z136" i="42"/>
  <c r="Z115" i="42"/>
  <c r="Z221" i="42"/>
  <c r="Z325" i="42"/>
  <c r="Z41" i="42"/>
  <c r="Z280" i="42"/>
  <c r="Z295" i="42"/>
  <c r="Z301" i="42"/>
  <c r="Z299" i="42"/>
  <c r="Z143" i="42"/>
  <c r="Z91" i="42"/>
  <c r="Z314" i="42"/>
  <c r="Z146" i="42"/>
  <c r="Z78" i="42"/>
  <c r="Z77" i="42"/>
  <c r="Z311" i="42"/>
  <c r="Z313" i="42"/>
  <c r="Z73" i="42"/>
  <c r="Z72" i="42"/>
  <c r="Z71" i="42"/>
  <c r="Z312" i="42"/>
  <c r="Z252" i="42"/>
  <c r="Z68" i="42"/>
  <c r="Z329" i="42"/>
  <c r="Z302" i="42"/>
  <c r="Z268" i="42"/>
  <c r="Z296" i="42"/>
  <c r="Z144" i="42"/>
  <c r="Z294" i="42"/>
  <c r="Z303" i="42"/>
  <c r="Z285" i="42"/>
  <c r="Z293" i="42"/>
  <c r="Z291" i="42"/>
  <c r="Z229" i="42"/>
  <c r="Z165" i="42"/>
  <c r="Z286" i="42"/>
  <c r="Z284" i="42"/>
  <c r="Z292" i="42"/>
  <c r="Y145" i="42"/>
  <c r="Y211" i="42"/>
  <c r="Y133" i="42"/>
  <c r="Y116" i="42"/>
  <c r="Y117" i="42"/>
  <c r="Y148" i="42"/>
  <c r="Y213" i="42"/>
  <c r="Y218" i="42"/>
  <c r="Y124" i="42"/>
  <c r="Y222" i="42"/>
  <c r="Y141" i="42"/>
  <c r="Y231" i="42"/>
  <c r="Y71" i="42"/>
  <c r="Y154" i="42"/>
  <c r="Y247" i="42"/>
  <c r="Y135" i="42"/>
  <c r="Y48" i="42"/>
  <c r="Y69" i="42"/>
  <c r="Y129" i="42"/>
  <c r="Y65" i="42"/>
  <c r="Y66" i="42"/>
  <c r="Y311" i="42"/>
  <c r="Y272" i="42"/>
  <c r="Y62" i="42"/>
  <c r="Y271" i="42"/>
  <c r="Y125" i="42"/>
  <c r="Y91" i="42"/>
  <c r="Y134" i="42"/>
  <c r="Y291" i="42"/>
  <c r="Y296" i="42"/>
  <c r="Y302" i="42"/>
  <c r="Y168" i="42"/>
  <c r="Y300" i="42"/>
  <c r="Y274" i="42"/>
  <c r="Y297" i="42"/>
  <c r="Y217" i="42"/>
  <c r="Y121" i="42"/>
  <c r="Y138" i="42"/>
  <c r="Y276" i="42"/>
  <c r="Y305" i="42"/>
  <c r="Y277" i="42"/>
  <c r="Y313" i="42"/>
  <c r="Y317" i="42"/>
  <c r="Y333" i="42"/>
  <c r="Y318" i="42"/>
  <c r="Y151" i="42"/>
  <c r="Y321" i="42"/>
  <c r="Y261" i="42"/>
  <c r="Y251" i="42"/>
  <c r="Y156" i="42"/>
  <c r="Y163" i="42"/>
  <c r="Y246" i="42"/>
  <c r="Y85" i="42"/>
  <c r="Y238" i="42"/>
  <c r="Y227" i="42"/>
  <c r="Y293" i="42"/>
  <c r="Y37" i="42"/>
  <c r="Y105" i="42"/>
  <c r="Y112" i="42"/>
  <c r="Y58" i="42"/>
  <c r="Y169" i="42"/>
  <c r="Y149" i="42"/>
  <c r="Y146" i="42"/>
  <c r="Y143" i="42"/>
  <c r="Y167" i="42"/>
  <c r="Y288" i="42"/>
  <c r="Y171" i="42"/>
  <c r="Y136" i="42"/>
  <c r="Y132" i="42"/>
  <c r="Y320" i="42"/>
  <c r="Y108" i="42"/>
  <c r="Y312" i="42"/>
  <c r="Y264" i="42"/>
  <c r="Y286" i="42"/>
  <c r="Y260" i="42"/>
  <c r="Y256" i="42"/>
  <c r="Y273" i="42"/>
  <c r="Y118" i="42"/>
  <c r="Y294" i="42"/>
  <c r="Y242" i="42"/>
  <c r="Y106" i="42"/>
  <c r="Y89" i="42"/>
  <c r="Y232" i="42"/>
  <c r="Y268" i="42"/>
  <c r="Y262" i="42"/>
  <c r="Y86" i="42"/>
  <c r="Y212" i="42"/>
  <c r="Y259" i="42"/>
  <c r="Y250" i="42"/>
  <c r="Y166" i="42"/>
  <c r="Y252" i="42"/>
  <c r="Y248" i="42"/>
  <c r="Y303" i="42"/>
  <c r="Y224" i="42"/>
  <c r="Y244" i="42"/>
  <c r="Y142" i="42"/>
  <c r="Y76" i="42"/>
  <c r="Y240" i="42"/>
  <c r="Y269" i="42"/>
  <c r="Y267" i="42"/>
  <c r="Y128" i="42"/>
  <c r="Y119" i="42"/>
  <c r="Y234" i="42"/>
  <c r="Y111" i="42"/>
  <c r="Y57" i="42"/>
  <c r="Y68" i="42"/>
  <c r="Y110" i="42"/>
  <c r="Y16" i="42"/>
  <c r="Y258" i="42"/>
  <c r="Y19" i="42"/>
  <c r="Y104" i="42"/>
  <c r="Y20" i="42"/>
  <c r="Y226" i="42"/>
  <c r="Y225" i="42"/>
  <c r="Y26" i="42"/>
  <c r="Y27" i="42"/>
  <c r="Y95" i="42"/>
  <c r="Y90" i="42"/>
  <c r="Y314" i="42"/>
  <c r="Y175" i="42"/>
  <c r="Y245" i="42"/>
  <c r="Y220" i="42"/>
  <c r="Y215" i="42"/>
  <c r="Y103" i="42"/>
  <c r="Y80" i="42"/>
  <c r="Y70" i="42"/>
  <c r="Y53" i="42"/>
  <c r="Y120" i="42"/>
  <c r="Y41" i="42"/>
  <c r="Y56" i="42"/>
  <c r="Y233" i="42"/>
  <c r="Y49" i="42"/>
  <c r="Y40" i="42"/>
  <c r="Y33" i="42"/>
  <c r="Y32" i="42"/>
  <c r="Y228" i="42"/>
  <c r="Y31" i="42"/>
  <c r="Y174" i="42"/>
  <c r="Y176" i="42"/>
  <c r="Y178" i="42"/>
  <c r="Y12" i="42"/>
  <c r="Y223" i="42"/>
  <c r="Y194" i="42"/>
  <c r="Y179" i="42"/>
  <c r="Y298" i="42"/>
  <c r="Y216" i="42"/>
  <c r="Y209" i="42"/>
  <c r="Y210" i="42"/>
  <c r="Y101" i="42"/>
  <c r="Y100" i="42"/>
  <c r="Y99" i="42"/>
  <c r="Y201" i="42"/>
  <c r="Y30" i="42"/>
  <c r="Y98" i="42"/>
  <c r="Y184" i="42"/>
  <c r="Y239" i="42"/>
  <c r="Y254" i="42"/>
  <c r="Y83" i="42"/>
  <c r="Y113" i="42"/>
  <c r="Y281" i="42"/>
  <c r="Y299" i="42"/>
  <c r="Y283" i="42"/>
  <c r="Y285" i="42"/>
  <c r="Y287" i="42"/>
  <c r="Y170" i="42"/>
  <c r="Y79" i="42"/>
  <c r="Y292" i="42"/>
  <c r="Y323" i="42"/>
  <c r="Y153" i="42"/>
  <c r="Y282" i="42"/>
  <c r="Y150" i="42"/>
  <c r="Y263" i="42"/>
  <c r="Y237" i="42"/>
  <c r="Y192" i="42"/>
  <c r="Y172" i="42"/>
  <c r="Y164" i="42"/>
  <c r="Y139" i="42"/>
  <c r="Y221" i="42"/>
  <c r="Y13" i="42"/>
  <c r="Y131" i="42"/>
  <c r="Y236" i="42"/>
  <c r="Y122" i="42"/>
  <c r="Y115" i="42"/>
  <c r="Y107" i="42"/>
  <c r="Y84" i="42"/>
  <c r="Y60" i="42"/>
  <c r="Y229" i="42"/>
  <c r="Y230" i="42"/>
  <c r="Y78" i="42"/>
  <c r="Y38" i="42"/>
  <c r="Y127" i="42"/>
  <c r="Y126" i="42"/>
  <c r="Y36" i="42"/>
  <c r="Y35" i="42"/>
  <c r="Y29" i="42"/>
  <c r="Y74" i="42"/>
  <c r="Y327" i="42"/>
  <c r="Y28" i="42"/>
  <c r="Y14" i="42"/>
  <c r="Y235" i="42"/>
  <c r="Y137" i="42"/>
  <c r="Y325" i="42"/>
  <c r="Y88" i="42"/>
  <c r="Y21" i="42"/>
  <c r="Y10" i="42"/>
  <c r="Y329" i="42"/>
  <c r="Y8" i="42"/>
  <c r="Y326" i="42"/>
  <c r="Y177" i="42"/>
  <c r="Y301" i="42"/>
  <c r="Y39" i="42"/>
  <c r="Y50" i="42"/>
  <c r="Y284" i="42"/>
  <c r="Y316" i="42"/>
  <c r="Y328" i="42"/>
  <c r="Y266" i="42"/>
  <c r="Y265" i="42"/>
  <c r="Y173" i="42"/>
  <c r="Y147" i="42"/>
  <c r="Y59" i="42"/>
  <c r="Y55" i="42"/>
  <c r="Y54" i="42"/>
  <c r="Y280" i="42"/>
  <c r="Y304" i="42"/>
  <c r="Y52" i="42"/>
  <c r="Y275" i="42"/>
  <c r="Y22" i="42"/>
  <c r="Y25" i="42"/>
  <c r="Y24" i="42"/>
  <c r="Y130" i="42"/>
  <c r="Y315" i="42"/>
  <c r="Y165" i="42"/>
  <c r="Y319" i="42"/>
  <c r="Y15" i="42"/>
  <c r="Y9" i="42"/>
  <c r="Y7" i="42"/>
  <c r="Y75" i="42"/>
  <c r="Y97" i="42"/>
  <c r="Y34" i="42"/>
  <c r="Y96" i="42"/>
  <c r="Y241" i="42"/>
  <c r="Y51" i="42"/>
  <c r="Y72" i="42"/>
  <c r="Y109" i="42"/>
  <c r="Y67" i="42"/>
  <c r="Y155" i="42"/>
  <c r="Y73" i="42"/>
  <c r="Y94" i="42"/>
  <c r="Y82" i="42"/>
  <c r="Y253" i="42"/>
  <c r="Y81" i="42"/>
  <c r="Y310" i="42"/>
  <c r="Y249" i="42"/>
  <c r="Y87" i="42"/>
  <c r="Y92" i="42"/>
  <c r="Y140" i="42"/>
  <c r="Y93" i="42"/>
  <c r="Y102" i="42"/>
  <c r="Y324" i="42"/>
  <c r="Y322" i="42"/>
  <c r="Y289" i="42"/>
  <c r="Y77" i="42"/>
  <c r="Y257" i="42"/>
  <c r="Y114" i="42"/>
  <c r="Y295" i="42"/>
  <c r="Y270" i="42"/>
  <c r="Y144" i="42"/>
  <c r="Y123" i="42"/>
  <c r="Y61" i="42"/>
  <c r="X251" i="42"/>
  <c r="X323" i="42"/>
  <c r="X101" i="42"/>
  <c r="X276" i="42"/>
  <c r="X131" i="42"/>
  <c r="X256" i="42"/>
  <c r="X297" i="42"/>
  <c r="X252" i="42"/>
  <c r="X16" i="42"/>
  <c r="X266" i="42"/>
  <c r="X216" i="42"/>
  <c r="X19" i="42"/>
  <c r="X20" i="42"/>
  <c r="X27" i="42"/>
  <c r="X109" i="42"/>
  <c r="X288" i="42"/>
  <c r="X107" i="42"/>
  <c r="X310" i="42"/>
  <c r="X318" i="42"/>
  <c r="X304" i="42"/>
  <c r="X40" i="42"/>
  <c r="X83" i="42"/>
  <c r="X117" i="42"/>
  <c r="X291" i="42"/>
  <c r="X115" i="42"/>
  <c r="X299" i="42"/>
  <c r="X33" i="42"/>
  <c r="X301" i="42"/>
  <c r="X220" i="42"/>
  <c r="X32" i="42"/>
  <c r="X89" i="42"/>
  <c r="X293" i="42"/>
  <c r="X67" i="42"/>
  <c r="X305" i="42"/>
  <c r="X141" i="42"/>
  <c r="X87" i="42"/>
  <c r="X289" i="42"/>
  <c r="X130" i="42"/>
  <c r="X12" i="42"/>
  <c r="X315" i="42"/>
  <c r="X322" i="42"/>
  <c r="X13" i="42"/>
  <c r="X94" i="42"/>
  <c r="X283" i="42"/>
  <c r="X88" i="42"/>
  <c r="X260" i="42"/>
  <c r="X22" i="42"/>
  <c r="X24" i="42"/>
  <c r="X30" i="42"/>
  <c r="X164" i="42"/>
  <c r="X70" i="42"/>
  <c r="X275" i="42"/>
  <c r="X274" i="42"/>
  <c r="X76" i="42"/>
  <c r="X26" i="42"/>
  <c r="X92" i="42"/>
  <c r="X93" i="42"/>
  <c r="X270" i="42"/>
  <c r="X65" i="42"/>
  <c r="X268" i="42"/>
  <c r="X108" i="42"/>
  <c r="X82" i="42"/>
  <c r="X116" i="42"/>
  <c r="X132" i="42"/>
  <c r="X311" i="42"/>
  <c r="X144" i="42"/>
  <c r="X151" i="42"/>
  <c r="X282" i="42"/>
  <c r="X312" i="42"/>
  <c r="X155" i="42"/>
  <c r="X303" i="42"/>
  <c r="X168" i="42"/>
  <c r="X177" i="42"/>
  <c r="X169" i="42"/>
  <c r="X90" i="42"/>
  <c r="X209" i="42"/>
  <c r="X217" i="42"/>
  <c r="X174" i="42"/>
  <c r="X218" i="42"/>
  <c r="X228" i="42"/>
  <c r="X55" i="42"/>
  <c r="X56" i="42"/>
  <c r="X246" i="42"/>
  <c r="X233" i="42"/>
  <c r="X234" i="42"/>
  <c r="X36" i="42"/>
  <c r="X99" i="42"/>
  <c r="X100" i="42"/>
  <c r="X286" i="42"/>
  <c r="X54" i="42"/>
  <c r="X244" i="42"/>
  <c r="X103" i="42"/>
  <c r="X48" i="42"/>
  <c r="X249" i="42"/>
  <c r="X261" i="42"/>
  <c r="X91" i="42"/>
  <c r="X59" i="42"/>
  <c r="X39" i="42"/>
  <c r="X60" i="42"/>
  <c r="X179" i="42"/>
  <c r="X68" i="42"/>
  <c r="X166" i="42"/>
  <c r="X66" i="42"/>
  <c r="X192" i="42"/>
  <c r="X61" i="42"/>
  <c r="X149" i="42"/>
  <c r="X74" i="42"/>
  <c r="X124" i="42"/>
  <c r="X31" i="42"/>
  <c r="X85" i="42"/>
  <c r="X194" i="42"/>
  <c r="X254" i="42"/>
  <c r="X259" i="42"/>
  <c r="X120" i="42"/>
  <c r="X245" i="42"/>
  <c r="X319" i="42"/>
  <c r="X62" i="42"/>
  <c r="X123" i="42"/>
  <c r="X296" i="42"/>
  <c r="X139" i="42"/>
  <c r="X277" i="42"/>
  <c r="X280" i="42"/>
  <c r="X95" i="42"/>
  <c r="X327" i="42"/>
  <c r="X114" i="42"/>
  <c r="X140" i="42"/>
  <c r="X71" i="42"/>
  <c r="X176" i="42"/>
  <c r="X175" i="42"/>
  <c r="X118" i="42"/>
  <c r="X222" i="42"/>
  <c r="X121" i="42"/>
  <c r="X143" i="42"/>
  <c r="X314" i="42"/>
  <c r="X232" i="42"/>
  <c r="X142" i="42"/>
  <c r="X302" i="42"/>
  <c r="X75" i="42"/>
  <c r="X77" i="42"/>
  <c r="X210" i="42"/>
  <c r="X7" i="42"/>
  <c r="X35" i="42"/>
  <c r="X215" i="42"/>
  <c r="X298" i="42"/>
  <c r="X8" i="42"/>
  <c r="X295" i="42"/>
  <c r="X78" i="42"/>
  <c r="X10" i="42"/>
  <c r="X227" i="42"/>
  <c r="X273" i="42"/>
  <c r="X271" i="42"/>
  <c r="X285" i="42"/>
  <c r="X15" i="42"/>
  <c r="X264" i="42"/>
  <c r="X14" i="42"/>
  <c r="X263" i="42"/>
  <c r="X84" i="42"/>
  <c r="X257" i="42"/>
  <c r="X316" i="42"/>
  <c r="X240" i="42"/>
  <c r="X111" i="42"/>
  <c r="X326" i="42"/>
  <c r="X325" i="42"/>
  <c r="X238" i="42"/>
  <c r="X328" i="42"/>
  <c r="X329" i="42"/>
  <c r="X173" i="42"/>
  <c r="X262" i="42"/>
  <c r="X98" i="42"/>
  <c r="X237" i="42"/>
  <c r="X229" i="42"/>
  <c r="X284" i="42"/>
  <c r="X287" i="42"/>
  <c r="X224" i="42"/>
  <c r="X29" i="42"/>
  <c r="X129" i="42"/>
  <c r="X241" i="42"/>
  <c r="X102" i="42"/>
  <c r="X80" i="42"/>
  <c r="X212" i="42"/>
  <c r="X247" i="42"/>
  <c r="X126" i="42"/>
  <c r="X211" i="42"/>
  <c r="X104" i="42"/>
  <c r="X236" i="42"/>
  <c r="X113" i="42"/>
  <c r="X242" i="42"/>
  <c r="X9" i="42"/>
  <c r="X38" i="42"/>
  <c r="X170" i="42"/>
  <c r="X125" i="42"/>
  <c r="X156" i="42"/>
  <c r="X201" i="42"/>
  <c r="X320" i="42"/>
  <c r="X153" i="42"/>
  <c r="X250" i="42"/>
  <c r="X231" i="42"/>
  <c r="X41" i="42"/>
  <c r="X37" i="42"/>
  <c r="X72" i="42"/>
  <c r="X313" i="42"/>
  <c r="X28" i="42"/>
  <c r="X97" i="42"/>
  <c r="X253" i="42"/>
  <c r="X223" i="42"/>
  <c r="X96" i="42"/>
  <c r="X50" i="42"/>
  <c r="X324" i="42"/>
  <c r="X21" i="42"/>
  <c r="X105" i="42"/>
  <c r="X106" i="42"/>
  <c r="X321" i="42"/>
  <c r="X112" i="42"/>
  <c r="X230" i="42"/>
  <c r="X213" i="42"/>
  <c r="X53" i="42"/>
  <c r="X119" i="42"/>
  <c r="X122" i="42"/>
  <c r="X235" i="42"/>
  <c r="X294" i="42"/>
  <c r="X184" i="42"/>
  <c r="X79" i="42"/>
  <c r="X178" i="42"/>
  <c r="X136" i="42"/>
  <c r="X57" i="42"/>
  <c r="X292" i="42"/>
  <c r="X172" i="42"/>
  <c r="X146" i="42"/>
  <c r="X239" i="42"/>
  <c r="X154" i="42"/>
  <c r="X165" i="42"/>
  <c r="X163" i="42"/>
  <c r="X167" i="42"/>
  <c r="X171" i="42"/>
  <c r="X258" i="42"/>
  <c r="X69" i="42"/>
  <c r="X150" i="42"/>
  <c r="X58" i="42"/>
  <c r="X148" i="42"/>
  <c r="X147" i="42"/>
  <c r="X145" i="42"/>
  <c r="X127" i="42"/>
  <c r="X265" i="42"/>
  <c r="X317" i="42"/>
  <c r="X269" i="42"/>
  <c r="X221" i="42"/>
  <c r="X73" i="42"/>
  <c r="X52" i="42"/>
  <c r="X51" i="42"/>
  <c r="X86" i="42"/>
  <c r="X49" i="42"/>
  <c r="X128" i="42"/>
  <c r="X300" i="42"/>
  <c r="X225" i="42"/>
  <c r="X226" i="42"/>
  <c r="X281" i="42"/>
  <c r="X272" i="42"/>
  <c r="X138" i="42"/>
  <c r="X248" i="42"/>
  <c r="X81" i="42"/>
  <c r="X34" i="42"/>
  <c r="X137" i="42"/>
  <c r="X267" i="42"/>
  <c r="X110" i="42"/>
  <c r="X135" i="42"/>
  <c r="X134" i="42"/>
  <c r="X133" i="42"/>
  <c r="W108" i="42"/>
  <c r="W95" i="42"/>
  <c r="W89" i="42"/>
  <c r="W313" i="42"/>
  <c r="W65" i="42"/>
  <c r="W59" i="42"/>
  <c r="W36" i="42"/>
  <c r="W24" i="42"/>
  <c r="W265" i="42"/>
  <c r="W8" i="42"/>
  <c r="W267" i="42"/>
  <c r="W261" i="42"/>
  <c r="W273" i="42"/>
  <c r="W281" i="42"/>
  <c r="W257" i="42"/>
  <c r="W283" i="42"/>
  <c r="W288" i="42"/>
  <c r="W49" i="42"/>
  <c r="W66" i="42"/>
  <c r="W248" i="42"/>
  <c r="W68" i="42"/>
  <c r="W74" i="42"/>
  <c r="W321" i="42"/>
  <c r="W76" i="42"/>
  <c r="W78" i="42"/>
  <c r="W79" i="42"/>
  <c r="W92" i="42"/>
  <c r="W233" i="42"/>
  <c r="W123" i="42"/>
  <c r="W124" i="42"/>
  <c r="W127" i="42"/>
  <c r="W131" i="42"/>
  <c r="W142" i="42"/>
  <c r="W163" i="42"/>
  <c r="W328" i="42"/>
  <c r="W217" i="42"/>
  <c r="W169" i="42"/>
  <c r="W174" i="42"/>
  <c r="W177" i="42"/>
  <c r="W209" i="42"/>
  <c r="W227" i="42"/>
  <c r="W228" i="42"/>
  <c r="W237" i="42"/>
  <c r="W179" i="42"/>
  <c r="W254" i="42"/>
  <c r="W258" i="42"/>
  <c r="W175" i="42"/>
  <c r="W260" i="42"/>
  <c r="W329" i="42"/>
  <c r="W172" i="42"/>
  <c r="W272" i="42"/>
  <c r="W275" i="42"/>
  <c r="W277" i="42"/>
  <c r="W125" i="42"/>
  <c r="W299" i="42"/>
  <c r="W324" i="42"/>
  <c r="W12" i="42"/>
  <c r="W14" i="42"/>
  <c r="W150" i="42"/>
  <c r="W37" i="42"/>
  <c r="W39" i="42"/>
  <c r="W40" i="42"/>
  <c r="W54" i="42"/>
  <c r="W61" i="42"/>
  <c r="W85" i="42"/>
  <c r="W86" i="42"/>
  <c r="W94" i="42"/>
  <c r="W137" i="42"/>
  <c r="W100" i="42"/>
  <c r="W117" i="42"/>
  <c r="W133" i="42"/>
  <c r="W140" i="42"/>
  <c r="W129" i="42"/>
  <c r="W141" i="42"/>
  <c r="W145" i="42"/>
  <c r="W184" i="42"/>
  <c r="W120" i="42"/>
  <c r="W210" i="42"/>
  <c r="W223" i="42"/>
  <c r="W16" i="42"/>
  <c r="W224" i="42"/>
  <c r="W238" i="42"/>
  <c r="W239" i="42"/>
  <c r="W250" i="42"/>
  <c r="W106" i="42"/>
  <c r="W269" i="42"/>
  <c r="W15" i="42"/>
  <c r="W274" i="42"/>
  <c r="W330" i="42"/>
  <c r="W303" i="42"/>
  <c r="W318" i="42"/>
  <c r="W286" i="42"/>
  <c r="W241" i="42"/>
  <c r="W215" i="42"/>
  <c r="W213" i="42"/>
  <c r="W154" i="42"/>
  <c r="W311" i="42"/>
  <c r="W9" i="42"/>
  <c r="W19" i="42"/>
  <c r="W21" i="42"/>
  <c r="W22" i="42"/>
  <c r="W26" i="42"/>
  <c r="W27" i="42"/>
  <c r="W34" i="42"/>
  <c r="W73" i="42"/>
  <c r="W77" i="42"/>
  <c r="W315" i="42"/>
  <c r="W296" i="42"/>
  <c r="W295" i="42"/>
  <c r="W291" i="42"/>
  <c r="W268" i="42"/>
  <c r="W264" i="42"/>
  <c r="W246" i="42"/>
  <c r="W57" i="42"/>
  <c r="W242" i="42"/>
  <c r="W235" i="42"/>
  <c r="W230" i="42"/>
  <c r="W218" i="42"/>
  <c r="W259" i="42"/>
  <c r="W320" i="42"/>
  <c r="W176" i="42"/>
  <c r="W171" i="42"/>
  <c r="W166" i="42"/>
  <c r="W146" i="42"/>
  <c r="W249" i="42"/>
  <c r="W143" i="42"/>
  <c r="W247" i="42"/>
  <c r="W136" i="42"/>
  <c r="W121" i="42"/>
  <c r="W112" i="42"/>
  <c r="W96" i="42"/>
  <c r="W13" i="42"/>
  <c r="W91" i="42"/>
  <c r="W10" i="42"/>
  <c r="W75" i="42"/>
  <c r="W62" i="42"/>
  <c r="W107" i="42"/>
  <c r="W60" i="42"/>
  <c r="W56" i="42"/>
  <c r="W229" i="42"/>
  <c r="W51" i="42"/>
  <c r="W30" i="42"/>
  <c r="W115" i="42"/>
  <c r="W222" i="42"/>
  <c r="W147" i="42"/>
  <c r="W105" i="42"/>
  <c r="W220" i="42"/>
  <c r="W327" i="42"/>
  <c r="W164" i="42"/>
  <c r="W168" i="42"/>
  <c r="W178" i="42"/>
  <c r="W103" i="42"/>
  <c r="W211" i="42"/>
  <c r="W225" i="42"/>
  <c r="W156" i="42"/>
  <c r="W155" i="42"/>
  <c r="W231" i="42"/>
  <c r="W236" i="42"/>
  <c r="W326" i="42"/>
  <c r="W317" i="42"/>
  <c r="W316" i="42"/>
  <c r="W304" i="42"/>
  <c r="W298" i="42"/>
  <c r="W293" i="42"/>
  <c r="W287" i="42"/>
  <c r="W284" i="42"/>
  <c r="W276" i="42"/>
  <c r="W270" i="42"/>
  <c r="W262" i="42"/>
  <c r="W253" i="42"/>
  <c r="W132" i="42"/>
  <c r="W245" i="42"/>
  <c r="W226" i="42"/>
  <c r="W221" i="42"/>
  <c r="W128" i="42"/>
  <c r="W216" i="42"/>
  <c r="W212" i="42"/>
  <c r="W192" i="42"/>
  <c r="W167" i="42"/>
  <c r="W151" i="42"/>
  <c r="W148" i="42"/>
  <c r="W144" i="42"/>
  <c r="W114" i="42"/>
  <c r="W138" i="42"/>
  <c r="W119" i="42"/>
  <c r="W118" i="42"/>
  <c r="W319" i="42"/>
  <c r="W93" i="42"/>
  <c r="W87" i="42"/>
  <c r="W67" i="42"/>
  <c r="W52" i="42"/>
  <c r="W99" i="42"/>
  <c r="W98" i="42"/>
  <c r="W38" i="42"/>
  <c r="W29" i="42"/>
  <c r="W20" i="42"/>
  <c r="W7" i="42"/>
  <c r="W251" i="42"/>
  <c r="W271" i="42"/>
  <c r="W282" i="42"/>
  <c r="W285" i="42"/>
  <c r="W101" i="42"/>
  <c r="W102" i="42"/>
  <c r="W104" i="42"/>
  <c r="W292" i="42"/>
  <c r="W297" i="42"/>
  <c r="W302" i="42"/>
  <c r="W84" i="42"/>
  <c r="W83" i="42"/>
  <c r="W72" i="42"/>
  <c r="W82" i="42"/>
  <c r="W81" i="42"/>
  <c r="W80" i="42"/>
  <c r="W122" i="42"/>
  <c r="W314" i="42"/>
  <c r="W323" i="42"/>
  <c r="W32" i="42"/>
  <c r="W69" i="42"/>
  <c r="W70" i="42"/>
  <c r="W71" i="42"/>
  <c r="W55" i="42"/>
  <c r="W88" i="42"/>
  <c r="W90" i="42"/>
  <c r="W50" i="42"/>
  <c r="W48" i="42"/>
  <c r="W97" i="42"/>
  <c r="W41" i="42"/>
  <c r="W110" i="42"/>
  <c r="W111" i="42"/>
  <c r="W113" i="42"/>
  <c r="W130" i="42"/>
  <c r="W173" i="42"/>
  <c r="W289" i="42"/>
  <c r="W35" i="42"/>
  <c r="W301" i="42"/>
  <c r="W33" i="42"/>
  <c r="W194" i="42"/>
  <c r="W31" i="42"/>
  <c r="W58" i="42"/>
  <c r="W234" i="42"/>
  <c r="W256" i="42"/>
  <c r="W28" i="42"/>
  <c r="W263" i="42"/>
  <c r="W325" i="42"/>
  <c r="W322" i="42"/>
  <c r="W310" i="42"/>
  <c r="W300" i="42"/>
  <c r="W294" i="42"/>
  <c r="W280" i="42"/>
  <c r="W266" i="42"/>
  <c r="W252" i="42"/>
  <c r="W53" i="42"/>
  <c r="W244" i="42"/>
  <c r="W240" i="42"/>
  <c r="W232" i="42"/>
  <c r="W201" i="42"/>
  <c r="W170" i="42"/>
  <c r="W165" i="42"/>
  <c r="W153" i="42"/>
  <c r="W149" i="42"/>
  <c r="W139" i="42"/>
  <c r="W135" i="42"/>
  <c r="W134" i="42"/>
  <c r="W126" i="42"/>
  <c r="W116" i="42"/>
  <c r="W305" i="42"/>
  <c r="W109" i="42"/>
  <c r="W312" i="42"/>
  <c r="V259" i="42"/>
  <c r="V154" i="42"/>
  <c r="V133" i="42"/>
  <c r="V145" i="42"/>
  <c r="V265" i="42"/>
  <c r="V130" i="42"/>
  <c r="V294" i="42"/>
  <c r="V266" i="42"/>
  <c r="V262" i="42"/>
  <c r="V13" i="42"/>
  <c r="V258" i="42"/>
  <c r="V150" i="42"/>
  <c r="V252" i="42"/>
  <c r="V15" i="42"/>
  <c r="V57" i="42"/>
  <c r="V129" i="42"/>
  <c r="V244" i="42"/>
  <c r="V267" i="42"/>
  <c r="V253" i="42"/>
  <c r="V239" i="42"/>
  <c r="V21" i="42"/>
  <c r="V263" i="42"/>
  <c r="V310" i="42"/>
  <c r="V282" i="42"/>
  <c r="V328" i="42"/>
  <c r="V164" i="42"/>
  <c r="V281" i="42"/>
  <c r="V27" i="42"/>
  <c r="V298" i="42"/>
  <c r="V28" i="42"/>
  <c r="V213" i="42"/>
  <c r="V118" i="42"/>
  <c r="V79" i="42"/>
  <c r="V201" i="42"/>
  <c r="V117" i="42"/>
  <c r="V97" i="42"/>
  <c r="V329" i="42"/>
  <c r="V293" i="42"/>
  <c r="V303" i="42"/>
  <c r="V269" i="42"/>
  <c r="V115" i="42"/>
  <c r="V148" i="42"/>
  <c r="V168" i="42"/>
  <c r="V33" i="42"/>
  <c r="V285" i="42"/>
  <c r="V166" i="42"/>
  <c r="V315" i="42"/>
  <c r="V316" i="42"/>
  <c r="V317" i="42"/>
  <c r="V313" i="42"/>
  <c r="V147" i="42"/>
  <c r="V283" i="42"/>
  <c r="V143" i="42"/>
  <c r="V295" i="42"/>
  <c r="V246" i="42"/>
  <c r="V10" i="42"/>
  <c r="V324" i="42"/>
  <c r="V102" i="42"/>
  <c r="V325" i="42"/>
  <c r="V311" i="42"/>
  <c r="V232" i="42"/>
  <c r="V142" i="42"/>
  <c r="V121" i="42"/>
  <c r="V100" i="42"/>
  <c r="V178" i="42"/>
  <c r="V274" i="42"/>
  <c r="V113" i="42"/>
  <c r="V131" i="42"/>
  <c r="V184" i="42"/>
  <c r="V107" i="42"/>
  <c r="V20" i="42"/>
  <c r="V116" i="42"/>
  <c r="V134" i="42"/>
  <c r="V241" i="42"/>
  <c r="V31" i="42"/>
  <c r="V104" i="42"/>
  <c r="V280" i="42"/>
  <c r="V212" i="42"/>
  <c r="V90" i="42"/>
  <c r="V89" i="42"/>
  <c r="V54" i="42"/>
  <c r="V55" i="42"/>
  <c r="V272" i="42"/>
  <c r="V264" i="42"/>
  <c r="V81" i="42"/>
  <c r="V122" i="42"/>
  <c r="V126" i="42"/>
  <c r="V289" i="42"/>
  <c r="V217" i="42"/>
  <c r="V260" i="42"/>
  <c r="V302" i="42"/>
  <c r="V127" i="42"/>
  <c r="V327" i="42"/>
  <c r="V132" i="42"/>
  <c r="V304" i="42"/>
  <c r="V137" i="42"/>
  <c r="V236" i="42"/>
  <c r="V58" i="42"/>
  <c r="V229" i="42"/>
  <c r="V299" i="42"/>
  <c r="V296" i="42"/>
  <c r="V123" i="42"/>
  <c r="V50" i="42"/>
  <c r="V138" i="42"/>
  <c r="V78" i="42"/>
  <c r="V287" i="42"/>
  <c r="V318" i="42"/>
  <c r="V34" i="42"/>
  <c r="V220" i="42"/>
  <c r="V292" i="42"/>
  <c r="V322" i="42"/>
  <c r="V242" i="42"/>
  <c r="V330" i="42"/>
  <c r="V194" i="42"/>
  <c r="V14" i="42"/>
  <c r="V12" i="42"/>
  <c r="V173" i="42"/>
  <c r="V108" i="42"/>
  <c r="V326" i="42"/>
  <c r="V170" i="42"/>
  <c r="V56" i="42"/>
  <c r="V169" i="42"/>
  <c r="V53" i="42"/>
  <c r="V237" i="42"/>
  <c r="V291" i="42"/>
  <c r="V106" i="42"/>
  <c r="V301" i="42"/>
  <c r="V165" i="42"/>
  <c r="V37" i="42"/>
  <c r="V36" i="42"/>
  <c r="V32" i="42"/>
  <c r="V30" i="42"/>
  <c r="V29" i="42"/>
  <c r="V75" i="42"/>
  <c r="V286" i="42"/>
  <c r="V80" i="42"/>
  <c r="V172" i="42"/>
  <c r="V276" i="42"/>
  <c r="V271" i="42"/>
  <c r="V49" i="42"/>
  <c r="V48" i="42"/>
  <c r="V109" i="42"/>
  <c r="V8" i="42"/>
  <c r="V300" i="42"/>
  <c r="V7" i="42"/>
  <c r="V125" i="42"/>
  <c r="V9" i="42"/>
  <c r="V174" i="42"/>
  <c r="V39" i="42"/>
  <c r="V223" i="42"/>
  <c r="V95" i="42"/>
  <c r="V149" i="42"/>
  <c r="V82" i="42"/>
  <c r="V297" i="42"/>
  <c r="V222" i="42"/>
  <c r="V24" i="42"/>
  <c r="V218" i="42"/>
  <c r="V16" i="42"/>
  <c r="V19" i="42"/>
  <c r="V84" i="42"/>
  <c r="V210" i="42"/>
  <c r="V26" i="42"/>
  <c r="V135" i="42"/>
  <c r="V233" i="42"/>
  <c r="V136" i="42"/>
  <c r="V85" i="42"/>
  <c r="V40" i="42"/>
  <c r="V86" i="42"/>
  <c r="V38" i="42"/>
  <c r="V101" i="42"/>
  <c r="V87" i="42"/>
  <c r="V153" i="42"/>
  <c r="V245" i="42"/>
  <c r="V88" i="42"/>
  <c r="V249" i="42"/>
  <c r="V67" i="42"/>
  <c r="V319" i="42"/>
  <c r="V240" i="42"/>
  <c r="V176" i="42"/>
  <c r="V76" i="42"/>
  <c r="V83" i="42"/>
  <c r="V228" i="42"/>
  <c r="V120" i="42"/>
  <c r="V93" i="42"/>
  <c r="V105" i="42"/>
  <c r="V94" i="42"/>
  <c r="V74" i="42"/>
  <c r="V73" i="42"/>
  <c r="V124" i="42"/>
  <c r="V59" i="42"/>
  <c r="V261" i="42"/>
  <c r="V60" i="42"/>
  <c r="V70" i="42"/>
  <c r="V235" i="42"/>
  <c r="V167" i="42"/>
  <c r="V320" i="42"/>
  <c r="V22" i="42"/>
  <c r="V69" i="42"/>
  <c r="V68" i="42"/>
  <c r="V61" i="42"/>
  <c r="V99" i="42"/>
  <c r="V103" i="42"/>
  <c r="V288" i="42"/>
  <c r="V141" i="42"/>
  <c r="V66" i="42"/>
  <c r="V65" i="42"/>
  <c r="V72" i="42"/>
  <c r="V110" i="42"/>
  <c r="V91" i="42"/>
  <c r="V92" i="42"/>
  <c r="V270" i="42"/>
  <c r="V273" i="42"/>
  <c r="V96" i="42"/>
  <c r="V98" i="42"/>
  <c r="V111" i="42"/>
  <c r="V140" i="42"/>
  <c r="V144" i="42"/>
  <c r="V139" i="42"/>
  <c r="V211" i="42"/>
  <c r="V77" i="42"/>
  <c r="V112" i="42"/>
  <c r="V114" i="42"/>
  <c r="V35" i="42"/>
  <c r="V215" i="42"/>
  <c r="V146" i="42"/>
  <c r="V226" i="42"/>
  <c r="V71" i="42"/>
  <c r="V227" i="42"/>
  <c r="V52" i="42"/>
  <c r="V51" i="42"/>
  <c r="V231" i="42"/>
  <c r="V62" i="42"/>
  <c r="V119" i="42"/>
  <c r="V156" i="42"/>
  <c r="V128" i="42"/>
  <c r="V314" i="42"/>
  <c r="V155" i="42"/>
  <c r="V323" i="42"/>
  <c r="V171" i="42"/>
  <c r="V175" i="42"/>
  <c r="V321" i="42"/>
  <c r="V312" i="42"/>
  <c r="V216" i="42"/>
  <c r="V151" i="42"/>
  <c r="V284" i="42"/>
  <c r="V163" i="42"/>
  <c r="V247" i="42"/>
  <c r="V305" i="42"/>
  <c r="V41" i="42"/>
  <c r="V238" i="42"/>
  <c r="V275" i="42"/>
  <c r="V251" i="42"/>
  <c r="V225" i="42"/>
  <c r="V248" i="42"/>
  <c r="V250" i="42"/>
  <c r="V234" i="42"/>
  <c r="V230" i="42"/>
  <c r="V254" i="42"/>
  <c r="V268" i="42"/>
  <c r="V209" i="42"/>
  <c r="V224" i="42"/>
  <c r="V221" i="42"/>
  <c r="V277" i="42"/>
  <c r="V192" i="42"/>
  <c r="V256" i="42"/>
  <c r="V257" i="42"/>
  <c r="V179" i="42"/>
  <c r="V177" i="42"/>
  <c r="U315" i="42"/>
  <c r="U314" i="42"/>
  <c r="U81" i="42"/>
  <c r="U310" i="42"/>
  <c r="U8" i="42"/>
  <c r="U262" i="42"/>
  <c r="U321" i="42"/>
  <c r="U156" i="42"/>
  <c r="U92" i="42"/>
  <c r="U240" i="42"/>
  <c r="U234" i="42"/>
  <c r="U129" i="42"/>
  <c r="U313" i="42"/>
  <c r="U24" i="42"/>
  <c r="U222" i="42"/>
  <c r="U218" i="42"/>
  <c r="U109" i="42"/>
  <c r="U98" i="42"/>
  <c r="U176" i="42"/>
  <c r="U116" i="42"/>
  <c r="U149" i="42"/>
  <c r="U164" i="42"/>
  <c r="U327" i="42"/>
  <c r="U151" i="42"/>
  <c r="U107" i="42"/>
  <c r="U132" i="42"/>
  <c r="U138" i="42"/>
  <c r="U103" i="42"/>
  <c r="U131" i="42"/>
  <c r="U101" i="42"/>
  <c r="U113" i="42"/>
  <c r="U114" i="42"/>
  <c r="U108" i="42"/>
  <c r="U285" i="42"/>
  <c r="U97" i="42"/>
  <c r="U117" i="42"/>
  <c r="U247" i="42"/>
  <c r="U130" i="42"/>
  <c r="U84" i="42"/>
  <c r="U82" i="42"/>
  <c r="U325" i="42"/>
  <c r="U72" i="42"/>
  <c r="U71" i="42"/>
  <c r="U128" i="42"/>
  <c r="U65" i="42"/>
  <c r="U125" i="42"/>
  <c r="U124" i="42"/>
  <c r="U83" i="42"/>
  <c r="U86" i="42"/>
  <c r="U85" i="42"/>
  <c r="U118" i="42"/>
  <c r="U241" i="42"/>
  <c r="U216" i="42"/>
  <c r="U16" i="42"/>
  <c r="U51" i="42"/>
  <c r="U144" i="42"/>
  <c r="U58" i="42"/>
  <c r="U57" i="42"/>
  <c r="U54" i="42"/>
  <c r="U170" i="42"/>
  <c r="U40" i="42"/>
  <c r="U39" i="42"/>
  <c r="U38" i="42"/>
  <c r="U178" i="42"/>
  <c r="U22" i="42"/>
  <c r="U21" i="42"/>
  <c r="U147" i="42"/>
  <c r="U14" i="42"/>
  <c r="U13" i="42"/>
  <c r="U12" i="42"/>
  <c r="U220" i="42"/>
  <c r="U88" i="42"/>
  <c r="U323" i="42"/>
  <c r="U319" i="42"/>
  <c r="U179" i="42"/>
  <c r="U228" i="42"/>
  <c r="U150" i="42"/>
  <c r="U112" i="42"/>
  <c r="U126" i="42"/>
  <c r="U211" i="42"/>
  <c r="U289" i="42"/>
  <c r="U102" i="42"/>
  <c r="U237" i="42"/>
  <c r="U154" i="42"/>
  <c r="U224" i="42"/>
  <c r="U153" i="42"/>
  <c r="U253" i="42"/>
  <c r="U259" i="42"/>
  <c r="U232" i="42"/>
  <c r="U163" i="42"/>
  <c r="U141" i="42"/>
  <c r="U67" i="42"/>
  <c r="U239" i="42"/>
  <c r="U294" i="42"/>
  <c r="U100" i="42"/>
  <c r="U165" i="42"/>
  <c r="U79" i="42"/>
  <c r="U261" i="42"/>
  <c r="U172" i="42"/>
  <c r="U248" i="42"/>
  <c r="U177" i="42"/>
  <c r="U110" i="42"/>
  <c r="U76" i="42"/>
  <c r="U78" i="42"/>
  <c r="U74" i="42"/>
  <c r="U212" i="42"/>
  <c r="U223" i="42"/>
  <c r="U201" i="42"/>
  <c r="U209" i="42"/>
  <c r="U56" i="42"/>
  <c r="U50" i="42"/>
  <c r="U311" i="42"/>
  <c r="U48" i="42"/>
  <c r="U322" i="42"/>
  <c r="U236" i="42"/>
  <c r="U55" i="42"/>
  <c r="U213" i="42"/>
  <c r="U249" i="42"/>
  <c r="U69" i="42"/>
  <c r="U226" i="42"/>
  <c r="U230" i="42"/>
  <c r="U242" i="42"/>
  <c r="U329" i="42"/>
  <c r="U252" i="42"/>
  <c r="U217" i="42"/>
  <c r="U143" i="42"/>
  <c r="U258" i="42"/>
  <c r="U293" i="42"/>
  <c r="U254" i="42"/>
  <c r="U284" i="42"/>
  <c r="U89" i="42"/>
  <c r="U166" i="42"/>
  <c r="U231" i="42"/>
  <c r="U133" i="42"/>
  <c r="U288" i="42"/>
  <c r="U272" i="42"/>
  <c r="U175" i="42"/>
  <c r="U20" i="42"/>
  <c r="U70" i="42"/>
  <c r="U282" i="42"/>
  <c r="U256" i="42"/>
  <c r="U328" i="42"/>
  <c r="U244" i="42"/>
  <c r="U283" i="42"/>
  <c r="U10" i="42"/>
  <c r="U31" i="42"/>
  <c r="U281" i="42"/>
  <c r="U37" i="42"/>
  <c r="U52" i="42"/>
  <c r="U53" i="42"/>
  <c r="U60" i="42"/>
  <c r="U171" i="42"/>
  <c r="U66" i="42"/>
  <c r="U75" i="42"/>
  <c r="U277" i="42"/>
  <c r="U7" i="42"/>
  <c r="U167" i="42"/>
  <c r="U194" i="42"/>
  <c r="U32" i="42"/>
  <c r="U26" i="42"/>
  <c r="U275" i="42"/>
  <c r="U210" i="42"/>
  <c r="U27" i="42"/>
  <c r="U260" i="42"/>
  <c r="U192" i="42"/>
  <c r="U29" i="42"/>
  <c r="U33" i="42"/>
  <c r="U34" i="42"/>
  <c r="U25" i="42"/>
  <c r="U184" i="42"/>
  <c r="U35" i="42"/>
  <c r="U36" i="42"/>
  <c r="U268" i="42"/>
  <c r="U41" i="42"/>
  <c r="U265" i="42"/>
  <c r="U270" i="42"/>
  <c r="U68" i="42"/>
  <c r="U298" i="42"/>
  <c r="U77" i="42"/>
  <c r="U297" i="42"/>
  <c r="U301" i="42"/>
  <c r="U106" i="42"/>
  <c r="U45" i="42"/>
  <c r="U19" i="42"/>
  <c r="U49" i="42"/>
  <c r="U140" i="42"/>
  <c r="U139" i="42"/>
  <c r="U303" i="42"/>
  <c r="U287" i="42"/>
  <c r="U90" i="42"/>
  <c r="U91" i="42"/>
  <c r="U299" i="42"/>
  <c r="U302" i="42"/>
  <c r="U62" i="42"/>
  <c r="U96" i="42"/>
  <c r="U251" i="42"/>
  <c r="U221" i="42"/>
  <c r="U95" i="42"/>
  <c r="U246" i="42"/>
  <c r="U73" i="42"/>
  <c r="U104" i="42"/>
  <c r="U173" i="42"/>
  <c r="U87" i="42"/>
  <c r="U245" i="42"/>
  <c r="U111" i="42"/>
  <c r="U168" i="42"/>
  <c r="U94" i="42"/>
  <c r="U127" i="42"/>
  <c r="U274" i="42"/>
  <c r="U257" i="42"/>
  <c r="U93" i="42"/>
  <c r="U61" i="42"/>
  <c r="U15" i="42"/>
  <c r="U99" i="42"/>
  <c r="U317" i="42"/>
  <c r="U136" i="42"/>
  <c r="U312" i="42"/>
  <c r="U304" i="42"/>
  <c r="U273" i="42"/>
  <c r="U80" i="42"/>
  <c r="U145" i="42"/>
  <c r="U266" i="42"/>
  <c r="U115" i="42"/>
  <c r="U119" i="42"/>
  <c r="U120" i="42"/>
  <c r="U121" i="42"/>
  <c r="U122" i="42"/>
  <c r="U123" i="42"/>
  <c r="U142" i="42"/>
  <c r="U229" i="42"/>
  <c r="U225" i="42"/>
  <c r="U316" i="42"/>
  <c r="U320" i="42"/>
  <c r="U330" i="42"/>
  <c r="U169" i="42"/>
  <c r="U267" i="42"/>
  <c r="U233" i="42"/>
  <c r="U324" i="42"/>
  <c r="U215" i="42"/>
  <c r="U296" i="42"/>
  <c r="U264" i="42"/>
  <c r="U305" i="42"/>
  <c r="U300" i="42"/>
  <c r="U238" i="42"/>
  <c r="U295" i="42"/>
  <c r="U291" i="42"/>
  <c r="U30" i="42"/>
  <c r="U280" i="42"/>
  <c r="U276" i="42"/>
  <c r="U271" i="42"/>
  <c r="U59" i="42"/>
  <c r="U9" i="42"/>
  <c r="U250" i="42"/>
  <c r="U146" i="42"/>
  <c r="U155" i="42"/>
  <c r="U235" i="42"/>
  <c r="U326" i="42"/>
  <c r="U174" i="42"/>
  <c r="U269" i="42"/>
  <c r="U105" i="42"/>
  <c r="U227" i="42"/>
  <c r="U318" i="42"/>
  <c r="U28" i="42"/>
  <c r="U263" i="42"/>
  <c r="U292" i="42"/>
  <c r="U148" i="42"/>
  <c r="U137" i="42"/>
  <c r="U135" i="42"/>
  <c r="U134" i="42"/>
  <c r="U286" i="42"/>
  <c r="T292" i="42"/>
  <c r="T36" i="42"/>
  <c r="T324" i="42"/>
  <c r="T58" i="42"/>
  <c r="T233" i="42"/>
  <c r="T328" i="42"/>
  <c r="T60" i="42"/>
  <c r="T62" i="42"/>
  <c r="T270" i="42"/>
  <c r="T269" i="42"/>
  <c r="T75" i="42"/>
  <c r="T79" i="42"/>
  <c r="T25" i="42"/>
  <c r="T251" i="42"/>
  <c r="T90" i="42"/>
  <c r="T223" i="42"/>
  <c r="T222" i="42"/>
  <c r="T305" i="42"/>
  <c r="T218" i="42"/>
  <c r="T213" i="42"/>
  <c r="T121" i="42"/>
  <c r="T286" i="42"/>
  <c r="T175" i="42"/>
  <c r="T31" i="42"/>
  <c r="T282" i="42"/>
  <c r="T275" i="42"/>
  <c r="T170" i="42"/>
  <c r="T32" i="42"/>
  <c r="T273" i="42"/>
  <c r="T33" i="42"/>
  <c r="T151" i="42"/>
  <c r="T258" i="42"/>
  <c r="T247" i="42"/>
  <c r="T239" i="42"/>
  <c r="T133" i="42"/>
  <c r="T132" i="42"/>
  <c r="T232" i="42"/>
  <c r="T168" i="42"/>
  <c r="T101" i="42"/>
  <c r="T156" i="42"/>
  <c r="T179" i="42"/>
  <c r="T123" i="42"/>
  <c r="T50" i="42"/>
  <c r="T39" i="42"/>
  <c r="T34" i="42"/>
  <c r="T102" i="42"/>
  <c r="T93" i="42"/>
  <c r="T22" i="42"/>
  <c r="T14" i="42"/>
  <c r="T86" i="42"/>
  <c r="T82" i="42"/>
  <c r="T267" i="42"/>
  <c r="T254" i="42"/>
  <c r="T253" i="42"/>
  <c r="T71" i="42"/>
  <c r="T249" i="42"/>
  <c r="T245" i="42"/>
  <c r="T53" i="42"/>
  <c r="T66" i="42"/>
  <c r="T228" i="42"/>
  <c r="T65" i="42"/>
  <c r="T227" i="42"/>
  <c r="T268" i="42"/>
  <c r="T54" i="42"/>
  <c r="T209" i="42"/>
  <c r="T173" i="42"/>
  <c r="T169" i="42"/>
  <c r="T155" i="42"/>
  <c r="T148" i="42"/>
  <c r="T144" i="42"/>
  <c r="T105" i="42"/>
  <c r="T104" i="42"/>
  <c r="T130" i="42"/>
  <c r="T122" i="42"/>
  <c r="T61" i="42"/>
  <c r="T167" i="42"/>
  <c r="T99" i="42"/>
  <c r="T67" i="42"/>
  <c r="T98" i="42"/>
  <c r="T76" i="42"/>
  <c r="T92" i="42"/>
  <c r="T96" i="42"/>
  <c r="T91" i="42"/>
  <c r="T8" i="42"/>
  <c r="T83" i="42"/>
  <c r="T226" i="42"/>
  <c r="T74" i="42"/>
  <c r="T73" i="42"/>
  <c r="T59" i="42"/>
  <c r="T89" i="42"/>
  <c r="T20" i="42"/>
  <c r="T21" i="42"/>
  <c r="T298" i="42"/>
  <c r="T216" i="42"/>
  <c r="T88" i="42"/>
  <c r="T52" i="42"/>
  <c r="T29" i="42"/>
  <c r="T212" i="42"/>
  <c r="T51" i="42"/>
  <c r="T87" i="42"/>
  <c r="T35" i="42"/>
  <c r="T26" i="42"/>
  <c r="T215" i="42"/>
  <c r="T19" i="42"/>
  <c r="T81" i="42"/>
  <c r="T15" i="42"/>
  <c r="T9" i="42"/>
  <c r="T301" i="42"/>
  <c r="T7" i="42"/>
  <c r="T174" i="42"/>
  <c r="T37" i="42"/>
  <c r="T38" i="42"/>
  <c r="T224" i="42"/>
  <c r="T229" i="42"/>
  <c r="T177" i="42"/>
  <c r="T326" i="42"/>
  <c r="T234" i="42"/>
  <c r="T241" i="42"/>
  <c r="T69" i="42"/>
  <c r="T70" i="42"/>
  <c r="T250" i="42"/>
  <c r="T40" i="42"/>
  <c r="T257" i="42"/>
  <c r="T262" i="42"/>
  <c r="T263" i="42"/>
  <c r="T323" i="42"/>
  <c r="T107" i="42"/>
  <c r="T108" i="42"/>
  <c r="T109" i="42"/>
  <c r="T149" i="42"/>
  <c r="T145" i="42"/>
  <c r="T125" i="42"/>
  <c r="T84" i="42"/>
  <c r="T131" i="42"/>
  <c r="T111" i="42"/>
  <c r="T136" i="42"/>
  <c r="T137" i="42"/>
  <c r="T138" i="42"/>
  <c r="T112" i="42"/>
  <c r="T140" i="42"/>
  <c r="T114" i="42"/>
  <c r="T85" i="42"/>
  <c r="T115" i="42"/>
  <c r="T55" i="42"/>
  <c r="T56" i="42"/>
  <c r="T57" i="42"/>
  <c r="T119" i="42"/>
  <c r="T124" i="42"/>
  <c r="T129" i="42"/>
  <c r="T246" i="42"/>
  <c r="T49" i="42"/>
  <c r="T192" i="42"/>
  <c r="T217" i="42"/>
  <c r="T97" i="42"/>
  <c r="T248" i="42"/>
  <c r="T220" i="42"/>
  <c r="T221" i="42"/>
  <c r="T106" i="42"/>
  <c r="T244" i="42"/>
  <c r="T259" i="42"/>
  <c r="T30" i="42"/>
  <c r="T77" i="42"/>
  <c r="T78" i="42"/>
  <c r="T28" i="42"/>
  <c r="T27" i="42"/>
  <c r="T117" i="42"/>
  <c r="T327" i="42"/>
  <c r="T266" i="42"/>
  <c r="T291" i="42"/>
  <c r="T113" i="42"/>
  <c r="T294" i="42"/>
  <c r="T296" i="42"/>
  <c r="T300" i="42"/>
  <c r="T94" i="42"/>
  <c r="T271" i="42"/>
  <c r="T134" i="42"/>
  <c r="T274" i="42"/>
  <c r="T12" i="42"/>
  <c r="T100" i="42"/>
  <c r="T311" i="42"/>
  <c r="T128" i="42"/>
  <c r="T272" i="42"/>
  <c r="T68" i="42"/>
  <c r="T319" i="42"/>
  <c r="T277" i="42"/>
  <c r="T142" i="42"/>
  <c r="T280" i="42"/>
  <c r="T288" i="42"/>
  <c r="T276" i="42"/>
  <c r="T283" i="42"/>
  <c r="T265" i="42"/>
  <c r="T116" i="42"/>
  <c r="T118" i="42"/>
  <c r="T256" i="42"/>
  <c r="T240" i="42"/>
  <c r="T242" i="42"/>
  <c r="T235" i="42"/>
  <c r="T230" i="42"/>
  <c r="T141" i="42"/>
  <c r="T289" i="42"/>
  <c r="T299" i="42"/>
  <c r="T147" i="42"/>
  <c r="T150" i="42"/>
  <c r="T211" i="42"/>
  <c r="T154" i="42"/>
  <c r="T120" i="42"/>
  <c r="T178" i="42"/>
  <c r="T171" i="42"/>
  <c r="T281" i="42"/>
  <c r="T329" i="42"/>
  <c r="T287" i="42"/>
  <c r="T293" i="42"/>
  <c r="T165" i="42"/>
  <c r="T166" i="42"/>
  <c r="T164" i="42"/>
  <c r="T302" i="42"/>
  <c r="T172" i="42"/>
  <c r="T153" i="42"/>
  <c r="T146" i="42"/>
  <c r="T143" i="42"/>
  <c r="T176" i="42"/>
  <c r="T315" i="42"/>
  <c r="T314" i="42"/>
  <c r="T313" i="42"/>
  <c r="T135" i="42"/>
  <c r="T127" i="42"/>
  <c r="T126" i="42"/>
  <c r="T110" i="42"/>
  <c r="T284" i="42"/>
  <c r="T103" i="42"/>
  <c r="T285" i="42"/>
  <c r="T95" i="42"/>
  <c r="T184" i="42"/>
  <c r="T80" i="42"/>
  <c r="T72" i="42"/>
  <c r="T320" i="42"/>
  <c r="T261" i="42"/>
  <c r="T260" i="42"/>
  <c r="T310" i="42"/>
  <c r="T252" i="42"/>
  <c r="T48" i="42"/>
  <c r="T41" i="42"/>
  <c r="T297" i="42"/>
  <c r="T10" i="42"/>
  <c r="T238" i="42"/>
  <c r="T237" i="42"/>
  <c r="T236" i="42"/>
  <c r="T318" i="42"/>
  <c r="T304" i="42"/>
  <c r="T231" i="42"/>
  <c r="T16" i="42"/>
  <c r="T325" i="42"/>
  <c r="T225" i="42"/>
  <c r="T330" i="42"/>
  <c r="T322" i="42"/>
  <c r="T194" i="42"/>
  <c r="T321" i="42"/>
  <c r="T316" i="42"/>
  <c r="T312" i="42"/>
  <c r="T163" i="42"/>
  <c r="T317" i="42"/>
  <c r="T13" i="42"/>
  <c r="T210" i="42"/>
  <c r="T139" i="42"/>
  <c r="T303" i="42"/>
  <c r="T24" i="42"/>
  <c r="T264" i="42"/>
  <c r="T295" i="42"/>
  <c r="S212" i="42"/>
  <c r="S216" i="42"/>
  <c r="S38" i="42"/>
  <c r="S221" i="42"/>
  <c r="S317" i="42"/>
  <c r="S54" i="42"/>
  <c r="S55" i="42"/>
  <c r="S172" i="42"/>
  <c r="S242" i="42"/>
  <c r="S226" i="42"/>
  <c r="S293" i="42"/>
  <c r="S313" i="42"/>
  <c r="S231" i="42"/>
  <c r="S68" i="42"/>
  <c r="S327" i="42"/>
  <c r="S329" i="42"/>
  <c r="S222" i="42"/>
  <c r="S247" i="42"/>
  <c r="S294" i="42"/>
  <c r="S325" i="42"/>
  <c r="S295" i="42"/>
  <c r="S261" i="42"/>
  <c r="S266" i="42"/>
  <c r="S223" i="42"/>
  <c r="S234" i="42"/>
  <c r="S291" i="42"/>
  <c r="S217" i="42"/>
  <c r="S273" i="42"/>
  <c r="S265" i="42"/>
  <c r="S292" i="42"/>
  <c r="S285" i="42"/>
  <c r="S283" i="42"/>
  <c r="S275" i="42"/>
  <c r="S213" i="42"/>
  <c r="S319" i="42"/>
  <c r="S179" i="42"/>
  <c r="S28" i="42"/>
  <c r="S326" i="42"/>
  <c r="S270" i="42"/>
  <c r="S305" i="42"/>
  <c r="S176" i="42"/>
  <c r="S237" i="42"/>
  <c r="S281" i="42"/>
  <c r="S7" i="42"/>
  <c r="S10" i="42"/>
  <c r="S19" i="42"/>
  <c r="S16" i="42"/>
  <c r="S268" i="42"/>
  <c r="S20" i="42"/>
  <c r="S22" i="42"/>
  <c r="S30" i="42"/>
  <c r="S143" i="42"/>
  <c r="S33" i="42"/>
  <c r="S314" i="42"/>
  <c r="S34" i="42"/>
  <c r="S168" i="42"/>
  <c r="S289" i="42"/>
  <c r="S21" i="42"/>
  <c r="S287" i="42"/>
  <c r="S39" i="42"/>
  <c r="S318" i="42"/>
  <c r="S280" i="42"/>
  <c r="S269" i="42"/>
  <c r="S276" i="42"/>
  <c r="S260" i="42"/>
  <c r="S257" i="42"/>
  <c r="S323" i="42"/>
  <c r="S147" i="42"/>
  <c r="S71" i="42"/>
  <c r="S72" i="42"/>
  <c r="S73" i="42"/>
  <c r="S31" i="42"/>
  <c r="S32" i="42"/>
  <c r="S24" i="42"/>
  <c r="S78" i="42"/>
  <c r="S321" i="42"/>
  <c r="S80" i="42"/>
  <c r="S81" i="42"/>
  <c r="S82" i="42"/>
  <c r="S83" i="42"/>
  <c r="S245" i="42"/>
  <c r="S253" i="42"/>
  <c r="S251" i="42"/>
  <c r="S227" i="42"/>
  <c r="S14" i="42"/>
  <c r="S244" i="42"/>
  <c r="S110" i="42"/>
  <c r="S111" i="42"/>
  <c r="S240" i="42"/>
  <c r="S224" i="42"/>
  <c r="S328" i="42"/>
  <c r="S65" i="42"/>
  <c r="S299" i="42"/>
  <c r="S50" i="42"/>
  <c r="S218" i="42"/>
  <c r="S134" i="42"/>
  <c r="S135" i="42"/>
  <c r="S194" i="42"/>
  <c r="S145" i="42"/>
  <c r="S210" i="42"/>
  <c r="S233" i="42"/>
  <c r="S8" i="42"/>
  <c r="S132" i="42"/>
  <c r="S130" i="42"/>
  <c r="S127" i="42"/>
  <c r="S304" i="42"/>
  <c r="S228" i="42"/>
  <c r="S126" i="42"/>
  <c r="S123" i="42"/>
  <c r="S122" i="42"/>
  <c r="S121" i="42"/>
  <c r="S116" i="42"/>
  <c r="S174" i="42"/>
  <c r="S113" i="42"/>
  <c r="S209" i="42"/>
  <c r="S192" i="42"/>
  <c r="S97" i="42"/>
  <c r="S98" i="42"/>
  <c r="S178" i="42"/>
  <c r="S249" i="42"/>
  <c r="S173" i="42"/>
  <c r="S274" i="42"/>
  <c r="S169" i="42"/>
  <c r="S271" i="42"/>
  <c r="S74" i="42"/>
  <c r="S102" i="42"/>
  <c r="S25" i="42"/>
  <c r="S267" i="42"/>
  <c r="S264" i="42"/>
  <c r="S236" i="42"/>
  <c r="S79" i="42"/>
  <c r="S105" i="42"/>
  <c r="S61" i="42"/>
  <c r="S62" i="42"/>
  <c r="S322" i="42"/>
  <c r="S164" i="42"/>
  <c r="S320" i="42"/>
  <c r="S112" i="42"/>
  <c r="S330" i="42"/>
  <c r="S258" i="42"/>
  <c r="S254" i="42"/>
  <c r="S229" i="42"/>
  <c r="S154" i="42"/>
  <c r="S150" i="42"/>
  <c r="S151" i="42"/>
  <c r="S246" i="42"/>
  <c r="S220" i="42"/>
  <c r="S95" i="42"/>
  <c r="S238" i="42"/>
  <c r="S215" i="42"/>
  <c r="S155" i="42"/>
  <c r="S230" i="42"/>
  <c r="S324" i="42"/>
  <c r="S101" i="42"/>
  <c r="S225" i="42"/>
  <c r="S148" i="42"/>
  <c r="S129" i="42"/>
  <c r="S175" i="42"/>
  <c r="S15" i="42"/>
  <c r="S171" i="42"/>
  <c r="S137" i="42"/>
  <c r="S69" i="42"/>
  <c r="S49" i="42"/>
  <c r="S59" i="42"/>
  <c r="S139" i="42"/>
  <c r="S45" i="42"/>
  <c r="S60" i="42"/>
  <c r="S133" i="42"/>
  <c r="S66" i="42"/>
  <c r="S90" i="42"/>
  <c r="S117" i="42"/>
  <c r="S91" i="42"/>
  <c r="S75" i="42"/>
  <c r="S107" i="42"/>
  <c r="S92" i="42"/>
  <c r="S58" i="42"/>
  <c r="S57" i="42"/>
  <c r="S124" i="42"/>
  <c r="S125" i="42"/>
  <c r="S56" i="42"/>
  <c r="S84" i="42"/>
  <c r="S93" i="42"/>
  <c r="S118" i="42"/>
  <c r="S149" i="42"/>
  <c r="S89" i="42"/>
  <c r="S100" i="42"/>
  <c r="S51" i="42"/>
  <c r="S70" i="42"/>
  <c r="S109" i="42"/>
  <c r="S115" i="42"/>
  <c r="S163" i="42"/>
  <c r="S146" i="42"/>
  <c r="S40" i="42"/>
  <c r="S302" i="42"/>
  <c r="S170" i="42"/>
  <c r="S108" i="42"/>
  <c r="S166" i="42"/>
  <c r="S106" i="42"/>
  <c r="S103" i="42"/>
  <c r="S48" i="42"/>
  <c r="S165" i="42"/>
  <c r="S303" i="42"/>
  <c r="S99" i="42"/>
  <c r="S177" i="42"/>
  <c r="S184" i="42"/>
  <c r="S29" i="42"/>
  <c r="S119" i="42"/>
  <c r="S316" i="42"/>
  <c r="S120" i="42"/>
  <c r="S94" i="42"/>
  <c r="S131" i="42"/>
  <c r="S211" i="42"/>
  <c r="S88" i="42"/>
  <c r="S301" i="42"/>
  <c r="S235" i="42"/>
  <c r="S241" i="42"/>
  <c r="S87" i="42"/>
  <c r="S153" i="42"/>
  <c r="S250" i="42"/>
  <c r="S286" i="42"/>
  <c r="S96" i="42"/>
  <c r="S259" i="42"/>
  <c r="S104" i="42"/>
  <c r="S312" i="42"/>
  <c r="S277" i="42"/>
  <c r="S9" i="42"/>
  <c r="S272" i="42"/>
  <c r="S263" i="42"/>
  <c r="S262" i="42"/>
  <c r="S311" i="42"/>
  <c r="S232" i="42"/>
  <c r="S256" i="42"/>
  <c r="S77" i="42"/>
  <c r="S284" i="42"/>
  <c r="S52" i="42"/>
  <c r="S76" i="42"/>
  <c r="S282" i="42"/>
  <c r="S300" i="42"/>
  <c r="S252" i="42"/>
  <c r="S315" i="42"/>
  <c r="S67" i="42"/>
  <c r="S298" i="42"/>
  <c r="S156" i="42"/>
  <c r="S85" i="42"/>
  <c r="S86" i="42"/>
  <c r="S248" i="42"/>
  <c r="S128" i="42"/>
  <c r="S296" i="42"/>
  <c r="S167" i="42"/>
  <c r="S297" i="42"/>
  <c r="S53" i="42"/>
  <c r="S239" i="42"/>
  <c r="S288" i="42"/>
  <c r="S12" i="42"/>
  <c r="S13" i="42"/>
  <c r="S41" i="42"/>
  <c r="S144" i="42"/>
  <c r="S37" i="42"/>
  <c r="S142" i="42"/>
  <c r="S141" i="42"/>
  <c r="S140" i="42"/>
  <c r="S36" i="42"/>
  <c r="S138" i="42"/>
  <c r="S35" i="42"/>
  <c r="S136" i="42"/>
  <c r="S26" i="42"/>
  <c r="S27" i="42"/>
  <c r="S310" i="42"/>
  <c r="S114" i="42"/>
  <c r="R268" i="42"/>
  <c r="R229" i="42"/>
  <c r="R223" i="42"/>
  <c r="R220" i="42"/>
  <c r="R215" i="42"/>
  <c r="R210" i="42"/>
  <c r="R192" i="42"/>
  <c r="R174" i="42"/>
  <c r="R170" i="42"/>
  <c r="R156" i="42"/>
  <c r="R149" i="42"/>
  <c r="R140" i="42"/>
  <c r="R139" i="42"/>
  <c r="R133" i="42"/>
  <c r="R132" i="42"/>
  <c r="R123" i="42"/>
  <c r="R116" i="42"/>
  <c r="R101" i="42"/>
  <c r="R93" i="42"/>
  <c r="R85" i="42"/>
  <c r="R76" i="42"/>
  <c r="R68" i="42"/>
  <c r="R67" i="42"/>
  <c r="R54" i="42"/>
  <c r="R53" i="42"/>
  <c r="R37" i="42"/>
  <c r="R36" i="42"/>
  <c r="R27" i="42"/>
  <c r="R20" i="42"/>
  <c r="R19" i="42"/>
  <c r="R104" i="42"/>
  <c r="R109" i="42"/>
  <c r="R114" i="42"/>
  <c r="R124" i="42"/>
  <c r="R49" i="42"/>
  <c r="R48" i="42"/>
  <c r="R41" i="42"/>
  <c r="R40" i="42"/>
  <c r="R103" i="42"/>
  <c r="R184" i="42"/>
  <c r="R213" i="42"/>
  <c r="R216" i="42"/>
  <c r="R224" i="42"/>
  <c r="R237" i="42"/>
  <c r="R138" i="42"/>
  <c r="R248" i="42"/>
  <c r="R144" i="42"/>
  <c r="R259" i="42"/>
  <c r="R263" i="42"/>
  <c r="R266" i="42"/>
  <c r="R165" i="42"/>
  <c r="R270" i="42"/>
  <c r="R171" i="42"/>
  <c r="R289" i="42"/>
  <c r="R211" i="42"/>
  <c r="R297" i="42"/>
  <c r="R299" i="42"/>
  <c r="R303" i="42"/>
  <c r="R218" i="42"/>
  <c r="R230" i="42"/>
  <c r="R234" i="42"/>
  <c r="R321" i="42"/>
  <c r="R323" i="42"/>
  <c r="R326" i="42"/>
  <c r="R327" i="42"/>
  <c r="R325" i="42"/>
  <c r="R87" i="42"/>
  <c r="R319" i="42"/>
  <c r="R296" i="42"/>
  <c r="R292" i="42"/>
  <c r="R281" i="42"/>
  <c r="R253" i="42"/>
  <c r="R239" i="42"/>
  <c r="R232" i="42"/>
  <c r="R226" i="42"/>
  <c r="R166" i="42"/>
  <c r="R145" i="42"/>
  <c r="R143" i="42"/>
  <c r="R121" i="42"/>
  <c r="R107" i="42"/>
  <c r="R95" i="42"/>
  <c r="R94" i="42"/>
  <c r="R61" i="42"/>
  <c r="R60" i="42"/>
  <c r="R45" i="42"/>
  <c r="R25" i="42"/>
  <c r="R80" i="42"/>
  <c r="R294" i="42"/>
  <c r="R262" i="42"/>
  <c r="R302" i="42"/>
  <c r="R304" i="42"/>
  <c r="R310" i="42"/>
  <c r="R66" i="42"/>
  <c r="R273" i="42"/>
  <c r="R108" i="42"/>
  <c r="R295" i="42"/>
  <c r="R29" i="42"/>
  <c r="R228" i="42"/>
  <c r="R298" i="42"/>
  <c r="R300" i="42"/>
  <c r="R313" i="42"/>
  <c r="R8" i="42"/>
  <c r="R7" i="42"/>
  <c r="R317" i="42"/>
  <c r="R324" i="42"/>
  <c r="Y330" i="42"/>
  <c r="T331" i="42"/>
  <c r="R329" i="42"/>
  <c r="Y331" i="42"/>
  <c r="R26" i="42"/>
  <c r="R42" i="42"/>
  <c r="R50" i="42"/>
  <c r="R314" i="42"/>
  <c r="R57" i="42"/>
  <c r="R65" i="42"/>
  <c r="R73" i="42"/>
  <c r="R81" i="42"/>
  <c r="R89" i="42"/>
  <c r="R97" i="42"/>
  <c r="R105" i="42"/>
  <c r="R106" i="42"/>
  <c r="R111" i="42"/>
  <c r="R119" i="42"/>
  <c r="R136" i="42"/>
  <c r="R147" i="42"/>
  <c r="R150" i="42"/>
  <c r="Z330" i="42"/>
  <c r="S331" i="42"/>
  <c r="Z331" i="42"/>
  <c r="R154" i="42"/>
  <c r="R163" i="42"/>
  <c r="R172" i="42"/>
  <c r="R175" i="42"/>
  <c r="R179" i="42"/>
  <c r="R236" i="42"/>
  <c r="R241" i="42"/>
  <c r="R252" i="42"/>
  <c r="R257" i="42"/>
  <c r="R282" i="42"/>
  <c r="X331" i="42"/>
  <c r="AC330" i="42"/>
  <c r="R320" i="42"/>
  <c r="R245" i="42"/>
  <c r="R285" i="42"/>
  <c r="R283" i="42"/>
  <c r="R275" i="42"/>
  <c r="R260" i="42"/>
  <c r="R247" i="42"/>
  <c r="R246" i="42"/>
  <c r="R231" i="42"/>
  <c r="R222" i="42"/>
  <c r="R134" i="42"/>
  <c r="R128" i="42"/>
  <c r="R125" i="42"/>
  <c r="R120" i="42"/>
  <c r="R118" i="42"/>
  <c r="R117" i="42"/>
  <c r="R249" i="42"/>
  <c r="R250" i="42"/>
  <c r="R34" i="42"/>
  <c r="R33" i="42"/>
  <c r="R318" i="42"/>
  <c r="R256" i="42"/>
  <c r="R264" i="42"/>
  <c r="R261" i="42"/>
  <c r="R265" i="42"/>
  <c r="R267" i="42"/>
  <c r="R280" i="42"/>
  <c r="R122" i="42"/>
  <c r="R286" i="42"/>
  <c r="R291" i="42"/>
  <c r="R305" i="42"/>
  <c r="R301" i="42"/>
  <c r="R311" i="42"/>
  <c r="R328" i="42"/>
  <c r="AA330" i="42"/>
  <c r="U331" i="42"/>
  <c r="R322" i="42"/>
  <c r="AA331" i="42"/>
  <c r="R238" i="42"/>
  <c r="R227" i="42"/>
  <c r="R9" i="42"/>
  <c r="R10" i="42"/>
  <c r="R22" i="42"/>
  <c r="R209" i="42"/>
  <c r="R98" i="42"/>
  <c r="R185" i="42"/>
  <c r="R178" i="42"/>
  <c r="R51" i="42"/>
  <c r="R52" i="42"/>
  <c r="AB332" i="42"/>
  <c r="R96" i="42"/>
  <c r="R102" i="42"/>
  <c r="R135" i="42"/>
  <c r="R90" i="42"/>
  <c r="V331" i="42"/>
  <c r="AB330" i="42"/>
  <c r="R164" i="42"/>
  <c r="R168" i="42"/>
  <c r="R212" i="42"/>
  <c r="R225" i="42"/>
  <c r="R233" i="42"/>
  <c r="R13" i="42"/>
  <c r="R240" i="42"/>
  <c r="R244" i="42"/>
  <c r="R254" i="42"/>
  <c r="R12" i="42"/>
  <c r="R24" i="42"/>
  <c r="R30" i="42"/>
  <c r="R31" i="42"/>
  <c r="R58" i="42"/>
  <c r="R59" i="42"/>
  <c r="R74" i="42"/>
  <c r="R75" i="42"/>
  <c r="R79" i="42"/>
  <c r="R84" i="42"/>
  <c r="R112" i="42"/>
  <c r="R126" i="42"/>
  <c r="R129" i="42"/>
  <c r="R130" i="42"/>
  <c r="R131" i="42"/>
  <c r="R141" i="42"/>
  <c r="R258" i="42"/>
  <c r="R316" i="42"/>
  <c r="W331" i="42"/>
  <c r="R331" i="42"/>
  <c r="X330" i="42"/>
  <c r="R330" i="42"/>
  <c r="R146" i="42"/>
  <c r="R153" i="42"/>
  <c r="R315" i="42"/>
  <c r="R312" i="42"/>
  <c r="R82" i="42"/>
  <c r="R142" i="42"/>
  <c r="R137" i="42"/>
  <c r="R288" i="42"/>
  <c r="R276" i="42"/>
  <c r="R271" i="42"/>
  <c r="R251" i="42"/>
  <c r="R242" i="42"/>
  <c r="R127" i="42"/>
  <c r="R235" i="42"/>
  <c r="R221" i="42"/>
  <c r="R217" i="42"/>
  <c r="R194" i="42"/>
  <c r="R177" i="42"/>
  <c r="R173" i="42"/>
  <c r="R167" i="42"/>
  <c r="R155" i="42"/>
  <c r="R71" i="42"/>
  <c r="R151" i="42"/>
  <c r="R70" i="42"/>
  <c r="R148" i="42"/>
  <c r="R110" i="42"/>
  <c r="R169" i="42"/>
  <c r="R113" i="42"/>
  <c r="R100" i="42"/>
  <c r="R99" i="42"/>
  <c r="R92" i="42"/>
  <c r="R86" i="42"/>
  <c r="R91" i="42"/>
  <c r="R77" i="42"/>
  <c r="R69" i="42"/>
  <c r="R62" i="42"/>
  <c r="R21" i="42"/>
  <c r="R32" i="42"/>
  <c r="R28" i="42"/>
  <c r="R56" i="42"/>
  <c r="R38" i="42"/>
  <c r="R39" i="42"/>
  <c r="R15" i="42"/>
  <c r="R14" i="42"/>
  <c r="R55" i="42"/>
  <c r="R269" i="42"/>
  <c r="R272" i="42"/>
  <c r="R274" i="42"/>
  <c r="R277" i="42"/>
  <c r="R72" i="42"/>
  <c r="R115" i="42"/>
  <c r="R284" i="42"/>
  <c r="R293" i="42"/>
  <c r="R78" i="42"/>
  <c r="R287" i="42"/>
  <c r="R176" i="42"/>
  <c r="R83" i="42"/>
  <c r="R16" i="42"/>
  <c r="R88" i="42"/>
  <c r="R35" i="42"/>
  <c r="AQ414" i="42"/>
  <c r="AQ112" i="42"/>
  <c r="AQ168" i="42"/>
  <c r="AQ114" i="42"/>
  <c r="AQ119" i="42"/>
  <c r="AQ234" i="42"/>
  <c r="AQ120" i="42"/>
  <c r="AQ166" i="42"/>
  <c r="AQ149" i="42"/>
  <c r="AQ345" i="42"/>
  <c r="AQ9" i="42"/>
  <c r="AQ400" i="42"/>
  <c r="AQ399" i="42"/>
  <c r="AQ340" i="42"/>
  <c r="AQ121" i="42"/>
  <c r="AQ68" i="42"/>
  <c r="AQ388" i="42"/>
  <c r="AQ115" i="42"/>
  <c r="AQ151" i="42"/>
  <c r="AQ150" i="42"/>
  <c r="AQ375" i="42"/>
  <c r="AQ404" i="42"/>
  <c r="AQ145" i="42"/>
  <c r="AQ177" i="42"/>
  <c r="AQ143" i="42"/>
  <c r="AQ31" i="42"/>
  <c r="AQ141" i="42"/>
  <c r="AQ140" i="42"/>
  <c r="AQ24" i="42"/>
  <c r="AQ362" i="42"/>
  <c r="AQ139" i="42"/>
  <c r="AQ138" i="42"/>
  <c r="AQ333" i="42"/>
  <c r="AQ156" i="42"/>
  <c r="AQ74" i="42"/>
  <c r="AQ351" i="42"/>
  <c r="AQ8" i="42"/>
  <c r="AQ259" i="42"/>
  <c r="AQ348" i="42"/>
  <c r="AQ328" i="42"/>
  <c r="AQ10" i="42"/>
  <c r="AQ134" i="42"/>
  <c r="AQ339" i="42"/>
  <c r="AQ338" i="42"/>
  <c r="AQ221" i="42"/>
  <c r="AQ374" i="42"/>
  <c r="AQ98" i="42"/>
  <c r="AQ263" i="42"/>
  <c r="AQ22" i="42"/>
  <c r="AQ209" i="42"/>
  <c r="AQ329" i="42"/>
  <c r="AQ211" i="42"/>
  <c r="AQ15" i="42"/>
  <c r="AQ210" i="42"/>
  <c r="AQ323" i="42"/>
  <c r="AQ212" i="42"/>
  <c r="AQ7" i="42"/>
  <c r="AQ347" i="42"/>
  <c r="AQ266" i="42"/>
  <c r="AQ317" i="42"/>
  <c r="AQ130" i="42"/>
  <c r="AQ203" i="42"/>
  <c r="AQ92" i="42"/>
  <c r="AQ215" i="42"/>
  <c r="AQ271" i="42"/>
  <c r="AQ27" i="42"/>
  <c r="AQ178" i="42"/>
  <c r="AQ242" i="42"/>
  <c r="AQ169" i="42"/>
  <c r="AQ299" i="42"/>
  <c r="AQ144" i="42"/>
  <c r="AQ153" i="42"/>
  <c r="AQ147" i="42"/>
  <c r="AQ146" i="42"/>
  <c r="AQ293" i="42"/>
  <c r="AQ239" i="42"/>
  <c r="AQ135" i="42"/>
  <c r="AQ133" i="42"/>
  <c r="AQ240" i="42"/>
  <c r="AQ246" i="42"/>
  <c r="AQ248" i="42"/>
  <c r="AQ12" i="42"/>
  <c r="AQ129" i="42"/>
  <c r="AQ128" i="42"/>
  <c r="AQ89" i="42"/>
  <c r="AQ127" i="42"/>
  <c r="AQ258" i="42"/>
  <c r="AQ35" i="42"/>
  <c r="AQ269" i="42"/>
  <c r="AQ33" i="42"/>
  <c r="AQ118" i="42"/>
  <c r="AQ28" i="42"/>
  <c r="AQ283" i="42"/>
  <c r="AQ84" i="42"/>
  <c r="AQ111" i="42"/>
  <c r="AQ216" i="42"/>
  <c r="AQ260" i="42"/>
  <c r="AQ108" i="42"/>
  <c r="AQ192" i="42"/>
  <c r="AQ249" i="42"/>
  <c r="AQ253" i="42"/>
  <c r="AQ184" i="42"/>
  <c r="AQ254" i="42"/>
  <c r="AQ106" i="42"/>
  <c r="AQ105" i="42"/>
  <c r="AQ104" i="42"/>
  <c r="AQ103" i="42"/>
  <c r="AQ244" i="42"/>
  <c r="AQ101" i="42"/>
  <c r="AQ100" i="42"/>
  <c r="AQ99" i="42"/>
  <c r="AQ237" i="42"/>
  <c r="AQ179" i="42"/>
  <c r="AQ405" i="42"/>
  <c r="AQ97" i="42"/>
  <c r="AQ281" i="42"/>
  <c r="AQ229" i="42"/>
  <c r="AQ373" i="42"/>
  <c r="AQ268" i="42"/>
  <c r="AQ95" i="42"/>
  <c r="AQ19" i="42"/>
  <c r="AQ222" i="42"/>
  <c r="AQ223" i="42"/>
  <c r="AQ220" i="42"/>
  <c r="AQ236" i="42"/>
  <c r="AQ247" i="42"/>
  <c r="AQ274" i="42"/>
  <c r="AQ167" i="42"/>
  <c r="AQ91" i="42"/>
  <c r="AQ261" i="42"/>
  <c r="AQ21" i="42"/>
  <c r="AQ298" i="42"/>
  <c r="AQ262" i="42"/>
  <c r="AQ85" i="42"/>
  <c r="AQ191" i="42"/>
  <c r="AQ205" i="42"/>
  <c r="AQ83" i="42"/>
  <c r="AQ202" i="42"/>
  <c r="AQ194" i="42"/>
  <c r="AQ282" i="42"/>
  <c r="AQ81" i="42"/>
  <c r="AQ80" i="42"/>
  <c r="AQ284" i="42"/>
  <c r="AQ294" i="42"/>
  <c r="AQ79" i="42"/>
  <c r="AQ302" i="42"/>
  <c r="AQ67" i="42"/>
  <c r="AQ267" i="42"/>
  <c r="AQ280" i="42"/>
  <c r="AQ78" i="42"/>
  <c r="AQ277" i="42"/>
  <c r="AQ73" i="42"/>
  <c r="AQ312" i="42"/>
  <c r="AQ72" i="42"/>
  <c r="AQ276" i="42"/>
  <c r="AQ245" i="42"/>
  <c r="AQ71" i="42"/>
  <c r="AQ256" i="42"/>
  <c r="AQ318" i="42"/>
  <c r="AQ320" i="42"/>
  <c r="AQ321" i="42"/>
  <c r="AQ305" i="42"/>
  <c r="AQ77" i="42"/>
  <c r="AQ52" i="42"/>
  <c r="AQ56" i="42"/>
  <c r="AQ370" i="42"/>
  <c r="AQ285" i="42"/>
  <c r="AQ363" i="42"/>
  <c r="AQ272" i="42"/>
  <c r="AQ55" i="42"/>
  <c r="AQ86" i="42"/>
  <c r="AQ356" i="42"/>
  <c r="AQ343" i="42"/>
  <c r="AQ34" i="42"/>
  <c r="AQ51" i="42"/>
  <c r="AQ319" i="42"/>
  <c r="AQ227" i="42"/>
  <c r="AQ286" i="42"/>
  <c r="AQ93" i="42"/>
  <c r="AQ94" i="42"/>
  <c r="AQ327" i="42"/>
  <c r="AQ137" i="42"/>
  <c r="AQ412" i="42"/>
  <c r="AQ20" i="42"/>
  <c r="AQ313" i="42"/>
  <c r="AQ331" i="42"/>
  <c r="AQ50" i="42"/>
  <c r="AQ102" i="42"/>
  <c r="AQ109" i="42"/>
  <c r="AQ332" i="42"/>
  <c r="AQ49" i="42"/>
  <c r="AQ287" i="42"/>
  <c r="AQ48" i="42"/>
  <c r="AQ29" i="42"/>
  <c r="AQ325" i="42"/>
  <c r="AQ206" i="42"/>
  <c r="AQ117" i="42"/>
  <c r="AQ41" i="42"/>
  <c r="AQ324" i="42"/>
  <c r="AQ124" i="42"/>
  <c r="AQ125" i="42"/>
  <c r="AQ411" i="42"/>
  <c r="AQ40" i="42"/>
  <c r="AQ39" i="42"/>
  <c r="AQ316" i="42"/>
  <c r="AQ291" i="42"/>
  <c r="AQ334" i="42"/>
  <c r="AQ88" i="42"/>
  <c r="AQ335" i="42"/>
  <c r="AQ38" i="42"/>
  <c r="AQ408" i="42"/>
  <c r="AQ315" i="42"/>
  <c r="AQ30" i="42"/>
  <c r="AQ336" i="42"/>
  <c r="AQ344" i="42"/>
  <c r="AQ322" i="42"/>
  <c r="AQ386" i="42"/>
  <c r="AQ346" i="42"/>
  <c r="AQ350" i="42"/>
  <c r="AQ37" i="42"/>
  <c r="AQ357" i="42"/>
  <c r="AQ364" i="42"/>
  <c r="AQ70" i="42"/>
  <c r="AQ76" i="42"/>
  <c r="AQ257" i="42"/>
  <c r="AQ36" i="42"/>
  <c r="AQ289" i="42"/>
  <c r="AQ376" i="42"/>
  <c r="AQ69" i="42"/>
  <c r="AQ369" i="42"/>
  <c r="AQ75" i="42"/>
  <c r="AQ341" i="42"/>
  <c r="AQ66" i="42"/>
  <c r="AQ358" i="42"/>
  <c r="AQ87" i="42"/>
  <c r="AQ372" i="42"/>
  <c r="AQ60" i="42"/>
  <c r="AQ230" i="42"/>
  <c r="AQ58" i="42"/>
  <c r="AQ57" i="42"/>
  <c r="AQ82" i="42"/>
  <c r="AQ13" i="42"/>
  <c r="AQ228" i="42"/>
  <c r="AQ360" i="42"/>
  <c r="AQ231" i="42"/>
  <c r="AQ292" i="42"/>
  <c r="AQ107" i="42"/>
  <c r="AQ371" i="42"/>
  <c r="AQ16" i="42"/>
  <c r="AQ90" i="42"/>
  <c r="AQ116" i="42"/>
  <c r="AQ123" i="42"/>
  <c r="AQ387" i="42"/>
  <c r="AQ349" i="42"/>
  <c r="AQ225" i="42"/>
  <c r="AQ389" i="42"/>
  <c r="AQ96" i="42"/>
  <c r="AQ396" i="42"/>
  <c r="AQ62" i="42"/>
  <c r="AQ397" i="42"/>
  <c r="AQ61" i="42"/>
  <c r="AQ207" i="42"/>
  <c r="AQ132" i="42"/>
  <c r="AQ59" i="42"/>
  <c r="AQ401" i="42"/>
  <c r="AQ402" i="42"/>
  <c r="AQ406" i="42"/>
  <c r="AQ407" i="42"/>
  <c r="AQ213" i="42"/>
  <c r="AQ297" i="42"/>
  <c r="AQ208" i="42"/>
  <c r="AQ251" i="42"/>
  <c r="AQ154" i="42"/>
  <c r="AQ155" i="42"/>
  <c r="AQ355" i="42"/>
  <c r="AQ353" i="42"/>
  <c r="AQ110" i="42"/>
  <c r="AQ385" i="42"/>
  <c r="AQ32" i="42"/>
  <c r="AQ311" i="42"/>
  <c r="AQ384" i="42"/>
  <c r="AQ163" i="42"/>
  <c r="AQ164" i="42"/>
  <c r="AQ310" i="42"/>
  <c r="AQ303" i="42"/>
  <c r="AQ232" i="42"/>
  <c r="AQ14" i="42"/>
  <c r="AQ314" i="42"/>
  <c r="AQ113" i="42"/>
  <c r="AQ273" i="42"/>
  <c r="AQ301" i="42"/>
  <c r="AQ238" i="42"/>
  <c r="AQ300" i="42"/>
  <c r="AQ265" i="42"/>
  <c r="AQ264" i="42"/>
  <c r="AQ296" i="42"/>
  <c r="AQ295" i="42"/>
  <c r="AQ342" i="42"/>
  <c r="AQ201" i="42"/>
  <c r="AQ354" i="42"/>
  <c r="AQ217" i="42"/>
  <c r="AQ288" i="42"/>
  <c r="AQ337" i="42"/>
  <c r="AQ218" i="42"/>
  <c r="AQ122" i="42"/>
  <c r="AQ413" i="42"/>
  <c r="AQ65" i="42"/>
  <c r="AQ409" i="42"/>
  <c r="AQ53" i="42"/>
  <c r="AQ275" i="42"/>
  <c r="AQ270" i="42"/>
  <c r="AQ224" i="42"/>
  <c r="AQ54" i="42"/>
  <c r="AQ398" i="42"/>
  <c r="AQ359" i="42"/>
  <c r="AQ403" i="42"/>
  <c r="AQ241" i="42"/>
  <c r="AQ326" i="42"/>
  <c r="AQ226" i="42"/>
  <c r="AQ233" i="42"/>
  <c r="AQ330" i="42"/>
  <c r="AQ235" i="42"/>
  <c r="AQ361" i="42"/>
  <c r="AQ136" i="42"/>
  <c r="AQ250" i="42"/>
  <c r="AQ131" i="42"/>
  <c r="AQ395" i="42"/>
  <c r="AQ126" i="42"/>
  <c r="AQ304" i="42"/>
  <c r="AQ142" i="42"/>
  <c r="AQ165" i="42"/>
  <c r="AQ148" i="42"/>
  <c r="AQ252" i="42"/>
  <c r="AP113" i="42"/>
  <c r="AP406" i="42"/>
  <c r="AP76" i="42"/>
  <c r="AP125" i="42"/>
  <c r="AP80" i="42"/>
  <c r="AP27" i="42"/>
  <c r="AP134" i="42"/>
  <c r="AP201" i="42"/>
  <c r="AP212" i="42"/>
  <c r="AP215" i="42"/>
  <c r="AP9" i="42"/>
  <c r="AP216" i="42"/>
  <c r="AP264" i="42"/>
  <c r="AP371" i="42"/>
  <c r="AP222" i="42"/>
  <c r="AP369" i="42"/>
  <c r="AP375" i="42"/>
  <c r="AP24" i="42"/>
  <c r="AP376" i="42"/>
  <c r="AP10" i="42"/>
  <c r="AP349" i="42"/>
  <c r="AP8" i="42"/>
  <c r="AP340" i="42"/>
  <c r="AP12" i="42"/>
  <c r="AP7" i="42"/>
  <c r="AP318" i="42"/>
  <c r="AP316" i="42"/>
  <c r="AP310" i="42"/>
  <c r="AP304" i="42"/>
  <c r="AP298" i="42"/>
  <c r="AP22" i="42"/>
  <c r="AP286" i="42"/>
  <c r="AP249" i="42"/>
  <c r="AP270" i="42"/>
  <c r="AP339" i="42"/>
  <c r="AP251" i="42"/>
  <c r="AP263" i="42"/>
  <c r="AP261" i="42"/>
  <c r="AP254" i="42"/>
  <c r="AP262" i="42"/>
  <c r="AP230" i="42"/>
  <c r="AP223" i="42"/>
  <c r="AP221" i="42"/>
  <c r="AP269" i="42"/>
  <c r="AP91" i="42"/>
  <c r="AP275" i="42"/>
  <c r="AP206" i="42"/>
  <c r="AP21" i="42"/>
  <c r="AP163" i="42"/>
  <c r="AP268" i="42"/>
  <c r="AP153" i="42"/>
  <c r="AP313" i="42"/>
  <c r="AP314" i="42"/>
  <c r="AP144" i="42"/>
  <c r="AP139" i="42"/>
  <c r="AP136" i="42"/>
  <c r="AP322" i="42"/>
  <c r="AP324" i="42"/>
  <c r="AP130" i="42"/>
  <c r="AP325" i="42"/>
  <c r="AP326" i="42"/>
  <c r="AP327" i="42"/>
  <c r="AP121" i="42"/>
  <c r="AP120" i="42"/>
  <c r="AP414" i="42"/>
  <c r="AP413" i="42"/>
  <c r="AP330" i="42"/>
  <c r="AP104" i="42"/>
  <c r="AP332" i="42"/>
  <c r="AP20" i="42"/>
  <c r="AP16" i="42"/>
  <c r="AP90" i="42"/>
  <c r="AP89" i="42"/>
  <c r="AP401" i="42"/>
  <c r="AP282" i="42"/>
  <c r="AP82" i="42"/>
  <c r="AP81" i="42"/>
  <c r="AP396" i="42"/>
  <c r="AP395" i="42"/>
  <c r="AP58" i="42"/>
  <c r="AP59" i="42"/>
  <c r="AP73" i="42"/>
  <c r="AP70" i="42"/>
  <c r="AP13" i="42"/>
  <c r="AP83" i="42"/>
  <c r="AP291" i="42"/>
  <c r="AP297" i="42"/>
  <c r="AP97" i="42"/>
  <c r="AP252" i="42"/>
  <c r="AP346" i="42"/>
  <c r="AP111" i="42"/>
  <c r="AP360" i="42"/>
  <c r="AP359" i="42"/>
  <c r="AP358" i="42"/>
  <c r="AP106" i="42"/>
  <c r="AP341" i="42"/>
  <c r="AP14" i="42"/>
  <c r="AP357" i="42"/>
  <c r="AP114" i="42"/>
  <c r="AP301" i="42"/>
  <c r="AP115" i="42"/>
  <c r="AP315" i="42"/>
  <c r="AP321" i="42"/>
  <c r="AP281" i="42"/>
  <c r="AP280" i="42"/>
  <c r="AP277" i="42"/>
  <c r="AP276" i="42"/>
  <c r="AP241" i="42"/>
  <c r="AP123" i="42"/>
  <c r="AP124" i="42"/>
  <c r="AP400" i="42"/>
  <c r="AP129" i="42"/>
  <c r="AP228" i="42"/>
  <c r="AP247" i="42"/>
  <c r="AP143" i="42"/>
  <c r="AP336" i="42"/>
  <c r="AP150" i="42"/>
  <c r="AP344" i="42"/>
  <c r="AP411" i="42"/>
  <c r="AP165" i="42"/>
  <c r="AP178" i="42"/>
  <c r="AP137" i="42"/>
  <c r="AP135" i="42"/>
  <c r="AP133" i="42"/>
  <c r="AP128" i="42"/>
  <c r="AP335" i="42"/>
  <c r="AP35" i="42"/>
  <c r="AP295" i="42"/>
  <c r="AP294" i="42"/>
  <c r="AP289" i="42"/>
  <c r="AP218" i="42"/>
  <c r="AP287" i="42"/>
  <c r="AP285" i="42"/>
  <c r="AP283" i="42"/>
  <c r="AP388" i="42"/>
  <c r="AP34" i="42"/>
  <c r="AP334" i="42"/>
  <c r="AP333" i="42"/>
  <c r="AP207" i="42"/>
  <c r="AP338" i="42"/>
  <c r="AP213" i="42"/>
  <c r="AP66" i="42"/>
  <c r="AP65" i="42"/>
  <c r="AP60" i="42"/>
  <c r="AP184" i="42"/>
  <c r="AP179" i="42"/>
  <c r="AP169" i="42"/>
  <c r="AP168" i="42"/>
  <c r="AP296" i="42"/>
  <c r="AP351" i="42"/>
  <c r="AP410" i="42"/>
  <c r="AP164" i="42"/>
  <c r="AP220" i="42"/>
  <c r="AP151" i="42"/>
  <c r="AP145" i="42"/>
  <c r="AP272" i="42"/>
  <c r="AP138" i="42"/>
  <c r="AP33" i="42"/>
  <c r="AP271" i="42"/>
  <c r="AP292" i="42"/>
  <c r="AP267" i="42"/>
  <c r="AP229" i="42"/>
  <c r="AP293" i="42"/>
  <c r="AP259" i="42"/>
  <c r="AP177" i="42"/>
  <c r="AP192" i="42"/>
  <c r="AP194" i="42"/>
  <c r="AP208" i="42"/>
  <c r="AP354" i="42"/>
  <c r="AP305" i="42"/>
  <c r="AP248" i="42"/>
  <c r="AP246" i="42"/>
  <c r="AP244" i="42"/>
  <c r="AP15" i="42"/>
  <c r="AP231" i="42"/>
  <c r="AP233" i="42"/>
  <c r="AP235" i="42"/>
  <c r="AP236" i="42"/>
  <c r="AP237" i="42"/>
  <c r="AP238" i="42"/>
  <c r="AP239" i="42"/>
  <c r="AP240" i="42"/>
  <c r="AP32" i="42"/>
  <c r="AP232" i="42"/>
  <c r="AP242" i="42"/>
  <c r="AP101" i="42"/>
  <c r="AP224" i="42"/>
  <c r="AP319" i="42"/>
  <c r="AP217" i="42"/>
  <c r="AP372" i="42"/>
  <c r="AP250" i="42"/>
  <c r="AP323" i="42"/>
  <c r="AP210" i="42"/>
  <c r="AP72" i="42"/>
  <c r="AP71" i="42"/>
  <c r="AP31" i="42"/>
  <c r="AP191" i="42"/>
  <c r="AP69" i="42"/>
  <c r="AP167" i="42"/>
  <c r="AP350" i="42"/>
  <c r="AP55" i="42"/>
  <c r="AP156" i="42"/>
  <c r="AP149" i="42"/>
  <c r="AP362" i="42"/>
  <c r="AP373" i="42"/>
  <c r="AP142" i="42"/>
  <c r="AP141" i="42"/>
  <c r="AP397" i="42"/>
  <c r="AP256" i="42"/>
  <c r="AP257" i="42"/>
  <c r="AP258" i="42"/>
  <c r="AP329" i="42"/>
  <c r="AP331" i="42"/>
  <c r="AP404" i="42"/>
  <c r="AP266" i="42"/>
  <c r="AP399" i="42"/>
  <c r="AP398" i="42"/>
  <c r="AP389" i="42"/>
  <c r="AP387" i="42"/>
  <c r="AP386" i="42"/>
  <c r="AP374" i="42"/>
  <c r="AP364" i="42"/>
  <c r="AP361" i="42"/>
  <c r="AP363" i="42"/>
  <c r="AP370" i="42"/>
  <c r="AP274" i="42"/>
  <c r="AP345" i="42"/>
  <c r="AP337" i="42"/>
  <c r="AP328" i="42"/>
  <c r="AP320" i="42"/>
  <c r="AP312" i="42"/>
  <c r="AP311" i="42"/>
  <c r="AP68" i="42"/>
  <c r="AP300" i="42"/>
  <c r="AP299" i="42"/>
  <c r="AP74" i="42"/>
  <c r="AP85" i="42"/>
  <c r="AP284" i="42"/>
  <c r="AP273" i="42"/>
  <c r="AP99" i="42"/>
  <c r="AP265" i="42"/>
  <c r="AP105" i="42"/>
  <c r="AP260" i="42"/>
  <c r="AP109" i="42"/>
  <c r="AP110" i="42"/>
  <c r="AP19" i="42"/>
  <c r="AP116" i="42"/>
  <c r="AP253" i="42"/>
  <c r="AP122" i="42"/>
  <c r="AP127" i="42"/>
  <c r="AP245" i="42"/>
  <c r="AP234" i="42"/>
  <c r="AP227" i="42"/>
  <c r="AP225" i="42"/>
  <c r="AP146" i="42"/>
  <c r="AP211" i="42"/>
  <c r="AP155" i="42"/>
  <c r="AP205" i="42"/>
  <c r="AP166" i="42"/>
  <c r="AP203" i="42"/>
  <c r="AP202" i="42"/>
  <c r="AP209" i="42"/>
  <c r="AP148" i="42"/>
  <c r="AP147" i="42"/>
  <c r="AP140" i="42"/>
  <c r="AP412" i="42"/>
  <c r="AP302" i="42"/>
  <c r="AP303" i="42"/>
  <c r="AP408" i="42"/>
  <c r="AP405" i="42"/>
  <c r="AP403" i="42"/>
  <c r="AP385" i="42"/>
  <c r="AP384" i="42"/>
  <c r="AP117" i="42"/>
  <c r="AP108" i="42"/>
  <c r="AP226" i="42"/>
  <c r="AP94" i="42"/>
  <c r="AP100" i="42"/>
  <c r="AP356" i="42"/>
  <c r="AP355" i="42"/>
  <c r="AP348" i="42"/>
  <c r="AP347" i="42"/>
  <c r="AP343" i="42"/>
  <c r="AP342" i="42"/>
  <c r="AP36" i="42"/>
  <c r="AP77" i="42"/>
  <c r="AP288" i="42"/>
  <c r="AP37" i="42"/>
  <c r="AP30" i="42"/>
  <c r="AP38" i="42"/>
  <c r="AP402" i="42"/>
  <c r="AP39" i="42"/>
  <c r="AP407" i="42"/>
  <c r="AP409" i="42"/>
  <c r="AP317" i="42"/>
  <c r="AP40" i="42"/>
  <c r="AP126" i="42"/>
  <c r="AP41" i="42"/>
  <c r="AP119" i="42"/>
  <c r="AP118" i="42"/>
  <c r="AP48" i="42"/>
  <c r="AP29" i="42"/>
  <c r="AP49" i="42"/>
  <c r="AP103" i="42"/>
  <c r="AP353" i="42"/>
  <c r="AP50" i="42"/>
  <c r="AP95" i="42"/>
  <c r="AP51" i="42"/>
  <c r="AP79" i="42"/>
  <c r="AP52" i="42"/>
  <c r="AP54" i="42"/>
  <c r="AP78" i="42"/>
  <c r="AP61" i="42"/>
  <c r="AP62" i="42"/>
  <c r="AP67" i="42"/>
  <c r="AP56" i="42"/>
  <c r="AP84" i="42"/>
  <c r="AP86" i="42"/>
  <c r="AP87" i="42"/>
  <c r="AP88" i="42"/>
  <c r="AP92" i="42"/>
  <c r="AP93" i="42"/>
  <c r="AP96" i="42"/>
  <c r="AP98" i="42"/>
  <c r="AP102" i="42"/>
  <c r="AP107" i="42"/>
  <c r="AP112" i="42"/>
  <c r="AP57" i="42"/>
  <c r="AP28" i="42"/>
  <c r="AP131" i="42"/>
  <c r="AP132" i="42"/>
  <c r="AP53" i="42"/>
  <c r="AP154" i="42"/>
  <c r="AP75" i="42"/>
  <c r="AO121" i="42"/>
  <c r="AO129" i="42"/>
  <c r="AO130" i="42"/>
  <c r="AO387" i="42"/>
  <c r="AO377" i="42"/>
  <c r="AO376" i="42"/>
  <c r="AO9" i="42"/>
  <c r="AO372" i="42"/>
  <c r="AO370" i="42"/>
  <c r="AO24" i="42"/>
  <c r="AO144" i="42"/>
  <c r="AO104" i="42"/>
  <c r="AO298" i="42"/>
  <c r="AO241" i="42"/>
  <c r="AO90" i="42"/>
  <c r="AO184" i="42"/>
  <c r="AO94" i="42"/>
  <c r="AO95" i="42"/>
  <c r="AO272" i="42"/>
  <c r="AO336" i="42"/>
  <c r="AO266" i="42"/>
  <c r="AO100" i="42"/>
  <c r="AO282" i="42"/>
  <c r="AO343" i="42"/>
  <c r="AO155" i="42"/>
  <c r="AO399" i="42"/>
  <c r="AO261" i="42"/>
  <c r="AO31" i="42"/>
  <c r="AO102" i="42"/>
  <c r="AO156" i="42"/>
  <c r="AO128" i="42"/>
  <c r="AO136" i="42"/>
  <c r="AO153" i="42"/>
  <c r="AO163" i="42"/>
  <c r="AO117" i="42"/>
  <c r="AO353" i="42"/>
  <c r="AO342" i="42"/>
  <c r="AO221" i="42"/>
  <c r="AO123" i="42"/>
  <c r="AO169" i="42"/>
  <c r="AO246" i="42"/>
  <c r="AO192" i="42"/>
  <c r="AO230" i="42"/>
  <c r="AO358" i="42"/>
  <c r="AO33" i="42"/>
  <c r="AO244" i="42"/>
  <c r="AO349" i="42"/>
  <c r="AO132" i="42"/>
  <c r="AO396" i="42"/>
  <c r="AO236" i="42"/>
  <c r="AO229" i="42"/>
  <c r="AO32" i="42"/>
  <c r="AO131" i="42"/>
  <c r="AO228" i="42"/>
  <c r="AO289" i="42"/>
  <c r="AO240" i="42"/>
  <c r="AO142" i="42"/>
  <c r="AO225" i="42"/>
  <c r="AO242" i="42"/>
  <c r="AO322" i="42"/>
  <c r="AO369" i="42"/>
  <c r="AO401" i="42"/>
  <c r="AO385" i="42"/>
  <c r="AO212" i="42"/>
  <c r="AO151" i="42"/>
  <c r="AO234" i="42"/>
  <c r="AO314" i="42"/>
  <c r="AO206" i="42"/>
  <c r="AO315" i="42"/>
  <c r="AO258" i="42"/>
  <c r="AO414" i="42"/>
  <c r="AO165" i="42"/>
  <c r="AO355" i="42"/>
  <c r="AO231" i="42"/>
  <c r="AO194" i="42"/>
  <c r="AO316" i="42"/>
  <c r="AO302" i="42"/>
  <c r="AO14" i="42"/>
  <c r="AO107" i="42"/>
  <c r="AO203" i="42"/>
  <c r="AO112" i="42"/>
  <c r="AO205" i="42"/>
  <c r="AO361" i="42"/>
  <c r="AO19" i="42"/>
  <c r="AO166" i="42"/>
  <c r="AO301" i="42"/>
  <c r="AO149" i="42"/>
  <c r="AO139" i="42"/>
  <c r="AO363" i="42"/>
  <c r="AO215" i="42"/>
  <c r="AO167" i="42"/>
  <c r="AO141" i="42"/>
  <c r="AO86" i="42"/>
  <c r="AO397" i="42"/>
  <c r="AO210" i="42"/>
  <c r="AO326" i="42"/>
  <c r="AO133" i="42"/>
  <c r="AO327" i="42"/>
  <c r="AO209" i="42"/>
  <c r="AO347" i="42"/>
  <c r="AO115" i="42"/>
  <c r="AO140" i="42"/>
  <c r="AO404" i="42"/>
  <c r="AO330" i="42"/>
  <c r="AO98" i="42"/>
  <c r="AO300" i="42"/>
  <c r="AO116" i="42"/>
  <c r="AO126" i="42"/>
  <c r="AO222" i="42"/>
  <c r="AO227" i="42"/>
  <c r="AO296" i="42"/>
  <c r="AO223" i="42"/>
  <c r="AO295" i="42"/>
  <c r="AO253" i="42"/>
  <c r="AO350" i="42"/>
  <c r="AO386" i="42"/>
  <c r="AO274" i="42"/>
  <c r="AO332" i="42"/>
  <c r="AO125" i="42"/>
  <c r="AO124" i="42"/>
  <c r="AO92" i="42"/>
  <c r="AO119" i="42"/>
  <c r="AO118" i="42"/>
  <c r="AO333" i="42"/>
  <c r="AO168" i="42"/>
  <c r="AO109" i="42"/>
  <c r="AO334" i="42"/>
  <c r="AO405" i="42"/>
  <c r="AO293" i="42"/>
  <c r="AO101" i="42"/>
  <c r="AO143" i="42"/>
  <c r="AO340" i="42"/>
  <c r="AO348" i="42"/>
  <c r="AO89" i="42"/>
  <c r="AO88" i="42"/>
  <c r="AO338" i="42"/>
  <c r="AO339" i="42"/>
  <c r="AO59" i="42"/>
  <c r="AO304" i="42"/>
  <c r="AO76" i="42"/>
  <c r="AO310" i="42"/>
  <c r="AO311" i="42"/>
  <c r="AO291" i="42"/>
  <c r="AO264" i="42"/>
  <c r="AO341" i="42"/>
  <c r="AO346" i="42"/>
  <c r="AO345" i="42"/>
  <c r="AO344" i="42"/>
  <c r="AO265" i="42"/>
  <c r="AO260" i="42"/>
  <c r="AO287" i="42"/>
  <c r="AO235" i="42"/>
  <c r="AO84" i="42"/>
  <c r="AO83" i="42"/>
  <c r="AO61" i="42"/>
  <c r="AO36" i="42"/>
  <c r="AO395" i="42"/>
  <c r="AO60" i="42"/>
  <c r="AO82" i="42"/>
  <c r="AO178" i="42"/>
  <c r="AO74" i="42"/>
  <c r="AO283" i="42"/>
  <c r="AO267" i="42"/>
  <c r="AO37" i="42"/>
  <c r="AO268" i="42"/>
  <c r="AO389" i="42"/>
  <c r="AO54" i="42"/>
  <c r="AO53" i="42"/>
  <c r="AO20" i="42"/>
  <c r="AO269" i="42"/>
  <c r="AO398" i="42"/>
  <c r="AO38" i="42"/>
  <c r="AO312" i="42"/>
  <c r="AO400" i="42"/>
  <c r="AO30" i="42"/>
  <c r="AO375" i="42"/>
  <c r="AO135" i="42"/>
  <c r="AO134" i="42"/>
  <c r="AO91" i="42"/>
  <c r="AO39" i="42"/>
  <c r="AO270" i="42"/>
  <c r="AO412" i="42"/>
  <c r="AO317" i="42"/>
  <c r="AO286" i="42"/>
  <c r="AO127" i="42"/>
  <c r="AO410" i="42"/>
  <c r="AO318" i="42"/>
  <c r="AO40" i="42"/>
  <c r="AO356" i="42"/>
  <c r="AO413" i="42"/>
  <c r="AO402" i="42"/>
  <c r="AO271" i="42"/>
  <c r="AO403" i="42"/>
  <c r="AO13" i="42"/>
  <c r="AO319" i="42"/>
  <c r="AO41" i="42"/>
  <c r="AO67" i="42"/>
  <c r="AO97" i="42"/>
  <c r="AO359" i="42"/>
  <c r="AO360" i="42"/>
  <c r="AO337" i="42"/>
  <c r="AO406" i="42"/>
  <c r="AO374" i="42"/>
  <c r="AO48" i="42"/>
  <c r="AO251" i="42"/>
  <c r="AO407" i="42"/>
  <c r="AO111" i="42"/>
  <c r="AO362" i="42"/>
  <c r="AO110" i="42"/>
  <c r="AO29" i="42"/>
  <c r="AO408" i="42"/>
  <c r="AO49" i="42"/>
  <c r="AO146" i="42"/>
  <c r="AO409" i="42"/>
  <c r="AO105" i="42"/>
  <c r="AO364" i="42"/>
  <c r="AO106" i="42"/>
  <c r="AO96" i="42"/>
  <c r="AO68" i="42"/>
  <c r="AO50" i="42"/>
  <c r="AO320" i="42"/>
  <c r="AO277" i="42"/>
  <c r="AO294" i="42"/>
  <c r="AO114" i="42"/>
  <c r="AO329" i="42"/>
  <c r="AO87" i="42"/>
  <c r="AO328" i="42"/>
  <c r="AO51" i="42"/>
  <c r="AO71" i="42"/>
  <c r="AO122" i="42"/>
  <c r="AO273" i="42"/>
  <c r="AO81" i="42"/>
  <c r="AO80" i="42"/>
  <c r="AO351" i="42"/>
  <c r="AO323" i="42"/>
  <c r="AO52" i="42"/>
  <c r="AO72" i="42"/>
  <c r="AO137" i="42"/>
  <c r="AO73" i="42"/>
  <c r="AO384" i="42"/>
  <c r="AO138" i="42"/>
  <c r="AO145" i="42"/>
  <c r="AO147" i="42"/>
  <c r="AO75" i="42"/>
  <c r="AO65" i="42"/>
  <c r="AO66" i="42"/>
  <c r="AO275" i="42"/>
  <c r="AO325" i="42"/>
  <c r="AO69" i="42"/>
  <c r="AO388" i="42"/>
  <c r="AO16" i="42"/>
  <c r="AO303" i="42"/>
  <c r="AO154" i="42"/>
  <c r="AO299" i="42"/>
  <c r="AO177" i="42"/>
  <c r="AO21" i="42"/>
  <c r="AO263" i="42"/>
  <c r="AO211" i="42"/>
  <c r="AO207" i="42"/>
  <c r="AO208" i="42"/>
  <c r="AO77" i="42"/>
  <c r="AO78" i="42"/>
  <c r="AO213" i="42"/>
  <c r="AO15" i="42"/>
  <c r="AO34" i="42"/>
  <c r="AO224" i="42"/>
  <c r="AO321" i="42"/>
  <c r="AO232" i="42"/>
  <c r="AO280" i="42"/>
  <c r="AO238" i="42"/>
  <c r="AO239" i="42"/>
  <c r="AO256" i="42"/>
  <c r="AO335" i="42"/>
  <c r="AO245" i="42"/>
  <c r="AO179" i="42"/>
  <c r="AO257" i="42"/>
  <c r="AO248" i="42"/>
  <c r="AO313" i="42"/>
  <c r="AO252" i="42"/>
  <c r="AO262" i="42"/>
  <c r="AO411" i="42"/>
  <c r="AO113" i="42"/>
  <c r="AO357" i="42"/>
  <c r="AO254" i="42"/>
  <c r="AO201" i="42"/>
  <c r="AO331" i="42"/>
  <c r="AO120" i="42"/>
  <c r="AO58" i="42"/>
  <c r="AO371" i="42"/>
  <c r="AO250" i="42"/>
  <c r="AO276" i="42"/>
  <c r="AO247" i="42"/>
  <c r="AO57" i="42"/>
  <c r="AO150" i="42"/>
  <c r="AO233" i="42"/>
  <c r="AO22" i="42"/>
  <c r="AO220" i="42"/>
  <c r="AO218" i="42"/>
  <c r="AO148" i="42"/>
  <c r="AO56" i="42"/>
  <c r="AO55" i="42"/>
  <c r="AO35" i="42"/>
  <c r="AO217" i="42"/>
  <c r="AO62" i="42"/>
  <c r="AO28" i="42"/>
  <c r="AO281" i="42"/>
  <c r="AO164" i="42"/>
  <c r="AO226" i="42"/>
  <c r="AO237" i="42"/>
  <c r="AO216" i="42"/>
  <c r="AO85" i="42"/>
  <c r="AO305" i="42"/>
  <c r="AO70" i="42"/>
  <c r="AO259" i="42"/>
  <c r="AO93" i="42"/>
  <c r="AO27" i="42"/>
  <c r="AO284" i="42"/>
  <c r="AO202" i="42"/>
  <c r="AO7" i="42"/>
  <c r="AO324" i="42"/>
  <c r="AO373" i="42"/>
  <c r="AO288" i="42"/>
  <c r="AO79" i="42"/>
  <c r="AO292" i="42"/>
  <c r="AO12" i="42"/>
  <c r="AO8" i="42"/>
  <c r="AO285" i="42"/>
  <c r="AO99" i="42"/>
  <c r="AO103" i="42"/>
  <c r="AO297" i="42"/>
  <c r="AO10" i="42"/>
  <c r="AO249" i="42"/>
  <c r="AO191" i="42"/>
  <c r="AO354" i="42"/>
  <c r="AO108" i="42"/>
  <c r="AN359" i="42"/>
  <c r="AN19" i="42"/>
  <c r="AN358" i="42"/>
  <c r="AN91" i="42"/>
  <c r="AN408" i="42"/>
  <c r="AN407" i="42"/>
  <c r="AN235" i="42"/>
  <c r="AN236" i="42"/>
  <c r="AN401" i="42"/>
  <c r="AN386" i="42"/>
  <c r="AN375" i="42"/>
  <c r="AN389" i="42"/>
  <c r="AN355" i="42"/>
  <c r="AN373" i="42"/>
  <c r="AN354" i="42"/>
  <c r="AN265" i="42"/>
  <c r="AN318" i="42"/>
  <c r="AN289" i="42"/>
  <c r="AN268" i="42"/>
  <c r="AN259" i="42"/>
  <c r="AN244" i="42"/>
  <c r="AN238" i="42"/>
  <c r="AN341" i="42"/>
  <c r="AN222" i="42"/>
  <c r="AN342" i="42"/>
  <c r="AN167" i="42"/>
  <c r="AN332" i="42"/>
  <c r="AN166" i="42"/>
  <c r="AN330" i="42"/>
  <c r="AN163" i="42"/>
  <c r="AN151" i="42"/>
  <c r="AN145" i="42"/>
  <c r="AN144" i="42"/>
  <c r="AN319" i="42"/>
  <c r="AN313" i="42"/>
  <c r="AN312" i="42"/>
  <c r="AN311" i="42"/>
  <c r="AN138" i="42"/>
  <c r="AN300" i="42"/>
  <c r="AN137" i="42"/>
  <c r="AN343" i="42"/>
  <c r="AN130" i="42"/>
  <c r="AN125" i="42"/>
  <c r="AN116" i="42"/>
  <c r="AN287" i="42"/>
  <c r="AN356" i="42"/>
  <c r="AN108" i="42"/>
  <c r="AN99" i="42"/>
  <c r="AN363" i="42"/>
  <c r="AN364" i="42"/>
  <c r="AN339" i="42"/>
  <c r="AN271" i="42"/>
  <c r="AN20" i="42"/>
  <c r="AN377" i="42"/>
  <c r="AN338" i="42"/>
  <c r="AN264" i="42"/>
  <c r="AN62" i="42"/>
  <c r="AN256" i="42"/>
  <c r="AN395" i="42"/>
  <c r="AN249" i="42"/>
  <c r="AN247" i="42"/>
  <c r="AN396" i="42"/>
  <c r="AN414" i="42"/>
  <c r="AN336" i="42"/>
  <c r="AN233" i="42"/>
  <c r="AN335" i="42"/>
  <c r="AN315" i="42"/>
  <c r="AN304" i="42"/>
  <c r="AN21" i="42"/>
  <c r="AN285" i="42"/>
  <c r="AN280" i="42"/>
  <c r="AN276" i="42"/>
  <c r="AN270" i="42"/>
  <c r="AN209" i="42"/>
  <c r="AN208" i="42"/>
  <c r="AN203" i="42"/>
  <c r="AN263" i="42"/>
  <c r="AN258" i="42"/>
  <c r="AN253" i="42"/>
  <c r="AN241" i="42"/>
  <c r="AN240" i="42"/>
  <c r="AN164" i="42"/>
  <c r="AN234" i="42"/>
  <c r="AN232" i="42"/>
  <c r="AN225" i="42"/>
  <c r="AN224" i="42"/>
  <c r="AN223" i="42"/>
  <c r="AN22" i="42"/>
  <c r="AN146" i="42"/>
  <c r="AN221" i="42"/>
  <c r="AN192" i="42"/>
  <c r="AN140" i="42"/>
  <c r="AN24" i="42"/>
  <c r="AN139" i="42"/>
  <c r="AN132" i="42"/>
  <c r="AN131" i="42"/>
  <c r="AN135" i="42"/>
  <c r="AN115" i="42"/>
  <c r="AN109" i="42"/>
  <c r="AN123" i="42"/>
  <c r="AN100" i="42"/>
  <c r="AN27" i="42"/>
  <c r="AN94" i="42"/>
  <c r="AN410" i="42"/>
  <c r="AN89" i="42"/>
  <c r="AN107" i="42"/>
  <c r="AN28" i="42"/>
  <c r="AN54" i="42"/>
  <c r="AN98" i="42"/>
  <c r="AN57" i="42"/>
  <c r="AN404" i="42"/>
  <c r="AN59" i="42"/>
  <c r="AN65" i="42"/>
  <c r="AN399" i="42"/>
  <c r="AN58" i="42"/>
  <c r="AN83" i="42"/>
  <c r="AN397" i="42"/>
  <c r="AN72" i="42"/>
  <c r="AN88" i="42"/>
  <c r="AN104" i="42"/>
  <c r="AN29" i="42"/>
  <c r="AN112" i="42"/>
  <c r="AN385" i="42"/>
  <c r="AN30" i="42"/>
  <c r="AN403" i="42"/>
  <c r="AN136" i="42"/>
  <c r="AN67" i="42"/>
  <c r="AN384" i="42"/>
  <c r="AN55" i="42"/>
  <c r="AN61" i="42"/>
  <c r="AN90" i="42"/>
  <c r="AN95" i="42"/>
  <c r="AN102" i="42"/>
  <c r="AN110" i="42"/>
  <c r="AN53" i="42"/>
  <c r="AN120" i="42"/>
  <c r="AN134" i="42"/>
  <c r="AN165" i="42"/>
  <c r="AN179" i="42"/>
  <c r="AN204" i="42"/>
  <c r="AN207" i="42"/>
  <c r="AN220" i="42"/>
  <c r="AN229" i="42"/>
  <c r="AN237" i="42"/>
  <c r="AN254" i="42"/>
  <c r="AN267" i="42"/>
  <c r="AN274" i="42"/>
  <c r="AN277" i="42"/>
  <c r="AN286" i="42"/>
  <c r="AN301" i="42"/>
  <c r="AN314" i="42"/>
  <c r="AN329" i="42"/>
  <c r="AN348" i="42"/>
  <c r="AN376" i="42"/>
  <c r="AN398" i="42"/>
  <c r="AN388" i="42"/>
  <c r="AN374" i="42"/>
  <c r="AN370" i="42"/>
  <c r="AN143" i="42"/>
  <c r="AN150" i="42"/>
  <c r="AN357" i="42"/>
  <c r="AN31" i="42"/>
  <c r="AN346" i="42"/>
  <c r="AN168" i="42"/>
  <c r="AN73" i="42"/>
  <c r="AN412" i="42"/>
  <c r="AN74" i="42"/>
  <c r="AN201" i="42"/>
  <c r="AN205" i="42"/>
  <c r="AN316" i="42"/>
  <c r="AN334" i="42"/>
  <c r="AN32" i="42"/>
  <c r="AN324" i="42"/>
  <c r="AN218" i="42"/>
  <c r="AN226" i="42"/>
  <c r="AN103" i="42"/>
  <c r="AN406" i="42"/>
  <c r="AN105" i="42"/>
  <c r="AN106" i="42"/>
  <c r="AN239" i="42"/>
  <c r="AN245" i="42"/>
  <c r="AN33" i="42"/>
  <c r="AN405" i="42"/>
  <c r="AN310" i="42"/>
  <c r="AN250" i="42"/>
  <c r="AN296" i="42"/>
  <c r="AN295" i="42"/>
  <c r="AN141" i="42"/>
  <c r="AN142" i="42"/>
  <c r="AN282" i="42"/>
  <c r="AN400" i="42"/>
  <c r="AN275" i="42"/>
  <c r="AN148" i="42"/>
  <c r="AN149" i="42"/>
  <c r="AN281" i="42"/>
  <c r="AN283" i="42"/>
  <c r="AN284" i="42"/>
  <c r="AN153" i="42"/>
  <c r="AN297" i="42"/>
  <c r="AN177" i="42"/>
  <c r="AN34" i="42"/>
  <c r="AN194" i="42"/>
  <c r="AN206" i="42"/>
  <c r="AN326" i="42"/>
  <c r="AN344" i="42"/>
  <c r="AN353" i="42"/>
  <c r="AN35" i="42"/>
  <c r="AN333" i="42"/>
  <c r="AN372" i="42"/>
  <c r="AN156" i="42"/>
  <c r="AN155" i="42"/>
  <c r="AN154" i="42"/>
  <c r="AN246" i="42"/>
  <c r="AN242" i="42"/>
  <c r="AN292" i="42"/>
  <c r="AN293" i="42"/>
  <c r="AN347" i="42"/>
  <c r="AN81" i="42"/>
  <c r="AN79" i="42"/>
  <c r="AN76" i="42"/>
  <c r="AN70" i="42"/>
  <c r="AN69" i="42"/>
  <c r="AN84" i="42"/>
  <c r="AN85" i="42"/>
  <c r="AN92" i="42"/>
  <c r="AN93" i="42"/>
  <c r="AN96" i="42"/>
  <c r="AN97" i="42"/>
  <c r="AN118" i="42"/>
  <c r="AN124" i="42"/>
  <c r="AN126" i="42"/>
  <c r="AN127" i="42"/>
  <c r="AN129" i="42"/>
  <c r="AN211" i="42"/>
  <c r="AN212" i="42"/>
  <c r="AN213" i="42"/>
  <c r="AN215" i="42"/>
  <c r="AN216" i="42"/>
  <c r="AN227" i="42"/>
  <c r="AN228" i="42"/>
  <c r="AN230" i="42"/>
  <c r="AN248" i="42"/>
  <c r="AN260" i="42"/>
  <c r="AN261" i="42"/>
  <c r="AN262" i="42"/>
  <c r="AN266" i="42"/>
  <c r="AN272" i="42"/>
  <c r="AN273" i="42"/>
  <c r="AN291" i="42"/>
  <c r="AN305" i="42"/>
  <c r="AN320" i="42"/>
  <c r="AN321" i="42"/>
  <c r="AN322" i="42"/>
  <c r="AN323" i="42"/>
  <c r="AN325" i="42"/>
  <c r="AN328" i="42"/>
  <c r="AN337" i="42"/>
  <c r="AN340" i="42"/>
  <c r="AN345" i="42"/>
  <c r="AN371" i="42"/>
  <c r="AN387" i="42"/>
  <c r="AN75" i="42"/>
  <c r="AN101" i="42"/>
  <c r="AN111" i="42"/>
  <c r="AN128" i="42"/>
  <c r="AN133" i="42"/>
  <c r="AN147" i="42"/>
  <c r="AN178" i="42"/>
  <c r="AN184" i="42"/>
  <c r="AN191" i="42"/>
  <c r="AN210" i="42"/>
  <c r="AN413" i="42"/>
  <c r="AN411" i="42"/>
  <c r="AN409" i="42"/>
  <c r="AN231" i="42"/>
  <c r="AN351" i="42"/>
  <c r="AN350" i="42"/>
  <c r="AN349" i="42"/>
  <c r="AN36" i="42"/>
  <c r="AN37" i="42"/>
  <c r="AN38" i="42"/>
  <c r="AN39" i="42"/>
  <c r="AN40" i="42"/>
  <c r="AN41" i="42"/>
  <c r="AN48" i="42"/>
  <c r="AN49" i="42"/>
  <c r="AN50" i="42"/>
  <c r="AN51" i="42"/>
  <c r="AN52" i="42"/>
  <c r="AN68" i="42"/>
  <c r="AN119" i="42"/>
  <c r="AN217" i="42"/>
  <c r="AN10" i="42"/>
  <c r="AN9" i="42"/>
  <c r="AN12" i="42"/>
  <c r="AN8" i="42"/>
  <c r="AN7" i="42"/>
  <c r="AN251" i="42"/>
  <c r="AN202" i="42"/>
  <c r="AN252" i="42"/>
  <c r="AN169" i="42"/>
  <c r="AN257" i="42"/>
  <c r="AN269" i="42"/>
  <c r="AN13" i="42"/>
  <c r="AN288" i="42"/>
  <c r="AN122" i="42"/>
  <c r="AN121" i="42"/>
  <c r="AN294" i="42"/>
  <c r="AN298" i="42"/>
  <c r="AN117" i="42"/>
  <c r="AN299" i="42"/>
  <c r="AN114" i="42"/>
  <c r="AN113" i="42"/>
  <c r="AN302" i="42"/>
  <c r="AN303" i="42"/>
  <c r="AN14" i="42"/>
  <c r="AN317" i="42"/>
  <c r="AN87" i="42"/>
  <c r="AN86" i="42"/>
  <c r="AN82" i="42"/>
  <c r="AN327" i="42"/>
  <c r="AN80" i="42"/>
  <c r="AN78" i="42"/>
  <c r="AN331" i="42"/>
  <c r="AN77" i="42"/>
  <c r="AN71" i="42"/>
  <c r="AN15" i="42"/>
  <c r="AN66" i="42"/>
  <c r="AN60" i="42"/>
  <c r="AN56" i="42"/>
  <c r="AN402" i="42"/>
  <c r="AN16" i="42"/>
  <c r="AN369" i="42"/>
  <c r="AN362" i="42"/>
  <c r="AN361" i="42"/>
  <c r="AN360" i="42"/>
  <c r="AM334" i="42"/>
  <c r="AM35" i="42"/>
  <c r="AM231" i="42"/>
  <c r="AM409" i="42"/>
  <c r="AM232" i="42"/>
  <c r="AM402" i="42"/>
  <c r="AM224" i="42"/>
  <c r="AM395" i="42"/>
  <c r="AM275" i="42"/>
  <c r="AM373" i="42"/>
  <c r="AM363" i="42"/>
  <c r="AM141" i="42"/>
  <c r="AM13" i="42"/>
  <c r="AM336" i="42"/>
  <c r="AM355" i="42"/>
  <c r="AM56" i="42"/>
  <c r="AM85" i="42"/>
  <c r="AM385" i="42"/>
  <c r="AM386" i="42"/>
  <c r="AM333" i="42"/>
  <c r="AM331" i="42"/>
  <c r="AM84" i="42"/>
  <c r="AM146" i="42"/>
  <c r="AM51" i="42"/>
  <c r="AM57" i="42"/>
  <c r="AM89" i="42"/>
  <c r="AM148" i="42"/>
  <c r="AM83" i="42"/>
  <c r="AM294" i="42"/>
  <c r="AM227" i="42"/>
  <c r="AM288" i="42"/>
  <c r="AM270" i="42"/>
  <c r="AM338" i="42"/>
  <c r="AM327" i="42"/>
  <c r="AM280" i="42"/>
  <c r="AM211" i="42"/>
  <c r="AM272" i="42"/>
  <c r="AM310" i="42"/>
  <c r="AM266" i="42"/>
  <c r="AM265" i="42"/>
  <c r="AM396" i="42"/>
  <c r="AM305" i="42"/>
  <c r="AM246" i="42"/>
  <c r="AM240" i="42"/>
  <c r="AM82" i="42"/>
  <c r="AM50" i="42"/>
  <c r="AM225" i="42"/>
  <c r="AM210" i="42"/>
  <c r="AM21" i="42"/>
  <c r="AM216" i="42"/>
  <c r="AM97" i="42"/>
  <c r="AM208" i="42"/>
  <c r="AM153" i="42"/>
  <c r="AM179" i="42"/>
  <c r="AM178" i="42"/>
  <c r="AM74" i="42"/>
  <c r="AM295" i="42"/>
  <c r="AM165" i="42"/>
  <c r="AM410" i="42"/>
  <c r="AM320" i="42"/>
  <c r="AM207" i="42"/>
  <c r="AM205" i="42"/>
  <c r="AM330" i="42"/>
  <c r="AM147" i="42"/>
  <c r="AM286" i="42"/>
  <c r="AM340" i="42"/>
  <c r="AM140" i="42"/>
  <c r="AM264" i="42"/>
  <c r="AM133" i="42"/>
  <c r="AM65" i="42"/>
  <c r="AM281" i="42"/>
  <c r="AM155" i="42"/>
  <c r="AM319" i="42"/>
  <c r="AM115" i="42"/>
  <c r="AM411" i="42"/>
  <c r="AM277" i="42"/>
  <c r="AM313" i="42"/>
  <c r="AM99" i="42"/>
  <c r="AM405" i="42"/>
  <c r="AM156" i="42"/>
  <c r="AM92" i="42"/>
  <c r="AM315" i="42"/>
  <c r="AM34" i="42"/>
  <c r="AM87" i="42"/>
  <c r="AM291" i="42"/>
  <c r="AM236" i="42"/>
  <c r="AM271" i="42"/>
  <c r="AM105" i="42"/>
  <c r="AM91" i="42"/>
  <c r="AM258" i="42"/>
  <c r="AM94" i="42"/>
  <c r="AM58" i="42"/>
  <c r="AM95" i="42"/>
  <c r="AM69" i="42"/>
  <c r="AM54" i="42"/>
  <c r="AM260" i="42"/>
  <c r="AM98" i="42"/>
  <c r="AM285" i="42"/>
  <c r="AM29" i="42"/>
  <c r="AM101" i="42"/>
  <c r="AM154" i="42"/>
  <c r="AM351" i="42"/>
  <c r="AM254" i="42"/>
  <c r="AM397" i="42"/>
  <c r="AM346" i="42"/>
  <c r="AM49" i="42"/>
  <c r="AM282" i="42"/>
  <c r="AM102" i="42"/>
  <c r="AM127" i="42"/>
  <c r="AM376" i="42"/>
  <c r="AM293" i="42"/>
  <c r="AM273" i="42"/>
  <c r="AM289" i="42"/>
  <c r="AM239" i="42"/>
  <c r="AM238" i="42"/>
  <c r="AM237" i="42"/>
  <c r="AM37" i="42"/>
  <c r="AM235" i="42"/>
  <c r="AM332" i="42"/>
  <c r="AM116" i="42"/>
  <c r="AM48" i="42"/>
  <c r="AM117" i="42"/>
  <c r="AM113" i="42"/>
  <c r="AM230" i="42"/>
  <c r="AM321" i="42"/>
  <c r="AM287" i="42"/>
  <c r="AM228" i="42"/>
  <c r="AM71" i="42"/>
  <c r="AM22" i="42"/>
  <c r="AM226" i="42"/>
  <c r="AM268" i="42"/>
  <c r="AM283" i="42"/>
  <c r="AM121" i="42"/>
  <c r="AM122" i="42"/>
  <c r="AM222" i="42"/>
  <c r="AM304" i="42"/>
  <c r="AM269" i="42"/>
  <c r="AM123" i="42"/>
  <c r="AM125" i="42"/>
  <c r="AM245" i="42"/>
  <c r="AM130" i="42"/>
  <c r="AM120" i="42"/>
  <c r="AM244" i="42"/>
  <c r="AM7" i="42"/>
  <c r="AM261" i="42"/>
  <c r="AM297" i="42"/>
  <c r="AM284" i="42"/>
  <c r="AM389" i="42"/>
  <c r="AM298" i="42"/>
  <c r="AM262" i="42"/>
  <c r="AM326" i="42"/>
  <c r="AM8" i="42"/>
  <c r="AM12" i="42"/>
  <c r="AM41" i="42"/>
  <c r="AM184" i="42"/>
  <c r="AM217" i="42"/>
  <c r="AM111" i="42"/>
  <c r="AM106" i="42"/>
  <c r="AM218" i="42"/>
  <c r="AM220" i="42"/>
  <c r="AM360" i="42"/>
  <c r="AM221" i="42"/>
  <c r="AM112" i="42"/>
  <c r="AM252" i="42"/>
  <c r="AM164" i="42"/>
  <c r="AM163" i="42"/>
  <c r="AM361" i="42"/>
  <c r="AM33" i="42"/>
  <c r="AM110" i="42"/>
  <c r="AM59" i="42"/>
  <c r="AM229" i="42"/>
  <c r="AM223" i="42"/>
  <c r="AM406" i="42"/>
  <c r="AM247" i="42"/>
  <c r="AM129" i="42"/>
  <c r="AM24" i="42"/>
  <c r="AM109" i="42"/>
  <c r="AM108" i="42"/>
  <c r="AM215" i="42"/>
  <c r="AM72" i="42"/>
  <c r="AM73" i="42"/>
  <c r="AM339" i="42"/>
  <c r="AM107" i="42"/>
  <c r="AM323" i="42"/>
  <c r="AM209" i="42"/>
  <c r="AM234" i="42"/>
  <c r="AM233" i="42"/>
  <c r="AM76" i="42"/>
  <c r="AM384" i="42"/>
  <c r="AM30" i="42"/>
  <c r="AM15" i="42"/>
  <c r="AM104" i="42"/>
  <c r="AM311" i="42"/>
  <c r="AM201" i="42"/>
  <c r="AM9" i="42"/>
  <c r="AM407" i="42"/>
  <c r="AM80" i="42"/>
  <c r="AM131" i="42"/>
  <c r="AM251" i="42"/>
  <c r="AM256" i="42"/>
  <c r="AM316" i="42"/>
  <c r="AM257" i="42"/>
  <c r="AM40" i="42"/>
  <c r="AM259" i="42"/>
  <c r="AM242" i="42"/>
  <c r="AM263" i="42"/>
  <c r="AM274" i="42"/>
  <c r="AM78" i="42"/>
  <c r="AM212" i="42"/>
  <c r="AM325" i="42"/>
  <c r="AM329" i="42"/>
  <c r="AM32" i="42"/>
  <c r="AM404" i="42"/>
  <c r="AM356" i="42"/>
  <c r="AM322" i="42"/>
  <c r="AM335" i="42"/>
  <c r="AM128" i="42"/>
  <c r="AM345" i="42"/>
  <c r="AM203" i="42"/>
  <c r="AM202" i="42"/>
  <c r="AM134" i="42"/>
  <c r="AM403" i="42"/>
  <c r="AM138" i="42"/>
  <c r="AM139" i="42"/>
  <c r="AM79" i="42"/>
  <c r="AM75" i="42"/>
  <c r="AM192" i="42"/>
  <c r="AM16" i="42"/>
  <c r="AM412" i="42"/>
  <c r="AM27" i="42"/>
  <c r="AM81" i="42"/>
  <c r="AM350" i="42"/>
  <c r="AM241" i="42"/>
  <c r="AM413" i="42"/>
  <c r="AM143" i="42"/>
  <c r="AM132" i="42"/>
  <c r="AM213" i="42"/>
  <c r="AM267" i="42"/>
  <c r="AM408" i="42"/>
  <c r="AM167" i="42"/>
  <c r="AM292" i="42"/>
  <c r="AM194" i="42"/>
  <c r="AM126" i="42"/>
  <c r="AM39" i="42"/>
  <c r="AM169" i="42"/>
  <c r="AM168" i="42"/>
  <c r="AM191" i="42"/>
  <c r="AM88" i="42"/>
  <c r="AM341" i="42"/>
  <c r="AM90" i="42"/>
  <c r="AM300" i="42"/>
  <c r="AM103" i="42"/>
  <c r="AM301" i="42"/>
  <c r="AM86" i="42"/>
  <c r="AM177" i="42"/>
  <c r="AM302" i="42"/>
  <c r="AM303" i="42"/>
  <c r="AM31" i="42"/>
  <c r="AM166" i="42"/>
  <c r="AM204" i="42"/>
  <c r="AM151" i="42"/>
  <c r="AM145" i="42"/>
  <c r="AM414" i="42"/>
  <c r="AM206" i="42"/>
  <c r="AM28" i="42"/>
  <c r="AM144" i="42"/>
  <c r="AM314" i="42"/>
  <c r="AM375" i="42"/>
  <c r="AM14" i="42"/>
  <c r="AM317" i="42"/>
  <c r="AM137" i="42"/>
  <c r="AM100" i="42"/>
  <c r="AM19" i="42"/>
  <c r="AM318" i="42"/>
  <c r="AM276" i="42"/>
  <c r="AM118" i="42"/>
  <c r="AM362" i="42"/>
  <c r="AM324" i="42"/>
  <c r="AM342" i="42"/>
  <c r="AM93" i="42"/>
  <c r="AM343" i="42"/>
  <c r="AM119" i="42"/>
  <c r="AM344" i="42"/>
  <c r="AM388" i="42"/>
  <c r="AM149" i="42"/>
  <c r="AM401" i="42"/>
  <c r="AM347" i="42"/>
  <c r="AM348" i="42"/>
  <c r="AM400" i="42"/>
  <c r="AM150" i="42"/>
  <c r="AM124" i="42"/>
  <c r="AM10" i="42"/>
  <c r="AM38" i="42"/>
  <c r="AM399" i="42"/>
  <c r="AM20" i="42"/>
  <c r="AM349" i="42"/>
  <c r="AM377" i="42"/>
  <c r="AM77" i="42"/>
  <c r="AM371" i="42"/>
  <c r="AM312" i="42"/>
  <c r="AM114" i="42"/>
  <c r="AM353" i="42"/>
  <c r="AM337" i="42"/>
  <c r="AM60" i="42"/>
  <c r="AM70" i="42"/>
  <c r="AM370" i="42"/>
  <c r="AM369" i="42"/>
  <c r="AM61" i="42"/>
  <c r="AM357" i="42"/>
  <c r="AM62" i="42"/>
  <c r="AM398" i="42"/>
  <c r="AM66" i="42"/>
  <c r="AM359" i="42"/>
  <c r="AM358" i="42"/>
  <c r="AM96" i="42"/>
  <c r="AM36" i="42"/>
  <c r="AM142" i="42"/>
  <c r="AM55" i="42"/>
  <c r="AM387" i="42"/>
  <c r="AM328" i="42"/>
  <c r="AM372" i="42"/>
  <c r="AM52" i="42"/>
  <c r="AM53" i="42"/>
  <c r="AM67" i="42"/>
  <c r="AM136" i="42"/>
  <c r="AM248" i="42"/>
  <c r="AM68" i="42"/>
  <c r="AM249" i="42"/>
  <c r="AM250" i="42"/>
  <c r="AM299" i="42"/>
  <c r="AM296" i="42"/>
  <c r="AM253" i="42"/>
  <c r="AM364" i="42"/>
  <c r="AM354" i="42"/>
  <c r="AM374" i="42"/>
  <c r="AM135" i="42"/>
  <c r="AL97" i="42"/>
  <c r="AL410" i="42"/>
  <c r="AL403" i="42"/>
  <c r="AL362" i="42"/>
  <c r="AL374" i="42"/>
  <c r="AL364" i="42"/>
  <c r="AL297" i="42"/>
  <c r="AL372" i="42"/>
  <c r="AL356" i="42"/>
  <c r="AL350" i="42"/>
  <c r="AL121" i="42"/>
  <c r="AL375" i="42"/>
  <c r="AL334" i="42"/>
  <c r="AL376" i="42"/>
  <c r="AL325" i="42"/>
  <c r="AL137" i="42"/>
  <c r="AL143" i="42"/>
  <c r="AL301" i="42"/>
  <c r="AL211" i="42"/>
  <c r="AL310" i="42"/>
  <c r="AL289" i="42"/>
  <c r="AL167" i="42"/>
  <c r="AL179" i="42"/>
  <c r="AL281" i="42"/>
  <c r="AL273" i="42"/>
  <c r="AL267" i="42"/>
  <c r="AL156" i="42"/>
  <c r="AL291" i="42"/>
  <c r="AL234" i="42"/>
  <c r="AL208" i="42"/>
  <c r="AL148" i="42"/>
  <c r="AL402" i="42"/>
  <c r="AL215" i="42"/>
  <c r="AL16" i="42"/>
  <c r="AL135" i="42"/>
  <c r="AL238" i="42"/>
  <c r="AL118" i="42"/>
  <c r="AL102" i="42"/>
  <c r="AL155" i="42"/>
  <c r="AL268" i="42"/>
  <c r="AL96" i="42"/>
  <c r="AL91" i="42"/>
  <c r="AL275" i="42"/>
  <c r="AL141" i="42"/>
  <c r="AL280" i="42"/>
  <c r="AL86" i="42"/>
  <c r="AL288" i="42"/>
  <c r="AL124" i="42"/>
  <c r="AL116" i="42"/>
  <c r="AL80" i="42"/>
  <c r="AL294" i="42"/>
  <c r="AL302" i="42"/>
  <c r="AL322" i="42"/>
  <c r="AL388" i="42"/>
  <c r="AL395" i="42"/>
  <c r="AL339" i="42"/>
  <c r="AL387" i="42"/>
  <c r="AL386" i="42"/>
  <c r="AL277" i="42"/>
  <c r="AL346" i="42"/>
  <c r="AL68" i="42"/>
  <c r="AL62" i="42"/>
  <c r="AL400" i="42"/>
  <c r="AL401" i="42"/>
  <c r="AL55" i="42"/>
  <c r="AL336" i="42"/>
  <c r="AL335" i="42"/>
  <c r="AL406" i="42"/>
  <c r="AL407" i="42"/>
  <c r="AL319" i="42"/>
  <c r="AL399" i="42"/>
  <c r="AL138" i="42"/>
  <c r="AL347" i="42"/>
  <c r="AL345" i="42"/>
  <c r="AL316" i="42"/>
  <c r="AL343" i="42"/>
  <c r="AL342" i="42"/>
  <c r="AL341" i="42"/>
  <c r="AL340" i="42"/>
  <c r="AL384" i="42"/>
  <c r="AL404" i="42"/>
  <c r="AL315" i="42"/>
  <c r="AL363" i="42"/>
  <c r="AL313" i="42"/>
  <c r="AL312" i="42"/>
  <c r="AL31" i="42"/>
  <c r="AL304" i="42"/>
  <c r="AL270" i="42"/>
  <c r="AL351" i="42"/>
  <c r="AL269" i="42"/>
  <c r="AL296" i="42"/>
  <c r="AL295" i="42"/>
  <c r="AL293" i="42"/>
  <c r="AL318" i="42"/>
  <c r="AL76" i="42"/>
  <c r="AL317" i="42"/>
  <c r="AL77" i="42"/>
  <c r="AL385" i="42"/>
  <c r="AL204" i="42"/>
  <c r="AL311" i="42"/>
  <c r="AL206" i="42"/>
  <c r="AL32" i="42"/>
  <c r="AL303" i="42"/>
  <c r="AL330" i="42"/>
  <c r="AL261" i="42"/>
  <c r="AL260" i="42"/>
  <c r="AL258" i="42"/>
  <c r="AL377" i="42"/>
  <c r="AL164" i="42"/>
  <c r="AL249" i="42"/>
  <c r="AL286" i="42"/>
  <c r="AL285" i="42"/>
  <c r="AL283" i="42"/>
  <c r="AL247" i="42"/>
  <c r="AL246" i="42"/>
  <c r="AL244" i="42"/>
  <c r="AL241" i="42"/>
  <c r="AL233" i="42"/>
  <c r="AL111" i="42"/>
  <c r="AL240" i="42"/>
  <c r="AL230" i="42"/>
  <c r="AL112" i="42"/>
  <c r="AL113" i="42"/>
  <c r="AL226" i="42"/>
  <c r="AL191" i="42"/>
  <c r="AL253" i="42"/>
  <c r="AL225" i="42"/>
  <c r="AL177" i="42"/>
  <c r="AL33" i="42"/>
  <c r="AL361" i="42"/>
  <c r="AL299" i="42"/>
  <c r="AL262" i="42"/>
  <c r="AL263" i="42"/>
  <c r="AL228" i="42"/>
  <c r="AL224" i="42"/>
  <c r="AL131" i="42"/>
  <c r="AL120" i="42"/>
  <c r="AL119" i="42"/>
  <c r="AL115" i="42"/>
  <c r="AL114" i="42"/>
  <c r="AL57" i="42"/>
  <c r="AL210" i="42"/>
  <c r="AL74" i="42"/>
  <c r="AL75" i="42"/>
  <c r="AL245" i="42"/>
  <c r="AL108" i="42"/>
  <c r="AL107" i="42"/>
  <c r="AL202" i="42"/>
  <c r="AL106" i="42"/>
  <c r="AL276" i="42"/>
  <c r="AL105" i="42"/>
  <c r="AL61" i="42"/>
  <c r="AL103" i="42"/>
  <c r="AL239" i="42"/>
  <c r="AL100" i="42"/>
  <c r="AL99" i="42"/>
  <c r="AL168" i="42"/>
  <c r="AL408" i="42"/>
  <c r="AL15" i="42"/>
  <c r="AL292" i="42"/>
  <c r="AL88" i="42"/>
  <c r="AL34" i="42"/>
  <c r="AL20" i="42"/>
  <c r="AL298" i="42"/>
  <c r="AL79" i="42"/>
  <c r="AL153" i="42"/>
  <c r="AL338" i="42"/>
  <c r="AL337" i="42"/>
  <c r="AL78" i="42"/>
  <c r="AL73" i="42"/>
  <c r="AL146" i="42"/>
  <c r="AL209" i="42"/>
  <c r="AL357" i="42"/>
  <c r="AL212" i="42"/>
  <c r="AL332" i="42"/>
  <c r="AL344" i="42"/>
  <c r="AL213" i="42"/>
  <c r="AL139" i="42"/>
  <c r="AL248" i="42"/>
  <c r="AL216" i="42"/>
  <c r="AL328" i="42"/>
  <c r="AL217" i="42"/>
  <c r="AL220" i="42"/>
  <c r="AL221" i="42"/>
  <c r="AL353" i="42"/>
  <c r="AL222" i="42"/>
  <c r="AL87" i="42"/>
  <c r="AL360" i="42"/>
  <c r="AL83" i="42"/>
  <c r="AL89" i="42"/>
  <c r="AL85" i="42"/>
  <c r="AL90" i="42"/>
  <c r="AL235" i="42"/>
  <c r="AL92" i="42"/>
  <c r="AL358" i="42"/>
  <c r="AL117" i="42"/>
  <c r="AL359" i="42"/>
  <c r="AL35" i="42"/>
  <c r="AL94" i="42"/>
  <c r="AL257" i="42"/>
  <c r="AL413" i="42"/>
  <c r="AL67" i="42"/>
  <c r="AL93" i="42"/>
  <c r="AL355" i="42"/>
  <c r="AL109" i="42"/>
  <c r="AL373" i="42"/>
  <c r="AL389" i="42"/>
  <c r="AL256" i="42"/>
  <c r="AL254" i="42"/>
  <c r="AL72" i="42"/>
  <c r="AL70" i="42"/>
  <c r="AL321" i="42"/>
  <c r="AL14" i="42"/>
  <c r="AL69" i="42"/>
  <c r="AL19" i="42"/>
  <c r="AL252" i="42"/>
  <c r="AL251" i="42"/>
  <c r="AL323" i="42"/>
  <c r="AL314" i="42"/>
  <c r="AL369" i="42"/>
  <c r="AL324" i="42"/>
  <c r="AL123" i="42"/>
  <c r="AL326" i="42"/>
  <c r="AL327" i="42"/>
  <c r="AL84" i="42"/>
  <c r="AL329" i="42"/>
  <c r="AL370" i="42"/>
  <c r="AL371" i="42"/>
  <c r="AL354" i="42"/>
  <c r="AL331" i="42"/>
  <c r="AL125" i="42"/>
  <c r="AL36" i="42"/>
  <c r="AL65" i="42"/>
  <c r="AL71" i="42"/>
  <c r="AL127" i="42"/>
  <c r="AL128" i="42"/>
  <c r="AL129" i="42"/>
  <c r="AL349" i="42"/>
  <c r="AL348" i="42"/>
  <c r="AL130" i="42"/>
  <c r="AL284" i="42"/>
  <c r="AL132" i="42"/>
  <c r="AL133" i="42"/>
  <c r="AL134" i="42"/>
  <c r="AL54" i="42"/>
  <c r="AL397" i="42"/>
  <c r="AL414" i="42"/>
  <c r="AL140" i="42"/>
  <c r="AL142" i="42"/>
  <c r="AL144" i="42"/>
  <c r="AL274" i="42"/>
  <c r="AL13" i="42"/>
  <c r="AL271" i="42"/>
  <c r="AL147" i="42"/>
  <c r="AL149" i="42"/>
  <c r="AL150" i="42"/>
  <c r="AL21" i="42"/>
  <c r="AL151" i="42"/>
  <c r="AL300" i="42"/>
  <c r="AL154" i="42"/>
  <c r="AL287" i="42"/>
  <c r="AL282" i="42"/>
  <c r="AL163" i="42"/>
  <c r="AL272" i="42"/>
  <c r="AL411" i="42"/>
  <c r="AL265" i="42"/>
  <c r="AL264" i="42"/>
  <c r="AL259" i="42"/>
  <c r="AL409" i="42"/>
  <c r="AL194" i="42"/>
  <c r="AL203" i="42"/>
  <c r="AL242" i="42"/>
  <c r="AL333" i="42"/>
  <c r="AL236" i="42"/>
  <c r="AL22" i="42"/>
  <c r="AL231" i="42"/>
  <c r="AL229" i="42"/>
  <c r="AL227" i="42"/>
  <c r="AL266" i="42"/>
  <c r="AL205" i="42"/>
  <c r="AL7" i="42"/>
  <c r="AL8" i="42"/>
  <c r="AL201" i="42"/>
  <c r="AL184" i="42"/>
  <c r="AL170" i="42"/>
  <c r="AL169" i="42"/>
  <c r="AL166" i="42"/>
  <c r="AL24" i="42"/>
  <c r="AL145" i="42"/>
  <c r="AL12" i="42"/>
  <c r="AL136" i="42"/>
  <c r="AL405" i="42"/>
  <c r="AL9" i="42"/>
  <c r="AL126" i="42"/>
  <c r="AL122" i="42"/>
  <c r="AL207" i="42"/>
  <c r="AL110" i="42"/>
  <c r="AL10" i="42"/>
  <c r="AL27" i="42"/>
  <c r="AL104" i="42"/>
  <c r="AL101" i="42"/>
  <c r="AL320" i="42"/>
  <c r="AL223" i="42"/>
  <c r="AL218" i="42"/>
  <c r="AL95" i="42"/>
  <c r="AL192" i="42"/>
  <c r="AL178" i="42"/>
  <c r="AL81" i="42"/>
  <c r="AL28" i="42"/>
  <c r="AL165" i="42"/>
  <c r="AL60" i="42"/>
  <c r="AL59" i="42"/>
  <c r="AL53" i="42"/>
  <c r="AL56" i="42"/>
  <c r="AL52" i="42"/>
  <c r="AL29" i="42"/>
  <c r="AL82" i="42"/>
  <c r="AL396" i="42"/>
  <c r="AL51" i="42"/>
  <c r="AL98" i="42"/>
  <c r="AL50" i="42"/>
  <c r="AL305" i="42"/>
  <c r="AL49" i="42"/>
  <c r="AL398" i="42"/>
  <c r="AL48" i="42"/>
  <c r="AL41" i="42"/>
  <c r="AL30" i="42"/>
  <c r="AL412" i="42"/>
  <c r="AL40" i="42"/>
  <c r="AL39" i="42"/>
  <c r="AL38" i="42"/>
  <c r="AL58" i="42"/>
  <c r="AL66" i="42"/>
  <c r="AL37" i="42"/>
  <c r="AL237" i="42"/>
  <c r="AL232" i="42"/>
  <c r="AL250" i="42"/>
  <c r="AK411" i="42"/>
  <c r="AK396" i="42"/>
  <c r="AK112" i="42"/>
  <c r="AK357" i="42"/>
  <c r="AK12" i="42"/>
  <c r="AK335" i="42"/>
  <c r="AK326" i="42"/>
  <c r="AK227" i="42"/>
  <c r="AK320" i="42"/>
  <c r="AK221" i="42"/>
  <c r="AK9" i="42"/>
  <c r="AK406" i="42"/>
  <c r="AK144" i="42"/>
  <c r="AK257" i="42"/>
  <c r="AK235" i="42"/>
  <c r="AK141" i="42"/>
  <c r="AK146" i="42"/>
  <c r="AK217" i="42"/>
  <c r="AK211" i="42"/>
  <c r="AK210" i="42"/>
  <c r="AK33" i="42"/>
  <c r="AK130" i="42"/>
  <c r="AK241" i="42"/>
  <c r="AK129" i="42"/>
  <c r="AK230" i="42"/>
  <c r="AK148" i="42"/>
  <c r="AK142" i="42"/>
  <c r="AK115" i="42"/>
  <c r="AK116" i="42"/>
  <c r="AK125" i="42"/>
  <c r="AK108" i="42"/>
  <c r="AK100" i="42"/>
  <c r="AK117" i="42"/>
  <c r="AK222" i="42"/>
  <c r="AK165" i="42"/>
  <c r="AK75" i="42"/>
  <c r="AK362" i="42"/>
  <c r="AK69" i="42"/>
  <c r="AK24" i="42"/>
  <c r="AK167" i="42"/>
  <c r="AK303" i="42"/>
  <c r="AK251" i="42"/>
  <c r="AK205" i="42"/>
  <c r="AK371" i="42"/>
  <c r="AK8" i="42"/>
  <c r="AK353" i="42"/>
  <c r="AK324" i="42"/>
  <c r="AK344" i="42"/>
  <c r="AK339" i="42"/>
  <c r="AK338" i="42"/>
  <c r="AK40" i="42"/>
  <c r="AK7" i="42"/>
  <c r="AK327" i="42"/>
  <c r="AK334" i="42"/>
  <c r="AK276" i="42"/>
  <c r="AK274" i="42"/>
  <c r="AK269" i="42"/>
  <c r="AK408" i="42"/>
  <c r="AK246" i="42"/>
  <c r="AK41" i="42"/>
  <c r="AK322" i="42"/>
  <c r="AK113" i="42"/>
  <c r="AK319" i="42"/>
  <c r="AK318" i="42"/>
  <c r="AK315" i="42"/>
  <c r="AK111" i="42"/>
  <c r="AK349" i="42"/>
  <c r="AK413" i="42"/>
  <c r="AK305" i="42"/>
  <c r="AK109" i="42"/>
  <c r="AK124" i="42"/>
  <c r="AK293" i="42"/>
  <c r="AK373" i="42"/>
  <c r="AK291" i="42"/>
  <c r="AK312" i="42"/>
  <c r="AK30" i="42"/>
  <c r="AK104" i="42"/>
  <c r="AK240" i="42"/>
  <c r="AK248" i="42"/>
  <c r="AK232" i="42"/>
  <c r="AK356" i="42"/>
  <c r="AK231" i="42"/>
  <c r="AK410" i="42"/>
  <c r="AK122" i="42"/>
  <c r="AK401" i="42"/>
  <c r="AK260" i="42"/>
  <c r="AK178" i="42"/>
  <c r="AK263" i="42"/>
  <c r="AK163" i="42"/>
  <c r="AK55" i="42"/>
  <c r="AK56" i="42"/>
  <c r="AK170" i="42"/>
  <c r="AK68" i="42"/>
  <c r="AK22" i="42"/>
  <c r="AK13" i="42"/>
  <c r="AK259" i="42"/>
  <c r="AK216" i="42"/>
  <c r="AK340" i="42"/>
  <c r="AK407" i="42"/>
  <c r="AK345" i="42"/>
  <c r="AK34" i="42"/>
  <c r="AK83" i="42"/>
  <c r="AK374" i="42"/>
  <c r="AK191" i="42"/>
  <c r="AK184" i="42"/>
  <c r="AK121" i="42"/>
  <c r="AK343" i="42"/>
  <c r="AK20" i="42"/>
  <c r="AK82" i="42"/>
  <c r="AK81" i="42"/>
  <c r="AK164" i="42"/>
  <c r="AK77" i="42"/>
  <c r="AK76" i="42"/>
  <c r="AK154" i="42"/>
  <c r="AK15" i="42"/>
  <c r="AK147" i="42"/>
  <c r="AK273" i="42"/>
  <c r="AK333" i="42"/>
  <c r="AK140" i="42"/>
  <c r="AK134" i="42"/>
  <c r="AK133" i="42"/>
  <c r="AK328" i="42"/>
  <c r="AK272" i="42"/>
  <c r="AK323" i="42"/>
  <c r="AK201" i="42"/>
  <c r="AK127" i="42"/>
  <c r="AK84" i="42"/>
  <c r="AK89" i="42"/>
  <c r="AK348" i="42"/>
  <c r="AK119" i="42"/>
  <c r="AK118" i="42"/>
  <c r="AK90" i="42"/>
  <c r="AK412" i="42"/>
  <c r="AK74" i="42"/>
  <c r="AK92" i="42"/>
  <c r="AK110" i="42"/>
  <c r="AK94" i="42"/>
  <c r="AK202" i="42"/>
  <c r="AK203" i="42"/>
  <c r="AK98" i="42"/>
  <c r="AK204" i="42"/>
  <c r="AK288" i="42"/>
  <c r="AK101" i="42"/>
  <c r="AK14" i="42"/>
  <c r="AK347" i="42"/>
  <c r="AK296" i="42"/>
  <c r="AK120" i="42"/>
  <c r="AK355" i="42"/>
  <c r="AK341" i="42"/>
  <c r="AK97" i="42"/>
  <c r="AK85" i="42"/>
  <c r="AK289" i="42"/>
  <c r="AK58" i="42"/>
  <c r="AK126" i="42"/>
  <c r="AK372" i="42"/>
  <c r="AK397" i="42"/>
  <c r="AK342" i="42"/>
  <c r="AK21" i="42"/>
  <c r="AK215" i="42"/>
  <c r="AK51" i="42"/>
  <c r="AK218" i="42"/>
  <c r="AK329" i="42"/>
  <c r="AK145" i="42"/>
  <c r="AK143" i="42"/>
  <c r="AK86" i="42"/>
  <c r="AK87" i="42"/>
  <c r="AK304" i="42"/>
  <c r="AK314" i="42"/>
  <c r="AK377" i="42"/>
  <c r="AK52" i="42"/>
  <c r="AK29" i="42"/>
  <c r="AK88" i="42"/>
  <c r="AK73" i="42"/>
  <c r="AK360" i="42"/>
  <c r="AK361" i="42"/>
  <c r="AK223" i="42"/>
  <c r="AK57" i="42"/>
  <c r="AK54" i="42"/>
  <c r="AK139" i="42"/>
  <c r="AK225" i="42"/>
  <c r="AK351" i="42"/>
  <c r="AK350" i="42"/>
  <c r="AK337" i="42"/>
  <c r="AK226" i="42"/>
  <c r="AK66" i="42"/>
  <c r="AK48" i="42"/>
  <c r="AK229" i="42"/>
  <c r="AK150" i="42"/>
  <c r="AK270" i="42"/>
  <c r="AK233" i="42"/>
  <c r="AK138" i="42"/>
  <c r="AK234" i="42"/>
  <c r="AK60" i="42"/>
  <c r="AK114" i="42"/>
  <c r="AK236" i="42"/>
  <c r="AK414" i="42"/>
  <c r="AK207" i="42"/>
  <c r="AK38" i="42"/>
  <c r="AK238" i="42"/>
  <c r="AK409" i="42"/>
  <c r="AK35" i="42"/>
  <c r="AK61" i="42"/>
  <c r="AK91" i="42"/>
  <c r="AK220" i="42"/>
  <c r="AK62" i="42"/>
  <c r="AK65" i="42"/>
  <c r="AK389" i="42"/>
  <c r="AK155" i="42"/>
  <c r="AK386" i="42"/>
  <c r="AK212" i="42"/>
  <c r="AK359" i="42"/>
  <c r="AK239" i="42"/>
  <c r="AK242" i="42"/>
  <c r="AK244" i="42"/>
  <c r="AK245" i="42"/>
  <c r="AK376" i="42"/>
  <c r="AK67" i="42"/>
  <c r="AK151" i="42"/>
  <c r="AK93" i="42"/>
  <c r="AK49" i="42"/>
  <c r="AK395" i="42"/>
  <c r="AK249" i="42"/>
  <c r="AK156" i="42"/>
  <c r="AK364" i="42"/>
  <c r="AK316" i="42"/>
  <c r="AK250" i="42"/>
  <c r="AK256" i="42"/>
  <c r="AK39" i="42"/>
  <c r="AK128" i="42"/>
  <c r="AK192" i="42"/>
  <c r="AK258" i="42"/>
  <c r="AK295" i="42"/>
  <c r="AK358" i="42"/>
  <c r="AK95" i="42"/>
  <c r="AK311" i="42"/>
  <c r="AK317" i="42"/>
  <c r="AK31" i="42"/>
  <c r="AK166" i="42"/>
  <c r="AK266" i="42"/>
  <c r="AK37" i="42"/>
  <c r="AK271" i="42"/>
  <c r="AK265" i="42"/>
  <c r="AK261" i="42"/>
  <c r="AK70" i="42"/>
  <c r="AK264" i="42"/>
  <c r="AK310" i="42"/>
  <c r="AK375" i="42"/>
  <c r="AK28" i="42"/>
  <c r="AK247" i="42"/>
  <c r="AK354" i="42"/>
  <c r="AK262" i="42"/>
  <c r="AK267" i="42"/>
  <c r="AK72" i="42"/>
  <c r="AK268" i="42"/>
  <c r="AK105" i="42"/>
  <c r="AK168" i="42"/>
  <c r="AK388" i="42"/>
  <c r="AK102" i="42"/>
  <c r="AK103" i="42"/>
  <c r="AK169" i="42"/>
  <c r="AK385" i="42"/>
  <c r="AK299" i="42"/>
  <c r="AK228" i="42"/>
  <c r="AK298" i="42"/>
  <c r="AK179" i="42"/>
  <c r="AK297" i="42"/>
  <c r="AK107" i="42"/>
  <c r="AK363" i="42"/>
  <c r="AK237" i="42"/>
  <c r="AK177" i="42"/>
  <c r="AK294" i="42"/>
  <c r="AK59" i="42"/>
  <c r="AK96" i="42"/>
  <c r="AK287" i="42"/>
  <c r="AK286" i="42"/>
  <c r="AK285" i="42"/>
  <c r="AK384" i="42"/>
  <c r="AK224" i="42"/>
  <c r="AK16" i="42"/>
  <c r="AK71" i="42"/>
  <c r="AK194" i="42"/>
  <c r="AK284" i="42"/>
  <c r="AK404" i="42"/>
  <c r="AK206" i="42"/>
  <c r="AK106" i="42"/>
  <c r="AK292" i="42"/>
  <c r="AK78" i="42"/>
  <c r="AK283" i="42"/>
  <c r="AK53" i="42"/>
  <c r="AK137" i="42"/>
  <c r="AK346" i="42"/>
  <c r="AK79" i="42"/>
  <c r="AK80" i="42"/>
  <c r="AK336" i="42"/>
  <c r="AK27" i="42"/>
  <c r="AK369" i="42"/>
  <c r="AK136" i="42"/>
  <c r="AK135" i="42"/>
  <c r="AK300" i="42"/>
  <c r="AK32" i="42"/>
  <c r="AK402" i="42"/>
  <c r="AK208" i="42"/>
  <c r="AK10" i="42"/>
  <c r="AK282" i="42"/>
  <c r="AK281" i="42"/>
  <c r="AK280" i="42"/>
  <c r="AK301" i="42"/>
  <c r="AK331" i="42"/>
  <c r="AK302" i="42"/>
  <c r="AK209" i="42"/>
  <c r="AK277" i="42"/>
  <c r="AK387" i="42"/>
  <c r="AK50" i="42"/>
  <c r="AK405" i="42"/>
  <c r="AK213" i="42"/>
  <c r="AK403" i="42"/>
  <c r="AK153" i="42"/>
  <c r="AK275" i="42"/>
  <c r="AK321" i="42"/>
  <c r="AK123" i="42"/>
  <c r="AK400" i="42"/>
  <c r="AK325" i="42"/>
  <c r="AK149" i="42"/>
  <c r="AK399" i="42"/>
  <c r="AK19" i="42"/>
  <c r="AK398" i="42"/>
  <c r="AK330" i="42"/>
  <c r="AK313" i="42"/>
  <c r="AK36" i="42"/>
  <c r="AK332" i="42"/>
  <c r="AK254" i="42"/>
  <c r="AK253" i="42"/>
  <c r="AK252" i="42"/>
  <c r="AK99" i="42"/>
  <c r="AK131" i="42"/>
  <c r="AK132" i="42"/>
  <c r="AK370" i="42"/>
  <c r="AJ358" i="42"/>
  <c r="AJ342" i="42"/>
  <c r="AJ321" i="42"/>
  <c r="AJ296" i="42"/>
  <c r="AJ295" i="42"/>
  <c r="AJ283" i="42"/>
  <c r="AJ282" i="42"/>
  <c r="AJ250" i="42"/>
  <c r="AJ226" i="42"/>
  <c r="AJ218" i="42"/>
  <c r="AJ167" i="42"/>
  <c r="AJ166" i="42"/>
  <c r="AJ156" i="42"/>
  <c r="AJ150" i="42"/>
  <c r="AJ149" i="42"/>
  <c r="AJ134" i="42"/>
  <c r="AJ126" i="42"/>
  <c r="AJ93" i="42"/>
  <c r="AJ84" i="42"/>
  <c r="AJ76" i="42"/>
  <c r="AJ70" i="42"/>
  <c r="AJ376" i="42"/>
  <c r="AJ56" i="42"/>
  <c r="AJ375" i="42"/>
  <c r="AJ364" i="42"/>
  <c r="AJ363" i="42"/>
  <c r="AJ362" i="42"/>
  <c r="AJ356" i="42"/>
  <c r="AJ348" i="42"/>
  <c r="AJ337" i="42"/>
  <c r="AJ336" i="42"/>
  <c r="AJ335" i="42"/>
  <c r="AJ333" i="42"/>
  <c r="AJ332" i="42"/>
  <c r="AJ329" i="42"/>
  <c r="AJ327" i="42"/>
  <c r="AJ324" i="42"/>
  <c r="AJ323" i="42"/>
  <c r="AJ320" i="42"/>
  <c r="AJ314" i="42"/>
  <c r="AJ313" i="42"/>
  <c r="AJ310" i="42"/>
  <c r="AJ297" i="42"/>
  <c r="AJ294" i="42"/>
  <c r="AJ292" i="42"/>
  <c r="AJ288" i="42"/>
  <c r="AJ287" i="42"/>
  <c r="AJ238" i="42"/>
  <c r="AJ236" i="42"/>
  <c r="AJ235" i="42"/>
  <c r="AJ234" i="42"/>
  <c r="AJ232" i="42"/>
  <c r="AJ208" i="42"/>
  <c r="AJ206" i="42"/>
  <c r="AJ184" i="42"/>
  <c r="AJ165" i="42"/>
  <c r="AJ57" i="42"/>
  <c r="AJ69" i="42"/>
  <c r="AJ349" i="42"/>
  <c r="AJ20" i="42"/>
  <c r="AJ203" i="42"/>
  <c r="AJ194" i="42"/>
  <c r="AJ192" i="42"/>
  <c r="AJ344" i="42"/>
  <c r="AJ169" i="42"/>
  <c r="AJ339" i="42"/>
  <c r="AJ244" i="42"/>
  <c r="AJ155" i="42"/>
  <c r="AJ369" i="42"/>
  <c r="AJ361" i="42"/>
  <c r="AJ128" i="42"/>
  <c r="AJ318" i="42"/>
  <c r="AJ91" i="42"/>
  <c r="AJ15" i="42"/>
  <c r="AJ95" i="42"/>
  <c r="AJ96" i="42"/>
  <c r="AJ61" i="42"/>
  <c r="AJ102" i="42"/>
  <c r="AJ94" i="42"/>
  <c r="AJ14" i="42"/>
  <c r="AJ88" i="42"/>
  <c r="AJ86" i="42"/>
  <c r="AJ78" i="42"/>
  <c r="AJ51" i="42"/>
  <c r="AJ59" i="42"/>
  <c r="AJ389" i="42"/>
  <c r="AJ304" i="42"/>
  <c r="AJ340" i="42"/>
  <c r="AJ341" i="42"/>
  <c r="AJ52" i="42"/>
  <c r="AJ83" i="42"/>
  <c r="AJ377" i="42"/>
  <c r="AJ374" i="42"/>
  <c r="AJ74" i="42"/>
  <c r="AJ29" i="42"/>
  <c r="AJ115" i="42"/>
  <c r="AJ372" i="42"/>
  <c r="AJ303" i="42"/>
  <c r="AJ67" i="42"/>
  <c r="AJ121" i="42"/>
  <c r="AJ123" i="42"/>
  <c r="AJ38" i="42"/>
  <c r="AJ395" i="42"/>
  <c r="AJ396" i="42"/>
  <c r="AJ151" i="42"/>
  <c r="AJ229" i="42"/>
  <c r="AJ138" i="42"/>
  <c r="AJ92" i="42"/>
  <c r="AJ410" i="42"/>
  <c r="AJ144" i="42"/>
  <c r="AJ216" i="42"/>
  <c r="AJ139" i="42"/>
  <c r="AJ66" i="42"/>
  <c r="AJ79" i="42"/>
  <c r="AJ385" i="42"/>
  <c r="AJ39" i="42"/>
  <c r="AJ68" i="42"/>
  <c r="AJ31" i="42"/>
  <c r="AJ401" i="42"/>
  <c r="AJ371" i="42"/>
  <c r="AJ405" i="42"/>
  <c r="AJ386" i="42"/>
  <c r="AJ77" i="42"/>
  <c r="AJ201" i="42"/>
  <c r="AJ359" i="42"/>
  <c r="AJ146" i="42"/>
  <c r="AJ147" i="42"/>
  <c r="AJ153" i="42"/>
  <c r="AJ355" i="42"/>
  <c r="AJ53" i="42"/>
  <c r="AJ54" i="42"/>
  <c r="AJ154" i="42"/>
  <c r="AJ399" i="42"/>
  <c r="AJ55" i="42"/>
  <c r="AJ28" i="42"/>
  <c r="AJ58" i="42"/>
  <c r="AJ82" i="42"/>
  <c r="AJ60" i="42"/>
  <c r="AJ87" i="42"/>
  <c r="AJ347" i="42"/>
  <c r="AJ293" i="42"/>
  <c r="AJ170" i="42"/>
  <c r="AJ105" i="42"/>
  <c r="AJ40" i="42"/>
  <c r="AJ163" i="42"/>
  <c r="AJ111" i="42"/>
  <c r="AJ32" i="42"/>
  <c r="AJ319" i="42"/>
  <c r="AJ370" i="42"/>
  <c r="AJ207" i="42"/>
  <c r="AJ116" i="42"/>
  <c r="AJ209" i="42"/>
  <c r="AJ326" i="42"/>
  <c r="AJ10" i="42"/>
  <c r="AJ211" i="42"/>
  <c r="AJ350" i="42"/>
  <c r="AJ124" i="42"/>
  <c r="AJ212" i="42"/>
  <c r="AJ220" i="42"/>
  <c r="AJ221" i="42"/>
  <c r="AJ131" i="42"/>
  <c r="AJ27" i="42"/>
  <c r="AJ317" i="42"/>
  <c r="AJ127" i="42"/>
  <c r="AJ12" i="42"/>
  <c r="AJ215" i="42"/>
  <c r="AJ213" i="42"/>
  <c r="AJ414" i="42"/>
  <c r="AJ224" i="42"/>
  <c r="AJ298" i="42"/>
  <c r="AJ122" i="42"/>
  <c r="AJ233" i="42"/>
  <c r="AJ223" i="42"/>
  <c r="AJ285" i="42"/>
  <c r="AJ311" i="42"/>
  <c r="AJ37" i="42"/>
  <c r="AJ284" i="42"/>
  <c r="AJ9" i="42"/>
  <c r="AJ125" i="42"/>
  <c r="AJ351" i="42"/>
  <c r="AJ343" i="42"/>
  <c r="AJ276" i="42"/>
  <c r="AJ281" i="42"/>
  <c r="AJ112" i="42"/>
  <c r="AJ334" i="42"/>
  <c r="AJ407" i="42"/>
  <c r="AJ245" i="42"/>
  <c r="AJ33" i="42"/>
  <c r="AJ110" i="42"/>
  <c r="AJ81" i="42"/>
  <c r="AJ21" i="42"/>
  <c r="AJ248" i="42"/>
  <c r="AJ204" i="42"/>
  <c r="AJ16" i="42"/>
  <c r="AJ249" i="42"/>
  <c r="AJ227" i="42"/>
  <c r="AJ228" i="42"/>
  <c r="AJ35" i="42"/>
  <c r="AJ118" i="42"/>
  <c r="AJ142" i="42"/>
  <c r="AJ230" i="42"/>
  <c r="AJ271" i="42"/>
  <c r="AJ136" i="42"/>
  <c r="AJ34" i="42"/>
  <c r="AJ210" i="42"/>
  <c r="AJ345" i="42"/>
  <c r="AJ346" i="42"/>
  <c r="AJ256" i="42"/>
  <c r="AJ354" i="42"/>
  <c r="AJ222" i="42"/>
  <c r="AJ357" i="42"/>
  <c r="AJ242" i="42"/>
  <c r="AJ237" i="42"/>
  <c r="AJ24" i="42"/>
  <c r="AJ107" i="42"/>
  <c r="AJ148" i="42"/>
  <c r="AJ253" i="42"/>
  <c r="AJ49" i="42"/>
  <c r="AJ30" i="42"/>
  <c r="AJ168" i="42"/>
  <c r="AJ240" i="42"/>
  <c r="AJ241" i="42"/>
  <c r="AJ411" i="42"/>
  <c r="AJ13" i="42"/>
  <c r="AJ178" i="42"/>
  <c r="AJ246" i="42"/>
  <c r="AJ247" i="42"/>
  <c r="AJ302" i="42"/>
  <c r="AJ412" i="42"/>
  <c r="AJ360" i="42"/>
  <c r="AJ301" i="42"/>
  <c r="AJ254" i="42"/>
  <c r="AJ179" i="42"/>
  <c r="AJ269" i="42"/>
  <c r="AJ286" i="42"/>
  <c r="AJ300" i="42"/>
  <c r="AJ251" i="42"/>
  <c r="AJ252" i="42"/>
  <c r="AJ268" i="42"/>
  <c r="AJ267" i="42"/>
  <c r="AJ22" i="42"/>
  <c r="AJ141" i="42"/>
  <c r="AJ273" i="42"/>
  <c r="AJ264" i="42"/>
  <c r="AJ90" i="42"/>
  <c r="AJ89" i="42"/>
  <c r="AJ103" i="42"/>
  <c r="AJ202" i="42"/>
  <c r="AJ71" i="42"/>
  <c r="AJ143" i="42"/>
  <c r="AJ205" i="42"/>
  <c r="AJ262" i="42"/>
  <c r="AJ135" i="42"/>
  <c r="AJ263" i="42"/>
  <c r="AJ97" i="42"/>
  <c r="AJ62" i="42"/>
  <c r="AJ384" i="42"/>
  <c r="AJ315" i="42"/>
  <c r="AJ316" i="42"/>
  <c r="AJ408" i="42"/>
  <c r="AJ50" i="42"/>
  <c r="AJ98" i="42"/>
  <c r="AJ164" i="42"/>
  <c r="AJ266" i="42"/>
  <c r="AJ140" i="42"/>
  <c r="AJ133" i="42"/>
  <c r="AJ261" i="42"/>
  <c r="AJ280" i="42"/>
  <c r="AJ99" i="42"/>
  <c r="AJ260" i="42"/>
  <c r="AJ259" i="42"/>
  <c r="AJ272" i="42"/>
  <c r="AJ258" i="42"/>
  <c r="AJ257" i="42"/>
  <c r="AJ328" i="42"/>
  <c r="AJ129" i="42"/>
  <c r="AJ100" i="42"/>
  <c r="AJ101" i="42"/>
  <c r="AJ299" i="42"/>
  <c r="AJ8" i="42"/>
  <c r="AJ104" i="42"/>
  <c r="AJ106" i="42"/>
  <c r="AJ80" i="42"/>
  <c r="AJ108" i="42"/>
  <c r="AJ109" i="42"/>
  <c r="AJ403" i="42"/>
  <c r="AJ48" i="42"/>
  <c r="AJ145" i="42"/>
  <c r="AJ353" i="42"/>
  <c r="AJ41" i="42"/>
  <c r="AJ325" i="42"/>
  <c r="AJ330" i="42"/>
  <c r="AJ132" i="42"/>
  <c r="AJ117" i="42"/>
  <c r="AJ119" i="42"/>
  <c r="AJ85" i="42"/>
  <c r="AJ120" i="42"/>
  <c r="AJ406" i="42"/>
  <c r="AJ322" i="42"/>
  <c r="AJ113" i="42"/>
  <c r="AJ75" i="42"/>
  <c r="AJ7" i="42"/>
  <c r="AJ137" i="42"/>
  <c r="AJ270" i="42"/>
  <c r="AJ413" i="42"/>
  <c r="AJ305" i="42"/>
  <c r="AJ275" i="42"/>
  <c r="AJ402" i="42"/>
  <c r="AJ312" i="42"/>
  <c r="AJ400" i="42"/>
  <c r="AJ398" i="42"/>
  <c r="AJ404" i="42"/>
  <c r="AJ274" i="42"/>
  <c r="AJ277" i="42"/>
  <c r="AJ231" i="42"/>
  <c r="AJ19" i="42"/>
  <c r="AJ217" i="42"/>
  <c r="AJ387" i="42"/>
  <c r="AJ36" i="42"/>
  <c r="AJ289" i="42"/>
  <c r="AJ291" i="42"/>
  <c r="AJ239" i="42"/>
  <c r="AJ397" i="42"/>
  <c r="AJ409" i="42"/>
  <c r="AJ130" i="42"/>
  <c r="AJ265" i="42"/>
  <c r="AJ114" i="42"/>
  <c r="AJ65" i="42"/>
  <c r="AJ331" i="42"/>
  <c r="AJ388" i="42"/>
  <c r="AJ373" i="42"/>
  <c r="AJ72" i="42"/>
  <c r="AJ73" i="42"/>
  <c r="AJ338" i="42"/>
  <c r="AJ225" i="42"/>
  <c r="AI56" i="42"/>
  <c r="AI399" i="42"/>
  <c r="AI375" i="42"/>
  <c r="AI386" i="42"/>
  <c r="AI385" i="42"/>
  <c r="AI374" i="42"/>
  <c r="AI398" i="42"/>
  <c r="AI397" i="42"/>
  <c r="AI351" i="42"/>
  <c r="AI346" i="42"/>
  <c r="AI341" i="42"/>
  <c r="AI336" i="42"/>
  <c r="AI335" i="42"/>
  <c r="AI334" i="42"/>
  <c r="AI333" i="42"/>
  <c r="AI359" i="42"/>
  <c r="AI332" i="42"/>
  <c r="AI329" i="42"/>
  <c r="AI327" i="42"/>
  <c r="AI349" i="42"/>
  <c r="AI348" i="42"/>
  <c r="AI344" i="42"/>
  <c r="AI347" i="42"/>
  <c r="AI321" i="42"/>
  <c r="AI315" i="42"/>
  <c r="AI284" i="42"/>
  <c r="AI282" i="42"/>
  <c r="AI339" i="42"/>
  <c r="AI338" i="42"/>
  <c r="AI281" i="42"/>
  <c r="AI277" i="42"/>
  <c r="AI267" i="42"/>
  <c r="AI256" i="42"/>
  <c r="AI314" i="42"/>
  <c r="AI249" i="42"/>
  <c r="AI245" i="42"/>
  <c r="AI302" i="42"/>
  <c r="AI230" i="42"/>
  <c r="AI229" i="42"/>
  <c r="AI225" i="42"/>
  <c r="AI220" i="42"/>
  <c r="AI184" i="42"/>
  <c r="AI167" i="42"/>
  <c r="AI163" i="42"/>
  <c r="AI122" i="42"/>
  <c r="AI52" i="42"/>
  <c r="AI300" i="42"/>
  <c r="AI274" i="42"/>
  <c r="AI51" i="42"/>
  <c r="AI268" i="42"/>
  <c r="AI50" i="42"/>
  <c r="AI294" i="42"/>
  <c r="AI293" i="42"/>
  <c r="AI49" i="42"/>
  <c r="AI48" i="42"/>
  <c r="AI287" i="42"/>
  <c r="AI41" i="42"/>
  <c r="AI40" i="42"/>
  <c r="AI241" i="42"/>
  <c r="AI39" i="42"/>
  <c r="AI38" i="42"/>
  <c r="AI264" i="42"/>
  <c r="AI37" i="42"/>
  <c r="AI36" i="42"/>
  <c r="AI252" i="42"/>
  <c r="AI227" i="42"/>
  <c r="AI35" i="42"/>
  <c r="AI242" i="42"/>
  <c r="AI34" i="42"/>
  <c r="AI33" i="42"/>
  <c r="AI236" i="42"/>
  <c r="AI32" i="42"/>
  <c r="AI31" i="42"/>
  <c r="AI30" i="42"/>
  <c r="AI228" i="42"/>
  <c r="AI29" i="42"/>
  <c r="AI28" i="42"/>
  <c r="AI168" i="42"/>
  <c r="AI151" i="42"/>
  <c r="AI27" i="42"/>
  <c r="AI143" i="42"/>
  <c r="AI24" i="42"/>
  <c r="AI22" i="42"/>
  <c r="AI21" i="42"/>
  <c r="AI208" i="42"/>
  <c r="AI20" i="42"/>
  <c r="AI127" i="42"/>
  <c r="AI19" i="42"/>
  <c r="AI16" i="42"/>
  <c r="AI15" i="42"/>
  <c r="AI117" i="42"/>
  <c r="AI14" i="42"/>
  <c r="AI155" i="42"/>
  <c r="AI13" i="42"/>
  <c r="AI12" i="42"/>
  <c r="AI10" i="42"/>
  <c r="AI109" i="42"/>
  <c r="AI140" i="42"/>
  <c r="AI9" i="42"/>
  <c r="AI8" i="42"/>
  <c r="AI101" i="42"/>
  <c r="AI132" i="42"/>
  <c r="AI7" i="42"/>
  <c r="AI95" i="42"/>
  <c r="AI94" i="42"/>
  <c r="AI123" i="42"/>
  <c r="AI409" i="42"/>
  <c r="AI86" i="42"/>
  <c r="AI85" i="42"/>
  <c r="AI370" i="42"/>
  <c r="AI115" i="42"/>
  <c r="AI362" i="42"/>
  <c r="AI108" i="42"/>
  <c r="AI77" i="42"/>
  <c r="AI107" i="42"/>
  <c r="AI356" i="42"/>
  <c r="AI350" i="42"/>
  <c r="AI100" i="42"/>
  <c r="AI322" i="42"/>
  <c r="AI299" i="42"/>
  <c r="AI286" i="42"/>
  <c r="AI90" i="42"/>
  <c r="AI262" i="42"/>
  <c r="AI247" i="42"/>
  <c r="AI246" i="42"/>
  <c r="AI235" i="42"/>
  <c r="AI234" i="42"/>
  <c r="AI75" i="42"/>
  <c r="AI226" i="42"/>
  <c r="AI217" i="42"/>
  <c r="AI205" i="42"/>
  <c r="AI68" i="42"/>
  <c r="AI170" i="42"/>
  <c r="AI156" i="42"/>
  <c r="AI141" i="42"/>
  <c r="AI135" i="42"/>
  <c r="AI120" i="42"/>
  <c r="AI111" i="42"/>
  <c r="AI87" i="42"/>
  <c r="AI80" i="42"/>
  <c r="AI79" i="42"/>
  <c r="AI74" i="42"/>
  <c r="AI66" i="42"/>
  <c r="AI55" i="42"/>
  <c r="AI377" i="42"/>
  <c r="AI373" i="42"/>
  <c r="AI372" i="42"/>
  <c r="AI371" i="42"/>
  <c r="AI369" i="42"/>
  <c r="AI361" i="42"/>
  <c r="AI358" i="42"/>
  <c r="AI357" i="42"/>
  <c r="AI355" i="42"/>
  <c r="AI331" i="42"/>
  <c r="AI330" i="42"/>
  <c r="AI328" i="42"/>
  <c r="AI326" i="42"/>
  <c r="AI325" i="42"/>
  <c r="AI312" i="42"/>
  <c r="AI295" i="42"/>
  <c r="AI289" i="42"/>
  <c r="AI258" i="42"/>
  <c r="AI257" i="42"/>
  <c r="AI239" i="42"/>
  <c r="AI237" i="42"/>
  <c r="AI218" i="42"/>
  <c r="AI213" i="42"/>
  <c r="AI212" i="42"/>
  <c r="AI211" i="42"/>
  <c r="AI210" i="42"/>
  <c r="AI209" i="42"/>
  <c r="AI179" i="42"/>
  <c r="AI166" i="42"/>
  <c r="AI121" i="42"/>
  <c r="AI118" i="42"/>
  <c r="AI116" i="42"/>
  <c r="AI114" i="42"/>
  <c r="AI110" i="42"/>
  <c r="AI105" i="42"/>
  <c r="AI96" i="42"/>
  <c r="AI363" i="42"/>
  <c r="AI345" i="42"/>
  <c r="AI340" i="42"/>
  <c r="AI305" i="42"/>
  <c r="AI285" i="42"/>
  <c r="AI272" i="42"/>
  <c r="AI222" i="42"/>
  <c r="AI216" i="42"/>
  <c r="AI215" i="42"/>
  <c r="AI178" i="42"/>
  <c r="AI165" i="42"/>
  <c r="AI104" i="42"/>
  <c r="AI103" i="42"/>
  <c r="AI102" i="42"/>
  <c r="AI99" i="42"/>
  <c r="AI97" i="42"/>
  <c r="AI58" i="42"/>
  <c r="AI112" i="42"/>
  <c r="AI407" i="42"/>
  <c r="AI400" i="42"/>
  <c r="AI389" i="42"/>
  <c r="AI388" i="42"/>
  <c r="AI387" i="42"/>
  <c r="AI316" i="42"/>
  <c r="AI301" i="42"/>
  <c r="AI298" i="42"/>
  <c r="AI297" i="42"/>
  <c r="AI292" i="42"/>
  <c r="AI283" i="42"/>
  <c r="AI266" i="42"/>
  <c r="AI261" i="42"/>
  <c r="AI244" i="42"/>
  <c r="AI194" i="42"/>
  <c r="AI149" i="42"/>
  <c r="AI147" i="42"/>
  <c r="AI133" i="42"/>
  <c r="AI129" i="42"/>
  <c r="AI128" i="42"/>
  <c r="AI91" i="42"/>
  <c r="AI78" i="42"/>
  <c r="AI72" i="42"/>
  <c r="AI71" i="42"/>
  <c r="AI70" i="42"/>
  <c r="AI69" i="42"/>
  <c r="AI67" i="42"/>
  <c r="AI360" i="42"/>
  <c r="AI343" i="42"/>
  <c r="AI342" i="42"/>
  <c r="AI337" i="42"/>
  <c r="AI311" i="42"/>
  <c r="AI280" i="42"/>
  <c r="AI275" i="42"/>
  <c r="AI238" i="42"/>
  <c r="AI233" i="42"/>
  <c r="AI224" i="42"/>
  <c r="AI221" i="42"/>
  <c r="AI207" i="42"/>
  <c r="AI169" i="42"/>
  <c r="AI164" i="42"/>
  <c r="AI154" i="42"/>
  <c r="AI150" i="42"/>
  <c r="AI126" i="42"/>
  <c r="AI364" i="42"/>
  <c r="AI113" i="42"/>
  <c r="AI92" i="42"/>
  <c r="AI76" i="42"/>
  <c r="AI65" i="42"/>
  <c r="AI414" i="42"/>
  <c r="AI353" i="42"/>
  <c r="AI413" i="42"/>
  <c r="AI412" i="42"/>
  <c r="AI411" i="42"/>
  <c r="AI410" i="42"/>
  <c r="AI405" i="42"/>
  <c r="AI402" i="42"/>
  <c r="AI320" i="42"/>
  <c r="AI319" i="42"/>
  <c r="AI318" i="42"/>
  <c r="AI317" i="42"/>
  <c r="AI313" i="42"/>
  <c r="AI401" i="42"/>
  <c r="AI310" i="42"/>
  <c r="AI304" i="42"/>
  <c r="AI303" i="42"/>
  <c r="AI376" i="42"/>
  <c r="AI288" i="42"/>
  <c r="AI206" i="42"/>
  <c r="AI204" i="42"/>
  <c r="AI273" i="42"/>
  <c r="AI271" i="42"/>
  <c r="AI270" i="42"/>
  <c r="AI269" i="42"/>
  <c r="AI265" i="42"/>
  <c r="AI203" i="42"/>
  <c r="AI263" i="42"/>
  <c r="AI260" i="42"/>
  <c r="AI259" i="42"/>
  <c r="AI254" i="42"/>
  <c r="AI253" i="42"/>
  <c r="AI248" i="42"/>
  <c r="AI232" i="42"/>
  <c r="AI231" i="42"/>
  <c r="AI202" i="42"/>
  <c r="AI148" i="42"/>
  <c r="AI144" i="42"/>
  <c r="AI142" i="42"/>
  <c r="AI138" i="42"/>
  <c r="AI137" i="42"/>
  <c r="AI136" i="42"/>
  <c r="AI134" i="42"/>
  <c r="AI54" i="42"/>
  <c r="AI408" i="42"/>
  <c r="AI354" i="42"/>
  <c r="AI324" i="42"/>
  <c r="AI323" i="42"/>
  <c r="AI296" i="42"/>
  <c r="AI125" i="42"/>
  <c r="AI124" i="42"/>
  <c r="AI291" i="42"/>
  <c r="AI276" i="42"/>
  <c r="AI251" i="42"/>
  <c r="AI250" i="42"/>
  <c r="AI119" i="42"/>
  <c r="AI240" i="42"/>
  <c r="AI223" i="42"/>
  <c r="AI192" i="42"/>
  <c r="AI153" i="42"/>
  <c r="AI146" i="42"/>
  <c r="AI145" i="42"/>
  <c r="AI139" i="42"/>
  <c r="AI131" i="42"/>
  <c r="AI130" i="42"/>
  <c r="AI106" i="42"/>
  <c r="AI98" i="42"/>
  <c r="AI89" i="42"/>
  <c r="AI88" i="42"/>
  <c r="AI93" i="42"/>
  <c r="AI73" i="42"/>
  <c r="AI60" i="42"/>
  <c r="AI84" i="42"/>
  <c r="AI83" i="42"/>
  <c r="AI82" i="42"/>
  <c r="AI81" i="42"/>
  <c r="AI406" i="42"/>
  <c r="AI404" i="42"/>
  <c r="AI403" i="42"/>
  <c r="AI396" i="42"/>
  <c r="AI62" i="42"/>
  <c r="AI61" i="42"/>
  <c r="AI59" i="42"/>
  <c r="AI57" i="42"/>
  <c r="AH29" i="42"/>
  <c r="AH377" i="42"/>
  <c r="AH284" i="42"/>
  <c r="AH407" i="42"/>
  <c r="AH404" i="42"/>
  <c r="AH399" i="42"/>
  <c r="AH38" i="42"/>
  <c r="AH401" i="42"/>
  <c r="AH385" i="42"/>
  <c r="AH375" i="42"/>
  <c r="AH285" i="42"/>
  <c r="AH207" i="42"/>
  <c r="AH213" i="42"/>
  <c r="AH351" i="42"/>
  <c r="AH56" i="42"/>
  <c r="AH283" i="42"/>
  <c r="AH280" i="42"/>
  <c r="AH345" i="42"/>
  <c r="AH343" i="42"/>
  <c r="AH328" i="42"/>
  <c r="AH389" i="42"/>
  <c r="AH336" i="42"/>
  <c r="AH388" i="42"/>
  <c r="AH208" i="42"/>
  <c r="AH327" i="42"/>
  <c r="AH273" i="42"/>
  <c r="AH322" i="42"/>
  <c r="AH313" i="42"/>
  <c r="AH269" i="42"/>
  <c r="AH202" i="42"/>
  <c r="AH303" i="42"/>
  <c r="AH194" i="42"/>
  <c r="AH297" i="42"/>
  <c r="AH274" i="42"/>
  <c r="AH292" i="42"/>
  <c r="AH291" i="42"/>
  <c r="AH52" i="42"/>
  <c r="AH167" i="42"/>
  <c r="AH165" i="42"/>
  <c r="AH335" i="42"/>
  <c r="AH275" i="42"/>
  <c r="AH67" i="42"/>
  <c r="AH261" i="42"/>
  <c r="AH337" i="42"/>
  <c r="AH258" i="42"/>
  <c r="AH220" i="42"/>
  <c r="AH312" i="42"/>
  <c r="AH251" i="42"/>
  <c r="AH137" i="42"/>
  <c r="AH242" i="42"/>
  <c r="AH39" i="42"/>
  <c r="AH310" i="42"/>
  <c r="AH235" i="42"/>
  <c r="AH30" i="42"/>
  <c r="AH222" i="42"/>
  <c r="AH228" i="42"/>
  <c r="AH257" i="42"/>
  <c r="AH131" i="42"/>
  <c r="AH224" i="42"/>
  <c r="AH344" i="42"/>
  <c r="AH364" i="42"/>
  <c r="AH119" i="42"/>
  <c r="AH192" i="42"/>
  <c r="AH226" i="42"/>
  <c r="AH227" i="42"/>
  <c r="AH114" i="42"/>
  <c r="AH169" i="42"/>
  <c r="AH31" i="42"/>
  <c r="AH136" i="42"/>
  <c r="AH135" i="42"/>
  <c r="AH371" i="42"/>
  <c r="AH287" i="42"/>
  <c r="AH128" i="42"/>
  <c r="AH108" i="42"/>
  <c r="AH246" i="42"/>
  <c r="AH118" i="42"/>
  <c r="AH315" i="42"/>
  <c r="AH104" i="42"/>
  <c r="AH238" i="42"/>
  <c r="AH396" i="42"/>
  <c r="AH110" i="42"/>
  <c r="AH98" i="42"/>
  <c r="AH93" i="42"/>
  <c r="AH77" i="42"/>
  <c r="AH234" i="42"/>
  <c r="AH369" i="42"/>
  <c r="AH233" i="42"/>
  <c r="AH32" i="42"/>
  <c r="AH403" i="42"/>
  <c r="AH88" i="42"/>
  <c r="AH82" i="42"/>
  <c r="AH78" i="42"/>
  <c r="AH89" i="42"/>
  <c r="AH61" i="42"/>
  <c r="AH71" i="42"/>
  <c r="AH72" i="42"/>
  <c r="AH68" i="42"/>
  <c r="AH57" i="42"/>
  <c r="AH95" i="42"/>
  <c r="AH96" i="42"/>
  <c r="AH74" i="42"/>
  <c r="AH103" i="42"/>
  <c r="AH66" i="42"/>
  <c r="AH321" i="42"/>
  <c r="AH80" i="42"/>
  <c r="AH294" i="42"/>
  <c r="AH60" i="42"/>
  <c r="AH81" i="42"/>
  <c r="AH86" i="42"/>
  <c r="AH330" i="42"/>
  <c r="AH87" i="42"/>
  <c r="AH54" i="42"/>
  <c r="AH340" i="42"/>
  <c r="AH33" i="42"/>
  <c r="AH83" i="42"/>
  <c r="AH99" i="42"/>
  <c r="AH252" i="42"/>
  <c r="AH256" i="42"/>
  <c r="AH259" i="42"/>
  <c r="AH305" i="42"/>
  <c r="AH260" i="42"/>
  <c r="AH262" i="42"/>
  <c r="AH355" i="42"/>
  <c r="AH295" i="42"/>
  <c r="AH361" i="42"/>
  <c r="AH300" i="42"/>
  <c r="AH205" i="42"/>
  <c r="AH168" i="42"/>
  <c r="AH121" i="42"/>
  <c r="AH376" i="42"/>
  <c r="AH263" i="42"/>
  <c r="AH387" i="42"/>
  <c r="AH265" i="42"/>
  <c r="AH398" i="42"/>
  <c r="AH339" i="42"/>
  <c r="AH129" i="42"/>
  <c r="AH266" i="42"/>
  <c r="AH267" i="42"/>
  <c r="AH268" i="42"/>
  <c r="AH123" i="42"/>
  <c r="AH409" i="42"/>
  <c r="AH151" i="42"/>
  <c r="AH333" i="42"/>
  <c r="AH410" i="42"/>
  <c r="AH311" i="42"/>
  <c r="AH144" i="42"/>
  <c r="AH53" i="42"/>
  <c r="AH34" i="42"/>
  <c r="AH142" i="42"/>
  <c r="AH357" i="42"/>
  <c r="AH296" i="42"/>
  <c r="AH143" i="42"/>
  <c r="AH116" i="42"/>
  <c r="AH75" i="42"/>
  <c r="AH298" i="42"/>
  <c r="AH230" i="42"/>
  <c r="AH164" i="42"/>
  <c r="AH299" i="42"/>
  <c r="AH156" i="42"/>
  <c r="AH155" i="42"/>
  <c r="AH154" i="42"/>
  <c r="AH153" i="42"/>
  <c r="AH349" i="42"/>
  <c r="AH170" i="42"/>
  <c r="AH356" i="42"/>
  <c r="AH150" i="42"/>
  <c r="AH138" i="42"/>
  <c r="AH149" i="42"/>
  <c r="AH147" i="42"/>
  <c r="AH146" i="42"/>
  <c r="AH354" i="42"/>
  <c r="AH145" i="42"/>
  <c r="AH141" i="42"/>
  <c r="AH264" i="42"/>
  <c r="AH35" i="42"/>
  <c r="AH140" i="42"/>
  <c r="AH359" i="42"/>
  <c r="AH184" i="42"/>
  <c r="AH210" i="42"/>
  <c r="AH139" i="42"/>
  <c r="AH360" i="42"/>
  <c r="AH370" i="42"/>
  <c r="AH59" i="42"/>
  <c r="AH58" i="42"/>
  <c r="AH216" i="42"/>
  <c r="AH374" i="42"/>
  <c r="AH347" i="42"/>
  <c r="AH148" i="42"/>
  <c r="AH111" i="42"/>
  <c r="AH113" i="42"/>
  <c r="AH115" i="42"/>
  <c r="AH122" i="42"/>
  <c r="AH348" i="42"/>
  <c r="AH402" i="42"/>
  <c r="AH203" i="42"/>
  <c r="AH124" i="42"/>
  <c r="AH125" i="42"/>
  <c r="AH204" i="42"/>
  <c r="AH397" i="42"/>
  <c r="AH206" i="42"/>
  <c r="AH134" i="42"/>
  <c r="AH211" i="42"/>
  <c r="AH117" i="42"/>
  <c r="AH232" i="42"/>
  <c r="AH112" i="42"/>
  <c r="AH36" i="42"/>
  <c r="AH132" i="42"/>
  <c r="AH373" i="42"/>
  <c r="AH51" i="42"/>
  <c r="AH241" i="42"/>
  <c r="AH363" i="42"/>
  <c r="AH362" i="42"/>
  <c r="AH130" i="42"/>
  <c r="AH107" i="42"/>
  <c r="AH73" i="42"/>
  <c r="AH106" i="42"/>
  <c r="AH48" i="42"/>
  <c r="AH49" i="42"/>
  <c r="AH413" i="42"/>
  <c r="AH127" i="42"/>
  <c r="AH126" i="42"/>
  <c r="AH79" i="42"/>
  <c r="AH412" i="42"/>
  <c r="AH342" i="42"/>
  <c r="AH7" i="42"/>
  <c r="AH13" i="42"/>
  <c r="AH318" i="42"/>
  <c r="AH317" i="42"/>
  <c r="AH408" i="42"/>
  <c r="AH102" i="42"/>
  <c r="AH325" i="42"/>
  <c r="AH37" i="42"/>
  <c r="AH250" i="42"/>
  <c r="AH338" i="42"/>
  <c r="AH120" i="42"/>
  <c r="AH212" i="42"/>
  <c r="AH249" i="42"/>
  <c r="AH406" i="42"/>
  <c r="AH314" i="42"/>
  <c r="AH302" i="42"/>
  <c r="AH301" i="42"/>
  <c r="AH288" i="42"/>
  <c r="AH372" i="42"/>
  <c r="AH94" i="42"/>
  <c r="AH8" i="42"/>
  <c r="AH277" i="42"/>
  <c r="AH331" i="42"/>
  <c r="AH271" i="42"/>
  <c r="AH245" i="42"/>
  <c r="AH9" i="42"/>
  <c r="AH41" i="42"/>
  <c r="AH270" i="42"/>
  <c r="AH254" i="42"/>
  <c r="AH253" i="42"/>
  <c r="AH229" i="42"/>
  <c r="AH10" i="42"/>
  <c r="AH215" i="42"/>
  <c r="AH326" i="42"/>
  <c r="AH90" i="42"/>
  <c r="AH209" i="42"/>
  <c r="AH179" i="42"/>
  <c r="AH178" i="42"/>
  <c r="AH12" i="42"/>
  <c r="AH244" i="42"/>
  <c r="AH163" i="42"/>
  <c r="AH133" i="42"/>
  <c r="AH109" i="42"/>
  <c r="AH14" i="42"/>
  <c r="AH85" i="42"/>
  <c r="AH92" i="42"/>
  <c r="AH91" i="42"/>
  <c r="AH84" i="42"/>
  <c r="AH248" i="42"/>
  <c r="AH76" i="42"/>
  <c r="AH69" i="42"/>
  <c r="AH62" i="42"/>
  <c r="AH15" i="42"/>
  <c r="AH65" i="42"/>
  <c r="AH289" i="42"/>
  <c r="AH316" i="42"/>
  <c r="AH70" i="42"/>
  <c r="AH100" i="42"/>
  <c r="AH16" i="42"/>
  <c r="AH101" i="42"/>
  <c r="AH105" i="42"/>
  <c r="AH166" i="42"/>
  <c r="AH217" i="42"/>
  <c r="AH50" i="42"/>
  <c r="AH19" i="42"/>
  <c r="AH218" i="42"/>
  <c r="AH221" i="42"/>
  <c r="AH97" i="42"/>
  <c r="AH323" i="42"/>
  <c r="AH223" i="42"/>
  <c r="AH20" i="42"/>
  <c r="AH231" i="42"/>
  <c r="AH225" i="42"/>
  <c r="AH236" i="42"/>
  <c r="AH237" i="42"/>
  <c r="AH21" i="42"/>
  <c r="AH239" i="42"/>
  <c r="AH240" i="42"/>
  <c r="AH22" i="42"/>
  <c r="AH282" i="42"/>
  <c r="AH247" i="42"/>
  <c r="AH353" i="42"/>
  <c r="AH24" i="42"/>
  <c r="AH281" i="42"/>
  <c r="AH276" i="42"/>
  <c r="AH286" i="42"/>
  <c r="AH319" i="42"/>
  <c r="AH320" i="42"/>
  <c r="AH332" i="42"/>
  <c r="AH324" i="42"/>
  <c r="AH27" i="42"/>
  <c r="AH40" i="42"/>
  <c r="AH329" i="42"/>
  <c r="AH334" i="42"/>
  <c r="AH341" i="42"/>
  <c r="AH346" i="42"/>
  <c r="AH350" i="42"/>
  <c r="AH28" i="42"/>
  <c r="AH293" i="42"/>
  <c r="AH358" i="42"/>
  <c r="AH414" i="42"/>
  <c r="AH55" i="42"/>
  <c r="AH405" i="42"/>
  <c r="AH304" i="42"/>
  <c r="AH272" i="42"/>
  <c r="AH400" i="42"/>
  <c r="AH411" i="42"/>
  <c r="AH386" i="42"/>
  <c r="AG362" i="42"/>
  <c r="AG413" i="42"/>
  <c r="AG280" i="42"/>
  <c r="AG84" i="42"/>
  <c r="AG360" i="42"/>
  <c r="AG347" i="42"/>
  <c r="AG346" i="42"/>
  <c r="AG338" i="42"/>
  <c r="AG234" i="42"/>
  <c r="AG323" i="42"/>
  <c r="AG315" i="42"/>
  <c r="AG386" i="42"/>
  <c r="AG385" i="42"/>
  <c r="AG293" i="42"/>
  <c r="AG286" i="42"/>
  <c r="AG285" i="42"/>
  <c r="AG284" i="42"/>
  <c r="AG276" i="42"/>
  <c r="AG68" i="42"/>
  <c r="AG259" i="42"/>
  <c r="AG376" i="42"/>
  <c r="AG39" i="42"/>
  <c r="AG30" i="42"/>
  <c r="AG229" i="42"/>
  <c r="AG302" i="42"/>
  <c r="AG213" i="42"/>
  <c r="AG212" i="42"/>
  <c r="AG314" i="42"/>
  <c r="AG202" i="42"/>
  <c r="AG31" i="42"/>
  <c r="AG185" i="42"/>
  <c r="AG184" i="42"/>
  <c r="AG170" i="42"/>
  <c r="AG130" i="42"/>
  <c r="AG205" i="42"/>
  <c r="AG119" i="42"/>
  <c r="AG113" i="42"/>
  <c r="AG112" i="42"/>
  <c r="AG111" i="42"/>
  <c r="AG298" i="42"/>
  <c r="AG103" i="42"/>
  <c r="AG32" i="42"/>
  <c r="AG81" i="42"/>
  <c r="AG82" i="42"/>
  <c r="AG80" i="42"/>
  <c r="AG79" i="42"/>
  <c r="AG72" i="42"/>
  <c r="AG90" i="42"/>
  <c r="AG65" i="42"/>
  <c r="AG316" i="42"/>
  <c r="AG104" i="42"/>
  <c r="AG105" i="42"/>
  <c r="AG358" i="42"/>
  <c r="AG324" i="42"/>
  <c r="AG361" i="42"/>
  <c r="AG331" i="42"/>
  <c r="AG33" i="42"/>
  <c r="AG326" i="42"/>
  <c r="AG341" i="42"/>
  <c r="AG340" i="42"/>
  <c r="AG342" i="42"/>
  <c r="AG350" i="42"/>
  <c r="AG351" i="42"/>
  <c r="AG321" i="42"/>
  <c r="AG369" i="42"/>
  <c r="AG122" i="42"/>
  <c r="AG388" i="42"/>
  <c r="AG136" i="42"/>
  <c r="AG408" i="42"/>
  <c r="AG402" i="42"/>
  <c r="AG403" i="42"/>
  <c r="AG334" i="42"/>
  <c r="AG142" i="42"/>
  <c r="AG34" i="42"/>
  <c r="AG297" i="42"/>
  <c r="AG35" i="42"/>
  <c r="AG168" i="42"/>
  <c r="AG167" i="42"/>
  <c r="AG166" i="42"/>
  <c r="AG165" i="42"/>
  <c r="AG163" i="42"/>
  <c r="AG154" i="42"/>
  <c r="AG275" i="42"/>
  <c r="AG151" i="42"/>
  <c r="AG407" i="42"/>
  <c r="AG274" i="42"/>
  <c r="AG194" i="42"/>
  <c r="AG318" i="42"/>
  <c r="AG349" i="42"/>
  <c r="AG54" i="42"/>
  <c r="AG55" i="42"/>
  <c r="AG56" i="42"/>
  <c r="AG57" i="42"/>
  <c r="AG348" i="42"/>
  <c r="AG58" i="42"/>
  <c r="AG123" i="42"/>
  <c r="AG135" i="42"/>
  <c r="AG301" i="42"/>
  <c r="AG133" i="42"/>
  <c r="AG36" i="42"/>
  <c r="AG131" i="42"/>
  <c r="AG300" i="42"/>
  <c r="AG345" i="42"/>
  <c r="AG344" i="42"/>
  <c r="AG129" i="42"/>
  <c r="AG147" i="42"/>
  <c r="AG128" i="42"/>
  <c r="AG37" i="42"/>
  <c r="AG414" i="42"/>
  <c r="AG7" i="42"/>
  <c r="AG121" i="42"/>
  <c r="AG339" i="42"/>
  <c r="AG299" i="42"/>
  <c r="AG218" i="42"/>
  <c r="AG97" i="42"/>
  <c r="AG96" i="42"/>
  <c r="AG95" i="42"/>
  <c r="AG337" i="42"/>
  <c r="AG9" i="42"/>
  <c r="AG8" i="42"/>
  <c r="AG10" i="42"/>
  <c r="AG333" i="42"/>
  <c r="AG332" i="42"/>
  <c r="AG91" i="42"/>
  <c r="AG87" i="42"/>
  <c r="AG86" i="42"/>
  <c r="AG12" i="42"/>
  <c r="AG13" i="42"/>
  <c r="AG38" i="42"/>
  <c r="AG14" i="42"/>
  <c r="AG292" i="42"/>
  <c r="AG67" i="42"/>
  <c r="AG328" i="42"/>
  <c r="AG66" i="42"/>
  <c r="AG327" i="42"/>
  <c r="AG15" i="42"/>
  <c r="AG317" i="42"/>
  <c r="AG322" i="42"/>
  <c r="AG16" i="42"/>
  <c r="AG371" i="42"/>
  <c r="AG289" i="42"/>
  <c r="AG19" i="42"/>
  <c r="AG288" i="42"/>
  <c r="AG287" i="42"/>
  <c r="AG20" i="42"/>
  <c r="AG92" i="42"/>
  <c r="AG52" i="42"/>
  <c r="AG21" i="42"/>
  <c r="AG51" i="42"/>
  <c r="AG283" i="42"/>
  <c r="AG22" i="42"/>
  <c r="AG24" i="42"/>
  <c r="AG40" i="42"/>
  <c r="AG263" i="42"/>
  <c r="AG27" i="42"/>
  <c r="AG319" i="42"/>
  <c r="AG28" i="42"/>
  <c r="AG294" i="42"/>
  <c r="AG353" i="42"/>
  <c r="AG209" i="42"/>
  <c r="AG312" i="42"/>
  <c r="AG89" i="42"/>
  <c r="AG29" i="42"/>
  <c r="AG88" i="42"/>
  <c r="AG41" i="42"/>
  <c r="AG410" i="42"/>
  <c r="AG250" i="42"/>
  <c r="AG62" i="42"/>
  <c r="AG355" i="42"/>
  <c r="AG73" i="42"/>
  <c r="AG363" i="42"/>
  <c r="AG134" i="42"/>
  <c r="AG203" i="42"/>
  <c r="AG69" i="42"/>
  <c r="AG60" i="42"/>
  <c r="AG120" i="42"/>
  <c r="AG75" i="42"/>
  <c r="AG211" i="42"/>
  <c r="AG204" i="42"/>
  <c r="AG76" i="42"/>
  <c r="AG412" i="42"/>
  <c r="AG411" i="42"/>
  <c r="AG217" i="42"/>
  <c r="AG118" i="42"/>
  <c r="AG246" i="42"/>
  <c r="AG61" i="42"/>
  <c r="AG48" i="42"/>
  <c r="AG74" i="42"/>
  <c r="AG305" i="42"/>
  <c r="AG146" i="42"/>
  <c r="AG233" i="42"/>
  <c r="AG53" i="42"/>
  <c r="AG240" i="42"/>
  <c r="AG364" i="42"/>
  <c r="AG215" i="42"/>
  <c r="AG245" i="42"/>
  <c r="AG249" i="42"/>
  <c r="AG251" i="42"/>
  <c r="AG155" i="42"/>
  <c r="AG356" i="42"/>
  <c r="AG109" i="42"/>
  <c r="AG242" i="42"/>
  <c r="AG252" i="42"/>
  <c r="AG257" i="42"/>
  <c r="AG267" i="42"/>
  <c r="AG253" i="42"/>
  <c r="AG49" i="42"/>
  <c r="AG304" i="42"/>
  <c r="AG254" i="42"/>
  <c r="AG256" i="42"/>
  <c r="AG343" i="42"/>
  <c r="AG268" i="42"/>
  <c r="AG100" i="42"/>
  <c r="AG330" i="42"/>
  <c r="AG389" i="42"/>
  <c r="AG98" i="42"/>
  <c r="AG50" i="42"/>
  <c r="AG400" i="42"/>
  <c r="AG208" i="42"/>
  <c r="AG310" i="42"/>
  <c r="AG207" i="42"/>
  <c r="AG206" i="42"/>
  <c r="AG296" i="42"/>
  <c r="AG295" i="42"/>
  <c r="AG261" i="42"/>
  <c r="AG271" i="42"/>
  <c r="AG114" i="42"/>
  <c r="AG239" i="42"/>
  <c r="AG265" i="42"/>
  <c r="AG169" i="42"/>
  <c r="AG329" i="42"/>
  <c r="AG244" i="42"/>
  <c r="AG237" i="42"/>
  <c r="AG231" i="42"/>
  <c r="AG258" i="42"/>
  <c r="AG222" i="42"/>
  <c r="AG264" i="42"/>
  <c r="AG210" i="42"/>
  <c r="AG99" i="42"/>
  <c r="AG336" i="42"/>
  <c r="AG397" i="42"/>
  <c r="AG164" i="42"/>
  <c r="AG398" i="42"/>
  <c r="AG156" i="42"/>
  <c r="AG149" i="42"/>
  <c r="AG148" i="42"/>
  <c r="AG141" i="42"/>
  <c r="AG115" i="42"/>
  <c r="AG116" i="42"/>
  <c r="AG399" i="42"/>
  <c r="AG102" i="42"/>
  <c r="AG93" i="42"/>
  <c r="AG132" i="42"/>
  <c r="AG247" i="42"/>
  <c r="AG85" i="42"/>
  <c r="AG303" i="42"/>
  <c r="AG77" i="42"/>
  <c r="AG150" i="42"/>
  <c r="AG71" i="42"/>
  <c r="AG70" i="42"/>
  <c r="AG153" i="42"/>
  <c r="AG269" i="42"/>
  <c r="AG140" i="42"/>
  <c r="AG59" i="42"/>
  <c r="AG145" i="42"/>
  <c r="AG94" i="42"/>
  <c r="AG143" i="42"/>
  <c r="AG409" i="42"/>
  <c r="AG106" i="42"/>
  <c r="AG107" i="42"/>
  <c r="AG108" i="42"/>
  <c r="AG110" i="42"/>
  <c r="AG270" i="42"/>
  <c r="AG179" i="42"/>
  <c r="AG192" i="42"/>
  <c r="AG273" i="42"/>
  <c r="AG223" i="42"/>
  <c r="AG220" i="42"/>
  <c r="AG262" i="42"/>
  <c r="AG139" i="42"/>
  <c r="AG224" i="42"/>
  <c r="AG225" i="42"/>
  <c r="AG226" i="42"/>
  <c r="AG227" i="42"/>
  <c r="AG228" i="42"/>
  <c r="AG230" i="42"/>
  <c r="AG138" i="42"/>
  <c r="AG232" i="42"/>
  <c r="AG235" i="42"/>
  <c r="AG144" i="42"/>
  <c r="AG137" i="42"/>
  <c r="AG238" i="42"/>
  <c r="AG375" i="42"/>
  <c r="AG272" i="42"/>
  <c r="AG241" i="42"/>
  <c r="AG127" i="42"/>
  <c r="AG248" i="42"/>
  <c r="AG260" i="42"/>
  <c r="AG266" i="42"/>
  <c r="AG126" i="42"/>
  <c r="AG277" i="42"/>
  <c r="AG281" i="42"/>
  <c r="AG125" i="42"/>
  <c r="AG291" i="42"/>
  <c r="AG311" i="42"/>
  <c r="AG313" i="42"/>
  <c r="AG124" i="42"/>
  <c r="AG320" i="42"/>
  <c r="AG117" i="42"/>
  <c r="AG325" i="42"/>
  <c r="AG282" i="42"/>
  <c r="AG404" i="42"/>
  <c r="AG335" i="42"/>
  <c r="AG405" i="42"/>
  <c r="AG83" i="42"/>
  <c r="AG357" i="42"/>
  <c r="AG354" i="42"/>
  <c r="AG221" i="42"/>
  <c r="AG359" i="42"/>
  <c r="AG370" i="42"/>
  <c r="AG372" i="42"/>
  <c r="AG373" i="42"/>
  <c r="AG374" i="42"/>
  <c r="AG377" i="42"/>
  <c r="AG78" i="42"/>
  <c r="AG406" i="42"/>
  <c r="AG178" i="42"/>
  <c r="AG401" i="42"/>
  <c r="AG216" i="42"/>
  <c r="AG396" i="42"/>
  <c r="AG390" i="42"/>
  <c r="AG387" i="42"/>
  <c r="AG236" i="42"/>
  <c r="AG101" i="42"/>
  <c r="AF28" i="42"/>
  <c r="AF313" i="42"/>
  <c r="AF154" i="42"/>
  <c r="AF29" i="42"/>
  <c r="AF208" i="42"/>
  <c r="AF412" i="42"/>
  <c r="AF209" i="42"/>
  <c r="AF408" i="42"/>
  <c r="AF85" i="42"/>
  <c r="AF57" i="42"/>
  <c r="AF58" i="42"/>
  <c r="AF69" i="42"/>
  <c r="AF268" i="42"/>
  <c r="AF101" i="42"/>
  <c r="AF107" i="42"/>
  <c r="AF75" i="42"/>
  <c r="AF30" i="42"/>
  <c r="AF206" i="42"/>
  <c r="AF31" i="42"/>
  <c r="AF164" i="42"/>
  <c r="AF153" i="42"/>
  <c r="AF32" i="42"/>
  <c r="AF204" i="42"/>
  <c r="AF33" i="42"/>
  <c r="AF34" i="42"/>
  <c r="AF106" i="42"/>
  <c r="AF112" i="42"/>
  <c r="AF113" i="42"/>
  <c r="AF116" i="42"/>
  <c r="AF35" i="42"/>
  <c r="AF80" i="42"/>
  <c r="AF349" i="42"/>
  <c r="AF165" i="42"/>
  <c r="AF36" i="42"/>
  <c r="AF283" i="42"/>
  <c r="AF37" i="42"/>
  <c r="AF320" i="42"/>
  <c r="AF213" i="42"/>
  <c r="AF146" i="42"/>
  <c r="AF227" i="42"/>
  <c r="AF38" i="42"/>
  <c r="AF249" i="42"/>
  <c r="AF291" i="42"/>
  <c r="AF147" i="42"/>
  <c r="AF286" i="42"/>
  <c r="AF272" i="42"/>
  <c r="AF285" i="42"/>
  <c r="AF284" i="42"/>
  <c r="AF256" i="42"/>
  <c r="AF141" i="42"/>
  <c r="AF140" i="42"/>
  <c r="AF271" i="42"/>
  <c r="AF264" i="42"/>
  <c r="AF266" i="42"/>
  <c r="AF273" i="42"/>
  <c r="AF274" i="42"/>
  <c r="AF275" i="42"/>
  <c r="AF277" i="42"/>
  <c r="AF39" i="42"/>
  <c r="AF135" i="42"/>
  <c r="AF131" i="42"/>
  <c r="AF281" i="42"/>
  <c r="AF288" i="42"/>
  <c r="AF40" i="42"/>
  <c r="AF299" i="42"/>
  <c r="AF118" i="42"/>
  <c r="AF301" i="42"/>
  <c r="AF302" i="42"/>
  <c r="AF111" i="42"/>
  <c r="AF297" i="42"/>
  <c r="AF110" i="42"/>
  <c r="AF296" i="42"/>
  <c r="AF295" i="42"/>
  <c r="AF239" i="42"/>
  <c r="AF139" i="42"/>
  <c r="AF300" i="42"/>
  <c r="AF294" i="42"/>
  <c r="AF95" i="42"/>
  <c r="AF91" i="42"/>
  <c r="AF90" i="42"/>
  <c r="AF163" i="42"/>
  <c r="AF293" i="42"/>
  <c r="AF235" i="42"/>
  <c r="AF52" i="42"/>
  <c r="AF41" i="42"/>
  <c r="AF222" i="42"/>
  <c r="AF324" i="42"/>
  <c r="AF218" i="42"/>
  <c r="AF83" i="42"/>
  <c r="AF78" i="42"/>
  <c r="AF77" i="42"/>
  <c r="AF76" i="42"/>
  <c r="AF72" i="42"/>
  <c r="AF61" i="42"/>
  <c r="AF406" i="42"/>
  <c r="AF185" i="42"/>
  <c r="AF48" i="42"/>
  <c r="AF405" i="42"/>
  <c r="AF387" i="42"/>
  <c r="AF386" i="42"/>
  <c r="AF362" i="42"/>
  <c r="AF361" i="42"/>
  <c r="AF325" i="42"/>
  <c r="AF54" i="42"/>
  <c r="AF125" i="42"/>
  <c r="AF348" i="42"/>
  <c r="AF337" i="42"/>
  <c r="AF329" i="42"/>
  <c r="AF413" i="42"/>
  <c r="AF328" i="42"/>
  <c r="AF119" i="42"/>
  <c r="AF316" i="42"/>
  <c r="AF404" i="42"/>
  <c r="AF304" i="42"/>
  <c r="AF224" i="42"/>
  <c r="AF270" i="42"/>
  <c r="AF403" i="42"/>
  <c r="AF298" i="42"/>
  <c r="AF398" i="42"/>
  <c r="AF203" i="42"/>
  <c r="AF269" i="42"/>
  <c r="AF260" i="42"/>
  <c r="AF253" i="42"/>
  <c r="AF280" i="42"/>
  <c r="AF252" i="42"/>
  <c r="AF244" i="42"/>
  <c r="AF385" i="42"/>
  <c r="AF108" i="42"/>
  <c r="AF374" i="42"/>
  <c r="AF148" i="42"/>
  <c r="AF149" i="42"/>
  <c r="AF178" i="42"/>
  <c r="AF150" i="42"/>
  <c r="AF237" i="42"/>
  <c r="AF53" i="42"/>
  <c r="AF236" i="42"/>
  <c r="AF357" i="42"/>
  <c r="AF232" i="42"/>
  <c r="AF166" i="42"/>
  <c r="AF220" i="42"/>
  <c r="AF331" i="42"/>
  <c r="AF205" i="42"/>
  <c r="AF258" i="42"/>
  <c r="AF194" i="42"/>
  <c r="AF263" i="42"/>
  <c r="AF155" i="42"/>
  <c r="AF262" i="42"/>
  <c r="AF103" i="42"/>
  <c r="AF144" i="42"/>
  <c r="AF344" i="42"/>
  <c r="AF129" i="42"/>
  <c r="AF257" i="42"/>
  <c r="AF120" i="42"/>
  <c r="AF151" i="42"/>
  <c r="AF168" i="42"/>
  <c r="AF334" i="42"/>
  <c r="AF202" i="42"/>
  <c r="AF251" i="42"/>
  <c r="AF259" i="42"/>
  <c r="AF265" i="42"/>
  <c r="AF114" i="42"/>
  <c r="AF104" i="42"/>
  <c r="AF50" i="42"/>
  <c r="AF97" i="42"/>
  <c r="AF96" i="42"/>
  <c r="AF246" i="42"/>
  <c r="AF333" i="42"/>
  <c r="AF401" i="42"/>
  <c r="AF338" i="42"/>
  <c r="AF399" i="42"/>
  <c r="AF315" i="42"/>
  <c r="AF88" i="42"/>
  <c r="AF87" i="42"/>
  <c r="AF305" i="42"/>
  <c r="AF303" i="42"/>
  <c r="AF216" i="42"/>
  <c r="AF142" i="42"/>
  <c r="AF217" i="42"/>
  <c r="AF311" i="42"/>
  <c r="AF289" i="42"/>
  <c r="AF81" i="42"/>
  <c r="AF339" i="42"/>
  <c r="AF138" i="42"/>
  <c r="AF73" i="42"/>
  <c r="AF66" i="42"/>
  <c r="AF221" i="42"/>
  <c r="AF396" i="42"/>
  <c r="AF389" i="42"/>
  <c r="AF238" i="42"/>
  <c r="AF360" i="42"/>
  <c r="AF317" i="42"/>
  <c r="AF230" i="42"/>
  <c r="AF322" i="42"/>
  <c r="AF223" i="42"/>
  <c r="AF359" i="42"/>
  <c r="AF332" i="42"/>
  <c r="AF225" i="42"/>
  <c r="AF355" i="42"/>
  <c r="AF345" i="42"/>
  <c r="AF346" i="42"/>
  <c r="AF354" i="42"/>
  <c r="AF358" i="42"/>
  <c r="AF341" i="42"/>
  <c r="AF343" i="42"/>
  <c r="AF356" i="42"/>
  <c r="AF121" i="42"/>
  <c r="AF134" i="42"/>
  <c r="AF414" i="42"/>
  <c r="AF179" i="42"/>
  <c r="AF117" i="42"/>
  <c r="AF363" i="42"/>
  <c r="AF247" i="42"/>
  <c r="AF102" i="42"/>
  <c r="AF370" i="42"/>
  <c r="AF377" i="42"/>
  <c r="AF335" i="42"/>
  <c r="AF115" i="42"/>
  <c r="AF86" i="42"/>
  <c r="AF49" i="42"/>
  <c r="AF228" i="42"/>
  <c r="AF411" i="42"/>
  <c r="AF241" i="42"/>
  <c r="AF292" i="42"/>
  <c r="AF207" i="42"/>
  <c r="AF170" i="42"/>
  <c r="AF169" i="42"/>
  <c r="AF276" i="42"/>
  <c r="AF372" i="42"/>
  <c r="AF60" i="42"/>
  <c r="AF65" i="42"/>
  <c r="AF353" i="42"/>
  <c r="AF71" i="42"/>
  <c r="AF105" i="42"/>
  <c r="AF350" i="42"/>
  <c r="AF390" i="42"/>
  <c r="AF240" i="42"/>
  <c r="AF192" i="42"/>
  <c r="AF59" i="42"/>
  <c r="AF109" i="42"/>
  <c r="AF137" i="42"/>
  <c r="AF136" i="42"/>
  <c r="AF167" i="42"/>
  <c r="AF126" i="42"/>
  <c r="AF184" i="42"/>
  <c r="AF127" i="42"/>
  <c r="AF128" i="42"/>
  <c r="AF130" i="42"/>
  <c r="AF132" i="42"/>
  <c r="AF133" i="42"/>
  <c r="AF143" i="42"/>
  <c r="AF145" i="42"/>
  <c r="AF7" i="42"/>
  <c r="AF400" i="42"/>
  <c r="AF123" i="42"/>
  <c r="AF89" i="42"/>
  <c r="AF229" i="42"/>
  <c r="AF122" i="42"/>
  <c r="AF231" i="42"/>
  <c r="AF409" i="42"/>
  <c r="AF233" i="42"/>
  <c r="AF234" i="42"/>
  <c r="AF8" i="42"/>
  <c r="AF410" i="42"/>
  <c r="AF84" i="42"/>
  <c r="AF340" i="42"/>
  <c r="AF100" i="42"/>
  <c r="AF226" i="42"/>
  <c r="AF99" i="42"/>
  <c r="AF242" i="42"/>
  <c r="AF248" i="42"/>
  <c r="AF79" i="42"/>
  <c r="AF254" i="42"/>
  <c r="AF98" i="42"/>
  <c r="AF261" i="42"/>
  <c r="AF93" i="42"/>
  <c r="AF267" i="42"/>
  <c r="AF215" i="42"/>
  <c r="AF9" i="42"/>
  <c r="AF92" i="42"/>
  <c r="AF282" i="42"/>
  <c r="AF74" i="42"/>
  <c r="AF287" i="42"/>
  <c r="AF10" i="42"/>
  <c r="AF310" i="42"/>
  <c r="AF12" i="42"/>
  <c r="AF312" i="42"/>
  <c r="AF13" i="42"/>
  <c r="AF314" i="42"/>
  <c r="AF14" i="42"/>
  <c r="AF70" i="42"/>
  <c r="AF321" i="42"/>
  <c r="AF68" i="42"/>
  <c r="AF15" i="42"/>
  <c r="AF326" i="42"/>
  <c r="AF67" i="42"/>
  <c r="AF330" i="42"/>
  <c r="AF16" i="42"/>
  <c r="AF323" i="42"/>
  <c r="AF336" i="42"/>
  <c r="AF19" i="42"/>
  <c r="AF342" i="42"/>
  <c r="AF62" i="42"/>
  <c r="AF347" i="42"/>
  <c r="AF245" i="42"/>
  <c r="AF351" i="42"/>
  <c r="AF20" i="42"/>
  <c r="AF56" i="42"/>
  <c r="AF82" i="42"/>
  <c r="AF364" i="42"/>
  <c r="AF369" i="42"/>
  <c r="AF51" i="42"/>
  <c r="AF371" i="42"/>
  <c r="AF21" i="42"/>
  <c r="AF94" i="42"/>
  <c r="AF55" i="42"/>
  <c r="AF375" i="42"/>
  <c r="AF376" i="42"/>
  <c r="AF22" i="42"/>
  <c r="AF24" i="42"/>
  <c r="AF407" i="42"/>
  <c r="AF319" i="42"/>
  <c r="AF250" i="42"/>
  <c r="AF402" i="42"/>
  <c r="AF212" i="42"/>
  <c r="AF210" i="42"/>
  <c r="AF397" i="42"/>
  <c r="AF156" i="42"/>
  <c r="AF318" i="42"/>
  <c r="AF388" i="42"/>
  <c r="AF27" i="42"/>
  <c r="AF211" i="42"/>
  <c r="AF327" i="42"/>
  <c r="AF373" i="42"/>
  <c r="AF124" i="42"/>
  <c r="BE138" i="42"/>
  <c r="BE137" i="42"/>
  <c r="BE141" i="42"/>
  <c r="BE173" i="42"/>
  <c r="BE257" i="42"/>
  <c r="BE188" i="42"/>
  <c r="BE191" i="42"/>
  <c r="BE250" i="42"/>
  <c r="BE216" i="42"/>
  <c r="BE280" i="42"/>
  <c r="BE82" i="42"/>
  <c r="BE288" i="42"/>
  <c r="BE294" i="42"/>
  <c r="BE295" i="42"/>
  <c r="BE296" i="42"/>
  <c r="BE297" i="42"/>
  <c r="BE298" i="42"/>
  <c r="BE38" i="42"/>
  <c r="BE112" i="42"/>
  <c r="BE317" i="42"/>
  <c r="BE177" i="42"/>
  <c r="BE124" i="42"/>
  <c r="BE118" i="42"/>
  <c r="BE354" i="42"/>
  <c r="BE117" i="42"/>
  <c r="BE116" i="42"/>
  <c r="BE62" i="42"/>
  <c r="BE39" i="42"/>
  <c r="BE384" i="42"/>
  <c r="BE40" i="42"/>
  <c r="BE205" i="42"/>
  <c r="BE121" i="42"/>
  <c r="BE120" i="42"/>
  <c r="BE194" i="42"/>
  <c r="BE111" i="42"/>
  <c r="BE106" i="42"/>
  <c r="BE99" i="42"/>
  <c r="BE98" i="42"/>
  <c r="BE131" i="42"/>
  <c r="BE34" i="42"/>
  <c r="BE88" i="42"/>
  <c r="BE33" i="42"/>
  <c r="BE79" i="42"/>
  <c r="BE67" i="42"/>
  <c r="BE96" i="42"/>
  <c r="BE55" i="42"/>
  <c r="BE136" i="42"/>
  <c r="BE135" i="42"/>
  <c r="BE19" i="42"/>
  <c r="BE16" i="42"/>
  <c r="BE204" i="42"/>
  <c r="BE52" i="42"/>
  <c r="BE41" i="42"/>
  <c r="BE65" i="42"/>
  <c r="BE51" i="42"/>
  <c r="BE9" i="42"/>
  <c r="BE8" i="42"/>
  <c r="BE7" i="42"/>
  <c r="BE10" i="42"/>
  <c r="BE31" i="42"/>
  <c r="BE32" i="42"/>
  <c r="BE27" i="42"/>
  <c r="BE68" i="42"/>
  <c r="BE80" i="42"/>
  <c r="BE81" i="42"/>
  <c r="BE92" i="42"/>
  <c r="BE114" i="42"/>
  <c r="BE115" i="42"/>
  <c r="BE192" i="42"/>
  <c r="BE139" i="42"/>
  <c r="BE140" i="42"/>
  <c r="BE190" i="42"/>
  <c r="BE200" i="42"/>
  <c r="BE189" i="42"/>
  <c r="BE61" i="42"/>
  <c r="BE230" i="42"/>
  <c r="BE241" i="42"/>
  <c r="BE254" i="42"/>
  <c r="BE267" i="42"/>
  <c r="BE268" i="42"/>
  <c r="BE100" i="42"/>
  <c r="BE310" i="42"/>
  <c r="BE311" i="42"/>
  <c r="BE326" i="42"/>
  <c r="BE327" i="42"/>
  <c r="BE414" i="42"/>
  <c r="BE345" i="42"/>
  <c r="BE413" i="42"/>
  <c r="BE412" i="42"/>
  <c r="BE411" i="42"/>
  <c r="BE410" i="42"/>
  <c r="BE409" i="42"/>
  <c r="BE408" i="42"/>
  <c r="BE407" i="42"/>
  <c r="BE406" i="42"/>
  <c r="BE353" i="42"/>
  <c r="BE400" i="42"/>
  <c r="BE341" i="42"/>
  <c r="BE339" i="42"/>
  <c r="BE101" i="42"/>
  <c r="BE399" i="42"/>
  <c r="BE398" i="42"/>
  <c r="BE397" i="42"/>
  <c r="BE321" i="42"/>
  <c r="BE396" i="42"/>
  <c r="BE389" i="42"/>
  <c r="BE388" i="42"/>
  <c r="BE387" i="42"/>
  <c r="BE293" i="42"/>
  <c r="BE292" i="42"/>
  <c r="BE291" i="42"/>
  <c r="BE289" i="42"/>
  <c r="BE163" i="42"/>
  <c r="BE102" i="42"/>
  <c r="BE50" i="42"/>
  <c r="BE386" i="42"/>
  <c r="BE269" i="42"/>
  <c r="BE264" i="42"/>
  <c r="BE262" i="42"/>
  <c r="BE385" i="42"/>
  <c r="BE245" i="42"/>
  <c r="BE244" i="42"/>
  <c r="BE357" i="42"/>
  <c r="BE356" i="42"/>
  <c r="BE355" i="42"/>
  <c r="BE344" i="42"/>
  <c r="BE228" i="42"/>
  <c r="BE348" i="42"/>
  <c r="BE383" i="42"/>
  <c r="BE172" i="42"/>
  <c r="BE377" i="42"/>
  <c r="BE346" i="42"/>
  <c r="BE338" i="42"/>
  <c r="BE213" i="42"/>
  <c r="BE359" i="42"/>
  <c r="BE358" i="42"/>
  <c r="BE337" i="42"/>
  <c r="BE336" i="42"/>
  <c r="BE322" i="42"/>
  <c r="BE332" i="42"/>
  <c r="BE330" i="42"/>
  <c r="BE328" i="42"/>
  <c r="BE284" i="42"/>
  <c r="BE313" i="42"/>
  <c r="BE302" i="42"/>
  <c r="BE266" i="42"/>
  <c r="BE263" i="42"/>
  <c r="BE251" i="42"/>
  <c r="BE95" i="42"/>
  <c r="BE277" i="42"/>
  <c r="BE226" i="42"/>
  <c r="BE97" i="42"/>
  <c r="BE211" i="42"/>
  <c r="BE13" i="42"/>
  <c r="BE265" i="42"/>
  <c r="BE184" i="42"/>
  <c r="BE85" i="42"/>
  <c r="BE186" i="42"/>
  <c r="BE209" i="42"/>
  <c r="BE210" i="42"/>
  <c r="BE146" i="42"/>
  <c r="BE145" i="42"/>
  <c r="BE89" i="42"/>
  <c r="BE231" i="42"/>
  <c r="BE232" i="42"/>
  <c r="BE234" i="42"/>
  <c r="BE237" i="42"/>
  <c r="BE238" i="42"/>
  <c r="BE239" i="42"/>
  <c r="BE240" i="42"/>
  <c r="BE144" i="42"/>
  <c r="BE143" i="42"/>
  <c r="BE224" i="42"/>
  <c r="BE215" i="42"/>
  <c r="BE282" i="42"/>
  <c r="BE142" i="42"/>
  <c r="BE283" i="42"/>
  <c r="BE203" i="42"/>
  <c r="BE202" i="42"/>
  <c r="BE201" i="42"/>
  <c r="BE195" i="42"/>
  <c r="BE122" i="42"/>
  <c r="BE176" i="42"/>
  <c r="BE227" i="42"/>
  <c r="BE343" i="42"/>
  <c r="BE342" i="42"/>
  <c r="BE316" i="42"/>
  <c r="BE315" i="42"/>
  <c r="BE287" i="42"/>
  <c r="BE271" i="42"/>
  <c r="BE364" i="42"/>
  <c r="BE363" i="42"/>
  <c r="BE362" i="42"/>
  <c r="BE103" i="42"/>
  <c r="BE256" i="42"/>
  <c r="BE175" i="42"/>
  <c r="BE249" i="42"/>
  <c r="BE248" i="42"/>
  <c r="BE247" i="42"/>
  <c r="BE246" i="42"/>
  <c r="BE218" i="42"/>
  <c r="BE105" i="42"/>
  <c r="BE331" i="42"/>
  <c r="BE196" i="42"/>
  <c r="BE325" i="42"/>
  <c r="BE320" i="42"/>
  <c r="BE107" i="42"/>
  <c r="BE108" i="42"/>
  <c r="BE113" i="42"/>
  <c r="BE305" i="42"/>
  <c r="BE304" i="42"/>
  <c r="BE12" i="42"/>
  <c r="BE349" i="42"/>
  <c r="BE350" i="42"/>
  <c r="BE35" i="42"/>
  <c r="BE166" i="42"/>
  <c r="BE165" i="42"/>
  <c r="BE164" i="42"/>
  <c r="BE314" i="42"/>
  <c r="BE119" i="42"/>
  <c r="BE134" i="42"/>
  <c r="BE133" i="42"/>
  <c r="BE132" i="42"/>
  <c r="BE127" i="42"/>
  <c r="BE126" i="42"/>
  <c r="BE372" i="42"/>
  <c r="BE374" i="42"/>
  <c r="BE375" i="42"/>
  <c r="BE376" i="42"/>
  <c r="BE380" i="42"/>
  <c r="BE381" i="42"/>
  <c r="BE382" i="42"/>
  <c r="BE274" i="42"/>
  <c r="BE87" i="42"/>
  <c r="BE86" i="42"/>
  <c r="BE123" i="42"/>
  <c r="BE83" i="42"/>
  <c r="BE70" i="42"/>
  <c r="BE69" i="42"/>
  <c r="BE54" i="42"/>
  <c r="BE270" i="42"/>
  <c r="BE30" i="42"/>
  <c r="BE14" i="42"/>
  <c r="BE208" i="42"/>
  <c r="BE207" i="42"/>
  <c r="BE206" i="42"/>
  <c r="BE185" i="42"/>
  <c r="BE187" i="42"/>
  <c r="BE104" i="42"/>
  <c r="BE212" i="42"/>
  <c r="BE217" i="42"/>
  <c r="BE220" i="42"/>
  <c r="BE222" i="42"/>
  <c r="BE223" i="42"/>
  <c r="BE93" i="42"/>
  <c r="BE253" i="42"/>
  <c r="BE273" i="42"/>
  <c r="BE286" i="42"/>
  <c r="BE252" i="42"/>
  <c r="BE301" i="42"/>
  <c r="BE312" i="42"/>
  <c r="BE77" i="42"/>
  <c r="BE378" i="42"/>
  <c r="BE373" i="42"/>
  <c r="BE73" i="42"/>
  <c r="BE335" i="42"/>
  <c r="BE334" i="42"/>
  <c r="BE333" i="42"/>
  <c r="BE72" i="42"/>
  <c r="BE71" i="42"/>
  <c r="BE94" i="42"/>
  <c r="BE303" i="42"/>
  <c r="BE91" i="42"/>
  <c r="BE285" i="42"/>
  <c r="BE272" i="42"/>
  <c r="BE258" i="42"/>
  <c r="BE347" i="42"/>
  <c r="BE329" i="42"/>
  <c r="BE236" i="42"/>
  <c r="BE324" i="42"/>
  <c r="BE323" i="42"/>
  <c r="BE319" i="42"/>
  <c r="BE225" i="42"/>
  <c r="BE318" i="42"/>
  <c r="BE300" i="42"/>
  <c r="BE299" i="42"/>
  <c r="BE235" i="42"/>
  <c r="BE281" i="42"/>
  <c r="BE57" i="42"/>
  <c r="BE242" i="42"/>
  <c r="BE174" i="42"/>
  <c r="BE229" i="42"/>
  <c r="BE90" i="42"/>
  <c r="BE379" i="42"/>
  <c r="BE221" i="42"/>
  <c r="BE156" i="42"/>
  <c r="BE361" i="42"/>
  <c r="BE360" i="42"/>
  <c r="BE148" i="42"/>
  <c r="BE147" i="42"/>
  <c r="BE351" i="42"/>
  <c r="BE233" i="42"/>
  <c r="BE149" i="42"/>
  <c r="BE21" i="42"/>
  <c r="BE22" i="42"/>
  <c r="BE24" i="42"/>
  <c r="BE110" i="42"/>
  <c r="BE76" i="42"/>
  <c r="BE75" i="42"/>
  <c r="BE74" i="42"/>
  <c r="BE60" i="42"/>
  <c r="BE59" i="42"/>
  <c r="BE58" i="42"/>
  <c r="BE53" i="42"/>
  <c r="BE29" i="42"/>
  <c r="BE28" i="42"/>
  <c r="BE20" i="42"/>
  <c r="BE340" i="42"/>
  <c r="BE36" i="42"/>
  <c r="BE37" i="42"/>
  <c r="BE56" i="42"/>
  <c r="BE66" i="42"/>
  <c r="BE78" i="42"/>
  <c r="BE48" i="42"/>
  <c r="BE49" i="42"/>
  <c r="BE84" i="42"/>
  <c r="BE15" i="42"/>
  <c r="BE109" i="42"/>
  <c r="BE125" i="42"/>
  <c r="BE276" i="42"/>
  <c r="BE275" i="42"/>
  <c r="BE128" i="42"/>
  <c r="BE129" i="42"/>
  <c r="BE130" i="42"/>
  <c r="BE261" i="42"/>
  <c r="BE260" i="42"/>
  <c r="BE259" i="42"/>
  <c r="BD148" i="42"/>
  <c r="BD216" i="42"/>
  <c r="BD274" i="42"/>
  <c r="BD259" i="42"/>
  <c r="BD263" i="42"/>
  <c r="BD53" i="42"/>
  <c r="BD126" i="42"/>
  <c r="BD9" i="42"/>
  <c r="BD119" i="42"/>
  <c r="BD385" i="42"/>
  <c r="BD48" i="42"/>
  <c r="BD377" i="42"/>
  <c r="BD254" i="42"/>
  <c r="BD252" i="42"/>
  <c r="BD361" i="42"/>
  <c r="BD242" i="42"/>
  <c r="BD241" i="42"/>
  <c r="BD30" i="42"/>
  <c r="BD94" i="42"/>
  <c r="BD125" i="42"/>
  <c r="BD221" i="42"/>
  <c r="BD258" i="42"/>
  <c r="BD318" i="42"/>
  <c r="BD347" i="42"/>
  <c r="BD346" i="42"/>
  <c r="BD121" i="42"/>
  <c r="BD116" i="42"/>
  <c r="BD260" i="42"/>
  <c r="BD225" i="42"/>
  <c r="BD102" i="42"/>
  <c r="BD103" i="42"/>
  <c r="BD186" i="42"/>
  <c r="BD147" i="42"/>
  <c r="BD65" i="42"/>
  <c r="BD319" i="42"/>
  <c r="BD69" i="42"/>
  <c r="BD201" i="42"/>
  <c r="BD345" i="42"/>
  <c r="BD105" i="42"/>
  <c r="BD145" i="42"/>
  <c r="BD348" i="42"/>
  <c r="BD349" i="42"/>
  <c r="BD117" i="42"/>
  <c r="BD350" i="42"/>
  <c r="BD93" i="42"/>
  <c r="BD82" i="42"/>
  <c r="BD165" i="42"/>
  <c r="BD211" i="42"/>
  <c r="BD128" i="42"/>
  <c r="BD31" i="42"/>
  <c r="BD339" i="42"/>
  <c r="BD166" i="42"/>
  <c r="BD92" i="42"/>
  <c r="BD71" i="42"/>
  <c r="BD378" i="42"/>
  <c r="BD36" i="42"/>
  <c r="BD37" i="42"/>
  <c r="BD100" i="42"/>
  <c r="BD101" i="42"/>
  <c r="BD196" i="42"/>
  <c r="BD380" i="42"/>
  <c r="BD195" i="42"/>
  <c r="BD110" i="42"/>
  <c r="BD81" i="42"/>
  <c r="BD72" i="42"/>
  <c r="BD118" i="42"/>
  <c r="BD108" i="42"/>
  <c r="BD164" i="42"/>
  <c r="BD99" i="42"/>
  <c r="BD272" i="42"/>
  <c r="BD97" i="42"/>
  <c r="BD56" i="42"/>
  <c r="BD96" i="42"/>
  <c r="BD95" i="42"/>
  <c r="BD88" i="42"/>
  <c r="BD87" i="42"/>
  <c r="BD86" i="42"/>
  <c r="BD194" i="42"/>
  <c r="BD8" i="42"/>
  <c r="BD273" i="42"/>
  <c r="BD247" i="42"/>
  <c r="BD85" i="42"/>
  <c r="BD149" i="42"/>
  <c r="BD226" i="42"/>
  <c r="BD143" i="42"/>
  <c r="BD84" i="42"/>
  <c r="BD142" i="42"/>
  <c r="BD83" i="42"/>
  <c r="BD90" i="42"/>
  <c r="BD91" i="42"/>
  <c r="BD74" i="42"/>
  <c r="BD173" i="42"/>
  <c r="BD129" i="42"/>
  <c r="BD138" i="42"/>
  <c r="BD305" i="42"/>
  <c r="BD122" i="42"/>
  <c r="BD188" i="42"/>
  <c r="BD189" i="42"/>
  <c r="BD356" i="42"/>
  <c r="BD373" i="42"/>
  <c r="BD337" i="42"/>
  <c r="BD310" i="42"/>
  <c r="BD357" i="42"/>
  <c r="BD276" i="42"/>
  <c r="BD335" i="42"/>
  <c r="BD311" i="42"/>
  <c r="BD78" i="42"/>
  <c r="BD332" i="42"/>
  <c r="BD139" i="42"/>
  <c r="BD358" i="42"/>
  <c r="BD248" i="42"/>
  <c r="BD68" i="42"/>
  <c r="BD141" i="42"/>
  <c r="BD79" i="42"/>
  <c r="BD67" i="42"/>
  <c r="BD144" i="42"/>
  <c r="BD16" i="42"/>
  <c r="BD59" i="42"/>
  <c r="BD58" i="42"/>
  <c r="BD133" i="42"/>
  <c r="BD329" i="42"/>
  <c r="BD115" i="42"/>
  <c r="BD163" i="42"/>
  <c r="BD228" i="42"/>
  <c r="BD229" i="42"/>
  <c r="BD249" i="42"/>
  <c r="BD313" i="42"/>
  <c r="BD312" i="42"/>
  <c r="BD174" i="42"/>
  <c r="BD113" i="42"/>
  <c r="BD207" i="42"/>
  <c r="BD60" i="42"/>
  <c r="BD240" i="42"/>
  <c r="BD314" i="42"/>
  <c r="BD296" i="42"/>
  <c r="BD295" i="42"/>
  <c r="BD294" i="42"/>
  <c r="BD300" i="42"/>
  <c r="BD299" i="42"/>
  <c r="BD49" i="42"/>
  <c r="BD55" i="42"/>
  <c r="BD286" i="42"/>
  <c r="BD191" i="42"/>
  <c r="BD32" i="42"/>
  <c r="BD359" i="42"/>
  <c r="BD190" i="42"/>
  <c r="BD98" i="42"/>
  <c r="BD205" i="42"/>
  <c r="BD27" i="42"/>
  <c r="BD62" i="42"/>
  <c r="BD15" i="42"/>
  <c r="BD14" i="42"/>
  <c r="BD360" i="42"/>
  <c r="BD61" i="42"/>
  <c r="BD206" i="42"/>
  <c r="BD127" i="42"/>
  <c r="BD224" i="42"/>
  <c r="BD104" i="42"/>
  <c r="BD291" i="42"/>
  <c r="BD266" i="42"/>
  <c r="BD270" i="42"/>
  <c r="BD280" i="42"/>
  <c r="BD220" i="42"/>
  <c r="BD269" i="42"/>
  <c r="BD268" i="42"/>
  <c r="BD265" i="42"/>
  <c r="BD264" i="42"/>
  <c r="BD112" i="42"/>
  <c r="BD250" i="42"/>
  <c r="BD236" i="42"/>
  <c r="BD54" i="42"/>
  <c r="BD237" i="42"/>
  <c r="BD245" i="42"/>
  <c r="BD210" i="42"/>
  <c r="BD215" i="42"/>
  <c r="BD40" i="42"/>
  <c r="BD209" i="42"/>
  <c r="BD302" i="42"/>
  <c r="BD303" i="42"/>
  <c r="BD304" i="42"/>
  <c r="BD208" i="42"/>
  <c r="BD39" i="42"/>
  <c r="BD106" i="42"/>
  <c r="BD38" i="42"/>
  <c r="BD327" i="42"/>
  <c r="BD213" i="42"/>
  <c r="BD326" i="42"/>
  <c r="BD324" i="42"/>
  <c r="BD323" i="42"/>
  <c r="BD33" i="42"/>
  <c r="BD184" i="42"/>
  <c r="BD124" i="42"/>
  <c r="BD114" i="42"/>
  <c r="BD20" i="42"/>
  <c r="BD75" i="42"/>
  <c r="BD331" i="42"/>
  <c r="BD333" i="42"/>
  <c r="BD414" i="42"/>
  <c r="BD111" i="42"/>
  <c r="BD137" i="42"/>
  <c r="BD146" i="42"/>
  <c r="BD344" i="42"/>
  <c r="BD222" i="42"/>
  <c r="BD382" i="42"/>
  <c r="BD413" i="42"/>
  <c r="BD223" i="42"/>
  <c r="BD353" i="42"/>
  <c r="BD230" i="42"/>
  <c r="BD412" i="42"/>
  <c r="BD231" i="42"/>
  <c r="BD22" i="42"/>
  <c r="BD232" i="42"/>
  <c r="BD362" i="42"/>
  <c r="BD51" i="42"/>
  <c r="BD364" i="42"/>
  <c r="BD411" i="42"/>
  <c r="BD233" i="42"/>
  <c r="BD234" i="42"/>
  <c r="BD410" i="42"/>
  <c r="BD175" i="42"/>
  <c r="BD66" i="42"/>
  <c r="BD19" i="42"/>
  <c r="BD185" i="42"/>
  <c r="BD156" i="42"/>
  <c r="BD176" i="42"/>
  <c r="BD289" i="42"/>
  <c r="BD177" i="42"/>
  <c r="BD212" i="42"/>
  <c r="BD35" i="42"/>
  <c r="BD34" i="42"/>
  <c r="BD227" i="42"/>
  <c r="BD244" i="42"/>
  <c r="BD24" i="42"/>
  <c r="BD187" i="42"/>
  <c r="BD281" i="42"/>
  <c r="BD282" i="42"/>
  <c r="BD52" i="42"/>
  <c r="BD80" i="42"/>
  <c r="BD136" i="42"/>
  <c r="BD135" i="42"/>
  <c r="BD134" i="42"/>
  <c r="BD253" i="42"/>
  <c r="BD120" i="42"/>
  <c r="BD261" i="42"/>
  <c r="BD409" i="42"/>
  <c r="BD381" i="42"/>
  <c r="BD297" i="42"/>
  <c r="BD298" i="42"/>
  <c r="BD408" i="42"/>
  <c r="BD316" i="42"/>
  <c r="BD372" i="42"/>
  <c r="BD317" i="42"/>
  <c r="BD325" i="42"/>
  <c r="BD251" i="42"/>
  <c r="BD407" i="42"/>
  <c r="BD235" i="42"/>
  <c r="BD328" i="42"/>
  <c r="BD123" i="42"/>
  <c r="BD351" i="42"/>
  <c r="BD330" i="42"/>
  <c r="BD238" i="42"/>
  <c r="BD246" i="42"/>
  <c r="BD239" i="42"/>
  <c r="BD204" i="42"/>
  <c r="BD256" i="42"/>
  <c r="BD257" i="42"/>
  <c r="BD338" i="42"/>
  <c r="BD172" i="42"/>
  <c r="BD203" i="42"/>
  <c r="BD400" i="42"/>
  <c r="BD271" i="42"/>
  <c r="BD7" i="42"/>
  <c r="BD399" i="42"/>
  <c r="BD284" i="42"/>
  <c r="BD202" i="42"/>
  <c r="BD398" i="42"/>
  <c r="BD320" i="42"/>
  <c r="BD140" i="42"/>
  <c r="BD397" i="42"/>
  <c r="BD321" i="42"/>
  <c r="BD322" i="42"/>
  <c r="BD340" i="42"/>
  <c r="BD341" i="42"/>
  <c r="BD342" i="42"/>
  <c r="BD262" i="42"/>
  <c r="BD343" i="42"/>
  <c r="BD267" i="42"/>
  <c r="BD354" i="42"/>
  <c r="BD301" i="42"/>
  <c r="BD132" i="42"/>
  <c r="BD131" i="42"/>
  <c r="BD130" i="42"/>
  <c r="BD355" i="42"/>
  <c r="BD41" i="42"/>
  <c r="BD109" i="42"/>
  <c r="BD315" i="42"/>
  <c r="BD292" i="42"/>
  <c r="BD77" i="42"/>
  <c r="BD293" i="42"/>
  <c r="BD283" i="42"/>
  <c r="BD363" i="42"/>
  <c r="BD374" i="42"/>
  <c r="BD375" i="42"/>
  <c r="BD288" i="42"/>
  <c r="BD376" i="42"/>
  <c r="BD76" i="42"/>
  <c r="BD396" i="42"/>
  <c r="BD57" i="42"/>
  <c r="BD217" i="42"/>
  <c r="BD389" i="42"/>
  <c r="BD379" i="42"/>
  <c r="BD192" i="42"/>
  <c r="BD73" i="42"/>
  <c r="BD388" i="42"/>
  <c r="BD383" i="42"/>
  <c r="BD70" i="42"/>
  <c r="BD218" i="42"/>
  <c r="BD384" i="42"/>
  <c r="BD13" i="42"/>
  <c r="BD12" i="42"/>
  <c r="BD10" i="42"/>
  <c r="BD21" i="42"/>
  <c r="BD387" i="42"/>
  <c r="BD285" i="42"/>
  <c r="BD28" i="42"/>
  <c r="BD89" i="42"/>
  <c r="BD336" i="42"/>
  <c r="BD107" i="42"/>
  <c r="BD334" i="42"/>
  <c r="BD50" i="42"/>
  <c r="BD29" i="42"/>
  <c r="BD287" i="42"/>
  <c r="BD277" i="42"/>
  <c r="BD386" i="42"/>
  <c r="BD275" i="42"/>
  <c r="BC261" i="42"/>
  <c r="BC260" i="42"/>
  <c r="BC258" i="42"/>
  <c r="BC202" i="42"/>
  <c r="BC50" i="42"/>
  <c r="BC49" i="42"/>
  <c r="BC256" i="42"/>
  <c r="BC101" i="42"/>
  <c r="BC28" i="42"/>
  <c r="BC29" i="42"/>
  <c r="BC176" i="42"/>
  <c r="BC259" i="42"/>
  <c r="BC22" i="42"/>
  <c r="BC189" i="42"/>
  <c r="BC227" i="42"/>
  <c r="BC184" i="42"/>
  <c r="BC147" i="42"/>
  <c r="BC116" i="42"/>
  <c r="BC143" i="42"/>
  <c r="BC149" i="42"/>
  <c r="BC15" i="42"/>
  <c r="BC209" i="42"/>
  <c r="BC32" i="42"/>
  <c r="BC91" i="42"/>
  <c r="BC34" i="42"/>
  <c r="BC35" i="42"/>
  <c r="BC103" i="42"/>
  <c r="BC105" i="42"/>
  <c r="BC106" i="42"/>
  <c r="BC38" i="42"/>
  <c r="BC113" i="42"/>
  <c r="BC121" i="42"/>
  <c r="BC126" i="42"/>
  <c r="BC57" i="42"/>
  <c r="BC123" i="42"/>
  <c r="BC58" i="42"/>
  <c r="BC125" i="42"/>
  <c r="BC71" i="42"/>
  <c r="BC72" i="42"/>
  <c r="BC191" i="42"/>
  <c r="BC124" i="42"/>
  <c r="BC88" i="42"/>
  <c r="BC89" i="42"/>
  <c r="BC190" i="42"/>
  <c r="BC93" i="42"/>
  <c r="BC275" i="42"/>
  <c r="BC95" i="42"/>
  <c r="BC336" i="42"/>
  <c r="BC334" i="42"/>
  <c r="BC333" i="42"/>
  <c r="BC140" i="42"/>
  <c r="BC142" i="42"/>
  <c r="BC277" i="42"/>
  <c r="BC217" i="42"/>
  <c r="BC218" i="42"/>
  <c r="BC145" i="42"/>
  <c r="BC146" i="42"/>
  <c r="BC316" i="42"/>
  <c r="BC177" i="42"/>
  <c r="BC297" i="42"/>
  <c r="BC262" i="42"/>
  <c r="BC102" i="42"/>
  <c r="BC48" i="42"/>
  <c r="BC100" i="42"/>
  <c r="BC99" i="42"/>
  <c r="BC253" i="42"/>
  <c r="BC196" i="42"/>
  <c r="BC263" i="42"/>
  <c r="BC264" i="42"/>
  <c r="BC265" i="42"/>
  <c r="BC266" i="42"/>
  <c r="BC293" i="42"/>
  <c r="BC292" i="42"/>
  <c r="BC272" i="42"/>
  <c r="BC225" i="42"/>
  <c r="BC274" i="42"/>
  <c r="BC228" i="42"/>
  <c r="BC241" i="42"/>
  <c r="BC90" i="42"/>
  <c r="BC244" i="42"/>
  <c r="BC108" i="42"/>
  <c r="BC300" i="42"/>
  <c r="BC301" i="42"/>
  <c r="BC129" i="42"/>
  <c r="BC224" i="42"/>
  <c r="BC372" i="42"/>
  <c r="BC216" i="42"/>
  <c r="BC215" i="42"/>
  <c r="BC192" i="42"/>
  <c r="BC128" i="42"/>
  <c r="BC127" i="42"/>
  <c r="BC325" i="42"/>
  <c r="BC373" i="42"/>
  <c r="BC374" i="42"/>
  <c r="BC188" i="42"/>
  <c r="BC187" i="42"/>
  <c r="BC375" i="42"/>
  <c r="BC414" i="42"/>
  <c r="BC174" i="42"/>
  <c r="BC343" i="42"/>
  <c r="BC67" i="42"/>
  <c r="BC413" i="42"/>
  <c r="BC66" i="42"/>
  <c r="BC412" i="42"/>
  <c r="BC361" i="42"/>
  <c r="BC363" i="42"/>
  <c r="BC411" i="42"/>
  <c r="BC65" i="42"/>
  <c r="BC379" i="42"/>
  <c r="BC410" i="42"/>
  <c r="BC138" i="42"/>
  <c r="BC291" i="42"/>
  <c r="BC213" i="42"/>
  <c r="BC137" i="42"/>
  <c r="BC229" i="42"/>
  <c r="BC230" i="42"/>
  <c r="BC231" i="42"/>
  <c r="BC232" i="42"/>
  <c r="BC233" i="42"/>
  <c r="BC254" i="42"/>
  <c r="BC409" i="42"/>
  <c r="BC10" i="42"/>
  <c r="BC408" i="42"/>
  <c r="BC364" i="42"/>
  <c r="BC173" i="42"/>
  <c r="BC407" i="42"/>
  <c r="BC252" i="42"/>
  <c r="BC350" i="42"/>
  <c r="BC349" i="42"/>
  <c r="BC348" i="42"/>
  <c r="BC401" i="42"/>
  <c r="BC271" i="42"/>
  <c r="BC400" i="42"/>
  <c r="BC41" i="42"/>
  <c r="BC399" i="42"/>
  <c r="BC398" i="42"/>
  <c r="BC135" i="42"/>
  <c r="BC320" i="42"/>
  <c r="BC319" i="42"/>
  <c r="BC318" i="42"/>
  <c r="BC397" i="42"/>
  <c r="BC133" i="42"/>
  <c r="BC132" i="42"/>
  <c r="BC75" i="42"/>
  <c r="BC312" i="42"/>
  <c r="BC314" i="42"/>
  <c r="BC317" i="42"/>
  <c r="BC285" i="42"/>
  <c r="BC286" i="42"/>
  <c r="BC287" i="42"/>
  <c r="BC303" i="42"/>
  <c r="BC74" i="42"/>
  <c r="BC396" i="42"/>
  <c r="BC389" i="42"/>
  <c r="BC388" i="42"/>
  <c r="BC110" i="42"/>
  <c r="BC107" i="42"/>
  <c r="BC220" i="42"/>
  <c r="BC165" i="42"/>
  <c r="BC164" i="42"/>
  <c r="BC284" i="42"/>
  <c r="BC283" i="42"/>
  <c r="BC282" i="42"/>
  <c r="BC280" i="42"/>
  <c r="BC131" i="42"/>
  <c r="BC119" i="42"/>
  <c r="BC387" i="42"/>
  <c r="BC273" i="42"/>
  <c r="BC386" i="42"/>
  <c r="BC54" i="42"/>
  <c r="BC242" i="42"/>
  <c r="BC322" i="42"/>
  <c r="BC321" i="42"/>
  <c r="BC83" i="42"/>
  <c r="BC141" i="42"/>
  <c r="BC81" i="42"/>
  <c r="BC109" i="42"/>
  <c r="BC195" i="42"/>
  <c r="BC194" i="42"/>
  <c r="BC186" i="42"/>
  <c r="BC385" i="42"/>
  <c r="BC175" i="42"/>
  <c r="BC339" i="42"/>
  <c r="BC351" i="42"/>
  <c r="BC384" i="42"/>
  <c r="BC37" i="42"/>
  <c r="BC136" i="42"/>
  <c r="BC56" i="42"/>
  <c r="BC21" i="42"/>
  <c r="BC235" i="42"/>
  <c r="BC353" i="42"/>
  <c r="BC19" i="42"/>
  <c r="BC39" i="42"/>
  <c r="BC40" i="42"/>
  <c r="BC130" i="42"/>
  <c r="BC380" i="42"/>
  <c r="BC381" i="42"/>
  <c r="BC383" i="42"/>
  <c r="BC16" i="42"/>
  <c r="BC354" i="42"/>
  <c r="BC236" i="42"/>
  <c r="BC31" i="42"/>
  <c r="BC212" i="42"/>
  <c r="BC299" i="42"/>
  <c r="BC203" i="42"/>
  <c r="BC62" i="42"/>
  <c r="BC61" i="42"/>
  <c r="BC376" i="42"/>
  <c r="BC84" i="42"/>
  <c r="BC377" i="42"/>
  <c r="BC378" i="42"/>
  <c r="BC355" i="42"/>
  <c r="BC356" i="42"/>
  <c r="BC357" i="42"/>
  <c r="BC222" i="42"/>
  <c r="BC77" i="42"/>
  <c r="BC82" i="42"/>
  <c r="BC97" i="42"/>
  <c r="BC76" i="42"/>
  <c r="BC122" i="42"/>
  <c r="BC96" i="42"/>
  <c r="BC340" i="42"/>
  <c r="BC120" i="42"/>
  <c r="BC139" i="42"/>
  <c r="BC185" i="42"/>
  <c r="BC36" i="42"/>
  <c r="BC208" i="42"/>
  <c r="BC60" i="42"/>
  <c r="BC70" i="42"/>
  <c r="BC245" i="42"/>
  <c r="BC246" i="42"/>
  <c r="BC172" i="42"/>
  <c r="BC247" i="42"/>
  <c r="BC248" i="42"/>
  <c r="BC249" i="42"/>
  <c r="BC27" i="42"/>
  <c r="BC9" i="42"/>
  <c r="BC250" i="42"/>
  <c r="BC112" i="42"/>
  <c r="BC201" i="42"/>
  <c r="BC294" i="42"/>
  <c r="BC360" i="42"/>
  <c r="BC114" i="42"/>
  <c r="BC295" i="42"/>
  <c r="BC296" i="42"/>
  <c r="BC12" i="42"/>
  <c r="BC104" i="42"/>
  <c r="BC118" i="42"/>
  <c r="BC382" i="42"/>
  <c r="BC111" i="42"/>
  <c r="BC20" i="42"/>
  <c r="BC30" i="42"/>
  <c r="BC86" i="42"/>
  <c r="BC315" i="42"/>
  <c r="BC359" i="42"/>
  <c r="BC240" i="42"/>
  <c r="BC237" i="42"/>
  <c r="BC298" i="42"/>
  <c r="BC326" i="42"/>
  <c r="BC234" i="42"/>
  <c r="BC87" i="42"/>
  <c r="BC327" i="42"/>
  <c r="BC331" i="42"/>
  <c r="BC85" i="42"/>
  <c r="BC221" i="42"/>
  <c r="BC115" i="42"/>
  <c r="BC13" i="42"/>
  <c r="BC166" i="42"/>
  <c r="BC270" i="42"/>
  <c r="BC226" i="42"/>
  <c r="BC163" i="42"/>
  <c r="BC207" i="42"/>
  <c r="BC80" i="42"/>
  <c r="BC79" i="42"/>
  <c r="BC304" i="42"/>
  <c r="BC305" i="42"/>
  <c r="BC310" i="42"/>
  <c r="BC223" i="42"/>
  <c r="BC14" i="42"/>
  <c r="BC269" i="42"/>
  <c r="BC330" i="42"/>
  <c r="BC268" i="42"/>
  <c r="BC267" i="42"/>
  <c r="BC73" i="42"/>
  <c r="BC323" i="42"/>
  <c r="BC344" i="42"/>
  <c r="BC345" i="42"/>
  <c r="BC98" i="42"/>
  <c r="BC257" i="42"/>
  <c r="BC324" i="42"/>
  <c r="BC251" i="42"/>
  <c r="BC94" i="42"/>
  <c r="BC92" i="42"/>
  <c r="BC78" i="42"/>
  <c r="BC358" i="42"/>
  <c r="BC362" i="42"/>
  <c r="BC328" i="42"/>
  <c r="BC342" i="42"/>
  <c r="BC53" i="42"/>
  <c r="BC52" i="42"/>
  <c r="BC51" i="42"/>
  <c r="BC239" i="42"/>
  <c r="BC148" i="42"/>
  <c r="BC33" i="42"/>
  <c r="BC134" i="42"/>
  <c r="BC156" i="42"/>
  <c r="BC211" i="42"/>
  <c r="BC210" i="42"/>
  <c r="BC7" i="42"/>
  <c r="BC8" i="42"/>
  <c r="BC281" i="42"/>
  <c r="BC69" i="42"/>
  <c r="BC68" i="42"/>
  <c r="BC332" i="42"/>
  <c r="BC341" i="42"/>
  <c r="BC204" i="42"/>
  <c r="BC338" i="42"/>
  <c r="BC337" i="42"/>
  <c r="BC346" i="42"/>
  <c r="BC335" i="42"/>
  <c r="BC238" i="42"/>
  <c r="BC329" i="42"/>
  <c r="BC24" i="42"/>
  <c r="BC313" i="42"/>
  <c r="BC311" i="42"/>
  <c r="BC205" i="42"/>
  <c r="BC302" i="42"/>
  <c r="BC117" i="42"/>
  <c r="BC55" i="42"/>
  <c r="BC289" i="42"/>
  <c r="BC288" i="42"/>
  <c r="BC347" i="42"/>
  <c r="BC144" i="42"/>
  <c r="BC59" i="42"/>
  <c r="BC276" i="42"/>
  <c r="BC206" i="42"/>
  <c r="BB175" i="42"/>
  <c r="BB55" i="42"/>
  <c r="BB56" i="42"/>
  <c r="BB136" i="42"/>
  <c r="BB123" i="42"/>
  <c r="BB122" i="42"/>
  <c r="BB120" i="42"/>
  <c r="BB119" i="42"/>
  <c r="BB59" i="42"/>
  <c r="BB187" i="42"/>
  <c r="BB80" i="42"/>
  <c r="BB77" i="42"/>
  <c r="BB76" i="42"/>
  <c r="BB75" i="42"/>
  <c r="BB71" i="42"/>
  <c r="BB53" i="42"/>
  <c r="BB49" i="42"/>
  <c r="BB48" i="42"/>
  <c r="BB30" i="42"/>
  <c r="BB29" i="42"/>
  <c r="BB67" i="42"/>
  <c r="BB78" i="42"/>
  <c r="BB88" i="42"/>
  <c r="BB106" i="42"/>
  <c r="BB107" i="42"/>
  <c r="BB109" i="42"/>
  <c r="BB114" i="42"/>
  <c r="BB115" i="42"/>
  <c r="BB124" i="42"/>
  <c r="BB126" i="42"/>
  <c r="BB149" i="42"/>
  <c r="BB173" i="42"/>
  <c r="BB174" i="42"/>
  <c r="BB185" i="42"/>
  <c r="BB204" i="42"/>
  <c r="BB206" i="42"/>
  <c r="BB212" i="42"/>
  <c r="BB213" i="42"/>
  <c r="BB216" i="42"/>
  <c r="BB230" i="42"/>
  <c r="BB236" i="42"/>
  <c r="BB238" i="42"/>
  <c r="BB258" i="42"/>
  <c r="BB270" i="42"/>
  <c r="BB297" i="42"/>
  <c r="BB313" i="42"/>
  <c r="BB326" i="42"/>
  <c r="BB328" i="42"/>
  <c r="BB333" i="42"/>
  <c r="BB345" i="42"/>
  <c r="BB348" i="42"/>
  <c r="BB362" i="42"/>
  <c r="BB375" i="42"/>
  <c r="BB376" i="42"/>
  <c r="BB385" i="42"/>
  <c r="BB386" i="42"/>
  <c r="BB387" i="42"/>
  <c r="BB388" i="42"/>
  <c r="BB389" i="42"/>
  <c r="BB396" i="42"/>
  <c r="BB397" i="42"/>
  <c r="BB398" i="42"/>
  <c r="BB399" i="42"/>
  <c r="BB400" i="42"/>
  <c r="BB401" i="42"/>
  <c r="BB407" i="42"/>
  <c r="BB408" i="42"/>
  <c r="BB409" i="42"/>
  <c r="BB410" i="42"/>
  <c r="BB411" i="42"/>
  <c r="BB412" i="42"/>
  <c r="BB413" i="42"/>
  <c r="BB414" i="42"/>
  <c r="BB20" i="42"/>
  <c r="BB21" i="42"/>
  <c r="BB40" i="42"/>
  <c r="BB62" i="42"/>
  <c r="BB83" i="42"/>
  <c r="BB85" i="42"/>
  <c r="BB111" i="42"/>
  <c r="BB116" i="42"/>
  <c r="BB164" i="42"/>
  <c r="BB165" i="42"/>
  <c r="BB31" i="42"/>
  <c r="BB32" i="42"/>
  <c r="BB130" i="42"/>
  <c r="BB201" i="42"/>
  <c r="BB322" i="42"/>
  <c r="BB321" i="42"/>
  <c r="BB320" i="42"/>
  <c r="BB79" i="42"/>
  <c r="BB300" i="42"/>
  <c r="BB289" i="42"/>
  <c r="BB275" i="42"/>
  <c r="BB272" i="42"/>
  <c r="BB265" i="42"/>
  <c r="BB254" i="42"/>
  <c r="BB253" i="42"/>
  <c r="BB105" i="42"/>
  <c r="BB186" i="42"/>
  <c r="BB156" i="42"/>
  <c r="BB148" i="42"/>
  <c r="BB117" i="42"/>
  <c r="BB118" i="42"/>
  <c r="BB133" i="42"/>
  <c r="BB12" i="42"/>
  <c r="BB128" i="42"/>
  <c r="BB98" i="42"/>
  <c r="BB131" i="42"/>
  <c r="BB132" i="42"/>
  <c r="BB69" i="42"/>
  <c r="BB103" i="42"/>
  <c r="BB15" i="42"/>
  <c r="BB14" i="42"/>
  <c r="BB13" i="42"/>
  <c r="BB145" i="42"/>
  <c r="BB166" i="42"/>
  <c r="BB184" i="42"/>
  <c r="BB192" i="42"/>
  <c r="BB211" i="42"/>
  <c r="BB235" i="42"/>
  <c r="BB280" i="42"/>
  <c r="BB293" i="42"/>
  <c r="BB331" i="42"/>
  <c r="BB378" i="42"/>
  <c r="BB379" i="42"/>
  <c r="BB383" i="42"/>
  <c r="BB384" i="42"/>
  <c r="BB358" i="42"/>
  <c r="BB357" i="42"/>
  <c r="BB356" i="42"/>
  <c r="BB351" i="42"/>
  <c r="BB350" i="42"/>
  <c r="BB349" i="42"/>
  <c r="BB347" i="42"/>
  <c r="BB339" i="42"/>
  <c r="BB338" i="42"/>
  <c r="BB317" i="42"/>
  <c r="BB315" i="42"/>
  <c r="BB286" i="42"/>
  <c r="BB285" i="42"/>
  <c r="BB284" i="42"/>
  <c r="BB274" i="42"/>
  <c r="BB273" i="42"/>
  <c r="BB271" i="42"/>
  <c r="BB250" i="42"/>
  <c r="BB244" i="42"/>
  <c r="BB242" i="42"/>
  <c r="BB218" i="42"/>
  <c r="BB217" i="42"/>
  <c r="BB191" i="42"/>
  <c r="BB190" i="42"/>
  <c r="BB189" i="42"/>
  <c r="BB139" i="42"/>
  <c r="BB234" i="42"/>
  <c r="BB282" i="42"/>
  <c r="BB296" i="42"/>
  <c r="BB298" i="42"/>
  <c r="BB301" i="42"/>
  <c r="BB302" i="42"/>
  <c r="BB325" i="42"/>
  <c r="BB113" i="42"/>
  <c r="BB381" i="42"/>
  <c r="BB72" i="42"/>
  <c r="BB361" i="42"/>
  <c r="BB354" i="42"/>
  <c r="BB355" i="42"/>
  <c r="BB360" i="42"/>
  <c r="BB364" i="42"/>
  <c r="BB38" i="42"/>
  <c r="BB353" i="42"/>
  <c r="BB344" i="42"/>
  <c r="BB343" i="42"/>
  <c r="BB341" i="42"/>
  <c r="BB334" i="42"/>
  <c r="BB382" i="42"/>
  <c r="BB329" i="42"/>
  <c r="BB318" i="42"/>
  <c r="BB316" i="42"/>
  <c r="BB268" i="42"/>
  <c r="BB267" i="42"/>
  <c r="BB266" i="42"/>
  <c r="BB251" i="42"/>
  <c r="BB247" i="42"/>
  <c r="BB246" i="42"/>
  <c r="BB229" i="42"/>
  <c r="BB227" i="42"/>
  <c r="BB97" i="42"/>
  <c r="BB207" i="42"/>
  <c r="BB101" i="42"/>
  <c r="BB147" i="42"/>
  <c r="BB143" i="42"/>
  <c r="BB110" i="42"/>
  <c r="BB94" i="42"/>
  <c r="BB92" i="42"/>
  <c r="BB73" i="42"/>
  <c r="BB127" i="42"/>
  <c r="BB39" i="42"/>
  <c r="BB33" i="42"/>
  <c r="BB16" i="42"/>
  <c r="BB134" i="42"/>
  <c r="BB135" i="42"/>
  <c r="BB141" i="42"/>
  <c r="BB142" i="42"/>
  <c r="BB144" i="42"/>
  <c r="BB146" i="42"/>
  <c r="BB188" i="42"/>
  <c r="BB202" i="42"/>
  <c r="BB203" i="42"/>
  <c r="BB226" i="42"/>
  <c r="BB228" i="42"/>
  <c r="BB231" i="42"/>
  <c r="BB232" i="42"/>
  <c r="BB233" i="42"/>
  <c r="BB257" i="42"/>
  <c r="BB262" i="42"/>
  <c r="BB291" i="42"/>
  <c r="BB292" i="42"/>
  <c r="BB303" i="42"/>
  <c r="BB314" i="42"/>
  <c r="BB340" i="42"/>
  <c r="BB374" i="42"/>
  <c r="BB380" i="42"/>
  <c r="BB377" i="42"/>
  <c r="BB346" i="42"/>
  <c r="BB332" i="42"/>
  <c r="BB319" i="42"/>
  <c r="BB283" i="42"/>
  <c r="BB269" i="42"/>
  <c r="BB256" i="42"/>
  <c r="BB245" i="42"/>
  <c r="BB224" i="42"/>
  <c r="BB215" i="42"/>
  <c r="BB208" i="42"/>
  <c r="BB359" i="42"/>
  <c r="BB89" i="42"/>
  <c r="BB327" i="42"/>
  <c r="BB304" i="42"/>
  <c r="BB140" i="42"/>
  <c r="BB264" i="42"/>
  <c r="BB263" i="42"/>
  <c r="BB241" i="42"/>
  <c r="BB237" i="42"/>
  <c r="BB223" i="42"/>
  <c r="BB205" i="42"/>
  <c r="BB196" i="42"/>
  <c r="BB195" i="42"/>
  <c r="BB194" i="42"/>
  <c r="BB121" i="42"/>
  <c r="BB163" i="42"/>
  <c r="BB87" i="42"/>
  <c r="BB125" i="42"/>
  <c r="BB108" i="42"/>
  <c r="BB112" i="42"/>
  <c r="BB86" i="42"/>
  <c r="BB100" i="42"/>
  <c r="BB58" i="42"/>
  <c r="BB91" i="42"/>
  <c r="BB37" i="42"/>
  <c r="BB34" i="42"/>
  <c r="BB90" i="42"/>
  <c r="BB84" i="42"/>
  <c r="BB82" i="42"/>
  <c r="BB74" i="42"/>
  <c r="BB50" i="42"/>
  <c r="BB7" i="42"/>
  <c r="BB41" i="42"/>
  <c r="BB70" i="42"/>
  <c r="BB102" i="42"/>
  <c r="BB104" i="42"/>
  <c r="BB99" i="42"/>
  <c r="BB96" i="42"/>
  <c r="BB95" i="42"/>
  <c r="BB129" i="42"/>
  <c r="BB93" i="42"/>
  <c r="BB137" i="42"/>
  <c r="BB81" i="42"/>
  <c r="BB138" i="42"/>
  <c r="BB172" i="42"/>
  <c r="BB209" i="42"/>
  <c r="BB210" i="42"/>
  <c r="BB239" i="42"/>
  <c r="BB68" i="42"/>
  <c r="BB66" i="42"/>
  <c r="BB65" i="42"/>
  <c r="BB248" i="42"/>
  <c r="BB249" i="42"/>
  <c r="BB252" i="42"/>
  <c r="BB299" i="42"/>
  <c r="BB305" i="42"/>
  <c r="BB36" i="42"/>
  <c r="BB35" i="42"/>
  <c r="BB323" i="42"/>
  <c r="BB324" i="42"/>
  <c r="BB342" i="42"/>
  <c r="BB19" i="42"/>
  <c r="BB363" i="42"/>
  <c r="BB337" i="42"/>
  <c r="BB336" i="42"/>
  <c r="BB288" i="42"/>
  <c r="BB287" i="42"/>
  <c r="BB281" i="42"/>
  <c r="BB22" i="42"/>
  <c r="BB24" i="42"/>
  <c r="BB27" i="42"/>
  <c r="BB277" i="42"/>
  <c r="BB276" i="42"/>
  <c r="BB261" i="42"/>
  <c r="BB260" i="42"/>
  <c r="BB259" i="42"/>
  <c r="BB240" i="42"/>
  <c r="BB373" i="42"/>
  <c r="BB225" i="42"/>
  <c r="BB222" i="42"/>
  <c r="BB335" i="42"/>
  <c r="BB330" i="42"/>
  <c r="BB8" i="42"/>
  <c r="BB9" i="42"/>
  <c r="BB51" i="42"/>
  <c r="BB52" i="42"/>
  <c r="BB10" i="42"/>
  <c r="BB312" i="42"/>
  <c r="BB311" i="42"/>
  <c r="BB54" i="42"/>
  <c r="BB310" i="42"/>
  <c r="BB295" i="42"/>
  <c r="BB294" i="42"/>
  <c r="BB28" i="42"/>
  <c r="BB57" i="42"/>
  <c r="BB221" i="42"/>
  <c r="BB220" i="42"/>
  <c r="BB60" i="42"/>
  <c r="BB61" i="42"/>
  <c r="BB177" i="42"/>
  <c r="BB176" i="42"/>
  <c r="BA10" i="42"/>
  <c r="BA286" i="42"/>
  <c r="BA251" i="42"/>
  <c r="BA387" i="42"/>
  <c r="BA146" i="42"/>
  <c r="BA252" i="42"/>
  <c r="BA339" i="42"/>
  <c r="BA388" i="42"/>
  <c r="BA137" i="42"/>
  <c r="BA58" i="42"/>
  <c r="BA56" i="42"/>
  <c r="BA190" i="42"/>
  <c r="BA386" i="42"/>
  <c r="BA97" i="42"/>
  <c r="BA98" i="42"/>
  <c r="BA228" i="42"/>
  <c r="BA389" i="42"/>
  <c r="BA342" i="42"/>
  <c r="BA72" i="42"/>
  <c r="BA73" i="42"/>
  <c r="BA53" i="42"/>
  <c r="BA258" i="42"/>
  <c r="BA186" i="42"/>
  <c r="BA274" i="42"/>
  <c r="BA89" i="42"/>
  <c r="BA102" i="42"/>
  <c r="BA134" i="42"/>
  <c r="BA373" i="42"/>
  <c r="BA12" i="42"/>
  <c r="BA396" i="42"/>
  <c r="BA215" i="42"/>
  <c r="BA355" i="42"/>
  <c r="BA130" i="42"/>
  <c r="BA65" i="42"/>
  <c r="BA29" i="42"/>
  <c r="BA364" i="42"/>
  <c r="BA147" i="42"/>
  <c r="BA13" i="42"/>
  <c r="BA397" i="42"/>
  <c r="BA270" i="42"/>
  <c r="BA317" i="42"/>
  <c r="BA363" i="42"/>
  <c r="BA237" i="42"/>
  <c r="BA32" i="42"/>
  <c r="BA9" i="42"/>
  <c r="BA33" i="42"/>
  <c r="BA35" i="42"/>
  <c r="BA398" i="42"/>
  <c r="BA36" i="42"/>
  <c r="BA38" i="42"/>
  <c r="BA269" i="42"/>
  <c r="BA117" i="42"/>
  <c r="BA118" i="42"/>
  <c r="BA119" i="42"/>
  <c r="BA184" i="42"/>
  <c r="BA140" i="42"/>
  <c r="BA399" i="42"/>
  <c r="BA120" i="42"/>
  <c r="BA236" i="42"/>
  <c r="BA358" i="42"/>
  <c r="BA14" i="42"/>
  <c r="BA15" i="42"/>
  <c r="BA16" i="42"/>
  <c r="BA240" i="42"/>
  <c r="BA142" i="42"/>
  <c r="BA400" i="42"/>
  <c r="BA382" i="42"/>
  <c r="BA141" i="42"/>
  <c r="BA143" i="42"/>
  <c r="BA144" i="42"/>
  <c r="BA21" i="42"/>
  <c r="BA172" i="42"/>
  <c r="BA139" i="42"/>
  <c r="BA173" i="42"/>
  <c r="BA401" i="42"/>
  <c r="BA174" i="42"/>
  <c r="BA349" i="42"/>
  <c r="BA34" i="42"/>
  <c r="BA177" i="42"/>
  <c r="BA37" i="42"/>
  <c r="BA138" i="42"/>
  <c r="BA125" i="42"/>
  <c r="BA407" i="42"/>
  <c r="BA62" i="42"/>
  <c r="BA194" i="42"/>
  <c r="BA195" i="42"/>
  <c r="BA362" i="42"/>
  <c r="BA209" i="42"/>
  <c r="BA67" i="42"/>
  <c r="BA136" i="42"/>
  <c r="BA201" i="42"/>
  <c r="BA408" i="42"/>
  <c r="BA61" i="42"/>
  <c r="BA69" i="42"/>
  <c r="BA75" i="42"/>
  <c r="BA57" i="42"/>
  <c r="BA30" i="42"/>
  <c r="BA132" i="42"/>
  <c r="BA250" i="42"/>
  <c r="BA70" i="42"/>
  <c r="BA409" i="42"/>
  <c r="BA81" i="42"/>
  <c r="BA380" i="42"/>
  <c r="BA327" i="42"/>
  <c r="BA385" i="42"/>
  <c r="BA71" i="42"/>
  <c r="BA248" i="42"/>
  <c r="BA220" i="42"/>
  <c r="BA101" i="42"/>
  <c r="BA410" i="42"/>
  <c r="BA331" i="42"/>
  <c r="BA225" i="42"/>
  <c r="BA378" i="42"/>
  <c r="BA377" i="42"/>
  <c r="BA83" i="42"/>
  <c r="BA80" i="42"/>
  <c r="BA374" i="42"/>
  <c r="BA222" i="42"/>
  <c r="BA411" i="42"/>
  <c r="BA354" i="42"/>
  <c r="BA92" i="42"/>
  <c r="BA84" i="42"/>
  <c r="BA332" i="42"/>
  <c r="BA95" i="42"/>
  <c r="BA93" i="42"/>
  <c r="BA271" i="42"/>
  <c r="BA232" i="42"/>
  <c r="BA412" i="42"/>
  <c r="BA265" i="42"/>
  <c r="BA245" i="42"/>
  <c r="BA246" i="42"/>
  <c r="BA249" i="42"/>
  <c r="BA312" i="42"/>
  <c r="BA311" i="42"/>
  <c r="BA272" i="42"/>
  <c r="BA191" i="42"/>
  <c r="BA413" i="42"/>
  <c r="BA318" i="42"/>
  <c r="BA351" i="42"/>
  <c r="BA244" i="42"/>
  <c r="BA253" i="42"/>
  <c r="BA223" i="42"/>
  <c r="BA110" i="42"/>
  <c r="BA124" i="42"/>
  <c r="BA94" i="42"/>
  <c r="BA414" i="42"/>
  <c r="BA126" i="42"/>
  <c r="BA302" i="42"/>
  <c r="BA314" i="42"/>
  <c r="BA330" i="42"/>
  <c r="BA329" i="42"/>
  <c r="BA328" i="42"/>
  <c r="BA166" i="42"/>
  <c r="BA301" i="42"/>
  <c r="BA275" i="42"/>
  <c r="BA276" i="42"/>
  <c r="BA287" i="42"/>
  <c r="BA296" i="42"/>
  <c r="BA68" i="42"/>
  <c r="BA288" i="42"/>
  <c r="BA289" i="42"/>
  <c r="BA285" i="42"/>
  <c r="BA284" i="42"/>
  <c r="BA376" i="42"/>
  <c r="BA283" i="42"/>
  <c r="BA208" i="42"/>
  <c r="BA103" i="42"/>
  <c r="BA277" i="42"/>
  <c r="BA86" i="42"/>
  <c r="BA221" i="42"/>
  <c r="BA104" i="42"/>
  <c r="BA361" i="42"/>
  <c r="BA28" i="42"/>
  <c r="BA298" i="42"/>
  <c r="BA319" i="42"/>
  <c r="BA324" i="42"/>
  <c r="BA156" i="42"/>
  <c r="BA231" i="42"/>
  <c r="BA321" i="42"/>
  <c r="BA350" i="42"/>
  <c r="BA247" i="42"/>
  <c r="BA325" i="42"/>
  <c r="BA108" i="42"/>
  <c r="BA123" i="42"/>
  <c r="BA116" i="42"/>
  <c r="BA115" i="42"/>
  <c r="BA217" i="42"/>
  <c r="BA121" i="42"/>
  <c r="BA334" i="42"/>
  <c r="BA227" i="42"/>
  <c r="BA109" i="42"/>
  <c r="BA333" i="42"/>
  <c r="BA207" i="42"/>
  <c r="BA205" i="42"/>
  <c r="BA216" i="42"/>
  <c r="BA326" i="42"/>
  <c r="BA213" i="42"/>
  <c r="BA212" i="42"/>
  <c r="BA211" i="42"/>
  <c r="BA262" i="42"/>
  <c r="BA340" i="42"/>
  <c r="BA343" i="42"/>
  <c r="BA114" i="42"/>
  <c r="BA344" i="42"/>
  <c r="BA202" i="42"/>
  <c r="BA196" i="42"/>
  <c r="BA323" i="42"/>
  <c r="BA7" i="42"/>
  <c r="BA175" i="42"/>
  <c r="BA113" i="42"/>
  <c r="BA112" i="42"/>
  <c r="BA345" i="42"/>
  <c r="BA268" i="42"/>
  <c r="BA346" i="42"/>
  <c r="BA66" i="42"/>
  <c r="BA149" i="42"/>
  <c r="BA348" i="42"/>
  <c r="BA310" i="42"/>
  <c r="BA353" i="42"/>
  <c r="BA176" i="42"/>
  <c r="BA164" i="42"/>
  <c r="BA313" i="42"/>
  <c r="BA188" i="42"/>
  <c r="BA122" i="42"/>
  <c r="BA31" i="42"/>
  <c r="BA204" i="42"/>
  <c r="BA384" i="42"/>
  <c r="BA206" i="42"/>
  <c r="BA111" i="42"/>
  <c r="BA99" i="42"/>
  <c r="BA165" i="42"/>
  <c r="BA203" i="42"/>
  <c r="BA357" i="42"/>
  <c r="BA291" i="42"/>
  <c r="BA359" i="42"/>
  <c r="BA254" i="42"/>
  <c r="BA360" i="42"/>
  <c r="BA356" i="42"/>
  <c r="BA79" i="42"/>
  <c r="BA338" i="42"/>
  <c r="BA192" i="42"/>
  <c r="BA379" i="42"/>
  <c r="BA224" i="42"/>
  <c r="BA341" i="42"/>
  <c r="BA282" i="42"/>
  <c r="BA127" i="42"/>
  <c r="BA273" i="42"/>
  <c r="BA337" i="42"/>
  <c r="BA218" i="42"/>
  <c r="BA187" i="42"/>
  <c r="BA96" i="42"/>
  <c r="BA55" i="42"/>
  <c r="BA145" i="42"/>
  <c r="BA210" i="42"/>
  <c r="BA264" i="42"/>
  <c r="BA78" i="42"/>
  <c r="BA54" i="42"/>
  <c r="BA77" i="42"/>
  <c r="BA336" i="42"/>
  <c r="BA335" i="42"/>
  <c r="BA267" i="42"/>
  <c r="BA40" i="42"/>
  <c r="BA266" i="42"/>
  <c r="BA261" i="42"/>
  <c r="BA74" i="42"/>
  <c r="BA316" i="42"/>
  <c r="BA59" i="42"/>
  <c r="BA27" i="42"/>
  <c r="BA24" i="42"/>
  <c r="BA90" i="42"/>
  <c r="BA375" i="42"/>
  <c r="BA300" i="42"/>
  <c r="BA299" i="42"/>
  <c r="BA297" i="42"/>
  <c r="BA22" i="42"/>
  <c r="BA100" i="42"/>
  <c r="BA226" i="42"/>
  <c r="BA295" i="42"/>
  <c r="BA39" i="42"/>
  <c r="BA52" i="42"/>
  <c r="BA41" i="42"/>
  <c r="BA322" i="42"/>
  <c r="BA238" i="42"/>
  <c r="BA8" i="42"/>
  <c r="BA91" i="42"/>
  <c r="BA20" i="42"/>
  <c r="BA19" i="42"/>
  <c r="BA233" i="42"/>
  <c r="BA381" i="42"/>
  <c r="BA129" i="42"/>
  <c r="BA320" i="42"/>
  <c r="BA131" i="42"/>
  <c r="BA133" i="42"/>
  <c r="BA128" i="42"/>
  <c r="BA281" i="42"/>
  <c r="BA280" i="42"/>
  <c r="BA135" i="42"/>
  <c r="BA294" i="42"/>
  <c r="BA305" i="42"/>
  <c r="BA60" i="42"/>
  <c r="BA234" i="42"/>
  <c r="BA51" i="42"/>
  <c r="BA239" i="42"/>
  <c r="BA148" i="42"/>
  <c r="BA303" i="42"/>
  <c r="BA76" i="42"/>
  <c r="BA87" i="42"/>
  <c r="BA189" i="42"/>
  <c r="BA48" i="42"/>
  <c r="BA49" i="42"/>
  <c r="BA85" i="42"/>
  <c r="BA82" i="42"/>
  <c r="BA293" i="42"/>
  <c r="BA260" i="42"/>
  <c r="BA347" i="42"/>
  <c r="BA242" i="42"/>
  <c r="BA257" i="42"/>
  <c r="BA256" i="42"/>
  <c r="BA292" i="42"/>
  <c r="BA229" i="42"/>
  <c r="BA230" i="42"/>
  <c r="BA105" i="42"/>
  <c r="BA106" i="42"/>
  <c r="BA107" i="42"/>
  <c r="BA88" i="42"/>
  <c r="BA50" i="42"/>
  <c r="BA263" i="42"/>
  <c r="BA304" i="42"/>
  <c r="BA259" i="42"/>
  <c r="BA163" i="42"/>
  <c r="BA241" i="42"/>
  <c r="BA185" i="42"/>
  <c r="BA315" i="42"/>
  <c r="BA235" i="42"/>
  <c r="AZ387" i="42"/>
  <c r="AZ388" i="42"/>
  <c r="AZ166" i="42"/>
  <c r="AZ386" i="42"/>
  <c r="AZ165" i="42"/>
  <c r="AZ389" i="42"/>
  <c r="AZ343" i="42"/>
  <c r="AZ305" i="42"/>
  <c r="AZ253" i="42"/>
  <c r="AZ344" i="42"/>
  <c r="AZ390" i="42"/>
  <c r="AZ135" i="42"/>
  <c r="AZ396" i="42"/>
  <c r="AZ374" i="42"/>
  <c r="AZ373" i="42"/>
  <c r="AZ30" i="42"/>
  <c r="AZ397" i="42"/>
  <c r="AZ186" i="42"/>
  <c r="AZ376" i="42"/>
  <c r="AZ133" i="42"/>
  <c r="AZ116" i="42"/>
  <c r="AZ398" i="42"/>
  <c r="AZ68" i="42"/>
  <c r="AZ328" i="42"/>
  <c r="AZ329" i="42"/>
  <c r="AZ330" i="42"/>
  <c r="AZ239" i="42"/>
  <c r="AZ238" i="42"/>
  <c r="AZ399" i="42"/>
  <c r="AZ237" i="42"/>
  <c r="AZ331" i="42"/>
  <c r="AZ332" i="42"/>
  <c r="AZ378" i="42"/>
  <c r="AZ400" i="42"/>
  <c r="AZ265" i="42"/>
  <c r="AZ335" i="42"/>
  <c r="AZ20" i="42"/>
  <c r="AZ22" i="42"/>
  <c r="AZ401" i="42"/>
  <c r="AZ65" i="42"/>
  <c r="AZ210" i="42"/>
  <c r="AZ407" i="42"/>
  <c r="AZ38" i="42"/>
  <c r="AZ137" i="42"/>
  <c r="AZ408" i="42"/>
  <c r="AZ381" i="42"/>
  <c r="AZ379" i="42"/>
  <c r="AZ334" i="42"/>
  <c r="AZ134" i="42"/>
  <c r="AZ409" i="42"/>
  <c r="AZ80" i="42"/>
  <c r="AZ82" i="42"/>
  <c r="AZ348" i="42"/>
  <c r="AZ410" i="42"/>
  <c r="AZ325" i="42"/>
  <c r="AZ269" i="42"/>
  <c r="AZ411" i="42"/>
  <c r="AZ270" i="42"/>
  <c r="AZ324" i="42"/>
  <c r="AZ360" i="42"/>
  <c r="AZ98" i="42"/>
  <c r="AZ100" i="42"/>
  <c r="AZ412" i="42"/>
  <c r="AZ57" i="42"/>
  <c r="AZ359" i="42"/>
  <c r="AZ101" i="42"/>
  <c r="AZ83" i="42"/>
  <c r="AZ413" i="42"/>
  <c r="AZ350" i="42"/>
  <c r="AZ310" i="42"/>
  <c r="AZ377" i="42"/>
  <c r="AZ84" i="42"/>
  <c r="AZ317" i="42"/>
  <c r="AZ414" i="42"/>
  <c r="AZ55" i="42"/>
  <c r="AZ296" i="42"/>
  <c r="AZ322" i="42"/>
  <c r="AZ295" i="42"/>
  <c r="AZ375" i="42"/>
  <c r="AZ297" i="42"/>
  <c r="AZ294" i="42"/>
  <c r="AZ293" i="42"/>
  <c r="AZ299" i="42"/>
  <c r="AZ282" i="42"/>
  <c r="AZ85" i="42"/>
  <c r="AZ340" i="42"/>
  <c r="AZ281" i="42"/>
  <c r="AZ235" i="42"/>
  <c r="AZ234" i="42"/>
  <c r="AZ262" i="42"/>
  <c r="AZ69" i="42"/>
  <c r="AZ12" i="42"/>
  <c r="AZ250" i="42"/>
  <c r="AZ246" i="42"/>
  <c r="AZ117" i="42"/>
  <c r="AZ229" i="42"/>
  <c r="AZ336" i="42"/>
  <c r="AZ226" i="42"/>
  <c r="AZ215" i="42"/>
  <c r="AZ208" i="42"/>
  <c r="AZ207" i="42"/>
  <c r="AZ206" i="42"/>
  <c r="AZ131" i="42"/>
  <c r="AZ203" i="42"/>
  <c r="AZ195" i="42"/>
  <c r="AZ187" i="42"/>
  <c r="AZ184" i="42"/>
  <c r="AZ192" i="42"/>
  <c r="AZ314" i="42"/>
  <c r="AZ10" i="42"/>
  <c r="AZ177" i="42"/>
  <c r="AZ267" i="42"/>
  <c r="AZ244" i="42"/>
  <c r="AZ121" i="42"/>
  <c r="AZ120" i="42"/>
  <c r="AZ112" i="42"/>
  <c r="AZ150" i="42"/>
  <c r="AZ358" i="42"/>
  <c r="AZ90" i="42"/>
  <c r="AZ89" i="42"/>
  <c r="AZ385" i="42"/>
  <c r="AZ78" i="42"/>
  <c r="AZ363" i="42"/>
  <c r="AZ339" i="42"/>
  <c r="AZ338" i="42"/>
  <c r="AZ327" i="42"/>
  <c r="AZ326" i="42"/>
  <c r="AZ382" i="42"/>
  <c r="AZ53" i="42"/>
  <c r="AZ16" i="42"/>
  <c r="AZ19" i="42"/>
  <c r="AZ52" i="42"/>
  <c r="AZ141" i="42"/>
  <c r="AZ39" i="42"/>
  <c r="AZ333" i="42"/>
  <c r="AZ118" i="42"/>
  <c r="AZ315" i="42"/>
  <c r="AZ119" i="42"/>
  <c r="AZ36" i="42"/>
  <c r="AZ99" i="42"/>
  <c r="AZ321" i="42"/>
  <c r="AZ191" i="42"/>
  <c r="AZ13" i="42"/>
  <c r="AZ14" i="42"/>
  <c r="AZ15" i="42"/>
  <c r="AZ380" i="42"/>
  <c r="AZ319" i="42"/>
  <c r="AZ28" i="42"/>
  <c r="AZ277" i="42"/>
  <c r="AZ61" i="42"/>
  <c r="AZ304" i="42"/>
  <c r="AZ37" i="42"/>
  <c r="AZ77" i="42"/>
  <c r="AZ259" i="42"/>
  <c r="AZ258" i="42"/>
  <c r="AZ172" i="42"/>
  <c r="AZ291" i="42"/>
  <c r="AZ289" i="42"/>
  <c r="AZ288" i="42"/>
  <c r="AZ287" i="42"/>
  <c r="AZ86" i="42"/>
  <c r="AZ286" i="42"/>
  <c r="AZ58" i="42"/>
  <c r="AZ245" i="42"/>
  <c r="AZ242" i="42"/>
  <c r="AZ357" i="42"/>
  <c r="AZ285" i="42"/>
  <c r="AZ73" i="42"/>
  <c r="AZ105" i="42"/>
  <c r="AZ249" i="42"/>
  <c r="AZ303" i="42"/>
  <c r="AZ72" i="42"/>
  <c r="AZ147" i="42"/>
  <c r="AZ320" i="42"/>
  <c r="AZ384" i="42"/>
  <c r="AZ70" i="42"/>
  <c r="AZ67" i="42"/>
  <c r="AZ351" i="42"/>
  <c r="AZ280" i="42"/>
  <c r="AZ349" i="42"/>
  <c r="AZ148" i="42"/>
  <c r="AZ347" i="42"/>
  <c r="AZ106" i="42"/>
  <c r="AZ107" i="42"/>
  <c r="AZ156" i="42"/>
  <c r="AZ49" i="42"/>
  <c r="AZ273" i="42"/>
  <c r="AZ122" i="42"/>
  <c r="AZ272" i="42"/>
  <c r="AZ31" i="42"/>
  <c r="AZ111" i="42"/>
  <c r="AZ263" i="42"/>
  <c r="AZ218" i="42"/>
  <c r="AZ173" i="42"/>
  <c r="AZ313" i="42"/>
  <c r="AZ81" i="42"/>
  <c r="AZ312" i="42"/>
  <c r="AZ221" i="42"/>
  <c r="AZ341" i="42"/>
  <c r="AZ342" i="42"/>
  <c r="AZ225" i="42"/>
  <c r="AZ142" i="42"/>
  <c r="AZ213" i="42"/>
  <c r="AZ212" i="42"/>
  <c r="AZ223" i="42"/>
  <c r="AZ241" i="42"/>
  <c r="AZ35" i="42"/>
  <c r="AZ34" i="42"/>
  <c r="AZ33" i="42"/>
  <c r="AZ174" i="42"/>
  <c r="AZ143" i="42"/>
  <c r="AZ353" i="42"/>
  <c r="AZ32" i="42"/>
  <c r="AZ91" i="42"/>
  <c r="AZ41" i="42"/>
  <c r="AZ261" i="42"/>
  <c r="AZ7" i="42"/>
  <c r="AZ24" i="42"/>
  <c r="AZ311" i="42"/>
  <c r="AZ284" i="42"/>
  <c r="AZ94" i="42"/>
  <c r="AZ354" i="42"/>
  <c r="AZ355" i="42"/>
  <c r="AZ163" i="42"/>
  <c r="AZ301" i="42"/>
  <c r="AZ164" i="42"/>
  <c r="AZ27" i="42"/>
  <c r="AZ292" i="42"/>
  <c r="AZ275" i="42"/>
  <c r="AZ231" i="42"/>
  <c r="AZ123" i="42"/>
  <c r="AZ124" i="42"/>
  <c r="AZ125" i="42"/>
  <c r="AZ230" i="42"/>
  <c r="AZ356" i="42"/>
  <c r="AZ71" i="42"/>
  <c r="AZ138" i="42"/>
  <c r="AZ175" i="42"/>
  <c r="AZ126" i="42"/>
  <c r="AZ247" i="42"/>
  <c r="AZ361" i="42"/>
  <c r="AZ337" i="42"/>
  <c r="AZ190" i="42"/>
  <c r="AZ268" i="42"/>
  <c r="AZ248" i="42"/>
  <c r="AZ176" i="42"/>
  <c r="AZ362" i="42"/>
  <c r="AZ114" i="42"/>
  <c r="AZ115" i="42"/>
  <c r="AZ188" i="42"/>
  <c r="AZ274" i="42"/>
  <c r="AZ48" i="42"/>
  <c r="AZ54" i="42"/>
  <c r="AZ144" i="42"/>
  <c r="AZ113" i="42"/>
  <c r="AZ102" i="42"/>
  <c r="AZ97" i="42"/>
  <c r="AZ251" i="42"/>
  <c r="AZ252" i="42"/>
  <c r="AZ266" i="42"/>
  <c r="AZ224" i="42"/>
  <c r="AZ300" i="42"/>
  <c r="AZ79" i="42"/>
  <c r="AZ217" i="42"/>
  <c r="AZ233" i="42"/>
  <c r="AZ87" i="42"/>
  <c r="AZ88" i="42"/>
  <c r="AZ50" i="42"/>
  <c r="AZ220" i="42"/>
  <c r="AZ76" i="42"/>
  <c r="AZ51" i="42"/>
  <c r="AZ62" i="42"/>
  <c r="AZ222" i="42"/>
  <c r="AZ75" i="42"/>
  <c r="AZ56" i="42"/>
  <c r="AZ66" i="42"/>
  <c r="AZ216" i="42"/>
  <c r="AZ185" i="42"/>
  <c r="AZ227" i="42"/>
  <c r="AZ40" i="42"/>
  <c r="AZ254" i="42"/>
  <c r="AZ260" i="42"/>
  <c r="AZ21" i="42"/>
  <c r="AZ240" i="42"/>
  <c r="AZ256" i="42"/>
  <c r="AZ109" i="42"/>
  <c r="AZ93" i="42"/>
  <c r="AZ96" i="42"/>
  <c r="AZ257" i="42"/>
  <c r="AZ232" i="42"/>
  <c r="AZ283" i="42"/>
  <c r="AZ129" i="42"/>
  <c r="AZ130" i="42"/>
  <c r="AZ103" i="42"/>
  <c r="AZ29" i="42"/>
  <c r="AZ132" i="42"/>
  <c r="AZ127" i="42"/>
  <c r="AZ136" i="42"/>
  <c r="AZ95" i="42"/>
  <c r="AZ345" i="42"/>
  <c r="AZ346" i="42"/>
  <c r="AZ128" i="42"/>
  <c r="AZ189" i="42"/>
  <c r="AZ139" i="42"/>
  <c r="AZ140" i="42"/>
  <c r="AZ104" i="42"/>
  <c r="AZ8" i="42"/>
  <c r="AZ92" i="42"/>
  <c r="AZ149" i="42"/>
  <c r="AZ110" i="42"/>
  <c r="AZ201" i="42"/>
  <c r="AZ211" i="42"/>
  <c r="AZ59" i="42"/>
  <c r="AZ204" i="42"/>
  <c r="AZ276" i="42"/>
  <c r="AZ205" i="42"/>
  <c r="AZ108" i="42"/>
  <c r="AZ60" i="42"/>
  <c r="AZ74" i="42"/>
  <c r="AZ202" i="42"/>
  <c r="AZ271" i="42"/>
  <c r="AZ209" i="42"/>
  <c r="AZ196" i="42"/>
  <c r="AZ236" i="42"/>
  <c r="AZ9" i="42"/>
  <c r="AZ302" i="42"/>
  <c r="AZ264" i="42"/>
  <c r="AZ323" i="42"/>
  <c r="AZ298" i="42"/>
  <c r="AZ364" i="42"/>
  <c r="AZ228" i="42"/>
  <c r="AZ145" i="42"/>
  <c r="AZ194" i="42"/>
  <c r="AZ146" i="42"/>
  <c r="AZ316" i="42"/>
  <c r="AZ318" i="42"/>
  <c r="AY275" i="42"/>
  <c r="AY65" i="42"/>
  <c r="AY388" i="42"/>
  <c r="AY303" i="42"/>
  <c r="AY389" i="42"/>
  <c r="AY215" i="42"/>
  <c r="AY304" i="42"/>
  <c r="AY390" i="42"/>
  <c r="AY396" i="42"/>
  <c r="AY316" i="42"/>
  <c r="AY397" i="42"/>
  <c r="AY327" i="42"/>
  <c r="AY398" i="42"/>
  <c r="AY399" i="42"/>
  <c r="AY400" i="42"/>
  <c r="AY66" i="42"/>
  <c r="AY334" i="42"/>
  <c r="AY401" i="42"/>
  <c r="AY407" i="42"/>
  <c r="AY361" i="42"/>
  <c r="AY408" i="42"/>
  <c r="AY378" i="42"/>
  <c r="AY409" i="42"/>
  <c r="AY410" i="42"/>
  <c r="AY59" i="42"/>
  <c r="AY384" i="42"/>
  <c r="AY411" i="42"/>
  <c r="AY58" i="42"/>
  <c r="AY412" i="42"/>
  <c r="AY413" i="42"/>
  <c r="AY56" i="42"/>
  <c r="AY414" i="42"/>
  <c r="AY341" i="42"/>
  <c r="AY321" i="42"/>
  <c r="AY295" i="42"/>
  <c r="AY289" i="42"/>
  <c r="AY287" i="42"/>
  <c r="AY273" i="42"/>
  <c r="AY261" i="42"/>
  <c r="AY251" i="42"/>
  <c r="AY245" i="42"/>
  <c r="AY238" i="42"/>
  <c r="AY237" i="42"/>
  <c r="AY205" i="42"/>
  <c r="AY186" i="42"/>
  <c r="AY185" i="42"/>
  <c r="AY166" i="42"/>
  <c r="AY148" i="42"/>
  <c r="AY136" i="42"/>
  <c r="AY128" i="42"/>
  <c r="AY97" i="42"/>
  <c r="AY88" i="42"/>
  <c r="AY87" i="42"/>
  <c r="AY77" i="42"/>
  <c r="AY75" i="42"/>
  <c r="AY15" i="42"/>
  <c r="AY57" i="42"/>
  <c r="AY175" i="42"/>
  <c r="AY37" i="42"/>
  <c r="AY38" i="42"/>
  <c r="AY115" i="42"/>
  <c r="AY16" i="42"/>
  <c r="AY19" i="42"/>
  <c r="AY29" i="42"/>
  <c r="AY83" i="42"/>
  <c r="AY82" i="42"/>
  <c r="AY156" i="42"/>
  <c r="AY95" i="42"/>
  <c r="AY99" i="42"/>
  <c r="AY85" i="42"/>
  <c r="AY8" i="42"/>
  <c r="AY10" i="42"/>
  <c r="AY110" i="42"/>
  <c r="AY28" i="42"/>
  <c r="AY30" i="42"/>
  <c r="AY216" i="42"/>
  <c r="AY121" i="42"/>
  <c r="AY122" i="42"/>
  <c r="AY123" i="42"/>
  <c r="AY48" i="42"/>
  <c r="AY124" i="42"/>
  <c r="AY125" i="42"/>
  <c r="AY50" i="42"/>
  <c r="AY22" i="42"/>
  <c r="AY94" i="42"/>
  <c r="AY61" i="42"/>
  <c r="AY147" i="42"/>
  <c r="AY73" i="42"/>
  <c r="AY217" i="42"/>
  <c r="AY84" i="42"/>
  <c r="AY102" i="42"/>
  <c r="AY40" i="42"/>
  <c r="AY93" i="42"/>
  <c r="AY116" i="42"/>
  <c r="AY49" i="42"/>
  <c r="AY52" i="42"/>
  <c r="AY53" i="42"/>
  <c r="AY54" i="42"/>
  <c r="AY129" i="42"/>
  <c r="AY111" i="42"/>
  <c r="AY146" i="42"/>
  <c r="AY74" i="42"/>
  <c r="AY120" i="42"/>
  <c r="AY76" i="42"/>
  <c r="AY78" i="42"/>
  <c r="AY326" i="42"/>
  <c r="AY325" i="42"/>
  <c r="AY324" i="42"/>
  <c r="AY190" i="42"/>
  <c r="AY302" i="42"/>
  <c r="AY202" i="42"/>
  <c r="AY292" i="42"/>
  <c r="AY285" i="42"/>
  <c r="AY284" i="42"/>
  <c r="AY283" i="42"/>
  <c r="AY139" i="42"/>
  <c r="AY86" i="42"/>
  <c r="AY267" i="42"/>
  <c r="AY89" i="42"/>
  <c r="AY226" i="42"/>
  <c r="AY221" i="42"/>
  <c r="AY242" i="42"/>
  <c r="AY239" i="42"/>
  <c r="AY225" i="42"/>
  <c r="AY224" i="42"/>
  <c r="AY223" i="42"/>
  <c r="AY210" i="42"/>
  <c r="AY208" i="42"/>
  <c r="AY249" i="42"/>
  <c r="AY250" i="42"/>
  <c r="AY184" i="42"/>
  <c r="AY268" i="42"/>
  <c r="AY13" i="42"/>
  <c r="AY119" i="42"/>
  <c r="AY118" i="42"/>
  <c r="AY286" i="42"/>
  <c r="AY288" i="42"/>
  <c r="AY126" i="42"/>
  <c r="AY127" i="42"/>
  <c r="AY101" i="42"/>
  <c r="AY230" i="42"/>
  <c r="AY92" i="42"/>
  <c r="AY91" i="42"/>
  <c r="AY90" i="42"/>
  <c r="AY298" i="42"/>
  <c r="AY299" i="42"/>
  <c r="AY301" i="42"/>
  <c r="AY231" i="42"/>
  <c r="AY72" i="42"/>
  <c r="AY71" i="42"/>
  <c r="AY21" i="42"/>
  <c r="AY336" i="42"/>
  <c r="AY36" i="42"/>
  <c r="AY35" i="42"/>
  <c r="AY34" i="42"/>
  <c r="AY24" i="42"/>
  <c r="AY348" i="42"/>
  <c r="AY140" i="42"/>
  <c r="AY9" i="42"/>
  <c r="AY7" i="42"/>
  <c r="AY355" i="42"/>
  <c r="AY144" i="42"/>
  <c r="AY356" i="42"/>
  <c r="AY357" i="42"/>
  <c r="AY164" i="42"/>
  <c r="AY163" i="42"/>
  <c r="AY176" i="42"/>
  <c r="AY177" i="42"/>
  <c r="AY191" i="42"/>
  <c r="AY194" i="42"/>
  <c r="AY195" i="42"/>
  <c r="AY209" i="42"/>
  <c r="AY234" i="42"/>
  <c r="AY373" i="42"/>
  <c r="AY227" i="42"/>
  <c r="AY172" i="42"/>
  <c r="AY246" i="42"/>
  <c r="AY258" i="42"/>
  <c r="AY262" i="42"/>
  <c r="AY263" i="42"/>
  <c r="AY269" i="42"/>
  <c r="AY270" i="42"/>
  <c r="AY271" i="42"/>
  <c r="AY272" i="42"/>
  <c r="AY277" i="42"/>
  <c r="AY291" i="42"/>
  <c r="AY141" i="42"/>
  <c r="AY203" i="42"/>
  <c r="AY310" i="42"/>
  <c r="AY222" i="42"/>
  <c r="AY55" i="42"/>
  <c r="AY232" i="42"/>
  <c r="AY333" i="42"/>
  <c r="AY358" i="42"/>
  <c r="AY142" i="42"/>
  <c r="AY248" i="42"/>
  <c r="AY253" i="42"/>
  <c r="AY265" i="42"/>
  <c r="AY266" i="42"/>
  <c r="AY297" i="42"/>
  <c r="AY300" i="42"/>
  <c r="AY347" i="42"/>
  <c r="AY349" i="42"/>
  <c r="AY360" i="42"/>
  <c r="AY380" i="42"/>
  <c r="AY377" i="42"/>
  <c r="AY375" i="42"/>
  <c r="AY346" i="42"/>
  <c r="AY320" i="42"/>
  <c r="AY319" i="42"/>
  <c r="AY317" i="42"/>
  <c r="AY305" i="42"/>
  <c r="AY293" i="42"/>
  <c r="AY280" i="42"/>
  <c r="AY235" i="42"/>
  <c r="AY207" i="42"/>
  <c r="AY206" i="42"/>
  <c r="AY192" i="42"/>
  <c r="AY174" i="42"/>
  <c r="AY173" i="42"/>
  <c r="AY150" i="42"/>
  <c r="AY138" i="42"/>
  <c r="AY137" i="42"/>
  <c r="AY27" i="42"/>
  <c r="AY41" i="42"/>
  <c r="AY51" i="42"/>
  <c r="AY60" i="42"/>
  <c r="AY67" i="42"/>
  <c r="AY80" i="42"/>
  <c r="AY81" i="42"/>
  <c r="AY98" i="42"/>
  <c r="AY100" i="42"/>
  <c r="AY103" i="42"/>
  <c r="AY104" i="42"/>
  <c r="AY105" i="42"/>
  <c r="AY106" i="42"/>
  <c r="AY107" i="42"/>
  <c r="AY108" i="42"/>
  <c r="AY109" i="42"/>
  <c r="AY112" i="42"/>
  <c r="AY364" i="42"/>
  <c r="AY363" i="42"/>
  <c r="AY322" i="42"/>
  <c r="AY264" i="42"/>
  <c r="AY149" i="42"/>
  <c r="AY143" i="42"/>
  <c r="AY113" i="42"/>
  <c r="AY96" i="42"/>
  <c r="AY229" i="42"/>
  <c r="AY228" i="42"/>
  <c r="AY252" i="42"/>
  <c r="AY204" i="42"/>
  <c r="AY196" i="42"/>
  <c r="AY165" i="42"/>
  <c r="AY145" i="42"/>
  <c r="AY218" i="42"/>
  <c r="AY236" i="42"/>
  <c r="AY244" i="42"/>
  <c r="AY247" i="42"/>
  <c r="AY276" i="42"/>
  <c r="AY130" i="42"/>
  <c r="AY131" i="42"/>
  <c r="AY132" i="42"/>
  <c r="AY311" i="42"/>
  <c r="AY312" i="42"/>
  <c r="AY313" i="42"/>
  <c r="AY314" i="42"/>
  <c r="AY318" i="42"/>
  <c r="AY117" i="42"/>
  <c r="AY133" i="42"/>
  <c r="AY328" i="42"/>
  <c r="AY329" i="42"/>
  <c r="AY330" i="42"/>
  <c r="AY331" i="42"/>
  <c r="AY332" i="42"/>
  <c r="AY340" i="42"/>
  <c r="AY362" i="42"/>
  <c r="AY114" i="42"/>
  <c r="AY134" i="42"/>
  <c r="AY69" i="42"/>
  <c r="AY68" i="42"/>
  <c r="AY135" i="42"/>
  <c r="AY359" i="42"/>
  <c r="AY20" i="42"/>
  <c r="AY296" i="42"/>
  <c r="AY385" i="42"/>
  <c r="AY178" i="42"/>
  <c r="AY315" i="42"/>
  <c r="AY187" i="42"/>
  <c r="AY188" i="42"/>
  <c r="AY189" i="42"/>
  <c r="AY201" i="42"/>
  <c r="AY337" i="42"/>
  <c r="AY338" i="42"/>
  <c r="AY339" i="42"/>
  <c r="AY233" i="42"/>
  <c r="AY240" i="42"/>
  <c r="AY241" i="42"/>
  <c r="AY342" i="42"/>
  <c r="AY343" i="42"/>
  <c r="AY344" i="42"/>
  <c r="AY345" i="42"/>
  <c r="AY220" i="42"/>
  <c r="AY259" i="42"/>
  <c r="AY260" i="42"/>
  <c r="AY353" i="42"/>
  <c r="AY354" i="42"/>
  <c r="AY374" i="42"/>
  <c r="AY281" i="42"/>
  <c r="AY282" i="42"/>
  <c r="AY376" i="42"/>
  <c r="AY294" i="42"/>
  <c r="AY379" i="42"/>
  <c r="AY381" i="42"/>
  <c r="AY323" i="42"/>
  <c r="AY79" i="42"/>
  <c r="AY70" i="42"/>
  <c r="AY335" i="42"/>
  <c r="AY39" i="42"/>
  <c r="AY350" i="42"/>
  <c r="AY351" i="42"/>
  <c r="AY12" i="42"/>
  <c r="AY14" i="42"/>
  <c r="AY31" i="42"/>
  <c r="AY32" i="42"/>
  <c r="AY33" i="42"/>
  <c r="AY382" i="42"/>
  <c r="AY383" i="42"/>
  <c r="AY254" i="42"/>
  <c r="AY211" i="42"/>
  <c r="AY256" i="42"/>
  <c r="AY257" i="42"/>
  <c r="AY386" i="42"/>
  <c r="AY212" i="42"/>
  <c r="AY274" i="42"/>
  <c r="AY387" i="42"/>
  <c r="AY213" i="42"/>
  <c r="AY62" i="42"/>
  <c r="AX323" i="42"/>
  <c r="AX340" i="42"/>
  <c r="AX249" i="42"/>
  <c r="AX59" i="42"/>
  <c r="AX173" i="42"/>
  <c r="AX174" i="42"/>
  <c r="AX345" i="42"/>
  <c r="AX229" i="42"/>
  <c r="AX72" i="42"/>
  <c r="AX164" i="42"/>
  <c r="AX57" i="42"/>
  <c r="AX31" i="42"/>
  <c r="AX330" i="42"/>
  <c r="AX30" i="42"/>
  <c r="AX58" i="42"/>
  <c r="AX32" i="42"/>
  <c r="AX19" i="42"/>
  <c r="AX318" i="42"/>
  <c r="AX344" i="42"/>
  <c r="AX177" i="42"/>
  <c r="AX20" i="42"/>
  <c r="AX324" i="42"/>
  <c r="AX122" i="42"/>
  <c r="AX121" i="42"/>
  <c r="AX21" i="42"/>
  <c r="AX129" i="42"/>
  <c r="AX271" i="42"/>
  <c r="AX270" i="42"/>
  <c r="AX35" i="42"/>
  <c r="AX34" i="42"/>
  <c r="AX266" i="42"/>
  <c r="AX265" i="42"/>
  <c r="AX343" i="42"/>
  <c r="AX248" i="42"/>
  <c r="AX250" i="42"/>
  <c r="AX325" i="42"/>
  <c r="AX176" i="42"/>
  <c r="AX241" i="42"/>
  <c r="AX310" i="42"/>
  <c r="AX297" i="42"/>
  <c r="AX238" i="42"/>
  <c r="AX237" i="42"/>
  <c r="AX317" i="42"/>
  <c r="AX208" i="42"/>
  <c r="AX33" i="42"/>
  <c r="AX93" i="42"/>
  <c r="AX38" i="42"/>
  <c r="AX62" i="42"/>
  <c r="AX373" i="42"/>
  <c r="AX295" i="42"/>
  <c r="AX216" i="42"/>
  <c r="AX207" i="42"/>
  <c r="AX209" i="42"/>
  <c r="AX212" i="42"/>
  <c r="AX196" i="42"/>
  <c r="AX195" i="42"/>
  <c r="AX194" i="42"/>
  <c r="AX247" i="42"/>
  <c r="AX191" i="42"/>
  <c r="AX190" i="42"/>
  <c r="AX213" i="42"/>
  <c r="AX175" i="42"/>
  <c r="AX74" i="42"/>
  <c r="AX293" i="42"/>
  <c r="AX364" i="42"/>
  <c r="AX288" i="42"/>
  <c r="AX215" i="42"/>
  <c r="AX178" i="42"/>
  <c r="AX134" i="42"/>
  <c r="AX133" i="42"/>
  <c r="AX289" i="42"/>
  <c r="AX342" i="42"/>
  <c r="AX12" i="42"/>
  <c r="AX227" i="42"/>
  <c r="AX7" i="42"/>
  <c r="AX141" i="42"/>
  <c r="AX76" i="42"/>
  <c r="AX251" i="42"/>
  <c r="AX136" i="42"/>
  <c r="AX138" i="42"/>
  <c r="AX139" i="42"/>
  <c r="AX244" i="42"/>
  <c r="AX24" i="42"/>
  <c r="AX22" i="42"/>
  <c r="AX246" i="42"/>
  <c r="AX98" i="42"/>
  <c r="AX252" i="42"/>
  <c r="AX37" i="42"/>
  <c r="AX48" i="42"/>
  <c r="AX49" i="42"/>
  <c r="AX50" i="42"/>
  <c r="AX335" i="42"/>
  <c r="AX283" i="42"/>
  <c r="AX374" i="42"/>
  <c r="AX284" i="42"/>
  <c r="AX285" i="42"/>
  <c r="AX286" i="42"/>
  <c r="AX8" i="42"/>
  <c r="AX65" i="42"/>
  <c r="AX131" i="42"/>
  <c r="AX125" i="42"/>
  <c r="AX68" i="42"/>
  <c r="AX119" i="42"/>
  <c r="AX163" i="42"/>
  <c r="AX225" i="42"/>
  <c r="AX218" i="42"/>
  <c r="AX262" i="42"/>
  <c r="AX263" i="42"/>
  <c r="AX96" i="42"/>
  <c r="AX211" i="42"/>
  <c r="AX127" i="42"/>
  <c r="AX268" i="42"/>
  <c r="AX269" i="42"/>
  <c r="AX156" i="42"/>
  <c r="AX99" i="42"/>
  <c r="AX95" i="42"/>
  <c r="AX101" i="42"/>
  <c r="AX124" i="42"/>
  <c r="AX354" i="42"/>
  <c r="AX311" i="42"/>
  <c r="AX332" i="42"/>
  <c r="AX331" i="42"/>
  <c r="AX322" i="42"/>
  <c r="AX287" i="42"/>
  <c r="AX221" i="42"/>
  <c r="AX165" i="42"/>
  <c r="AX111" i="42"/>
  <c r="AX202" i="42"/>
  <c r="AX204" i="42"/>
  <c r="AX235" i="42"/>
  <c r="AX117" i="42"/>
  <c r="AX116" i="42"/>
  <c r="AX276" i="42"/>
  <c r="AX280" i="42"/>
  <c r="AX113" i="42"/>
  <c r="AX206" i="42"/>
  <c r="AX123" i="42"/>
  <c r="AX321" i="42"/>
  <c r="AX61" i="42"/>
  <c r="AX128" i="42"/>
  <c r="AX110" i="42"/>
  <c r="AX85" i="42"/>
  <c r="AX92" i="42"/>
  <c r="AX201" i="42"/>
  <c r="AX91" i="42"/>
  <c r="AX120" i="42"/>
  <c r="AX303" i="42"/>
  <c r="AX304" i="42"/>
  <c r="AX90" i="42"/>
  <c r="AX236" i="42"/>
  <c r="AX100" i="42"/>
  <c r="AX312" i="42"/>
  <c r="AX313" i="42"/>
  <c r="AX192" i="42"/>
  <c r="AX189" i="42"/>
  <c r="AX188" i="42"/>
  <c r="AX228" i="42"/>
  <c r="AX89" i="42"/>
  <c r="AX232" i="42"/>
  <c r="AX383" i="42"/>
  <c r="AX88" i="42"/>
  <c r="AX77" i="42"/>
  <c r="AX274" i="42"/>
  <c r="AX87" i="42"/>
  <c r="AX338" i="42"/>
  <c r="AX341" i="42"/>
  <c r="AX75" i="42"/>
  <c r="AX294" i="42"/>
  <c r="AX296" i="42"/>
  <c r="AX348" i="42"/>
  <c r="AX257" i="42"/>
  <c r="AX298" i="42"/>
  <c r="AX172" i="42"/>
  <c r="AX275" i="42"/>
  <c r="AX73" i="42"/>
  <c r="AX69" i="42"/>
  <c r="AX145" i="42"/>
  <c r="AX350" i="42"/>
  <c r="AX231" i="42"/>
  <c r="AX261" i="42"/>
  <c r="AX351" i="42"/>
  <c r="AX140" i="42"/>
  <c r="AX362" i="42"/>
  <c r="AX363" i="42"/>
  <c r="AX355" i="42"/>
  <c r="AX305" i="42"/>
  <c r="AX356" i="42"/>
  <c r="AX357" i="42"/>
  <c r="AX314" i="42"/>
  <c r="AX301" i="42"/>
  <c r="AX300" i="42"/>
  <c r="AX299" i="42"/>
  <c r="AX112" i="42"/>
  <c r="AX184" i="42"/>
  <c r="AX185" i="42"/>
  <c r="AX186" i="42"/>
  <c r="AX316" i="42"/>
  <c r="AX291" i="42"/>
  <c r="AX292" i="42"/>
  <c r="AX210" i="42"/>
  <c r="AX377" i="42"/>
  <c r="AX320" i="42"/>
  <c r="AX414" i="42"/>
  <c r="AX378" i="42"/>
  <c r="AX349" i="42"/>
  <c r="AX413" i="42"/>
  <c r="AX102" i="42"/>
  <c r="AX412" i="42"/>
  <c r="AX380" i="42"/>
  <c r="AX375" i="42"/>
  <c r="AX132" i="42"/>
  <c r="AX327" i="42"/>
  <c r="AX54" i="42"/>
  <c r="AX97" i="42"/>
  <c r="AX130" i="42"/>
  <c r="AX53" i="42"/>
  <c r="AX328" i="42"/>
  <c r="AX56" i="42"/>
  <c r="AX376" i="42"/>
  <c r="AX411" i="42"/>
  <c r="AX260" i="42"/>
  <c r="AX259" i="42"/>
  <c r="AX258" i="42"/>
  <c r="AX55" i="42"/>
  <c r="AX118" i="42"/>
  <c r="AX36" i="42"/>
  <c r="AX84" i="42"/>
  <c r="AX115" i="42"/>
  <c r="AX114" i="42"/>
  <c r="AX410" i="42"/>
  <c r="AX106" i="42"/>
  <c r="AX105" i="42"/>
  <c r="AX329" i="42"/>
  <c r="AX385" i="42"/>
  <c r="AX103" i="42"/>
  <c r="AX104" i="42"/>
  <c r="AX409" i="42"/>
  <c r="AX71" i="42"/>
  <c r="AX187" i="42"/>
  <c r="AX267" i="42"/>
  <c r="AX233" i="42"/>
  <c r="AX234" i="42"/>
  <c r="AX408" i="42"/>
  <c r="AX336" i="42"/>
  <c r="AX337" i="42"/>
  <c r="AX384" i="42"/>
  <c r="AX230" i="42"/>
  <c r="AX242" i="42"/>
  <c r="AX14" i="42"/>
  <c r="AX360" i="42"/>
  <c r="AX226" i="42"/>
  <c r="AX83" i="42"/>
  <c r="AX224" i="42"/>
  <c r="AX223" i="42"/>
  <c r="AX222" i="42"/>
  <c r="AX82" i="42"/>
  <c r="AX407" i="42"/>
  <c r="AX347" i="42"/>
  <c r="AX401" i="42"/>
  <c r="AX135" i="42"/>
  <c r="AX346" i="42"/>
  <c r="AX353" i="42"/>
  <c r="AX79" i="42"/>
  <c r="AX400" i="42"/>
  <c r="AX205" i="42"/>
  <c r="AX319" i="42"/>
  <c r="AX203" i="42"/>
  <c r="AX333" i="42"/>
  <c r="AX67" i="42"/>
  <c r="AX399" i="42"/>
  <c r="AX398" i="42"/>
  <c r="AX28" i="42"/>
  <c r="AX52" i="42"/>
  <c r="AX254" i="42"/>
  <c r="AX281" i="42"/>
  <c r="AX41" i="42"/>
  <c r="AX27" i="42"/>
  <c r="AX256" i="42"/>
  <c r="AX10" i="42"/>
  <c r="AX358" i="42"/>
  <c r="AX13" i="42"/>
  <c r="AX359" i="42"/>
  <c r="AX51" i="42"/>
  <c r="AX16" i="42"/>
  <c r="AX137" i="42"/>
  <c r="AX326" i="42"/>
  <c r="AX397" i="42"/>
  <c r="AX315" i="42"/>
  <c r="AX166" i="42"/>
  <c r="AX334" i="42"/>
  <c r="AX361" i="42"/>
  <c r="AX142" i="42"/>
  <c r="AX396" i="42"/>
  <c r="AX150" i="42"/>
  <c r="AX149" i="42"/>
  <c r="AX148" i="42"/>
  <c r="AX390" i="42"/>
  <c r="AX382" i="42"/>
  <c r="AX143" i="42"/>
  <c r="AX381" i="42"/>
  <c r="AX144" i="42"/>
  <c r="AX126" i="42"/>
  <c r="AX39" i="42"/>
  <c r="AX40" i="42"/>
  <c r="AX81" i="42"/>
  <c r="AX386" i="42"/>
  <c r="AX29" i="42"/>
  <c r="AX245" i="42"/>
  <c r="AX109" i="42"/>
  <c r="AX108" i="42"/>
  <c r="AX107" i="42"/>
  <c r="AX389" i="42"/>
  <c r="AX220" i="42"/>
  <c r="AX379" i="42"/>
  <c r="AX272" i="42"/>
  <c r="AX9" i="42"/>
  <c r="AX78" i="42"/>
  <c r="AX273" i="42"/>
  <c r="AX302" i="42"/>
  <c r="AX15" i="42"/>
  <c r="AX70" i="42"/>
  <c r="AX387" i="42"/>
  <c r="AX217" i="42"/>
  <c r="AX277" i="42"/>
  <c r="AX80" i="42"/>
  <c r="AX60" i="42"/>
  <c r="AX94" i="42"/>
  <c r="AX282" i="42"/>
  <c r="AX147" i="42"/>
  <c r="AX388" i="42"/>
  <c r="AX146" i="42"/>
  <c r="AX264" i="42"/>
  <c r="AX239" i="42"/>
  <c r="AX240" i="42"/>
  <c r="AX253" i="42"/>
  <c r="AX66" i="42"/>
  <c r="AX339" i="42"/>
  <c r="AX86" i="42"/>
  <c r="AW300" i="42"/>
  <c r="AW356" i="42"/>
  <c r="AW355" i="42"/>
  <c r="AW353" i="42"/>
  <c r="AW348" i="42"/>
  <c r="AW265" i="42"/>
  <c r="AW163" i="42"/>
  <c r="AW176" i="42"/>
  <c r="AW332" i="42"/>
  <c r="AW322" i="42"/>
  <c r="AW321" i="42"/>
  <c r="AW33" i="42"/>
  <c r="AW178" i="42"/>
  <c r="AW228" i="42"/>
  <c r="AW115" i="42"/>
  <c r="AW166" i="42"/>
  <c r="AW281" i="42"/>
  <c r="AW383" i="42"/>
  <c r="AW269" i="42"/>
  <c r="AW268" i="42"/>
  <c r="AW114" i="42"/>
  <c r="AW247" i="42"/>
  <c r="AW246" i="42"/>
  <c r="AW242" i="42"/>
  <c r="AW240" i="42"/>
  <c r="AW239" i="42"/>
  <c r="AW195" i="42"/>
  <c r="AW218" i="42"/>
  <c r="AW205" i="42"/>
  <c r="AW206" i="42"/>
  <c r="AW209" i="42"/>
  <c r="AW208" i="42"/>
  <c r="AW273" i="42"/>
  <c r="AW196" i="42"/>
  <c r="AW287" i="42"/>
  <c r="AW172" i="42"/>
  <c r="AW216" i="42"/>
  <c r="AW173" i="42"/>
  <c r="AW226" i="42"/>
  <c r="AW229" i="42"/>
  <c r="AW102" i="42"/>
  <c r="AW232" i="42"/>
  <c r="AW231" i="42"/>
  <c r="AW230" i="42"/>
  <c r="AW241" i="42"/>
  <c r="AW29" i="42"/>
  <c r="AW245" i="42"/>
  <c r="AW174" i="42"/>
  <c r="AW52" i="42"/>
  <c r="AW53" i="42"/>
  <c r="AW132" i="42"/>
  <c r="AW215" i="42"/>
  <c r="AW61" i="42"/>
  <c r="AW62" i="42"/>
  <c r="AW204" i="42"/>
  <c r="AW130" i="42"/>
  <c r="AW129" i="42"/>
  <c r="AW108" i="42"/>
  <c r="AW210" i="42"/>
  <c r="AW83" i="42"/>
  <c r="AW334" i="42"/>
  <c r="AW333" i="42"/>
  <c r="AW270" i="42"/>
  <c r="AW207" i="42"/>
  <c r="AW220" i="42"/>
  <c r="AW110" i="42"/>
  <c r="AW112" i="42"/>
  <c r="AW113" i="42"/>
  <c r="AW118" i="42"/>
  <c r="AW109" i="42"/>
  <c r="AW212" i="42"/>
  <c r="AW97" i="42"/>
  <c r="AW98" i="42"/>
  <c r="AW305" i="42"/>
  <c r="AW99" i="42"/>
  <c r="AW327" i="42"/>
  <c r="AW328" i="42"/>
  <c r="AW329" i="42"/>
  <c r="AW330" i="42"/>
  <c r="AW119" i="42"/>
  <c r="AW337" i="42"/>
  <c r="AW124" i="42"/>
  <c r="AW339" i="42"/>
  <c r="AW345" i="42"/>
  <c r="AW346" i="42"/>
  <c r="AW325" i="42"/>
  <c r="AW324" i="42"/>
  <c r="AW201" i="42"/>
  <c r="AW141" i="42"/>
  <c r="AW175" i="42"/>
  <c r="AW320" i="42"/>
  <c r="AW311" i="42"/>
  <c r="AW304" i="42"/>
  <c r="AW303" i="42"/>
  <c r="AW302" i="42"/>
  <c r="AW187" i="42"/>
  <c r="AW134" i="42"/>
  <c r="AW133" i="42"/>
  <c r="AW378" i="42"/>
  <c r="AW379" i="42"/>
  <c r="AW144" i="42"/>
  <c r="AW380" i="42"/>
  <c r="AW156" i="42"/>
  <c r="AW211" i="42"/>
  <c r="AW213" i="42"/>
  <c r="AW277" i="42"/>
  <c r="AW127" i="42"/>
  <c r="AW131" i="42"/>
  <c r="AW128" i="42"/>
  <c r="AW262" i="42"/>
  <c r="AW261" i="42"/>
  <c r="AW117" i="42"/>
  <c r="AW184" i="42"/>
  <c r="AW189" i="42"/>
  <c r="AW188" i="42"/>
  <c r="AW267" i="42"/>
  <c r="AW67" i="42"/>
  <c r="AW186" i="42"/>
  <c r="AW185" i="42"/>
  <c r="AW92" i="42"/>
  <c r="AW237" i="42"/>
  <c r="AW91" i="42"/>
  <c r="AW66" i="42"/>
  <c r="AW227" i="42"/>
  <c r="AW74" i="42"/>
  <c r="AW21" i="42"/>
  <c r="AW150" i="42"/>
  <c r="AW148" i="42"/>
  <c r="AW65" i="42"/>
  <c r="AW253" i="42"/>
  <c r="AW95" i="42"/>
  <c r="AW54" i="42"/>
  <c r="AW197" i="42"/>
  <c r="AW71" i="42"/>
  <c r="AW257" i="42"/>
  <c r="AW258" i="42"/>
  <c r="AW259" i="42"/>
  <c r="AW84" i="42"/>
  <c r="AW136" i="42"/>
  <c r="AW19" i="42"/>
  <c r="AW16" i="42"/>
  <c r="AW138" i="42"/>
  <c r="AW139" i="42"/>
  <c r="AW82" i="42"/>
  <c r="AW146" i="42"/>
  <c r="AW335" i="42"/>
  <c r="AW9" i="42"/>
  <c r="AW8" i="42"/>
  <c r="AW27" i="42"/>
  <c r="AW336" i="42"/>
  <c r="AW221" i="42"/>
  <c r="AW222" i="42"/>
  <c r="AW68" i="42"/>
  <c r="AW101" i="42"/>
  <c r="AW100" i="42"/>
  <c r="AW69" i="42"/>
  <c r="AW72" i="42"/>
  <c r="AW338" i="42"/>
  <c r="AW149" i="42"/>
  <c r="AW238" i="42"/>
  <c r="AW88" i="42"/>
  <c r="AW87" i="42"/>
  <c r="AW121" i="42"/>
  <c r="AW94" i="42"/>
  <c r="AW244" i="42"/>
  <c r="AW56" i="42"/>
  <c r="AW260" i="42"/>
  <c r="AW20" i="42"/>
  <c r="AW291" i="42"/>
  <c r="AW116" i="42"/>
  <c r="AW272" i="42"/>
  <c r="AW13" i="42"/>
  <c r="AW12" i="42"/>
  <c r="AW55" i="42"/>
  <c r="AW292" i="42"/>
  <c r="AW293" i="42"/>
  <c r="AW10" i="42"/>
  <c r="AW295" i="42"/>
  <c r="AW81" i="42"/>
  <c r="AW73" i="42"/>
  <c r="AW323" i="42"/>
  <c r="AW347" i="42"/>
  <c r="AW122" i="42"/>
  <c r="AW343" i="42"/>
  <c r="AW344" i="42"/>
  <c r="AW276" i="42"/>
  <c r="AW364" i="42"/>
  <c r="AW284" i="42"/>
  <c r="AW80" i="42"/>
  <c r="AW142" i="42"/>
  <c r="AW125" i="42"/>
  <c r="AW312" i="42"/>
  <c r="AW58" i="42"/>
  <c r="AW164" i="42"/>
  <c r="AW289" i="42"/>
  <c r="AW286" i="42"/>
  <c r="AW120" i="42"/>
  <c r="AW280" i="42"/>
  <c r="AW315" i="42"/>
  <c r="AW32" i="42"/>
  <c r="AW288" i="42"/>
  <c r="AW137" i="42"/>
  <c r="AW294" i="42"/>
  <c r="AW319" i="42"/>
  <c r="AW283" i="42"/>
  <c r="AW282" i="42"/>
  <c r="AW79" i="42"/>
  <c r="AW340" i="42"/>
  <c r="AW86" i="42"/>
  <c r="AW414" i="42"/>
  <c r="AW96" i="42"/>
  <c r="AW326" i="42"/>
  <c r="AW78" i="42"/>
  <c r="AW342" i="42"/>
  <c r="AW413" i="42"/>
  <c r="AW357" i="42"/>
  <c r="AW107" i="42"/>
  <c r="AW106" i="42"/>
  <c r="AW105" i="42"/>
  <c r="AW104" i="42"/>
  <c r="AW103" i="42"/>
  <c r="AW360" i="42"/>
  <c r="AW358" i="42"/>
  <c r="AW140" i="42"/>
  <c r="AW362" i="42"/>
  <c r="AW412" i="42"/>
  <c r="AW363" i="42"/>
  <c r="AW22" i="42"/>
  <c r="AW382" i="42"/>
  <c r="AW75" i="42"/>
  <c r="AW373" i="42"/>
  <c r="AW77" i="42"/>
  <c r="AW90" i="42"/>
  <c r="AW89" i="42"/>
  <c r="AW85" i="42"/>
  <c r="AW375" i="42"/>
  <c r="AW411" i="42"/>
  <c r="AW376" i="42"/>
  <c r="AW39" i="42"/>
  <c r="AW410" i="42"/>
  <c r="AW38" i="42"/>
  <c r="AW165" i="42"/>
  <c r="AW60" i="42"/>
  <c r="AW331" i="42"/>
  <c r="AW76" i="42"/>
  <c r="AW409" i="42"/>
  <c r="AW123" i="42"/>
  <c r="AW351" i="42"/>
  <c r="AW377" i="42"/>
  <c r="AW349" i="42"/>
  <c r="AW297" i="42"/>
  <c r="AW202" i="42"/>
  <c r="AW111" i="42"/>
  <c r="AW28" i="42"/>
  <c r="AW318" i="42"/>
  <c r="AW234" i="42"/>
  <c r="AW408" i="42"/>
  <c r="AW235" i="42"/>
  <c r="AW49" i="42"/>
  <c r="AW48" i="42"/>
  <c r="AW41" i="42"/>
  <c r="AW40" i="42"/>
  <c r="AW263" i="42"/>
  <c r="AW298" i="42"/>
  <c r="AW145" i="42"/>
  <c r="AW236" i="42"/>
  <c r="AW407" i="42"/>
  <c r="AW359" i="42"/>
  <c r="AW299" i="42"/>
  <c r="AW30" i="42"/>
  <c r="AW350" i="42"/>
  <c r="AW24" i="42"/>
  <c r="AW217" i="42"/>
  <c r="AW401" i="42"/>
  <c r="AW310" i="42"/>
  <c r="AW126" i="42"/>
  <c r="AW177" i="42"/>
  <c r="AW400" i="42"/>
  <c r="AW36" i="42"/>
  <c r="AW354" i="42"/>
  <c r="AW135" i="42"/>
  <c r="AW147" i="42"/>
  <c r="AW399" i="42"/>
  <c r="AW264" i="42"/>
  <c r="AW274" i="42"/>
  <c r="AW296" i="42"/>
  <c r="AW275" i="42"/>
  <c r="AW34" i="42"/>
  <c r="AW15" i="42"/>
  <c r="AW256" i="42"/>
  <c r="AW249" i="42"/>
  <c r="AW250" i="42"/>
  <c r="AW251" i="42"/>
  <c r="AW252" i="42"/>
  <c r="AW398" i="42"/>
  <c r="AW37" i="42"/>
  <c r="AW190" i="42"/>
  <c r="AW397" i="42"/>
  <c r="AW191" i="42"/>
  <c r="AW31" i="42"/>
  <c r="AW341" i="42"/>
  <c r="AW266" i="42"/>
  <c r="AW35" i="42"/>
  <c r="AW314" i="42"/>
  <c r="AW70" i="42"/>
  <c r="AW316" i="42"/>
  <c r="AW396" i="42"/>
  <c r="AW317" i="42"/>
  <c r="AW381" i="42"/>
  <c r="AW254" i="42"/>
  <c r="AW7" i="42"/>
  <c r="AW385" i="42"/>
  <c r="AW384" i="42"/>
  <c r="AW194" i="42"/>
  <c r="AW285" i="42"/>
  <c r="AW390" i="42"/>
  <c r="AW313" i="42"/>
  <c r="AW386" i="42"/>
  <c r="AW59" i="42"/>
  <c r="AW203" i="42"/>
  <c r="AW50" i="42"/>
  <c r="AW389" i="42"/>
  <c r="AW223" i="42"/>
  <c r="AW93" i="42"/>
  <c r="AW224" i="42"/>
  <c r="AW225" i="42"/>
  <c r="AW233" i="42"/>
  <c r="AW387" i="42"/>
  <c r="AW301" i="42"/>
  <c r="AW51" i="42"/>
  <c r="AW143" i="42"/>
  <c r="AW14" i="42"/>
  <c r="AW388" i="42"/>
  <c r="AW248" i="42"/>
  <c r="AW361" i="42"/>
  <c r="AW57" i="42"/>
  <c r="AW374" i="42"/>
  <c r="AW271" i="42"/>
  <c r="AV339" i="42"/>
  <c r="AV318" i="42"/>
  <c r="AV259" i="42"/>
  <c r="AV258" i="42"/>
  <c r="AV257" i="42"/>
  <c r="AV373" i="42"/>
  <c r="AV328" i="42"/>
  <c r="AV234" i="42"/>
  <c r="AV222" i="42"/>
  <c r="AV312" i="42"/>
  <c r="AV311" i="42"/>
  <c r="AV202" i="42"/>
  <c r="AV177" i="42"/>
  <c r="AV164" i="42"/>
  <c r="AV146" i="42"/>
  <c r="AV297" i="42"/>
  <c r="AV134" i="42"/>
  <c r="AV118" i="42"/>
  <c r="AV110" i="42"/>
  <c r="AV109" i="42"/>
  <c r="AV108" i="42"/>
  <c r="AV61" i="42"/>
  <c r="AV60" i="42"/>
  <c r="AV59" i="42"/>
  <c r="AV35" i="42"/>
  <c r="AV260" i="42"/>
  <c r="AV383" i="42"/>
  <c r="AV354" i="42"/>
  <c r="AV351" i="42"/>
  <c r="AV347" i="42"/>
  <c r="AV333" i="42"/>
  <c r="AV329" i="42"/>
  <c r="AV236" i="42"/>
  <c r="AV235" i="42"/>
  <c r="AV327" i="42"/>
  <c r="AV324" i="42"/>
  <c r="AV323" i="42"/>
  <c r="AV218" i="42"/>
  <c r="AV310" i="42"/>
  <c r="AV296" i="42"/>
  <c r="AV212" i="42"/>
  <c r="AV295" i="42"/>
  <c r="AV284" i="42"/>
  <c r="AV283" i="42"/>
  <c r="AV282" i="42"/>
  <c r="AV272" i="42"/>
  <c r="AV267" i="42"/>
  <c r="AV252" i="42"/>
  <c r="AV189" i="42"/>
  <c r="AV188" i="42"/>
  <c r="AV250" i="42"/>
  <c r="AV173" i="42"/>
  <c r="AV248" i="42"/>
  <c r="AV245" i="42"/>
  <c r="AV138" i="42"/>
  <c r="AV137" i="42"/>
  <c r="AV176" i="42"/>
  <c r="AV83" i="42"/>
  <c r="AV70" i="42"/>
  <c r="AV36" i="42"/>
  <c r="AV34" i="42"/>
  <c r="AV27" i="42"/>
  <c r="AV125" i="42"/>
  <c r="AV122" i="42"/>
  <c r="AV121" i="42"/>
  <c r="AV120" i="42"/>
  <c r="AV87" i="42"/>
  <c r="AV88" i="42"/>
  <c r="AV117" i="42"/>
  <c r="AV116" i="42"/>
  <c r="AV124" i="42"/>
  <c r="AV126" i="42"/>
  <c r="AV147" i="42"/>
  <c r="AV82" i="42"/>
  <c r="AV206" i="42"/>
  <c r="AV207" i="42"/>
  <c r="AV54" i="42"/>
  <c r="AV208" i="42"/>
  <c r="AV231" i="42"/>
  <c r="AV264" i="42"/>
  <c r="AV12" i="42"/>
  <c r="AV265" i="42"/>
  <c r="AV326" i="42"/>
  <c r="AV8" i="42"/>
  <c r="AV7" i="42"/>
  <c r="AV375" i="42"/>
  <c r="AV363" i="42"/>
  <c r="AV362" i="42"/>
  <c r="AV360" i="42"/>
  <c r="AV359" i="42"/>
  <c r="AV344" i="42"/>
  <c r="AV337" i="42"/>
  <c r="AV321" i="42"/>
  <c r="AV285" i="42"/>
  <c r="AV276" i="42"/>
  <c r="AV275" i="42"/>
  <c r="AV274" i="42"/>
  <c r="AV254" i="42"/>
  <c r="AV239" i="42"/>
  <c r="AV238" i="42"/>
  <c r="AV220" i="42"/>
  <c r="AV205" i="42"/>
  <c r="AV204" i="42"/>
  <c r="AV190" i="42"/>
  <c r="AV174" i="42"/>
  <c r="AV100" i="42"/>
  <c r="AV99" i="42"/>
  <c r="AV84" i="42"/>
  <c r="AV72" i="42"/>
  <c r="AV58" i="42"/>
  <c r="AV57" i="42"/>
  <c r="AV38" i="42"/>
  <c r="AV21" i="42"/>
  <c r="AV20" i="42"/>
  <c r="AV15" i="42"/>
  <c r="AV14" i="42"/>
  <c r="AV13" i="42"/>
  <c r="AV10" i="42"/>
  <c r="AV414" i="42"/>
  <c r="AV413" i="42"/>
  <c r="AV412" i="42"/>
  <c r="AV411" i="42"/>
  <c r="AV410" i="42"/>
  <c r="AV409" i="42"/>
  <c r="AV408" i="42"/>
  <c r="AV407" i="42"/>
  <c r="AV401" i="42"/>
  <c r="AV400" i="42"/>
  <c r="AV399" i="42"/>
  <c r="AV398" i="42"/>
  <c r="AV397" i="42"/>
  <c r="AV396" i="42"/>
  <c r="AV390" i="42"/>
  <c r="AV389" i="42"/>
  <c r="AV388" i="42"/>
  <c r="AV387" i="42"/>
  <c r="AV386" i="42"/>
  <c r="AV380" i="42"/>
  <c r="AV355" i="42"/>
  <c r="AV338" i="42"/>
  <c r="AV332" i="42"/>
  <c r="AV330" i="42"/>
  <c r="AV322" i="42"/>
  <c r="AV305" i="42"/>
  <c r="AV304" i="42"/>
  <c r="AV263" i="42"/>
  <c r="AV262" i="42"/>
  <c r="AV253" i="42"/>
  <c r="AV244" i="42"/>
  <c r="AV242" i="42"/>
  <c r="AV227" i="42"/>
  <c r="AV226" i="42"/>
  <c r="AV221" i="42"/>
  <c r="AV112" i="42"/>
  <c r="AV385" i="42"/>
  <c r="AV111" i="42"/>
  <c r="AV96" i="42"/>
  <c r="AV85" i="42"/>
  <c r="AV80" i="42"/>
  <c r="AV22" i="42"/>
  <c r="AV349" i="42"/>
  <c r="AV19" i="42"/>
  <c r="AV346" i="42"/>
  <c r="AV303" i="42"/>
  <c r="AV302" i="42"/>
  <c r="AV301" i="42"/>
  <c r="AV300" i="42"/>
  <c r="AV287" i="42"/>
  <c r="AV270" i="42"/>
  <c r="AV269" i="42"/>
  <c r="AV268" i="42"/>
  <c r="AV266" i="42"/>
  <c r="AV251" i="42"/>
  <c r="AV249" i="42"/>
  <c r="AV232" i="42"/>
  <c r="AV203" i="42"/>
  <c r="AV382" i="42"/>
  <c r="AV201" i="42"/>
  <c r="AV185" i="42"/>
  <c r="AV145" i="42"/>
  <c r="AV98" i="42"/>
  <c r="AV350" i="42"/>
  <c r="AV343" i="42"/>
  <c r="AV97" i="42"/>
  <c r="AV94" i="42"/>
  <c r="AV317" i="42"/>
  <c r="AV316" i="42"/>
  <c r="AV69" i="42"/>
  <c r="AV37" i="42"/>
  <c r="AV16" i="42"/>
  <c r="AV291" i="42"/>
  <c r="AV281" i="42"/>
  <c r="AV280" i="42"/>
  <c r="AV9" i="42"/>
  <c r="AV31" i="42"/>
  <c r="AV32" i="42"/>
  <c r="AV256" i="42"/>
  <c r="AV247" i="42"/>
  <c r="AV33" i="42"/>
  <c r="AV74" i="42"/>
  <c r="AV75" i="42"/>
  <c r="AV77" i="42"/>
  <c r="AV78" i="42"/>
  <c r="AV79" i="42"/>
  <c r="AV89" i="42"/>
  <c r="AV215" i="42"/>
  <c r="AV213" i="42"/>
  <c r="AV211" i="42"/>
  <c r="AV90" i="42"/>
  <c r="AV91" i="42"/>
  <c r="AV191" i="42"/>
  <c r="AV187" i="42"/>
  <c r="AV186" i="42"/>
  <c r="AV92" i="42"/>
  <c r="AV93" i="42"/>
  <c r="AV144" i="42"/>
  <c r="AV143" i="42"/>
  <c r="AV142" i="42"/>
  <c r="AV139" i="42"/>
  <c r="AV127" i="42"/>
  <c r="AV128" i="42"/>
  <c r="AV136" i="42"/>
  <c r="AV129" i="42"/>
  <c r="AV130" i="42"/>
  <c r="AV131" i="42"/>
  <c r="AV119" i="42"/>
  <c r="AV132" i="42"/>
  <c r="AV133" i="42"/>
  <c r="AV107" i="42"/>
  <c r="AV104" i="42"/>
  <c r="AV149" i="42"/>
  <c r="AV178" i="42"/>
  <c r="AV184" i="42"/>
  <c r="AV197" i="42"/>
  <c r="AV209" i="42"/>
  <c r="AV210" i="42"/>
  <c r="AV381" i="42"/>
  <c r="AV353" i="42"/>
  <c r="AV67" i="42"/>
  <c r="AV66" i="42"/>
  <c r="AV62" i="42"/>
  <c r="AV342" i="42"/>
  <c r="AV53" i="42"/>
  <c r="AV341" i="42"/>
  <c r="AV340" i="42"/>
  <c r="AV24" i="42"/>
  <c r="AV336" i="42"/>
  <c r="AV335" i="42"/>
  <c r="AV331" i="42"/>
  <c r="AV315" i="42"/>
  <c r="AV314" i="42"/>
  <c r="AV293" i="42"/>
  <c r="AV286" i="42"/>
  <c r="AV277" i="42"/>
  <c r="AV261" i="42"/>
  <c r="AV246" i="42"/>
  <c r="AV233" i="42"/>
  <c r="AV228" i="42"/>
  <c r="AV217" i="42"/>
  <c r="AV194" i="42"/>
  <c r="AV175" i="42"/>
  <c r="AV123" i="42"/>
  <c r="AV106" i="42"/>
  <c r="AV102" i="42"/>
  <c r="AV95" i="42"/>
  <c r="AV65" i="42"/>
  <c r="AV50" i="42"/>
  <c r="AV49" i="42"/>
  <c r="AV48" i="42"/>
  <c r="AV29" i="42"/>
  <c r="AV223" i="42"/>
  <c r="AV224" i="42"/>
  <c r="AV225" i="42"/>
  <c r="AV237" i="42"/>
  <c r="AV273" i="42"/>
  <c r="AV294" i="42"/>
  <c r="AV319" i="42"/>
  <c r="AV320" i="42"/>
  <c r="AV334" i="42"/>
  <c r="AV361" i="42"/>
  <c r="AV364" i="42"/>
  <c r="AV377" i="42"/>
  <c r="AV378" i="42"/>
  <c r="AV379" i="42"/>
  <c r="AV357" i="42"/>
  <c r="AV325" i="42"/>
  <c r="AV313" i="42"/>
  <c r="AV292" i="42"/>
  <c r="AV289" i="42"/>
  <c r="AV288" i="42"/>
  <c r="AV241" i="42"/>
  <c r="AV240" i="42"/>
  <c r="AV230" i="42"/>
  <c r="AV229" i="42"/>
  <c r="AV195" i="42"/>
  <c r="AV165" i="42"/>
  <c r="AV156" i="42"/>
  <c r="AV135" i="42"/>
  <c r="AV115" i="42"/>
  <c r="AV114" i="42"/>
  <c r="AV113" i="42"/>
  <c r="AV105" i="42"/>
  <c r="AV103" i="42"/>
  <c r="AV86" i="42"/>
  <c r="AV81" i="42"/>
  <c r="AV68" i="42"/>
  <c r="AV56" i="42"/>
  <c r="AV55" i="42"/>
  <c r="AV41" i="42"/>
  <c r="AV40" i="42"/>
  <c r="AV39" i="42"/>
  <c r="AV28" i="42"/>
  <c r="AV51" i="42"/>
  <c r="AV52" i="42"/>
  <c r="AV71" i="42"/>
  <c r="AV73" i="42"/>
  <c r="AV76" i="42"/>
  <c r="AV30" i="42"/>
  <c r="AV101" i="42"/>
  <c r="AV140" i="42"/>
  <c r="AV141" i="42"/>
  <c r="AV148" i="42"/>
  <c r="AV150" i="42"/>
  <c r="AV163" i="42"/>
  <c r="AV166" i="42"/>
  <c r="AV196" i="42"/>
  <c r="AV216" i="42"/>
  <c r="AV271" i="42"/>
  <c r="AV298" i="42"/>
  <c r="AV299" i="42"/>
  <c r="AV345" i="42"/>
  <c r="AV358" i="42"/>
  <c r="AV376" i="42"/>
  <c r="AV384" i="42"/>
  <c r="AV374" i="42"/>
  <c r="AV356" i="42"/>
  <c r="AV348" i="42"/>
  <c r="AU387" i="42"/>
  <c r="AU143" i="42"/>
  <c r="AU376" i="42"/>
  <c r="AU240" i="42"/>
  <c r="AU374" i="42"/>
  <c r="AU241" i="42"/>
  <c r="AU326" i="42"/>
  <c r="AU34" i="42"/>
  <c r="AU300" i="42"/>
  <c r="AU284" i="42"/>
  <c r="AU313" i="42"/>
  <c r="AU296" i="42"/>
  <c r="AU295" i="42"/>
  <c r="AU227" i="42"/>
  <c r="AU338" i="42"/>
  <c r="AU265" i="42"/>
  <c r="AU264" i="42"/>
  <c r="AU197" i="42"/>
  <c r="AU209" i="42"/>
  <c r="AU261" i="42"/>
  <c r="AU212" i="42"/>
  <c r="AU242" i="42"/>
  <c r="AU337" i="42"/>
  <c r="AU349" i="42"/>
  <c r="AU239" i="42"/>
  <c r="AU238" i="42"/>
  <c r="AU359" i="42"/>
  <c r="AU210" i="42"/>
  <c r="AU220" i="42"/>
  <c r="AU217" i="42"/>
  <c r="AU215" i="42"/>
  <c r="AU211" i="42"/>
  <c r="AU201" i="42"/>
  <c r="AU336" i="42"/>
  <c r="AU194" i="42"/>
  <c r="AU317" i="42"/>
  <c r="AU191" i="42"/>
  <c r="AU190" i="42"/>
  <c r="AU174" i="42"/>
  <c r="AU156" i="42"/>
  <c r="AU139" i="42"/>
  <c r="AU286" i="42"/>
  <c r="AU350" i="42"/>
  <c r="AU131" i="42"/>
  <c r="AU130" i="42"/>
  <c r="AU129" i="42"/>
  <c r="AU41" i="42"/>
  <c r="AU216" i="42"/>
  <c r="AU90" i="42"/>
  <c r="AU115" i="42"/>
  <c r="AU114" i="42"/>
  <c r="AU40" i="42"/>
  <c r="AU69" i="42"/>
  <c r="AU142" i="42"/>
  <c r="AU30" i="42"/>
  <c r="AU14" i="42"/>
  <c r="AU13" i="42"/>
  <c r="AU10" i="42"/>
  <c r="AU9" i="42"/>
  <c r="AU253" i="42"/>
  <c r="AU304" i="42"/>
  <c r="AU166" i="42"/>
  <c r="AU165" i="42"/>
  <c r="AU185" i="42"/>
  <c r="AU7" i="42"/>
  <c r="AU339" i="42"/>
  <c r="AU22" i="42"/>
  <c r="AU263" i="42"/>
  <c r="AU361" i="42"/>
  <c r="AU266" i="42"/>
  <c r="AU340" i="42"/>
  <c r="AU305" i="42"/>
  <c r="AU269" i="42"/>
  <c r="AU49" i="42"/>
  <c r="AU21" i="42"/>
  <c r="AU267" i="42"/>
  <c r="AU32" i="42"/>
  <c r="AU341" i="42"/>
  <c r="AU33" i="42"/>
  <c r="AU128" i="42"/>
  <c r="AU127" i="42"/>
  <c r="AU268" i="42"/>
  <c r="AU322" i="42"/>
  <c r="AU270" i="42"/>
  <c r="AU54" i="42"/>
  <c r="AU12" i="42"/>
  <c r="AU348" i="42"/>
  <c r="AU358" i="42"/>
  <c r="AU360" i="42"/>
  <c r="AU125" i="42"/>
  <c r="AU272" i="42"/>
  <c r="AU280" i="42"/>
  <c r="AU16" i="42"/>
  <c r="AU78" i="42"/>
  <c r="AU362" i="42"/>
  <c r="AU321" i="42"/>
  <c r="AU320" i="42"/>
  <c r="AU303" i="42"/>
  <c r="AU138" i="42"/>
  <c r="AU15" i="42"/>
  <c r="AU244" i="42"/>
  <c r="AU302" i="42"/>
  <c r="AU293" i="42"/>
  <c r="AU221" i="42"/>
  <c r="AU79" i="42"/>
  <c r="AU233" i="42"/>
  <c r="AU292" i="42"/>
  <c r="AU291" i="42"/>
  <c r="AU24" i="42"/>
  <c r="AU134" i="42"/>
  <c r="AU141" i="42"/>
  <c r="AU80" i="42"/>
  <c r="AU121" i="42"/>
  <c r="AU275" i="42"/>
  <c r="AU87" i="42"/>
  <c r="AU281" i="42"/>
  <c r="AU363" i="42"/>
  <c r="AU274" i="42"/>
  <c r="AU353" i="42"/>
  <c r="AU386" i="42"/>
  <c r="AU119" i="42"/>
  <c r="AU232" i="42"/>
  <c r="AU173" i="42"/>
  <c r="AU254" i="42"/>
  <c r="AU100" i="42"/>
  <c r="AU251" i="42"/>
  <c r="AU213" i="42"/>
  <c r="AU175" i="42"/>
  <c r="AU282" i="42"/>
  <c r="AU176" i="42"/>
  <c r="AU310" i="42"/>
  <c r="AU388" i="42"/>
  <c r="AU230" i="42"/>
  <c r="AU137" i="42"/>
  <c r="AU345" i="42"/>
  <c r="AU245" i="42"/>
  <c r="AU247" i="42"/>
  <c r="AU36" i="42"/>
  <c r="AU335" i="42"/>
  <c r="AU116" i="42"/>
  <c r="AU37" i="42"/>
  <c r="AU39" i="42"/>
  <c r="AU177" i="42"/>
  <c r="AU136" i="42"/>
  <c r="AU248" i="42"/>
  <c r="AU225" i="42"/>
  <c r="AU224" i="42"/>
  <c r="AU223" i="42"/>
  <c r="AU222" i="42"/>
  <c r="AU208" i="42"/>
  <c r="AU312" i="42"/>
  <c r="AU390" i="42"/>
  <c r="AU342" i="42"/>
  <c r="AU396" i="42"/>
  <c r="AU59" i="42"/>
  <c r="AU60" i="42"/>
  <c r="AU389" i="42"/>
  <c r="AU327" i="42"/>
  <c r="AU346" i="42"/>
  <c r="AU330" i="42"/>
  <c r="AU61" i="42"/>
  <c r="AU329" i="42"/>
  <c r="AU397" i="42"/>
  <c r="AU62" i="42"/>
  <c r="AU94" i="42"/>
  <c r="AU71" i="42"/>
  <c r="AU354" i="42"/>
  <c r="AU27" i="42"/>
  <c r="AU164" i="42"/>
  <c r="AU343" i="42"/>
  <c r="AU414" i="42"/>
  <c r="AU398" i="42"/>
  <c r="AU334" i="42"/>
  <c r="AU333" i="42"/>
  <c r="AU332" i="42"/>
  <c r="AU149" i="42"/>
  <c r="AU109" i="42"/>
  <c r="AU316" i="42"/>
  <c r="AU287" i="42"/>
  <c r="AU89" i="42"/>
  <c r="AU88" i="42"/>
  <c r="AU315" i="42"/>
  <c r="AU314" i="42"/>
  <c r="AU399" i="42"/>
  <c r="AU271" i="42"/>
  <c r="AU260" i="42"/>
  <c r="AU259" i="42"/>
  <c r="AU273" i="42"/>
  <c r="AU378" i="42"/>
  <c r="AU364" i="42"/>
  <c r="AU258" i="42"/>
  <c r="AU283" i="42"/>
  <c r="AU377" i="42"/>
  <c r="AU323" i="42"/>
  <c r="AU324" i="42"/>
  <c r="AU325" i="42"/>
  <c r="AU400" i="42"/>
  <c r="AU65" i="42"/>
  <c r="AU122" i="42"/>
  <c r="AU178" i="42"/>
  <c r="AU237" i="42"/>
  <c r="AU236" i="42"/>
  <c r="AU85" i="42"/>
  <c r="AU106" i="42"/>
  <c r="AU285" i="42"/>
  <c r="AU401" i="42"/>
  <c r="AU126" i="42"/>
  <c r="AU86" i="42"/>
  <c r="AU135" i="42"/>
  <c r="AU77" i="42"/>
  <c r="AU104" i="42"/>
  <c r="AU84" i="42"/>
  <c r="AU379" i="42"/>
  <c r="AU235" i="42"/>
  <c r="AU380" i="42"/>
  <c r="AU294" i="42"/>
  <c r="AU234" i="42"/>
  <c r="AU297" i="42"/>
  <c r="AU344" i="42"/>
  <c r="AU72" i="42"/>
  <c r="AU102" i="42"/>
  <c r="AU298" i="42"/>
  <c r="AU299" i="42"/>
  <c r="AU70" i="42"/>
  <c r="AU184" i="42"/>
  <c r="AU120" i="42"/>
  <c r="AU96" i="42"/>
  <c r="AU301" i="42"/>
  <c r="AU407" i="42"/>
  <c r="AU355" i="42"/>
  <c r="AU356" i="42"/>
  <c r="AU357" i="42"/>
  <c r="AU97" i="42"/>
  <c r="AU98" i="42"/>
  <c r="AU92" i="42"/>
  <c r="AU205" i="42"/>
  <c r="AU56" i="42"/>
  <c r="AU55" i="42"/>
  <c r="AU91" i="42"/>
  <c r="AU93" i="42"/>
  <c r="AU101" i="42"/>
  <c r="AU29" i="42"/>
  <c r="AU117" i="42"/>
  <c r="AU107" i="42"/>
  <c r="AU206" i="42"/>
  <c r="AU375" i="42"/>
  <c r="AU82" i="42"/>
  <c r="AU81" i="42"/>
  <c r="AU257" i="42"/>
  <c r="AU408" i="42"/>
  <c r="AU73" i="42"/>
  <c r="AU412" i="42"/>
  <c r="AU207" i="42"/>
  <c r="AU311" i="42"/>
  <c r="AU52" i="42"/>
  <c r="AU51" i="42"/>
  <c r="AU50" i="42"/>
  <c r="AU48" i="42"/>
  <c r="AU99" i="42"/>
  <c r="AU384" i="42"/>
  <c r="AU385" i="42"/>
  <c r="AU146" i="42"/>
  <c r="AU147" i="42"/>
  <c r="AU148" i="42"/>
  <c r="AU218" i="42"/>
  <c r="AU249" i="42"/>
  <c r="AU413" i="42"/>
  <c r="AU246" i="42"/>
  <c r="AU76" i="42"/>
  <c r="AU262" i="42"/>
  <c r="AU276" i="42"/>
  <c r="AU53" i="42"/>
  <c r="AU186" i="42"/>
  <c r="AU75" i="42"/>
  <c r="AU187" i="42"/>
  <c r="AU328" i="42"/>
  <c r="AU409" i="42"/>
  <c r="AU38" i="42"/>
  <c r="AU331" i="42"/>
  <c r="AU132" i="42"/>
  <c r="AU252" i="42"/>
  <c r="AU256" i="42"/>
  <c r="AU288" i="42"/>
  <c r="AU289" i="42"/>
  <c r="AU318" i="42"/>
  <c r="AU118" i="42"/>
  <c r="AU319" i="42"/>
  <c r="AU231" i="42"/>
  <c r="AU204" i="42"/>
  <c r="AU110" i="42"/>
  <c r="AU410" i="42"/>
  <c r="AU133" i="42"/>
  <c r="AU111" i="42"/>
  <c r="AU383" i="42"/>
  <c r="AU382" i="42"/>
  <c r="AU381" i="42"/>
  <c r="AU112" i="42"/>
  <c r="AU113" i="42"/>
  <c r="AU74" i="42"/>
  <c r="AU145" i="42"/>
  <c r="AU68" i="42"/>
  <c r="AU35" i="42"/>
  <c r="AU124" i="42"/>
  <c r="AU123" i="42"/>
  <c r="AU20" i="42"/>
  <c r="AU19" i="42"/>
  <c r="AU373" i="42"/>
  <c r="AU108" i="42"/>
  <c r="AU105" i="42"/>
  <c r="AU103" i="42"/>
  <c r="AU83" i="42"/>
  <c r="AU67" i="42"/>
  <c r="AU140" i="42"/>
  <c r="AU150" i="42"/>
  <c r="AU58" i="42"/>
  <c r="AU31" i="42"/>
  <c r="AU228" i="42"/>
  <c r="AU57" i="42"/>
  <c r="AU277" i="42"/>
  <c r="AU195" i="42"/>
  <c r="AU28" i="42"/>
  <c r="AU66" i="42"/>
  <c r="AU411" i="42"/>
  <c r="AU188" i="42"/>
  <c r="AU163" i="42"/>
  <c r="AU347" i="42"/>
  <c r="AU95" i="42"/>
  <c r="AU144" i="42"/>
  <c r="AU189" i="42"/>
  <c r="AU196" i="42"/>
  <c r="AU192" i="42"/>
  <c r="AU351" i="42"/>
  <c r="AU8" i="42"/>
  <c r="AU250" i="42"/>
  <c r="AU226" i="42"/>
  <c r="AU202" i="42"/>
  <c r="AU203" i="42"/>
  <c r="AU229" i="42"/>
  <c r="AT377" i="42"/>
  <c r="AT375" i="42"/>
  <c r="AT327" i="42"/>
  <c r="AT301" i="42"/>
  <c r="AT299" i="42"/>
  <c r="AT298" i="42"/>
  <c r="AT281" i="42"/>
  <c r="AT280" i="42"/>
  <c r="AT263" i="42"/>
  <c r="AT262" i="42"/>
  <c r="AT244" i="42"/>
  <c r="AT241" i="42"/>
  <c r="AT240" i="42"/>
  <c r="AT224" i="42"/>
  <c r="AT223" i="42"/>
  <c r="AT205" i="42"/>
  <c r="AT195" i="42"/>
  <c r="AT192" i="42"/>
  <c r="AT136" i="42"/>
  <c r="AT132" i="42"/>
  <c r="AT126" i="42"/>
  <c r="AT119" i="42"/>
  <c r="AT118" i="42"/>
  <c r="AT86" i="42"/>
  <c r="AT56" i="42"/>
  <c r="AT265" i="42"/>
  <c r="AT164" i="42"/>
  <c r="AT266" i="42"/>
  <c r="AT267" i="42"/>
  <c r="AT268" i="42"/>
  <c r="AT269" i="42"/>
  <c r="AT163" i="42"/>
  <c r="AT270" i="42"/>
  <c r="AT271" i="42"/>
  <c r="AT130" i="42"/>
  <c r="AT129" i="42"/>
  <c r="AT359" i="42"/>
  <c r="AT342" i="42"/>
  <c r="AT134" i="42"/>
  <c r="AT291" i="42"/>
  <c r="AT292" i="42"/>
  <c r="AT293" i="42"/>
  <c r="AT305" i="42"/>
  <c r="AT321" i="42"/>
  <c r="AT322" i="42"/>
  <c r="AT379" i="42"/>
  <c r="AT122" i="42"/>
  <c r="AT295" i="42"/>
  <c r="AT296" i="42"/>
  <c r="AT120" i="42"/>
  <c r="AT297" i="42"/>
  <c r="AT386" i="42"/>
  <c r="AT387" i="42"/>
  <c r="AT231" i="42"/>
  <c r="AT388" i="42"/>
  <c r="AT311" i="42"/>
  <c r="AT312" i="42"/>
  <c r="AT336" i="42"/>
  <c r="AT389" i="42"/>
  <c r="AT390" i="42"/>
  <c r="AT396" i="42"/>
  <c r="AT345" i="42"/>
  <c r="AT348" i="42"/>
  <c r="AT397" i="42"/>
  <c r="AT398" i="42"/>
  <c r="AT380" i="42"/>
  <c r="AT87" i="42"/>
  <c r="AT399" i="42"/>
  <c r="AT400" i="42"/>
  <c r="AT108" i="42"/>
  <c r="AT85" i="42"/>
  <c r="AT92" i="42"/>
  <c r="AT91" i="42"/>
  <c r="AT401" i="42"/>
  <c r="AT105" i="42"/>
  <c r="AT74" i="42"/>
  <c r="AT73" i="42"/>
  <c r="AT176" i="42"/>
  <c r="AT341" i="42"/>
  <c r="AT103" i="42"/>
  <c r="AT343" i="42"/>
  <c r="AT62" i="42"/>
  <c r="AT71" i="42"/>
  <c r="AT69" i="42"/>
  <c r="AT68" i="42"/>
  <c r="AT407" i="42"/>
  <c r="AT57" i="42"/>
  <c r="AT374" i="42"/>
  <c r="AT408" i="42"/>
  <c r="AT27" i="42"/>
  <c r="AT383" i="42"/>
  <c r="AT53" i="42"/>
  <c r="AT125" i="42"/>
  <c r="AT48" i="42"/>
  <c r="AT41" i="42"/>
  <c r="AT40" i="42"/>
  <c r="AT39" i="42"/>
  <c r="AT33" i="42"/>
  <c r="AT32" i="42"/>
  <c r="AT131" i="42"/>
  <c r="AT31" i="42"/>
  <c r="AT8" i="42"/>
  <c r="AT409" i="42"/>
  <c r="AT175" i="42"/>
  <c r="AT410" i="42"/>
  <c r="AT355" i="42"/>
  <c r="AT411" i="42"/>
  <c r="AT30" i="42"/>
  <c r="AT251" i="42"/>
  <c r="AT177" i="42"/>
  <c r="AT178" i="42"/>
  <c r="AT184" i="42"/>
  <c r="AT61" i="42"/>
  <c r="AT213" i="42"/>
  <c r="AT234" i="42"/>
  <c r="AT335" i="42"/>
  <c r="AT333" i="42"/>
  <c r="AT212" i="42"/>
  <c r="AT217" i="42"/>
  <c r="AT222" i="42"/>
  <c r="AT225" i="42"/>
  <c r="AT236" i="42"/>
  <c r="AT60" i="42"/>
  <c r="AT360" i="42"/>
  <c r="AT249" i="42"/>
  <c r="AT133" i="42"/>
  <c r="AT254" i="42"/>
  <c r="AT59" i="42"/>
  <c r="AT328" i="42"/>
  <c r="AT331" i="42"/>
  <c r="AT332" i="42"/>
  <c r="AT285" i="42"/>
  <c r="AT286" i="42"/>
  <c r="AT300" i="42"/>
  <c r="AT412" i="42"/>
  <c r="AT325" i="42"/>
  <c r="AT94" i="42"/>
  <c r="AT326" i="42"/>
  <c r="AT334" i="42"/>
  <c r="AT117" i="42"/>
  <c r="AT97" i="42"/>
  <c r="AT116" i="42"/>
  <c r="AT316" i="42"/>
  <c r="AT315" i="42"/>
  <c r="AT115" i="42"/>
  <c r="AT357" i="42"/>
  <c r="AT381" i="42"/>
  <c r="AT351" i="42"/>
  <c r="AT313" i="42"/>
  <c r="AT259" i="42"/>
  <c r="AT258" i="42"/>
  <c r="AT245" i="42"/>
  <c r="AT229" i="42"/>
  <c r="AT226" i="42"/>
  <c r="AT216" i="42"/>
  <c r="AT210" i="42"/>
  <c r="AT209" i="42"/>
  <c r="AT166" i="42"/>
  <c r="AT123" i="42"/>
  <c r="AT110" i="42"/>
  <c r="AT109" i="42"/>
  <c r="AT102" i="42"/>
  <c r="AT101" i="42"/>
  <c r="AT79" i="42"/>
  <c r="AT78" i="42"/>
  <c r="AT55" i="42"/>
  <c r="AT21" i="42"/>
  <c r="AT358" i="42"/>
  <c r="AT385" i="42"/>
  <c r="AT314" i="42"/>
  <c r="AT362" i="42"/>
  <c r="AT363" i="42"/>
  <c r="AT364" i="42"/>
  <c r="AT114" i="42"/>
  <c r="AT10" i="42"/>
  <c r="AT9" i="42"/>
  <c r="AT373" i="42"/>
  <c r="AT354" i="42"/>
  <c r="AT310" i="42"/>
  <c r="AT353" i="42"/>
  <c r="AT340" i="42"/>
  <c r="AT339" i="42"/>
  <c r="AT338" i="42"/>
  <c r="AT20" i="42"/>
  <c r="AT337" i="42"/>
  <c r="AT413" i="42"/>
  <c r="AT330" i="42"/>
  <c r="AT324" i="42"/>
  <c r="AT287" i="42"/>
  <c r="AT275" i="42"/>
  <c r="AT274" i="42"/>
  <c r="AT261" i="42"/>
  <c r="AT215" i="42"/>
  <c r="AT260" i="42"/>
  <c r="AT248" i="42"/>
  <c r="AT239" i="42"/>
  <c r="AT238" i="42"/>
  <c r="AT228" i="42"/>
  <c r="AT227" i="42"/>
  <c r="AT208" i="42"/>
  <c r="AT185" i="42"/>
  <c r="AT378" i="42"/>
  <c r="AT282" i="42"/>
  <c r="AT376" i="42"/>
  <c r="AT414" i="42"/>
  <c r="AT50" i="42"/>
  <c r="AT148" i="42"/>
  <c r="AT147" i="42"/>
  <c r="AT146" i="42"/>
  <c r="AT137" i="42"/>
  <c r="AT350" i="42"/>
  <c r="AT12" i="42"/>
  <c r="AT349" i="42"/>
  <c r="AT347" i="42"/>
  <c r="AT346" i="42"/>
  <c r="AT13" i="42"/>
  <c r="AT106" i="42"/>
  <c r="AT98" i="42"/>
  <c r="AT96" i="42"/>
  <c r="AT14" i="42"/>
  <c r="AT90" i="42"/>
  <c r="AT89" i="42"/>
  <c r="AT88" i="42"/>
  <c r="AT77" i="42"/>
  <c r="AT67" i="42"/>
  <c r="AT323" i="42"/>
  <c r="AT66" i="42"/>
  <c r="AT54" i="42"/>
  <c r="AT34" i="42"/>
  <c r="AT22" i="42"/>
  <c r="AT7" i="42"/>
  <c r="AT303" i="42"/>
  <c r="AT302" i="42"/>
  <c r="AT283" i="42"/>
  <c r="AT253" i="42"/>
  <c r="AT252" i="42"/>
  <c r="AT29" i="42"/>
  <c r="AT242" i="42"/>
  <c r="AT221" i="42"/>
  <c r="AT197" i="42"/>
  <c r="AT256" i="42"/>
  <c r="AT49" i="42"/>
  <c r="AT194" i="42"/>
  <c r="AT187" i="42"/>
  <c r="AT186" i="42"/>
  <c r="AT173" i="42"/>
  <c r="AT139" i="42"/>
  <c r="AT24" i="42"/>
  <c r="AT28" i="42"/>
  <c r="AT51" i="42"/>
  <c r="AT58" i="42"/>
  <c r="AT80" i="42"/>
  <c r="AT81" i="42"/>
  <c r="AT82" i="42"/>
  <c r="AT104" i="42"/>
  <c r="AT107" i="42"/>
  <c r="AT127" i="42"/>
  <c r="AT128" i="42"/>
  <c r="AT143" i="42"/>
  <c r="AT144" i="42"/>
  <c r="AT190" i="42"/>
  <c r="AT191" i="42"/>
  <c r="AT201" i="42"/>
  <c r="AT145" i="42"/>
  <c r="AT202" i="42"/>
  <c r="AT203" i="42"/>
  <c r="AT218" i="42"/>
  <c r="AT230" i="42"/>
  <c r="AT329" i="42"/>
  <c r="AT320" i="42"/>
  <c r="AT304" i="42"/>
  <c r="AT15" i="42"/>
  <c r="AT16" i="42"/>
  <c r="AT272" i="42"/>
  <c r="AT257" i="42"/>
  <c r="AT250" i="42"/>
  <c r="AT237" i="42"/>
  <c r="AT235" i="42"/>
  <c r="AT233" i="42"/>
  <c r="AT206" i="42"/>
  <c r="AT35" i="42"/>
  <c r="AT36" i="42"/>
  <c r="AT37" i="42"/>
  <c r="AT204" i="42"/>
  <c r="AT189" i="42"/>
  <c r="AT188" i="42"/>
  <c r="AT150" i="42"/>
  <c r="AT52" i="42"/>
  <c r="AT149" i="42"/>
  <c r="AT113" i="42"/>
  <c r="AT112" i="42"/>
  <c r="AT111" i="42"/>
  <c r="AT100" i="42"/>
  <c r="AT38" i="42"/>
  <c r="AT19" i="42"/>
  <c r="AT72" i="42"/>
  <c r="AT75" i="42"/>
  <c r="AT76" i="42"/>
  <c r="AT83" i="42"/>
  <c r="AT84" i="42"/>
  <c r="AT93" i="42"/>
  <c r="AT284" i="42"/>
  <c r="AT99" i="42"/>
  <c r="AT232" i="42"/>
  <c r="AT121" i="42"/>
  <c r="AT124" i="42"/>
  <c r="AT247" i="42"/>
  <c r="AT141" i="42"/>
  <c r="AT142" i="42"/>
  <c r="AT288" i="42"/>
  <c r="AT294" i="42"/>
  <c r="AT317" i="42"/>
  <c r="AT165" i="42"/>
  <c r="AT344" i="42"/>
  <c r="AT70" i="42"/>
  <c r="AT356" i="42"/>
  <c r="AT382" i="42"/>
  <c r="AT384" i="42"/>
  <c r="AT211" i="42"/>
  <c r="AT65" i="42"/>
  <c r="AT220" i="42"/>
  <c r="AT207" i="42"/>
  <c r="AT196" i="42"/>
  <c r="AT95" i="42"/>
  <c r="AT246" i="42"/>
  <c r="AT264" i="42"/>
  <c r="AT174" i="42"/>
  <c r="AT273" i="42"/>
  <c r="AT276" i="42"/>
  <c r="AT277" i="42"/>
  <c r="AT140" i="42"/>
  <c r="AT138" i="42"/>
  <c r="AT135" i="42"/>
  <c r="AT289" i="42"/>
  <c r="AT318" i="42"/>
  <c r="AT319" i="42"/>
  <c r="AT361" i="42"/>
  <c r="BS150" i="42"/>
  <c r="BS351" i="42"/>
  <c r="BS196" i="42"/>
  <c r="BS228" i="42"/>
  <c r="BS90" i="42"/>
  <c r="BS287" i="42"/>
  <c r="BS273" i="42"/>
  <c r="BS258" i="42"/>
  <c r="BS217" i="42"/>
  <c r="BS216" i="42"/>
  <c r="BS274" i="42"/>
  <c r="BS378" i="42"/>
  <c r="BS380" i="42"/>
  <c r="BS390" i="42"/>
  <c r="BS381" i="42"/>
  <c r="BS404" i="42"/>
  <c r="BS48" i="42"/>
  <c r="BS204" i="42"/>
  <c r="BS49" i="42"/>
  <c r="BS348" i="42"/>
  <c r="BS207" i="42"/>
  <c r="BS403" i="42"/>
  <c r="BS212" i="42"/>
  <c r="BS388" i="42"/>
  <c r="BS297" i="42"/>
  <c r="BS130" i="42"/>
  <c r="BS197" i="42"/>
  <c r="BS54" i="42"/>
  <c r="BS137" i="42"/>
  <c r="BS138" i="42"/>
  <c r="BS69" i="42"/>
  <c r="BS289" i="42"/>
  <c r="BS55" i="42"/>
  <c r="BS269" i="42"/>
  <c r="BS318" i="42"/>
  <c r="BS41" i="42"/>
  <c r="BS135" i="42"/>
  <c r="BS405" i="42"/>
  <c r="BS149" i="42"/>
  <c r="BS148" i="42"/>
  <c r="BS147" i="42"/>
  <c r="BS311" i="42"/>
  <c r="BS312" i="42"/>
  <c r="BS62" i="42"/>
  <c r="BS267" i="42"/>
  <c r="BS369" i="42"/>
  <c r="BS156" i="42"/>
  <c r="BS136" i="42"/>
  <c r="BS326" i="42"/>
  <c r="BS112" i="42"/>
  <c r="BS126" i="42"/>
  <c r="BS211" i="42"/>
  <c r="BS296" i="42"/>
  <c r="BS342" i="42"/>
  <c r="BS317" i="42"/>
  <c r="BS139" i="42"/>
  <c r="BS295" i="42"/>
  <c r="BS95" i="42"/>
  <c r="BS347" i="42"/>
  <c r="BS104" i="42"/>
  <c r="BS117" i="42"/>
  <c r="BS94" i="42"/>
  <c r="BS131" i="42"/>
  <c r="BS75" i="42"/>
  <c r="BS320" i="42"/>
  <c r="BS86" i="42"/>
  <c r="BS87" i="42"/>
  <c r="BS88" i="42"/>
  <c r="BS356" i="42"/>
  <c r="BS357" i="42"/>
  <c r="BS301" i="42"/>
  <c r="BS337" i="42"/>
  <c r="BS241" i="42"/>
  <c r="BS260" i="42"/>
  <c r="BS300" i="42"/>
  <c r="BS50" i="42"/>
  <c r="BS146" i="42"/>
  <c r="BS346" i="42"/>
  <c r="BS259" i="42"/>
  <c r="BS391" i="42"/>
  <c r="BS96" i="42"/>
  <c r="BS288" i="42"/>
  <c r="BS299" i="42"/>
  <c r="BS74" i="42"/>
  <c r="BS257" i="42"/>
  <c r="BS73" i="42"/>
  <c r="BS27" i="42"/>
  <c r="BS58" i="42"/>
  <c r="BS303" i="42"/>
  <c r="BS302" i="42"/>
  <c r="BS85" i="42"/>
  <c r="BS84" i="42"/>
  <c r="BS145" i="42"/>
  <c r="BS82" i="42"/>
  <c r="BS393" i="42"/>
  <c r="BS394" i="42"/>
  <c r="BS395" i="42"/>
  <c r="BS396" i="42"/>
  <c r="BS105" i="42"/>
  <c r="BS324" i="42"/>
  <c r="BS57" i="42"/>
  <c r="BS56" i="42"/>
  <c r="BS397" i="42"/>
  <c r="BS79" i="42"/>
  <c r="BS407" i="42"/>
  <c r="BS78" i="42"/>
  <c r="BS59" i="42"/>
  <c r="BS410" i="42"/>
  <c r="BS411" i="42"/>
  <c r="BS40" i="42"/>
  <c r="BS298" i="42"/>
  <c r="BS108" i="42"/>
  <c r="BS333" i="42"/>
  <c r="BS60" i="42"/>
  <c r="BS325" i="42"/>
  <c r="BS275" i="42"/>
  <c r="BS408" i="42"/>
  <c r="BS223" i="42"/>
  <c r="BS353" i="42"/>
  <c r="BS226" i="42"/>
  <c r="BS224" i="42"/>
  <c r="BS132" i="42"/>
  <c r="BS225" i="42"/>
  <c r="BS19" i="42"/>
  <c r="BS133" i="42"/>
  <c r="BS222" i="42"/>
  <c r="BS354" i="42"/>
  <c r="BS109" i="42"/>
  <c r="BS35" i="42"/>
  <c r="BS122" i="42"/>
  <c r="BS123" i="42"/>
  <c r="BS201" i="42"/>
  <c r="BS227" i="42"/>
  <c r="BS240" i="42"/>
  <c r="BS331" i="42"/>
  <c r="BS242" i="42"/>
  <c r="BS29" i="42"/>
  <c r="BS199" i="42"/>
  <c r="BS402" i="42"/>
  <c r="BS284" i="42"/>
  <c r="BS270" i="42"/>
  <c r="BS202" i="42"/>
  <c r="BS268" i="42"/>
  <c r="BS34" i="42"/>
  <c r="BS286" i="42"/>
  <c r="BS110" i="42"/>
  <c r="BS111" i="42"/>
  <c r="BS280" i="42"/>
  <c r="BS190" i="42"/>
  <c r="BS9" i="42"/>
  <c r="BS205" i="42"/>
  <c r="BS277" i="42"/>
  <c r="BS276" i="42"/>
  <c r="BS187" i="42"/>
  <c r="BS285" i="42"/>
  <c r="BS282" i="42"/>
  <c r="BS186" i="42"/>
  <c r="BS33" i="42"/>
  <c r="BS281" i="42"/>
  <c r="BS30" i="42"/>
  <c r="BS213" i="42"/>
  <c r="BS119" i="42"/>
  <c r="BS51" i="42"/>
  <c r="BS253" i="42"/>
  <c r="BS24" i="42"/>
  <c r="BS412" i="42"/>
  <c r="BS52" i="42"/>
  <c r="BS102" i="42"/>
  <c r="BS113" i="42"/>
  <c r="BS230" i="42"/>
  <c r="BS39" i="42"/>
  <c r="BS100" i="42"/>
  <c r="BS203" i="42"/>
  <c r="BS118" i="42"/>
  <c r="BS188" i="42"/>
  <c r="BS413" i="42"/>
  <c r="BS189" i="42"/>
  <c r="BS114" i="42"/>
  <c r="BS32" i="42"/>
  <c r="BS414" i="42"/>
  <c r="BS61" i="42"/>
  <c r="BS377" i="42"/>
  <c r="BS192" i="42"/>
  <c r="BS10" i="42"/>
  <c r="BS252" i="42"/>
  <c r="BS37" i="42"/>
  <c r="BS36" i="42"/>
  <c r="BS237" i="42"/>
  <c r="BS124" i="42"/>
  <c r="BS305" i="42"/>
  <c r="BS389" i="42"/>
  <c r="BS392" i="42"/>
  <c r="BS8" i="42"/>
  <c r="BS256" i="42"/>
  <c r="BS379" i="42"/>
  <c r="BS293" i="42"/>
  <c r="BS250" i="42"/>
  <c r="BS341" i="42"/>
  <c r="BS208" i="42"/>
  <c r="BS209" i="42"/>
  <c r="BS249" i="42"/>
  <c r="BS248" i="42"/>
  <c r="BS323" i="42"/>
  <c r="BS239" i="42"/>
  <c r="BS134" i="42"/>
  <c r="BS340" i="42"/>
  <c r="BS191" i="42"/>
  <c r="BS81" i="42"/>
  <c r="BS247" i="42"/>
  <c r="BS251" i="42"/>
  <c r="BS246" i="42"/>
  <c r="BS77" i="42"/>
  <c r="BS245" i="42"/>
  <c r="BS7" i="42"/>
  <c r="BS229" i="42"/>
  <c r="BS106" i="42"/>
  <c r="BS387" i="42"/>
  <c r="BS330" i="42"/>
  <c r="BS236" i="42"/>
  <c r="BS12" i="42"/>
  <c r="BS350" i="42"/>
  <c r="BS89" i="42"/>
  <c r="BS376" i="42"/>
  <c r="BS375" i="42"/>
  <c r="BS15" i="42"/>
  <c r="BS364" i="42"/>
  <c r="BS363" i="42"/>
  <c r="BS16" i="42"/>
  <c r="BS339" i="42"/>
  <c r="BS355" i="42"/>
  <c r="BS349" i="42"/>
  <c r="BS76" i="42"/>
  <c r="BS314" i="42"/>
  <c r="BS31" i="42"/>
  <c r="BS254" i="42"/>
  <c r="BS266" i="42"/>
  <c r="BS97" i="42"/>
  <c r="BS38" i="42"/>
  <c r="BS263" i="42"/>
  <c r="BS327" i="42"/>
  <c r="BS91" i="42"/>
  <c r="BS292" i="42"/>
  <c r="BS265" i="42"/>
  <c r="BS103" i="42"/>
  <c r="BS65" i="42"/>
  <c r="BS98" i="42"/>
  <c r="BS271" i="42"/>
  <c r="BS272" i="42"/>
  <c r="BS66" i="42"/>
  <c r="BS14" i="42"/>
  <c r="BS291" i="42"/>
  <c r="BS173" i="42"/>
  <c r="BS322" i="42"/>
  <c r="BS321" i="42"/>
  <c r="BS13" i="42"/>
  <c r="BS319" i="42"/>
  <c r="BS116" i="42"/>
  <c r="BS174" i="42"/>
  <c r="BS316" i="42"/>
  <c r="BS315" i="42"/>
  <c r="BS310" i="42"/>
  <c r="BS99" i="42"/>
  <c r="BS80" i="42"/>
  <c r="BS235" i="42"/>
  <c r="BS115" i="42"/>
  <c r="BS221" i="42"/>
  <c r="BS220" i="42"/>
  <c r="BS175" i="42"/>
  <c r="BS218" i="42"/>
  <c r="BS129" i="42"/>
  <c r="BS83" i="42"/>
  <c r="BS283" i="42"/>
  <c r="BS107" i="42"/>
  <c r="BS121" i="42"/>
  <c r="BS127" i="42"/>
  <c r="BS164" i="42"/>
  <c r="BS238" i="42"/>
  <c r="BS163" i="42"/>
  <c r="BS155" i="42"/>
  <c r="BS154" i="42"/>
  <c r="BS153" i="42"/>
  <c r="BS151" i="42"/>
  <c r="BS215" i="42"/>
  <c r="BS141" i="42"/>
  <c r="BS304" i="42"/>
  <c r="BS128" i="42"/>
  <c r="BS142" i="42"/>
  <c r="BS184" i="42"/>
  <c r="BS313" i="42"/>
  <c r="BS200" i="42"/>
  <c r="BS143" i="42"/>
  <c r="BS165" i="42"/>
  <c r="BS210" i="42"/>
  <c r="BS125" i="42"/>
  <c r="BS329" i="42"/>
  <c r="BS264" i="42"/>
  <c r="BS262" i="42"/>
  <c r="BS178" i="42"/>
  <c r="BS261" i="42"/>
  <c r="BS166" i="42"/>
  <c r="BS294" i="42"/>
  <c r="BS231" i="42"/>
  <c r="BS20" i="42"/>
  <c r="BS332" i="42"/>
  <c r="BS336" i="42"/>
  <c r="BS21" i="42"/>
  <c r="BS206" i="42"/>
  <c r="BS53" i="42"/>
  <c r="BS232" i="42"/>
  <c r="BS167" i="42"/>
  <c r="BS22" i="42"/>
  <c r="BS177" i="42"/>
  <c r="BS409" i="42"/>
  <c r="BS338" i="42"/>
  <c r="BS120" i="42"/>
  <c r="BS176" i="42"/>
  <c r="BS233" i="42"/>
  <c r="BS67" i="42"/>
  <c r="BS68" i="42"/>
  <c r="BS144" i="42"/>
  <c r="BS234" i="42"/>
  <c r="BS70" i="42"/>
  <c r="BS71" i="42"/>
  <c r="BS72" i="42"/>
  <c r="BS335" i="42"/>
  <c r="BS334" i="42"/>
  <c r="BS244" i="42"/>
  <c r="BS343" i="42"/>
  <c r="BS140" i="42"/>
  <c r="BS185" i="42"/>
  <c r="BS344" i="42"/>
  <c r="BS101" i="42"/>
  <c r="BS93" i="42"/>
  <c r="BS92" i="42"/>
  <c r="BS406" i="42"/>
  <c r="BS345" i="42"/>
  <c r="BS328" i="42"/>
  <c r="BS28" i="42"/>
  <c r="BR331" i="42"/>
  <c r="BR177" i="42"/>
  <c r="BR261" i="42"/>
  <c r="BR262" i="42"/>
  <c r="BR405" i="42"/>
  <c r="BR263" i="42"/>
  <c r="BR344" i="42"/>
  <c r="BR207" i="42"/>
  <c r="BR287" i="42"/>
  <c r="BR345" i="42"/>
  <c r="BR305" i="42"/>
  <c r="BR349" i="42"/>
  <c r="BR33" i="42"/>
  <c r="BR409" i="42"/>
  <c r="BR408" i="42"/>
  <c r="BR354" i="42"/>
  <c r="BR139" i="42"/>
  <c r="BR377" i="42"/>
  <c r="BR313" i="42"/>
  <c r="BR304" i="42"/>
  <c r="BR285" i="42"/>
  <c r="BR275" i="42"/>
  <c r="BR78" i="42"/>
  <c r="BR268" i="42"/>
  <c r="BR266" i="42"/>
  <c r="BR76" i="42"/>
  <c r="BR256" i="42"/>
  <c r="BR338" i="42"/>
  <c r="BR60" i="42"/>
  <c r="BR333" i="42"/>
  <c r="BR59" i="42"/>
  <c r="BR330" i="42"/>
  <c r="BR57" i="42"/>
  <c r="BR403" i="42"/>
  <c r="BR272" i="42"/>
  <c r="BR16" i="42"/>
  <c r="BR213" i="42"/>
  <c r="BR126" i="42"/>
  <c r="BR212" i="42"/>
  <c r="BR36" i="42"/>
  <c r="BR200" i="42"/>
  <c r="BR189" i="42"/>
  <c r="BR318" i="42"/>
  <c r="BR188" i="42"/>
  <c r="BR185" i="42"/>
  <c r="BR167" i="42"/>
  <c r="BR314" i="42"/>
  <c r="BR166" i="42"/>
  <c r="BR145" i="42"/>
  <c r="BR31" i="42"/>
  <c r="BR411" i="42"/>
  <c r="BR142" i="42"/>
  <c r="BR136" i="42"/>
  <c r="BR9" i="42"/>
  <c r="BR105" i="42"/>
  <c r="BR104" i="42"/>
  <c r="BR13" i="42"/>
  <c r="BR14" i="42"/>
  <c r="BR88" i="42"/>
  <c r="BR19" i="42"/>
  <c r="BR20" i="42"/>
  <c r="BR21" i="42"/>
  <c r="BR75" i="42"/>
  <c r="BR74" i="42"/>
  <c r="BR73" i="42"/>
  <c r="BR284" i="42"/>
  <c r="BR61" i="42"/>
  <c r="BR37" i="42"/>
  <c r="BR49" i="42"/>
  <c r="BR48" i="42"/>
  <c r="BR30" i="42"/>
  <c r="BR29" i="42"/>
  <c r="BR274" i="42"/>
  <c r="BR273" i="42"/>
  <c r="BR65" i="42"/>
  <c r="BR102" i="42"/>
  <c r="BR79" i="42"/>
  <c r="BR81" i="42"/>
  <c r="BR82" i="42"/>
  <c r="BR260" i="42"/>
  <c r="BR109" i="42"/>
  <c r="BR122" i="42"/>
  <c r="BR123" i="42"/>
  <c r="BR146" i="42"/>
  <c r="BR147" i="42"/>
  <c r="BR164" i="42"/>
  <c r="BR175" i="42"/>
  <c r="BR186" i="42"/>
  <c r="BR201" i="42"/>
  <c r="BR244" i="42"/>
  <c r="BR242" i="42"/>
  <c r="BR324" i="42"/>
  <c r="BR240" i="42"/>
  <c r="BR325" i="42"/>
  <c r="BR341" i="42"/>
  <c r="BR92" i="42"/>
  <c r="BR91" i="42"/>
  <c r="BR346" i="42"/>
  <c r="BR353" i="42"/>
  <c r="BR231" i="42"/>
  <c r="BR230" i="42"/>
  <c r="BR228" i="42"/>
  <c r="BR267" i="42"/>
  <c r="BR390" i="42"/>
  <c r="BR289" i="42"/>
  <c r="BR302" i="42"/>
  <c r="BR303" i="42"/>
  <c r="BR312" i="42"/>
  <c r="BR363" i="42"/>
  <c r="BR364" i="42"/>
  <c r="BR388" i="42"/>
  <c r="BR392" i="42"/>
  <c r="BR369" i="42"/>
  <c r="BR67" i="42"/>
  <c r="BR343" i="42"/>
  <c r="BR342" i="42"/>
  <c r="BR210" i="42"/>
  <c r="BR96" i="42"/>
  <c r="BR97" i="42"/>
  <c r="BR98" i="42"/>
  <c r="BR114" i="42"/>
  <c r="BR246" i="42"/>
  <c r="BR245" i="42"/>
  <c r="BR137" i="42"/>
  <c r="BR101" i="42"/>
  <c r="BR300" i="42"/>
  <c r="BR150" i="42"/>
  <c r="BR154" i="42"/>
  <c r="BR406" i="42"/>
  <c r="BR173" i="42"/>
  <c r="BR347" i="42"/>
  <c r="BR199" i="42"/>
  <c r="BR178" i="42"/>
  <c r="BR233" i="42"/>
  <c r="BR259" i="42"/>
  <c r="BR232" i="42"/>
  <c r="BR229" i="42"/>
  <c r="BR254" i="42"/>
  <c r="BR280" i="42"/>
  <c r="BR283" i="42"/>
  <c r="BR225" i="42"/>
  <c r="BR310" i="42"/>
  <c r="BR221" i="42"/>
  <c r="BR203" i="42"/>
  <c r="BR202" i="42"/>
  <c r="BR197" i="42"/>
  <c r="BR184" i="42"/>
  <c r="BR52" i="42"/>
  <c r="BR156" i="42"/>
  <c r="BR155" i="42"/>
  <c r="BR117" i="42"/>
  <c r="BR153" i="42"/>
  <c r="BR138" i="42"/>
  <c r="BR151" i="42"/>
  <c r="BR141" i="42"/>
  <c r="BR140" i="42"/>
  <c r="BR129" i="42"/>
  <c r="BR327" i="42"/>
  <c r="BR407" i="42"/>
  <c r="BR112" i="42"/>
  <c r="BR100" i="42"/>
  <c r="BR132" i="42"/>
  <c r="BR128" i="42"/>
  <c r="BR127" i="42"/>
  <c r="BR68" i="42"/>
  <c r="BR66" i="42"/>
  <c r="BR291" i="42"/>
  <c r="BR288" i="42"/>
  <c r="BR264" i="42"/>
  <c r="BR394" i="42"/>
  <c r="BR253" i="42"/>
  <c r="BR252" i="42"/>
  <c r="BR393" i="42"/>
  <c r="BR391" i="42"/>
  <c r="BR28" i="42"/>
  <c r="BR110" i="42"/>
  <c r="BR15" i="42"/>
  <c r="BR238" i="42"/>
  <c r="BR107" i="42"/>
  <c r="BR106" i="42"/>
  <c r="BR227" i="42"/>
  <c r="BR22" i="42"/>
  <c r="BR220" i="42"/>
  <c r="BR35" i="42"/>
  <c r="BR218" i="42"/>
  <c r="BR217" i="42"/>
  <c r="BR209" i="42"/>
  <c r="BR187" i="42"/>
  <c r="BR90" i="42"/>
  <c r="BR85" i="42"/>
  <c r="BR84" i="42"/>
  <c r="BR7" i="42"/>
  <c r="BR12" i="42"/>
  <c r="BR72" i="42"/>
  <c r="BR71" i="42"/>
  <c r="BR70" i="42"/>
  <c r="BR69" i="42"/>
  <c r="BR396" i="42"/>
  <c r="BR389" i="42"/>
  <c r="BR376" i="42"/>
  <c r="BR375" i="42"/>
  <c r="BR355" i="42"/>
  <c r="BR32" i="42"/>
  <c r="BR34" i="42"/>
  <c r="BR337" i="42"/>
  <c r="BR336" i="42"/>
  <c r="BR335" i="42"/>
  <c r="BR10" i="42"/>
  <c r="BR39" i="42"/>
  <c r="BR40" i="42"/>
  <c r="BR86" i="42"/>
  <c r="BR87" i="42"/>
  <c r="BR93" i="42"/>
  <c r="BR94" i="42"/>
  <c r="BR410" i="42"/>
  <c r="BR103" i="42"/>
  <c r="BR404" i="42"/>
  <c r="BR120" i="42"/>
  <c r="BR134" i="42"/>
  <c r="BR135" i="42"/>
  <c r="BR351" i="42"/>
  <c r="BR348" i="42"/>
  <c r="BR144" i="42"/>
  <c r="BR329" i="42"/>
  <c r="BR334" i="42"/>
  <c r="BR163" i="42"/>
  <c r="BR301" i="42"/>
  <c r="BR332" i="42"/>
  <c r="BR165" i="42"/>
  <c r="BR282" i="42"/>
  <c r="BR281" i="42"/>
  <c r="BR176" i="42"/>
  <c r="BR190" i="42"/>
  <c r="BR191" i="42"/>
  <c r="BR192" i="42"/>
  <c r="BR251" i="42"/>
  <c r="BR250" i="42"/>
  <c r="BR249" i="42"/>
  <c r="BR248" i="42"/>
  <c r="BR328" i="42"/>
  <c r="BR222" i="42"/>
  <c r="BR223" i="42"/>
  <c r="BR234" i="42"/>
  <c r="BR224" i="42"/>
  <c r="BR237" i="42"/>
  <c r="BR326" i="42"/>
  <c r="BR205" i="42"/>
  <c r="BR54" i="42"/>
  <c r="BR270" i="42"/>
  <c r="BR174" i="42"/>
  <c r="BR277" i="42"/>
  <c r="BR55" i="42"/>
  <c r="BR149" i="42"/>
  <c r="BR148" i="42"/>
  <c r="BR143" i="42"/>
  <c r="BR133" i="42"/>
  <c r="BR125" i="42"/>
  <c r="BR124" i="42"/>
  <c r="BR311" i="42"/>
  <c r="BR119" i="42"/>
  <c r="BR118" i="42"/>
  <c r="BR113" i="42"/>
  <c r="BR111" i="42"/>
  <c r="BR56" i="42"/>
  <c r="BR315" i="42"/>
  <c r="BR316" i="42"/>
  <c r="BR95" i="42"/>
  <c r="BR108" i="42"/>
  <c r="BR83" i="42"/>
  <c r="BR58" i="42"/>
  <c r="BR339" i="42"/>
  <c r="BR340" i="42"/>
  <c r="BR350" i="42"/>
  <c r="BR53" i="42"/>
  <c r="BR387" i="42"/>
  <c r="BR397" i="42"/>
  <c r="BR8" i="42"/>
  <c r="BR414" i="42"/>
  <c r="BR413" i="42"/>
  <c r="BR412" i="42"/>
  <c r="BR395" i="42"/>
  <c r="BR381" i="42"/>
  <c r="BR380" i="42"/>
  <c r="BR379" i="42"/>
  <c r="BR378" i="42"/>
  <c r="BR357" i="42"/>
  <c r="BR356" i="42"/>
  <c r="BR323" i="42"/>
  <c r="BR320" i="42"/>
  <c r="BR317" i="42"/>
  <c r="BR299" i="42"/>
  <c r="BR296" i="42"/>
  <c r="BR276" i="42"/>
  <c r="BR265" i="42"/>
  <c r="BR115" i="42"/>
  <c r="BR116" i="42"/>
  <c r="BR121" i="42"/>
  <c r="BR130" i="42"/>
  <c r="BR131" i="42"/>
  <c r="BR235" i="42"/>
  <c r="BR236" i="42"/>
  <c r="BR24" i="42"/>
  <c r="BR27" i="42"/>
  <c r="BR257" i="42"/>
  <c r="BR258" i="42"/>
  <c r="BR38" i="42"/>
  <c r="BR50" i="42"/>
  <c r="BR51" i="42"/>
  <c r="BR62" i="42"/>
  <c r="BR269" i="42"/>
  <c r="BR271" i="42"/>
  <c r="BR77" i="42"/>
  <c r="BR286" i="42"/>
  <c r="BR99" i="42"/>
  <c r="BR292" i="42"/>
  <c r="BR293" i="42"/>
  <c r="BR294" i="42"/>
  <c r="BR295" i="42"/>
  <c r="BR319" i="42"/>
  <c r="BR321" i="42"/>
  <c r="BR247" i="42"/>
  <c r="BR241" i="42"/>
  <c r="BR322" i="42"/>
  <c r="BR239" i="42"/>
  <c r="BR298" i="42"/>
  <c r="BR41" i="42"/>
  <c r="BR297" i="42"/>
  <c r="BR211" i="42"/>
  <c r="BR215" i="42"/>
  <c r="BR216" i="42"/>
  <c r="BR80" i="42"/>
  <c r="BR208" i="42"/>
  <c r="BR206" i="42"/>
  <c r="BR226" i="42"/>
  <c r="BR89" i="42"/>
  <c r="BR204" i="42"/>
  <c r="BQ303" i="42"/>
  <c r="BQ48" i="42"/>
  <c r="BQ407" i="42"/>
  <c r="BQ155" i="42"/>
  <c r="BQ404" i="42"/>
  <c r="BQ403" i="42"/>
  <c r="BQ302" i="42"/>
  <c r="BQ149" i="42"/>
  <c r="BQ150" i="42"/>
  <c r="BQ394" i="42"/>
  <c r="BQ20" i="42"/>
  <c r="BQ226" i="42"/>
  <c r="BQ261" i="42"/>
  <c r="BQ142" i="42"/>
  <c r="BQ325" i="42"/>
  <c r="BQ166" i="42"/>
  <c r="BQ30" i="42"/>
  <c r="BQ286" i="42"/>
  <c r="BQ167" i="42"/>
  <c r="BQ85" i="42"/>
  <c r="BQ272" i="42"/>
  <c r="BQ322" i="42"/>
  <c r="BQ244" i="42"/>
  <c r="BQ32" i="42"/>
  <c r="BQ335" i="42"/>
  <c r="BQ331" i="42"/>
  <c r="BQ76" i="42"/>
  <c r="BQ75" i="42"/>
  <c r="BQ287" i="42"/>
  <c r="BQ318" i="42"/>
  <c r="BQ378" i="42"/>
  <c r="BQ379" i="42"/>
  <c r="BQ235" i="42"/>
  <c r="BQ320" i="42"/>
  <c r="BQ319" i="42"/>
  <c r="BQ317" i="42"/>
  <c r="BQ97" i="42"/>
  <c r="BQ315" i="42"/>
  <c r="BQ283" i="42"/>
  <c r="BQ275" i="42"/>
  <c r="BQ128" i="42"/>
  <c r="BQ312" i="42"/>
  <c r="BQ228" i="42"/>
  <c r="BQ117" i="42"/>
  <c r="BQ269" i="42"/>
  <c r="BQ332" i="42"/>
  <c r="BQ350" i="42"/>
  <c r="BQ93" i="42"/>
  <c r="BQ156" i="42"/>
  <c r="BQ284" i="42"/>
  <c r="BQ92" i="42"/>
  <c r="BQ291" i="42"/>
  <c r="BQ292" i="42"/>
  <c r="BQ29" i="42"/>
  <c r="BQ285" i="42"/>
  <c r="BQ282" i="42"/>
  <c r="BQ281" i="42"/>
  <c r="BQ280" i="42"/>
  <c r="BQ91" i="42"/>
  <c r="BQ300" i="42"/>
  <c r="BQ84" i="42"/>
  <c r="BQ270" i="42"/>
  <c r="BQ82" i="42"/>
  <c r="BQ135" i="42"/>
  <c r="BQ89" i="42"/>
  <c r="BQ259" i="42"/>
  <c r="BQ258" i="42"/>
  <c r="BQ295" i="42"/>
  <c r="BQ210" i="42"/>
  <c r="BQ65" i="42"/>
  <c r="BQ147" i="42"/>
  <c r="BQ246" i="42"/>
  <c r="BQ356" i="42"/>
  <c r="BQ245" i="42"/>
  <c r="BQ241" i="42"/>
  <c r="BQ239" i="42"/>
  <c r="BQ238" i="42"/>
  <c r="BQ225" i="42"/>
  <c r="BQ381" i="42"/>
  <c r="BQ90" i="42"/>
  <c r="BQ69" i="42"/>
  <c r="BQ301" i="42"/>
  <c r="BQ251" i="42"/>
  <c r="BQ248" i="42"/>
  <c r="BQ148" i="42"/>
  <c r="BQ333" i="42"/>
  <c r="BQ224" i="42"/>
  <c r="BQ393" i="42"/>
  <c r="BQ202" i="42"/>
  <c r="BQ293" i="42"/>
  <c r="BQ213" i="42"/>
  <c r="BQ212" i="42"/>
  <c r="BQ211" i="42"/>
  <c r="BQ80" i="42"/>
  <c r="BQ79" i="42"/>
  <c r="BQ236" i="42"/>
  <c r="BQ81" i="42"/>
  <c r="BQ38" i="42"/>
  <c r="BQ146" i="42"/>
  <c r="BQ330" i="42"/>
  <c r="BQ354" i="42"/>
  <c r="BQ377" i="42"/>
  <c r="BQ174" i="42"/>
  <c r="BQ13" i="42"/>
  <c r="BQ201" i="42"/>
  <c r="BQ231" i="42"/>
  <c r="BQ357" i="42"/>
  <c r="BQ271" i="42"/>
  <c r="BQ178" i="42"/>
  <c r="BQ177" i="42"/>
  <c r="BQ175" i="42"/>
  <c r="BQ252" i="42"/>
  <c r="BQ173" i="42"/>
  <c r="BQ204" i="42"/>
  <c r="BQ184" i="42"/>
  <c r="BQ68" i="42"/>
  <c r="BQ203" i="42"/>
  <c r="BQ200" i="42"/>
  <c r="BQ57" i="42"/>
  <c r="BQ56" i="42"/>
  <c r="BQ55" i="42"/>
  <c r="BQ77" i="42"/>
  <c r="BQ197" i="42"/>
  <c r="BQ389" i="42"/>
  <c r="BQ192" i="42"/>
  <c r="BQ311" i="42"/>
  <c r="BQ139" i="42"/>
  <c r="BQ137" i="42"/>
  <c r="BQ266" i="42"/>
  <c r="BQ151" i="42"/>
  <c r="BQ110" i="42"/>
  <c r="BQ14" i="42"/>
  <c r="BQ227" i="42"/>
  <c r="BQ136" i="42"/>
  <c r="BQ253" i="42"/>
  <c r="BQ274" i="42"/>
  <c r="BQ222" i="42"/>
  <c r="BQ191" i="42"/>
  <c r="BQ28" i="42"/>
  <c r="BQ12" i="42"/>
  <c r="BQ49" i="42"/>
  <c r="BQ61" i="42"/>
  <c r="BQ83" i="42"/>
  <c r="BQ141" i="42"/>
  <c r="BQ254" i="42"/>
  <c r="BQ256" i="42"/>
  <c r="BQ288" i="42"/>
  <c r="BQ109" i="42"/>
  <c r="BQ108" i="42"/>
  <c r="BQ21" i="42"/>
  <c r="BQ324" i="42"/>
  <c r="BQ414" i="42"/>
  <c r="BQ413" i="42"/>
  <c r="BQ39" i="42"/>
  <c r="BQ411" i="42"/>
  <c r="BQ115" i="42"/>
  <c r="BQ121" i="42"/>
  <c r="BQ120" i="42"/>
  <c r="BQ119" i="42"/>
  <c r="BQ129" i="42"/>
  <c r="BQ257" i="42"/>
  <c r="BQ348" i="42"/>
  <c r="BQ15" i="42"/>
  <c r="BQ329" i="42"/>
  <c r="BQ276" i="42"/>
  <c r="BQ334" i="42"/>
  <c r="BQ273" i="42"/>
  <c r="BQ10" i="42"/>
  <c r="BQ268" i="42"/>
  <c r="BQ164" i="42"/>
  <c r="BQ387" i="42"/>
  <c r="BQ260" i="42"/>
  <c r="BQ103" i="42"/>
  <c r="BQ62" i="42"/>
  <c r="BQ375" i="42"/>
  <c r="BQ397" i="42"/>
  <c r="BQ234" i="42"/>
  <c r="BQ233" i="42"/>
  <c r="BQ232" i="42"/>
  <c r="BQ376" i="42"/>
  <c r="BQ220" i="42"/>
  <c r="BQ87" i="42"/>
  <c r="BQ86" i="42"/>
  <c r="BQ388" i="42"/>
  <c r="BQ153" i="42"/>
  <c r="BQ34" i="42"/>
  <c r="BQ218" i="42"/>
  <c r="BQ264" i="42"/>
  <c r="BQ140" i="42"/>
  <c r="BQ72" i="42"/>
  <c r="BQ71" i="42"/>
  <c r="BQ267" i="42"/>
  <c r="BQ22" i="42"/>
  <c r="BQ294" i="42"/>
  <c r="BQ313" i="42"/>
  <c r="BQ60" i="42"/>
  <c r="BQ223" i="42"/>
  <c r="BQ265" i="42"/>
  <c r="BQ132" i="42"/>
  <c r="BQ369" i="42"/>
  <c r="BQ240" i="42"/>
  <c r="BQ221" i="42"/>
  <c r="BQ346" i="42"/>
  <c r="BQ323" i="42"/>
  <c r="BQ41" i="42"/>
  <c r="BQ138" i="42"/>
  <c r="BQ106" i="42"/>
  <c r="BQ52" i="42"/>
  <c r="BQ53" i="42"/>
  <c r="BQ7" i="42"/>
  <c r="BQ207" i="42"/>
  <c r="BQ54" i="42"/>
  <c r="BQ344" i="42"/>
  <c r="BQ343" i="42"/>
  <c r="BQ105" i="42"/>
  <c r="BQ199" i="42"/>
  <c r="BQ122" i="42"/>
  <c r="BQ327" i="42"/>
  <c r="BQ59" i="42"/>
  <c r="BQ94" i="42"/>
  <c r="BQ101" i="42"/>
  <c r="BQ127" i="42"/>
  <c r="BQ296" i="42"/>
  <c r="BQ277" i="42"/>
  <c r="BQ310" i="42"/>
  <c r="BQ341" i="42"/>
  <c r="BQ247" i="42"/>
  <c r="BQ124" i="42"/>
  <c r="BQ125" i="42"/>
  <c r="BQ126" i="42"/>
  <c r="BQ102" i="42"/>
  <c r="BQ100" i="42"/>
  <c r="BQ299" i="42"/>
  <c r="BQ342" i="42"/>
  <c r="BQ51" i="42"/>
  <c r="BQ163" i="42"/>
  <c r="BQ165" i="42"/>
  <c r="BQ217" i="42"/>
  <c r="BQ176" i="42"/>
  <c r="BQ349" i="42"/>
  <c r="BQ185" i="42"/>
  <c r="BQ242" i="42"/>
  <c r="BQ187" i="42"/>
  <c r="BQ144" i="42"/>
  <c r="BQ390" i="42"/>
  <c r="BQ406" i="42"/>
  <c r="BQ215" i="42"/>
  <c r="BQ216" i="42"/>
  <c r="BQ298" i="42"/>
  <c r="BQ230" i="42"/>
  <c r="BQ297" i="42"/>
  <c r="BQ314" i="42"/>
  <c r="BQ112" i="42"/>
  <c r="BQ351" i="42"/>
  <c r="BQ345" i="42"/>
  <c r="BQ50" i="42"/>
  <c r="BQ304" i="42"/>
  <c r="BQ305" i="42"/>
  <c r="BQ131" i="42"/>
  <c r="BQ316" i="42"/>
  <c r="BQ321" i="42"/>
  <c r="BQ206" i="42"/>
  <c r="BQ205" i="42"/>
  <c r="BQ130" i="42"/>
  <c r="BQ209" i="42"/>
  <c r="BQ328" i="42"/>
  <c r="BQ229" i="42"/>
  <c r="BQ190" i="42"/>
  <c r="BQ189" i="42"/>
  <c r="BQ188" i="42"/>
  <c r="BQ145" i="42"/>
  <c r="BQ186" i="42"/>
  <c r="BQ143" i="42"/>
  <c r="BQ336" i="42"/>
  <c r="BQ337" i="42"/>
  <c r="BQ340" i="42"/>
  <c r="BQ154" i="42"/>
  <c r="BQ347" i="42"/>
  <c r="BQ355" i="42"/>
  <c r="BQ380" i="42"/>
  <c r="BQ396" i="42"/>
  <c r="BQ134" i="42"/>
  <c r="BQ326" i="42"/>
  <c r="BQ405" i="42"/>
  <c r="BQ114" i="42"/>
  <c r="BQ113" i="42"/>
  <c r="BQ111" i="42"/>
  <c r="BQ99" i="42"/>
  <c r="BQ98" i="42"/>
  <c r="BQ133" i="42"/>
  <c r="BQ96" i="42"/>
  <c r="BQ107" i="42"/>
  <c r="BQ70" i="42"/>
  <c r="BQ104" i="42"/>
  <c r="BQ412" i="42"/>
  <c r="BQ95" i="42"/>
  <c r="BQ88" i="42"/>
  <c r="BQ78" i="42"/>
  <c r="BQ289" i="42"/>
  <c r="BQ58" i="42"/>
  <c r="BQ40" i="42"/>
  <c r="BQ123" i="42"/>
  <c r="BQ263" i="42"/>
  <c r="BQ262" i="42"/>
  <c r="BQ338" i="42"/>
  <c r="BQ339" i="42"/>
  <c r="BQ395" i="42"/>
  <c r="BQ37" i="42"/>
  <c r="BQ36" i="42"/>
  <c r="BQ364" i="42"/>
  <c r="BQ35" i="42"/>
  <c r="BQ33" i="42"/>
  <c r="BQ250" i="42"/>
  <c r="BQ249" i="42"/>
  <c r="BQ363" i="42"/>
  <c r="BQ16" i="42"/>
  <c r="BQ237" i="42"/>
  <c r="BQ19" i="42"/>
  <c r="BQ24" i="42"/>
  <c r="BQ27" i="42"/>
  <c r="BQ353" i="42"/>
  <c r="BQ31" i="42"/>
  <c r="BQ118" i="42"/>
  <c r="BQ391" i="42"/>
  <c r="BQ392" i="42"/>
  <c r="BQ208" i="42"/>
  <c r="BQ66" i="42"/>
  <c r="BQ67" i="42"/>
  <c r="BQ73" i="42"/>
  <c r="BQ74" i="42"/>
  <c r="BQ9" i="42"/>
  <c r="BQ8" i="42"/>
  <c r="BQ408" i="42"/>
  <c r="BQ116" i="42"/>
  <c r="BQ409" i="42"/>
  <c r="BQ410" i="42"/>
  <c r="BP275" i="42"/>
  <c r="BP141" i="42"/>
  <c r="BP166" i="42"/>
  <c r="BP408" i="42"/>
  <c r="BP406" i="42"/>
  <c r="BP9" i="42"/>
  <c r="BP8" i="42"/>
  <c r="BP165" i="42"/>
  <c r="BP148" i="42"/>
  <c r="BP164" i="42"/>
  <c r="BP389" i="42"/>
  <c r="BP134" i="42"/>
  <c r="BP163" i="42"/>
  <c r="BP248" i="42"/>
  <c r="BP102" i="42"/>
  <c r="BP156" i="42"/>
  <c r="BP138" i="42"/>
  <c r="BP332" i="42"/>
  <c r="BP227" i="42"/>
  <c r="BP328" i="42"/>
  <c r="BP286" i="42"/>
  <c r="BP84" i="42"/>
  <c r="BP285" i="42"/>
  <c r="BP288" i="42"/>
  <c r="BP83" i="42"/>
  <c r="BP229" i="42"/>
  <c r="BP81" i="42"/>
  <c r="BP230" i="42"/>
  <c r="BP322" i="42"/>
  <c r="BP321" i="42"/>
  <c r="BP85" i="42"/>
  <c r="BP316" i="42"/>
  <c r="BP120" i="42"/>
  <c r="BP151" i="42"/>
  <c r="BP119" i="42"/>
  <c r="BP118" i="42"/>
  <c r="BP337" i="42"/>
  <c r="BP115" i="42"/>
  <c r="BP411" i="42"/>
  <c r="BP231" i="42"/>
  <c r="BP139" i="42"/>
  <c r="BP291" i="42"/>
  <c r="BP242" i="42"/>
  <c r="BP108" i="42"/>
  <c r="BP292" i="42"/>
  <c r="BP293" i="42"/>
  <c r="BP342" i="42"/>
  <c r="BP133" i="42"/>
  <c r="BP21" i="42"/>
  <c r="BP347" i="42"/>
  <c r="BP314" i="42"/>
  <c r="BP262" i="42"/>
  <c r="BP261" i="42"/>
  <c r="BP319" i="42"/>
  <c r="BP222" i="42"/>
  <c r="BP245" i="42"/>
  <c r="BP320" i="42"/>
  <c r="BP36" i="42"/>
  <c r="BP256" i="42"/>
  <c r="BP232" i="42"/>
  <c r="BP89" i="42"/>
  <c r="BP131" i="42"/>
  <c r="BP88" i="42"/>
  <c r="BP247" i="42"/>
  <c r="BP87" i="42"/>
  <c r="BP220" i="42"/>
  <c r="BP345" i="42"/>
  <c r="BP377" i="42"/>
  <c r="BP50" i="42"/>
  <c r="BP218" i="42"/>
  <c r="BP217" i="42"/>
  <c r="BP216" i="42"/>
  <c r="BP62" i="42"/>
  <c r="BP86" i="42"/>
  <c r="BP250" i="42"/>
  <c r="BP49" i="42"/>
  <c r="BP215" i="42"/>
  <c r="BP55" i="42"/>
  <c r="BP78" i="42"/>
  <c r="BP147" i="42"/>
  <c r="BP350" i="42"/>
  <c r="BP355" i="42"/>
  <c r="BP228" i="42"/>
  <c r="BP201" i="42"/>
  <c r="BP200" i="42"/>
  <c r="BP12" i="42"/>
  <c r="BP405" i="42"/>
  <c r="BP356" i="42"/>
  <c r="BP76" i="42"/>
  <c r="BP77" i="42"/>
  <c r="BP266" i="42"/>
  <c r="BP265" i="42"/>
  <c r="BP197" i="42"/>
  <c r="BP174" i="42"/>
  <c r="BP329" i="42"/>
  <c r="BP369" i="42"/>
  <c r="BP268" i="42"/>
  <c r="BP93" i="42"/>
  <c r="BP375" i="42"/>
  <c r="BP95" i="42"/>
  <c r="BP60" i="42"/>
  <c r="BP330" i="42"/>
  <c r="BP331" i="42"/>
  <c r="BP298" i="42"/>
  <c r="BP346" i="42"/>
  <c r="BP110" i="42"/>
  <c r="BP111" i="42"/>
  <c r="BP295" i="42"/>
  <c r="BP58" i="42"/>
  <c r="BP114" i="42"/>
  <c r="BP269" i="42"/>
  <c r="BP116" i="42"/>
  <c r="BP54" i="42"/>
  <c r="BP53" i="42"/>
  <c r="BP80" i="42"/>
  <c r="BP378" i="42"/>
  <c r="BP348" i="42"/>
  <c r="BP135" i="42"/>
  <c r="BP276" i="42"/>
  <c r="BP277" i="42"/>
  <c r="BP101" i="42"/>
  <c r="BP287" i="42"/>
  <c r="BP280" i="42"/>
  <c r="BP144" i="42"/>
  <c r="BP130" i="42"/>
  <c r="BP129" i="42"/>
  <c r="BP126" i="42"/>
  <c r="BP125" i="42"/>
  <c r="BP343" i="42"/>
  <c r="BP124" i="42"/>
  <c r="BP282" i="42"/>
  <c r="BP99" i="42"/>
  <c r="BP20" i="42"/>
  <c r="BP48" i="42"/>
  <c r="BP177" i="42"/>
  <c r="BP178" i="42"/>
  <c r="BP145" i="42"/>
  <c r="BP264" i="42"/>
  <c r="BP113" i="42"/>
  <c r="BP112" i="42"/>
  <c r="BP188" i="42"/>
  <c r="BP104" i="42"/>
  <c r="BP263" i="42"/>
  <c r="BP317" i="42"/>
  <c r="BP302" i="42"/>
  <c r="BP412" i="42"/>
  <c r="BP318" i="42"/>
  <c r="BP341" i="42"/>
  <c r="BP340" i="42"/>
  <c r="BP107" i="42"/>
  <c r="BP297" i="42"/>
  <c r="BP363" i="42"/>
  <c r="BP300" i="42"/>
  <c r="BP301" i="42"/>
  <c r="BP391" i="42"/>
  <c r="BP333" i="42"/>
  <c r="BP7" i="42"/>
  <c r="BP260" i="42"/>
  <c r="BP109" i="42"/>
  <c r="BP24" i="42"/>
  <c r="BP100" i="42"/>
  <c r="BP344" i="42"/>
  <c r="BP98" i="42"/>
  <c r="BP323" i="42"/>
  <c r="BP35" i="42"/>
  <c r="BP303" i="42"/>
  <c r="BP326" i="42"/>
  <c r="BP327" i="42"/>
  <c r="BP249" i="42"/>
  <c r="BP258" i="42"/>
  <c r="BP257" i="42"/>
  <c r="BP132" i="42"/>
  <c r="BP311" i="42"/>
  <c r="BP233" i="42"/>
  <c r="BP315" i="42"/>
  <c r="BP312" i="42"/>
  <c r="BP71" i="42"/>
  <c r="BP313" i="42"/>
  <c r="BP235" i="42"/>
  <c r="BP324" i="42"/>
  <c r="BP94" i="42"/>
  <c r="BP96" i="42"/>
  <c r="BP236" i="42"/>
  <c r="BP380" i="42"/>
  <c r="BP199" i="42"/>
  <c r="BP70" i="42"/>
  <c r="BP296" i="42"/>
  <c r="BP146" i="42"/>
  <c r="BP192" i="42"/>
  <c r="BP191" i="42"/>
  <c r="BP339" i="42"/>
  <c r="BP234" i="42"/>
  <c r="BP414" i="42"/>
  <c r="BP187" i="42"/>
  <c r="BP241" i="42"/>
  <c r="BP240" i="42"/>
  <c r="BP237" i="42"/>
  <c r="BP79" i="42"/>
  <c r="BP407" i="42"/>
  <c r="BP176" i="42"/>
  <c r="BP223" i="42"/>
  <c r="BP338" i="42"/>
  <c r="BP267" i="42"/>
  <c r="BP251" i="42"/>
  <c r="BP272" i="42"/>
  <c r="BP353" i="42"/>
  <c r="BP404" i="42"/>
  <c r="BP354" i="42"/>
  <c r="BP364" i="42"/>
  <c r="BP212" i="42"/>
  <c r="BP403" i="42"/>
  <c r="BP376" i="42"/>
  <c r="BP136" i="42"/>
  <c r="BP379" i="42"/>
  <c r="BP397" i="42"/>
  <c r="BP202" i="42"/>
  <c r="BP381" i="42"/>
  <c r="BP143" i="42"/>
  <c r="BP142" i="42"/>
  <c r="BP253" i="42"/>
  <c r="BP154" i="42"/>
  <c r="BP123" i="42"/>
  <c r="BP27" i="42"/>
  <c r="BP387" i="42"/>
  <c r="BP283" i="42"/>
  <c r="BP66" i="42"/>
  <c r="BP325" i="42"/>
  <c r="BP284" i="42"/>
  <c r="BP128" i="42"/>
  <c r="BP334" i="42"/>
  <c r="BP254" i="42"/>
  <c r="BP281" i="42"/>
  <c r="BP304" i="42"/>
  <c r="BP190" i="42"/>
  <c r="BP121" i="42"/>
  <c r="BP310" i="42"/>
  <c r="BP388" i="42"/>
  <c r="BP335" i="42"/>
  <c r="BP244" i="42"/>
  <c r="BP97" i="42"/>
  <c r="BP239" i="42"/>
  <c r="BP238" i="42"/>
  <c r="BP175" i="42"/>
  <c r="BP336" i="42"/>
  <c r="BP305" i="42"/>
  <c r="BP69" i="42"/>
  <c r="BP67" i="42"/>
  <c r="BP106" i="42"/>
  <c r="BP105" i="42"/>
  <c r="BP167" i="42"/>
  <c r="BP74" i="42"/>
  <c r="BP413" i="42"/>
  <c r="BP299" i="42"/>
  <c r="BP205" i="42"/>
  <c r="BP73" i="42"/>
  <c r="BP221" i="42"/>
  <c r="BP204" i="42"/>
  <c r="BP56" i="42"/>
  <c r="BP59" i="42"/>
  <c r="BP90" i="42"/>
  <c r="BP57" i="42"/>
  <c r="BP38" i="42"/>
  <c r="BP51" i="42"/>
  <c r="BP274" i="42"/>
  <c r="BP41" i="42"/>
  <c r="BP203" i="42"/>
  <c r="BP213" i="42"/>
  <c r="BP61" i="42"/>
  <c r="BP155" i="42"/>
  <c r="BP211" i="42"/>
  <c r="BP153" i="42"/>
  <c r="BP396" i="42"/>
  <c r="BP39" i="42"/>
  <c r="BP149" i="42"/>
  <c r="BP122" i="42"/>
  <c r="BP37" i="42"/>
  <c r="BP72" i="42"/>
  <c r="BP103" i="42"/>
  <c r="BP390" i="42"/>
  <c r="BP349" i="42"/>
  <c r="BP184" i="42"/>
  <c r="BP271" i="42"/>
  <c r="BP31" i="42"/>
  <c r="BP30" i="42"/>
  <c r="BP270" i="42"/>
  <c r="BP29" i="42"/>
  <c r="BP19" i="42"/>
  <c r="BP173" i="42"/>
  <c r="BP189" i="42"/>
  <c r="BP410" i="42"/>
  <c r="BP16" i="42"/>
  <c r="BP82" i="42"/>
  <c r="BP150" i="42"/>
  <c r="BP28" i="42"/>
  <c r="BP32" i="42"/>
  <c r="BP33" i="42"/>
  <c r="BP52" i="42"/>
  <c r="BP14" i="42"/>
  <c r="BP226" i="42"/>
  <c r="BP225" i="42"/>
  <c r="BP13" i="42"/>
  <c r="BP224" i="42"/>
  <c r="BP351" i="42"/>
  <c r="BP15" i="42"/>
  <c r="BP259" i="42"/>
  <c r="BP140" i="42"/>
  <c r="BP185" i="42"/>
  <c r="BP393" i="42"/>
  <c r="BP394" i="42"/>
  <c r="BP395" i="42"/>
  <c r="BP210" i="42"/>
  <c r="BP117" i="42"/>
  <c r="BP65" i="42"/>
  <c r="BP294" i="42"/>
  <c r="BP207" i="42"/>
  <c r="BP137" i="42"/>
  <c r="BP40" i="42"/>
  <c r="BP206" i="42"/>
  <c r="BP68" i="42"/>
  <c r="BP409" i="42"/>
  <c r="BP127" i="42"/>
  <c r="BP75" i="42"/>
  <c r="BP10" i="42"/>
  <c r="BP246" i="42"/>
  <c r="BP392" i="42"/>
  <c r="BP34" i="42"/>
  <c r="BP357" i="42"/>
  <c r="BP252" i="42"/>
  <c r="BP22" i="42"/>
  <c r="BP186" i="42"/>
  <c r="BP273" i="42"/>
  <c r="BP91" i="42"/>
  <c r="BP92" i="42"/>
  <c r="BP209" i="42"/>
  <c r="BP289" i="42"/>
  <c r="BP208" i="42"/>
  <c r="BO414" i="42"/>
  <c r="BO60" i="42"/>
  <c r="BO413" i="42"/>
  <c r="BO412" i="42"/>
  <c r="BO67" i="42"/>
  <c r="BO76" i="42"/>
  <c r="BO9" i="42"/>
  <c r="BO321" i="42"/>
  <c r="BO31" i="42"/>
  <c r="BO32" i="42"/>
  <c r="BO34" i="42"/>
  <c r="BO252" i="42"/>
  <c r="BO94" i="42"/>
  <c r="BO50" i="42"/>
  <c r="BO378" i="42"/>
  <c r="BO249" i="42"/>
  <c r="BO145" i="42"/>
  <c r="BO108" i="42"/>
  <c r="BO109" i="42"/>
  <c r="BO350" i="42"/>
  <c r="BO86" i="42"/>
  <c r="BO313" i="42"/>
  <c r="BO312" i="42"/>
  <c r="BO103" i="42"/>
  <c r="BO104" i="42"/>
  <c r="BO333" i="42"/>
  <c r="BO328" i="42"/>
  <c r="BO123" i="42"/>
  <c r="BO153" i="42"/>
  <c r="BO317" i="42"/>
  <c r="BO129" i="42"/>
  <c r="BO87" i="42"/>
  <c r="BO139" i="42"/>
  <c r="BO130" i="42"/>
  <c r="BO301" i="42"/>
  <c r="BO167" i="42"/>
  <c r="BO137" i="42"/>
  <c r="BO288" i="42"/>
  <c r="BO184" i="42"/>
  <c r="BO187" i="42"/>
  <c r="BO190" i="42"/>
  <c r="BO284" i="42"/>
  <c r="BO102" i="42"/>
  <c r="BO154" i="42"/>
  <c r="BO206" i="42"/>
  <c r="BO105" i="42"/>
  <c r="BO156" i="42"/>
  <c r="BO163" i="42"/>
  <c r="BO164" i="42"/>
  <c r="BO176" i="42"/>
  <c r="BO269" i="42"/>
  <c r="BO349" i="42"/>
  <c r="BO225" i="42"/>
  <c r="BO200" i="42"/>
  <c r="BO201" i="42"/>
  <c r="BO250" i="42"/>
  <c r="BO268" i="42"/>
  <c r="BO245" i="42"/>
  <c r="BO222" i="42"/>
  <c r="BO239" i="42"/>
  <c r="BO242" i="42"/>
  <c r="BO235" i="42"/>
  <c r="BO266" i="42"/>
  <c r="BO234" i="42"/>
  <c r="BO232" i="42"/>
  <c r="BO354" i="42"/>
  <c r="BO221" i="42"/>
  <c r="BO207" i="42"/>
  <c r="BO247" i="42"/>
  <c r="BO262" i="42"/>
  <c r="BO265" i="42"/>
  <c r="BO258" i="42"/>
  <c r="BO257" i="42"/>
  <c r="BO303" i="42"/>
  <c r="BO256" i="42"/>
  <c r="BO177" i="42"/>
  <c r="BO270" i="42"/>
  <c r="BO272" i="42"/>
  <c r="BO274" i="42"/>
  <c r="BO289" i="42"/>
  <c r="BO292" i="42"/>
  <c r="BO293" i="42"/>
  <c r="BO295" i="42"/>
  <c r="BO296" i="42"/>
  <c r="BO300" i="42"/>
  <c r="BO379" i="42"/>
  <c r="BO135" i="42"/>
  <c r="BO347" i="42"/>
  <c r="BO346" i="42"/>
  <c r="BO344" i="42"/>
  <c r="BO314" i="42"/>
  <c r="BO339" i="42"/>
  <c r="BO128" i="42"/>
  <c r="BO127" i="42"/>
  <c r="BO116" i="42"/>
  <c r="BO315" i="42"/>
  <c r="BO316" i="42"/>
  <c r="BO318" i="42"/>
  <c r="BO319" i="42"/>
  <c r="BO147" i="42"/>
  <c r="BO320" i="42"/>
  <c r="BO114" i="42"/>
  <c r="BO220" i="42"/>
  <c r="BO322" i="42"/>
  <c r="BO218" i="42"/>
  <c r="BO113" i="42"/>
  <c r="BO325" i="42"/>
  <c r="BO326" i="42"/>
  <c r="BO112" i="42"/>
  <c r="BO146" i="42"/>
  <c r="BO327" i="42"/>
  <c r="BO291" i="42"/>
  <c r="BO286" i="42"/>
  <c r="BO277" i="42"/>
  <c r="BO276" i="42"/>
  <c r="BO275" i="42"/>
  <c r="BO263" i="42"/>
  <c r="BO101" i="42"/>
  <c r="BO246" i="42"/>
  <c r="BO233" i="42"/>
  <c r="BO77" i="42"/>
  <c r="BO202" i="42"/>
  <c r="BO199" i="42"/>
  <c r="BO197" i="42"/>
  <c r="BO74" i="42"/>
  <c r="BO72" i="42"/>
  <c r="BO179" i="42"/>
  <c r="BO380" i="42"/>
  <c r="BO19" i="42"/>
  <c r="BO175" i="42"/>
  <c r="BO174" i="42"/>
  <c r="BO173" i="42"/>
  <c r="BO59" i="42"/>
  <c r="BO142" i="42"/>
  <c r="BO141" i="42"/>
  <c r="BO405" i="42"/>
  <c r="BO138" i="42"/>
  <c r="BO140" i="42"/>
  <c r="BO136" i="42"/>
  <c r="BO134" i="42"/>
  <c r="BO133" i="42"/>
  <c r="BO132" i="42"/>
  <c r="BO363" i="42"/>
  <c r="BO131" i="42"/>
  <c r="BO111" i="42"/>
  <c r="BO280" i="42"/>
  <c r="BO30" i="42"/>
  <c r="BO332" i="42"/>
  <c r="BO118" i="42"/>
  <c r="BO125" i="42"/>
  <c r="BO305" i="42"/>
  <c r="BO151" i="42"/>
  <c r="BO70" i="42"/>
  <c r="BO121" i="42"/>
  <c r="BO144" i="42"/>
  <c r="BO97" i="42"/>
  <c r="BO124" i="42"/>
  <c r="BO311" i="42"/>
  <c r="BO69" i="42"/>
  <c r="BO294" i="42"/>
  <c r="BO83" i="42"/>
  <c r="BO82" i="42"/>
  <c r="BO81" i="42"/>
  <c r="BO91" i="42"/>
  <c r="BO282" i="42"/>
  <c r="BO90" i="42"/>
  <c r="BO68" i="42"/>
  <c r="BO388" i="42"/>
  <c r="BO389" i="42"/>
  <c r="BO285" i="42"/>
  <c r="BO122" i="42"/>
  <c r="BO66" i="42"/>
  <c r="BO240" i="42"/>
  <c r="BO213" i="42"/>
  <c r="BO48" i="42"/>
  <c r="BO408" i="42"/>
  <c r="BO409" i="42"/>
  <c r="BO188" i="42"/>
  <c r="BO186" i="42"/>
  <c r="BO110" i="42"/>
  <c r="BO41" i="42"/>
  <c r="BO185" i="42"/>
  <c r="BO61" i="42"/>
  <c r="BO58" i="42"/>
  <c r="BO209" i="42"/>
  <c r="BO165" i="42"/>
  <c r="BO119" i="42"/>
  <c r="BO260" i="42"/>
  <c r="BO14" i="42"/>
  <c r="BO149" i="42"/>
  <c r="BO95" i="42"/>
  <c r="BO217" i="42"/>
  <c r="BO71" i="42"/>
  <c r="BO16" i="42"/>
  <c r="BO126" i="42"/>
  <c r="BO259" i="42"/>
  <c r="BO387" i="42"/>
  <c r="BO21" i="42"/>
  <c r="BO238" i="42"/>
  <c r="BO237" i="42"/>
  <c r="BO100" i="42"/>
  <c r="BO411" i="42"/>
  <c r="BO99" i="42"/>
  <c r="BO98" i="42"/>
  <c r="BO96" i="42"/>
  <c r="BO351" i="42"/>
  <c r="BO231" i="42"/>
  <c r="BO84" i="42"/>
  <c r="BO298" i="42"/>
  <c r="BO89" i="42"/>
  <c r="BO224" i="42"/>
  <c r="BO297" i="42"/>
  <c r="BO80" i="42"/>
  <c r="BO79" i="42"/>
  <c r="BO35" i="42"/>
  <c r="BO73" i="42"/>
  <c r="BO353" i="42"/>
  <c r="BO40" i="42"/>
  <c r="BO287" i="42"/>
  <c r="BO216" i="42"/>
  <c r="BO49" i="42"/>
  <c r="BO55" i="42"/>
  <c r="BO54" i="42"/>
  <c r="BO51" i="42"/>
  <c r="BO85" i="42"/>
  <c r="BO53" i="42"/>
  <c r="BO28" i="42"/>
  <c r="BO52" i="42"/>
  <c r="BO404" i="42"/>
  <c r="BO27" i="42"/>
  <c r="BO215" i="42"/>
  <c r="BO397" i="42"/>
  <c r="BO24" i="42"/>
  <c r="BO37" i="42"/>
  <c r="BO36" i="42"/>
  <c r="BO273" i="42"/>
  <c r="BO75" i="42"/>
  <c r="BO271" i="42"/>
  <c r="BO10" i="42"/>
  <c r="BO13" i="42"/>
  <c r="BO78" i="42"/>
  <c r="BO12" i="42"/>
  <c r="BO191" i="42"/>
  <c r="BO92" i="42"/>
  <c r="BO115" i="42"/>
  <c r="BO261" i="42"/>
  <c r="BO117" i="42"/>
  <c r="BO143" i="42"/>
  <c r="BO150" i="42"/>
  <c r="BO342" i="42"/>
  <c r="BO155" i="42"/>
  <c r="BO166" i="42"/>
  <c r="BO345" i="42"/>
  <c r="BO39" i="42"/>
  <c r="BO33" i="42"/>
  <c r="BO178" i="42"/>
  <c r="BO120" i="42"/>
  <c r="BO38" i="42"/>
  <c r="BO189" i="42"/>
  <c r="BO244" i="42"/>
  <c r="BO211" i="42"/>
  <c r="BO212" i="42"/>
  <c r="BO226" i="42"/>
  <c r="BO227" i="42"/>
  <c r="BO228" i="42"/>
  <c r="BO7" i="42"/>
  <c r="BO229" i="42"/>
  <c r="BO241" i="42"/>
  <c r="BO8" i="42"/>
  <c r="BO148" i="42"/>
  <c r="BO329" i="42"/>
  <c r="BO331" i="42"/>
  <c r="BO335" i="42"/>
  <c r="BO208" i="42"/>
  <c r="BO107" i="42"/>
  <c r="BO236" i="42"/>
  <c r="BO20" i="42"/>
  <c r="BO106" i="42"/>
  <c r="BO253" i="42"/>
  <c r="BO15" i="42"/>
  <c r="BO254" i="42"/>
  <c r="BO264" i="42"/>
  <c r="BO377" i="42"/>
  <c r="BO29" i="42"/>
  <c r="BO392" i="42"/>
  <c r="BO393" i="42"/>
  <c r="BO395" i="42"/>
  <c r="BO299" i="42"/>
  <c r="BO230" i="42"/>
  <c r="BO310" i="42"/>
  <c r="BO323" i="42"/>
  <c r="BO334" i="42"/>
  <c r="BO223" i="42"/>
  <c r="BO210" i="42"/>
  <c r="BO336" i="42"/>
  <c r="BO337" i="42"/>
  <c r="BO340" i="42"/>
  <c r="BO390" i="42"/>
  <c r="BO348" i="42"/>
  <c r="BO355" i="42"/>
  <c r="BO357" i="42"/>
  <c r="BO376" i="42"/>
  <c r="BO381" i="42"/>
  <c r="BO248" i="42"/>
  <c r="BO410" i="42"/>
  <c r="BO88" i="42"/>
  <c r="BO57" i="42"/>
  <c r="BO56" i="42"/>
  <c r="BO251" i="42"/>
  <c r="BO267" i="42"/>
  <c r="BO281" i="42"/>
  <c r="BO283" i="42"/>
  <c r="BO302" i="42"/>
  <c r="BO304" i="42"/>
  <c r="BO324" i="42"/>
  <c r="BO205" i="42"/>
  <c r="BO204" i="42"/>
  <c r="BO203" i="42"/>
  <c r="BO330" i="42"/>
  <c r="BO356" i="42"/>
  <c r="BO338" i="42"/>
  <c r="BO341" i="42"/>
  <c r="BO343" i="42"/>
  <c r="BO369" i="42"/>
  <c r="BO192" i="42"/>
  <c r="BO391" i="42"/>
  <c r="BO394" i="42"/>
  <c r="BO396" i="42"/>
  <c r="BO407" i="42"/>
  <c r="BO406" i="42"/>
  <c r="BO403" i="42"/>
  <c r="BO22" i="42"/>
  <c r="BO364" i="42"/>
  <c r="BO93" i="42"/>
  <c r="BO65" i="42"/>
  <c r="BO62" i="42"/>
  <c r="BN132" i="42"/>
  <c r="BN345" i="42"/>
  <c r="BN136" i="42"/>
  <c r="BN349" i="42"/>
  <c r="BN379" i="42"/>
  <c r="BN378" i="42"/>
  <c r="BN414" i="42"/>
  <c r="BN294" i="42"/>
  <c r="BN347" i="42"/>
  <c r="BN259" i="42"/>
  <c r="BN299" i="42"/>
  <c r="BN252" i="42"/>
  <c r="BN147" i="42"/>
  <c r="BN312" i="42"/>
  <c r="BN313" i="42"/>
  <c r="BN156" i="42"/>
  <c r="BN409" i="42"/>
  <c r="BN336" i="42"/>
  <c r="BN334" i="42"/>
  <c r="BN333" i="42"/>
  <c r="BN8" i="42"/>
  <c r="BN330" i="42"/>
  <c r="BN164" i="42"/>
  <c r="BN321" i="42"/>
  <c r="BN144" i="42"/>
  <c r="BN143" i="42"/>
  <c r="BN149" i="42"/>
  <c r="BN148" i="42"/>
  <c r="BN110" i="42"/>
  <c r="BN314" i="42"/>
  <c r="BN122" i="42"/>
  <c r="BN344" i="42"/>
  <c r="BN317" i="42"/>
  <c r="BN258" i="42"/>
  <c r="BN120" i="42"/>
  <c r="BN124" i="42"/>
  <c r="BN213" i="42"/>
  <c r="BN140" i="42"/>
  <c r="BN323" i="42"/>
  <c r="BN167" i="42"/>
  <c r="BN142" i="42"/>
  <c r="BN146" i="42"/>
  <c r="BN217" i="42"/>
  <c r="BN176" i="42"/>
  <c r="BN107" i="42"/>
  <c r="BN12" i="42"/>
  <c r="BN257" i="42"/>
  <c r="BN105" i="42"/>
  <c r="BN106" i="42"/>
  <c r="BN173" i="42"/>
  <c r="BN108" i="42"/>
  <c r="BN150" i="42"/>
  <c r="BN177" i="42"/>
  <c r="BN113" i="42"/>
  <c r="BN112" i="42"/>
  <c r="BN151" i="42"/>
  <c r="BN256" i="42"/>
  <c r="BN178" i="42"/>
  <c r="BN332" i="42"/>
  <c r="BN190" i="42"/>
  <c r="BN102" i="42"/>
  <c r="BN153" i="42"/>
  <c r="BN254" i="42"/>
  <c r="BN154" i="42"/>
  <c r="BN163" i="42"/>
  <c r="BN78" i="42"/>
  <c r="BN79" i="42"/>
  <c r="BN125" i="42"/>
  <c r="BN128" i="42"/>
  <c r="BN320" i="42"/>
  <c r="BN319" i="42"/>
  <c r="BN318" i="42"/>
  <c r="BN74" i="42"/>
  <c r="BN339" i="42"/>
  <c r="BN203" i="42"/>
  <c r="BN406" i="42"/>
  <c r="BN174" i="42"/>
  <c r="BN208" i="42"/>
  <c r="BN137" i="42"/>
  <c r="BN329" i="42"/>
  <c r="BN346" i="42"/>
  <c r="BN316" i="42"/>
  <c r="BN315" i="42"/>
  <c r="BN328" i="42"/>
  <c r="BN322" i="42"/>
  <c r="BN356" i="42"/>
  <c r="BN357" i="42"/>
  <c r="BN39" i="42"/>
  <c r="BN61" i="42"/>
  <c r="BN369" i="42"/>
  <c r="BN88" i="42"/>
  <c r="BN141" i="42"/>
  <c r="BN370" i="42"/>
  <c r="BN327" i="42"/>
  <c r="BN377" i="42"/>
  <c r="BN50" i="42"/>
  <c r="BN48" i="42"/>
  <c r="BN126" i="42"/>
  <c r="BN34" i="42"/>
  <c r="BN233" i="42"/>
  <c r="BN145" i="42"/>
  <c r="BN27" i="42"/>
  <c r="BN24" i="42"/>
  <c r="BN387" i="42"/>
  <c r="BN69" i="42"/>
  <c r="BN303" i="42"/>
  <c r="BN302" i="42"/>
  <c r="BN389" i="42"/>
  <c r="BN390" i="42"/>
  <c r="BN70" i="42"/>
  <c r="BN392" i="42"/>
  <c r="BN184" i="42"/>
  <c r="BN232" i="42"/>
  <c r="BN326" i="42"/>
  <c r="BN90" i="42"/>
  <c r="BN381" i="42"/>
  <c r="BN37" i="42"/>
  <c r="BN225" i="42"/>
  <c r="BN229" i="42"/>
  <c r="BN83" i="42"/>
  <c r="BN138" i="42"/>
  <c r="BN230" i="42"/>
  <c r="BN407" i="42"/>
  <c r="BN97" i="42"/>
  <c r="BN101" i="42"/>
  <c r="BN221" i="42"/>
  <c r="BN239" i="42"/>
  <c r="BN127" i="42"/>
  <c r="BN7" i="42"/>
  <c r="BN240" i="42"/>
  <c r="BN91" i="42"/>
  <c r="BN408" i="42"/>
  <c r="BN116" i="42"/>
  <c r="BN325" i="42"/>
  <c r="BN117" i="42"/>
  <c r="BN86" i="42"/>
  <c r="BN13" i="42"/>
  <c r="BN411" i="42"/>
  <c r="BN412" i="42"/>
  <c r="BN410" i="42"/>
  <c r="BN305" i="42"/>
  <c r="BN295" i="42"/>
  <c r="BN413" i="42"/>
  <c r="BN41" i="42"/>
  <c r="BN340" i="42"/>
  <c r="BN394" i="42"/>
  <c r="BN139" i="42"/>
  <c r="BN118" i="42"/>
  <c r="BN21" i="42"/>
  <c r="BN261" i="42"/>
  <c r="BN218" i="42"/>
  <c r="BN338" i="42"/>
  <c r="BN186" i="42"/>
  <c r="BN65" i="42"/>
  <c r="BN72" i="42"/>
  <c r="BN188" i="42"/>
  <c r="BN337" i="42"/>
  <c r="BN253" i="42"/>
  <c r="BN304" i="42"/>
  <c r="BN363" i="42"/>
  <c r="BN283" i="42"/>
  <c r="BN66" i="42"/>
  <c r="BN59" i="42"/>
  <c r="BN395" i="42"/>
  <c r="BN192" i="42"/>
  <c r="BN60" i="42"/>
  <c r="BN135" i="42"/>
  <c r="BN67" i="42"/>
  <c r="BN277" i="42"/>
  <c r="BN71" i="42"/>
  <c r="BN40" i="42"/>
  <c r="BN210" i="42"/>
  <c r="BN251" i="42"/>
  <c r="BN187" i="42"/>
  <c r="BN38" i="42"/>
  <c r="BN220" i="42"/>
  <c r="BN82" i="42"/>
  <c r="BN49" i="42"/>
  <c r="BN81" i="42"/>
  <c r="BN93" i="42"/>
  <c r="BN104" i="42"/>
  <c r="BN19" i="42"/>
  <c r="BN209" i="42"/>
  <c r="BN165" i="42"/>
  <c r="BN231" i="42"/>
  <c r="BN354" i="42"/>
  <c r="BN288" i="42"/>
  <c r="BN57" i="42"/>
  <c r="BN287" i="42"/>
  <c r="BN166" i="42"/>
  <c r="BN216" i="42"/>
  <c r="BN281" i="42"/>
  <c r="BN276" i="42"/>
  <c r="BN280" i="42"/>
  <c r="BN234" i="42"/>
  <c r="BN235" i="42"/>
  <c r="BN286" i="42"/>
  <c r="BN405" i="42"/>
  <c r="BN56" i="42"/>
  <c r="BN267" i="42"/>
  <c r="BN55" i="42"/>
  <c r="BN236" i="42"/>
  <c r="BN264" i="42"/>
  <c r="BN263" i="42"/>
  <c r="BN237" i="42"/>
  <c r="BN103" i="42"/>
  <c r="BN36" i="42"/>
  <c r="BN241" i="42"/>
  <c r="BN242" i="42"/>
  <c r="BN62" i="42"/>
  <c r="BN272" i="42"/>
  <c r="BN391" i="42"/>
  <c r="BN270" i="42"/>
  <c r="BN285" i="42"/>
  <c r="BN15" i="42"/>
  <c r="BN14" i="42"/>
  <c r="BN282" i="42"/>
  <c r="BN223" i="42"/>
  <c r="BN224" i="42"/>
  <c r="BN16" i="42"/>
  <c r="BN89" i="42"/>
  <c r="BN189" i="42"/>
  <c r="BN226" i="42"/>
  <c r="BN250" i="42"/>
  <c r="BN52" i="42"/>
  <c r="BN265" i="42"/>
  <c r="BN227" i="42"/>
  <c r="BN343" i="42"/>
  <c r="BN228" i="42"/>
  <c r="BN376" i="42"/>
  <c r="BN197" i="42"/>
  <c r="BN260" i="42"/>
  <c r="BN134" i="42"/>
  <c r="BN92" i="42"/>
  <c r="BN199" i="42"/>
  <c r="BN32" i="42"/>
  <c r="BN273" i="42"/>
  <c r="BN53" i="42"/>
  <c r="BN246" i="42"/>
  <c r="BN54" i="42"/>
  <c r="BN58" i="42"/>
  <c r="BN244" i="42"/>
  <c r="BN84" i="42"/>
  <c r="BN274" i="42"/>
  <c r="BN204" i="42"/>
  <c r="BN80" i="42"/>
  <c r="BN248" i="42"/>
  <c r="BN388" i="42"/>
  <c r="BN238" i="42"/>
  <c r="BN380" i="42"/>
  <c r="BN275" i="42"/>
  <c r="BN155" i="42"/>
  <c r="BN284" i="42"/>
  <c r="BN119" i="42"/>
  <c r="BN20" i="42"/>
  <c r="BN292" i="42"/>
  <c r="BN68" i="42"/>
  <c r="BN355" i="42"/>
  <c r="BN9" i="42"/>
  <c r="BN10" i="42"/>
  <c r="BN85" i="42"/>
  <c r="BN293" i="42"/>
  <c r="BN22" i="42"/>
  <c r="BN95" i="42"/>
  <c r="BN212" i="42"/>
  <c r="BN403" i="42"/>
  <c r="BN310" i="42"/>
  <c r="BN133" i="42"/>
  <c r="BN350" i="42"/>
  <c r="BN396" i="42"/>
  <c r="BN353" i="42"/>
  <c r="BN348" i="42"/>
  <c r="BN205" i="42"/>
  <c r="BN30" i="42"/>
  <c r="BN31" i="42"/>
  <c r="BN393" i="42"/>
  <c r="BN28" i="42"/>
  <c r="BN335" i="42"/>
  <c r="BN35" i="42"/>
  <c r="BN289" i="42"/>
  <c r="BN324" i="42"/>
  <c r="BN206" i="42"/>
  <c r="BN207" i="42"/>
  <c r="BN96" i="42"/>
  <c r="BN311" i="42"/>
  <c r="BN211" i="42"/>
  <c r="BN98" i="42"/>
  <c r="BN29" i="42"/>
  <c r="BN291" i="42"/>
  <c r="BN364" i="42"/>
  <c r="BN51" i="42"/>
  <c r="BN262" i="42"/>
  <c r="BN179" i="42"/>
  <c r="BN215" i="42"/>
  <c r="BN33" i="42"/>
  <c r="BN114" i="42"/>
  <c r="BN300" i="42"/>
  <c r="BN266" i="42"/>
  <c r="BN115" i="42"/>
  <c r="BN298" i="42"/>
  <c r="BN297" i="42"/>
  <c r="BN296" i="42"/>
  <c r="BN268" i="42"/>
  <c r="BN73" i="42"/>
  <c r="BN301" i="42"/>
  <c r="BN404" i="42"/>
  <c r="BN75" i="42"/>
  <c r="BN76" i="42"/>
  <c r="BN200" i="42"/>
  <c r="BN201" i="42"/>
  <c r="BN269" i="42"/>
  <c r="BN249" i="42"/>
  <c r="BN222" i="42"/>
  <c r="BN87" i="42"/>
  <c r="BN202" i="42"/>
  <c r="BN247" i="42"/>
  <c r="BN397" i="42"/>
  <c r="BN99" i="42"/>
  <c r="BN100" i="42"/>
  <c r="BN77" i="42"/>
  <c r="BN271" i="42"/>
  <c r="BN351" i="42"/>
  <c r="BN191" i="42"/>
  <c r="BN245" i="42"/>
  <c r="BN109" i="42"/>
  <c r="BN111" i="42"/>
  <c r="BN121" i="42"/>
  <c r="BN185" i="42"/>
  <c r="BN123" i="42"/>
  <c r="BN129" i="42"/>
  <c r="BN130" i="42"/>
  <c r="BN131" i="42"/>
  <c r="BN341" i="42"/>
  <c r="BN94" i="42"/>
  <c r="BN331" i="42"/>
  <c r="BN342" i="42"/>
  <c r="BN175" i="42"/>
  <c r="BM260" i="42"/>
  <c r="BM413" i="42"/>
  <c r="BM412" i="42"/>
  <c r="BM411" i="42"/>
  <c r="BM410" i="42"/>
  <c r="BM239" i="42"/>
  <c r="BM238" i="42"/>
  <c r="BM237" i="42"/>
  <c r="BM236" i="42"/>
  <c r="BM184" i="42"/>
  <c r="BM92" i="42"/>
  <c r="BM163" i="42"/>
  <c r="BM106" i="42"/>
  <c r="BM89" i="42"/>
  <c r="BM71" i="42"/>
  <c r="BM51" i="42"/>
  <c r="BM40" i="42"/>
  <c r="BM24" i="42"/>
  <c r="BM380" i="42"/>
  <c r="BM21" i="42"/>
  <c r="BM32" i="42"/>
  <c r="BM16" i="42"/>
  <c r="BM90" i="42"/>
  <c r="BM364" i="42"/>
  <c r="BM363" i="42"/>
  <c r="BM91" i="42"/>
  <c r="BM94" i="42"/>
  <c r="BM108" i="42"/>
  <c r="BM109" i="42"/>
  <c r="BM353" i="42"/>
  <c r="BM126" i="42"/>
  <c r="BM148" i="42"/>
  <c r="BM349" i="42"/>
  <c r="BM348" i="42"/>
  <c r="BM343" i="42"/>
  <c r="BM200" i="42"/>
  <c r="BM259" i="42"/>
  <c r="BM270" i="42"/>
  <c r="BM304" i="42"/>
  <c r="BM305" i="42"/>
  <c r="BM334" i="42"/>
  <c r="BM327" i="42"/>
  <c r="BM337" i="42"/>
  <c r="BM379" i="42"/>
  <c r="BM408" i="42"/>
  <c r="BM407" i="42"/>
  <c r="BM406" i="42"/>
  <c r="BM405" i="42"/>
  <c r="BM404" i="42"/>
  <c r="BM377" i="42"/>
  <c r="BM370" i="42"/>
  <c r="BM369" i="42"/>
  <c r="BM338" i="42"/>
  <c r="BM333" i="42"/>
  <c r="BM321" i="42"/>
  <c r="BM319" i="42"/>
  <c r="BM286" i="42"/>
  <c r="BM275" i="42"/>
  <c r="BM296" i="42"/>
  <c r="BM295" i="42"/>
  <c r="BM294" i="42"/>
  <c r="BM293" i="42"/>
  <c r="BM292" i="42"/>
  <c r="BM274" i="42"/>
  <c r="BM263" i="42"/>
  <c r="BM251" i="42"/>
  <c r="BM250" i="42"/>
  <c r="BM240" i="42"/>
  <c r="BM225" i="42"/>
  <c r="BM197" i="42"/>
  <c r="BM190" i="42"/>
  <c r="BM154" i="42"/>
  <c r="BM264" i="42"/>
  <c r="BM120" i="42"/>
  <c r="BM119" i="42"/>
  <c r="BM103" i="42"/>
  <c r="BM96" i="42"/>
  <c r="BM73" i="42"/>
  <c r="BM61" i="42"/>
  <c r="BM31" i="42"/>
  <c r="BM30" i="42"/>
  <c r="BM248" i="42"/>
  <c r="BM29" i="42"/>
  <c r="BM28" i="42"/>
  <c r="BM8" i="42"/>
  <c r="BM7" i="42"/>
  <c r="BM234" i="42"/>
  <c r="BM12" i="42"/>
  <c r="BM19" i="42"/>
  <c r="BM409" i="42"/>
  <c r="BM50" i="42"/>
  <c r="BM52" i="42"/>
  <c r="BM223" i="42"/>
  <c r="BM53" i="42"/>
  <c r="BM65" i="42"/>
  <c r="BM67" i="42"/>
  <c r="BM390" i="42"/>
  <c r="BM389" i="42"/>
  <c r="BM84" i="42"/>
  <c r="BM85" i="42"/>
  <c r="BM27" i="42"/>
  <c r="BM203" i="42"/>
  <c r="BM387" i="42"/>
  <c r="BM99" i="42"/>
  <c r="BM100" i="42"/>
  <c r="BM101" i="42"/>
  <c r="BM104" i="42"/>
  <c r="BM357" i="42"/>
  <c r="BM186" i="42"/>
  <c r="BM356" i="42"/>
  <c r="BM121" i="42"/>
  <c r="BM134" i="42"/>
  <c r="BM135" i="42"/>
  <c r="BM136" i="42"/>
  <c r="BM149" i="42"/>
  <c r="BM156" i="42"/>
  <c r="BM164" i="42"/>
  <c r="BM215" i="42"/>
  <c r="BM48" i="42"/>
  <c r="BM49" i="42"/>
  <c r="BM325" i="42"/>
  <c r="BM324" i="42"/>
  <c r="BM314" i="42"/>
  <c r="BM312" i="42"/>
  <c r="BM281" i="42"/>
  <c r="BM277" i="42"/>
  <c r="BM253" i="42"/>
  <c r="BM241" i="42"/>
  <c r="BM228" i="42"/>
  <c r="BM144" i="42"/>
  <c r="BM143" i="42"/>
  <c r="BM227" i="42"/>
  <c r="BM226" i="42"/>
  <c r="BM216" i="42"/>
  <c r="BM211" i="42"/>
  <c r="BM209" i="42"/>
  <c r="BM202" i="42"/>
  <c r="BM189" i="42"/>
  <c r="BM188" i="42"/>
  <c r="BM187" i="42"/>
  <c r="BM175" i="42"/>
  <c r="BM174" i="42"/>
  <c r="BM147" i="42"/>
  <c r="BM141" i="42"/>
  <c r="BM139" i="42"/>
  <c r="BM138" i="42"/>
  <c r="BM95" i="42"/>
  <c r="BM125" i="42"/>
  <c r="BM123" i="42"/>
  <c r="BM112" i="42"/>
  <c r="BM81" i="42"/>
  <c r="BM80" i="42"/>
  <c r="BM79" i="42"/>
  <c r="BM78" i="42"/>
  <c r="BM77" i="42"/>
  <c r="BM76" i="42"/>
  <c r="BM111" i="42"/>
  <c r="BM105" i="42"/>
  <c r="BM83" i="42"/>
  <c r="BM82" i="42"/>
  <c r="BM254" i="42"/>
  <c r="BM291" i="42"/>
  <c r="BM332" i="42"/>
  <c r="BM335" i="42"/>
  <c r="BM336" i="42"/>
  <c r="BM342" i="42"/>
  <c r="BM345" i="42"/>
  <c r="BM347" i="42"/>
  <c r="BM397" i="42"/>
  <c r="BM414" i="42"/>
  <c r="BM37" i="42"/>
  <c r="BM381" i="42"/>
  <c r="BM34" i="42"/>
  <c r="BM346" i="42"/>
  <c r="BM330" i="42"/>
  <c r="BM329" i="42"/>
  <c r="BM328" i="42"/>
  <c r="BM323" i="42"/>
  <c r="BM280" i="42"/>
  <c r="BM266" i="42"/>
  <c r="BM265" i="42"/>
  <c r="BM262" i="42"/>
  <c r="BM249" i="42"/>
  <c r="BM242" i="42"/>
  <c r="BM220" i="42"/>
  <c r="BM218" i="42"/>
  <c r="BM205" i="42"/>
  <c r="BM204" i="42"/>
  <c r="BM201" i="42"/>
  <c r="BM173" i="42"/>
  <c r="BM151" i="42"/>
  <c r="BM150" i="42"/>
  <c r="BM129" i="42"/>
  <c r="BM128" i="42"/>
  <c r="BM127" i="42"/>
  <c r="BM114" i="42"/>
  <c r="BM97" i="42"/>
  <c r="BM60" i="42"/>
  <c r="BM54" i="42"/>
  <c r="BM311" i="42"/>
  <c r="BM298" i="42"/>
  <c r="BM297" i="42"/>
  <c r="BM287" i="42"/>
  <c r="BM268" i="42"/>
  <c r="BM261" i="42"/>
  <c r="BM246" i="42"/>
  <c r="BM231" i="42"/>
  <c r="BM213" i="42"/>
  <c r="BM199" i="42"/>
  <c r="BM165" i="42"/>
  <c r="BM102" i="42"/>
  <c r="BM75" i="42"/>
  <c r="BM74" i="42"/>
  <c r="BM69" i="42"/>
  <c r="BM66" i="42"/>
  <c r="BM62" i="42"/>
  <c r="BM41" i="42"/>
  <c r="BM39" i="42"/>
  <c r="BM20" i="42"/>
  <c r="BM56" i="42"/>
  <c r="BM70" i="42"/>
  <c r="BM88" i="42"/>
  <c r="BM93" i="42"/>
  <c r="BM115" i="42"/>
  <c r="BM116" i="42"/>
  <c r="BM117" i="42"/>
  <c r="BM130" i="42"/>
  <c r="BM131" i="42"/>
  <c r="BM142" i="42"/>
  <c r="BM153" i="42"/>
  <c r="BM155" i="42"/>
  <c r="BM167" i="42"/>
  <c r="BM185" i="42"/>
  <c r="BM206" i="42"/>
  <c r="BM224" i="42"/>
  <c r="BM232" i="42"/>
  <c r="BM256" i="42"/>
  <c r="BM257" i="42"/>
  <c r="BM258" i="42"/>
  <c r="BM273" i="42"/>
  <c r="BM288" i="42"/>
  <c r="BM299" i="42"/>
  <c r="BM300" i="42"/>
  <c r="BM301" i="42"/>
  <c r="BM302" i="42"/>
  <c r="BM303" i="42"/>
  <c r="BM395" i="42"/>
  <c r="BM394" i="42"/>
  <c r="BM393" i="42"/>
  <c r="BM392" i="42"/>
  <c r="BM339" i="42"/>
  <c r="BM331" i="42"/>
  <c r="BM283" i="42"/>
  <c r="BM282" i="42"/>
  <c r="BM252" i="42"/>
  <c r="BM233" i="42"/>
  <c r="BM217" i="42"/>
  <c r="BM179" i="42"/>
  <c r="BM178" i="42"/>
  <c r="BM118" i="42"/>
  <c r="BM113" i="42"/>
  <c r="BM68" i="42"/>
  <c r="BM59" i="42"/>
  <c r="BM58" i="42"/>
  <c r="BM57" i="42"/>
  <c r="BM38" i="42"/>
  <c r="BM22" i="42"/>
  <c r="BM9" i="42"/>
  <c r="BM320" i="42"/>
  <c r="BM322" i="42"/>
  <c r="BM376" i="42"/>
  <c r="BM10" i="42"/>
  <c r="BM13" i="42"/>
  <c r="BM14" i="42"/>
  <c r="BM15" i="42"/>
  <c r="BM33" i="42"/>
  <c r="BM35" i="42"/>
  <c r="BM36" i="42"/>
  <c r="BM55" i="42"/>
  <c r="BM72" i="42"/>
  <c r="BM87" i="42"/>
  <c r="BM107" i="42"/>
  <c r="BM124" i="42"/>
  <c r="BM132" i="42"/>
  <c r="BM140" i="42"/>
  <c r="BM191" i="42"/>
  <c r="BM192" i="42"/>
  <c r="BM207" i="42"/>
  <c r="BM208" i="42"/>
  <c r="BM210" i="42"/>
  <c r="BM212" i="42"/>
  <c r="BM229" i="42"/>
  <c r="BM230" i="42"/>
  <c r="BM244" i="42"/>
  <c r="BM245" i="42"/>
  <c r="BM247" i="42"/>
  <c r="BM267" i="42"/>
  <c r="BM269" i="42"/>
  <c r="BM271" i="42"/>
  <c r="BM272" i="42"/>
  <c r="BM326" i="42"/>
  <c r="BM350" i="42"/>
  <c r="BM351" i="42"/>
  <c r="BM354" i="42"/>
  <c r="BM355" i="42"/>
  <c r="BM378" i="42"/>
  <c r="BM388" i="42"/>
  <c r="BM391" i="42"/>
  <c r="BM318" i="42"/>
  <c r="BM317" i="42"/>
  <c r="BM315" i="42"/>
  <c r="BM313" i="42"/>
  <c r="BM285" i="42"/>
  <c r="BM403" i="42"/>
  <c r="BM396" i="42"/>
  <c r="BM235" i="42"/>
  <c r="BM222" i="42"/>
  <c r="BM221" i="42"/>
  <c r="BM177" i="42"/>
  <c r="BM176" i="42"/>
  <c r="BM166" i="42"/>
  <c r="BM146" i="42"/>
  <c r="BM145" i="42"/>
  <c r="BM137" i="42"/>
  <c r="BM133" i="42"/>
  <c r="BM122" i="42"/>
  <c r="BM110" i="42"/>
  <c r="BM98" i="42"/>
  <c r="BM86" i="42"/>
  <c r="BM344" i="42"/>
  <c r="BM341" i="42"/>
  <c r="BM340" i="42"/>
  <c r="BM316" i="42"/>
  <c r="BM310" i="42"/>
  <c r="BM289" i="42"/>
  <c r="BM284" i="42"/>
  <c r="BM276" i="42"/>
  <c r="BL342" i="42"/>
  <c r="BL327" i="42"/>
  <c r="BL129" i="42"/>
  <c r="BL302" i="42"/>
  <c r="BL343" i="42"/>
  <c r="BL344" i="42"/>
  <c r="BL34" i="42"/>
  <c r="BL30" i="42"/>
  <c r="BL391" i="42"/>
  <c r="BL390" i="42"/>
  <c r="BL389" i="42"/>
  <c r="BL388" i="42"/>
  <c r="BL387" i="42"/>
  <c r="BL258" i="42"/>
  <c r="BL377" i="42"/>
  <c r="BL376" i="42"/>
  <c r="BL370" i="42"/>
  <c r="BL369" i="42"/>
  <c r="BL125" i="42"/>
  <c r="BL356" i="42"/>
  <c r="BL355" i="42"/>
  <c r="BL354" i="42"/>
  <c r="BL351" i="42"/>
  <c r="BL378" i="42"/>
  <c r="BL340" i="42"/>
  <c r="BL322" i="42"/>
  <c r="BL394" i="42"/>
  <c r="BL320" i="42"/>
  <c r="BL240" i="42"/>
  <c r="BL328" i="42"/>
  <c r="BL21" i="42"/>
  <c r="BL41" i="42"/>
  <c r="BL324" i="42"/>
  <c r="BL20" i="42"/>
  <c r="BL379" i="42"/>
  <c r="BL318" i="42"/>
  <c r="BL137" i="42"/>
  <c r="BL138" i="42"/>
  <c r="BL140" i="42"/>
  <c r="BL128" i="42"/>
  <c r="BL15" i="42"/>
  <c r="BL301" i="42"/>
  <c r="BL300" i="42"/>
  <c r="BL299" i="42"/>
  <c r="BL298" i="42"/>
  <c r="BL409" i="42"/>
  <c r="BL148" i="42"/>
  <c r="BL22" i="42"/>
  <c r="BL287" i="42"/>
  <c r="BL67" i="42"/>
  <c r="BL112" i="42"/>
  <c r="BL163" i="42"/>
  <c r="BL267" i="42"/>
  <c r="BL266" i="42"/>
  <c r="BL265" i="42"/>
  <c r="BL132" i="42"/>
  <c r="BL90" i="42"/>
  <c r="BL133" i="42"/>
  <c r="BL28" i="42"/>
  <c r="BL69" i="42"/>
  <c r="BL29" i="42"/>
  <c r="BL135" i="42"/>
  <c r="BL176" i="42"/>
  <c r="BL269" i="42"/>
  <c r="BL177" i="42"/>
  <c r="BL262" i="42"/>
  <c r="BL235" i="42"/>
  <c r="BL241" i="42"/>
  <c r="BL227" i="42"/>
  <c r="BL353" i="42"/>
  <c r="BL408" i="42"/>
  <c r="BL208" i="42"/>
  <c r="BL221" i="42"/>
  <c r="BL147" i="42"/>
  <c r="BL146" i="42"/>
  <c r="BL282" i="42"/>
  <c r="BL207" i="42"/>
  <c r="BL206" i="42"/>
  <c r="BL205" i="42"/>
  <c r="BL209" i="42"/>
  <c r="BL285" i="42"/>
  <c r="BL191" i="42"/>
  <c r="BL407" i="42"/>
  <c r="BL189" i="42"/>
  <c r="BL188" i="42"/>
  <c r="BL187" i="42"/>
  <c r="BL303" i="42"/>
  <c r="BL218" i="42"/>
  <c r="BL54" i="42"/>
  <c r="BL110" i="42"/>
  <c r="BL68" i="42"/>
  <c r="BL392" i="42"/>
  <c r="BL251" i="42"/>
  <c r="BL264" i="42"/>
  <c r="BL24" i="42"/>
  <c r="BL95" i="42"/>
  <c r="BL321" i="42"/>
  <c r="BL103" i="42"/>
  <c r="BL393" i="42"/>
  <c r="BL151" i="42"/>
  <c r="BL150" i="42"/>
  <c r="BL149" i="42"/>
  <c r="BL105" i="42"/>
  <c r="BL304" i="42"/>
  <c r="BL305" i="42"/>
  <c r="BL145" i="42"/>
  <c r="BL106" i="42"/>
  <c r="BL329" i="42"/>
  <c r="BL97" i="42"/>
  <c r="BL94" i="42"/>
  <c r="BL121" i="42"/>
  <c r="BL82" i="42"/>
  <c r="BL330" i="42"/>
  <c r="BL350" i="42"/>
  <c r="BL357" i="42"/>
  <c r="BL101" i="42"/>
  <c r="BL100" i="42"/>
  <c r="BL99" i="42"/>
  <c r="BL123" i="42"/>
  <c r="BL199" i="42"/>
  <c r="BL96" i="42"/>
  <c r="BL37" i="42"/>
  <c r="BL124" i="42"/>
  <c r="BL186" i="42"/>
  <c r="BL80" i="42"/>
  <c r="BL296" i="42"/>
  <c r="BL325" i="42"/>
  <c r="BL326" i="42"/>
  <c r="BL295" i="42"/>
  <c r="BL397" i="42"/>
  <c r="BL27" i="42"/>
  <c r="BL87" i="42"/>
  <c r="BL413" i="42"/>
  <c r="BL331" i="42"/>
  <c r="BL91" i="42"/>
  <c r="BL283" i="42"/>
  <c r="BL406" i="42"/>
  <c r="BL58" i="42"/>
  <c r="BL36" i="42"/>
  <c r="BL197" i="42"/>
  <c r="BL405" i="42"/>
  <c r="BL404" i="42"/>
  <c r="BL107" i="42"/>
  <c r="BL108" i="42"/>
  <c r="BL32" i="42"/>
  <c r="BL12" i="42"/>
  <c r="BL192" i="42"/>
  <c r="BL134" i="42"/>
  <c r="BL410" i="42"/>
  <c r="BL136" i="42"/>
  <c r="BL204" i="42"/>
  <c r="BL122" i="42"/>
  <c r="BL286" i="42"/>
  <c r="BL403" i="42"/>
  <c r="BL288" i="42"/>
  <c r="BL144" i="42"/>
  <c r="BL55" i="42"/>
  <c r="BL102" i="42"/>
  <c r="BL273" i="42"/>
  <c r="BL414" i="42"/>
  <c r="BL276" i="42"/>
  <c r="BL31" i="42"/>
  <c r="BL226" i="42"/>
  <c r="BL164" i="42"/>
  <c r="BL165" i="42"/>
  <c r="BL118" i="42"/>
  <c r="BL167" i="42"/>
  <c r="BL381" i="42"/>
  <c r="BL174" i="42"/>
  <c r="BL210" i="42"/>
  <c r="BL178" i="42"/>
  <c r="BL179" i="42"/>
  <c r="BL141" i="42"/>
  <c r="BL73" i="42"/>
  <c r="BL74" i="42"/>
  <c r="BL349" i="42"/>
  <c r="BL348" i="42"/>
  <c r="BL75" i="42"/>
  <c r="BL76" i="42"/>
  <c r="BL315" i="42"/>
  <c r="BL77" i="42"/>
  <c r="BL93" i="42"/>
  <c r="BL259" i="42"/>
  <c r="BL184" i="42"/>
  <c r="BL78" i="42"/>
  <c r="BL319" i="42"/>
  <c r="BL109" i="42"/>
  <c r="BL239" i="42"/>
  <c r="BL338" i="42"/>
  <c r="BL336" i="42"/>
  <c r="BL40" i="42"/>
  <c r="BL335" i="42"/>
  <c r="BL38" i="42"/>
  <c r="BL16" i="42"/>
  <c r="BL268" i="42"/>
  <c r="BL72" i="42"/>
  <c r="BL126" i="42"/>
  <c r="BL127" i="42"/>
  <c r="BL131" i="42"/>
  <c r="BL142" i="42"/>
  <c r="BL143" i="42"/>
  <c r="BL224" i="42"/>
  <c r="BL396" i="42"/>
  <c r="BL92" i="42"/>
  <c r="BL35" i="42"/>
  <c r="BL314" i="42"/>
  <c r="BL217" i="42"/>
  <c r="BL153" i="42"/>
  <c r="BL52" i="42"/>
  <c r="BL53" i="42"/>
  <c r="BL61" i="42"/>
  <c r="BL62" i="42"/>
  <c r="BL254" i="42"/>
  <c r="BL66" i="42"/>
  <c r="BL225" i="42"/>
  <c r="BL168" i="42"/>
  <c r="BL220" i="42"/>
  <c r="BL14" i="42"/>
  <c r="BL13" i="42"/>
  <c r="BL313" i="42"/>
  <c r="BL312" i="42"/>
  <c r="BL71" i="42"/>
  <c r="BL297" i="42"/>
  <c r="BL156" i="42"/>
  <c r="BL98" i="42"/>
  <c r="BL311" i="42"/>
  <c r="BL411" i="42"/>
  <c r="BL89" i="42"/>
  <c r="BL412" i="42"/>
  <c r="BL211" i="42"/>
  <c r="BL213" i="42"/>
  <c r="BL70" i="42"/>
  <c r="BL281" i="42"/>
  <c r="BL280" i="42"/>
  <c r="BL88" i="42"/>
  <c r="BL113" i="42"/>
  <c r="BL115" i="42"/>
  <c r="BL116" i="42"/>
  <c r="BL117" i="42"/>
  <c r="BL277" i="42"/>
  <c r="BL173" i="42"/>
  <c r="BL395" i="42"/>
  <c r="BL231" i="42"/>
  <c r="BL380" i="42"/>
  <c r="BL60" i="42"/>
  <c r="BL246" i="42"/>
  <c r="BL248" i="42"/>
  <c r="BL130" i="42"/>
  <c r="BL261" i="42"/>
  <c r="BL242" i="42"/>
  <c r="BL249" i="42"/>
  <c r="BL337" i="42"/>
  <c r="BL364" i="42"/>
  <c r="BL363" i="42"/>
  <c r="BL345" i="42"/>
  <c r="BL260" i="42"/>
  <c r="BL139" i="42"/>
  <c r="BL57" i="42"/>
  <c r="BL334" i="42"/>
  <c r="BL333" i="42"/>
  <c r="BL347" i="42"/>
  <c r="BL250" i="42"/>
  <c r="BL201" i="42"/>
  <c r="BL155" i="42"/>
  <c r="BL275" i="42"/>
  <c r="BL274" i="42"/>
  <c r="BL272" i="42"/>
  <c r="BL271" i="42"/>
  <c r="BL291" i="42"/>
  <c r="BL86" i="42"/>
  <c r="BL310" i="42"/>
  <c r="BL292" i="42"/>
  <c r="BL346" i="42"/>
  <c r="BL289" i="42"/>
  <c r="BL284" i="42"/>
  <c r="BL293" i="42"/>
  <c r="BL238" i="42"/>
  <c r="BL237" i="42"/>
  <c r="BL190" i="42"/>
  <c r="BL200" i="42"/>
  <c r="BL270" i="42"/>
  <c r="BL39" i="42"/>
  <c r="BL19" i="42"/>
  <c r="BL257" i="42"/>
  <c r="BL256" i="42"/>
  <c r="BL166" i="42"/>
  <c r="BL253" i="42"/>
  <c r="BL252" i="42"/>
  <c r="BL236" i="42"/>
  <c r="BL59" i="42"/>
  <c r="BL223" i="42"/>
  <c r="BL7" i="42"/>
  <c r="BL8" i="42"/>
  <c r="BL65" i="42"/>
  <c r="BL202" i="42"/>
  <c r="BL222" i="42"/>
  <c r="BL203" i="42"/>
  <c r="BL294" i="42"/>
  <c r="BL245" i="42"/>
  <c r="BL244" i="42"/>
  <c r="BL323" i="42"/>
  <c r="BL216" i="42"/>
  <c r="BL215" i="42"/>
  <c r="BL9" i="42"/>
  <c r="BL79" i="42"/>
  <c r="BL10" i="42"/>
  <c r="BL230" i="42"/>
  <c r="BL81" i="42"/>
  <c r="BL85" i="42"/>
  <c r="BL229" i="42"/>
  <c r="BL48" i="42"/>
  <c r="BL234" i="42"/>
  <c r="BL232" i="42"/>
  <c r="BL233" i="42"/>
  <c r="BL175" i="42"/>
  <c r="BL228" i="42"/>
  <c r="BL84" i="42"/>
  <c r="BL83" i="42"/>
  <c r="BL33" i="42"/>
  <c r="BL154" i="42"/>
  <c r="BL51" i="42"/>
  <c r="BL212" i="42"/>
  <c r="BL263" i="42"/>
  <c r="BL247" i="42"/>
  <c r="BL56" i="42"/>
  <c r="BL104" i="42"/>
  <c r="BL49" i="42"/>
  <c r="BL50" i="42"/>
  <c r="BL111" i="42"/>
  <c r="BL185" i="42"/>
  <c r="BL317" i="42"/>
  <c r="BL316" i="42"/>
  <c r="BL332" i="42"/>
  <c r="BL114" i="42"/>
  <c r="BL119" i="42"/>
  <c r="BL339" i="42"/>
  <c r="BL120" i="42"/>
  <c r="BL341" i="42"/>
  <c r="BK414" i="42"/>
  <c r="BK267" i="42"/>
  <c r="BK110" i="42"/>
  <c r="BK48" i="42"/>
  <c r="BK283" i="42"/>
  <c r="BK49" i="42"/>
  <c r="BK96" i="42"/>
  <c r="BK60" i="42"/>
  <c r="BK55" i="42"/>
  <c r="BK357" i="42"/>
  <c r="BK350" i="42"/>
  <c r="BK310" i="42"/>
  <c r="BK311" i="42"/>
  <c r="BK312" i="42"/>
  <c r="BK325" i="42"/>
  <c r="BK323" i="42"/>
  <c r="BK265" i="42"/>
  <c r="BK87" i="42"/>
  <c r="BK69" i="42"/>
  <c r="BK208" i="42"/>
  <c r="BK275" i="42"/>
  <c r="BK88" i="42"/>
  <c r="BK301" i="42"/>
  <c r="BK297" i="42"/>
  <c r="BK289" i="42"/>
  <c r="BK314" i="42"/>
  <c r="BK316" i="42"/>
  <c r="BK319" i="42"/>
  <c r="BK106" i="42"/>
  <c r="BK107" i="42"/>
  <c r="BK320" i="42"/>
  <c r="BK253" i="42"/>
  <c r="BK206" i="42"/>
  <c r="BK124" i="42"/>
  <c r="BK250" i="42"/>
  <c r="BK249" i="42"/>
  <c r="BK95" i="42"/>
  <c r="BK125" i="42"/>
  <c r="BK199" i="42"/>
  <c r="BK331" i="42"/>
  <c r="BK149" i="42"/>
  <c r="BK225" i="42"/>
  <c r="BK224" i="42"/>
  <c r="BK223" i="42"/>
  <c r="BK349" i="42"/>
  <c r="BK192" i="42"/>
  <c r="BK204" i="42"/>
  <c r="BK344" i="42"/>
  <c r="BK190" i="42"/>
  <c r="BK185" i="42"/>
  <c r="BK184" i="42"/>
  <c r="BK343" i="42"/>
  <c r="BK342" i="42"/>
  <c r="BK305" i="42"/>
  <c r="BK108" i="42"/>
  <c r="BK341" i="42"/>
  <c r="BK340" i="42"/>
  <c r="BK113" i="42"/>
  <c r="BK114" i="42"/>
  <c r="BK9" i="42"/>
  <c r="BK10" i="42"/>
  <c r="BK299" i="42"/>
  <c r="BK300" i="42"/>
  <c r="BK303" i="42"/>
  <c r="BK146" i="42"/>
  <c r="BK304" i="42"/>
  <c r="BK132" i="42"/>
  <c r="BK118" i="42"/>
  <c r="BK313" i="42"/>
  <c r="BK116" i="42"/>
  <c r="BK76" i="42"/>
  <c r="BK315" i="42"/>
  <c r="BK330" i="42"/>
  <c r="BK329" i="42"/>
  <c r="BK328" i="42"/>
  <c r="BK176" i="42"/>
  <c r="BK97" i="42"/>
  <c r="BK81" i="42"/>
  <c r="BK177" i="42"/>
  <c r="BK82" i="42"/>
  <c r="BK36" i="42"/>
  <c r="BK79" i="42"/>
  <c r="BK236" i="42"/>
  <c r="BK294" i="42"/>
  <c r="BK235" i="42"/>
  <c r="BK77" i="42"/>
  <c r="BK52" i="42"/>
  <c r="BK326" i="42"/>
  <c r="BK186" i="42"/>
  <c r="BK187" i="42"/>
  <c r="BK324" i="42"/>
  <c r="BK295" i="42"/>
  <c r="BK202" i="42"/>
  <c r="BK226" i="42"/>
  <c r="BK233" i="42"/>
  <c r="BK413" i="42"/>
  <c r="BK13" i="42"/>
  <c r="BK201" i="42"/>
  <c r="BK389" i="42"/>
  <c r="BK240" i="42"/>
  <c r="BK285" i="42"/>
  <c r="BK284" i="42"/>
  <c r="BK191" i="42"/>
  <c r="BK239" i="42"/>
  <c r="BK254" i="42"/>
  <c r="BK166" i="42"/>
  <c r="BK387" i="42"/>
  <c r="BK165" i="42"/>
  <c r="BK57" i="42"/>
  <c r="BK272" i="42"/>
  <c r="BK276" i="42"/>
  <c r="BK277" i="42"/>
  <c r="BK227" i="42"/>
  <c r="BK380" i="42"/>
  <c r="BK274" i="42"/>
  <c r="BK280" i="42"/>
  <c r="BK262" i="42"/>
  <c r="BK251" i="42"/>
  <c r="BK104" i="42"/>
  <c r="BK273" i="42"/>
  <c r="BK270" i="42"/>
  <c r="BK58" i="42"/>
  <c r="BK252" i="42"/>
  <c r="BK59" i="42"/>
  <c r="BK351" i="42"/>
  <c r="BK174" i="42"/>
  <c r="BK271" i="42"/>
  <c r="BK21" i="42"/>
  <c r="BK139" i="42"/>
  <c r="BK282" i="42"/>
  <c r="BK98" i="42"/>
  <c r="BK123" i="42"/>
  <c r="BK238" i="42"/>
  <c r="BK7" i="42"/>
  <c r="BK178" i="42"/>
  <c r="BK296" i="42"/>
  <c r="BK298" i="42"/>
  <c r="BK19" i="42"/>
  <c r="BK20" i="42"/>
  <c r="BK175" i="42"/>
  <c r="BK151" i="42"/>
  <c r="BK397" i="42"/>
  <c r="BK144" i="42"/>
  <c r="BK292" i="42"/>
  <c r="BK133" i="42"/>
  <c r="BK130" i="42"/>
  <c r="BK34" i="42"/>
  <c r="BK129" i="42"/>
  <c r="BK50" i="42"/>
  <c r="BK51" i="42"/>
  <c r="BK65" i="42"/>
  <c r="BK67" i="42"/>
  <c r="BK68" i="42"/>
  <c r="BK74" i="42"/>
  <c r="BK75" i="42"/>
  <c r="BK128" i="42"/>
  <c r="BK83" i="42"/>
  <c r="BK84" i="42"/>
  <c r="BK105" i="42"/>
  <c r="BK120" i="42"/>
  <c r="BK119" i="42"/>
  <c r="BK117" i="42"/>
  <c r="BK142" i="42"/>
  <c r="BK339" i="42"/>
  <c r="BK8" i="42"/>
  <c r="BK353" i="42"/>
  <c r="BK354" i="42"/>
  <c r="BK356" i="42"/>
  <c r="BK140" i="42"/>
  <c r="BK111" i="42"/>
  <c r="BK112" i="42"/>
  <c r="BK141" i="42"/>
  <c r="BK396" i="42"/>
  <c r="BK393" i="42"/>
  <c r="BK56" i="42"/>
  <c r="BK390" i="42"/>
  <c r="BK377" i="42"/>
  <c r="BK39" i="42"/>
  <c r="BK38" i="42"/>
  <c r="BK16" i="42"/>
  <c r="BK407" i="42"/>
  <c r="BK408" i="42"/>
  <c r="BK409" i="42"/>
  <c r="BK412" i="42"/>
  <c r="BK122" i="42"/>
  <c r="BK369" i="42"/>
  <c r="BK286" i="42"/>
  <c r="BK322" i="42"/>
  <c r="BK321" i="42"/>
  <c r="BK338" i="42"/>
  <c r="BK91" i="42"/>
  <c r="BK153" i="42"/>
  <c r="BK92" i="42"/>
  <c r="BK93" i="42"/>
  <c r="BK318" i="42"/>
  <c r="BK134" i="42"/>
  <c r="BK291" i="42"/>
  <c r="BK94" i="42"/>
  <c r="BK288" i="42"/>
  <c r="BK86" i="42"/>
  <c r="BK281" i="42"/>
  <c r="BK333" i="42"/>
  <c r="BK266" i="42"/>
  <c r="BK261" i="42"/>
  <c r="BK264" i="42"/>
  <c r="BK263" i="42"/>
  <c r="BK232" i="42"/>
  <c r="BK231" i="42"/>
  <c r="BK406" i="42"/>
  <c r="BK260" i="42"/>
  <c r="BK259" i="42"/>
  <c r="BK207" i="42"/>
  <c r="BK164" i="42"/>
  <c r="BK30" i="42"/>
  <c r="BK27" i="42"/>
  <c r="BK24" i="42"/>
  <c r="BK147" i="42"/>
  <c r="BK405" i="42"/>
  <c r="BK203" i="42"/>
  <c r="BK395" i="42"/>
  <c r="BK403" i="42"/>
  <c r="BK131" i="42"/>
  <c r="BK145" i="42"/>
  <c r="BK138" i="42"/>
  <c r="BK216" i="42"/>
  <c r="BK217" i="42"/>
  <c r="BK379" i="42"/>
  <c r="BK220" i="42"/>
  <c r="BK228" i="42"/>
  <c r="BK230" i="42"/>
  <c r="BK355" i="42"/>
  <c r="BK229" i="42"/>
  <c r="BK121" i="42"/>
  <c r="BK221" i="42"/>
  <c r="BK115" i="42"/>
  <c r="BK241" i="42"/>
  <c r="BK215" i="42"/>
  <c r="BK211" i="42"/>
  <c r="BK248" i="42"/>
  <c r="BK222" i="42"/>
  <c r="BK210" i="42"/>
  <c r="BK209" i="42"/>
  <c r="BK197" i="42"/>
  <c r="BK189" i="42"/>
  <c r="BK188" i="42"/>
  <c r="BK179" i="42"/>
  <c r="BK268" i="42"/>
  <c r="BK237" i="42"/>
  <c r="BK31" i="42"/>
  <c r="BK29" i="42"/>
  <c r="BK40" i="42"/>
  <c r="BK156" i="42"/>
  <c r="BK14" i="42"/>
  <c r="BK66" i="42"/>
  <c r="BK269" i="42"/>
  <c r="BK71" i="42"/>
  <c r="BK109" i="42"/>
  <c r="BK85" i="42"/>
  <c r="BK168" i="42"/>
  <c r="BK381" i="42"/>
  <c r="BK167" i="42"/>
  <c r="BK287" i="42"/>
  <c r="BK302" i="42"/>
  <c r="BK378" i="42"/>
  <c r="BK90" i="42"/>
  <c r="BK89" i="42"/>
  <c r="BK73" i="42"/>
  <c r="BK327" i="42"/>
  <c r="BK28" i="42"/>
  <c r="BK332" i="42"/>
  <c r="BK334" i="42"/>
  <c r="BK335" i="42"/>
  <c r="BK336" i="42"/>
  <c r="BK135" i="42"/>
  <c r="BK337" i="42"/>
  <c r="BK143" i="42"/>
  <c r="BK376" i="42"/>
  <c r="BK154" i="42"/>
  <c r="BK155" i="42"/>
  <c r="BK163" i="42"/>
  <c r="BK388" i="42"/>
  <c r="BK345" i="42"/>
  <c r="BK347" i="42"/>
  <c r="BK70" i="42"/>
  <c r="BK37" i="42"/>
  <c r="BK33" i="42"/>
  <c r="BK391" i="42"/>
  <c r="BK392" i="42"/>
  <c r="BK394" i="42"/>
  <c r="BK15" i="42"/>
  <c r="BK12" i="42"/>
  <c r="BK411" i="42"/>
  <c r="BK410" i="42"/>
  <c r="BK364" i="42"/>
  <c r="BK200" i="42"/>
  <c r="BK404" i="42"/>
  <c r="BK346" i="42"/>
  <c r="BK348" i="42"/>
  <c r="BK293" i="42"/>
  <c r="BK258" i="42"/>
  <c r="BK61" i="42"/>
  <c r="BK62" i="42"/>
  <c r="BK78" i="42"/>
  <c r="BK80" i="42"/>
  <c r="BK41" i="42"/>
  <c r="BK99" i="42"/>
  <c r="BK100" i="42"/>
  <c r="BK101" i="42"/>
  <c r="BK102" i="42"/>
  <c r="BK103" i="42"/>
  <c r="BK53" i="42"/>
  <c r="BK126" i="42"/>
  <c r="BK127" i="42"/>
  <c r="BK136" i="42"/>
  <c r="BK137" i="42"/>
  <c r="BK148" i="42"/>
  <c r="BK150" i="42"/>
  <c r="BK173" i="42"/>
  <c r="BK205" i="42"/>
  <c r="BK317" i="42"/>
  <c r="BK234" i="42"/>
  <c r="BK212" i="42"/>
  <c r="BK213" i="42"/>
  <c r="BK218" i="42"/>
  <c r="BK242" i="42"/>
  <c r="BK244" i="42"/>
  <c r="BK22" i="42"/>
  <c r="BK245" i="42"/>
  <c r="BK246" i="42"/>
  <c r="BK247" i="42"/>
  <c r="BK256" i="42"/>
  <c r="BK257" i="42"/>
  <c r="BK35" i="42"/>
  <c r="BK32" i="42"/>
  <c r="BK72" i="42"/>
  <c r="BK54" i="42"/>
  <c r="BK370" i="42"/>
  <c r="BJ247" i="42"/>
  <c r="BJ12" i="42"/>
  <c r="BJ254" i="42"/>
  <c r="BJ277" i="42"/>
  <c r="BJ113" i="42"/>
  <c r="BJ381" i="42"/>
  <c r="BJ141" i="42"/>
  <c r="BJ329" i="42"/>
  <c r="BJ326" i="42"/>
  <c r="BJ284" i="42"/>
  <c r="BJ272" i="42"/>
  <c r="BJ87" i="42"/>
  <c r="BJ151" i="42"/>
  <c r="BJ389" i="42"/>
  <c r="BJ288" i="42"/>
  <c r="BJ89" i="42"/>
  <c r="BJ165" i="42"/>
  <c r="BJ166" i="42"/>
  <c r="BJ276" i="42"/>
  <c r="BJ16" i="42"/>
  <c r="BJ252" i="42"/>
  <c r="BJ275" i="42"/>
  <c r="BJ237" i="42"/>
  <c r="BJ236" i="42"/>
  <c r="BJ178" i="42"/>
  <c r="BJ226" i="42"/>
  <c r="BJ94" i="42"/>
  <c r="BJ209" i="42"/>
  <c r="BJ208" i="42"/>
  <c r="BJ192" i="42"/>
  <c r="BJ266" i="42"/>
  <c r="BJ210" i="42"/>
  <c r="BJ273" i="42"/>
  <c r="BJ238" i="42"/>
  <c r="BJ163" i="42"/>
  <c r="BJ244" i="42"/>
  <c r="BJ245" i="42"/>
  <c r="BJ148" i="42"/>
  <c r="BJ147" i="42"/>
  <c r="BJ93" i="42"/>
  <c r="BJ119" i="42"/>
  <c r="BJ117" i="42"/>
  <c r="BJ104" i="42"/>
  <c r="BJ103" i="42"/>
  <c r="BJ102" i="42"/>
  <c r="BJ101" i="42"/>
  <c r="BJ100" i="42"/>
  <c r="BJ98" i="42"/>
  <c r="BJ83" i="42"/>
  <c r="BJ211" i="42"/>
  <c r="BJ246" i="42"/>
  <c r="BJ54" i="42"/>
  <c r="BJ403" i="42"/>
  <c r="BJ68" i="42"/>
  <c r="BJ282" i="42"/>
  <c r="BJ179" i="42"/>
  <c r="BJ38" i="42"/>
  <c r="BJ115" i="42"/>
  <c r="BJ212" i="42"/>
  <c r="BJ15" i="42"/>
  <c r="BJ256" i="42"/>
  <c r="BJ14" i="42"/>
  <c r="BJ390" i="42"/>
  <c r="BJ281" i="42"/>
  <c r="BJ283" i="42"/>
  <c r="BJ295" i="42"/>
  <c r="BJ411" i="42"/>
  <c r="BJ388" i="42"/>
  <c r="BJ191" i="42"/>
  <c r="BJ325" i="42"/>
  <c r="BJ222" i="42"/>
  <c r="BJ216" i="42"/>
  <c r="BJ253" i="42"/>
  <c r="BJ126" i="42"/>
  <c r="BJ261" i="42"/>
  <c r="BJ260" i="42"/>
  <c r="BJ233" i="42"/>
  <c r="BJ97" i="42"/>
  <c r="BJ351" i="42"/>
  <c r="BJ350" i="42"/>
  <c r="BJ327" i="42"/>
  <c r="BJ339" i="42"/>
  <c r="BJ249" i="42"/>
  <c r="BJ248" i="42"/>
  <c r="BJ81" i="42"/>
  <c r="BJ35" i="42"/>
  <c r="BJ341" i="42"/>
  <c r="BJ8" i="42"/>
  <c r="BJ9" i="42"/>
  <c r="BJ349" i="42"/>
  <c r="BJ21" i="42"/>
  <c r="BJ22" i="42"/>
  <c r="BJ297" i="42"/>
  <c r="BJ56" i="42"/>
  <c r="BJ31" i="42"/>
  <c r="BJ296" i="42"/>
  <c r="BJ33" i="42"/>
  <c r="BJ268" i="42"/>
  <c r="BJ76" i="42"/>
  <c r="BJ90" i="42"/>
  <c r="BJ269" i="42"/>
  <c r="BJ92" i="42"/>
  <c r="BJ251" i="42"/>
  <c r="BJ167" i="42"/>
  <c r="BJ105" i="42"/>
  <c r="BJ410" i="42"/>
  <c r="BJ409" i="42"/>
  <c r="BJ292" i="42"/>
  <c r="BJ294" i="42"/>
  <c r="BJ110" i="42"/>
  <c r="BJ397" i="42"/>
  <c r="BJ379" i="42"/>
  <c r="BJ378" i="42"/>
  <c r="BJ131" i="42"/>
  <c r="BJ132" i="42"/>
  <c r="BJ376" i="42"/>
  <c r="BJ66" i="42"/>
  <c r="BJ344" i="42"/>
  <c r="BJ220" i="42"/>
  <c r="BJ250" i="42"/>
  <c r="BJ343" i="42"/>
  <c r="BJ342" i="42"/>
  <c r="BJ232" i="42"/>
  <c r="BJ218" i="42"/>
  <c r="BJ217" i="42"/>
  <c r="BJ154" i="42"/>
  <c r="BJ188" i="42"/>
  <c r="BJ223" i="42"/>
  <c r="BJ305" i="42"/>
  <c r="BJ289" i="42"/>
  <c r="BJ213" i="42"/>
  <c r="BJ59" i="42"/>
  <c r="BJ267" i="42"/>
  <c r="BJ265" i="42"/>
  <c r="BJ184" i="42"/>
  <c r="BJ185" i="42"/>
  <c r="BJ186" i="42"/>
  <c r="BJ258" i="42"/>
  <c r="BJ257" i="42"/>
  <c r="BJ270" i="42"/>
  <c r="BJ197" i="42"/>
  <c r="BJ199" i="42"/>
  <c r="BJ200" i="42"/>
  <c r="BJ404" i="42"/>
  <c r="BJ242" i="42"/>
  <c r="BJ348" i="42"/>
  <c r="BJ234" i="42"/>
  <c r="BJ60" i="42"/>
  <c r="BJ227" i="42"/>
  <c r="BJ231" i="42"/>
  <c r="BJ225" i="42"/>
  <c r="BJ189" i="42"/>
  <c r="BJ414" i="42"/>
  <c r="BJ310" i="42"/>
  <c r="BJ224" i="42"/>
  <c r="BJ235" i="42"/>
  <c r="BJ241" i="42"/>
  <c r="BJ207" i="42"/>
  <c r="BJ129" i="42"/>
  <c r="BJ52" i="42"/>
  <c r="BJ78" i="42"/>
  <c r="BJ143" i="42"/>
  <c r="BJ304" i="42"/>
  <c r="BJ353" i="42"/>
  <c r="BJ128" i="42"/>
  <c r="BJ240" i="42"/>
  <c r="BJ80" i="42"/>
  <c r="BJ259" i="42"/>
  <c r="BJ48" i="42"/>
  <c r="BJ201" i="42"/>
  <c r="BJ264" i="42"/>
  <c r="BJ202" i="42"/>
  <c r="BJ82" i="42"/>
  <c r="BJ271" i="42"/>
  <c r="BJ239" i="42"/>
  <c r="BJ168" i="42"/>
  <c r="BJ203" i="42"/>
  <c r="BJ61" i="42"/>
  <c r="BJ20" i="42"/>
  <c r="BJ140" i="42"/>
  <c r="BJ215" i="42"/>
  <c r="BJ405" i="42"/>
  <c r="BJ406" i="42"/>
  <c r="BJ407" i="42"/>
  <c r="BJ69" i="42"/>
  <c r="BJ408" i="42"/>
  <c r="BJ311" i="42"/>
  <c r="BJ413" i="42"/>
  <c r="BJ190" i="42"/>
  <c r="BJ120" i="42"/>
  <c r="BJ205" i="42"/>
  <c r="BJ412" i="42"/>
  <c r="BJ177" i="42"/>
  <c r="BJ176" i="42"/>
  <c r="BJ32" i="42"/>
  <c r="BJ293" i="42"/>
  <c r="BJ204" i="42"/>
  <c r="BJ144" i="42"/>
  <c r="BJ393" i="42"/>
  <c r="BJ145" i="42"/>
  <c r="BJ62" i="42"/>
  <c r="BJ34" i="42"/>
  <c r="BJ74" i="42"/>
  <c r="BJ324" i="42"/>
  <c r="BJ85" i="42"/>
  <c r="BJ321" i="42"/>
  <c r="BJ322" i="42"/>
  <c r="BJ323" i="42"/>
  <c r="BJ86" i="42"/>
  <c r="BJ121" i="42"/>
  <c r="BJ118" i="42"/>
  <c r="BJ116" i="42"/>
  <c r="BJ36" i="42"/>
  <c r="BJ114" i="42"/>
  <c r="BJ133" i="42"/>
  <c r="BJ396" i="42"/>
  <c r="BJ91" i="42"/>
  <c r="BJ7" i="42"/>
  <c r="BJ79" i="42"/>
  <c r="BJ58" i="42"/>
  <c r="BJ30" i="42"/>
  <c r="BJ395" i="42"/>
  <c r="BJ380" i="42"/>
  <c r="BJ355" i="42"/>
  <c r="BJ340" i="42"/>
  <c r="BJ369" i="42"/>
  <c r="BJ122" i="42"/>
  <c r="BJ149" i="42"/>
  <c r="BJ57" i="42"/>
  <c r="BJ173" i="42"/>
  <c r="BJ51" i="42"/>
  <c r="BJ153" i="42"/>
  <c r="BJ41" i="42"/>
  <c r="BJ40" i="42"/>
  <c r="BJ394" i="42"/>
  <c r="BJ37" i="42"/>
  <c r="BJ135" i="42"/>
  <c r="BJ19" i="42"/>
  <c r="BJ377" i="42"/>
  <c r="BJ312" i="42"/>
  <c r="BJ313" i="42"/>
  <c r="BJ338" i="42"/>
  <c r="BJ106" i="42"/>
  <c r="BJ333" i="42"/>
  <c r="BJ314" i="42"/>
  <c r="BJ108" i="42"/>
  <c r="BJ221" i="42"/>
  <c r="BJ315" i="42"/>
  <c r="BJ316" i="42"/>
  <c r="BJ29" i="42"/>
  <c r="BJ142" i="42"/>
  <c r="BJ127" i="42"/>
  <c r="BJ75" i="42"/>
  <c r="BJ125" i="42"/>
  <c r="BJ88" i="42"/>
  <c r="BJ99" i="42"/>
  <c r="BJ287" i="42"/>
  <c r="BJ302" i="42"/>
  <c r="BJ356" i="42"/>
  <c r="BJ150" i="42"/>
  <c r="BJ109" i="42"/>
  <c r="BJ96" i="42"/>
  <c r="BJ107" i="42"/>
  <c r="BJ303" i="42"/>
  <c r="BJ285" i="42"/>
  <c r="BJ370" i="42"/>
  <c r="BJ328" i="42"/>
  <c r="BJ27" i="42"/>
  <c r="BJ332" i="42"/>
  <c r="BJ111" i="42"/>
  <c r="BJ320" i="42"/>
  <c r="BJ319" i="42"/>
  <c r="BJ49" i="42"/>
  <c r="BJ317" i="42"/>
  <c r="BJ301" i="42"/>
  <c r="BJ300" i="42"/>
  <c r="BJ299" i="42"/>
  <c r="BJ291" i="42"/>
  <c r="BJ95" i="42"/>
  <c r="BJ336" i="42"/>
  <c r="BJ134" i="42"/>
  <c r="BJ280" i="42"/>
  <c r="BJ136" i="42"/>
  <c r="BJ263" i="42"/>
  <c r="BJ137" i="42"/>
  <c r="BJ138" i="42"/>
  <c r="BJ72" i="42"/>
  <c r="BJ71" i="42"/>
  <c r="BJ262" i="42"/>
  <c r="BJ334" i="42"/>
  <c r="BJ164" i="42"/>
  <c r="BJ298" i="42"/>
  <c r="BJ230" i="42"/>
  <c r="BJ229" i="42"/>
  <c r="BJ228" i="42"/>
  <c r="BJ55" i="42"/>
  <c r="BJ286" i="42"/>
  <c r="BJ50" i="42"/>
  <c r="BJ345" i="42"/>
  <c r="BJ206" i="42"/>
  <c r="BJ357" i="42"/>
  <c r="BJ174" i="42"/>
  <c r="BJ84" i="42"/>
  <c r="BJ274" i="42"/>
  <c r="BJ175" i="42"/>
  <c r="BJ53" i="42"/>
  <c r="BJ70" i="42"/>
  <c r="BJ65" i="42"/>
  <c r="BJ24" i="42"/>
  <c r="BJ156" i="42"/>
  <c r="BJ155" i="42"/>
  <c r="BJ73" i="42"/>
  <c r="BJ13" i="42"/>
  <c r="BJ67" i="42"/>
  <c r="BJ139" i="42"/>
  <c r="BJ318" i="42"/>
  <c r="BJ39" i="42"/>
  <c r="BJ146" i="42"/>
  <c r="BJ392" i="42"/>
  <c r="BJ391" i="42"/>
  <c r="BJ130" i="42"/>
  <c r="BJ337" i="42"/>
  <c r="BJ28" i="42"/>
  <c r="BJ124" i="42"/>
  <c r="BJ354" i="42"/>
  <c r="BJ123" i="42"/>
  <c r="BJ10" i="42"/>
  <c r="BJ335" i="42"/>
  <c r="BJ347" i="42"/>
  <c r="BJ346" i="42"/>
  <c r="BJ187" i="42"/>
  <c r="BJ364" i="42"/>
  <c r="BJ112" i="42"/>
  <c r="BJ77" i="42"/>
  <c r="BJ331" i="42"/>
  <c r="BJ330" i="42"/>
  <c r="BI73" i="42"/>
  <c r="BI396" i="42"/>
  <c r="BI395" i="42"/>
  <c r="BI323" i="42"/>
  <c r="BI272" i="42"/>
  <c r="BI109" i="42"/>
  <c r="BI392" i="42"/>
  <c r="BI131" i="42"/>
  <c r="BI84" i="42"/>
  <c r="BI68" i="42"/>
  <c r="BI86" i="42"/>
  <c r="BI311" i="42"/>
  <c r="BI304" i="42"/>
  <c r="BI303" i="42"/>
  <c r="BI118" i="42"/>
  <c r="BI283" i="42"/>
  <c r="BI284" i="42"/>
  <c r="BI285" i="42"/>
  <c r="BI286" i="42"/>
  <c r="BI287" i="42"/>
  <c r="BI269" i="42"/>
  <c r="BI268" i="42"/>
  <c r="BI199" i="42"/>
  <c r="BI197" i="42"/>
  <c r="BI258" i="42"/>
  <c r="BI414" i="42"/>
  <c r="BI254" i="42"/>
  <c r="BI251" i="42"/>
  <c r="BI409" i="42"/>
  <c r="BI355" i="42"/>
  <c r="BI119" i="42"/>
  <c r="BI228" i="42"/>
  <c r="BI413" i="42"/>
  <c r="BI177" i="42"/>
  <c r="BI229" i="42"/>
  <c r="BI165" i="42"/>
  <c r="BI164" i="42"/>
  <c r="BI204" i="42"/>
  <c r="BI31" i="42"/>
  <c r="BI156" i="42"/>
  <c r="BI405" i="42"/>
  <c r="BI404" i="42"/>
  <c r="BI147" i="42"/>
  <c r="BI153" i="42"/>
  <c r="BI61" i="42"/>
  <c r="BI59" i="42"/>
  <c r="BI310" i="42"/>
  <c r="BI53" i="42"/>
  <c r="BI123" i="42"/>
  <c r="BI48" i="42"/>
  <c r="BI403" i="42"/>
  <c r="BI40" i="42"/>
  <c r="BI39" i="42"/>
  <c r="BI210" i="42"/>
  <c r="BI35" i="42"/>
  <c r="BI379" i="42"/>
  <c r="BI150" i="42"/>
  <c r="BI28" i="42"/>
  <c r="BI134" i="42"/>
  <c r="BI78" i="42"/>
  <c r="BI378" i="42"/>
  <c r="BI16" i="42"/>
  <c r="BI15" i="42"/>
  <c r="BI167" i="42"/>
  <c r="BI377" i="42"/>
  <c r="BI121" i="42"/>
  <c r="BI282" i="42"/>
  <c r="BI281" i="42"/>
  <c r="BI324" i="42"/>
  <c r="BI128" i="42"/>
  <c r="BI326" i="42"/>
  <c r="BI376" i="42"/>
  <c r="BI127" i="42"/>
  <c r="BI166" i="42"/>
  <c r="BI100" i="42"/>
  <c r="BI271" i="42"/>
  <c r="BI151" i="42"/>
  <c r="BI270" i="42"/>
  <c r="BI353" i="42"/>
  <c r="BI143" i="42"/>
  <c r="BI259" i="42"/>
  <c r="BI111" i="42"/>
  <c r="BI110" i="42"/>
  <c r="BI357" i="42"/>
  <c r="BI55" i="42"/>
  <c r="BI51" i="42"/>
  <c r="BI56" i="42"/>
  <c r="BI125" i="42"/>
  <c r="BI340" i="42"/>
  <c r="BI19" i="42"/>
  <c r="BI57" i="42"/>
  <c r="BI94" i="42"/>
  <c r="BI93" i="42"/>
  <c r="BI92" i="42"/>
  <c r="BI124" i="42"/>
  <c r="BI341" i="42"/>
  <c r="BI246" i="42"/>
  <c r="BI90" i="42"/>
  <c r="BI89" i="42"/>
  <c r="BI88" i="42"/>
  <c r="BI10" i="42"/>
  <c r="BI81" i="42"/>
  <c r="BI80" i="42"/>
  <c r="BI24" i="42"/>
  <c r="BI30" i="42"/>
  <c r="BI32" i="42"/>
  <c r="BI344" i="42"/>
  <c r="BI49" i="42"/>
  <c r="BI91" i="42"/>
  <c r="BI99" i="42"/>
  <c r="BI138" i="42"/>
  <c r="BI343" i="42"/>
  <c r="BI342" i="42"/>
  <c r="BI364" i="42"/>
  <c r="BI71" i="42"/>
  <c r="BI101" i="42"/>
  <c r="BI102" i="42"/>
  <c r="BI62" i="42"/>
  <c r="BI72" i="42"/>
  <c r="BI60" i="42"/>
  <c r="BI408" i="42"/>
  <c r="BI58" i="42"/>
  <c r="BI407" i="42"/>
  <c r="BI370" i="42"/>
  <c r="BI140" i="42"/>
  <c r="BI382" i="42"/>
  <c r="BI388" i="42"/>
  <c r="BI339" i="42"/>
  <c r="BI329" i="42"/>
  <c r="BI141" i="42"/>
  <c r="BI333" i="42"/>
  <c r="BI389" i="42"/>
  <c r="BI139" i="42"/>
  <c r="BI106" i="42"/>
  <c r="BI330" i="42"/>
  <c r="BI320" i="42"/>
  <c r="BI7" i="42"/>
  <c r="BI155" i="42"/>
  <c r="BI231" i="42"/>
  <c r="BI319" i="42"/>
  <c r="BI137" i="42"/>
  <c r="BI136" i="42"/>
  <c r="BI406" i="42"/>
  <c r="BI21" i="42"/>
  <c r="BI20" i="42"/>
  <c r="BI174" i="42"/>
  <c r="BI107" i="42"/>
  <c r="BI256" i="42"/>
  <c r="BI211" i="42"/>
  <c r="BI213" i="42"/>
  <c r="BI238" i="42"/>
  <c r="BI227" i="42"/>
  <c r="BI105" i="42"/>
  <c r="BI217" i="42"/>
  <c r="BI240" i="42"/>
  <c r="BI209" i="42"/>
  <c r="BI369" i="42"/>
  <c r="BI332" i="42"/>
  <c r="BI410" i="42"/>
  <c r="BI331" i="42"/>
  <c r="BI79" i="42"/>
  <c r="BI305" i="42"/>
  <c r="BI201" i="42"/>
  <c r="BI411" i="42"/>
  <c r="BI391" i="42"/>
  <c r="BI129" i="42"/>
  <c r="BI120" i="42"/>
  <c r="BI381" i="42"/>
  <c r="BI266" i="42"/>
  <c r="BI126" i="42"/>
  <c r="BI85" i="42"/>
  <c r="BI218" i="42"/>
  <c r="BI13" i="42"/>
  <c r="BI200" i="42"/>
  <c r="BI115" i="42"/>
  <c r="BI114" i="42"/>
  <c r="BI116" i="42"/>
  <c r="BI390" i="42"/>
  <c r="BI149" i="42"/>
  <c r="BI112" i="42"/>
  <c r="BI349" i="42"/>
  <c r="BI98" i="42"/>
  <c r="BI337" i="42"/>
  <c r="BI117" i="42"/>
  <c r="BI41" i="42"/>
  <c r="BI108" i="42"/>
  <c r="BI239" i="42"/>
  <c r="BI122" i="42"/>
  <c r="BI237" i="42"/>
  <c r="BI67" i="42"/>
  <c r="BI97" i="42"/>
  <c r="BI37" i="42"/>
  <c r="BI301" i="42"/>
  <c r="BI188" i="42"/>
  <c r="BI189" i="42"/>
  <c r="BI190" i="42"/>
  <c r="BI327" i="42"/>
  <c r="BI300" i="42"/>
  <c r="BI14" i="42"/>
  <c r="BI77" i="42"/>
  <c r="BI325" i="42"/>
  <c r="BI328" i="42"/>
  <c r="BI298" i="42"/>
  <c r="BI316" i="42"/>
  <c r="BI299" i="42"/>
  <c r="BI302" i="42"/>
  <c r="BI226" i="42"/>
  <c r="BI225" i="42"/>
  <c r="BI224" i="42"/>
  <c r="BI223" i="42"/>
  <c r="BI348" i="42"/>
  <c r="BI274" i="42"/>
  <c r="BI87" i="42"/>
  <c r="BI297" i="42"/>
  <c r="BI96" i="42"/>
  <c r="BI222" i="42"/>
  <c r="BI289" i="42"/>
  <c r="BI288" i="42"/>
  <c r="BI221" i="42"/>
  <c r="BI135" i="42"/>
  <c r="BI220" i="42"/>
  <c r="BI277" i="42"/>
  <c r="BI34" i="42"/>
  <c r="BI230" i="42"/>
  <c r="BI33" i="42"/>
  <c r="BI250" i="42"/>
  <c r="BI335" i="42"/>
  <c r="BI212" i="42"/>
  <c r="BI393" i="42"/>
  <c r="BI22" i="42"/>
  <c r="BI232" i="42"/>
  <c r="BI233" i="42"/>
  <c r="BI70" i="42"/>
  <c r="BI69" i="42"/>
  <c r="BI95" i="42"/>
  <c r="BI215" i="42"/>
  <c r="BI249" i="42"/>
  <c r="BI394" i="42"/>
  <c r="BI52" i="42"/>
  <c r="BI234" i="42"/>
  <c r="BI50" i="42"/>
  <c r="BI248" i="42"/>
  <c r="BI347" i="42"/>
  <c r="BI235" i="42"/>
  <c r="BI202" i="42"/>
  <c r="BI257" i="42"/>
  <c r="BI397" i="42"/>
  <c r="BI398" i="42"/>
  <c r="BI192" i="42"/>
  <c r="BI241" i="42"/>
  <c r="BI145" i="42"/>
  <c r="BI245" i="42"/>
  <c r="BI244" i="42"/>
  <c r="BI146" i="42"/>
  <c r="BI346" i="42"/>
  <c r="BI242" i="42"/>
  <c r="BI216" i="42"/>
  <c r="BI148" i="42"/>
  <c r="BI247" i="42"/>
  <c r="BI275" i="42"/>
  <c r="BI54" i="42"/>
  <c r="BI203" i="42"/>
  <c r="BI412" i="42"/>
  <c r="BI267" i="42"/>
  <c r="BI168" i="42"/>
  <c r="BI276" i="42"/>
  <c r="BI82" i="42"/>
  <c r="BI296" i="42"/>
  <c r="BI163" i="42"/>
  <c r="BI280" i="42"/>
  <c r="BI83" i="42"/>
  <c r="BI295" i="42"/>
  <c r="BI312" i="42"/>
  <c r="BI313" i="42"/>
  <c r="BI314" i="42"/>
  <c r="BI154" i="42"/>
  <c r="BI36" i="42"/>
  <c r="BI273" i="42"/>
  <c r="BI178" i="42"/>
  <c r="BI317" i="42"/>
  <c r="BI12" i="42"/>
  <c r="BI318" i="42"/>
  <c r="BI103" i="42"/>
  <c r="BI104" i="42"/>
  <c r="BI66" i="42"/>
  <c r="BI65" i="42"/>
  <c r="BI205" i="42"/>
  <c r="BI294" i="42"/>
  <c r="BI291" i="42"/>
  <c r="BI191" i="42"/>
  <c r="BI179" i="42"/>
  <c r="BI38" i="42"/>
  <c r="BI315" i="42"/>
  <c r="BI252" i="42"/>
  <c r="BI29" i="42"/>
  <c r="BI74" i="42"/>
  <c r="BI292" i="42"/>
  <c r="BI144" i="42"/>
  <c r="BI75" i="42"/>
  <c r="BI380" i="42"/>
  <c r="BI338" i="42"/>
  <c r="BI27" i="42"/>
  <c r="BI206" i="42"/>
  <c r="BI133" i="42"/>
  <c r="BI207" i="42"/>
  <c r="BI142" i="42"/>
  <c r="BI132" i="42"/>
  <c r="BI186" i="42"/>
  <c r="BI253" i="42"/>
  <c r="BI8" i="42"/>
  <c r="BI356" i="42"/>
  <c r="BI336" i="42"/>
  <c r="BI321" i="42"/>
  <c r="BI351" i="42"/>
  <c r="BI322" i="42"/>
  <c r="BI350" i="42"/>
  <c r="BI9" i="42"/>
  <c r="BI262" i="42"/>
  <c r="BI263" i="42"/>
  <c r="BI345" i="42"/>
  <c r="BI176" i="42"/>
  <c r="BI236" i="42"/>
  <c r="BI264" i="42"/>
  <c r="BI184" i="42"/>
  <c r="BI185" i="42"/>
  <c r="BI265" i="42"/>
  <c r="BI334" i="42"/>
  <c r="BI261" i="42"/>
  <c r="BI76" i="42"/>
  <c r="BI260" i="42"/>
  <c r="BI293" i="42"/>
  <c r="BI354" i="42"/>
  <c r="BI187" i="42"/>
  <c r="BI113" i="42"/>
  <c r="BI175" i="42"/>
  <c r="BI208" i="42"/>
  <c r="BI130" i="42"/>
  <c r="BH398" i="42"/>
  <c r="BH397" i="42"/>
  <c r="BH394" i="42"/>
  <c r="BH393" i="42"/>
  <c r="BH338" i="42"/>
  <c r="BH335" i="42"/>
  <c r="BH330" i="42"/>
  <c r="BH313" i="42"/>
  <c r="BH312" i="42"/>
  <c r="BH310" i="42"/>
  <c r="BH302" i="42"/>
  <c r="BH270" i="42"/>
  <c r="BH257" i="42"/>
  <c r="BH238" i="42"/>
  <c r="BH210" i="42"/>
  <c r="BH168" i="42"/>
  <c r="BH167" i="42"/>
  <c r="BH166" i="42"/>
  <c r="BH155" i="42"/>
  <c r="BH154" i="42"/>
  <c r="BH120" i="42"/>
  <c r="BH105" i="42"/>
  <c r="BH84" i="42"/>
  <c r="BH62" i="42"/>
  <c r="BH60" i="42"/>
  <c r="BH58" i="42"/>
  <c r="BH57" i="42"/>
  <c r="BH41" i="42"/>
  <c r="BH20" i="42"/>
  <c r="BH19" i="42"/>
  <c r="BH98" i="42"/>
  <c r="BH115" i="42"/>
  <c r="BH298" i="42"/>
  <c r="BH123" i="42"/>
  <c r="BH124" i="42"/>
  <c r="BH147" i="42"/>
  <c r="BH276" i="42"/>
  <c r="BH275" i="42"/>
  <c r="BH272" i="42"/>
  <c r="BH358" i="42"/>
  <c r="BH186" i="42"/>
  <c r="BH370" i="42"/>
  <c r="BH218" i="42"/>
  <c r="BH226" i="42"/>
  <c r="BH239" i="42"/>
  <c r="BH241" i="42"/>
  <c r="BH378" i="42"/>
  <c r="BH388" i="42"/>
  <c r="BH215" i="42"/>
  <c r="BH212" i="42"/>
  <c r="BH254" i="42"/>
  <c r="BH188" i="42"/>
  <c r="BH187" i="42"/>
  <c r="BH176" i="42"/>
  <c r="BH156" i="42"/>
  <c r="BH407" i="42"/>
  <c r="BH331" i="42"/>
  <c r="BH332" i="42"/>
  <c r="BH334" i="42"/>
  <c r="BH357" i="42"/>
  <c r="BH392" i="42"/>
  <c r="BH404" i="42"/>
  <c r="BH406" i="42"/>
  <c r="BH100" i="42"/>
  <c r="BH93" i="42"/>
  <c r="BH86" i="42"/>
  <c r="BH85" i="42"/>
  <c r="BH77" i="42"/>
  <c r="BH72" i="42"/>
  <c r="BH71" i="42"/>
  <c r="BH69" i="42"/>
  <c r="BH29" i="42"/>
  <c r="BH28" i="42"/>
  <c r="BH408" i="42"/>
  <c r="BH37" i="42"/>
  <c r="BH51" i="42"/>
  <c r="BH10" i="42"/>
  <c r="BH9" i="42"/>
  <c r="BH8" i="42"/>
  <c r="BH68" i="42"/>
  <c r="BH83" i="42"/>
  <c r="BH94" i="42"/>
  <c r="BH382" i="42"/>
  <c r="BH125" i="42"/>
  <c r="BH142" i="42"/>
  <c r="BH189" i="42"/>
  <c r="BH213" i="42"/>
  <c r="BH217" i="42"/>
  <c r="BH230" i="42"/>
  <c r="BH232" i="42"/>
  <c r="BH14" i="42"/>
  <c r="BH15" i="42"/>
  <c r="BH391" i="42"/>
  <c r="BH38" i="42"/>
  <c r="BH39" i="42"/>
  <c r="BH277" i="42"/>
  <c r="BH281" i="42"/>
  <c r="BH65" i="42"/>
  <c r="BH301" i="42"/>
  <c r="BH190" i="42"/>
  <c r="BH191" i="42"/>
  <c r="BH116" i="42"/>
  <c r="BH121" i="42"/>
  <c r="BH177" i="42"/>
  <c r="BH403" i="42"/>
  <c r="BH132" i="42"/>
  <c r="BH137" i="42"/>
  <c r="BH139" i="42"/>
  <c r="BH151" i="42"/>
  <c r="BH165" i="42"/>
  <c r="BH178" i="42"/>
  <c r="BH333" i="42"/>
  <c r="BH209" i="42"/>
  <c r="BH223" i="42"/>
  <c r="BH229" i="42"/>
  <c r="BH231" i="42"/>
  <c r="BH240" i="42"/>
  <c r="BH280" i="42"/>
  <c r="BH253" i="42"/>
  <c r="BH256" i="42"/>
  <c r="BH202" i="42"/>
  <c r="BH235" i="42"/>
  <c r="BH234" i="42"/>
  <c r="BH233" i="42"/>
  <c r="BH222" i="42"/>
  <c r="BH221" i="42"/>
  <c r="BH273" i="42"/>
  <c r="BH220" i="42"/>
  <c r="BH216" i="42"/>
  <c r="BH288" i="42"/>
  <c r="BH289" i="42"/>
  <c r="BH179" i="42"/>
  <c r="BH299" i="42"/>
  <c r="BH300" i="42"/>
  <c r="BH311" i="42"/>
  <c r="BH146" i="42"/>
  <c r="BH136" i="42"/>
  <c r="BH325" i="42"/>
  <c r="BH114" i="42"/>
  <c r="BH112" i="42"/>
  <c r="BH341" i="42"/>
  <c r="BH342" i="42"/>
  <c r="BH82" i="42"/>
  <c r="BH61" i="42"/>
  <c r="BH59" i="42"/>
  <c r="BH49" i="42"/>
  <c r="BH48" i="42"/>
  <c r="BH27" i="42"/>
  <c r="BH24" i="42"/>
  <c r="BH22" i="42"/>
  <c r="BH337" i="42"/>
  <c r="BH414" i="42"/>
  <c r="BH413" i="42"/>
  <c r="BH390" i="42"/>
  <c r="BH328" i="42"/>
  <c r="BH327" i="42"/>
  <c r="BH130" i="42"/>
  <c r="BH317" i="42"/>
  <c r="BH316" i="42"/>
  <c r="BH315" i="42"/>
  <c r="BH314" i="42"/>
  <c r="BH293" i="42"/>
  <c r="BH292" i="42"/>
  <c r="BH129" i="42"/>
  <c r="BH269" i="42"/>
  <c r="BH381" i="42"/>
  <c r="BH364" i="42"/>
  <c r="BH258" i="42"/>
  <c r="BH340" i="42"/>
  <c r="BH203" i="42"/>
  <c r="BH184" i="42"/>
  <c r="BH149" i="42"/>
  <c r="BH138" i="42"/>
  <c r="BH117" i="42"/>
  <c r="BH107" i="42"/>
  <c r="BH228" i="42"/>
  <c r="BH101" i="42"/>
  <c r="BH99" i="42"/>
  <c r="BH16" i="42"/>
  <c r="BH32" i="42"/>
  <c r="BH55" i="42"/>
  <c r="BH40" i="42"/>
  <c r="BH52" i="42"/>
  <c r="BH111" i="42"/>
  <c r="BH91" i="42"/>
  <c r="BH92" i="42"/>
  <c r="BH12" i="42"/>
  <c r="BH108" i="42"/>
  <c r="BH122" i="42"/>
  <c r="BH175" i="42"/>
  <c r="BH7" i="42"/>
  <c r="BH131" i="42"/>
  <c r="BH134" i="42"/>
  <c r="BH135" i="42"/>
  <c r="BH153" i="42"/>
  <c r="BH192" i="42"/>
  <c r="BH204" i="42"/>
  <c r="BH205" i="42"/>
  <c r="BH405" i="42"/>
  <c r="BH224" i="42"/>
  <c r="BH242" i="42"/>
  <c r="BH56" i="42"/>
  <c r="BH225" i="42"/>
  <c r="BH246" i="42"/>
  <c r="BH247" i="42"/>
  <c r="BH21" i="42"/>
  <c r="BH396" i="42"/>
  <c r="BH395" i="42"/>
  <c r="BH73" i="42"/>
  <c r="BH259" i="42"/>
  <c r="BH262" i="42"/>
  <c r="BH271" i="42"/>
  <c r="BH263" i="42"/>
  <c r="BH265" i="42"/>
  <c r="BH287" i="42"/>
  <c r="BH97" i="42"/>
  <c r="BH88" i="42"/>
  <c r="BH89" i="42"/>
  <c r="BH90" i="42"/>
  <c r="BH303" i="42"/>
  <c r="BH304" i="42"/>
  <c r="BH377" i="42"/>
  <c r="BH376" i="42"/>
  <c r="BH109" i="42"/>
  <c r="BH336" i="42"/>
  <c r="BH369" i="42"/>
  <c r="BH343" i="42"/>
  <c r="BH113" i="42"/>
  <c r="BH344" i="42"/>
  <c r="BH345" i="42"/>
  <c r="BH346" i="42"/>
  <c r="BH347" i="42"/>
  <c r="BH348" i="42"/>
  <c r="BH174" i="42"/>
  <c r="BH379" i="42"/>
  <c r="BH380" i="42"/>
  <c r="BH128" i="42"/>
  <c r="BH305" i="42"/>
  <c r="BH141" i="42"/>
  <c r="BH294" i="42"/>
  <c r="BH144" i="42"/>
  <c r="BH145" i="42"/>
  <c r="BH286" i="42"/>
  <c r="BH285" i="42"/>
  <c r="BH284" i="42"/>
  <c r="BH283" i="42"/>
  <c r="BH282" i="42"/>
  <c r="BH295" i="42"/>
  <c r="BH266" i="42"/>
  <c r="BH252" i="42"/>
  <c r="BH251" i="42"/>
  <c r="BH250" i="42"/>
  <c r="BH249" i="42"/>
  <c r="BH248" i="42"/>
  <c r="BH245" i="42"/>
  <c r="BH237" i="42"/>
  <c r="BH236" i="42"/>
  <c r="BH208" i="42"/>
  <c r="BH211" i="42"/>
  <c r="BH297" i="42"/>
  <c r="BH201" i="42"/>
  <c r="BH200" i="42"/>
  <c r="BH199" i="42"/>
  <c r="BH197" i="42"/>
  <c r="BH329" i="42"/>
  <c r="BH80" i="42"/>
  <c r="BH227" i="42"/>
  <c r="BH79" i="42"/>
  <c r="BH78" i="42"/>
  <c r="BH164" i="42"/>
  <c r="BH163" i="42"/>
  <c r="BH150" i="42"/>
  <c r="BH148" i="42"/>
  <c r="BH140" i="42"/>
  <c r="BH318" i="42"/>
  <c r="BH127" i="42"/>
  <c r="BH126" i="42"/>
  <c r="BH110" i="42"/>
  <c r="BH291" i="42"/>
  <c r="BH106" i="42"/>
  <c r="BH104" i="42"/>
  <c r="BH103" i="42"/>
  <c r="BH102" i="42"/>
  <c r="BH81" i="42"/>
  <c r="BH66" i="42"/>
  <c r="BH268" i="42"/>
  <c r="BH267" i="42"/>
  <c r="BH50" i="42"/>
  <c r="BH36" i="42"/>
  <c r="BH35" i="42"/>
  <c r="BH34" i="42"/>
  <c r="BH33" i="42"/>
  <c r="BH30" i="42"/>
  <c r="BH244" i="42"/>
  <c r="BH13" i="42"/>
  <c r="BH207" i="42"/>
  <c r="BH206" i="42"/>
  <c r="BH319" i="42"/>
  <c r="BH320" i="42"/>
  <c r="BH321" i="42"/>
  <c r="BH185" i="42"/>
  <c r="BH322" i="42"/>
  <c r="BH323" i="42"/>
  <c r="BH324" i="42"/>
  <c r="BH143" i="42"/>
  <c r="BH326" i="42"/>
  <c r="BH54" i="42"/>
  <c r="BH133" i="42"/>
  <c r="BH119" i="42"/>
  <c r="BH118" i="42"/>
  <c r="BH96" i="42"/>
  <c r="BH95" i="42"/>
  <c r="BH76" i="42"/>
  <c r="BH75" i="42"/>
  <c r="BH74" i="42"/>
  <c r="BH70" i="42"/>
  <c r="BH67" i="42"/>
  <c r="BH53" i="42"/>
  <c r="BH260" i="42"/>
  <c r="BH261" i="42"/>
  <c r="BH264" i="42"/>
  <c r="BH274" i="42"/>
  <c r="BH296" i="42"/>
  <c r="BH350" i="42"/>
  <c r="BH353" i="42"/>
  <c r="BH349" i="42"/>
  <c r="BH351" i="42"/>
  <c r="BH354" i="42"/>
  <c r="BH355" i="42"/>
  <c r="BH389" i="42"/>
  <c r="BH411" i="42"/>
  <c r="BH412" i="42"/>
  <c r="BH410" i="42"/>
  <c r="BH409" i="42"/>
  <c r="BH31" i="42"/>
  <c r="BH356" i="42"/>
  <c r="BH339" i="42"/>
  <c r="BH87" i="42"/>
  <c r="Z352" i="42"/>
  <c r="U352" i="42"/>
  <c r="W333" i="42"/>
  <c r="R333" i="42"/>
  <c r="U333" i="42"/>
  <c r="V352" i="42"/>
  <c r="W367" i="42"/>
  <c r="T352" i="42"/>
  <c r="AA352" i="42"/>
  <c r="AI53" i="42"/>
  <c r="T332" i="42"/>
  <c r="X332" i="42"/>
  <c r="Z332" i="42"/>
  <c r="AA332" i="42"/>
  <c r="S332" i="42"/>
  <c r="W332" i="42"/>
  <c r="AC332" i="42"/>
  <c r="T333" i="42"/>
  <c r="W352" i="42"/>
  <c r="AB388" i="42"/>
  <c r="S333" i="42"/>
  <c r="R352" i="42"/>
  <c r="Y352" i="42"/>
  <c r="AB331" i="42"/>
  <c r="V332" i="42"/>
  <c r="V388" i="42"/>
  <c r="AC352" i="42"/>
  <c r="S352" i="42"/>
  <c r="X333" i="42"/>
  <c r="AC331" i="42"/>
  <c r="R332" i="42"/>
  <c r="U332" i="42"/>
  <c r="Y332" i="42"/>
  <c r="Z333" i="42"/>
  <c r="AB352" i="42"/>
  <c r="V333" i="42"/>
  <c r="X352" i="42"/>
  <c r="Y367" i="42"/>
  <c r="AC386" i="42"/>
  <c r="AC341" i="42"/>
  <c r="AC340" i="42"/>
  <c r="AC342" i="42"/>
  <c r="AC374" i="42"/>
  <c r="AC367" i="42"/>
  <c r="AC385" i="42"/>
  <c r="AC336" i="42"/>
  <c r="AC348" i="42"/>
  <c r="AC333" i="42"/>
  <c r="AC382" i="42"/>
  <c r="AC357" i="42"/>
  <c r="AC380" i="42"/>
  <c r="AC350" i="42"/>
  <c r="AC378" i="42"/>
  <c r="AC383" i="42"/>
  <c r="AC351" i="42"/>
  <c r="AC346" i="42"/>
  <c r="AC372" i="42"/>
  <c r="AC364" i="42"/>
  <c r="AC335" i="42"/>
  <c r="AC381" i="42"/>
  <c r="AC371" i="42"/>
  <c r="AC379" i="42"/>
  <c r="AC356" i="42"/>
  <c r="AC375" i="42"/>
  <c r="AC368" i="42"/>
  <c r="AC338" i="42"/>
  <c r="AC370" i="42"/>
  <c r="AC376" i="42"/>
  <c r="AC354" i="42"/>
  <c r="AC355" i="42"/>
  <c r="AC362" i="42"/>
  <c r="AC334" i="42"/>
  <c r="AC384" i="42"/>
  <c r="AC358" i="42"/>
  <c r="AC377" i="42"/>
  <c r="AC337" i="42"/>
  <c r="AC339" i="42"/>
  <c r="AC344" i="42"/>
  <c r="AC366" i="42"/>
  <c r="AC359" i="42"/>
  <c r="AC343" i="42"/>
  <c r="AC347" i="42"/>
  <c r="AC349" i="42"/>
  <c r="AC369" i="42"/>
  <c r="AC353" i="42"/>
  <c r="AC360" i="42"/>
  <c r="AC373" i="42"/>
  <c r="AC361" i="42"/>
  <c r="AC363" i="42"/>
  <c r="AC365" i="42"/>
  <c r="AC345" i="42"/>
  <c r="AB384" i="42"/>
  <c r="AB373" i="42"/>
  <c r="AB334" i="42"/>
  <c r="AB381" i="42"/>
  <c r="AB340" i="42"/>
  <c r="AB336" i="42"/>
  <c r="AB385" i="42"/>
  <c r="AB346" i="42"/>
  <c r="AB382" i="42"/>
  <c r="AB337" i="42"/>
  <c r="AB339" i="42"/>
  <c r="AB361" i="42"/>
  <c r="AB383" i="42"/>
  <c r="AB333" i="42"/>
  <c r="AB349" i="42"/>
  <c r="AB343" i="42"/>
  <c r="AB375" i="42"/>
  <c r="AB348" i="42"/>
  <c r="AB372" i="42"/>
  <c r="AB344" i="42"/>
  <c r="AB369" i="42"/>
  <c r="AB380" i="42"/>
  <c r="AB351" i="42"/>
  <c r="AB366" i="42"/>
  <c r="AB341" i="42"/>
  <c r="AB379" i="42"/>
  <c r="AB367" i="42"/>
  <c r="AB357" i="42"/>
  <c r="AB377" i="42"/>
  <c r="AB370" i="42"/>
  <c r="AB338" i="42"/>
  <c r="AB364" i="42"/>
  <c r="AB353" i="42"/>
  <c r="AB335" i="42"/>
  <c r="AB376" i="42"/>
  <c r="AB359" i="42"/>
  <c r="AB363" i="42"/>
  <c r="AB354" i="42"/>
  <c r="AB374" i="42"/>
  <c r="AB362" i="42"/>
  <c r="AB345" i="42"/>
  <c r="AB355" i="42"/>
  <c r="AB378" i="42"/>
  <c r="AB350" i="42"/>
  <c r="AB371" i="42"/>
  <c r="AB356" i="42"/>
  <c r="AB358" i="42"/>
  <c r="AB368" i="42"/>
  <c r="AB347" i="42"/>
  <c r="AB365" i="42"/>
  <c r="AB360" i="42"/>
  <c r="AB342" i="42"/>
  <c r="AA370" i="42"/>
  <c r="AA373" i="42"/>
  <c r="AA360" i="42"/>
  <c r="AA363" i="42"/>
  <c r="AA374" i="42"/>
  <c r="AA359" i="42"/>
  <c r="AA339" i="42"/>
  <c r="AA353" i="42"/>
  <c r="AA384" i="42"/>
  <c r="AA343" i="42"/>
  <c r="AA333" i="42"/>
  <c r="AA348" i="42"/>
  <c r="AA372" i="42"/>
  <c r="AA336" i="42"/>
  <c r="AA337" i="42"/>
  <c r="AA375" i="42"/>
  <c r="AA369" i="42"/>
  <c r="AA334" i="42"/>
  <c r="AA361" i="42"/>
  <c r="AA342" i="42"/>
  <c r="AA366" i="42"/>
  <c r="AA377" i="42"/>
  <c r="AA379" i="42"/>
  <c r="AA382" i="42"/>
  <c r="AA381" i="42"/>
  <c r="AA383" i="42"/>
  <c r="AA341" i="42"/>
  <c r="AA344" i="42"/>
  <c r="AA350" i="42"/>
  <c r="AA347" i="42"/>
  <c r="AA349" i="42"/>
  <c r="AA376" i="42"/>
  <c r="AA340" i="42"/>
  <c r="AA378" i="42"/>
  <c r="AA351" i="42"/>
  <c r="AA345" i="42"/>
  <c r="AA368" i="42"/>
  <c r="AA371" i="42"/>
  <c r="AA354" i="42"/>
  <c r="AA357" i="42"/>
  <c r="AA335" i="42"/>
  <c r="AA380" i="42"/>
  <c r="AA338" i="42"/>
  <c r="AA385" i="42"/>
  <c r="AA386" i="42"/>
  <c r="AA367" i="42"/>
  <c r="AA362" i="42"/>
  <c r="AA356" i="42"/>
  <c r="AA355" i="42"/>
  <c r="AA365" i="42"/>
  <c r="AA364" i="42"/>
  <c r="AA346" i="42"/>
  <c r="AA358" i="42"/>
  <c r="Z337" i="42"/>
  <c r="Z336" i="42"/>
  <c r="Z368" i="42"/>
  <c r="Z374" i="42"/>
  <c r="Z369" i="42"/>
  <c r="Z380" i="42"/>
  <c r="Z367" i="42"/>
  <c r="Z382" i="42"/>
  <c r="Z384" i="42"/>
  <c r="Z359" i="42"/>
  <c r="Z351" i="42"/>
  <c r="Z339" i="42"/>
  <c r="Z349" i="42"/>
  <c r="Z341" i="42"/>
  <c r="Z381" i="42"/>
  <c r="Z385" i="42"/>
  <c r="Z377" i="42"/>
  <c r="Z364" i="42"/>
  <c r="Z383" i="42"/>
  <c r="Z346" i="42"/>
  <c r="Z334" i="42"/>
  <c r="Z386" i="42"/>
  <c r="Z370" i="42"/>
  <c r="Z379" i="42"/>
  <c r="Z340" i="42"/>
  <c r="Z365" i="42"/>
  <c r="Z363" i="42"/>
  <c r="Z375" i="42"/>
  <c r="Z360" i="42"/>
  <c r="Z342" i="42"/>
  <c r="Z354" i="42"/>
  <c r="Z335" i="42"/>
  <c r="Z372" i="42"/>
  <c r="Z361" i="42"/>
  <c r="Z356" i="42"/>
  <c r="Z344" i="42"/>
  <c r="Z353" i="42"/>
  <c r="Z355" i="42"/>
  <c r="Z345" i="42"/>
  <c r="Z338" i="42"/>
  <c r="Z348" i="42"/>
  <c r="Z378" i="42"/>
  <c r="Z376" i="42"/>
  <c r="Z373" i="42"/>
  <c r="Z366" i="42"/>
  <c r="Z362" i="42"/>
  <c r="Z358" i="42"/>
  <c r="Z357" i="42"/>
  <c r="Z350" i="42"/>
  <c r="Z343" i="42"/>
  <c r="Z347" i="42"/>
  <c r="Z371" i="42"/>
  <c r="Y385" i="42"/>
  <c r="Y353" i="42"/>
  <c r="Y337" i="42"/>
  <c r="Y338" i="42"/>
  <c r="Y355" i="42"/>
  <c r="Y335" i="42"/>
  <c r="Y359" i="42"/>
  <c r="Y347" i="42"/>
  <c r="Y368" i="42"/>
  <c r="Y339" i="42"/>
  <c r="Y386" i="42"/>
  <c r="Y378" i="42"/>
  <c r="Y360" i="42"/>
  <c r="Y380" i="42"/>
  <c r="Y345" i="42"/>
  <c r="Y354" i="42"/>
  <c r="Y377" i="42"/>
  <c r="Y370" i="42"/>
  <c r="Y381" i="42"/>
  <c r="Y373" i="42"/>
  <c r="Y341" i="42"/>
  <c r="Y357" i="42"/>
  <c r="Y351" i="42"/>
  <c r="Y350" i="42"/>
  <c r="Y340" i="42"/>
  <c r="Y348" i="42"/>
  <c r="Y363" i="42"/>
  <c r="Y362" i="42"/>
  <c r="Y364" i="42"/>
  <c r="Y344" i="42"/>
  <c r="Y361" i="42"/>
  <c r="Y358" i="42"/>
  <c r="Y365" i="42"/>
  <c r="Y356" i="42"/>
  <c r="Y369" i="42"/>
  <c r="Y343" i="42"/>
  <c r="Y383" i="42"/>
  <c r="Y375" i="42"/>
  <c r="Y374" i="42"/>
  <c r="Y379" i="42"/>
  <c r="Y384" i="42"/>
  <c r="Y376" i="42"/>
  <c r="Y372" i="42"/>
  <c r="Y334" i="42"/>
  <c r="Y366" i="42"/>
  <c r="Y349" i="42"/>
  <c r="Y382" i="42"/>
  <c r="Y342" i="42"/>
  <c r="Y336" i="42"/>
  <c r="Y371" i="42"/>
  <c r="Y346" i="42"/>
  <c r="X351" i="42"/>
  <c r="X358" i="42"/>
  <c r="X349" i="42"/>
  <c r="X355" i="42"/>
  <c r="X382" i="42"/>
  <c r="X367" i="42"/>
  <c r="X364" i="42"/>
  <c r="X383" i="42"/>
  <c r="X380" i="42"/>
  <c r="X381" i="42"/>
  <c r="X356" i="42"/>
  <c r="X371" i="42"/>
  <c r="X353" i="42"/>
  <c r="X340" i="42"/>
  <c r="X336" i="42"/>
  <c r="X368" i="42"/>
  <c r="X335" i="42"/>
  <c r="X341" i="42"/>
  <c r="X339" i="42"/>
  <c r="X377" i="42"/>
  <c r="X362" i="42"/>
  <c r="X366" i="42"/>
  <c r="X360" i="42"/>
  <c r="X337" i="42"/>
  <c r="X357" i="42"/>
  <c r="X361" i="42"/>
  <c r="X375" i="42"/>
  <c r="X354" i="42"/>
  <c r="X359" i="42"/>
  <c r="X346" i="42"/>
  <c r="X350" i="42"/>
  <c r="X348" i="42"/>
  <c r="X347" i="42"/>
  <c r="X345" i="42"/>
  <c r="X373" i="42"/>
  <c r="X342" i="42"/>
  <c r="X343" i="42"/>
  <c r="X372" i="42"/>
  <c r="X376" i="42"/>
  <c r="X386" i="42"/>
  <c r="X384" i="42"/>
  <c r="X363" i="42"/>
  <c r="X338" i="42"/>
  <c r="X334" i="42"/>
  <c r="X365" i="42"/>
  <c r="X378" i="42"/>
  <c r="X374" i="42"/>
  <c r="X369" i="42"/>
  <c r="X370" i="42"/>
  <c r="X379" i="42"/>
  <c r="X385" i="42"/>
  <c r="X344" i="42"/>
  <c r="W359" i="42"/>
  <c r="W379" i="42"/>
  <c r="W365" i="42"/>
  <c r="W372" i="42"/>
  <c r="W343" i="42"/>
  <c r="W385" i="42"/>
  <c r="W354" i="42"/>
  <c r="W338" i="42"/>
  <c r="W366" i="42"/>
  <c r="W378" i="42"/>
  <c r="W353" i="42"/>
  <c r="W371" i="42"/>
  <c r="W364" i="42"/>
  <c r="W350" i="42"/>
  <c r="W377" i="42"/>
  <c r="W344" i="42"/>
  <c r="W368" i="42"/>
  <c r="W358" i="42"/>
  <c r="W388" i="42"/>
  <c r="W335" i="42"/>
  <c r="W341" i="42"/>
  <c r="W342" i="42"/>
  <c r="W337" i="42"/>
  <c r="W363" i="42"/>
  <c r="W336" i="42"/>
  <c r="W361" i="42"/>
  <c r="W345" i="42"/>
  <c r="W384" i="42"/>
  <c r="W355" i="42"/>
  <c r="W386" i="42"/>
  <c r="W383" i="42"/>
  <c r="W348" i="42"/>
  <c r="W375" i="42"/>
  <c r="W370" i="42"/>
  <c r="W334" i="42"/>
  <c r="W340" i="42"/>
  <c r="W349" i="42"/>
  <c r="W357" i="42"/>
  <c r="W374" i="42"/>
  <c r="W369" i="42"/>
  <c r="W382" i="42"/>
  <c r="W351" i="42"/>
  <c r="W376" i="42"/>
  <c r="W346" i="42"/>
  <c r="W360" i="42"/>
  <c r="W356" i="42"/>
  <c r="W380" i="42"/>
  <c r="W362" i="42"/>
  <c r="W347" i="42"/>
  <c r="W373" i="42"/>
  <c r="W381" i="42"/>
  <c r="W339" i="42"/>
  <c r="V351" i="42"/>
  <c r="V335" i="42"/>
  <c r="V356" i="42"/>
  <c r="V386" i="42"/>
  <c r="V370" i="42"/>
  <c r="V362" i="42"/>
  <c r="V353" i="42"/>
  <c r="V373" i="42"/>
  <c r="V375" i="42"/>
  <c r="V384" i="42"/>
  <c r="V379" i="42"/>
  <c r="V371" i="42"/>
  <c r="V381" i="42"/>
  <c r="V339" i="42"/>
  <c r="V344" i="42"/>
  <c r="V374" i="42"/>
  <c r="V346" i="42"/>
  <c r="V372" i="42"/>
  <c r="V363" i="42"/>
  <c r="V378" i="42"/>
  <c r="V359" i="42"/>
  <c r="V366" i="42"/>
  <c r="V385" i="42"/>
  <c r="V345" i="42"/>
  <c r="V361" i="42"/>
  <c r="V376" i="42"/>
  <c r="V350" i="42"/>
  <c r="V340" i="42"/>
  <c r="V342" i="42"/>
  <c r="V358" i="42"/>
  <c r="V354" i="42"/>
  <c r="V364" i="42"/>
  <c r="V338" i="42"/>
  <c r="V377" i="42"/>
  <c r="V369" i="42"/>
  <c r="V380" i="42"/>
  <c r="V355" i="42"/>
  <c r="V336" i="42"/>
  <c r="V365" i="42"/>
  <c r="V357" i="42"/>
  <c r="V341" i="42"/>
  <c r="V348" i="42"/>
  <c r="V382" i="42"/>
  <c r="V368" i="42"/>
  <c r="V360" i="42"/>
  <c r="V334" i="42"/>
  <c r="V367" i="42"/>
  <c r="V343" i="42"/>
  <c r="V349" i="42"/>
  <c r="V383" i="42"/>
  <c r="V337" i="42"/>
  <c r="V347" i="42"/>
  <c r="U356" i="42"/>
  <c r="U361" i="42"/>
  <c r="U344" i="42"/>
  <c r="U341" i="42"/>
  <c r="U367" i="42"/>
  <c r="U335" i="42"/>
  <c r="U338" i="42"/>
  <c r="U365" i="42"/>
  <c r="U373" i="42"/>
  <c r="U377" i="42"/>
  <c r="U345" i="42"/>
  <c r="U362" i="42"/>
  <c r="U376" i="42"/>
  <c r="U369" i="42"/>
  <c r="U381" i="42"/>
  <c r="U351" i="42"/>
  <c r="U353" i="42"/>
  <c r="U337" i="42"/>
  <c r="U354" i="42"/>
  <c r="U355" i="42"/>
  <c r="U350" i="42"/>
  <c r="U348" i="42"/>
  <c r="U383" i="42"/>
  <c r="U380" i="42"/>
  <c r="U347" i="42"/>
  <c r="U374" i="42"/>
  <c r="U339" i="42"/>
  <c r="U336" i="42"/>
  <c r="U358" i="42"/>
  <c r="U370" i="42"/>
  <c r="U359" i="42"/>
  <c r="U363" i="42"/>
  <c r="U343" i="42"/>
  <c r="U357" i="42"/>
  <c r="U378" i="42"/>
  <c r="U334" i="42"/>
  <c r="U379" i="42"/>
  <c r="U385" i="42"/>
  <c r="U340" i="42"/>
  <c r="U349" i="42"/>
  <c r="U384" i="42"/>
  <c r="U372" i="42"/>
  <c r="U368" i="42"/>
  <c r="U386" i="42"/>
  <c r="U366" i="42"/>
  <c r="U375" i="42"/>
  <c r="U382" i="42"/>
  <c r="U346" i="42"/>
  <c r="U342" i="42"/>
  <c r="U371" i="42"/>
  <c r="U364" i="42"/>
  <c r="U360" i="42"/>
  <c r="T353" i="42"/>
  <c r="T343" i="42"/>
  <c r="T365" i="42"/>
  <c r="T360" i="42"/>
  <c r="T369" i="42"/>
  <c r="T341" i="42"/>
  <c r="T373" i="42"/>
  <c r="T367" i="42"/>
  <c r="T375" i="42"/>
  <c r="T336" i="42"/>
  <c r="T334" i="42"/>
  <c r="T337" i="42"/>
  <c r="T340" i="42"/>
  <c r="T358" i="42"/>
  <c r="T356" i="42"/>
  <c r="T357" i="42"/>
  <c r="T380" i="42"/>
  <c r="T355" i="42"/>
  <c r="T359" i="42"/>
  <c r="T344" i="42"/>
  <c r="T363" i="42"/>
  <c r="T370" i="42"/>
  <c r="T342" i="42"/>
  <c r="T345" i="42"/>
  <c r="T350" i="42"/>
  <c r="T335" i="42"/>
  <c r="T339" i="42"/>
  <c r="T378" i="42"/>
  <c r="T383" i="42"/>
  <c r="T351" i="42"/>
  <c r="T362" i="42"/>
  <c r="T381" i="42"/>
  <c r="T368" i="42"/>
  <c r="T371" i="42"/>
  <c r="T374" i="42"/>
  <c r="T372" i="42"/>
  <c r="T382" i="42"/>
  <c r="T364" i="42"/>
  <c r="T338" i="42"/>
  <c r="T346" i="42"/>
  <c r="T379" i="42"/>
  <c r="T354" i="42"/>
  <c r="T366" i="42"/>
  <c r="T348" i="42"/>
  <c r="T349" i="42"/>
  <c r="T376" i="42"/>
  <c r="T384" i="42"/>
  <c r="T361" i="42"/>
  <c r="T347" i="42"/>
  <c r="T386" i="42"/>
  <c r="T377" i="42"/>
  <c r="T385" i="42"/>
  <c r="S355" i="42"/>
  <c r="S369" i="42"/>
  <c r="S343" i="42"/>
  <c r="S353" i="42"/>
  <c r="S342" i="42"/>
  <c r="S348" i="42"/>
  <c r="S350" i="42"/>
  <c r="S340" i="42"/>
  <c r="S378" i="42"/>
  <c r="S365" i="42"/>
  <c r="S377" i="42"/>
  <c r="S364" i="42"/>
  <c r="S375" i="42"/>
  <c r="S345" i="42"/>
  <c r="S373" i="42"/>
  <c r="S367" i="42"/>
  <c r="S366" i="42"/>
  <c r="S362" i="42"/>
  <c r="S360" i="42"/>
  <c r="S341" i="42"/>
  <c r="S361" i="42"/>
  <c r="S357" i="42"/>
  <c r="S351" i="42"/>
  <c r="S334" i="42"/>
  <c r="S338" i="42"/>
  <c r="S386" i="42"/>
  <c r="S371" i="42"/>
  <c r="S336" i="42"/>
  <c r="S335" i="42"/>
  <c r="S337" i="42"/>
  <c r="S384" i="42"/>
  <c r="S380" i="42"/>
  <c r="S349" i="42"/>
  <c r="S370" i="42"/>
  <c r="S381" i="42"/>
  <c r="S346" i="42"/>
  <c r="S347" i="42"/>
  <c r="S339" i="42"/>
  <c r="S385" i="42"/>
  <c r="S383" i="42"/>
  <c r="S344" i="42"/>
  <c r="S376" i="42"/>
  <c r="S382" i="42"/>
  <c r="S379" i="42"/>
  <c r="S374" i="42"/>
  <c r="S372" i="42"/>
  <c r="S354" i="42"/>
  <c r="S358" i="42"/>
  <c r="S363" i="42"/>
  <c r="S359" i="42"/>
  <c r="S356" i="42"/>
  <c r="S368" i="42"/>
  <c r="R378" i="42"/>
  <c r="R380" i="42"/>
  <c r="R376" i="42"/>
  <c r="R375" i="42"/>
  <c r="R382" i="42"/>
  <c r="X387" i="42"/>
  <c r="AC387" i="42"/>
  <c r="R336" i="42"/>
  <c r="R368" i="42"/>
  <c r="R371" i="42"/>
  <c r="R373" i="42"/>
  <c r="R374" i="42"/>
  <c r="R342" i="42"/>
  <c r="R347" i="42"/>
  <c r="R377" i="42"/>
  <c r="R349" i="42"/>
  <c r="R365" i="42"/>
  <c r="R379" i="42"/>
  <c r="R384" i="42"/>
  <c r="R364" i="42"/>
  <c r="X388" i="42"/>
  <c r="R363" i="42"/>
  <c r="Z387" i="42"/>
  <c r="W387" i="42"/>
  <c r="R387" i="42"/>
  <c r="R366" i="42"/>
  <c r="R367" i="42"/>
  <c r="R360" i="42"/>
  <c r="R335" i="42"/>
  <c r="R359" i="42"/>
  <c r="R338" i="42"/>
  <c r="R357" i="42"/>
  <c r="R348" i="42"/>
  <c r="R356" i="42"/>
  <c r="R340" i="42"/>
  <c r="R345" i="42"/>
  <c r="R354" i="42"/>
  <c r="R353" i="42"/>
  <c r="R350" i="42"/>
  <c r="R355" i="42"/>
  <c r="R344" i="42"/>
  <c r="R361" i="42"/>
  <c r="R385" i="42"/>
  <c r="R351" i="42"/>
  <c r="AA388" i="42"/>
  <c r="R341" i="42"/>
  <c r="R369" i="42"/>
  <c r="R346" i="42"/>
  <c r="R381" i="42"/>
  <c r="R362" i="42"/>
  <c r="R334" i="42"/>
  <c r="R337" i="42"/>
  <c r="R358" i="42"/>
  <c r="AB386" i="42"/>
  <c r="S387" i="42"/>
  <c r="V387" i="42"/>
  <c r="U388" i="42"/>
  <c r="U387" i="42"/>
  <c r="R343" i="42"/>
  <c r="Y387" i="42"/>
  <c r="R372" i="42"/>
  <c r="T387" i="42"/>
  <c r="R383" i="42"/>
  <c r="R370" i="42"/>
  <c r="R339" i="42"/>
  <c r="R386" i="42"/>
  <c r="BE151" i="42"/>
  <c r="BE153" i="42"/>
  <c r="BE154" i="42"/>
  <c r="BE155" i="42"/>
  <c r="BE150" i="42"/>
  <c r="BD151" i="42"/>
  <c r="BD153" i="42"/>
  <c r="BD154" i="42"/>
  <c r="BD150" i="42"/>
  <c r="BD155" i="42"/>
  <c r="BC151" i="42"/>
  <c r="BC154" i="42"/>
  <c r="BC155" i="42"/>
  <c r="BC150" i="42"/>
  <c r="BC153" i="42"/>
  <c r="BB151" i="42"/>
  <c r="BB153" i="42"/>
  <c r="BB150" i="42"/>
  <c r="BB155" i="42"/>
  <c r="BB154" i="42"/>
  <c r="BA154" i="42"/>
  <c r="BA155" i="42"/>
  <c r="BA150" i="42"/>
  <c r="BA151" i="42"/>
  <c r="BA153" i="42"/>
  <c r="AZ154" i="42"/>
  <c r="AZ155" i="42"/>
  <c r="AZ151" i="42"/>
  <c r="AZ153" i="42"/>
  <c r="AY154" i="42"/>
  <c r="AY153" i="42"/>
  <c r="AY155" i="42"/>
  <c r="AY151" i="42"/>
  <c r="AX151" i="42"/>
  <c r="AX153" i="42"/>
  <c r="AX154" i="42"/>
  <c r="AX155" i="42"/>
  <c r="AW153" i="42"/>
  <c r="AW154" i="42"/>
  <c r="AW155" i="42"/>
  <c r="AW151" i="42"/>
  <c r="AV155" i="42"/>
  <c r="AV154" i="42"/>
  <c r="AV151" i="42"/>
  <c r="AV153" i="42"/>
  <c r="AU155" i="42"/>
  <c r="AU153" i="42"/>
  <c r="AU154" i="42"/>
  <c r="AU151" i="42"/>
  <c r="AT156" i="42"/>
  <c r="AT155" i="42"/>
  <c r="AT154" i="42"/>
  <c r="AT151" i="42"/>
  <c r="AT153" i="42"/>
  <c r="Z389" i="42"/>
  <c r="AB389" i="42"/>
  <c r="X389" i="42"/>
  <c r="W389" i="42"/>
  <c r="S389" i="42"/>
  <c r="AC388" i="42"/>
  <c r="Y389" i="42"/>
  <c r="R389" i="42"/>
  <c r="Y388" i="42"/>
  <c r="R388" i="42"/>
  <c r="S388" i="42"/>
  <c r="AB387" i="42"/>
  <c r="T389" i="42"/>
  <c r="V389" i="42"/>
  <c r="AA389" i="42"/>
  <c r="U389" i="42"/>
  <c r="T388" i="42"/>
  <c r="Z388" i="42"/>
  <c r="AC392" i="42"/>
  <c r="AC394" i="42"/>
  <c r="AC181" i="42"/>
  <c r="AC390" i="42"/>
  <c r="AC389" i="42"/>
  <c r="AC395" i="42"/>
  <c r="AC391" i="42"/>
  <c r="AC393" i="42"/>
  <c r="AB394" i="42"/>
  <c r="AB390" i="42"/>
  <c r="AB181" i="42"/>
  <c r="AB395" i="42"/>
  <c r="AB392" i="42"/>
  <c r="AB393" i="42"/>
  <c r="AB391" i="42"/>
  <c r="AA394" i="42"/>
  <c r="AA390" i="42"/>
  <c r="AA395" i="42"/>
  <c r="AA392" i="42"/>
  <c r="AA393" i="42"/>
  <c r="AA391" i="42"/>
  <c r="AA181" i="42"/>
  <c r="Z181" i="42"/>
  <c r="Z390" i="42"/>
  <c r="Z395" i="42"/>
  <c r="Z393" i="42"/>
  <c r="Z391" i="42"/>
  <c r="Z394" i="42"/>
  <c r="Z392" i="42"/>
  <c r="Y390" i="42"/>
  <c r="Y393" i="42"/>
  <c r="Y395" i="42"/>
  <c r="Y181" i="42"/>
  <c r="Y391" i="42"/>
  <c r="Y394" i="42"/>
  <c r="Y392" i="42"/>
  <c r="X393" i="42"/>
  <c r="X390" i="42"/>
  <c r="X181" i="42"/>
  <c r="X395" i="42"/>
  <c r="X391" i="42"/>
  <c r="X394" i="42"/>
  <c r="X392" i="42"/>
  <c r="W392" i="42"/>
  <c r="W390" i="42"/>
  <c r="W181" i="42"/>
  <c r="W393" i="42"/>
  <c r="W395" i="42"/>
  <c r="W394" i="42"/>
  <c r="W391" i="42"/>
  <c r="V393" i="42"/>
  <c r="V395" i="42"/>
  <c r="V392" i="42"/>
  <c r="V181" i="42"/>
  <c r="V391" i="42"/>
  <c r="V390" i="42"/>
  <c r="V394" i="42"/>
  <c r="U395" i="42"/>
  <c r="U392" i="42"/>
  <c r="U390" i="42"/>
  <c r="U391" i="42"/>
  <c r="U394" i="42"/>
  <c r="U393" i="42"/>
  <c r="U181" i="42"/>
  <c r="T393" i="42"/>
  <c r="T391" i="42"/>
  <c r="T392" i="42"/>
  <c r="T394" i="42"/>
  <c r="T390" i="42"/>
  <c r="T395" i="42"/>
  <c r="S390" i="42"/>
  <c r="S392" i="42"/>
  <c r="S391" i="42"/>
  <c r="S396" i="42"/>
  <c r="S395" i="42"/>
  <c r="S394" i="42"/>
  <c r="S393" i="42"/>
  <c r="X396" i="42"/>
  <c r="W396" i="42"/>
  <c r="V396" i="42"/>
  <c r="U396" i="42"/>
  <c r="T396" i="42"/>
  <c r="R396" i="42"/>
  <c r="R395" i="42"/>
  <c r="R394" i="42"/>
  <c r="R393" i="42"/>
  <c r="R392" i="42"/>
  <c r="R390" i="42"/>
  <c r="W182" i="42"/>
  <c r="V182" i="42"/>
  <c r="U182" i="42"/>
  <c r="T182" i="42"/>
  <c r="S182" i="42"/>
  <c r="R182" i="42"/>
  <c r="R391" i="42"/>
  <c r="AQ175" i="42"/>
  <c r="AQ172" i="42"/>
  <c r="AQ383" i="42"/>
  <c r="AQ382" i="42"/>
  <c r="AQ381" i="42"/>
  <c r="AQ174" i="42"/>
  <c r="AQ380" i="42"/>
  <c r="AQ379" i="42"/>
  <c r="AQ170" i="42"/>
  <c r="AQ171" i="42"/>
  <c r="AQ378" i="42"/>
  <c r="AQ173" i="42"/>
  <c r="AQ377" i="42"/>
  <c r="AQ176" i="42"/>
  <c r="AP175" i="42"/>
  <c r="AP170" i="42"/>
  <c r="AP172" i="42"/>
  <c r="AP383" i="42"/>
  <c r="AP382" i="42"/>
  <c r="AP381" i="42"/>
  <c r="AP174" i="42"/>
  <c r="AP380" i="42"/>
  <c r="AP379" i="42"/>
  <c r="AP378" i="42"/>
  <c r="AP173" i="42"/>
  <c r="AP377" i="42"/>
  <c r="AP171" i="42"/>
  <c r="AP176" i="42"/>
  <c r="AO170" i="42"/>
  <c r="AO383" i="42"/>
  <c r="AO382" i="42"/>
  <c r="AO378" i="42"/>
  <c r="AO172" i="42"/>
  <c r="AO380" i="42"/>
  <c r="AO173" i="42"/>
  <c r="AO174" i="42"/>
  <c r="AO175" i="42"/>
  <c r="AO381" i="42"/>
  <c r="AO379" i="42"/>
  <c r="AO171" i="42"/>
  <c r="AO176" i="42"/>
  <c r="AN381" i="42"/>
  <c r="AN174" i="42"/>
  <c r="AN171" i="42"/>
  <c r="AN382" i="42"/>
  <c r="AN173" i="42"/>
  <c r="AN172" i="42"/>
  <c r="AN379" i="42"/>
  <c r="AN175" i="42"/>
  <c r="AN170" i="42"/>
  <c r="AN383" i="42"/>
  <c r="AN378" i="42"/>
  <c r="AN380" i="42"/>
  <c r="AN176" i="42"/>
  <c r="AM378" i="42"/>
  <c r="AM380" i="42"/>
  <c r="AM176" i="42"/>
  <c r="AM170" i="42"/>
  <c r="AM172" i="42"/>
  <c r="AM381" i="42"/>
  <c r="AM379" i="42"/>
  <c r="AM382" i="42"/>
  <c r="AM383" i="42"/>
  <c r="AM174" i="42"/>
  <c r="AM175" i="42"/>
  <c r="AM173" i="42"/>
  <c r="AM171" i="42"/>
  <c r="AL176" i="42"/>
  <c r="AL383" i="42"/>
  <c r="AL379" i="42"/>
  <c r="AL381" i="42"/>
  <c r="AL171" i="42"/>
  <c r="AL172" i="42"/>
  <c r="AL175" i="42"/>
  <c r="AL173" i="42"/>
  <c r="AL382" i="42"/>
  <c r="AL380" i="42"/>
  <c r="AL378" i="42"/>
  <c r="AL174" i="42"/>
  <c r="AK174" i="42"/>
  <c r="AK379" i="42"/>
  <c r="AK171" i="42"/>
  <c r="AK381" i="42"/>
  <c r="AK172" i="42"/>
  <c r="AK378" i="42"/>
  <c r="AK175" i="42"/>
  <c r="AK383" i="42"/>
  <c r="AK173" i="42"/>
  <c r="AK382" i="42"/>
  <c r="AK380" i="42"/>
  <c r="AK176" i="42"/>
  <c r="AJ378" i="42"/>
  <c r="AJ175" i="42"/>
  <c r="AJ173" i="42"/>
  <c r="AJ176" i="42"/>
  <c r="AJ379" i="42"/>
  <c r="AJ381" i="42"/>
  <c r="AJ172" i="42"/>
  <c r="AJ383" i="42"/>
  <c r="AJ382" i="42"/>
  <c r="AJ171" i="42"/>
  <c r="AJ174" i="42"/>
  <c r="AJ380" i="42"/>
  <c r="AI381" i="42"/>
  <c r="AI382" i="42"/>
  <c r="AI378" i="42"/>
  <c r="AI176" i="42"/>
  <c r="AI171" i="42"/>
  <c r="AI379" i="42"/>
  <c r="AI174" i="42"/>
  <c r="AI383" i="42"/>
  <c r="AI173" i="42"/>
  <c r="AI175" i="42"/>
  <c r="AI172" i="42"/>
  <c r="AI380" i="42"/>
  <c r="AH176" i="42"/>
  <c r="AH381" i="42"/>
  <c r="AH174" i="42"/>
  <c r="AH172" i="42"/>
  <c r="AH380" i="42"/>
  <c r="AH171" i="42"/>
  <c r="AH173" i="42"/>
  <c r="AH379" i="42"/>
  <c r="AH175" i="42"/>
  <c r="AH382" i="42"/>
  <c r="AH378" i="42"/>
  <c r="AH383" i="42"/>
  <c r="AG383" i="42"/>
  <c r="AG382" i="42"/>
  <c r="AG174" i="42"/>
  <c r="AG381" i="42"/>
  <c r="AG380" i="42"/>
  <c r="AG175" i="42"/>
  <c r="AG172" i="42"/>
  <c r="AG378" i="42"/>
  <c r="AG171" i="42"/>
  <c r="AG173" i="42"/>
  <c r="AG176" i="42"/>
  <c r="AG379" i="42"/>
  <c r="AF384" i="42"/>
  <c r="AF175" i="42"/>
  <c r="AF174" i="42"/>
  <c r="AH384" i="42"/>
  <c r="AG384" i="42"/>
  <c r="AF382" i="42"/>
  <c r="AF383" i="42"/>
  <c r="AF378" i="42"/>
  <c r="AF177" i="42"/>
  <c r="AF381" i="42"/>
  <c r="AF380" i="42"/>
  <c r="AF176" i="42"/>
  <c r="AF172" i="42"/>
  <c r="AH177" i="42"/>
  <c r="AG177" i="42"/>
  <c r="AF171" i="42"/>
  <c r="AF379" i="42"/>
  <c r="AF173" i="42"/>
  <c r="BE370" i="42"/>
  <c r="BE371" i="42"/>
  <c r="BE168" i="42"/>
  <c r="BE369" i="42"/>
  <c r="BE170" i="42"/>
  <c r="BE169" i="42"/>
  <c r="BE167" i="42"/>
  <c r="BD167" i="42"/>
  <c r="BD370" i="42"/>
  <c r="BD369" i="42"/>
  <c r="BD371" i="42"/>
  <c r="BD169" i="42"/>
  <c r="BD171" i="42"/>
  <c r="BD168" i="42"/>
  <c r="BD170" i="42"/>
  <c r="BC169" i="42"/>
  <c r="BC370" i="42"/>
  <c r="BC167" i="42"/>
  <c r="BC371" i="42"/>
  <c r="BC369" i="42"/>
  <c r="BC170" i="42"/>
  <c r="BC171" i="42"/>
  <c r="BC168" i="42"/>
  <c r="BB168" i="42"/>
  <c r="BB167" i="42"/>
  <c r="BB369" i="42"/>
  <c r="BB371" i="42"/>
  <c r="BB169" i="42"/>
  <c r="BB370" i="42"/>
  <c r="BB171" i="42"/>
  <c r="BB170" i="42"/>
  <c r="BA171" i="42"/>
  <c r="BA167" i="42"/>
  <c r="BA369" i="42"/>
  <c r="BA168" i="42"/>
  <c r="BA371" i="42"/>
  <c r="BA169" i="42"/>
  <c r="BA370" i="42"/>
  <c r="BA170" i="42"/>
  <c r="AZ370" i="42"/>
  <c r="AZ171" i="42"/>
  <c r="AZ167" i="42"/>
  <c r="AZ369" i="42"/>
  <c r="AZ168" i="42"/>
  <c r="AZ371" i="42"/>
  <c r="AZ169" i="42"/>
  <c r="AZ170" i="42"/>
  <c r="AY167" i="42"/>
  <c r="AY369" i="42"/>
  <c r="AY168" i="42"/>
  <c r="AY169" i="42"/>
  <c r="AY371" i="42"/>
  <c r="AY170" i="42"/>
  <c r="AY370" i="42"/>
  <c r="AY171" i="42"/>
  <c r="AX169" i="42"/>
  <c r="AX171" i="42"/>
  <c r="AX167" i="42"/>
  <c r="AX170" i="42"/>
  <c r="AX371" i="42"/>
  <c r="AX168" i="42"/>
  <c r="AX370" i="42"/>
  <c r="AX369" i="42"/>
  <c r="AW171" i="42"/>
  <c r="AW372" i="42"/>
  <c r="AW369" i="42"/>
  <c r="AW170" i="42"/>
  <c r="AW371" i="42"/>
  <c r="AW167" i="42"/>
  <c r="AW370" i="42"/>
  <c r="AW169" i="42"/>
  <c r="AW168" i="42"/>
  <c r="AV171" i="42"/>
  <c r="AV370" i="42"/>
  <c r="AV369" i="42"/>
  <c r="AV170" i="42"/>
  <c r="AV371" i="42"/>
  <c r="AV169" i="42"/>
  <c r="AV372" i="42"/>
  <c r="AV167" i="42"/>
  <c r="AV168" i="42"/>
  <c r="AU169" i="42"/>
  <c r="AU167" i="42"/>
  <c r="AU171" i="42"/>
  <c r="AU371" i="42"/>
  <c r="AU370" i="42"/>
  <c r="AU369" i="42"/>
  <c r="AU170" i="42"/>
  <c r="AU372" i="42"/>
  <c r="AU168" i="42"/>
  <c r="AX372" i="42"/>
  <c r="AT167" i="42"/>
  <c r="AT171" i="42"/>
  <c r="AT371" i="42"/>
  <c r="AT369" i="42"/>
  <c r="AT372" i="42"/>
  <c r="AT169" i="42"/>
  <c r="AY372" i="42"/>
  <c r="AT172" i="42"/>
  <c r="AT170" i="42"/>
  <c r="BE171" i="42"/>
  <c r="AT370" i="42"/>
  <c r="AT168" i="42"/>
  <c r="BS361" i="42"/>
  <c r="BS360" i="42"/>
  <c r="BS359" i="42"/>
  <c r="BS358" i="42"/>
  <c r="BR360" i="42"/>
  <c r="BR361" i="42"/>
  <c r="BR358" i="42"/>
  <c r="BR362" i="42"/>
  <c r="BR359" i="42"/>
  <c r="BQ358" i="42"/>
  <c r="BQ359" i="42"/>
  <c r="BQ362" i="42"/>
  <c r="BQ360" i="42"/>
  <c r="BQ361" i="42"/>
  <c r="BP359" i="42"/>
  <c r="BP358" i="42"/>
  <c r="BP361" i="42"/>
  <c r="BP362" i="42"/>
  <c r="BP360" i="42"/>
  <c r="BO359" i="42"/>
  <c r="BO361" i="42"/>
  <c r="BO362" i="42"/>
  <c r="BO360" i="42"/>
  <c r="BO358" i="42"/>
  <c r="BN359" i="42"/>
  <c r="BN358" i="42"/>
  <c r="BN361" i="42"/>
  <c r="BN362" i="42"/>
  <c r="BN360" i="42"/>
  <c r="BM359" i="42"/>
  <c r="BM361" i="42"/>
  <c r="BM358" i="42"/>
  <c r="BM362" i="42"/>
  <c r="BM360" i="42"/>
  <c r="BL359" i="42"/>
  <c r="BL360" i="42"/>
  <c r="BL362" i="42"/>
  <c r="BL361" i="42"/>
  <c r="BL358" i="42"/>
  <c r="BK361" i="42"/>
  <c r="BK362" i="42"/>
  <c r="BK358" i="42"/>
  <c r="BK359" i="42"/>
  <c r="BK360" i="42"/>
  <c r="BJ359" i="42"/>
  <c r="BJ358" i="42"/>
  <c r="BJ362" i="42"/>
  <c r="BJ360" i="42"/>
  <c r="BJ361" i="42"/>
  <c r="BI358" i="42"/>
  <c r="BI362" i="42"/>
  <c r="BI360" i="42"/>
  <c r="BI361" i="42"/>
  <c r="BI359" i="42"/>
  <c r="BH361" i="42"/>
  <c r="BH360" i="42"/>
  <c r="BH359" i="42"/>
  <c r="BS362" i="42"/>
  <c r="BH363" i="42"/>
  <c r="BH362" i="42"/>
  <c r="AI384" i="42"/>
  <c r="AA396" i="42"/>
  <c r="AJ177" i="42"/>
  <c r="AI177" i="42"/>
  <c r="BB372" i="42"/>
  <c r="BA372" i="42"/>
  <c r="AZ372" i="42"/>
  <c r="Z396" i="42"/>
  <c r="Y396" i="42"/>
  <c r="BJ159" i="42"/>
  <c r="BK159" i="42"/>
  <c r="BJ363" i="42"/>
  <c r="AU172" i="42"/>
  <c r="BK363" i="42"/>
  <c r="BI363" i="42"/>
  <c r="X182" i="42"/>
  <c r="AV172" i="42"/>
  <c r="AH17" i="42"/>
  <c r="BS18" i="42"/>
  <c r="BS25" i="42"/>
  <c r="BQ43" i="42"/>
  <c r="AC397" i="42"/>
  <c r="AC189" i="42"/>
  <c r="AC188" i="42"/>
  <c r="AC401" i="42"/>
  <c r="AC399" i="42"/>
  <c r="AC398" i="42"/>
  <c r="AC190" i="42"/>
  <c r="AC186" i="42"/>
  <c r="AC187" i="42"/>
  <c r="AC400" i="42"/>
  <c r="AC396" i="42"/>
  <c r="AC185" i="42"/>
  <c r="AB185" i="42"/>
  <c r="AB190" i="42"/>
  <c r="AB187" i="42"/>
  <c r="AB188" i="42"/>
  <c r="AB401" i="42"/>
  <c r="AB399" i="42"/>
  <c r="AB189" i="42"/>
  <c r="AB397" i="42"/>
  <c r="AB186" i="42"/>
  <c r="AB396" i="42"/>
  <c r="AB400" i="42"/>
  <c r="AB398" i="42"/>
  <c r="AA188" i="42"/>
  <c r="AA189" i="42"/>
  <c r="AA398" i="42"/>
  <c r="AA397" i="42"/>
  <c r="AA187" i="42"/>
  <c r="AA400" i="42"/>
  <c r="AA185" i="42"/>
  <c r="AA401" i="42"/>
  <c r="AA186" i="42"/>
  <c r="AA190" i="42"/>
  <c r="AA399" i="42"/>
  <c r="Z397" i="42"/>
  <c r="Z398" i="42"/>
  <c r="Z189" i="42"/>
  <c r="Z187" i="42"/>
  <c r="Z401" i="42"/>
  <c r="Z190" i="42"/>
  <c r="Z400" i="42"/>
  <c r="Z186" i="42"/>
  <c r="Z188" i="42"/>
  <c r="Z185" i="42"/>
  <c r="Z399" i="42"/>
  <c r="Y189" i="42"/>
  <c r="Y190" i="42"/>
  <c r="Y397" i="42"/>
  <c r="Y399" i="42"/>
  <c r="Y187" i="42"/>
  <c r="Y401" i="42"/>
  <c r="Y400" i="42"/>
  <c r="Y398" i="42"/>
  <c r="Y188" i="42"/>
  <c r="Y185" i="42"/>
  <c r="Y186" i="42"/>
  <c r="X187" i="42"/>
  <c r="X189" i="42"/>
  <c r="X401" i="42"/>
  <c r="X400" i="42"/>
  <c r="X185" i="42"/>
  <c r="X397" i="42"/>
  <c r="X188" i="42"/>
  <c r="X186" i="42"/>
  <c r="X398" i="42"/>
  <c r="X399" i="42"/>
  <c r="X190" i="42"/>
  <c r="W186" i="42"/>
  <c r="W185" i="42"/>
  <c r="W188" i="42"/>
  <c r="W399" i="42"/>
  <c r="W401" i="42"/>
  <c r="W189" i="42"/>
  <c r="W397" i="42"/>
  <c r="W190" i="42"/>
  <c r="W187" i="42"/>
  <c r="W400" i="42"/>
  <c r="W398" i="42"/>
  <c r="V402" i="42"/>
  <c r="V397" i="42"/>
  <c r="V398" i="42"/>
  <c r="V185" i="42"/>
  <c r="V186" i="42"/>
  <c r="V189" i="42"/>
  <c r="V190" i="42"/>
  <c r="V401" i="42"/>
  <c r="V400" i="42"/>
  <c r="V188" i="42"/>
  <c r="V187" i="42"/>
  <c r="V399" i="42"/>
  <c r="U185" i="42"/>
  <c r="U402" i="42"/>
  <c r="U398" i="42"/>
  <c r="U397" i="42"/>
  <c r="U191" i="42"/>
  <c r="U401" i="42"/>
  <c r="U190" i="42"/>
  <c r="U189" i="42"/>
  <c r="U188" i="42"/>
  <c r="U400" i="42"/>
  <c r="U187" i="42"/>
  <c r="U186" i="42"/>
  <c r="U399" i="42"/>
  <c r="T402" i="42"/>
  <c r="T190" i="42"/>
  <c r="T401" i="42"/>
  <c r="T191" i="42"/>
  <c r="T400" i="42"/>
  <c r="T187" i="42"/>
  <c r="T399" i="42"/>
  <c r="T189" i="42"/>
  <c r="T188" i="42"/>
  <c r="T186" i="42"/>
  <c r="T397" i="42"/>
  <c r="T398" i="42"/>
  <c r="T185" i="42"/>
  <c r="S190" i="42"/>
  <c r="S402" i="42"/>
  <c r="S401" i="42"/>
  <c r="S400" i="42"/>
  <c r="S189" i="42"/>
  <c r="S187" i="42"/>
  <c r="S191" i="42"/>
  <c r="S186" i="42"/>
  <c r="S397" i="42"/>
  <c r="S188" i="42"/>
  <c r="S398" i="42"/>
  <c r="S399" i="42"/>
  <c r="S185" i="42"/>
  <c r="R186" i="42"/>
  <c r="R397" i="42"/>
  <c r="W402" i="42"/>
  <c r="R402" i="42"/>
  <c r="R401" i="42"/>
  <c r="R400" i="42"/>
  <c r="X402" i="42"/>
  <c r="R190" i="42"/>
  <c r="R398" i="42"/>
  <c r="R188" i="42"/>
  <c r="R187" i="42"/>
  <c r="R399" i="42"/>
  <c r="R191" i="42"/>
  <c r="R189" i="42"/>
  <c r="V191" i="42"/>
  <c r="W191" i="42"/>
  <c r="AQ186" i="42"/>
  <c r="AQ391" i="42"/>
  <c r="AQ393" i="42"/>
  <c r="AQ188" i="42"/>
  <c r="AQ189" i="42"/>
  <c r="AQ392" i="42"/>
  <c r="AQ394" i="42"/>
  <c r="AQ185" i="42"/>
  <c r="AQ190" i="42"/>
  <c r="AQ187" i="42"/>
  <c r="AQ390" i="42"/>
  <c r="AP390" i="42"/>
  <c r="AP187" i="42"/>
  <c r="AP188" i="42"/>
  <c r="AP190" i="42"/>
  <c r="AP394" i="42"/>
  <c r="AP189" i="42"/>
  <c r="AP392" i="42"/>
  <c r="AP393" i="42"/>
  <c r="AP185" i="42"/>
  <c r="AP186" i="42"/>
  <c r="AP391" i="42"/>
  <c r="AO188" i="42"/>
  <c r="AO391" i="42"/>
  <c r="AO189" i="42"/>
  <c r="AO190" i="42"/>
  <c r="AO185" i="42"/>
  <c r="AO392" i="42"/>
  <c r="AO394" i="42"/>
  <c r="AO187" i="42"/>
  <c r="AO390" i="42"/>
  <c r="AO186" i="42"/>
  <c r="AO393" i="42"/>
  <c r="AN188" i="42"/>
  <c r="AN185" i="42"/>
  <c r="AN391" i="42"/>
  <c r="AN187" i="42"/>
  <c r="AN190" i="42"/>
  <c r="AN392" i="42"/>
  <c r="AN394" i="42"/>
  <c r="AN189" i="42"/>
  <c r="AN186" i="42"/>
  <c r="AN390" i="42"/>
  <c r="AN393" i="42"/>
  <c r="AM190" i="42"/>
  <c r="AM185" i="42"/>
  <c r="AM392" i="42"/>
  <c r="AM186" i="42"/>
  <c r="AM391" i="42"/>
  <c r="AM189" i="42"/>
  <c r="AM187" i="42"/>
  <c r="AM394" i="42"/>
  <c r="AM393" i="42"/>
  <c r="AM390" i="42"/>
  <c r="AM188" i="42"/>
  <c r="AL391" i="42"/>
  <c r="AL394" i="42"/>
  <c r="AL390" i="42"/>
  <c r="AL189" i="42"/>
  <c r="AL393" i="42"/>
  <c r="AL392" i="42"/>
  <c r="AL188" i="42"/>
  <c r="AL185" i="42"/>
  <c r="AL186" i="42"/>
  <c r="AL187" i="42"/>
  <c r="AL190" i="42"/>
  <c r="AK185" i="42"/>
  <c r="AK394" i="42"/>
  <c r="AK390" i="42"/>
  <c r="AK391" i="42"/>
  <c r="AK392" i="42"/>
  <c r="AK188" i="42"/>
  <c r="AK187" i="42"/>
  <c r="AK186" i="42"/>
  <c r="AK393" i="42"/>
  <c r="AK190" i="42"/>
  <c r="AK189" i="42"/>
  <c r="AJ189" i="42"/>
  <c r="AJ188" i="42"/>
  <c r="AJ187" i="42"/>
  <c r="AJ186" i="42"/>
  <c r="AJ185" i="42"/>
  <c r="AJ394" i="42"/>
  <c r="AJ393" i="42"/>
  <c r="AJ392" i="42"/>
  <c r="AJ391" i="42"/>
  <c r="AJ390" i="42"/>
  <c r="AJ190" i="42"/>
  <c r="AI391" i="42"/>
  <c r="AI185" i="42"/>
  <c r="AI394" i="42"/>
  <c r="AI190" i="42"/>
  <c r="AI187" i="42"/>
  <c r="AI393" i="42"/>
  <c r="AI189" i="42"/>
  <c r="AI188" i="42"/>
  <c r="AI186" i="42"/>
  <c r="AI390" i="42"/>
  <c r="AI392" i="42"/>
  <c r="AH392" i="42"/>
  <c r="AH391" i="42"/>
  <c r="AH394" i="42"/>
  <c r="AH189" i="42"/>
  <c r="AH190" i="42"/>
  <c r="AH185" i="42"/>
  <c r="AH188" i="42"/>
  <c r="AH187" i="42"/>
  <c r="AH393" i="42"/>
  <c r="AH186" i="42"/>
  <c r="AH390" i="42"/>
  <c r="AG394" i="42"/>
  <c r="AG395" i="42"/>
  <c r="AG190" i="42"/>
  <c r="AG191" i="42"/>
  <c r="AG188" i="42"/>
  <c r="AG391" i="42"/>
  <c r="AG187" i="42"/>
  <c r="AG189" i="42"/>
  <c r="AG392" i="42"/>
  <c r="AG393" i="42"/>
  <c r="AG186" i="42"/>
  <c r="AF393" i="42"/>
  <c r="AF392" i="42"/>
  <c r="AI191" i="42"/>
  <c r="AF187" i="42"/>
  <c r="AF186" i="42"/>
  <c r="AF188" i="42"/>
  <c r="AH191" i="42"/>
  <c r="AF191" i="42"/>
  <c r="AF391" i="42"/>
  <c r="AF190" i="42"/>
  <c r="AF395" i="42"/>
  <c r="AF189" i="42"/>
  <c r="AF394" i="42"/>
  <c r="BE179" i="42"/>
  <c r="BE181" i="42"/>
  <c r="BE178" i="42"/>
  <c r="BD179" i="42"/>
  <c r="BD181" i="42"/>
  <c r="BD178" i="42"/>
  <c r="BC179" i="42"/>
  <c r="BC181" i="42"/>
  <c r="BC178" i="42"/>
  <c r="BB181" i="42"/>
  <c r="BB179" i="42"/>
  <c r="BB178" i="42"/>
  <c r="BA181" i="42"/>
  <c r="BA179" i="42"/>
  <c r="BA178" i="42"/>
  <c r="AZ181" i="42"/>
  <c r="AZ178" i="42"/>
  <c r="AZ179" i="42"/>
  <c r="AY181" i="42"/>
  <c r="AY179" i="42"/>
  <c r="AX182" i="42"/>
  <c r="AX179" i="42"/>
  <c r="AW179" i="42"/>
  <c r="AW182" i="42"/>
  <c r="AV179" i="42"/>
  <c r="AV182" i="42"/>
  <c r="AU179" i="42"/>
  <c r="AU182" i="42"/>
  <c r="AT182" i="42"/>
  <c r="AT179" i="42"/>
  <c r="AY182" i="42"/>
  <c r="BS170" i="42"/>
  <c r="BS374" i="42"/>
  <c r="BS372" i="42"/>
  <c r="BS370" i="42"/>
  <c r="BS171" i="42"/>
  <c r="BS373" i="42"/>
  <c r="BS172" i="42"/>
  <c r="BS371" i="42"/>
  <c r="BS168" i="42"/>
  <c r="BS169" i="42"/>
  <c r="BR371" i="42"/>
  <c r="BR373" i="42"/>
  <c r="BR168" i="42"/>
  <c r="BR170" i="42"/>
  <c r="BR372" i="42"/>
  <c r="BR171" i="42"/>
  <c r="BR169" i="42"/>
  <c r="BR374" i="42"/>
  <c r="BR172" i="42"/>
  <c r="BR370" i="42"/>
  <c r="BQ371" i="42"/>
  <c r="BQ373" i="42"/>
  <c r="BQ372" i="42"/>
  <c r="BQ170" i="42"/>
  <c r="BQ171" i="42"/>
  <c r="BQ169" i="42"/>
  <c r="BQ374" i="42"/>
  <c r="BQ168" i="42"/>
  <c r="BQ370" i="42"/>
  <c r="BQ172" i="42"/>
  <c r="BP372" i="42"/>
  <c r="BP371" i="42"/>
  <c r="BP172" i="42"/>
  <c r="BP171" i="42"/>
  <c r="BP170" i="42"/>
  <c r="BP169" i="42"/>
  <c r="BP168" i="42"/>
  <c r="BP374" i="42"/>
  <c r="BP373" i="42"/>
  <c r="BP370" i="42"/>
  <c r="BO171" i="42"/>
  <c r="BO168" i="42"/>
  <c r="BO172" i="42"/>
  <c r="BO169" i="42"/>
  <c r="BO170" i="42"/>
  <c r="BO370" i="42"/>
  <c r="BO372" i="42"/>
  <c r="BO373" i="42"/>
  <c r="BO374" i="42"/>
  <c r="BO371" i="42"/>
  <c r="BN373" i="42"/>
  <c r="BN171" i="42"/>
  <c r="BN371" i="42"/>
  <c r="BN169" i="42"/>
  <c r="BN372" i="42"/>
  <c r="BN172" i="42"/>
  <c r="BN170" i="42"/>
  <c r="BN374" i="42"/>
  <c r="BN168" i="42"/>
  <c r="BM169" i="42"/>
  <c r="BM373" i="42"/>
  <c r="BM371" i="42"/>
  <c r="BM172" i="42"/>
  <c r="BM170" i="42"/>
  <c r="BM168" i="42"/>
  <c r="BM374" i="42"/>
  <c r="BM171" i="42"/>
  <c r="BM372" i="42"/>
  <c r="BL371" i="42"/>
  <c r="BL374" i="42"/>
  <c r="BL170" i="42"/>
  <c r="BL372" i="42"/>
  <c r="BL169" i="42"/>
  <c r="BL172" i="42"/>
  <c r="BL171" i="42"/>
  <c r="BL373" i="42"/>
  <c r="BK172" i="42"/>
  <c r="BK170" i="42"/>
  <c r="BK374" i="42"/>
  <c r="BK372" i="42"/>
  <c r="BK373" i="42"/>
  <c r="BK171" i="42"/>
  <c r="BK169" i="42"/>
  <c r="BK371" i="42"/>
  <c r="BJ371" i="42"/>
  <c r="BJ170" i="42"/>
  <c r="BJ375" i="42"/>
  <c r="BJ171" i="42"/>
  <c r="BJ169" i="42"/>
  <c r="BJ372" i="42"/>
  <c r="BJ373" i="42"/>
  <c r="BJ374" i="42"/>
  <c r="BJ172" i="42"/>
  <c r="BI373" i="42"/>
  <c r="BI374" i="42"/>
  <c r="BI170" i="42"/>
  <c r="BI171" i="42"/>
  <c r="BI172" i="42"/>
  <c r="BI375" i="42"/>
  <c r="BI371" i="42"/>
  <c r="BI169" i="42"/>
  <c r="BI372" i="42"/>
  <c r="BH172" i="42"/>
  <c r="BH170" i="42"/>
  <c r="BK375" i="42"/>
  <c r="BL375" i="42"/>
  <c r="BH375" i="42"/>
  <c r="BH372" i="42"/>
  <c r="BH373" i="42"/>
  <c r="BH169" i="42"/>
  <c r="BH171" i="42"/>
  <c r="BH371" i="42"/>
  <c r="BH374" i="42"/>
  <c r="AJ191" i="42"/>
  <c r="BA383" i="42"/>
  <c r="AZ383" i="42"/>
  <c r="BB182" i="42"/>
  <c r="BA182" i="42"/>
  <c r="BN375" i="42"/>
  <c r="BI173" i="42"/>
  <c r="BO375" i="42"/>
  <c r="Y191" i="42"/>
  <c r="AZ182" i="42"/>
  <c r="BH173" i="42"/>
  <c r="X191" i="42"/>
  <c r="BM375" i="42"/>
  <c r="AI395" i="42"/>
  <c r="AH395" i="42"/>
  <c r="AJ45" i="42"/>
  <c r="AJ42" i="42"/>
  <c r="AJ44" i="42"/>
  <c r="AJ26" i="42"/>
  <c r="AJ43" i="42"/>
  <c r="AI18" i="42"/>
  <c r="AI17" i="42"/>
  <c r="AI26" i="42"/>
  <c r="BS17" i="42"/>
  <c r="BS26" i="42"/>
  <c r="BS43" i="42"/>
  <c r="BJ25" i="42"/>
  <c r="BJ18" i="42"/>
  <c r="BJ17" i="42"/>
  <c r="BJ45" i="42"/>
  <c r="BJ42" i="42"/>
  <c r="BJ44" i="42"/>
  <c r="BJ26" i="42"/>
  <c r="BI18" i="42"/>
  <c r="BI17" i="42"/>
  <c r="BI26" i="42"/>
  <c r="AC403" i="42"/>
  <c r="AC194" i="42"/>
  <c r="AC197" i="42"/>
  <c r="AC406" i="42"/>
  <c r="AC407" i="42"/>
  <c r="AC405" i="42"/>
  <c r="AC198" i="42"/>
  <c r="AC402" i="42"/>
  <c r="AC199" i="42"/>
  <c r="AC195" i="42"/>
  <c r="AC404" i="42"/>
  <c r="AC196" i="42"/>
  <c r="AB197" i="42"/>
  <c r="AB405" i="42"/>
  <c r="AB198" i="42"/>
  <c r="AB407" i="42"/>
  <c r="AB406" i="42"/>
  <c r="AB402" i="42"/>
  <c r="AB403" i="42"/>
  <c r="AB194" i="42"/>
  <c r="AB199" i="42"/>
  <c r="AB195" i="42"/>
  <c r="AB196" i="42"/>
  <c r="AB404" i="42"/>
  <c r="AA194" i="42"/>
  <c r="AA402" i="42"/>
  <c r="AA405" i="42"/>
  <c r="AA196" i="42"/>
  <c r="AA195" i="42"/>
  <c r="AA197" i="42"/>
  <c r="AA198" i="42"/>
  <c r="AA407" i="42"/>
  <c r="AA403" i="42"/>
  <c r="AA199" i="42"/>
  <c r="AA404" i="42"/>
  <c r="AA406" i="42"/>
  <c r="Z199" i="42"/>
  <c r="Z403" i="42"/>
  <c r="Z404" i="42"/>
  <c r="Z194" i="42"/>
  <c r="Z196" i="42"/>
  <c r="Z402" i="42"/>
  <c r="Z407" i="42"/>
  <c r="Z198" i="42"/>
  <c r="Z406" i="42"/>
  <c r="Z405" i="42"/>
  <c r="Z195" i="42"/>
  <c r="Z197" i="42"/>
  <c r="Y198" i="42"/>
  <c r="Y405" i="42"/>
  <c r="Y404" i="42"/>
  <c r="Y406" i="42"/>
  <c r="Y403" i="42"/>
  <c r="Y196" i="42"/>
  <c r="Y407" i="42"/>
  <c r="Y195" i="42"/>
  <c r="Y402" i="42"/>
  <c r="Y199" i="42"/>
  <c r="Y197" i="42"/>
  <c r="X403" i="42"/>
  <c r="X198" i="42"/>
  <c r="X200" i="42"/>
  <c r="X407" i="42"/>
  <c r="X197" i="42"/>
  <c r="X404" i="42"/>
  <c r="X195" i="42"/>
  <c r="X406" i="42"/>
  <c r="X196" i="42"/>
  <c r="X199" i="42"/>
  <c r="X405" i="42"/>
  <c r="W199" i="42"/>
  <c r="W403" i="42"/>
  <c r="W200" i="42"/>
  <c r="W407" i="42"/>
  <c r="W197" i="42"/>
  <c r="W404" i="42"/>
  <c r="W406" i="42"/>
  <c r="W196" i="42"/>
  <c r="W195" i="42"/>
  <c r="W198" i="42"/>
  <c r="W405" i="42"/>
  <c r="V406" i="42"/>
  <c r="V403" i="42"/>
  <c r="V197" i="42"/>
  <c r="V200" i="42"/>
  <c r="V407" i="42"/>
  <c r="V199" i="42"/>
  <c r="V196" i="42"/>
  <c r="V195" i="42"/>
  <c r="V404" i="42"/>
  <c r="V405" i="42"/>
  <c r="V198" i="42"/>
  <c r="U200" i="42"/>
  <c r="U198" i="42"/>
  <c r="U407" i="42"/>
  <c r="U405" i="42"/>
  <c r="U195" i="42"/>
  <c r="U199" i="42"/>
  <c r="U406" i="42"/>
  <c r="U197" i="42"/>
  <c r="U196" i="42"/>
  <c r="U404" i="42"/>
  <c r="U403" i="42"/>
  <c r="T197" i="42"/>
  <c r="T407" i="42"/>
  <c r="T404" i="42"/>
  <c r="T200" i="42"/>
  <c r="T405" i="42"/>
  <c r="T198" i="42"/>
  <c r="T196" i="42"/>
  <c r="T199" i="42"/>
  <c r="T195" i="42"/>
  <c r="T403" i="42"/>
  <c r="T406" i="42"/>
  <c r="S199" i="42"/>
  <c r="S197" i="42"/>
  <c r="S404" i="42"/>
  <c r="S405" i="42"/>
  <c r="S407" i="42"/>
  <c r="S200" i="42"/>
  <c r="S195" i="42"/>
  <c r="S403" i="42"/>
  <c r="S406" i="42"/>
  <c r="S196" i="42"/>
  <c r="S198" i="42"/>
  <c r="AB200" i="42"/>
  <c r="AC200" i="42"/>
  <c r="V408" i="42"/>
  <c r="U408" i="42"/>
  <c r="T408" i="42"/>
  <c r="S408" i="42"/>
  <c r="R408" i="42"/>
  <c r="R196" i="42"/>
  <c r="R403" i="42"/>
  <c r="R407" i="42"/>
  <c r="R406" i="42"/>
  <c r="R405" i="42"/>
  <c r="R404" i="42"/>
  <c r="R199" i="42"/>
  <c r="R200" i="42"/>
  <c r="R198" i="42"/>
  <c r="R195" i="42"/>
  <c r="Y200" i="42"/>
  <c r="R197" i="42"/>
  <c r="Z200" i="42"/>
  <c r="AA200" i="42"/>
  <c r="AQ43" i="42"/>
  <c r="AQ196" i="42"/>
  <c r="AQ197" i="42"/>
  <c r="AQ195" i="42"/>
  <c r="AQ199" i="42"/>
  <c r="AQ198" i="42"/>
  <c r="AP44" i="42"/>
  <c r="AP196" i="42"/>
  <c r="AP195" i="42"/>
  <c r="AP197" i="42"/>
  <c r="AP199" i="42"/>
  <c r="AP198" i="42"/>
  <c r="AO43" i="42"/>
  <c r="AO197" i="42"/>
  <c r="AO199" i="42"/>
  <c r="AO195" i="42"/>
  <c r="AO196" i="42"/>
  <c r="AO198" i="42"/>
  <c r="AN43" i="42"/>
  <c r="AN195" i="42"/>
  <c r="AN196" i="42"/>
  <c r="AN199" i="42"/>
  <c r="AN197" i="42"/>
  <c r="AN200" i="42"/>
  <c r="AN198" i="42"/>
  <c r="AM44" i="42"/>
  <c r="AM197" i="42"/>
  <c r="AM200" i="42"/>
  <c r="AM195" i="42"/>
  <c r="AM196" i="42"/>
  <c r="AM199" i="42"/>
  <c r="AM198" i="42"/>
  <c r="AL26" i="42"/>
  <c r="AL195" i="42"/>
  <c r="AL198" i="42"/>
  <c r="AL200" i="42"/>
  <c r="AL197" i="42"/>
  <c r="AL196" i="42"/>
  <c r="AL199" i="42"/>
  <c r="AK43" i="42"/>
  <c r="AK199" i="42"/>
  <c r="AK195" i="42"/>
  <c r="AK198" i="42"/>
  <c r="AK196" i="42"/>
  <c r="AK197" i="42"/>
  <c r="AK200" i="42"/>
  <c r="AJ200" i="42"/>
  <c r="AJ195" i="42"/>
  <c r="AJ196" i="42"/>
  <c r="AJ198" i="42"/>
  <c r="AJ199" i="42"/>
  <c r="AJ197" i="42"/>
  <c r="AI43" i="42"/>
  <c r="AI195" i="42"/>
  <c r="AI200" i="42"/>
  <c r="AI199" i="42"/>
  <c r="AI198" i="42"/>
  <c r="AI197" i="42"/>
  <c r="AI196" i="42"/>
  <c r="AH42" i="42"/>
  <c r="AH200" i="42"/>
  <c r="AH195" i="42"/>
  <c r="AH199" i="42"/>
  <c r="AH198" i="42"/>
  <c r="AH197" i="42"/>
  <c r="AH196" i="42"/>
  <c r="AG25" i="42"/>
  <c r="AG195" i="42"/>
  <c r="AG200" i="42"/>
  <c r="AG197" i="42"/>
  <c r="AG199" i="42"/>
  <c r="AG198" i="42"/>
  <c r="AG196" i="42"/>
  <c r="AF25" i="42"/>
  <c r="AF197" i="42"/>
  <c r="AF196" i="42"/>
  <c r="AH201" i="42"/>
  <c r="AF201" i="42"/>
  <c r="AQ200" i="42"/>
  <c r="AP200" i="42"/>
  <c r="AO200" i="42"/>
  <c r="AG201" i="42"/>
  <c r="AF200" i="42"/>
  <c r="AF199" i="42"/>
  <c r="AF198" i="42"/>
  <c r="AF195" i="42"/>
  <c r="BE393" i="42"/>
  <c r="BE391" i="42"/>
  <c r="BE392" i="42"/>
  <c r="BE394" i="42"/>
  <c r="BE390" i="42"/>
  <c r="BD392" i="42"/>
  <c r="BD393" i="42"/>
  <c r="BD391" i="42"/>
  <c r="BD394" i="42"/>
  <c r="BD390" i="42"/>
  <c r="BC392" i="42"/>
  <c r="BC393" i="42"/>
  <c r="BC394" i="42"/>
  <c r="BC391" i="42"/>
  <c r="BC390" i="42"/>
  <c r="BB392" i="42"/>
  <c r="BB393" i="42"/>
  <c r="BB394" i="42"/>
  <c r="BB391" i="42"/>
  <c r="BB390" i="42"/>
  <c r="BA392" i="42"/>
  <c r="BA394" i="42"/>
  <c r="BA393" i="42"/>
  <c r="BA391" i="42"/>
  <c r="BA390" i="42"/>
  <c r="AZ392" i="42"/>
  <c r="AZ394" i="42"/>
  <c r="AZ395" i="42"/>
  <c r="AZ393" i="42"/>
  <c r="AZ391" i="42"/>
  <c r="AY392" i="42"/>
  <c r="AY395" i="42"/>
  <c r="AY393" i="42"/>
  <c r="AY394" i="42"/>
  <c r="AY391" i="42"/>
  <c r="AX395" i="42"/>
  <c r="AX393" i="42"/>
  <c r="AX394" i="42"/>
  <c r="AX392" i="42"/>
  <c r="AX391" i="42"/>
  <c r="AW393" i="42"/>
  <c r="AW394" i="42"/>
  <c r="AW392" i="42"/>
  <c r="AW391" i="42"/>
  <c r="AW395" i="42"/>
  <c r="AV393" i="42"/>
  <c r="AV394" i="42"/>
  <c r="AV392" i="42"/>
  <c r="AV391" i="42"/>
  <c r="AV395" i="42"/>
  <c r="AU393" i="42"/>
  <c r="AU392" i="42"/>
  <c r="AU394" i="42"/>
  <c r="AU391" i="42"/>
  <c r="AU395" i="42"/>
  <c r="BA395" i="42"/>
  <c r="AT393" i="42"/>
  <c r="BB395" i="42"/>
  <c r="BC395" i="42"/>
  <c r="BD395" i="42"/>
  <c r="AT392" i="42"/>
  <c r="AT394" i="42"/>
  <c r="AT391" i="42"/>
  <c r="AT395" i="42"/>
  <c r="BS385" i="42"/>
  <c r="BS182" i="42"/>
  <c r="BS179" i="42"/>
  <c r="BS384" i="42"/>
  <c r="BS382" i="42"/>
  <c r="BS383" i="42"/>
  <c r="BR182" i="42"/>
  <c r="BR179" i="42"/>
  <c r="BR383" i="42"/>
  <c r="BR382" i="42"/>
  <c r="BR384" i="42"/>
  <c r="BR385" i="42"/>
  <c r="BQ182" i="42"/>
  <c r="BQ179" i="42"/>
  <c r="BQ385" i="42"/>
  <c r="BQ384" i="42"/>
  <c r="BQ383" i="42"/>
  <c r="BQ382" i="42"/>
  <c r="BP182" i="42"/>
  <c r="BP383" i="42"/>
  <c r="BP382" i="42"/>
  <c r="BP386" i="42"/>
  <c r="BP179" i="42"/>
  <c r="BP385" i="42"/>
  <c r="BP384" i="42"/>
  <c r="BO385" i="42"/>
  <c r="BO382" i="42"/>
  <c r="BO383" i="42"/>
  <c r="BO384" i="42"/>
  <c r="BO386" i="42"/>
  <c r="BO182" i="42"/>
  <c r="BN382" i="42"/>
  <c r="BN182" i="42"/>
  <c r="BN384" i="42"/>
  <c r="BN385" i="42"/>
  <c r="BN383" i="42"/>
  <c r="BN386" i="42"/>
  <c r="BM385" i="42"/>
  <c r="BM382" i="42"/>
  <c r="BM182" i="42"/>
  <c r="BM383" i="42"/>
  <c r="BM386" i="42"/>
  <c r="BM384" i="42"/>
  <c r="BL382" i="42"/>
  <c r="BL182" i="42"/>
  <c r="BL183" i="42"/>
  <c r="BL385" i="42"/>
  <c r="BL383" i="42"/>
  <c r="BL386" i="42"/>
  <c r="BL384" i="42"/>
  <c r="BK182" i="42"/>
  <c r="BK183" i="42"/>
  <c r="BK384" i="42"/>
  <c r="BK386" i="42"/>
  <c r="BK385" i="42"/>
  <c r="BK383" i="42"/>
  <c r="BK382" i="42"/>
  <c r="BJ382" i="42"/>
  <c r="BJ183" i="42"/>
  <c r="BJ384" i="42"/>
  <c r="BJ386" i="42"/>
  <c r="BJ385" i="42"/>
  <c r="BJ383" i="42"/>
  <c r="BJ182" i="42"/>
  <c r="BI385" i="42"/>
  <c r="BI182" i="42"/>
  <c r="BI386" i="42"/>
  <c r="BI384" i="42"/>
  <c r="BI383" i="42"/>
  <c r="BI183" i="42"/>
  <c r="BH385" i="42"/>
  <c r="BH383" i="42"/>
  <c r="BH183" i="42"/>
  <c r="BQ386" i="42"/>
  <c r="BH384" i="42"/>
  <c r="BH386" i="42"/>
  <c r="BR386" i="42"/>
  <c r="S201" i="42"/>
  <c r="R201" i="42"/>
  <c r="X408" i="42"/>
  <c r="AI201" i="42"/>
  <c r="BE395" i="42"/>
  <c r="W408" i="42"/>
  <c r="AW192" i="42"/>
  <c r="AV192" i="42"/>
  <c r="BJ387" i="42"/>
  <c r="BI387" i="42"/>
  <c r="BH387" i="42"/>
  <c r="BS386" i="42"/>
  <c r="BM183" i="42"/>
  <c r="BN183" i="42"/>
  <c r="T201" i="42"/>
  <c r="AC206" i="42"/>
  <c r="AC410" i="42"/>
  <c r="AC207" i="42"/>
  <c r="AC17" i="42"/>
  <c r="AC413" i="42"/>
  <c r="AC411" i="42"/>
  <c r="AC203" i="42"/>
  <c r="AC409" i="42"/>
  <c r="AC412" i="42"/>
  <c r="AC408" i="42"/>
  <c r="AC201" i="42"/>
  <c r="AC202" i="42"/>
  <c r="AC204" i="42"/>
  <c r="AC205" i="42"/>
  <c r="AB204" i="42"/>
  <c r="AB411" i="42"/>
  <c r="AB207" i="42"/>
  <c r="AB202" i="42"/>
  <c r="AB413" i="42"/>
  <c r="AB203" i="42"/>
  <c r="AB17" i="42"/>
  <c r="AB412" i="42"/>
  <c r="AB410" i="42"/>
  <c r="AB205" i="42"/>
  <c r="AB409" i="42"/>
  <c r="AB408" i="42"/>
  <c r="AB206" i="42"/>
  <c r="AA204" i="42"/>
  <c r="AA408" i="42"/>
  <c r="AA206" i="42"/>
  <c r="AA205" i="42"/>
  <c r="AA409" i="42"/>
  <c r="AA412" i="42"/>
  <c r="AA17" i="42"/>
  <c r="AA202" i="42"/>
  <c r="AA410" i="42"/>
  <c r="AA207" i="42"/>
  <c r="AA203" i="42"/>
  <c r="AA411" i="42"/>
  <c r="AA208" i="42"/>
  <c r="AA413" i="42"/>
  <c r="Z413" i="42"/>
  <c r="Z411" i="42"/>
  <c r="Z203" i="42"/>
  <c r="Z409" i="42"/>
  <c r="Z408" i="42"/>
  <c r="Z410" i="42"/>
  <c r="Z208" i="42"/>
  <c r="Z205" i="42"/>
  <c r="Z207" i="42"/>
  <c r="Z206" i="42"/>
  <c r="Z17" i="42"/>
  <c r="Z204" i="42"/>
  <c r="Z202" i="42"/>
  <c r="Z412" i="42"/>
  <c r="Y413" i="42"/>
  <c r="Y204" i="42"/>
  <c r="Y208" i="42"/>
  <c r="Y206" i="42"/>
  <c r="Y410" i="42"/>
  <c r="Y205" i="42"/>
  <c r="Y202" i="42"/>
  <c r="Y408" i="42"/>
  <c r="Y412" i="42"/>
  <c r="Y409" i="42"/>
  <c r="Y411" i="42"/>
  <c r="Y18" i="42"/>
  <c r="Y203" i="42"/>
  <c r="Y207" i="42"/>
  <c r="X202" i="42"/>
  <c r="X410" i="42"/>
  <c r="X409" i="42"/>
  <c r="X204" i="42"/>
  <c r="X414" i="42"/>
  <c r="X412" i="42"/>
  <c r="X17" i="42"/>
  <c r="X207" i="42"/>
  <c r="X208" i="42"/>
  <c r="X206" i="42"/>
  <c r="X203" i="42"/>
  <c r="X413" i="42"/>
  <c r="X205" i="42"/>
  <c r="X411" i="42"/>
  <c r="W409" i="42"/>
  <c r="W208" i="42"/>
  <c r="W410" i="42"/>
  <c r="W17" i="42"/>
  <c r="W414" i="42"/>
  <c r="W413" i="42"/>
  <c r="W412" i="42"/>
  <c r="W203" i="42"/>
  <c r="W207" i="42"/>
  <c r="W205" i="42"/>
  <c r="W202" i="42"/>
  <c r="W206" i="42"/>
  <c r="W411" i="42"/>
  <c r="W204" i="42"/>
  <c r="V208" i="42"/>
  <c r="V207" i="42"/>
  <c r="V414" i="42"/>
  <c r="V413" i="42"/>
  <c r="V204" i="42"/>
  <c r="V203" i="42"/>
  <c r="V202" i="42"/>
  <c r="V411" i="42"/>
  <c r="V410" i="42"/>
  <c r="V17" i="42"/>
  <c r="V409" i="42"/>
  <c r="V205" i="42"/>
  <c r="V206" i="42"/>
  <c r="V412" i="42"/>
  <c r="U208" i="42"/>
  <c r="U414" i="42"/>
  <c r="U205" i="42"/>
  <c r="U413" i="42"/>
  <c r="U204" i="42"/>
  <c r="U412" i="42"/>
  <c r="U410" i="42"/>
  <c r="U203" i="42"/>
  <c r="U411" i="42"/>
  <c r="U409" i="42"/>
  <c r="U202" i="42"/>
  <c r="U206" i="42"/>
  <c r="U18" i="42"/>
  <c r="U207" i="42"/>
  <c r="T208" i="42"/>
  <c r="T202" i="42"/>
  <c r="T413" i="42"/>
  <c r="T414" i="42"/>
  <c r="T203" i="42"/>
  <c r="T409" i="42"/>
  <c r="T412" i="42"/>
  <c r="T207" i="42"/>
  <c r="T410" i="42"/>
  <c r="T411" i="42"/>
  <c r="T18" i="42"/>
  <c r="T205" i="42"/>
  <c r="T204" i="42"/>
  <c r="T206" i="42"/>
  <c r="S203" i="42"/>
  <c r="S17" i="42"/>
  <c r="S414" i="42"/>
  <c r="S208" i="42"/>
  <c r="S204" i="42"/>
  <c r="S413" i="42"/>
  <c r="S207" i="42"/>
  <c r="S205" i="42"/>
  <c r="S206" i="42"/>
  <c r="S409" i="42"/>
  <c r="S202" i="42"/>
  <c r="S410" i="42"/>
  <c r="S412" i="42"/>
  <c r="S411" i="42"/>
  <c r="Z414" i="42"/>
  <c r="Y414" i="42"/>
  <c r="AB208" i="42"/>
  <c r="R207" i="42"/>
  <c r="R411" i="42"/>
  <c r="R203" i="42"/>
  <c r="R202" i="42"/>
  <c r="R206" i="42"/>
  <c r="R409" i="42"/>
  <c r="R18" i="42"/>
  <c r="R413" i="42"/>
  <c r="R410" i="42"/>
  <c r="R208" i="42"/>
  <c r="R205" i="42"/>
  <c r="R412" i="42"/>
  <c r="R204" i="42"/>
  <c r="R414" i="42"/>
  <c r="BE404" i="42"/>
  <c r="BE199" i="42"/>
  <c r="BE44" i="42"/>
  <c r="BE403" i="42"/>
  <c r="BE402" i="42"/>
  <c r="BE405" i="42"/>
  <c r="BE197" i="42"/>
  <c r="BE198" i="42"/>
  <c r="BE401" i="42"/>
  <c r="BD404" i="42"/>
  <c r="BD405" i="42"/>
  <c r="BD197" i="42"/>
  <c r="BD403" i="42"/>
  <c r="BD402" i="42"/>
  <c r="BD401" i="42"/>
  <c r="BD198" i="42"/>
  <c r="BD43" i="42"/>
  <c r="BD199" i="42"/>
  <c r="BC404" i="42"/>
  <c r="BC199" i="42"/>
  <c r="BC43" i="42"/>
  <c r="BC405" i="42"/>
  <c r="BC197" i="42"/>
  <c r="BC402" i="42"/>
  <c r="BC198" i="42"/>
  <c r="BC406" i="42"/>
  <c r="BC403" i="42"/>
  <c r="BB404" i="42"/>
  <c r="BB403" i="42"/>
  <c r="BB405" i="42"/>
  <c r="BB199" i="42"/>
  <c r="BB200" i="42"/>
  <c r="BB26" i="42"/>
  <c r="BB198" i="42"/>
  <c r="BB402" i="42"/>
  <c r="BB406" i="42"/>
  <c r="BB197" i="42"/>
  <c r="BA198" i="42"/>
  <c r="BA200" i="42"/>
  <c r="BA25" i="42"/>
  <c r="BA403" i="42"/>
  <c r="BA199" i="42"/>
  <c r="BA404" i="42"/>
  <c r="BA405" i="42"/>
  <c r="BA406" i="42"/>
  <c r="BA402" i="42"/>
  <c r="BA197" i="42"/>
  <c r="AZ403" i="42"/>
  <c r="AZ402" i="42"/>
  <c r="AZ200" i="42"/>
  <c r="AZ199" i="42"/>
  <c r="AZ198" i="42"/>
  <c r="AZ197" i="42"/>
  <c r="AZ406" i="42"/>
  <c r="AZ18" i="42"/>
  <c r="AZ405" i="42"/>
  <c r="AZ404" i="42"/>
  <c r="AY43" i="42"/>
  <c r="AY405" i="42"/>
  <c r="AY404" i="42"/>
  <c r="AY406" i="42"/>
  <c r="AY402" i="42"/>
  <c r="AY199" i="42"/>
  <c r="AY200" i="42"/>
  <c r="AY198" i="42"/>
  <c r="AY403" i="42"/>
  <c r="AY197" i="42"/>
  <c r="AX43" i="42"/>
  <c r="AX198" i="42"/>
  <c r="AX404" i="42"/>
  <c r="AX405" i="42"/>
  <c r="AX199" i="42"/>
  <c r="AX197" i="42"/>
  <c r="AX402" i="42"/>
  <c r="AX406" i="42"/>
  <c r="AX403" i="42"/>
  <c r="AX200" i="42"/>
  <c r="AW43" i="42"/>
  <c r="AW198" i="42"/>
  <c r="AW200" i="42"/>
  <c r="AW199" i="42"/>
  <c r="AW403" i="42"/>
  <c r="AW405" i="42"/>
  <c r="AW406" i="42"/>
  <c r="AW404" i="42"/>
  <c r="AW402" i="42"/>
  <c r="AV43" i="42"/>
  <c r="AV402" i="42"/>
  <c r="AV404" i="42"/>
  <c r="AV403" i="42"/>
  <c r="AV406" i="42"/>
  <c r="AV200" i="42"/>
  <c r="AV405" i="42"/>
  <c r="AV199" i="42"/>
  <c r="AV198" i="42"/>
  <c r="AU43" i="42"/>
  <c r="AU404" i="42"/>
  <c r="AU200" i="42"/>
  <c r="AU199" i="42"/>
  <c r="AU405" i="42"/>
  <c r="AU403" i="42"/>
  <c r="AU402" i="42"/>
  <c r="AU406" i="42"/>
  <c r="AT200" i="42"/>
  <c r="AT406" i="42"/>
  <c r="AT404" i="42"/>
  <c r="AT199" i="42"/>
  <c r="AT405" i="42"/>
  <c r="AT45" i="42"/>
  <c r="AT403" i="42"/>
  <c r="BC200" i="42"/>
  <c r="AT402" i="42"/>
  <c r="BS401" i="42"/>
  <c r="BS399" i="42"/>
  <c r="BS398" i="42"/>
  <c r="BS400" i="42"/>
  <c r="BS195" i="42"/>
  <c r="BS194" i="42"/>
  <c r="BS193" i="42"/>
  <c r="BS44" i="42"/>
  <c r="BR401" i="42"/>
  <c r="BR193" i="42"/>
  <c r="BR400" i="42"/>
  <c r="BR398" i="42"/>
  <c r="BR399" i="42"/>
  <c r="BR194" i="42"/>
  <c r="BR195" i="42"/>
  <c r="BR44" i="42"/>
  <c r="BQ195" i="42"/>
  <c r="BQ402" i="42"/>
  <c r="BQ401" i="42"/>
  <c r="BQ398" i="42"/>
  <c r="BQ194" i="42"/>
  <c r="BQ400" i="42"/>
  <c r="BQ399" i="42"/>
  <c r="BQ193" i="42"/>
  <c r="BQ44" i="42"/>
  <c r="BP400" i="42"/>
  <c r="BP193" i="42"/>
  <c r="BP401" i="42"/>
  <c r="BP402" i="42"/>
  <c r="BP194" i="42"/>
  <c r="BP195" i="42"/>
  <c r="BP398" i="42"/>
  <c r="BP399" i="42"/>
  <c r="BP44" i="42"/>
  <c r="BO193" i="42"/>
  <c r="BO43" i="42"/>
  <c r="BO402" i="42"/>
  <c r="BO400" i="42"/>
  <c r="BO194" i="42"/>
  <c r="BO398" i="42"/>
  <c r="BO195" i="42"/>
  <c r="BO399" i="42"/>
  <c r="BO401" i="42"/>
  <c r="BN195" i="42"/>
  <c r="BN194" i="42"/>
  <c r="BN402" i="42"/>
  <c r="BN193" i="42"/>
  <c r="BN43" i="42"/>
  <c r="BN401" i="42"/>
  <c r="BN400" i="42"/>
  <c r="BN399" i="42"/>
  <c r="BN398" i="42"/>
  <c r="BM194" i="42"/>
  <c r="BM402" i="42"/>
  <c r="BM401" i="42"/>
  <c r="BM43" i="42"/>
  <c r="BM400" i="42"/>
  <c r="BM399" i="42"/>
  <c r="BM196" i="42"/>
  <c r="BM195" i="42"/>
  <c r="BM398" i="42"/>
  <c r="BL195" i="42"/>
  <c r="BL196" i="42"/>
  <c r="BL400" i="42"/>
  <c r="BL43" i="42"/>
  <c r="BL398" i="42"/>
  <c r="BL399" i="42"/>
  <c r="BL402" i="42"/>
  <c r="BL401" i="42"/>
  <c r="BL194" i="42"/>
  <c r="BK400" i="42"/>
  <c r="BK43" i="42"/>
  <c r="BK398" i="42"/>
  <c r="BK399" i="42"/>
  <c r="BK194" i="42"/>
  <c r="BK402" i="42"/>
  <c r="BK401" i="42"/>
  <c r="BK196" i="42"/>
  <c r="BK195" i="42"/>
  <c r="BJ43" i="42"/>
  <c r="BJ195" i="42"/>
  <c r="BJ196" i="42"/>
  <c r="BJ401" i="42"/>
  <c r="BJ400" i="42"/>
  <c r="BJ399" i="42"/>
  <c r="BJ398" i="42"/>
  <c r="BJ402" i="42"/>
  <c r="BJ194" i="42"/>
  <c r="BI43" i="42"/>
  <c r="BI399" i="42"/>
  <c r="BI401" i="42"/>
  <c r="BI402" i="42"/>
  <c r="BI196" i="42"/>
  <c r="BI400" i="42"/>
  <c r="BI195" i="42"/>
  <c r="BI194" i="42"/>
  <c r="BH44" i="42"/>
  <c r="BH194" i="42"/>
  <c r="BH399" i="42"/>
  <c r="BH195" i="42"/>
  <c r="BN196" i="42"/>
  <c r="BH400" i="42"/>
  <c r="BH401" i="42"/>
  <c r="BH196" i="42"/>
  <c r="BH402" i="42"/>
  <c r="AO204" i="42"/>
  <c r="BD406" i="42"/>
  <c r="BQ196" i="42"/>
  <c r="BR196" i="42"/>
  <c r="BP196" i="42"/>
  <c r="BO196" i="42"/>
  <c r="BD200" i="42"/>
  <c r="BR402" i="42"/>
  <c r="AB414" i="42"/>
  <c r="AP204" i="42"/>
  <c r="AA414" i="42"/>
  <c r="AC208" i="42"/>
  <c r="AC414" i="42"/>
  <c r="AQ410" i="42"/>
  <c r="AQ204" i="42"/>
  <c r="BY4" i="42" l="1"/>
  <c r="BM4" i="42"/>
  <c r="BL4" i="42"/>
  <c r="BV4" i="42"/>
  <c r="CB4" i="42"/>
  <c r="BH4" i="42"/>
  <c r="BS4" i="42"/>
  <c r="BQ4" i="42"/>
  <c r="BN4" i="42"/>
  <c r="BR4" i="42"/>
  <c r="BJ4" i="42"/>
  <c r="BI4" i="42"/>
  <c r="CG4" i="42"/>
  <c r="BP4" i="42"/>
  <c r="BX4" i="42"/>
  <c r="CC4" i="42"/>
  <c r="BZ4" i="42"/>
  <c r="BK4" i="42"/>
  <c r="BO4" i="42"/>
  <c r="BW4" i="42"/>
  <c r="CF4" i="42"/>
  <c r="CD4" i="42"/>
  <c r="CE4" i="42"/>
  <c r="CA4" i="42"/>
  <c r="G15" i="19"/>
  <c r="G13" i="19"/>
  <c r="G12" i="19"/>
  <c r="G11" i="19"/>
  <c r="G10" i="19"/>
  <c r="G9" i="19"/>
  <c r="D8" i="42"/>
  <c r="E90" i="51"/>
  <c r="D90" i="51"/>
  <c r="E85" i="51"/>
  <c r="D85" i="51"/>
  <c r="E67" i="51"/>
  <c r="D67" i="51"/>
  <c r="E29" i="51"/>
  <c r="D29" i="51"/>
  <c r="E10" i="51"/>
  <c r="D10" i="51"/>
  <c r="E6" i="51"/>
  <c r="D6" i="51"/>
  <c r="E5" i="51"/>
  <c r="D5" i="51"/>
  <c r="E4" i="51"/>
  <c r="D4" i="51"/>
  <c r="AH71" i="15"/>
  <c r="AH76" i="15"/>
  <c r="CH4" i="42" l="1"/>
  <c r="E167" i="19"/>
  <c r="D167" i="19"/>
  <c r="E159" i="19"/>
  <c r="D159" i="19"/>
  <c r="E130" i="19"/>
  <c r="D130" i="19"/>
  <c r="E52" i="19"/>
  <c r="D52" i="19"/>
  <c r="E14" i="19"/>
  <c r="D14" i="19"/>
  <c r="E8" i="19"/>
  <c r="D8" i="19"/>
  <c r="E7" i="19"/>
  <c r="E6" i="19"/>
  <c r="D6" i="19"/>
  <c r="D5" i="19"/>
  <c r="E5" i="19"/>
  <c r="BC27" i="15"/>
  <c r="BB27" i="15"/>
  <c r="BA27" i="15"/>
  <c r="AX76" i="15"/>
  <c r="AW76" i="15"/>
  <c r="AV76" i="15"/>
  <c r="AX75" i="15"/>
  <c r="AW75" i="15"/>
  <c r="AV75" i="15"/>
  <c r="AU61" i="15"/>
  <c r="AT61" i="15"/>
  <c r="AS61" i="15"/>
  <c r="AR61" i="15"/>
  <c r="AQ61" i="15"/>
  <c r="AP61" i="15"/>
  <c r="AO61" i="15"/>
  <c r="E91" i="50"/>
  <c r="D91" i="50"/>
  <c r="E86" i="50"/>
  <c r="D86" i="50"/>
  <c r="E68" i="50"/>
  <c r="D68" i="50"/>
  <c r="E30" i="50"/>
  <c r="D30" i="50"/>
  <c r="E11" i="50"/>
  <c r="D11" i="50"/>
  <c r="E7" i="50"/>
  <c r="D7" i="50"/>
  <c r="E6" i="50"/>
  <c r="D6" i="50"/>
  <c r="E5" i="50"/>
  <c r="D5" i="50"/>
  <c r="E4" i="50"/>
  <c r="D4" i="50"/>
  <c r="AV92" i="50"/>
  <c r="AU92" i="50"/>
  <c r="AT92" i="50"/>
  <c r="AS92" i="50"/>
  <c r="AR92" i="50"/>
  <c r="AQ92" i="50"/>
  <c r="AP92" i="50"/>
  <c r="AV90" i="50"/>
  <c r="AU90" i="50"/>
  <c r="AT90" i="50"/>
  <c r="AS90" i="50"/>
  <c r="AR90" i="50"/>
  <c r="AQ90" i="50"/>
  <c r="AP90" i="50"/>
  <c r="AV89" i="50"/>
  <c r="AU89" i="50"/>
  <c r="AT89" i="50"/>
  <c r="AS89" i="50"/>
  <c r="AR89" i="50"/>
  <c r="AQ89" i="50"/>
  <c r="AP89" i="50"/>
  <c r="AV88" i="50"/>
  <c r="AU88" i="50"/>
  <c r="AT88" i="50"/>
  <c r="AS88" i="50"/>
  <c r="AR88" i="50"/>
  <c r="AQ88" i="50"/>
  <c r="AP88" i="50"/>
  <c r="AV87" i="50"/>
  <c r="AU87" i="50"/>
  <c r="AT87" i="50"/>
  <c r="AS87" i="50"/>
  <c r="AR87" i="50"/>
  <c r="AQ87" i="50"/>
  <c r="AP87" i="50"/>
  <c r="AV85" i="50"/>
  <c r="AU85" i="50"/>
  <c r="AT85" i="50"/>
  <c r="AS85" i="50"/>
  <c r="AR85" i="50"/>
  <c r="AQ85" i="50"/>
  <c r="AP85" i="50"/>
  <c r="AV84" i="50"/>
  <c r="AU84" i="50"/>
  <c r="AT84" i="50"/>
  <c r="AS84" i="50"/>
  <c r="AR84" i="50"/>
  <c r="AQ84" i="50"/>
  <c r="AP84" i="50"/>
  <c r="AV83" i="50"/>
  <c r="AU83" i="50"/>
  <c r="AT83" i="50"/>
  <c r="AS83" i="50"/>
  <c r="AR83" i="50"/>
  <c r="AQ83" i="50"/>
  <c r="AP83" i="50"/>
  <c r="AV82" i="50"/>
  <c r="AU82" i="50"/>
  <c r="AT82" i="50"/>
  <c r="AS82" i="50"/>
  <c r="AR82" i="50"/>
  <c r="AQ82" i="50"/>
  <c r="AP82" i="50"/>
  <c r="AV81" i="50"/>
  <c r="AU81" i="50"/>
  <c r="AT81" i="50"/>
  <c r="AS81" i="50"/>
  <c r="AR81" i="50"/>
  <c r="AQ81" i="50"/>
  <c r="AP81" i="50"/>
  <c r="AV80" i="50"/>
  <c r="AU80" i="50"/>
  <c r="AT80" i="50"/>
  <c r="AS80" i="50"/>
  <c r="AR80" i="50"/>
  <c r="AQ80" i="50"/>
  <c r="AP80" i="50"/>
  <c r="AV79" i="50"/>
  <c r="AU79" i="50"/>
  <c r="AT79" i="50"/>
  <c r="AS79" i="50"/>
  <c r="AR79" i="50"/>
  <c r="AQ79" i="50"/>
  <c r="AP79" i="50"/>
  <c r="AV78" i="50"/>
  <c r="AU78" i="50"/>
  <c r="AT78" i="50"/>
  <c r="AS78" i="50"/>
  <c r="AR78" i="50"/>
  <c r="AQ78" i="50"/>
  <c r="AP78" i="50"/>
  <c r="AV77" i="50"/>
  <c r="AU77" i="50"/>
  <c r="AT77" i="50"/>
  <c r="AS77" i="50"/>
  <c r="AR77" i="50"/>
  <c r="AQ77" i="50"/>
  <c r="AP77" i="50"/>
  <c r="AV76" i="50"/>
  <c r="AU76" i="50"/>
  <c r="AT76" i="50"/>
  <c r="AS76" i="50"/>
  <c r="AR76" i="50"/>
  <c r="AQ76" i="50"/>
  <c r="AP76" i="50"/>
  <c r="AV75" i="50"/>
  <c r="AU75" i="50"/>
  <c r="AT75" i="50"/>
  <c r="AS75" i="50"/>
  <c r="AR75" i="50"/>
  <c r="AQ75" i="50"/>
  <c r="AP75" i="50"/>
  <c r="AV74" i="50"/>
  <c r="AU74" i="50"/>
  <c r="AT74" i="50"/>
  <c r="AS74" i="50"/>
  <c r="AR74" i="50"/>
  <c r="AQ74" i="50"/>
  <c r="AP74" i="50"/>
  <c r="AV73" i="50"/>
  <c r="AU73" i="50"/>
  <c r="AT73" i="50"/>
  <c r="AS73" i="50"/>
  <c r="AR73" i="50"/>
  <c r="AQ73" i="50"/>
  <c r="AP73" i="50"/>
  <c r="AV72" i="50"/>
  <c r="AU72" i="50"/>
  <c r="AT72" i="50"/>
  <c r="AS72" i="50"/>
  <c r="AR72" i="50"/>
  <c r="AQ72" i="50"/>
  <c r="AP72" i="50"/>
  <c r="AV71" i="50"/>
  <c r="AU71" i="50"/>
  <c r="AT71" i="50"/>
  <c r="AS71" i="50"/>
  <c r="AR71" i="50"/>
  <c r="AQ71" i="50"/>
  <c r="AP71" i="50"/>
  <c r="AV70" i="50"/>
  <c r="AU70" i="50"/>
  <c r="AT70" i="50"/>
  <c r="AS70" i="50"/>
  <c r="AR70" i="50"/>
  <c r="AQ70" i="50"/>
  <c r="AP70" i="50"/>
  <c r="AV69" i="50"/>
  <c r="AU69" i="50"/>
  <c r="AT69" i="50"/>
  <c r="AS69" i="50"/>
  <c r="AR69" i="50"/>
  <c r="AQ69" i="50"/>
  <c r="AP69" i="50"/>
  <c r="AV67" i="50"/>
  <c r="AU67" i="50"/>
  <c r="AT67" i="50"/>
  <c r="AS67" i="50"/>
  <c r="AR67" i="50"/>
  <c r="AQ67" i="50"/>
  <c r="AP67" i="50"/>
  <c r="AV66" i="50"/>
  <c r="AU66" i="50"/>
  <c r="AT66" i="50"/>
  <c r="AS66" i="50"/>
  <c r="AR66" i="50"/>
  <c r="AQ66" i="50"/>
  <c r="AP66" i="50"/>
  <c r="AV65" i="50"/>
  <c r="AU65" i="50"/>
  <c r="AT65" i="50"/>
  <c r="AS65" i="50"/>
  <c r="AR65" i="50"/>
  <c r="AQ65" i="50"/>
  <c r="AP65" i="50"/>
  <c r="AV64" i="50"/>
  <c r="AU64" i="50"/>
  <c r="AT64" i="50"/>
  <c r="AS64" i="50"/>
  <c r="AR64" i="50"/>
  <c r="AQ64" i="50"/>
  <c r="AP64" i="50"/>
  <c r="AV63" i="50"/>
  <c r="AU63" i="50"/>
  <c r="AT63" i="50"/>
  <c r="AS63" i="50"/>
  <c r="AR63" i="50"/>
  <c r="AQ63" i="50"/>
  <c r="AP63" i="50"/>
  <c r="AV62" i="50"/>
  <c r="AU62" i="50"/>
  <c r="AT62" i="50"/>
  <c r="AS62" i="50"/>
  <c r="AR62" i="50"/>
  <c r="AQ62" i="50"/>
  <c r="AP62" i="50"/>
  <c r="AV61" i="50"/>
  <c r="AU61" i="50"/>
  <c r="AT61" i="50"/>
  <c r="AS61" i="50"/>
  <c r="AR61" i="50"/>
  <c r="AQ61" i="50"/>
  <c r="AP61" i="50"/>
  <c r="AV60" i="50"/>
  <c r="AU60" i="50"/>
  <c r="AT60" i="50"/>
  <c r="AS60" i="50"/>
  <c r="AR60" i="50"/>
  <c r="AQ60" i="50"/>
  <c r="AP60" i="50"/>
  <c r="AV59" i="50"/>
  <c r="AU59" i="50"/>
  <c r="AT59" i="50"/>
  <c r="AS59" i="50"/>
  <c r="AR59" i="50"/>
  <c r="AQ59" i="50"/>
  <c r="AP59" i="50"/>
  <c r="AV58" i="50"/>
  <c r="AU58" i="50"/>
  <c r="AT58" i="50"/>
  <c r="AS58" i="50"/>
  <c r="AR58" i="50"/>
  <c r="AQ58" i="50"/>
  <c r="AP58" i="50"/>
  <c r="AV57" i="50"/>
  <c r="AU57" i="50"/>
  <c r="AT57" i="50"/>
  <c r="AS57" i="50"/>
  <c r="AR57" i="50"/>
  <c r="AQ57" i="50"/>
  <c r="AP57" i="50"/>
  <c r="AV56" i="50"/>
  <c r="AU56" i="50"/>
  <c r="AT56" i="50"/>
  <c r="AS56" i="50"/>
  <c r="AR56" i="50"/>
  <c r="AQ56" i="50"/>
  <c r="AP56" i="50"/>
  <c r="AV55" i="50"/>
  <c r="AU55" i="50"/>
  <c r="AT55" i="50"/>
  <c r="AS55" i="50"/>
  <c r="AR55" i="50"/>
  <c r="AQ55" i="50"/>
  <c r="AP55" i="50"/>
  <c r="AV54" i="50"/>
  <c r="AU54" i="50"/>
  <c r="AT54" i="50"/>
  <c r="AS54" i="50"/>
  <c r="AR54" i="50"/>
  <c r="AQ54" i="50"/>
  <c r="AP54" i="50"/>
  <c r="AV53" i="50"/>
  <c r="AU53" i="50"/>
  <c r="AT53" i="50"/>
  <c r="AS53" i="50"/>
  <c r="AR53" i="50"/>
  <c r="AQ53" i="50"/>
  <c r="AP53" i="50"/>
  <c r="AV52" i="50"/>
  <c r="AU52" i="50"/>
  <c r="AT52" i="50"/>
  <c r="AS52" i="50"/>
  <c r="AR52" i="50"/>
  <c r="AQ52" i="50"/>
  <c r="AP52" i="50"/>
  <c r="AV51" i="50"/>
  <c r="AU51" i="50"/>
  <c r="AT51" i="50"/>
  <c r="AS51" i="50"/>
  <c r="AR51" i="50"/>
  <c r="AQ51" i="50"/>
  <c r="AP51" i="50"/>
  <c r="AV50" i="50"/>
  <c r="AU50" i="50"/>
  <c r="AT50" i="50"/>
  <c r="AS50" i="50"/>
  <c r="AR50" i="50"/>
  <c r="AQ50" i="50"/>
  <c r="AP50" i="50"/>
  <c r="AV49" i="50"/>
  <c r="AU49" i="50"/>
  <c r="AT49" i="50"/>
  <c r="AS49" i="50"/>
  <c r="AR49" i="50"/>
  <c r="AQ49" i="50"/>
  <c r="AP49" i="50"/>
  <c r="AV48" i="50"/>
  <c r="AU48" i="50"/>
  <c r="AT48" i="50"/>
  <c r="AS48" i="50"/>
  <c r="AR48" i="50"/>
  <c r="AQ48" i="50"/>
  <c r="AP48" i="50"/>
  <c r="AV47" i="50"/>
  <c r="AU47" i="50"/>
  <c r="AT47" i="50"/>
  <c r="AS47" i="50"/>
  <c r="AR47" i="50"/>
  <c r="AQ47" i="50"/>
  <c r="AP47" i="50"/>
  <c r="AV46" i="50"/>
  <c r="AU46" i="50"/>
  <c r="AT46" i="50"/>
  <c r="AS46" i="50"/>
  <c r="AR46" i="50"/>
  <c r="AQ46" i="50"/>
  <c r="AP46" i="50"/>
  <c r="AV45" i="50"/>
  <c r="AU45" i="50"/>
  <c r="AT45" i="50"/>
  <c r="AS45" i="50"/>
  <c r="AR45" i="50"/>
  <c r="AQ45" i="50"/>
  <c r="AP45" i="50"/>
  <c r="AV44" i="50"/>
  <c r="AU44" i="50"/>
  <c r="AT44" i="50"/>
  <c r="AS44" i="50"/>
  <c r="AR44" i="50"/>
  <c r="AQ44" i="50"/>
  <c r="AP44" i="50"/>
  <c r="AV43" i="50"/>
  <c r="AU43" i="50"/>
  <c r="AT43" i="50"/>
  <c r="AS43" i="50"/>
  <c r="AR43" i="50"/>
  <c r="AQ43" i="50"/>
  <c r="AP43" i="50"/>
  <c r="AV42" i="50"/>
  <c r="AU42" i="50"/>
  <c r="AT42" i="50"/>
  <c r="AS42" i="50"/>
  <c r="AR42" i="50"/>
  <c r="AQ42" i="50"/>
  <c r="AP42" i="50"/>
  <c r="AV41" i="50"/>
  <c r="AU41" i="50"/>
  <c r="AT41" i="50"/>
  <c r="AS41" i="50"/>
  <c r="AR41" i="50"/>
  <c r="AQ41" i="50"/>
  <c r="AP41" i="50"/>
  <c r="AV40" i="50"/>
  <c r="AU40" i="50"/>
  <c r="AT40" i="50"/>
  <c r="AS40" i="50"/>
  <c r="AR40" i="50"/>
  <c r="AQ40" i="50"/>
  <c r="AP40" i="50"/>
  <c r="AV39" i="50"/>
  <c r="AU39" i="50"/>
  <c r="AT39" i="50"/>
  <c r="AS39" i="50"/>
  <c r="AR39" i="50"/>
  <c r="AQ39" i="50"/>
  <c r="AP39" i="50"/>
  <c r="AV38" i="50"/>
  <c r="AU38" i="50"/>
  <c r="AT38" i="50"/>
  <c r="AS38" i="50"/>
  <c r="AR38" i="50"/>
  <c r="AQ38" i="50"/>
  <c r="AP38" i="50"/>
  <c r="AV37" i="50"/>
  <c r="AU37" i="50"/>
  <c r="AT37" i="50"/>
  <c r="AS37" i="50"/>
  <c r="AR37" i="50"/>
  <c r="AQ37" i="50"/>
  <c r="AP37" i="50"/>
  <c r="AV36" i="50"/>
  <c r="AU36" i="50"/>
  <c r="AT36" i="50"/>
  <c r="AS36" i="50"/>
  <c r="AR36" i="50"/>
  <c r="AQ36" i="50"/>
  <c r="AP36" i="50"/>
  <c r="AV35" i="50"/>
  <c r="AU35" i="50"/>
  <c r="AT35" i="50"/>
  <c r="AS35" i="50"/>
  <c r="AR35" i="50"/>
  <c r="AQ35" i="50"/>
  <c r="AP35" i="50"/>
  <c r="AV34" i="50"/>
  <c r="AU34" i="50"/>
  <c r="AT34" i="50"/>
  <c r="AS34" i="50"/>
  <c r="AR34" i="50"/>
  <c r="AQ34" i="50"/>
  <c r="AP34" i="50"/>
  <c r="AV33" i="50"/>
  <c r="AU33" i="50"/>
  <c r="AT33" i="50"/>
  <c r="AS33" i="50"/>
  <c r="AR33" i="50"/>
  <c r="AQ33" i="50"/>
  <c r="AP33" i="50"/>
  <c r="AV32" i="50"/>
  <c r="AU32" i="50"/>
  <c r="AT32" i="50"/>
  <c r="AS32" i="50"/>
  <c r="AR32" i="50"/>
  <c r="AQ32" i="50"/>
  <c r="AP32" i="50"/>
  <c r="AV31" i="50"/>
  <c r="AU31" i="50"/>
  <c r="AT31" i="50"/>
  <c r="AS31" i="50"/>
  <c r="AR31" i="50"/>
  <c r="AQ31" i="50"/>
  <c r="AP31" i="50"/>
  <c r="AV29" i="50"/>
  <c r="AU29" i="50"/>
  <c r="AT29" i="50"/>
  <c r="AS29" i="50"/>
  <c r="AR29" i="50"/>
  <c r="AQ29" i="50"/>
  <c r="AP29" i="50"/>
  <c r="AV28" i="50"/>
  <c r="AU28" i="50"/>
  <c r="AT28" i="50"/>
  <c r="AS28" i="50"/>
  <c r="AR28" i="50"/>
  <c r="AQ28" i="50"/>
  <c r="AP28" i="50"/>
  <c r="AV27" i="50"/>
  <c r="AU27" i="50"/>
  <c r="AT27" i="50"/>
  <c r="AS27" i="50"/>
  <c r="AR27" i="50"/>
  <c r="AQ27" i="50"/>
  <c r="AP27" i="50"/>
  <c r="AV26" i="50"/>
  <c r="AU26" i="50"/>
  <c r="AT26" i="50"/>
  <c r="AS26" i="50"/>
  <c r="AR26" i="50"/>
  <c r="AQ26" i="50"/>
  <c r="AP26" i="50"/>
  <c r="AV25" i="50"/>
  <c r="AU25" i="50"/>
  <c r="AT25" i="50"/>
  <c r="AS25" i="50"/>
  <c r="AR25" i="50"/>
  <c r="AQ25" i="50"/>
  <c r="AP25" i="50"/>
  <c r="AV24" i="50"/>
  <c r="AU24" i="50"/>
  <c r="AT24" i="50"/>
  <c r="AS24" i="50"/>
  <c r="AR24" i="50"/>
  <c r="AQ24" i="50"/>
  <c r="AP24" i="50"/>
  <c r="AV23" i="50"/>
  <c r="AU23" i="50"/>
  <c r="AT23" i="50"/>
  <c r="AS23" i="50"/>
  <c r="AR23" i="50"/>
  <c r="AQ23" i="50"/>
  <c r="AP23" i="50"/>
  <c r="AV22" i="50"/>
  <c r="AU22" i="50"/>
  <c r="AT22" i="50"/>
  <c r="AS22" i="50"/>
  <c r="AR22" i="50"/>
  <c r="AQ22" i="50"/>
  <c r="AP22" i="50"/>
  <c r="AV21" i="50"/>
  <c r="AU21" i="50"/>
  <c r="AT21" i="50"/>
  <c r="AS21" i="50"/>
  <c r="AR21" i="50"/>
  <c r="AQ21" i="50"/>
  <c r="AP21" i="50"/>
  <c r="AV20" i="50"/>
  <c r="AU20" i="50"/>
  <c r="AT20" i="50"/>
  <c r="AS20" i="50"/>
  <c r="AR20" i="50"/>
  <c r="AQ20" i="50"/>
  <c r="AP20" i="50"/>
  <c r="AV19" i="50"/>
  <c r="AU19" i="50"/>
  <c r="AT19" i="50"/>
  <c r="AS19" i="50"/>
  <c r="AR19" i="50"/>
  <c r="AQ19" i="50"/>
  <c r="AP19" i="50"/>
  <c r="AV18" i="50"/>
  <c r="AU18" i="50"/>
  <c r="AT18" i="50"/>
  <c r="AS18" i="50"/>
  <c r="AR18" i="50"/>
  <c r="AQ18" i="50"/>
  <c r="AP18" i="50"/>
  <c r="AV17" i="50"/>
  <c r="AU17" i="50"/>
  <c r="AT17" i="50"/>
  <c r="AS17" i="50"/>
  <c r="AR17" i="50"/>
  <c r="AQ17" i="50"/>
  <c r="AP17" i="50"/>
  <c r="AV16" i="50"/>
  <c r="AU16" i="50"/>
  <c r="AT16" i="50"/>
  <c r="AS16" i="50"/>
  <c r="AR16" i="50"/>
  <c r="AQ16" i="50"/>
  <c r="AP16" i="50"/>
  <c r="AV15" i="50"/>
  <c r="AU15" i="50"/>
  <c r="AT15" i="50"/>
  <c r="AS15" i="50"/>
  <c r="AR15" i="50"/>
  <c r="AQ15" i="50"/>
  <c r="AP15" i="50"/>
  <c r="AV14" i="50"/>
  <c r="AU14" i="50"/>
  <c r="AT14" i="50"/>
  <c r="AS14" i="50"/>
  <c r="AR14" i="50"/>
  <c r="AQ14" i="50"/>
  <c r="AP14" i="50"/>
  <c r="AV13" i="50"/>
  <c r="AU13" i="50"/>
  <c r="AT13" i="50"/>
  <c r="AS13" i="50"/>
  <c r="AR13" i="50"/>
  <c r="AQ13" i="50"/>
  <c r="AP13" i="50"/>
  <c r="AV12" i="50"/>
  <c r="AU12" i="50"/>
  <c r="AT12" i="50"/>
  <c r="AS12" i="50"/>
  <c r="AR12" i="50"/>
  <c r="AQ12" i="50"/>
  <c r="AP12" i="50"/>
  <c r="AV10" i="50"/>
  <c r="AU10" i="50"/>
  <c r="AT10" i="50"/>
  <c r="AS10" i="50"/>
  <c r="AR10" i="50"/>
  <c r="AQ10" i="50"/>
  <c r="AP10" i="50"/>
  <c r="AV9" i="50"/>
  <c r="AU9" i="50"/>
  <c r="AT9" i="50"/>
  <c r="AS9" i="50"/>
  <c r="AR9" i="50"/>
  <c r="AQ9" i="50"/>
  <c r="AP9" i="50"/>
  <c r="AV8" i="50"/>
  <c r="AU8" i="50"/>
  <c r="AT8" i="50"/>
  <c r="AS8" i="50"/>
  <c r="AR8" i="50"/>
  <c r="AQ8" i="50"/>
  <c r="AP8" i="50"/>
  <c r="BB5" i="19"/>
  <c r="BH5" i="19"/>
  <c r="BI5" i="19"/>
  <c r="BG5" i="19"/>
  <c r="BA167" i="19"/>
  <c r="AZ167" i="19"/>
  <c r="AY167" i="19"/>
  <c r="AX167" i="19"/>
  <c r="AW167" i="19"/>
  <c r="AV167" i="19"/>
  <c r="AU167" i="19"/>
  <c r="BA159" i="19"/>
  <c r="AZ159" i="19"/>
  <c r="AY159" i="19"/>
  <c r="AX159" i="19"/>
  <c r="AW159" i="19"/>
  <c r="AV159" i="19"/>
  <c r="AU159" i="19"/>
  <c r="BA130" i="19"/>
  <c r="AZ130" i="19"/>
  <c r="AY130" i="19"/>
  <c r="AX130" i="19"/>
  <c r="AW130" i="19"/>
  <c r="AV130" i="19"/>
  <c r="AU130" i="19"/>
  <c r="BA52" i="19"/>
  <c r="AZ52" i="19"/>
  <c r="AY52" i="19"/>
  <c r="AX52" i="19"/>
  <c r="AW52" i="19"/>
  <c r="AV52" i="19"/>
  <c r="AU52" i="19"/>
  <c r="BA14" i="19"/>
  <c r="AZ14" i="19"/>
  <c r="AY14" i="19"/>
  <c r="AX14" i="19"/>
  <c r="AW14" i="19"/>
  <c r="AV14" i="19"/>
  <c r="AU14" i="19"/>
  <c r="BA8" i="19"/>
  <c r="AZ8" i="19"/>
  <c r="AY8" i="19"/>
  <c r="AX8" i="19"/>
  <c r="AW8" i="19"/>
  <c r="AV8" i="19"/>
  <c r="AU8" i="19"/>
  <c r="AV74" i="15"/>
  <c r="AI76" i="15"/>
  <c r="AI74" i="15" s="1"/>
  <c r="AY4" i="50" l="1"/>
  <c r="BD5" i="19"/>
  <c r="AV6" i="19"/>
  <c r="BK5" i="19"/>
  <c r="AW6" i="19"/>
  <c r="AQ7" i="51"/>
  <c r="AR7" i="51"/>
  <c r="AS7" i="51"/>
  <c r="AT7" i="51"/>
  <c r="AU7" i="51"/>
  <c r="AV7" i="51"/>
  <c r="AP8" i="51"/>
  <c r="AQ9" i="51"/>
  <c r="AR9" i="51"/>
  <c r="AS9" i="51"/>
  <c r="AT9" i="51"/>
  <c r="AU9" i="51"/>
  <c r="AV9" i="51"/>
  <c r="AP11" i="51"/>
  <c r="AQ12" i="51"/>
  <c r="AR12" i="51"/>
  <c r="AS12" i="51"/>
  <c r="AT12" i="51"/>
  <c r="AU12" i="51"/>
  <c r="AV12" i="51"/>
  <c r="AP13" i="51"/>
  <c r="AQ14" i="51"/>
  <c r="AR14" i="51"/>
  <c r="AS14" i="51"/>
  <c r="AT14" i="51"/>
  <c r="AU14" i="51"/>
  <c r="AV14" i="51"/>
  <c r="AP15" i="51"/>
  <c r="AQ16" i="51"/>
  <c r="AR16" i="51"/>
  <c r="AS16" i="51"/>
  <c r="AT16" i="51"/>
  <c r="AU16" i="51"/>
  <c r="AV16" i="51"/>
  <c r="AR18" i="51"/>
  <c r="AS18" i="51"/>
  <c r="AT18" i="51"/>
  <c r="AR20" i="51"/>
  <c r="AS20" i="51"/>
  <c r="AT20" i="51"/>
  <c r="AR22" i="51"/>
  <c r="AS22" i="51"/>
  <c r="AT22" i="51"/>
  <c r="AR24" i="51"/>
  <c r="AS24" i="51"/>
  <c r="AT24" i="51"/>
  <c r="AR26" i="51"/>
  <c r="AS26" i="51"/>
  <c r="AT26" i="51"/>
  <c r="AR28" i="51"/>
  <c r="AS28" i="51"/>
  <c r="AT28" i="51"/>
  <c r="AR31" i="51"/>
  <c r="AS31" i="51"/>
  <c r="AT31" i="51"/>
  <c r="AR33" i="51"/>
  <c r="AS33" i="51"/>
  <c r="AT33" i="51"/>
  <c r="AR35" i="51"/>
  <c r="AS35" i="51"/>
  <c r="AT35" i="51"/>
  <c r="AR37" i="51"/>
  <c r="AS37" i="51"/>
  <c r="AT37" i="51"/>
  <c r="AR39" i="51"/>
  <c r="AS39" i="51"/>
  <c r="AT39" i="51"/>
  <c r="AR41" i="51"/>
  <c r="AS41" i="51"/>
  <c r="AT41" i="51"/>
  <c r="AR43" i="51"/>
  <c r="AS43" i="51"/>
  <c r="AT43" i="51"/>
  <c r="AR45" i="51"/>
  <c r="AS45" i="51"/>
  <c r="AT45" i="51"/>
  <c r="AR47" i="51"/>
  <c r="AS47" i="51"/>
  <c r="AT47" i="51"/>
  <c r="AR49" i="51"/>
  <c r="AS49" i="51"/>
  <c r="AT49" i="51"/>
  <c r="AR51" i="51"/>
  <c r="AS51" i="51"/>
  <c r="AT51" i="51"/>
  <c r="AR53" i="51"/>
  <c r="AS53" i="51"/>
  <c r="AT53" i="51"/>
  <c r="AR55" i="51"/>
  <c r="AS55" i="51"/>
  <c r="AT55" i="51"/>
  <c r="AR57" i="51"/>
  <c r="AS57" i="51"/>
  <c r="AT57" i="51"/>
  <c r="AR59" i="51"/>
  <c r="AS59" i="51"/>
  <c r="AT59" i="51"/>
  <c r="AR61" i="51"/>
  <c r="AS61" i="51"/>
  <c r="AT61" i="51"/>
  <c r="AR63" i="51"/>
  <c r="AS63" i="51"/>
  <c r="AT63" i="51"/>
  <c r="AR65" i="51"/>
  <c r="AS65" i="51"/>
  <c r="AT65" i="51"/>
  <c r="AR68" i="51"/>
  <c r="AS68" i="51"/>
  <c r="AT68" i="51"/>
  <c r="AR70" i="51"/>
  <c r="AS70" i="51"/>
  <c r="AT70" i="51"/>
  <c r="AR72" i="51"/>
  <c r="AS72" i="51"/>
  <c r="AT72" i="51"/>
  <c r="AR74" i="51"/>
  <c r="AS74" i="51"/>
  <c r="AT74" i="51"/>
  <c r="AR76" i="51"/>
  <c r="AS76" i="51"/>
  <c r="AT76" i="51"/>
  <c r="AR78" i="51"/>
  <c r="AS78" i="51"/>
  <c r="AT78" i="51"/>
  <c r="AR80" i="51"/>
  <c r="AS80" i="51"/>
  <c r="AT80" i="51"/>
  <c r="AR82" i="51"/>
  <c r="AS82" i="51"/>
  <c r="AT82" i="51"/>
  <c r="AR84" i="51"/>
  <c r="AS84" i="51"/>
  <c r="AT84" i="51"/>
  <c r="AR87" i="51"/>
  <c r="AS87" i="51"/>
  <c r="AT87" i="51"/>
  <c r="AR89" i="51"/>
  <c r="AS89" i="51"/>
  <c r="AT89" i="51"/>
  <c r="BL5" i="19"/>
  <c r="AU18" i="51"/>
  <c r="AU20" i="51"/>
  <c r="AU22" i="51"/>
  <c r="AU24" i="51"/>
  <c r="AU26" i="51"/>
  <c r="AU28" i="51"/>
  <c r="AU31" i="51"/>
  <c r="AU33" i="51"/>
  <c r="AU35" i="51"/>
  <c r="AU37" i="51"/>
  <c r="AU39" i="51"/>
  <c r="AU41" i="51"/>
  <c r="AU43" i="51"/>
  <c r="AU45" i="51"/>
  <c r="AU47" i="51"/>
  <c r="AU49" i="51"/>
  <c r="AU51" i="51"/>
  <c r="AU53" i="51"/>
  <c r="AU55" i="51"/>
  <c r="AU57" i="51"/>
  <c r="AU59" i="51"/>
  <c r="AU61" i="51"/>
  <c r="AU63" i="51"/>
  <c r="AU65" i="51"/>
  <c r="AU68" i="51"/>
  <c r="AU70" i="51"/>
  <c r="AU72" i="51"/>
  <c r="AU74" i="51"/>
  <c r="AU76" i="51"/>
  <c r="AU78" i="51"/>
  <c r="AU80" i="51"/>
  <c r="AU82" i="51"/>
  <c r="AU84" i="51"/>
  <c r="AU87" i="51"/>
  <c r="AU89" i="51"/>
  <c r="AV18" i="51"/>
  <c r="AV20" i="51"/>
  <c r="AV22" i="51"/>
  <c r="AV24" i="51"/>
  <c r="AV26" i="51"/>
  <c r="AV28" i="51"/>
  <c r="AV31" i="51"/>
  <c r="AV33" i="51"/>
  <c r="AV35" i="51"/>
  <c r="AV37" i="51"/>
  <c r="AV39" i="51"/>
  <c r="AV41" i="51"/>
  <c r="AV43" i="51"/>
  <c r="AV45" i="51"/>
  <c r="AV47" i="51"/>
  <c r="AV49" i="51"/>
  <c r="AV51" i="51"/>
  <c r="AV53" i="51"/>
  <c r="AV55" i="51"/>
  <c r="AV57" i="51"/>
  <c r="AV59" i="51"/>
  <c r="AV61" i="51"/>
  <c r="AV63" i="51"/>
  <c r="AV65" i="51"/>
  <c r="AV68" i="51"/>
  <c r="AV70" i="51"/>
  <c r="AV72" i="51"/>
  <c r="AV74" i="51"/>
  <c r="AV76" i="51"/>
  <c r="AV78" i="51"/>
  <c r="AV80" i="51"/>
  <c r="AV82" i="51"/>
  <c r="AV84" i="51"/>
  <c r="AV87" i="51"/>
  <c r="AV89" i="51"/>
  <c r="AP17" i="51"/>
  <c r="AP19" i="51"/>
  <c r="AP21" i="51"/>
  <c r="AP23" i="51"/>
  <c r="AP25" i="51"/>
  <c r="AP27" i="51"/>
  <c r="AP30" i="51"/>
  <c r="AP32" i="51"/>
  <c r="AP34" i="51"/>
  <c r="AP36" i="51"/>
  <c r="AP38" i="51"/>
  <c r="AP40" i="51"/>
  <c r="AP42" i="51"/>
  <c r="AP44" i="51"/>
  <c r="AP46" i="51"/>
  <c r="AP48" i="51"/>
  <c r="AP50" i="51"/>
  <c r="AP52" i="51"/>
  <c r="AP54" i="51"/>
  <c r="AP56" i="51"/>
  <c r="AP58" i="51"/>
  <c r="AP60" i="51"/>
  <c r="AP62" i="51"/>
  <c r="AP64" i="51"/>
  <c r="AP66" i="51"/>
  <c r="AP69" i="51"/>
  <c r="AP71" i="51"/>
  <c r="AP73" i="51"/>
  <c r="AP75" i="51"/>
  <c r="AP77" i="51"/>
  <c r="AP79" i="51"/>
  <c r="AP81" i="51"/>
  <c r="AP83" i="51"/>
  <c r="AP86" i="51"/>
  <c r="AP88" i="51"/>
  <c r="AX6" i="19"/>
  <c r="AX7" i="19" s="1"/>
  <c r="AS6" i="50" s="1"/>
  <c r="AQ8" i="51"/>
  <c r="AQ11" i="51"/>
  <c r="AQ13" i="51"/>
  <c r="AQ15" i="51"/>
  <c r="AQ17" i="51"/>
  <c r="AQ19" i="51"/>
  <c r="AQ21" i="51"/>
  <c r="AQ23" i="51"/>
  <c r="AQ25" i="51"/>
  <c r="AQ27" i="51"/>
  <c r="AQ30" i="51"/>
  <c r="AQ32" i="51"/>
  <c r="AQ34" i="51"/>
  <c r="AQ36" i="51"/>
  <c r="AQ38" i="51"/>
  <c r="AQ40" i="51"/>
  <c r="AQ42" i="51"/>
  <c r="AQ44" i="51"/>
  <c r="AQ46" i="51"/>
  <c r="AQ48" i="51"/>
  <c r="AQ50" i="51"/>
  <c r="AQ52" i="51"/>
  <c r="AQ54" i="51"/>
  <c r="AQ56" i="51"/>
  <c r="AQ58" i="51"/>
  <c r="AQ60" i="51"/>
  <c r="AQ62" i="51"/>
  <c r="AQ64" i="51"/>
  <c r="AQ66" i="51"/>
  <c r="AQ69" i="51"/>
  <c r="AQ71" i="51"/>
  <c r="AQ73" i="51"/>
  <c r="AQ75" i="51"/>
  <c r="AQ77" i="51"/>
  <c r="AQ79" i="51"/>
  <c r="AQ81" i="51"/>
  <c r="AQ83" i="51"/>
  <c r="AQ86" i="51"/>
  <c r="AQ88" i="51"/>
  <c r="AY6" i="19"/>
  <c r="AR8" i="51"/>
  <c r="AR11" i="51"/>
  <c r="AR13" i="51"/>
  <c r="AR15" i="51"/>
  <c r="AR17" i="51"/>
  <c r="AR19" i="51"/>
  <c r="AR21" i="51"/>
  <c r="AR23" i="51"/>
  <c r="AR25" i="51"/>
  <c r="AR27" i="51"/>
  <c r="AR30" i="51"/>
  <c r="AR32" i="51"/>
  <c r="AR34" i="51"/>
  <c r="AR36" i="51"/>
  <c r="AR38" i="51"/>
  <c r="AR40" i="51"/>
  <c r="AR42" i="51"/>
  <c r="AR44" i="51"/>
  <c r="AR46" i="51"/>
  <c r="AR48" i="51"/>
  <c r="AR50" i="51"/>
  <c r="AR52" i="51"/>
  <c r="AR54" i="51"/>
  <c r="AR56" i="51"/>
  <c r="AR58" i="51"/>
  <c r="AR60" i="51"/>
  <c r="AR62" i="51"/>
  <c r="AR64" i="51"/>
  <c r="AR66" i="51"/>
  <c r="AR69" i="51"/>
  <c r="AR71" i="51"/>
  <c r="AR73" i="51"/>
  <c r="AR75" i="51"/>
  <c r="AR77" i="51"/>
  <c r="AR79" i="51"/>
  <c r="AR81" i="51"/>
  <c r="AR83" i="51"/>
  <c r="AR86" i="51"/>
  <c r="AR88" i="51"/>
  <c r="AZ6" i="19"/>
  <c r="AZ7" i="19" s="1"/>
  <c r="AU6" i="50" s="1"/>
  <c r="AS8" i="51"/>
  <c r="AS11" i="51"/>
  <c r="AS13" i="51"/>
  <c r="AS15" i="51"/>
  <c r="AS17" i="51"/>
  <c r="AS19" i="51"/>
  <c r="AS21" i="51"/>
  <c r="AS23" i="51"/>
  <c r="AS25" i="51"/>
  <c r="AS27" i="51"/>
  <c r="AS30" i="51"/>
  <c r="AS32" i="51"/>
  <c r="AS34" i="51"/>
  <c r="AS36" i="51"/>
  <c r="AS38" i="51"/>
  <c r="AS40" i="51"/>
  <c r="AS42" i="51"/>
  <c r="AS44" i="51"/>
  <c r="AS46" i="51"/>
  <c r="AS48" i="51"/>
  <c r="AS50" i="51"/>
  <c r="AS52" i="51"/>
  <c r="AS54" i="51"/>
  <c r="AS56" i="51"/>
  <c r="AS58" i="51"/>
  <c r="AS60" i="51"/>
  <c r="AS62" i="51"/>
  <c r="AS64" i="51"/>
  <c r="AS66" i="51"/>
  <c r="AS69" i="51"/>
  <c r="AS71" i="51"/>
  <c r="AS73" i="51"/>
  <c r="AS75" i="51"/>
  <c r="AS77" i="51"/>
  <c r="AS79" i="51"/>
  <c r="AS81" i="51"/>
  <c r="AS83" i="51"/>
  <c r="AS88" i="51"/>
  <c r="BA6" i="19"/>
  <c r="AT8" i="51"/>
  <c r="AT11" i="51"/>
  <c r="AT13" i="51"/>
  <c r="AT15" i="51"/>
  <c r="AT17" i="51"/>
  <c r="AT19" i="51"/>
  <c r="AT21" i="51"/>
  <c r="AT23" i="51"/>
  <c r="AT25" i="51"/>
  <c r="AT27" i="51"/>
  <c r="AT30" i="51"/>
  <c r="AT32" i="51"/>
  <c r="AT34" i="51"/>
  <c r="AT36" i="51"/>
  <c r="AT38" i="51"/>
  <c r="AT40" i="51"/>
  <c r="AT42" i="51"/>
  <c r="AT44" i="51"/>
  <c r="AT46" i="51"/>
  <c r="AT48" i="51"/>
  <c r="AT50" i="51"/>
  <c r="AT52" i="51"/>
  <c r="AT54" i="51"/>
  <c r="AT56" i="51"/>
  <c r="AT58" i="51"/>
  <c r="AT60" i="51"/>
  <c r="AT62" i="51"/>
  <c r="AT64" i="51"/>
  <c r="AT66" i="51"/>
  <c r="AT69" i="51"/>
  <c r="AT71" i="51"/>
  <c r="AT73" i="51"/>
  <c r="AT75" i="51"/>
  <c r="AT77" i="51"/>
  <c r="AT79" i="51"/>
  <c r="AT81" i="51"/>
  <c r="AT83" i="51"/>
  <c r="AT86" i="51"/>
  <c r="AT88" i="51"/>
  <c r="AU8" i="51"/>
  <c r="AU11" i="51"/>
  <c r="AU13" i="51"/>
  <c r="AU15" i="51"/>
  <c r="AU17" i="51"/>
  <c r="AU19" i="51"/>
  <c r="AU21" i="51"/>
  <c r="AU23" i="51"/>
  <c r="AU25" i="51"/>
  <c r="AU27" i="51"/>
  <c r="AU30" i="51"/>
  <c r="AU32" i="51"/>
  <c r="AU34" i="51"/>
  <c r="AU36" i="51"/>
  <c r="AU38" i="51"/>
  <c r="AU40" i="51"/>
  <c r="AU42" i="51"/>
  <c r="AU44" i="51"/>
  <c r="AU46" i="51"/>
  <c r="AU48" i="51"/>
  <c r="AU50" i="51"/>
  <c r="AU52" i="51"/>
  <c r="AU54" i="51"/>
  <c r="AU56" i="51"/>
  <c r="AU58" i="51"/>
  <c r="AU60" i="51"/>
  <c r="AU62" i="51"/>
  <c r="AU64" i="51"/>
  <c r="AU66" i="51"/>
  <c r="AU69" i="51"/>
  <c r="AU71" i="51"/>
  <c r="AU73" i="51"/>
  <c r="AU75" i="51"/>
  <c r="AU77" i="51"/>
  <c r="AU79" i="51"/>
  <c r="AU81" i="51"/>
  <c r="AU83" i="51"/>
  <c r="AU88" i="51"/>
  <c r="AV8" i="51"/>
  <c r="AV11" i="51"/>
  <c r="AV13" i="51"/>
  <c r="AV15" i="51"/>
  <c r="AV17" i="51"/>
  <c r="AV19" i="51"/>
  <c r="AV21" i="51"/>
  <c r="AV23" i="51"/>
  <c r="AV25" i="51"/>
  <c r="AV27" i="51"/>
  <c r="AV30" i="51"/>
  <c r="AV32" i="51"/>
  <c r="AV34" i="51"/>
  <c r="AV36" i="51"/>
  <c r="AV38" i="51"/>
  <c r="AV40" i="51"/>
  <c r="AV42" i="51"/>
  <c r="AV44" i="51"/>
  <c r="AV46" i="51"/>
  <c r="AV48" i="51"/>
  <c r="AV50" i="51"/>
  <c r="AV52" i="51"/>
  <c r="AV54" i="51"/>
  <c r="AV56" i="51"/>
  <c r="AV58" i="51"/>
  <c r="AV60" i="51"/>
  <c r="AV62" i="51"/>
  <c r="AV64" i="51"/>
  <c r="AV66" i="51"/>
  <c r="AV69" i="51"/>
  <c r="AV71" i="51"/>
  <c r="AV73" i="51"/>
  <c r="AV75" i="51"/>
  <c r="AV77" i="51"/>
  <c r="AV79" i="51"/>
  <c r="AV81" i="51"/>
  <c r="AV83" i="51"/>
  <c r="AV88" i="51"/>
  <c r="AU6" i="19"/>
  <c r="AU7" i="19" s="1"/>
  <c r="AP6" i="50" s="1"/>
  <c r="AP7" i="51"/>
  <c r="AP9" i="51"/>
  <c r="AP12" i="51"/>
  <c r="AP14" i="51"/>
  <c r="AP16" i="51"/>
  <c r="AP18" i="51"/>
  <c r="AP20" i="51"/>
  <c r="AP22" i="51"/>
  <c r="AP24" i="51"/>
  <c r="AP26" i="51"/>
  <c r="AP28" i="51"/>
  <c r="AP31" i="51"/>
  <c r="AP33" i="51"/>
  <c r="AP35" i="51"/>
  <c r="AP37" i="51"/>
  <c r="AP39" i="51"/>
  <c r="AP41" i="51"/>
  <c r="AP43" i="51"/>
  <c r="AP45" i="51"/>
  <c r="AP47" i="51"/>
  <c r="AP49" i="51"/>
  <c r="AP51" i="51"/>
  <c r="AP53" i="51"/>
  <c r="AP55" i="51"/>
  <c r="AP57" i="51"/>
  <c r="AP59" i="51"/>
  <c r="AP61" i="51"/>
  <c r="AP63" i="51"/>
  <c r="AP65" i="51"/>
  <c r="AP68" i="51"/>
  <c r="AP70" i="51"/>
  <c r="AP72" i="51"/>
  <c r="AP74" i="51"/>
  <c r="AP76" i="51"/>
  <c r="AP78" i="51"/>
  <c r="AP80" i="51"/>
  <c r="AP82" i="51"/>
  <c r="AP84" i="51"/>
  <c r="AP87" i="51"/>
  <c r="AP89" i="51"/>
  <c r="AQ18" i="51"/>
  <c r="AQ20" i="51"/>
  <c r="AQ22" i="51"/>
  <c r="AQ24" i="51"/>
  <c r="AQ26" i="51"/>
  <c r="AQ28" i="51"/>
  <c r="AQ31" i="51"/>
  <c r="AQ33" i="51"/>
  <c r="AQ35" i="51"/>
  <c r="AQ37" i="51"/>
  <c r="AQ39" i="51"/>
  <c r="AQ41" i="51"/>
  <c r="AQ43" i="51"/>
  <c r="AQ45" i="51"/>
  <c r="AQ47" i="51"/>
  <c r="AQ49" i="51"/>
  <c r="AQ51" i="51"/>
  <c r="AQ53" i="51"/>
  <c r="AQ55" i="51"/>
  <c r="AQ57" i="51"/>
  <c r="AQ59" i="51"/>
  <c r="AQ61" i="51"/>
  <c r="AQ63" i="51"/>
  <c r="AQ65" i="51"/>
  <c r="AQ68" i="51"/>
  <c r="AQ70" i="51"/>
  <c r="AQ72" i="51"/>
  <c r="AQ74" i="51"/>
  <c r="AQ76" i="51"/>
  <c r="AQ78" i="51"/>
  <c r="AQ80" i="51"/>
  <c r="AQ82" i="51"/>
  <c r="AQ84" i="51"/>
  <c r="AQ87" i="51"/>
  <c r="AQ89" i="51"/>
  <c r="AP91" i="50"/>
  <c r="AP91" i="51"/>
  <c r="AQ91" i="50"/>
  <c r="AQ91" i="51"/>
  <c r="AS86" i="50"/>
  <c r="AS86" i="51"/>
  <c r="AT91" i="50"/>
  <c r="AT91" i="51"/>
  <c r="AU86" i="50"/>
  <c r="AU86" i="51"/>
  <c r="AU91" i="50"/>
  <c r="AU91" i="51"/>
  <c r="AV86" i="50"/>
  <c r="AV86" i="51"/>
  <c r="AV91" i="50"/>
  <c r="AV91" i="51"/>
  <c r="AR91" i="50"/>
  <c r="AR91" i="51"/>
  <c r="AS91" i="50"/>
  <c r="AS91" i="51"/>
  <c r="AQ7" i="50"/>
  <c r="AV7" i="50"/>
  <c r="AV68" i="50"/>
  <c r="AP86" i="50"/>
  <c r="AQ86" i="50"/>
  <c r="AT86" i="50"/>
  <c r="AR86" i="50"/>
  <c r="AP68" i="50"/>
  <c r="AP7" i="50"/>
  <c r="AQ68" i="50"/>
  <c r="AR7" i="50"/>
  <c r="AR68" i="50"/>
  <c r="AS7" i="50"/>
  <c r="AS68" i="50"/>
  <c r="AT7" i="50"/>
  <c r="AT68" i="50"/>
  <c r="AU68" i="50"/>
  <c r="AU7" i="50"/>
  <c r="AW4" i="50"/>
  <c r="BC4" i="50"/>
  <c r="BD4" i="50"/>
  <c r="BB4" i="50"/>
  <c r="BA7" i="19"/>
  <c r="AV6" i="50" s="1"/>
  <c r="AY7" i="19"/>
  <c r="AT6" i="50" s="1"/>
  <c r="AW7" i="19"/>
  <c r="AR6" i="50" s="1"/>
  <c r="AV7" i="19"/>
  <c r="AQ6" i="50" s="1"/>
  <c r="BE76" i="15"/>
  <c r="BD76" i="15"/>
  <c r="BF76" i="15"/>
  <c r="BF75" i="15"/>
  <c r="BE75" i="15"/>
  <c r="BD75" i="15"/>
  <c r="BD71" i="15"/>
  <c r="BE71" i="15"/>
  <c r="BF71" i="15"/>
  <c r="BE70" i="15"/>
  <c r="BD70" i="15"/>
  <c r="BF70" i="15"/>
  <c r="BD27" i="15"/>
  <c r="BE27" i="15"/>
  <c r="BD26" i="15"/>
  <c r="BE26" i="15"/>
  <c r="AZ76" i="15"/>
  <c r="AY76" i="15"/>
  <c r="AZ75" i="15"/>
  <c r="AY75" i="15"/>
  <c r="AZ71" i="15"/>
  <c r="AY71" i="15"/>
  <c r="AY70" i="15"/>
  <c r="AZ70" i="15"/>
  <c r="AY27" i="15"/>
  <c r="AZ27" i="15"/>
  <c r="AZ26" i="15"/>
  <c r="AY26" i="15"/>
  <c r="AV30" i="50"/>
  <c r="AU30" i="50"/>
  <c r="AT30" i="50"/>
  <c r="AS30" i="50"/>
  <c r="AR30" i="50"/>
  <c r="AQ30" i="50"/>
  <c r="AP30" i="50"/>
  <c r="AV11" i="50"/>
  <c r="AU11" i="50"/>
  <c r="AT11" i="50"/>
  <c r="AS11" i="50"/>
  <c r="AR11" i="50"/>
  <c r="AQ11" i="50"/>
  <c r="AP11" i="50"/>
  <c r="AP5" i="51" l="1"/>
  <c r="AQ5" i="51"/>
  <c r="AR5" i="51"/>
  <c r="AS5" i="51"/>
  <c r="AT5" i="51"/>
  <c r="AU5" i="51"/>
  <c r="AV5" i="51"/>
  <c r="BJ5" i="19"/>
  <c r="AP10" i="51"/>
  <c r="AQ10" i="51"/>
  <c r="AR10" i="51"/>
  <c r="AS10" i="51"/>
  <c r="AT10" i="51"/>
  <c r="AU10" i="51"/>
  <c r="AP29" i="51"/>
  <c r="AQ29" i="51"/>
  <c r="AR29" i="51"/>
  <c r="AS29" i="51"/>
  <c r="AT29" i="51"/>
  <c r="AU29" i="51"/>
  <c r="AV29" i="51"/>
  <c r="AU6" i="51"/>
  <c r="AU67" i="51"/>
  <c r="AT67" i="51"/>
  <c r="AT6" i="51"/>
  <c r="AS67" i="51"/>
  <c r="AS6" i="51"/>
  <c r="AR67" i="51"/>
  <c r="AR6" i="51"/>
  <c r="AQ67" i="51"/>
  <c r="AP6" i="51"/>
  <c r="AP67" i="51"/>
  <c r="AR85" i="51"/>
  <c r="AT85" i="51"/>
  <c r="AQ85" i="51"/>
  <c r="AP85" i="51"/>
  <c r="AV67" i="51"/>
  <c r="AV6" i="51"/>
  <c r="AQ6" i="51"/>
  <c r="AS90" i="51"/>
  <c r="AR90" i="51"/>
  <c r="AV90" i="51"/>
  <c r="AV85" i="51"/>
  <c r="AU90" i="51"/>
  <c r="AU85" i="51"/>
  <c r="AT90" i="51"/>
  <c r="AS85" i="51"/>
  <c r="AQ90" i="51"/>
  <c r="AP90" i="51"/>
  <c r="BE4" i="50"/>
  <c r="BG4" i="50"/>
  <c r="BF4" i="50"/>
  <c r="AV93" i="50"/>
  <c r="AV10" i="51"/>
  <c r="AQ93" i="50"/>
  <c r="AU93" i="50"/>
  <c r="AS93" i="50"/>
  <c r="AP93" i="50"/>
  <c r="AT93" i="50"/>
  <c r="AR93" i="50"/>
  <c r="BF27" i="15" l="1"/>
  <c r="BF26" i="15"/>
  <c r="U71" i="15" l="1"/>
  <c r="U70" i="15"/>
  <c r="AN206" i="19" l="1"/>
  <c r="AN205" i="19"/>
  <c r="AN204" i="19"/>
  <c r="AN203" i="19"/>
  <c r="AN202" i="19"/>
  <c r="AN201" i="19"/>
  <c r="AN200" i="19"/>
  <c r="AN199" i="19"/>
  <c r="AN198" i="19"/>
  <c r="M198" i="19" l="1"/>
  <c r="AA206" i="19" l="1"/>
  <c r="AA205" i="19"/>
  <c r="AA204" i="19"/>
  <c r="AA203" i="19"/>
  <c r="AA202" i="19"/>
  <c r="AA201" i="19"/>
  <c r="AA200" i="19"/>
  <c r="AA199" i="19"/>
  <c r="AA198" i="19"/>
  <c r="BA197" i="19" l="1"/>
  <c r="AZ197" i="19"/>
  <c r="AY197" i="19"/>
  <c r="AX197" i="19"/>
  <c r="AW197" i="19"/>
  <c r="AV197" i="19"/>
  <c r="AU197" i="19"/>
  <c r="AT197" i="19"/>
  <c r="AS197" i="19"/>
  <c r="AR197" i="19"/>
  <c r="AQ197" i="19"/>
  <c r="AP197" i="19"/>
  <c r="AO197" i="19"/>
  <c r="AN197" i="19"/>
  <c r="AM197" i="19"/>
  <c r="AL197" i="19"/>
  <c r="AK197" i="19"/>
  <c r="AJ197" i="19"/>
  <c r="AI197" i="19"/>
  <c r="AH197" i="19"/>
  <c r="AG197" i="19"/>
  <c r="AF197" i="19"/>
  <c r="AE197" i="19"/>
  <c r="AD197" i="19"/>
  <c r="AC197" i="19"/>
  <c r="AB197" i="19"/>
  <c r="AA197" i="19"/>
  <c r="Z197" i="19"/>
  <c r="Y197" i="19"/>
  <c r="X197" i="19"/>
  <c r="W197" i="19"/>
  <c r="V197" i="19"/>
  <c r="U197" i="19"/>
  <c r="T197" i="19"/>
  <c r="S197" i="19"/>
  <c r="R197" i="19"/>
  <c r="Q197" i="19"/>
  <c r="P197" i="19"/>
  <c r="O197" i="19"/>
  <c r="N197" i="19"/>
  <c r="M197" i="19"/>
  <c r="L197" i="19"/>
  <c r="AN194" i="19"/>
  <c r="AA194" i="19"/>
  <c r="AN195" i="19"/>
  <c r="AN193" i="19"/>
  <c r="AN192" i="19"/>
  <c r="AN191" i="19"/>
  <c r="AN190" i="19"/>
  <c r="AN189" i="19"/>
  <c r="AN188" i="19"/>
  <c r="AN187" i="19"/>
  <c r="AA195" i="19"/>
  <c r="AA193" i="19"/>
  <c r="AA192" i="19"/>
  <c r="AA191" i="19"/>
  <c r="AA190" i="19"/>
  <c r="AA189" i="19"/>
  <c r="AA188" i="19"/>
  <c r="AA187" i="19"/>
  <c r="AO186" i="19" l="1"/>
  <c r="AN186" i="19"/>
  <c r="AM186" i="19"/>
  <c r="AL186" i="19"/>
  <c r="AK186" i="19"/>
  <c r="AJ186" i="19"/>
  <c r="AI186" i="19"/>
  <c r="AH186" i="19"/>
  <c r="AG186" i="19"/>
  <c r="AF186" i="19"/>
  <c r="AE186" i="19"/>
  <c r="AD186" i="19"/>
  <c r="AC186" i="19"/>
  <c r="AB186" i="19"/>
  <c r="AA186" i="19"/>
  <c r="Z186" i="19"/>
  <c r="Y186" i="19"/>
  <c r="X186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BC5" i="19" l="1"/>
  <c r="BF5" i="19" l="1"/>
  <c r="BE5" i="19"/>
  <c r="AX4" i="50"/>
  <c r="AZ4" i="50" l="1"/>
  <c r="BA4" i="50"/>
  <c r="AU74" i="15" l="1"/>
  <c r="AT74" i="15"/>
  <c r="AS74" i="15"/>
  <c r="AR74" i="15"/>
  <c r="AQ74" i="15"/>
  <c r="AP74" i="15"/>
  <c r="AO74" i="15"/>
  <c r="AW74" i="15"/>
  <c r="BB74" i="15"/>
  <c r="AX74" i="15"/>
  <c r="BC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BA74" i="15" s="1"/>
  <c r="AY74" i="15" l="1"/>
  <c r="AZ74" i="15"/>
  <c r="BF74" i="15" l="1"/>
  <c r="BD74" i="15"/>
  <c r="BE74" i="15"/>
  <c r="H414" i="42" l="1"/>
  <c r="D414" i="42"/>
  <c r="H413" i="42"/>
  <c r="D413" i="42"/>
  <c r="H412" i="42"/>
  <c r="D412" i="42"/>
  <c r="H411" i="42"/>
  <c r="D411" i="42"/>
  <c r="H410" i="42"/>
  <c r="D410" i="42"/>
  <c r="H409" i="42"/>
  <c r="D409" i="42"/>
  <c r="H408" i="42"/>
  <c r="D408" i="42"/>
  <c r="H407" i="42"/>
  <c r="D407" i="42"/>
  <c r="H406" i="42"/>
  <c r="D406" i="42"/>
  <c r="H405" i="42"/>
  <c r="D405" i="42"/>
  <c r="H404" i="42"/>
  <c r="D404" i="42"/>
  <c r="H403" i="42"/>
  <c r="D403" i="42"/>
  <c r="H402" i="42"/>
  <c r="D402" i="42"/>
  <c r="H401" i="42"/>
  <c r="D401" i="42"/>
  <c r="H400" i="42"/>
  <c r="D400" i="42"/>
  <c r="H399" i="42"/>
  <c r="D399" i="42"/>
  <c r="H398" i="42"/>
  <c r="D398" i="42"/>
  <c r="H397" i="42"/>
  <c r="D397" i="42"/>
  <c r="H396" i="42"/>
  <c r="D396" i="42"/>
  <c r="H395" i="42"/>
  <c r="D395" i="42"/>
  <c r="H394" i="42"/>
  <c r="D394" i="42"/>
  <c r="H393" i="42"/>
  <c r="D393" i="42"/>
  <c r="H392" i="42"/>
  <c r="D392" i="42"/>
  <c r="H391" i="42"/>
  <c r="D391" i="42"/>
  <c r="H390" i="42"/>
  <c r="D390" i="42"/>
  <c r="H389" i="42"/>
  <c r="D389" i="42"/>
  <c r="H388" i="42"/>
  <c r="D388" i="42"/>
  <c r="H387" i="42"/>
  <c r="D387" i="42"/>
  <c r="H386" i="42"/>
  <c r="D386" i="42"/>
  <c r="H385" i="42"/>
  <c r="D385" i="42"/>
  <c r="H384" i="42"/>
  <c r="D384" i="42"/>
  <c r="H383" i="42"/>
  <c r="D383" i="42"/>
  <c r="H382" i="42"/>
  <c r="D382" i="42"/>
  <c r="H381" i="42"/>
  <c r="D381" i="42"/>
  <c r="H380" i="42"/>
  <c r="D380" i="42"/>
  <c r="H379" i="42"/>
  <c r="D379" i="42"/>
  <c r="H378" i="42"/>
  <c r="D378" i="42"/>
  <c r="H377" i="42"/>
  <c r="D377" i="42"/>
  <c r="H376" i="42"/>
  <c r="D376" i="42"/>
  <c r="H375" i="42"/>
  <c r="D375" i="42"/>
  <c r="H374" i="42"/>
  <c r="D374" i="42"/>
  <c r="H373" i="42"/>
  <c r="D373" i="42"/>
  <c r="H372" i="42"/>
  <c r="D372" i="42"/>
  <c r="H371" i="42"/>
  <c r="D371" i="42"/>
  <c r="H370" i="42"/>
  <c r="D370" i="42"/>
  <c r="H369" i="42"/>
  <c r="D369" i="42"/>
  <c r="H364" i="42"/>
  <c r="D364" i="42"/>
  <c r="H363" i="42"/>
  <c r="D363" i="42"/>
  <c r="H362" i="42"/>
  <c r="D362" i="42"/>
  <c r="H361" i="42"/>
  <c r="D361" i="42"/>
  <c r="H360" i="42"/>
  <c r="D360" i="42"/>
  <c r="H359" i="42"/>
  <c r="D359" i="42"/>
  <c r="H358" i="42"/>
  <c r="D358" i="42"/>
  <c r="H357" i="42"/>
  <c r="D357" i="42"/>
  <c r="H356" i="42"/>
  <c r="D356" i="42"/>
  <c r="H355" i="42"/>
  <c r="D355" i="42"/>
  <c r="H354" i="42"/>
  <c r="D354" i="42"/>
  <c r="H353" i="42"/>
  <c r="D353" i="42"/>
  <c r="H351" i="42"/>
  <c r="D351" i="42"/>
  <c r="H350" i="42"/>
  <c r="D350" i="42"/>
  <c r="H349" i="42"/>
  <c r="D349" i="42"/>
  <c r="H348" i="42"/>
  <c r="D348" i="42"/>
  <c r="H347" i="42"/>
  <c r="D347" i="42"/>
  <c r="H346" i="42"/>
  <c r="D346" i="42"/>
  <c r="H345" i="42"/>
  <c r="D345" i="42"/>
  <c r="H344" i="42"/>
  <c r="D344" i="42"/>
  <c r="H343" i="42"/>
  <c r="D343" i="42"/>
  <c r="H342" i="42"/>
  <c r="D342" i="42"/>
  <c r="H341" i="42"/>
  <c r="D341" i="42"/>
  <c r="H340" i="42"/>
  <c r="D340" i="42"/>
  <c r="H339" i="42"/>
  <c r="D339" i="42"/>
  <c r="H338" i="42"/>
  <c r="D338" i="42"/>
  <c r="H337" i="42"/>
  <c r="D337" i="42"/>
  <c r="H336" i="42"/>
  <c r="D336" i="42"/>
  <c r="H335" i="42"/>
  <c r="D335" i="42"/>
  <c r="H334" i="42"/>
  <c r="D334" i="42"/>
  <c r="H333" i="42"/>
  <c r="D333" i="42"/>
  <c r="H332" i="42"/>
  <c r="D332" i="42"/>
  <c r="H331" i="42"/>
  <c r="D331" i="42"/>
  <c r="H330" i="42"/>
  <c r="D330" i="42"/>
  <c r="H329" i="42"/>
  <c r="D329" i="42"/>
  <c r="H328" i="42"/>
  <c r="D328" i="42"/>
  <c r="H327" i="42"/>
  <c r="D327" i="42"/>
  <c r="H326" i="42"/>
  <c r="D326" i="42"/>
  <c r="H325" i="42"/>
  <c r="D325" i="42"/>
  <c r="H324" i="42"/>
  <c r="D324" i="42"/>
  <c r="H323" i="42"/>
  <c r="D323" i="42"/>
  <c r="H322" i="42"/>
  <c r="D322" i="42"/>
  <c r="H321" i="42"/>
  <c r="D321" i="42"/>
  <c r="H320" i="42"/>
  <c r="D320" i="42"/>
  <c r="H319" i="42"/>
  <c r="D319" i="42"/>
  <c r="H318" i="42"/>
  <c r="D318" i="42"/>
  <c r="H317" i="42"/>
  <c r="D317" i="42"/>
  <c r="H316" i="42"/>
  <c r="D316" i="42"/>
  <c r="H315" i="42"/>
  <c r="D315" i="42"/>
  <c r="H314" i="42"/>
  <c r="D314" i="42"/>
  <c r="H313" i="42"/>
  <c r="D313" i="42"/>
  <c r="H312" i="42"/>
  <c r="D312" i="42"/>
  <c r="H311" i="42"/>
  <c r="D311" i="42"/>
  <c r="H310" i="42"/>
  <c r="D310" i="42"/>
  <c r="H305" i="42"/>
  <c r="D305" i="42"/>
  <c r="H304" i="42"/>
  <c r="D304" i="42"/>
  <c r="H303" i="42"/>
  <c r="D303" i="42"/>
  <c r="H302" i="42"/>
  <c r="D302" i="42"/>
  <c r="H301" i="42"/>
  <c r="D301" i="42"/>
  <c r="H300" i="42"/>
  <c r="D300" i="42"/>
  <c r="H299" i="42"/>
  <c r="D299" i="42"/>
  <c r="H298" i="42"/>
  <c r="D298" i="42"/>
  <c r="H297" i="42"/>
  <c r="D297" i="42"/>
  <c r="H296" i="42"/>
  <c r="D296" i="42"/>
  <c r="H295" i="42"/>
  <c r="D295" i="42"/>
  <c r="H294" i="42"/>
  <c r="D294" i="42"/>
  <c r="H293" i="42"/>
  <c r="D293" i="42"/>
  <c r="H292" i="42"/>
  <c r="D292" i="42"/>
  <c r="H291" i="42"/>
  <c r="D291" i="42"/>
  <c r="H289" i="42"/>
  <c r="D289" i="42"/>
  <c r="H288" i="42"/>
  <c r="D288" i="42"/>
  <c r="H287" i="42"/>
  <c r="D287" i="42"/>
  <c r="H286" i="42"/>
  <c r="D286" i="42"/>
  <c r="H285" i="42"/>
  <c r="D285" i="42"/>
  <c r="H284" i="42"/>
  <c r="D284" i="42"/>
  <c r="H283" i="42"/>
  <c r="D283" i="42"/>
  <c r="H282" i="42"/>
  <c r="D282" i="42"/>
  <c r="H281" i="42"/>
  <c r="D281" i="42"/>
  <c r="H280" i="42"/>
  <c r="D280" i="42"/>
  <c r="H277" i="42"/>
  <c r="D277" i="42"/>
  <c r="H276" i="42"/>
  <c r="D276" i="42"/>
  <c r="H275" i="42"/>
  <c r="D275" i="42"/>
  <c r="H274" i="42"/>
  <c r="D274" i="42"/>
  <c r="H273" i="42"/>
  <c r="D273" i="42"/>
  <c r="H272" i="42"/>
  <c r="D272" i="42"/>
  <c r="H271" i="42"/>
  <c r="D271" i="42"/>
  <c r="H270" i="42"/>
  <c r="D270" i="42"/>
  <c r="H269" i="42"/>
  <c r="D269" i="42"/>
  <c r="H268" i="42"/>
  <c r="D268" i="42"/>
  <c r="H267" i="42"/>
  <c r="D267" i="42"/>
  <c r="H266" i="42"/>
  <c r="D266" i="42"/>
  <c r="H265" i="42"/>
  <c r="D265" i="42"/>
  <c r="H264" i="42"/>
  <c r="D264" i="42"/>
  <c r="H263" i="42"/>
  <c r="D263" i="42"/>
  <c r="H262" i="42"/>
  <c r="D262" i="42"/>
  <c r="H261" i="42"/>
  <c r="D261" i="42"/>
  <c r="H260" i="42"/>
  <c r="D260" i="42"/>
  <c r="H259" i="42"/>
  <c r="D259" i="42"/>
  <c r="H258" i="42"/>
  <c r="D258" i="42"/>
  <c r="H257" i="42"/>
  <c r="D257" i="42"/>
  <c r="H256" i="42"/>
  <c r="D256" i="42"/>
  <c r="H254" i="42"/>
  <c r="D254" i="42"/>
  <c r="H253" i="42"/>
  <c r="D253" i="42"/>
  <c r="H252" i="42"/>
  <c r="D252" i="42"/>
  <c r="H251" i="42"/>
  <c r="D251" i="42"/>
  <c r="H250" i="42"/>
  <c r="D250" i="42"/>
  <c r="H249" i="42"/>
  <c r="D249" i="42"/>
  <c r="H248" i="42"/>
  <c r="D248" i="42"/>
  <c r="H247" i="42"/>
  <c r="D247" i="42"/>
  <c r="H246" i="42"/>
  <c r="D246" i="42"/>
  <c r="H245" i="42"/>
  <c r="D245" i="42"/>
  <c r="H244" i="42"/>
  <c r="D244" i="42"/>
  <c r="H242" i="42"/>
  <c r="D242" i="42"/>
  <c r="H241" i="42"/>
  <c r="D241" i="42"/>
  <c r="H240" i="42"/>
  <c r="D240" i="42"/>
  <c r="H239" i="42"/>
  <c r="D239" i="42"/>
  <c r="H238" i="42"/>
  <c r="D238" i="42"/>
  <c r="H237" i="42"/>
  <c r="D237" i="42"/>
  <c r="H236" i="42"/>
  <c r="D236" i="42"/>
  <c r="H235" i="42"/>
  <c r="D235" i="42"/>
  <c r="H234" i="42"/>
  <c r="D234" i="42"/>
  <c r="H233" i="42"/>
  <c r="D233" i="42"/>
  <c r="H232" i="42"/>
  <c r="D232" i="42"/>
  <c r="H231" i="42"/>
  <c r="D231" i="42"/>
  <c r="H230" i="42"/>
  <c r="D230" i="42"/>
  <c r="H229" i="42"/>
  <c r="D229" i="42"/>
  <c r="H228" i="42"/>
  <c r="D228" i="42"/>
  <c r="H227" i="42"/>
  <c r="D227" i="42"/>
  <c r="H226" i="42"/>
  <c r="D226" i="42"/>
  <c r="H225" i="42"/>
  <c r="D225" i="42"/>
  <c r="H224" i="42"/>
  <c r="D224" i="42"/>
  <c r="H223" i="42"/>
  <c r="D223" i="42"/>
  <c r="H222" i="42"/>
  <c r="D222" i="42"/>
  <c r="H221" i="42"/>
  <c r="D221" i="42"/>
  <c r="H220" i="42"/>
  <c r="D220" i="42"/>
  <c r="H218" i="42"/>
  <c r="D218" i="42"/>
  <c r="H217" i="42"/>
  <c r="D217" i="42"/>
  <c r="H216" i="42"/>
  <c r="D216" i="42"/>
  <c r="H215" i="42"/>
  <c r="D215" i="42"/>
  <c r="H213" i="42"/>
  <c r="D213" i="42"/>
  <c r="H212" i="42"/>
  <c r="D212" i="42"/>
  <c r="H211" i="42"/>
  <c r="D211" i="42"/>
  <c r="H210" i="42"/>
  <c r="D210" i="42"/>
  <c r="H209" i="42"/>
  <c r="D209" i="42"/>
  <c r="H208" i="42"/>
  <c r="D208" i="42"/>
  <c r="H207" i="42"/>
  <c r="D207" i="42"/>
  <c r="H206" i="42"/>
  <c r="D206" i="42"/>
  <c r="H205" i="42"/>
  <c r="D205" i="42"/>
  <c r="H204" i="42"/>
  <c r="D204" i="42"/>
  <c r="H203" i="42"/>
  <c r="D203" i="42"/>
  <c r="H202" i="42"/>
  <c r="D202" i="42"/>
  <c r="H201" i="42"/>
  <c r="D201" i="42"/>
  <c r="H200" i="42"/>
  <c r="D200" i="42"/>
  <c r="H199" i="42"/>
  <c r="D199" i="42"/>
  <c r="H197" i="42"/>
  <c r="D197" i="42"/>
  <c r="H196" i="42"/>
  <c r="D196" i="42"/>
  <c r="H195" i="42"/>
  <c r="D195" i="42"/>
  <c r="H194" i="42"/>
  <c r="D194" i="42"/>
  <c r="H192" i="42"/>
  <c r="D192" i="42"/>
  <c r="H191" i="42"/>
  <c r="D191" i="42"/>
  <c r="H190" i="42"/>
  <c r="D190" i="42"/>
  <c r="H189" i="42"/>
  <c r="D189" i="42"/>
  <c r="H188" i="42"/>
  <c r="D188" i="42"/>
  <c r="H187" i="42"/>
  <c r="D187" i="42"/>
  <c r="H186" i="42"/>
  <c r="D186" i="42"/>
  <c r="H185" i="42"/>
  <c r="D185" i="42"/>
  <c r="H184" i="42"/>
  <c r="D184" i="42"/>
  <c r="H179" i="42"/>
  <c r="D179" i="42"/>
  <c r="H178" i="42"/>
  <c r="D178" i="42"/>
  <c r="H177" i="42"/>
  <c r="D177" i="42"/>
  <c r="H176" i="42"/>
  <c r="D176" i="42"/>
  <c r="H175" i="42"/>
  <c r="D175" i="42"/>
  <c r="H174" i="42"/>
  <c r="D174" i="42"/>
  <c r="H173" i="42"/>
  <c r="D173" i="42"/>
  <c r="H172" i="42"/>
  <c r="D172" i="42"/>
  <c r="H171" i="42"/>
  <c r="D171" i="42"/>
  <c r="H170" i="42"/>
  <c r="D170" i="42"/>
  <c r="H169" i="42"/>
  <c r="D169" i="42"/>
  <c r="H168" i="42"/>
  <c r="D168" i="42"/>
  <c r="H167" i="42"/>
  <c r="D167" i="42"/>
  <c r="H166" i="42"/>
  <c r="D166" i="42"/>
  <c r="H165" i="42"/>
  <c r="D165" i="42"/>
  <c r="H164" i="42"/>
  <c r="D164" i="42"/>
  <c r="H163" i="42"/>
  <c r="D163" i="42"/>
  <c r="H156" i="42"/>
  <c r="D156" i="42"/>
  <c r="H155" i="42"/>
  <c r="D155" i="42"/>
  <c r="H154" i="42"/>
  <c r="D154" i="42"/>
  <c r="H153" i="42"/>
  <c r="D153" i="42"/>
  <c r="H151" i="42"/>
  <c r="D151" i="42"/>
  <c r="H150" i="42"/>
  <c r="D150" i="42"/>
  <c r="H149" i="42"/>
  <c r="D149" i="42"/>
  <c r="H148" i="42"/>
  <c r="D148" i="42"/>
  <c r="H147" i="42"/>
  <c r="D147" i="42"/>
  <c r="H146" i="42"/>
  <c r="D146" i="42"/>
  <c r="H145" i="42"/>
  <c r="D145" i="42"/>
  <c r="H144" i="42"/>
  <c r="D144" i="42"/>
  <c r="H143" i="42"/>
  <c r="D143" i="42"/>
  <c r="H142" i="42"/>
  <c r="D142" i="42"/>
  <c r="H141" i="42"/>
  <c r="D141" i="42"/>
  <c r="H140" i="42"/>
  <c r="D140" i="42"/>
  <c r="H139" i="42"/>
  <c r="D139" i="42"/>
  <c r="H138" i="42"/>
  <c r="D138" i="42"/>
  <c r="H137" i="42"/>
  <c r="D137" i="42"/>
  <c r="H136" i="42"/>
  <c r="D136" i="42"/>
  <c r="H135" i="42"/>
  <c r="D135" i="42"/>
  <c r="H134" i="42"/>
  <c r="D134" i="42"/>
  <c r="H133" i="42"/>
  <c r="D133" i="42"/>
  <c r="H132" i="42"/>
  <c r="D132" i="42"/>
  <c r="H131" i="42"/>
  <c r="D131" i="42"/>
  <c r="H130" i="42"/>
  <c r="D130" i="42"/>
  <c r="H129" i="42"/>
  <c r="D129" i="42"/>
  <c r="H128" i="42"/>
  <c r="D128" i="42"/>
  <c r="H127" i="42"/>
  <c r="D127" i="42"/>
  <c r="H126" i="42"/>
  <c r="D126" i="42"/>
  <c r="H125" i="42"/>
  <c r="D125" i="42"/>
  <c r="H124" i="42"/>
  <c r="D124" i="42"/>
  <c r="H123" i="42"/>
  <c r="D123" i="42"/>
  <c r="H122" i="42"/>
  <c r="D122" i="42"/>
  <c r="H121" i="42"/>
  <c r="D121" i="42"/>
  <c r="H120" i="42"/>
  <c r="D120" i="42"/>
  <c r="H119" i="42"/>
  <c r="D119" i="42"/>
  <c r="H118" i="42"/>
  <c r="D118" i="42"/>
  <c r="H117" i="42"/>
  <c r="D117" i="42"/>
  <c r="H116" i="42"/>
  <c r="D116" i="42"/>
  <c r="H115" i="42"/>
  <c r="D115" i="42"/>
  <c r="H114" i="42"/>
  <c r="D114" i="42"/>
  <c r="H113" i="42"/>
  <c r="D113" i="42"/>
  <c r="H112" i="42"/>
  <c r="D112" i="42"/>
  <c r="H111" i="42"/>
  <c r="D111" i="42"/>
  <c r="H110" i="42"/>
  <c r="D110" i="42"/>
  <c r="H109" i="42"/>
  <c r="D109" i="42"/>
  <c r="H108" i="42"/>
  <c r="D108" i="42"/>
  <c r="H107" i="42"/>
  <c r="D107" i="42"/>
  <c r="H106" i="42"/>
  <c r="D106" i="42"/>
  <c r="H105" i="42"/>
  <c r="D105" i="42"/>
  <c r="H104" i="42"/>
  <c r="D104" i="42"/>
  <c r="H103" i="42"/>
  <c r="D103" i="42"/>
  <c r="H102" i="42"/>
  <c r="D102" i="42"/>
  <c r="H101" i="42"/>
  <c r="D101" i="42"/>
  <c r="H100" i="42"/>
  <c r="D100" i="42"/>
  <c r="H99" i="42"/>
  <c r="D99" i="42"/>
  <c r="H98" i="42"/>
  <c r="D98" i="42"/>
  <c r="H97" i="42"/>
  <c r="D97" i="42"/>
  <c r="H96" i="42"/>
  <c r="D96" i="42"/>
  <c r="H95" i="42"/>
  <c r="D95" i="42"/>
  <c r="H94" i="42"/>
  <c r="D94" i="42"/>
  <c r="H93" i="42"/>
  <c r="D93" i="42"/>
  <c r="H92" i="42"/>
  <c r="D92" i="42"/>
  <c r="H91" i="42"/>
  <c r="D91" i="42"/>
  <c r="H90" i="42"/>
  <c r="D90" i="42"/>
  <c r="H89" i="42"/>
  <c r="D89" i="42"/>
  <c r="H88" i="42"/>
  <c r="D88" i="42"/>
  <c r="H87" i="42"/>
  <c r="D87" i="42"/>
  <c r="H86" i="42"/>
  <c r="D86" i="42"/>
  <c r="H85" i="42"/>
  <c r="D85" i="42"/>
  <c r="H84" i="42"/>
  <c r="D84" i="42"/>
  <c r="H83" i="42"/>
  <c r="D83" i="42"/>
  <c r="H82" i="42"/>
  <c r="D82" i="42"/>
  <c r="H81" i="42"/>
  <c r="D81" i="42"/>
  <c r="H80" i="42"/>
  <c r="D80" i="42"/>
  <c r="H79" i="42"/>
  <c r="D79" i="42"/>
  <c r="H78" i="42"/>
  <c r="D78" i="42"/>
  <c r="H77" i="42"/>
  <c r="D77" i="42"/>
  <c r="H76" i="42"/>
  <c r="D76" i="42"/>
  <c r="H75" i="42"/>
  <c r="D75" i="42"/>
  <c r="H74" i="42"/>
  <c r="D74" i="42"/>
  <c r="H73" i="42"/>
  <c r="D73" i="42"/>
  <c r="H72" i="42"/>
  <c r="D72" i="42"/>
  <c r="H71" i="42"/>
  <c r="D71" i="42"/>
  <c r="H70" i="42"/>
  <c r="D70" i="42"/>
  <c r="H69" i="42"/>
  <c r="D69" i="42"/>
  <c r="H68" i="42"/>
  <c r="D68" i="42"/>
  <c r="H67" i="42"/>
  <c r="D67" i="42"/>
  <c r="H66" i="42"/>
  <c r="D66" i="42"/>
  <c r="H65" i="42"/>
  <c r="D65" i="42"/>
  <c r="H62" i="42"/>
  <c r="D62" i="42"/>
  <c r="H61" i="42"/>
  <c r="D61" i="42"/>
  <c r="H60" i="42"/>
  <c r="D60" i="42"/>
  <c r="H59" i="42"/>
  <c r="D59" i="42"/>
  <c r="H58" i="42"/>
  <c r="D58" i="42"/>
  <c r="H57" i="42"/>
  <c r="D57" i="42"/>
  <c r="H56" i="42"/>
  <c r="D56" i="42"/>
  <c r="H55" i="42"/>
  <c r="D55" i="42"/>
  <c r="H54" i="42"/>
  <c r="D54" i="42"/>
  <c r="H53" i="42"/>
  <c r="D53" i="42"/>
  <c r="H52" i="42"/>
  <c r="D52" i="42"/>
  <c r="H51" i="42"/>
  <c r="D51" i="42"/>
  <c r="H50" i="42"/>
  <c r="D50" i="42"/>
  <c r="H49" i="42"/>
  <c r="D49" i="42"/>
  <c r="H48" i="42"/>
  <c r="D48" i="42"/>
  <c r="H45" i="42"/>
  <c r="D45" i="42"/>
  <c r="H43" i="42"/>
  <c r="D43" i="42"/>
  <c r="H42" i="42"/>
  <c r="D42" i="42"/>
  <c r="H41" i="42"/>
  <c r="D41" i="42"/>
  <c r="H40" i="42"/>
  <c r="D40" i="42"/>
  <c r="H39" i="42"/>
  <c r="D39" i="42"/>
  <c r="H38" i="42"/>
  <c r="D38" i="42"/>
  <c r="H37" i="42"/>
  <c r="D37" i="42"/>
  <c r="H36" i="42"/>
  <c r="D36" i="42"/>
  <c r="H35" i="42"/>
  <c r="D35" i="42"/>
  <c r="H34" i="42"/>
  <c r="D34" i="42"/>
  <c r="H33" i="42"/>
  <c r="D33" i="42"/>
  <c r="H32" i="42"/>
  <c r="D32" i="42"/>
  <c r="H31" i="42"/>
  <c r="D31" i="42"/>
  <c r="D30" i="42"/>
  <c r="H29" i="42"/>
  <c r="D29" i="42"/>
  <c r="H28" i="42"/>
  <c r="D28" i="42"/>
  <c r="H27" i="42"/>
  <c r="D27" i="42"/>
  <c r="H26" i="42"/>
  <c r="D26" i="42"/>
  <c r="H25" i="42"/>
  <c r="D25" i="42"/>
  <c r="H24" i="42"/>
  <c r="D24" i="42"/>
  <c r="H22" i="42"/>
  <c r="D22" i="42"/>
  <c r="H21" i="42"/>
  <c r="D21" i="42"/>
  <c r="H20" i="42"/>
  <c r="D20" i="42"/>
  <c r="H19" i="42"/>
  <c r="D19" i="42"/>
  <c r="H18" i="42"/>
  <c r="D18" i="42"/>
  <c r="H17" i="42"/>
  <c r="D17" i="42"/>
  <c r="H16" i="42"/>
  <c r="D16" i="42"/>
  <c r="H15" i="42"/>
  <c r="D15" i="42"/>
  <c r="H14" i="42"/>
  <c r="D14" i="42"/>
  <c r="H13" i="42"/>
  <c r="D13" i="42"/>
  <c r="H12" i="42"/>
  <c r="D12" i="42"/>
  <c r="H10" i="42"/>
  <c r="D10" i="42"/>
  <c r="H9" i="42"/>
  <c r="D9" i="42"/>
  <c r="H8" i="42"/>
  <c r="B8" i="42"/>
  <c r="H7" i="42"/>
  <c r="D7" i="42"/>
  <c r="B9" i="42" l="1"/>
  <c r="B10" i="42" s="1"/>
  <c r="B11" i="42" s="1"/>
  <c r="B12" i="42" l="1"/>
  <c r="BT230" i="42" l="1"/>
  <c r="BT107" i="42"/>
  <c r="BT45" i="42"/>
  <c r="BT66" i="42"/>
  <c r="BT204" i="42"/>
  <c r="BT71" i="42"/>
  <c r="BT229" i="42"/>
  <c r="BT94" i="42"/>
  <c r="BT79" i="42"/>
  <c r="BT54" i="42"/>
  <c r="BT222" i="42"/>
  <c r="BT212" i="42"/>
  <c r="BT211" i="42"/>
  <c r="BT202" i="42"/>
  <c r="BT201" i="42"/>
  <c r="BT200" i="42"/>
  <c r="BT112" i="42"/>
  <c r="BT93" i="42"/>
  <c r="R9" i="19"/>
  <c r="BT99" i="42"/>
  <c r="BT89" i="42"/>
  <c r="BT30" i="42"/>
  <c r="BT245" i="42"/>
  <c r="AD306" i="42"/>
  <c r="BT253" i="42"/>
  <c r="BT336" i="42"/>
  <c r="U9" i="19"/>
  <c r="BT337" i="42"/>
  <c r="BT42" i="42"/>
  <c r="BT15" i="42"/>
  <c r="BT81" i="42"/>
  <c r="BT56" i="42"/>
  <c r="BT69" i="42"/>
  <c r="BT83" i="42"/>
  <c r="BT85" i="42"/>
  <c r="BT26" i="42"/>
  <c r="BT372" i="42"/>
  <c r="BT397" i="42"/>
  <c r="V9" i="19"/>
  <c r="BT338" i="42"/>
  <c r="BT231" i="42"/>
  <c r="BT88" i="42"/>
  <c r="BT195" i="42"/>
  <c r="Z9" i="19"/>
  <c r="AD141" i="42"/>
  <c r="AD131" i="42"/>
  <c r="AD129" i="42"/>
  <c r="AD127" i="42"/>
  <c r="AD126" i="42"/>
  <c r="AD125" i="42"/>
  <c r="AD123" i="42"/>
  <c r="AD122" i="42"/>
  <c r="AD120" i="42"/>
  <c r="AD115" i="42"/>
  <c r="AD112" i="42"/>
  <c r="AD109" i="42"/>
  <c r="AD107" i="42"/>
  <c r="AD104" i="42"/>
  <c r="AD103" i="42"/>
  <c r="AD160" i="42"/>
  <c r="AD150" i="42"/>
  <c r="AD132" i="42"/>
  <c r="O9" i="19"/>
  <c r="Y9" i="19"/>
  <c r="W9" i="19"/>
  <c r="T9" i="19"/>
  <c r="Q9" i="19"/>
  <c r="P9" i="19"/>
  <c r="X9" i="19"/>
  <c r="S9" i="19"/>
  <c r="AH9" i="19"/>
  <c r="AM9" i="19"/>
  <c r="AK9" i="19"/>
  <c r="AL9" i="19"/>
  <c r="AD9" i="19"/>
  <c r="AG9" i="19"/>
  <c r="AC9" i="19"/>
  <c r="AB9" i="19"/>
  <c r="AE9" i="19"/>
  <c r="AJ9" i="19"/>
  <c r="AF9" i="19"/>
  <c r="BD9" i="19" s="1"/>
  <c r="AI9" i="19"/>
  <c r="CH253" i="42"/>
  <c r="CH260" i="42"/>
  <c r="CH109" i="42"/>
  <c r="CH264" i="42"/>
  <c r="CH266" i="42"/>
  <c r="CH281" i="42"/>
  <c r="CH118" i="42"/>
  <c r="CH268" i="42"/>
  <c r="CH270" i="42"/>
  <c r="CH247" i="42"/>
  <c r="CH257" i="42"/>
  <c r="CH18" i="42"/>
  <c r="CH105" i="42"/>
  <c r="CH262" i="42"/>
  <c r="CH111" i="42"/>
  <c r="CH107" i="42"/>
  <c r="CH115" i="42"/>
  <c r="CH300" i="42"/>
  <c r="CH146" i="42"/>
  <c r="CH189" i="42"/>
  <c r="CH144" i="42"/>
  <c r="CH216" i="42"/>
  <c r="CH241" i="42"/>
  <c r="CH289" i="42"/>
  <c r="CH207" i="42"/>
  <c r="CH81" i="42"/>
  <c r="CH11" i="42"/>
  <c r="CH218" i="42"/>
  <c r="CH88" i="42"/>
  <c r="CH201" i="42"/>
  <c r="CH191" i="42"/>
  <c r="CH276" i="42"/>
  <c r="CH188" i="42"/>
  <c r="CH120" i="42"/>
  <c r="CH209" i="42"/>
  <c r="CH174" i="42"/>
  <c r="CH33" i="42"/>
  <c r="CH202" i="42"/>
  <c r="CH51" i="42"/>
  <c r="CH7" i="42"/>
  <c r="CH231" i="42"/>
  <c r="CH40" i="42"/>
  <c r="CH205" i="42"/>
  <c r="CH255" i="42"/>
  <c r="CH12" i="42"/>
  <c r="CH86" i="42"/>
  <c r="CH124" i="42"/>
  <c r="CH165" i="42"/>
  <c r="CH212" i="42"/>
  <c r="CH125" i="42"/>
  <c r="CH10" i="42"/>
  <c r="CH279" i="42"/>
  <c r="CH137" i="42"/>
  <c r="CH122" i="42"/>
  <c r="CH35" i="42"/>
  <c r="CH71" i="42"/>
  <c r="CH265" i="42"/>
  <c r="CH297" i="42"/>
  <c r="CH220" i="42"/>
  <c r="CH95" i="42"/>
  <c r="CH261" i="42"/>
  <c r="CH22" i="42"/>
  <c r="CH112" i="42"/>
  <c r="CH24" i="42"/>
  <c r="CH74" i="42"/>
  <c r="CH17" i="42"/>
  <c r="CH96" i="42"/>
  <c r="CH92" i="42"/>
  <c r="CH223" i="42"/>
  <c r="CH69" i="42"/>
  <c r="CH54" i="42"/>
  <c r="CH89" i="42"/>
  <c r="CH29" i="42"/>
  <c r="CH48" i="42"/>
  <c r="CH39" i="42"/>
  <c r="CH272" i="42"/>
  <c r="CH42" i="42"/>
  <c r="CH78" i="42"/>
  <c r="CH117" i="42"/>
  <c r="CH234" i="42"/>
  <c r="CH44" i="42"/>
  <c r="CH80" i="42"/>
  <c r="CH114" i="42"/>
  <c r="CH141" i="42"/>
  <c r="CH210" i="42"/>
  <c r="CH161" i="42"/>
  <c r="CH204" i="42"/>
  <c r="CH235" i="42"/>
  <c r="CH263" i="42"/>
  <c r="CH295" i="42"/>
  <c r="CH217" i="42"/>
  <c r="CH13" i="42"/>
  <c r="CH9" i="42"/>
  <c r="CH187" i="42"/>
  <c r="CH37" i="42"/>
  <c r="CH149" i="42"/>
  <c r="CH119" i="42"/>
  <c r="CH384" i="42"/>
  <c r="CH249" i="42"/>
  <c r="CH46" i="42"/>
  <c r="CH83" i="42"/>
  <c r="CH8" i="42"/>
  <c r="CH116" i="42"/>
  <c r="CH110" i="42"/>
  <c r="CH293" i="42"/>
  <c r="CH49" i="42"/>
  <c r="CH85" i="42"/>
  <c r="CH280" i="42"/>
  <c r="CH52" i="42"/>
  <c r="CH90" i="42"/>
  <c r="CH15" i="42"/>
  <c r="CH14" i="42"/>
  <c r="CH127" i="42"/>
  <c r="CH167" i="42"/>
  <c r="CH20" i="42"/>
  <c r="CH229" i="42"/>
  <c r="CH131" i="42"/>
  <c r="CH171" i="42"/>
  <c r="CH65" i="42"/>
  <c r="CH236" i="42"/>
  <c r="CH135" i="42"/>
  <c r="CH311" i="42"/>
  <c r="CH238" i="42"/>
  <c r="CH178" i="42"/>
  <c r="CH28" i="42"/>
  <c r="CH64" i="42"/>
  <c r="CH274" i="42"/>
  <c r="CH321" i="42"/>
  <c r="CH152" i="42"/>
  <c r="CH193" i="42"/>
  <c r="CH27" i="42"/>
  <c r="CH38" i="42"/>
  <c r="CH75" i="42"/>
  <c r="CH155" i="42"/>
  <c r="CH31" i="42"/>
  <c r="CH41" i="42"/>
  <c r="CH77" i="42"/>
  <c r="CH306" i="42"/>
  <c r="CH338" i="42"/>
  <c r="CH43" i="42"/>
  <c r="CH79" i="42"/>
  <c r="CH308" i="42"/>
  <c r="CH340" i="42"/>
  <c r="CH160" i="42"/>
  <c r="CH45" i="42"/>
  <c r="CH82" i="42"/>
  <c r="CH55" i="42"/>
  <c r="CH93" i="42"/>
  <c r="CH47" i="42"/>
  <c r="CH84" i="42"/>
  <c r="CH57" i="42"/>
  <c r="CH97" i="42"/>
  <c r="CH50" i="42"/>
  <c r="CH87" i="42"/>
  <c r="CH225" i="42"/>
  <c r="CH59" i="42"/>
  <c r="CH99" i="42"/>
  <c r="CH16" i="42"/>
  <c r="CH53" i="42"/>
  <c r="CH91" i="42"/>
  <c r="CH271" i="42"/>
  <c r="CH303" i="42"/>
  <c r="CH227" i="42"/>
  <c r="CH61" i="42"/>
  <c r="CH101" i="42"/>
  <c r="CH19" i="42"/>
  <c r="CH56" i="42"/>
  <c r="CH94" i="42"/>
  <c r="CH63" i="42"/>
  <c r="CH103" i="42"/>
  <c r="CH25" i="42"/>
  <c r="CH21" i="42"/>
  <c r="CH58" i="42"/>
  <c r="CH98" i="42"/>
  <c r="CH133" i="42"/>
  <c r="CH173" i="42"/>
  <c r="CH23" i="42"/>
  <c r="CH60" i="42"/>
  <c r="CH100" i="42"/>
  <c r="CH294" i="42"/>
  <c r="CH176" i="42"/>
  <c r="CH150" i="42"/>
  <c r="CH192" i="42"/>
  <c r="CH237" i="42"/>
  <c r="CH67" i="42"/>
  <c r="CH26" i="42"/>
  <c r="CH62" i="42"/>
  <c r="CH102" i="42"/>
  <c r="CH104" i="42"/>
  <c r="CH30" i="42"/>
  <c r="CH66" i="42"/>
  <c r="CH106" i="42"/>
  <c r="CH328" i="42"/>
  <c r="CH283" i="42"/>
  <c r="CH315" i="42"/>
  <c r="CH142" i="42"/>
  <c r="CH183" i="42"/>
  <c r="CH73" i="42"/>
  <c r="CH32" i="42"/>
  <c r="CH68" i="42"/>
  <c r="CH108" i="42"/>
  <c r="CH147" i="42"/>
  <c r="CH246" i="42"/>
  <c r="CH76" i="42"/>
  <c r="CH34" i="42"/>
  <c r="CH70" i="42"/>
  <c r="CH287" i="42"/>
  <c r="CH319" i="42"/>
  <c r="CH245" i="42"/>
  <c r="CH203" i="42"/>
  <c r="CH190" i="42"/>
  <c r="CH123" i="42"/>
  <c r="CH164" i="42"/>
  <c r="CH206" i="42"/>
  <c r="CH36" i="42"/>
  <c r="CH72" i="42"/>
  <c r="CH302" i="42"/>
  <c r="CH334" i="42"/>
  <c r="CH126" i="42"/>
  <c r="CH166" i="42"/>
  <c r="CH208" i="42"/>
  <c r="CH211" i="42"/>
  <c r="CH128" i="42"/>
  <c r="CH168" i="42"/>
  <c r="CH213" i="42"/>
  <c r="CH356" i="42"/>
  <c r="CH388" i="42"/>
  <c r="CH251" i="42"/>
  <c r="CH214" i="42"/>
  <c r="CH158" i="42"/>
  <c r="CH130" i="42"/>
  <c r="CH170" i="42"/>
  <c r="CH215" i="42"/>
  <c r="CH132" i="42"/>
  <c r="CH172" i="42"/>
  <c r="CH219" i="42"/>
  <c r="CH282" i="42"/>
  <c r="CH163" i="42"/>
  <c r="CH134" i="42"/>
  <c r="CH175" i="42"/>
  <c r="CH221" i="42"/>
  <c r="CH254" i="42"/>
  <c r="CH267" i="42"/>
  <c r="CH299" i="42"/>
  <c r="CH222" i="42"/>
  <c r="CH136" i="42"/>
  <c r="CH177" i="42"/>
  <c r="CH224" i="42"/>
  <c r="CH314" i="42"/>
  <c r="CH346" i="42"/>
  <c r="CH286" i="42"/>
  <c r="CH269" i="42"/>
  <c r="CH301" i="42"/>
  <c r="CH252" i="42"/>
  <c r="CH138" i="42"/>
  <c r="CH179" i="42"/>
  <c r="CH226" i="42"/>
  <c r="CH258" i="42"/>
  <c r="CH129" i="42"/>
  <c r="CH169" i="42"/>
  <c r="CH140" i="42"/>
  <c r="CH182" i="42"/>
  <c r="CH228" i="42"/>
  <c r="CH368" i="42"/>
  <c r="CH400" i="42"/>
  <c r="CH290" i="42"/>
  <c r="CH145" i="42"/>
  <c r="CH184" i="42"/>
  <c r="CH230" i="42"/>
  <c r="CH370" i="42"/>
  <c r="CH402" i="42"/>
  <c r="CH320" i="42"/>
  <c r="CH352" i="42"/>
  <c r="CH292" i="42"/>
  <c r="CH275" i="42"/>
  <c r="CH307" i="42"/>
  <c r="CH232" i="42"/>
  <c r="CH148" i="42"/>
  <c r="CH186" i="42"/>
  <c r="CH233" i="42"/>
  <c r="CH277" i="42"/>
  <c r="CH154" i="42"/>
  <c r="CH194" i="42"/>
  <c r="CH239" i="42"/>
  <c r="CH326" i="42"/>
  <c r="CH195" i="42"/>
  <c r="CH240" i="42"/>
  <c r="CH139" i="42"/>
  <c r="CH181" i="42"/>
  <c r="CH248" i="42"/>
  <c r="CH156" i="42"/>
  <c r="CH196" i="42"/>
  <c r="CH242" i="42"/>
  <c r="CH378" i="42"/>
  <c r="CH410" i="42"/>
  <c r="CH256" i="42"/>
  <c r="CH197" i="42"/>
  <c r="CH243" i="42"/>
  <c r="CH159" i="42"/>
  <c r="CH198" i="42"/>
  <c r="CH244" i="42"/>
  <c r="CH199" i="42"/>
  <c r="CH185" i="42"/>
  <c r="CH250" i="42"/>
  <c r="CH121" i="42"/>
  <c r="CH162" i="42"/>
  <c r="CH200" i="42"/>
  <c r="CH366" i="42"/>
  <c r="CH398" i="42"/>
  <c r="CH316" i="42"/>
  <c r="CH348" i="42"/>
  <c r="CH288" i="42"/>
  <c r="CH335" i="42"/>
  <c r="CH367" i="42"/>
  <c r="CH399" i="42"/>
  <c r="CH318" i="42"/>
  <c r="CH350" i="42"/>
  <c r="CH273" i="42"/>
  <c r="CH305" i="42"/>
  <c r="CH337" i="42"/>
  <c r="CH369" i="42"/>
  <c r="CH401" i="42"/>
  <c r="CH406" i="42"/>
  <c r="CH339" i="42"/>
  <c r="CH371" i="42"/>
  <c r="CH403" i="42"/>
  <c r="CH372" i="42"/>
  <c r="CH404" i="42"/>
  <c r="CH322" i="42"/>
  <c r="CH309" i="42"/>
  <c r="CH341" i="42"/>
  <c r="CH373" i="42"/>
  <c r="CH405" i="42"/>
  <c r="CH151" i="42"/>
  <c r="CH374" i="42"/>
  <c r="CH324" i="42"/>
  <c r="CH296" i="42"/>
  <c r="CH343" i="42"/>
  <c r="CH375" i="42"/>
  <c r="CH407" i="42"/>
  <c r="CH376" i="42"/>
  <c r="CH408" i="42"/>
  <c r="CH298" i="42"/>
  <c r="CH313" i="42"/>
  <c r="CH345" i="42"/>
  <c r="CH377" i="42"/>
  <c r="CH409" i="42"/>
  <c r="CH157" i="42"/>
  <c r="CH347" i="42"/>
  <c r="CH379" i="42"/>
  <c r="CH411" i="42"/>
  <c r="CH380" i="42"/>
  <c r="CH412" i="42"/>
  <c r="CH330" i="42"/>
  <c r="CH285" i="42"/>
  <c r="CH317" i="42"/>
  <c r="CH349" i="42"/>
  <c r="CH381" i="42"/>
  <c r="CH259" i="42"/>
  <c r="CH382" i="42"/>
  <c r="CH414" i="42"/>
  <c r="CH332" i="42"/>
  <c r="CH351" i="42"/>
  <c r="CH383" i="42"/>
  <c r="CH143" i="42"/>
  <c r="CH353" i="42"/>
  <c r="CH385" i="42"/>
  <c r="CH354" i="42"/>
  <c r="CH386" i="42"/>
  <c r="CH304" i="42"/>
  <c r="CH336" i="42"/>
  <c r="CH291" i="42"/>
  <c r="CH323" i="42"/>
  <c r="CH355" i="42"/>
  <c r="CH387" i="42"/>
  <c r="CH153" i="42"/>
  <c r="CH278" i="42"/>
  <c r="CH413" i="42"/>
  <c r="CH325" i="42"/>
  <c r="CH357" i="42"/>
  <c r="CH389" i="42"/>
  <c r="CH358" i="42"/>
  <c r="CH390" i="42"/>
  <c r="CH327" i="42"/>
  <c r="CH359" i="42"/>
  <c r="CH391" i="42"/>
  <c r="CH113" i="42"/>
  <c r="CH360" i="42"/>
  <c r="CH392" i="42"/>
  <c r="CH310" i="42"/>
  <c r="CH342" i="42"/>
  <c r="CH329" i="42"/>
  <c r="CH361" i="42"/>
  <c r="CH393" i="42"/>
  <c r="CH180" i="42"/>
  <c r="CH362" i="42"/>
  <c r="CH394" i="42"/>
  <c r="CH312" i="42"/>
  <c r="CH344" i="42"/>
  <c r="CH284" i="42"/>
  <c r="CH331" i="42"/>
  <c r="CH363" i="42"/>
  <c r="CH395" i="42"/>
  <c r="CH364" i="42"/>
  <c r="CH396" i="42"/>
  <c r="CH333" i="42"/>
  <c r="CH365" i="42"/>
  <c r="CH397" i="42"/>
  <c r="AD82" i="42"/>
  <c r="AD23" i="42"/>
  <c r="AD162" i="42"/>
  <c r="AD69" i="42"/>
  <c r="AD15" i="42"/>
  <c r="AD44" i="42"/>
  <c r="AD350" i="42"/>
  <c r="AD46" i="42"/>
  <c r="AD47" i="42"/>
  <c r="AD56" i="42"/>
  <c r="AD64" i="42"/>
  <c r="AD183" i="42"/>
  <c r="AD307" i="42"/>
  <c r="AD18" i="42"/>
  <c r="AD101" i="42"/>
  <c r="AD237" i="42"/>
  <c r="AD309" i="42"/>
  <c r="AD345" i="42"/>
  <c r="AD286" i="42"/>
  <c r="AD228" i="42"/>
  <c r="AD274" i="42"/>
  <c r="AD38" i="42"/>
  <c r="BT14" i="42"/>
  <c r="AD94" i="42"/>
  <c r="AD147" i="42"/>
  <c r="AD108" i="42"/>
  <c r="AD156" i="42"/>
  <c r="AD225" i="42"/>
  <c r="AD246" i="42"/>
  <c r="AD144" i="42"/>
  <c r="AD22" i="42"/>
  <c r="AD14" i="42"/>
  <c r="AD89" i="42"/>
  <c r="AD214" i="42"/>
  <c r="AD260" i="42"/>
  <c r="AD146" i="42"/>
  <c r="AD35" i="42"/>
  <c r="AD20" i="42"/>
  <c r="AD68" i="42"/>
  <c r="AD66" i="42"/>
  <c r="AD99" i="42"/>
  <c r="AD216" i="42"/>
  <c r="BT17" i="42"/>
  <c r="AD92" i="42"/>
  <c r="AD16" i="42"/>
  <c r="AD54" i="42"/>
  <c r="AD191" i="42"/>
  <c r="AD189" i="42"/>
  <c r="AD121" i="42"/>
  <c r="BT33" i="42"/>
  <c r="AD40" i="42"/>
  <c r="AD10" i="42"/>
  <c r="AD95" i="42"/>
  <c r="AD117" i="42"/>
  <c r="AD221" i="42"/>
  <c r="BT39" i="42"/>
  <c r="AD24" i="42"/>
  <c r="AD51" i="42"/>
  <c r="AD186" i="42"/>
  <c r="AD195" i="42"/>
  <c r="AD21" i="42"/>
  <c r="AD32" i="42"/>
  <c r="AD83" i="42"/>
  <c r="AD124" i="42"/>
  <c r="AD71" i="42"/>
  <c r="AD204" i="42"/>
  <c r="AD241" i="42"/>
  <c r="BT9" i="42"/>
  <c r="BT21" i="42"/>
  <c r="AD19" i="42"/>
  <c r="AD226" i="42"/>
  <c r="AD201" i="42"/>
  <c r="AD30" i="42"/>
  <c r="AD73" i="42"/>
  <c r="AD87" i="42"/>
  <c r="AD48" i="42"/>
  <c r="AD391" i="42"/>
  <c r="AD200" i="42"/>
  <c r="AD208" i="42"/>
  <c r="AD36" i="42"/>
  <c r="AD90" i="42"/>
  <c r="AD34" i="42"/>
  <c r="AD86" i="42"/>
  <c r="AD26" i="42"/>
  <c r="AD79" i="42"/>
  <c r="BT10" i="42"/>
  <c r="AD70" i="42"/>
  <c r="AD232" i="42"/>
  <c r="AD280" i="42"/>
  <c r="AD206" i="42"/>
  <c r="AD254" i="42"/>
  <c r="AD81" i="42"/>
  <c r="AD218" i="42"/>
  <c r="AD269" i="42"/>
  <c r="BT25" i="42"/>
  <c r="AD96" i="42"/>
  <c r="AD133" i="42"/>
  <c r="AD190" i="42"/>
  <c r="BT38" i="42"/>
  <c r="AD25" i="42"/>
  <c r="AD74" i="42"/>
  <c r="AD41" i="42"/>
  <c r="AD45" i="42"/>
  <c r="AD42" i="42"/>
  <c r="AD33" i="42"/>
  <c r="AD128" i="42"/>
  <c r="AD88" i="42"/>
  <c r="AD97" i="42"/>
  <c r="AD39" i="42"/>
  <c r="AD85" i="42"/>
  <c r="AD253" i="42"/>
  <c r="AD250" i="42"/>
  <c r="AD17" i="42"/>
  <c r="AD93" i="42"/>
  <c r="AD9" i="42"/>
  <c r="AD98" i="42"/>
  <c r="AD239" i="42"/>
  <c r="AD205" i="42"/>
  <c r="AD243" i="42"/>
  <c r="AD247" i="42"/>
  <c r="AD213" i="42"/>
  <c r="AD217" i="42"/>
  <c r="AD282" i="42"/>
  <c r="AD236" i="42"/>
  <c r="AD272" i="42"/>
  <c r="AD245" i="42"/>
  <c r="AD211" i="42"/>
  <c r="AD262" i="42"/>
  <c r="AD210" i="42"/>
  <c r="AD257" i="42"/>
  <c r="AD130" i="42"/>
  <c r="AD220" i="42"/>
  <c r="AD223" i="42"/>
  <c r="AD304" i="42"/>
  <c r="AD278" i="42"/>
  <c r="AD255" i="42"/>
  <c r="AD215" i="42"/>
  <c r="AD135" i="42"/>
  <c r="AD270" i="42"/>
  <c r="AD265" i="42"/>
  <c r="AD222" i="42"/>
  <c r="AD161" i="42"/>
  <c r="AD140" i="42"/>
  <c r="AD224" i="42"/>
  <c r="AD230" i="42"/>
  <c r="AD174" i="42"/>
  <c r="AD284" i="42"/>
  <c r="AD263" i="42"/>
  <c r="AD308" i="42"/>
  <c r="AD154" i="42"/>
  <c r="AD276" i="42"/>
  <c r="AD367" i="42"/>
  <c r="AD370" i="42"/>
  <c r="AD268" i="42"/>
  <c r="AD229" i="42"/>
  <c r="AD187" i="42"/>
  <c r="AD155" i="42"/>
  <c r="AD231" i="42"/>
  <c r="AD234" i="42"/>
  <c r="AD188" i="42"/>
  <c r="AD207" i="42"/>
  <c r="AD271" i="42"/>
  <c r="AD281" i="42"/>
  <c r="AD275" i="42"/>
  <c r="AD233" i="42"/>
  <c r="AD244" i="42"/>
  <c r="AD235" i="42"/>
  <c r="AD242" i="42"/>
  <c r="AD202" i="42"/>
  <c r="AD209" i="42"/>
  <c r="AD212" i="42"/>
  <c r="AD277" i="42"/>
  <c r="AD300" i="42"/>
  <c r="AD317" i="42"/>
  <c r="AD184" i="42"/>
  <c r="AD49" i="42"/>
  <c r="AD84" i="42"/>
  <c r="AD238" i="42"/>
  <c r="AD193" i="42"/>
  <c r="AD62" i="42"/>
  <c r="AD152" i="42"/>
  <c r="AD176" i="42"/>
  <c r="AD267" i="42"/>
  <c r="AD363" i="42"/>
  <c r="AD366" i="42"/>
  <c r="AD346" i="42"/>
  <c r="AD102" i="42"/>
  <c r="AD326" i="42"/>
  <c r="AD347" i="42"/>
  <c r="AD341" i="42"/>
  <c r="AD414" i="42"/>
  <c r="AD330" i="42"/>
  <c r="AD172" i="42"/>
  <c r="AD293" i="42"/>
  <c r="AD355" i="42"/>
  <c r="AD358" i="42"/>
  <c r="AD338" i="42"/>
  <c r="AD353" i="42"/>
  <c r="AD348" i="42"/>
  <c r="AD412" i="42"/>
  <c r="AD384" i="42"/>
  <c r="AD328" i="42"/>
  <c r="AD227" i="42"/>
  <c r="AD180" i="42"/>
  <c r="AD399" i="42"/>
  <c r="AD402" i="42"/>
  <c r="AD318" i="42"/>
  <c r="AD339" i="42"/>
  <c r="AD333" i="42"/>
  <c r="AD397" i="42"/>
  <c r="AD392" i="42"/>
  <c r="AD163" i="42"/>
  <c r="AD55" i="42"/>
  <c r="AD248" i="42"/>
  <c r="AD298" i="42"/>
  <c r="AD252" i="42"/>
  <c r="AD165" i="42"/>
  <c r="AD323" i="42"/>
  <c r="AD166" i="42"/>
  <c r="AD173" i="42"/>
  <c r="AD297" i="42"/>
  <c r="AD185" i="42"/>
  <c r="AD59" i="42"/>
  <c r="AD196" i="42"/>
  <c r="AD327" i="42"/>
  <c r="AD379" i="42"/>
  <c r="AD382" i="42"/>
  <c r="AD319" i="42"/>
  <c r="AD313" i="42"/>
  <c r="AD377" i="42"/>
  <c r="AD372" i="42"/>
  <c r="AD299" i="42"/>
  <c r="AD118" i="42"/>
  <c r="AD7" i="42"/>
  <c r="AD63" i="42"/>
  <c r="AD294" i="42"/>
  <c r="AD312" i="42"/>
  <c r="AD91" i="42"/>
  <c r="AD159" i="42"/>
  <c r="AD305" i="42"/>
  <c r="AD292" i="42"/>
  <c r="AD273" i="42"/>
  <c r="AD359" i="42"/>
  <c r="AD362" i="42"/>
  <c r="AD357" i="42"/>
  <c r="AD352" i="42"/>
  <c r="AD264" i="42"/>
  <c r="AD53" i="42"/>
  <c r="AD331" i="42"/>
  <c r="AD8" i="42"/>
  <c r="AD219" i="42"/>
  <c r="AD142" i="42"/>
  <c r="AD111" i="42"/>
  <c r="AD113" i="42"/>
  <c r="AD43" i="42"/>
  <c r="AD310" i="42"/>
  <c r="AD403" i="42"/>
  <c r="AD406" i="42"/>
  <c r="AD337" i="42"/>
  <c r="AD401" i="42"/>
  <c r="AD332" i="42"/>
  <c r="AD396" i="42"/>
  <c r="AD58" i="42"/>
  <c r="AD279" i="42"/>
  <c r="AD177" i="42"/>
  <c r="AD199" i="42"/>
  <c r="AD167" i="42"/>
  <c r="AD137" i="42"/>
  <c r="AD60" i="42"/>
  <c r="AD52" i="42"/>
  <c r="AD303" i="42"/>
  <c r="AD136" i="42"/>
  <c r="AD145" i="42"/>
  <c r="AD168" i="42"/>
  <c r="AD383" i="42"/>
  <c r="AD386" i="42"/>
  <c r="AD381" i="42"/>
  <c r="AD119" i="42"/>
  <c r="AD78" i="42"/>
  <c r="AD361" i="42"/>
  <c r="AD356" i="42"/>
  <c r="AD178" i="42"/>
  <c r="AD164" i="42"/>
  <c r="AD151" i="42"/>
  <c r="AD335" i="42"/>
  <c r="AD37" i="42"/>
  <c r="AD100" i="42"/>
  <c r="BT41" i="42"/>
  <c r="AD407" i="42"/>
  <c r="AD410" i="42"/>
  <c r="AD405" i="42"/>
  <c r="AD336" i="42"/>
  <c r="AD400" i="42"/>
  <c r="AD314" i="42"/>
  <c r="AD258" i="42"/>
  <c r="AD105" i="42"/>
  <c r="AD261" i="42"/>
  <c r="AD13" i="42"/>
  <c r="AD106" i="42"/>
  <c r="AD116" i="42"/>
  <c r="AD31" i="42"/>
  <c r="AD387" i="42"/>
  <c r="AD390" i="42"/>
  <c r="AD321" i="42"/>
  <c r="AD385" i="42"/>
  <c r="AD380" i="42"/>
  <c r="AD153" i="42"/>
  <c r="AD301" i="42"/>
  <c r="AD295" i="42"/>
  <c r="AD240" i="42"/>
  <c r="AD171" i="42"/>
  <c r="AD322" i="42"/>
  <c r="AD291" i="42"/>
  <c r="AD157" i="42"/>
  <c r="AD315" i="42"/>
  <c r="AD110" i="42"/>
  <c r="AD365" i="42"/>
  <c r="AD360" i="42"/>
  <c r="AD134" i="42"/>
  <c r="AD288" i="42"/>
  <c r="AD61" i="42"/>
  <c r="AD411" i="42"/>
  <c r="AD409" i="42"/>
  <c r="AD340" i="42"/>
  <c r="AD404" i="42"/>
  <c r="AD376" i="42"/>
  <c r="AD320" i="42"/>
  <c r="AD334" i="42"/>
  <c r="AD179" i="42"/>
  <c r="AD175" i="42"/>
  <c r="AD27" i="42"/>
  <c r="AD343" i="42"/>
  <c r="AD394" i="42"/>
  <c r="AD325" i="42"/>
  <c r="AD389" i="42"/>
  <c r="AD296" i="42"/>
  <c r="AD316" i="42"/>
  <c r="AD114" i="42"/>
  <c r="AD50" i="42"/>
  <c r="AD149" i="42"/>
  <c r="AD170" i="42"/>
  <c r="AD342" i="42"/>
  <c r="AD57" i="42"/>
  <c r="AD371" i="42"/>
  <c r="AD374" i="42"/>
  <c r="AD369" i="42"/>
  <c r="AD364" i="42"/>
  <c r="AD197" i="42"/>
  <c r="AD192" i="42"/>
  <c r="AD139" i="42"/>
  <c r="AD77" i="42"/>
  <c r="AD169" i="42"/>
  <c r="AD67" i="42"/>
  <c r="AD76" i="42"/>
  <c r="AD194" i="42"/>
  <c r="AD351" i="42"/>
  <c r="AD349" i="42"/>
  <c r="AD413" i="42"/>
  <c r="AD344" i="42"/>
  <c r="AD408" i="42"/>
  <c r="AD65" i="42"/>
  <c r="AD12" i="42"/>
  <c r="AD290" i="42"/>
  <c r="AD28" i="42"/>
  <c r="AD324" i="42"/>
  <c r="AD138" i="42"/>
  <c r="AD354" i="42"/>
  <c r="AD181" i="42"/>
  <c r="AD148" i="42"/>
  <c r="AD395" i="42"/>
  <c r="AD398" i="42"/>
  <c r="AD329" i="42"/>
  <c r="AD393" i="42"/>
  <c r="AD388" i="42"/>
  <c r="AD289" i="42"/>
  <c r="AD198" i="42"/>
  <c r="AD72" i="42"/>
  <c r="AD80" i="42"/>
  <c r="AD158" i="42"/>
  <c r="AD256" i="42"/>
  <c r="AD259" i="42"/>
  <c r="AD251" i="42"/>
  <c r="AD29" i="42"/>
  <c r="AD143" i="42"/>
  <c r="AD302" i="42"/>
  <c r="AD283" i="42"/>
  <c r="AD375" i="42"/>
  <c r="AD378" i="42"/>
  <c r="AD373" i="42"/>
  <c r="AD368" i="42"/>
  <c r="AD203" i="42"/>
  <c r="AD11" i="42"/>
  <c r="AD75" i="42"/>
  <c r="AD266" i="42"/>
  <c r="AD285" i="42"/>
  <c r="AD249" i="42"/>
  <c r="AD311" i="42"/>
  <c r="AD182" i="42"/>
  <c r="AD287" i="42"/>
  <c r="BT20" i="42"/>
  <c r="BT51" i="42"/>
  <c r="BT22" i="42"/>
  <c r="BT68" i="42"/>
  <c r="BT24" i="42"/>
  <c r="BF207" i="42"/>
  <c r="BT32" i="42"/>
  <c r="BF209" i="42"/>
  <c r="BT34" i="42"/>
  <c r="BT35" i="42"/>
  <c r="BF211" i="42"/>
  <c r="BT36" i="42"/>
  <c r="BT40" i="42"/>
  <c r="BT16" i="42"/>
  <c r="BT18" i="42"/>
  <c r="BT19" i="42"/>
  <c r="BF210" i="42"/>
  <c r="BF128" i="42"/>
  <c r="BF83" i="42"/>
  <c r="BT124" i="42"/>
  <c r="BF98" i="42"/>
  <c r="BT274" i="42"/>
  <c r="BT103" i="42"/>
  <c r="BF205" i="42"/>
  <c r="BT344" i="42"/>
  <c r="BT104" i="42"/>
  <c r="BT120" i="42"/>
  <c r="BT101" i="42"/>
  <c r="BT130" i="42"/>
  <c r="BT281" i="42"/>
  <c r="BT115" i="42"/>
  <c r="BT73" i="42"/>
  <c r="BT341" i="42"/>
  <c r="BT146" i="42"/>
  <c r="BT186" i="42"/>
  <c r="BT141" i="42"/>
  <c r="BT108" i="42"/>
  <c r="BT140" i="42"/>
  <c r="BT210" i="42"/>
  <c r="BT82" i="42"/>
  <c r="BT86" i="42"/>
  <c r="BT150" i="42"/>
  <c r="BF144" i="42"/>
  <c r="BF208" i="42"/>
  <c r="BT254" i="42"/>
  <c r="BT121" i="42"/>
  <c r="BT128" i="42"/>
  <c r="BT117" i="42"/>
  <c r="BT147" i="42"/>
  <c r="BT320" i="42"/>
  <c r="BT97" i="42"/>
  <c r="BT87" i="42"/>
  <c r="BT356" i="42"/>
  <c r="BT90" i="42"/>
  <c r="BT174" i="42"/>
  <c r="BF68" i="42"/>
  <c r="BF97" i="42"/>
  <c r="BT155" i="42"/>
  <c r="BT125" i="42"/>
  <c r="BT70" i="42"/>
  <c r="BT132" i="42"/>
  <c r="BT123" i="42"/>
  <c r="BT156" i="42"/>
  <c r="BT190" i="42"/>
  <c r="BT92" i="42"/>
  <c r="BT122" i="42"/>
  <c r="BF202" i="42"/>
  <c r="BF228" i="42"/>
  <c r="BF129" i="42"/>
  <c r="BF121" i="42"/>
  <c r="BF70" i="42"/>
  <c r="BF101" i="42"/>
  <c r="BT377" i="42"/>
  <c r="BT328" i="42"/>
  <c r="BT239" i="42"/>
  <c r="BT95" i="42"/>
  <c r="BT74" i="42"/>
  <c r="AR115" i="42"/>
  <c r="BT270" i="42"/>
  <c r="BT244" i="42"/>
  <c r="BT129" i="42"/>
  <c r="BT144" i="42"/>
  <c r="BT48" i="42"/>
  <c r="BT127" i="42"/>
  <c r="BT326" i="42"/>
  <c r="BT98" i="42"/>
  <c r="BT109" i="42"/>
  <c r="BT96" i="42"/>
  <c r="BT206" i="42"/>
  <c r="BT126" i="42"/>
  <c r="BF79" i="42"/>
  <c r="BF108" i="42"/>
  <c r="BF82" i="42"/>
  <c r="BF109" i="42"/>
  <c r="BT246" i="42"/>
  <c r="BT135" i="42"/>
  <c r="BT154" i="42"/>
  <c r="BT131" i="42"/>
  <c r="BF186" i="42"/>
  <c r="BF73" i="42"/>
  <c r="BT241" i="42"/>
  <c r="BT188" i="42"/>
  <c r="BT218" i="42"/>
  <c r="BF351" i="42"/>
  <c r="BF245" i="42"/>
  <c r="BF206" i="42"/>
  <c r="BF124" i="42"/>
  <c r="BT280" i="42"/>
  <c r="BT189" i="42"/>
  <c r="BT221" i="42"/>
  <c r="BT318" i="42"/>
  <c r="BT260" i="42"/>
  <c r="BT220" i="42"/>
  <c r="BT282" i="42"/>
  <c r="BT390" i="42"/>
  <c r="BT330" i="42"/>
  <c r="BT275" i="42"/>
  <c r="BT191" i="42"/>
  <c r="BT247" i="42"/>
  <c r="BT223" i="42"/>
  <c r="BT250" i="42"/>
  <c r="BF71" i="42"/>
  <c r="BT286" i="42"/>
  <c r="BT225" i="42"/>
  <c r="BT224" i="42"/>
  <c r="BT304" i="42"/>
  <c r="BT226" i="42"/>
  <c r="BT268" i="42"/>
  <c r="BT257" i="42"/>
  <c r="BF213" i="42"/>
  <c r="BF87" i="42"/>
  <c r="BF107" i="42"/>
  <c r="BF15" i="42"/>
  <c r="BT228" i="42"/>
  <c r="BF215" i="42"/>
  <c r="BF88" i="42"/>
  <c r="BT319" i="42"/>
  <c r="BT205" i="42"/>
  <c r="BT300" i="42"/>
  <c r="BT262" i="42"/>
  <c r="BT207" i="42"/>
  <c r="BT272" i="42"/>
  <c r="BT265" i="42"/>
  <c r="BF45" i="42"/>
  <c r="BF92" i="42"/>
  <c r="BT208" i="42"/>
  <c r="BT232" i="42"/>
  <c r="AR233" i="42"/>
  <c r="AR210" i="42"/>
  <c r="AR30" i="42"/>
  <c r="AR73" i="42"/>
  <c r="AR79" i="42"/>
  <c r="BF409" i="42"/>
  <c r="BF220" i="42"/>
  <c r="BF51" i="42"/>
  <c r="BF93" i="42"/>
  <c r="BF189" i="42"/>
  <c r="BF38" i="42"/>
  <c r="BT392" i="42"/>
  <c r="BT400" i="42"/>
  <c r="BT209" i="42"/>
  <c r="BT233" i="42"/>
  <c r="BF190" i="42"/>
  <c r="BF39" i="42"/>
  <c r="BF48" i="42"/>
  <c r="BT269" i="42"/>
  <c r="BT277" i="42"/>
  <c r="BT271" i="42"/>
  <c r="BF191" i="42"/>
  <c r="BF41" i="42"/>
  <c r="BT234" i="42"/>
  <c r="BT236" i="42"/>
  <c r="BF200" i="42"/>
  <c r="BT263" i="42"/>
  <c r="BT235" i="42"/>
  <c r="BT213" i="42"/>
  <c r="BT237" i="42"/>
  <c r="BT216" i="42"/>
  <c r="BT284" i="42"/>
  <c r="BT321" i="42"/>
  <c r="BT215" i="42"/>
  <c r="BT276" i="42"/>
  <c r="BT187" i="42"/>
  <c r="BT217" i="42"/>
  <c r="BT242" i="42"/>
  <c r="BF74" i="42"/>
  <c r="BF104" i="42"/>
  <c r="BF18" i="42"/>
  <c r="BT376" i="42"/>
  <c r="BT393" i="42"/>
  <c r="BF286" i="42"/>
  <c r="BF36" i="42"/>
  <c r="BT346" i="42"/>
  <c r="BT414" i="42"/>
  <c r="BF17" i="42"/>
  <c r="BF25" i="42"/>
  <c r="BF90" i="42"/>
  <c r="BF30" i="42"/>
  <c r="BF22" i="42"/>
  <c r="BT383" i="42"/>
  <c r="BF81" i="42"/>
  <c r="BT399" i="42"/>
  <c r="BF344" i="42"/>
  <c r="BF146" i="42"/>
  <c r="BT339" i="42"/>
  <c r="BF66" i="42"/>
  <c r="BT351" i="42"/>
  <c r="BF21" i="42"/>
  <c r="BF33" i="42"/>
  <c r="BF132" i="42"/>
  <c r="BT380" i="42"/>
  <c r="BT350" i="42"/>
  <c r="BF35" i="42"/>
  <c r="BT394" i="42"/>
  <c r="BT410" i="42"/>
  <c r="BF216" i="42"/>
  <c r="BF89" i="42"/>
  <c r="BT408" i="42"/>
  <c r="BT347" i="42"/>
  <c r="BF95" i="42"/>
  <c r="BT362" i="42"/>
  <c r="BF19" i="42"/>
  <c r="BT349" i="42"/>
  <c r="BF26" i="42"/>
  <c r="AR155" i="42"/>
  <c r="AR212" i="42"/>
  <c r="BT361" i="42"/>
  <c r="BF86" i="42"/>
  <c r="BF9" i="42"/>
  <c r="BT412" i="42"/>
  <c r="BT353" i="42"/>
  <c r="BT375" i="42"/>
  <c r="AR304" i="42"/>
  <c r="BF112" i="42"/>
  <c r="BF56" i="42"/>
  <c r="BF96" i="42"/>
  <c r="BF24" i="42"/>
  <c r="BF40" i="42"/>
  <c r="BF34" i="42"/>
  <c r="BF42" i="42"/>
  <c r="BT398" i="42"/>
  <c r="BT411" i="42"/>
  <c r="BF16" i="42"/>
  <c r="BF120" i="42"/>
  <c r="BF69" i="42"/>
  <c r="BF14" i="42"/>
  <c r="BT363" i="42"/>
  <c r="BT382" i="42"/>
  <c r="BF32" i="42"/>
  <c r="BF99" i="42"/>
  <c r="BT371" i="42"/>
  <c r="BF103" i="42"/>
  <c r="BT409" i="42"/>
  <c r="BF10" i="42"/>
  <c r="BF20" i="42"/>
  <c r="BF229" i="42"/>
  <c r="BF221" i="42"/>
  <c r="BF54" i="42"/>
  <c r="BF94" i="42"/>
  <c r="BF127" i="42"/>
  <c r="BF156" i="42"/>
  <c r="BF260" i="42"/>
  <c r="BF122" i="42"/>
  <c r="BF217" i="42"/>
  <c r="BF414" i="42"/>
  <c r="BF154" i="42"/>
  <c r="BF346" i="42"/>
  <c r="BF239" i="42"/>
  <c r="BF372" i="42"/>
  <c r="BF230" i="42"/>
  <c r="BF201" i="42"/>
  <c r="BF257" i="42"/>
  <c r="BF246" i="42"/>
  <c r="BF222" i="42"/>
  <c r="BF204" i="42"/>
  <c r="BF131" i="42"/>
  <c r="BF188" i="42"/>
  <c r="BF126" i="42"/>
  <c r="BF265" i="42"/>
  <c r="BF141" i="42"/>
  <c r="BF135" i="42"/>
  <c r="BF125" i="42"/>
  <c r="BF130" i="42"/>
  <c r="BF150" i="42"/>
  <c r="BF195" i="42"/>
  <c r="AR132" i="42"/>
  <c r="BF319" i="42"/>
  <c r="BF277" i="42"/>
  <c r="BF85" i="42"/>
  <c r="BF117" i="42"/>
  <c r="BF140" i="42"/>
  <c r="BF212" i="42"/>
  <c r="BF174" i="42"/>
  <c r="BF187" i="42"/>
  <c r="AR144" i="42"/>
  <c r="AR24" i="42"/>
  <c r="BF328" i="42"/>
  <c r="BF155" i="42"/>
  <c r="BF123" i="42"/>
  <c r="BF147" i="42"/>
  <c r="BF284" i="42"/>
  <c r="BF250" i="42"/>
  <c r="BF115" i="42"/>
  <c r="AR284" i="42"/>
  <c r="AR241" i="42"/>
  <c r="BF326" i="42"/>
  <c r="BF268" i="42"/>
  <c r="BF371" i="42"/>
  <c r="BF353" i="42"/>
  <c r="AR34" i="42"/>
  <c r="BF399" i="42"/>
  <c r="BF280" i="42"/>
  <c r="BF233" i="42"/>
  <c r="BF321" i="42"/>
  <c r="BF300" i="42"/>
  <c r="BF380" i="42"/>
  <c r="BF254" i="42"/>
  <c r="BF411" i="42"/>
  <c r="BF226" i="42"/>
  <c r="BF337" i="42"/>
  <c r="BF272" i="42"/>
  <c r="BF232" i="42"/>
  <c r="BF377" i="42"/>
  <c r="BF363" i="42"/>
  <c r="BF410" i="42"/>
  <c r="BF237" i="42"/>
  <c r="BF336" i="42"/>
  <c r="BF320" i="42"/>
  <c r="AR56" i="42"/>
  <c r="BF362" i="42"/>
  <c r="BF253" i="42"/>
  <c r="BF392" i="42"/>
  <c r="BF271" i="42"/>
  <c r="BF263" i="42"/>
  <c r="BF236" i="42"/>
  <c r="BF390" i="42"/>
  <c r="BF231" i="42"/>
  <c r="BF376" i="42"/>
  <c r="BF244" i="42"/>
  <c r="BF341" i="42"/>
  <c r="BF330" i="42"/>
  <c r="AR70" i="42"/>
  <c r="BF375" i="42"/>
  <c r="BF262" i="42"/>
  <c r="BF398" i="42"/>
  <c r="BF276" i="42"/>
  <c r="BF270" i="42"/>
  <c r="BF350" i="42"/>
  <c r="BF224" i="42"/>
  <c r="BF242" i="42"/>
  <c r="BF397" i="42"/>
  <c r="BF235" i="42"/>
  <c r="BF383" i="42"/>
  <c r="BF225" i="42"/>
  <c r="BF218" i="42"/>
  <c r="BF349" i="42"/>
  <c r="BF339" i="42"/>
  <c r="AR226" i="42"/>
  <c r="BF382" i="42"/>
  <c r="BF269" i="42"/>
  <c r="BF282" i="42"/>
  <c r="BF275" i="42"/>
  <c r="AR32" i="42"/>
  <c r="BF338" i="42"/>
  <c r="BF234" i="42"/>
  <c r="BF361" i="42"/>
  <c r="BF247" i="42"/>
  <c r="BF408" i="42"/>
  <c r="BF241" i="42"/>
  <c r="BF394" i="42"/>
  <c r="BF318" i="42"/>
  <c r="BF223" i="42"/>
  <c r="BF356" i="42"/>
  <c r="BF347" i="42"/>
  <c r="BF393" i="42"/>
  <c r="BF274" i="42"/>
  <c r="BF304" i="42"/>
  <c r="BF281" i="42"/>
  <c r="BF412" i="42"/>
  <c r="BF400" i="42"/>
  <c r="AR244" i="42"/>
  <c r="AR246" i="42"/>
  <c r="AR225" i="42"/>
  <c r="AR15" i="42"/>
  <c r="AR19" i="42"/>
  <c r="AR275" i="42"/>
  <c r="AR344" i="42"/>
  <c r="AR206" i="42"/>
  <c r="AR22" i="42"/>
  <c r="AR68" i="42"/>
  <c r="AR38" i="42"/>
  <c r="AR200" i="42"/>
  <c r="AR42" i="42"/>
  <c r="AR414" i="42"/>
  <c r="AR250" i="42"/>
  <c r="AR286" i="42"/>
  <c r="AR235" i="42"/>
  <c r="AR95" i="42"/>
  <c r="AR81" i="42"/>
  <c r="AR380" i="42"/>
  <c r="AR409" i="42"/>
  <c r="AR280" i="42"/>
  <c r="AR21" i="42"/>
  <c r="AR9" i="42"/>
  <c r="AR231" i="42"/>
  <c r="AR211" i="42"/>
  <c r="AR90" i="42"/>
  <c r="AR124" i="42"/>
  <c r="AR71" i="42"/>
  <c r="AR104" i="42"/>
  <c r="AR88" i="42"/>
  <c r="AR10" i="42"/>
  <c r="AR412" i="42"/>
  <c r="AR410" i="42"/>
  <c r="AR92" i="42"/>
  <c r="AR156" i="42"/>
  <c r="AR154" i="42"/>
  <c r="AR86" i="42"/>
  <c r="AR16" i="42"/>
  <c r="AR372" i="42"/>
  <c r="AR363" i="42"/>
  <c r="AR253" i="42"/>
  <c r="AR112" i="42"/>
  <c r="AR93" i="42"/>
  <c r="AR128" i="42"/>
  <c r="AR376" i="42"/>
  <c r="AR371" i="42"/>
  <c r="AR187" i="42"/>
  <c r="AR217" i="42"/>
  <c r="AR35" i="42"/>
  <c r="AR85" i="42"/>
  <c r="AR54" i="42"/>
  <c r="AR96" i="42"/>
  <c r="AR375" i="42"/>
  <c r="AR239" i="42"/>
  <c r="AR122" i="42"/>
  <c r="AR36" i="42"/>
  <c r="AR20" i="42"/>
  <c r="AR123" i="42"/>
  <c r="AR99" i="42"/>
  <c r="AR97" i="42"/>
  <c r="AR191" i="42"/>
  <c r="AR222" i="42"/>
  <c r="AR40" i="42"/>
  <c r="AR39" i="42"/>
  <c r="AR89" i="42"/>
  <c r="AR69" i="42"/>
  <c r="AR101" i="42"/>
  <c r="AR390" i="42"/>
  <c r="AR382" i="42"/>
  <c r="AR126" i="42"/>
  <c r="AR117" i="42"/>
  <c r="AR14" i="42"/>
  <c r="AR41" i="42"/>
  <c r="AR45" i="42"/>
  <c r="AR25" i="42"/>
  <c r="AR392" i="42"/>
  <c r="AR121" i="42"/>
  <c r="AR107" i="42"/>
  <c r="AR103" i="42"/>
  <c r="AR48" i="42"/>
  <c r="AR94" i="42"/>
  <c r="AR17" i="42"/>
  <c r="AR74" i="42"/>
  <c r="AR108" i="42"/>
  <c r="AR393" i="42"/>
  <c r="AR130" i="42"/>
  <c r="AR201" i="42"/>
  <c r="AR18" i="42"/>
  <c r="AR51" i="42"/>
  <c r="AR33" i="42"/>
  <c r="AR82" i="42"/>
  <c r="AR398" i="42"/>
  <c r="AR140" i="42"/>
  <c r="AR230" i="42"/>
  <c r="AR26" i="42"/>
  <c r="AR109" i="42"/>
  <c r="AR400" i="42"/>
  <c r="AR66" i="42"/>
  <c r="AR98" i="42"/>
  <c r="AR120" i="42"/>
  <c r="AR83" i="42"/>
  <c r="AR408" i="42"/>
  <c r="AR399" i="42"/>
  <c r="AR328" i="42"/>
  <c r="AR146" i="42"/>
  <c r="AR208" i="42"/>
  <c r="AR87" i="42"/>
  <c r="AR257" i="42"/>
  <c r="AR339" i="42"/>
  <c r="AR300" i="42"/>
  <c r="AR234" i="42"/>
  <c r="BT47" i="42"/>
  <c r="BT64" i="42"/>
  <c r="AR276" i="42"/>
  <c r="AR236" i="42"/>
  <c r="AR341" i="42"/>
  <c r="AR216" i="42"/>
  <c r="AR242" i="42"/>
  <c r="AR228" i="42"/>
  <c r="AR254" i="42"/>
  <c r="AR318" i="42"/>
  <c r="AR237" i="42"/>
  <c r="BT23" i="42"/>
  <c r="AR215" i="42"/>
  <c r="AR205" i="42"/>
  <c r="AR377" i="42"/>
  <c r="AR188" i="42"/>
  <c r="AR186" i="42"/>
  <c r="AR141" i="42"/>
  <c r="AR321" i="42"/>
  <c r="AR221" i="42"/>
  <c r="AR125" i="42"/>
  <c r="AR220" i="42"/>
  <c r="AR209" i="42"/>
  <c r="AR353" i="42"/>
  <c r="AR245" i="42"/>
  <c r="AR195" i="42"/>
  <c r="AR190" i="42"/>
  <c r="AR150" i="42"/>
  <c r="BF307" i="42"/>
  <c r="AR269" i="42"/>
  <c r="AR127" i="42"/>
  <c r="AR271" i="42"/>
  <c r="AR202" i="42"/>
  <c r="AR129" i="42"/>
  <c r="AR224" i="42"/>
  <c r="AR213" i="42"/>
  <c r="AR135" i="42"/>
  <c r="AR204" i="42"/>
  <c r="AR174" i="42"/>
  <c r="AR131" i="42"/>
  <c r="AR232" i="42"/>
  <c r="AR282" i="42"/>
  <c r="BF367" i="42"/>
  <c r="AR247" i="42"/>
  <c r="AR207" i="42"/>
  <c r="AR265" i="42"/>
  <c r="AR229" i="42"/>
  <c r="AR218" i="42"/>
  <c r="AR277" i="42"/>
  <c r="AR189" i="42"/>
  <c r="AR147" i="42"/>
  <c r="AR336" i="42"/>
  <c r="AR281" i="42"/>
  <c r="AR350" i="42"/>
  <c r="BT46" i="42"/>
  <c r="BT44" i="42"/>
  <c r="AR223" i="42"/>
  <c r="AR411" i="42"/>
  <c r="BT160" i="42"/>
  <c r="BT243" i="42"/>
  <c r="BT161" i="42"/>
  <c r="AR338" i="42"/>
  <c r="BT255" i="42"/>
  <c r="AR349" i="42"/>
  <c r="BT307" i="42"/>
  <c r="BT214" i="42"/>
  <c r="BT183" i="42"/>
  <c r="AR361" i="42"/>
  <c r="AR346" i="42"/>
  <c r="AR319" i="42"/>
  <c r="BT308" i="42"/>
  <c r="AR347" i="42"/>
  <c r="AR320" i="42"/>
  <c r="AR260" i="42"/>
  <c r="AR356" i="42"/>
  <c r="BT278" i="42"/>
  <c r="AR262" i="42"/>
  <c r="BF243" i="42"/>
  <c r="BT367" i="42"/>
  <c r="BT306" i="42"/>
  <c r="AR351" i="42"/>
  <c r="AR263" i="42"/>
  <c r="AR326" i="42"/>
  <c r="BF255" i="42"/>
  <c r="BF366" i="42"/>
  <c r="AR268" i="42"/>
  <c r="BT368" i="42"/>
  <c r="BT366" i="42"/>
  <c r="BT309" i="42"/>
  <c r="AR362" i="42"/>
  <c r="AR270" i="42"/>
  <c r="AR337" i="42"/>
  <c r="AR397" i="42"/>
  <c r="BT365" i="42"/>
  <c r="AR272" i="42"/>
  <c r="BF160" i="42"/>
  <c r="AR274" i="42"/>
  <c r="BT162" i="42"/>
  <c r="AR330" i="42"/>
  <c r="BF47" i="42"/>
  <c r="BF161" i="42"/>
  <c r="BF183" i="42"/>
  <c r="BF44" i="42"/>
  <c r="BF214" i="42"/>
  <c r="BF64" i="42"/>
  <c r="BF278" i="42"/>
  <c r="BF308" i="42"/>
  <c r="BF162" i="42"/>
  <c r="BF306" i="42"/>
  <c r="BF309" i="42"/>
  <c r="BF23" i="42"/>
  <c r="BF365" i="42"/>
  <c r="AR383" i="42"/>
  <c r="BF368" i="42"/>
  <c r="BF46" i="42"/>
  <c r="AR394" i="42"/>
  <c r="AR44" i="42"/>
  <c r="AR64" i="42"/>
  <c r="AR309" i="42"/>
  <c r="AR23" i="42"/>
  <c r="AR162" i="42"/>
  <c r="AR47" i="42"/>
  <c r="AR243" i="42"/>
  <c r="AR161" i="42"/>
  <c r="AR46" i="42"/>
  <c r="AR255" i="42"/>
  <c r="AR307" i="42"/>
  <c r="AR214" i="42"/>
  <c r="AR160" i="42"/>
  <c r="AR278" i="42"/>
  <c r="AR306" i="42"/>
  <c r="AR183" i="42"/>
  <c r="AR308" i="42"/>
  <c r="AR366" i="42"/>
  <c r="AR367" i="42"/>
  <c r="AR368" i="42"/>
  <c r="AR365" i="42"/>
  <c r="BF148" i="42"/>
  <c r="BF63" i="42"/>
  <c r="BT335" i="42"/>
  <c r="BT395" i="42"/>
  <c r="AR327" i="42"/>
  <c r="BF181" i="42"/>
  <c r="AR185" i="42"/>
  <c r="BT165" i="42"/>
  <c r="BF55" i="42"/>
  <c r="BF105" i="42"/>
  <c r="BF267" i="42"/>
  <c r="AR342" i="42"/>
  <c r="AR406" i="42"/>
  <c r="AR72" i="42"/>
  <c r="AR317" i="42"/>
  <c r="AR256" i="42"/>
  <c r="BF91" i="42"/>
  <c r="AR384" i="42"/>
  <c r="AR13" i="42"/>
  <c r="BT315" i="42"/>
  <c r="BT171" i="42"/>
  <c r="AR387" i="42"/>
  <c r="BT251" i="42"/>
  <c r="AR405" i="42"/>
  <c r="BF316" i="42"/>
  <c r="AR355" i="42"/>
  <c r="AR164" i="42"/>
  <c r="AR378" i="42"/>
  <c r="AR324" i="42"/>
  <c r="BT360" i="42"/>
  <c r="BF171" i="42"/>
  <c r="BF259" i="42"/>
  <c r="BF251" i="42"/>
  <c r="BF219" i="42"/>
  <c r="BT180" i="42"/>
  <c r="BT31" i="42"/>
  <c r="BT310" i="42"/>
  <c r="BT358" i="42"/>
  <c r="BF310" i="42"/>
  <c r="BF194" i="42"/>
  <c r="BF379" i="42"/>
  <c r="AR181" i="42"/>
  <c r="BF58" i="42"/>
  <c r="BT203" i="42"/>
  <c r="AR252" i="42"/>
  <c r="BF153" i="42"/>
  <c r="BT182" i="42"/>
  <c r="BT329" i="42"/>
  <c r="BT192" i="42"/>
  <c r="BT110" i="42"/>
  <c r="BF57" i="42"/>
  <c r="AR57" i="42"/>
  <c r="BT401" i="42"/>
  <c r="BT293" i="42"/>
  <c r="AR379" i="42"/>
  <c r="BT57" i="42"/>
  <c r="AR28" i="42"/>
  <c r="BF252" i="42"/>
  <c r="BT199" i="42"/>
  <c r="AR240" i="42"/>
  <c r="BT63" i="42"/>
  <c r="BF298" i="42"/>
  <c r="BF197" i="42"/>
  <c r="BF248" i="42"/>
  <c r="BT168" i="42"/>
  <c r="AR293" i="42"/>
  <c r="BT28" i="42"/>
  <c r="BF358" i="42"/>
  <c r="BT357" i="42"/>
  <c r="BT325" i="42"/>
  <c r="AR11" i="42"/>
  <c r="AR43" i="42"/>
  <c r="BF395" i="42"/>
  <c r="BT194" i="42"/>
  <c r="BT148" i="42"/>
  <c r="AR172" i="42"/>
  <c r="AR395" i="42"/>
  <c r="AR180" i="42"/>
  <c r="AR31" i="42"/>
  <c r="BF293" i="42"/>
  <c r="BF43" i="42"/>
  <c r="BF172" i="42"/>
  <c r="BT327" i="42"/>
  <c r="BT181" i="42"/>
  <c r="AR401" i="42"/>
  <c r="BF180" i="42"/>
  <c r="AR110" i="42"/>
  <c r="BF327" i="42"/>
  <c r="AR310" i="42"/>
  <c r="BF401" i="42"/>
  <c r="AR168" i="42"/>
  <c r="BT43" i="42"/>
  <c r="BT379" i="42"/>
  <c r="BF31" i="42"/>
  <c r="AR194" i="42"/>
  <c r="BT264" i="42"/>
  <c r="BF168" i="42"/>
  <c r="BF110" i="42"/>
  <c r="AR148" i="42"/>
  <c r="BT158" i="42"/>
  <c r="BT172" i="42"/>
  <c r="AR153" i="42"/>
  <c r="BF385" i="42"/>
  <c r="BT7" i="42"/>
  <c r="BF324" i="42"/>
  <c r="BT333" i="42"/>
  <c r="AR136" i="42"/>
  <c r="AR65" i="42"/>
  <c r="AR111" i="42"/>
  <c r="AR177" i="42"/>
  <c r="AR283" i="42"/>
  <c r="AR55" i="42"/>
  <c r="AR267" i="42"/>
  <c r="BF342" i="42"/>
  <c r="BF297" i="42"/>
  <c r="AR290" i="42"/>
  <c r="BF406" i="42"/>
  <c r="BT279" i="42"/>
  <c r="BT178" i="42"/>
  <c r="AR403" i="42"/>
  <c r="BT173" i="42"/>
  <c r="AR175" i="42"/>
  <c r="AR369" i="42"/>
  <c r="AR359" i="42"/>
  <c r="BF404" i="42"/>
  <c r="BT331" i="42"/>
  <c r="BT169" i="42"/>
  <c r="AR311" i="42"/>
  <c r="BT116" i="42"/>
  <c r="BT227" i="42"/>
  <c r="BT113" i="42"/>
  <c r="BF396" i="42"/>
  <c r="AR197" i="42"/>
  <c r="AR248" i="42"/>
  <c r="AR163" i="42"/>
  <c r="BT389" i="42"/>
  <c r="BT184" i="42"/>
  <c r="BT179" i="42"/>
  <c r="BT273" i="42"/>
  <c r="BF345" i="42"/>
  <c r="BT118" i="42"/>
  <c r="BF118" i="42"/>
  <c r="BF84" i="42"/>
  <c r="BT317" i="42"/>
  <c r="AR91" i="42"/>
  <c r="AR196" i="42"/>
  <c r="BT77" i="42"/>
  <c r="AR287" i="42"/>
  <c r="AR322" i="42"/>
  <c r="AR285" i="42"/>
  <c r="BT159" i="42"/>
  <c r="AR407" i="42"/>
  <c r="AR143" i="42"/>
  <c r="BF331" i="42"/>
  <c r="AR29" i="42"/>
  <c r="AR313" i="42"/>
  <c r="AR152" i="42"/>
  <c r="BT164" i="42"/>
  <c r="BT27" i="42"/>
  <c r="BT378" i="42"/>
  <c r="BT8" i="42"/>
  <c r="BF402" i="42"/>
  <c r="BT391" i="42"/>
  <c r="BT373" i="42"/>
  <c r="BF302" i="42"/>
  <c r="BT294" i="42"/>
  <c r="BT65" i="42"/>
  <c r="BF111" i="42"/>
  <c r="AR37" i="42"/>
  <c r="BF177" i="42"/>
  <c r="BF292" i="42"/>
  <c r="BF283" i="42"/>
  <c r="BT100" i="42"/>
  <c r="AR105" i="42"/>
  <c r="AR301" i="42"/>
  <c r="BT258" i="42"/>
  <c r="BF384" i="42"/>
  <c r="BF67" i="42"/>
  <c r="AR67" i="42"/>
  <c r="BF142" i="42"/>
  <c r="BF238" i="42"/>
  <c r="AR50" i="42"/>
  <c r="BF387" i="42"/>
  <c r="BT285" i="42"/>
  <c r="BF62" i="42"/>
  <c r="BF175" i="42"/>
  <c r="BF369" i="42"/>
  <c r="BF170" i="42"/>
  <c r="AR404" i="42"/>
  <c r="BF355" i="42"/>
  <c r="AR133" i="42"/>
  <c r="BF332" i="42"/>
  <c r="AR332" i="42"/>
  <c r="AR381" i="42"/>
  <c r="AR59" i="42"/>
  <c r="BF288" i="42"/>
  <c r="AR396" i="42"/>
  <c r="BF76" i="42"/>
  <c r="AR354" i="42"/>
  <c r="BF163" i="42"/>
  <c r="BF360" i="42"/>
  <c r="BF136" i="42"/>
  <c r="BT134" i="42"/>
  <c r="AR78" i="42"/>
  <c r="AR334" i="42"/>
  <c r="BT12" i="42"/>
  <c r="BF370" i="42"/>
  <c r="BT290" i="42"/>
  <c r="BT119" i="42"/>
  <c r="BT266" i="42"/>
  <c r="BF102" i="42"/>
  <c r="BF196" i="42"/>
  <c r="BF374" i="42"/>
  <c r="AR157" i="42"/>
  <c r="BT166" i="42"/>
  <c r="BF287" i="42"/>
  <c r="BF106" i="42"/>
  <c r="BF143" i="42"/>
  <c r="BF152" i="42"/>
  <c r="BF343" i="42"/>
  <c r="BT299" i="42"/>
  <c r="BT193" i="42"/>
  <c r="BT259" i="42"/>
  <c r="BT249" i="42"/>
  <c r="BT137" i="42"/>
  <c r="BT219" i="42"/>
  <c r="BF381" i="42"/>
  <c r="N168" i="19" s="1"/>
  <c r="AR151" i="42"/>
  <c r="BF8" i="42"/>
  <c r="AR8" i="42"/>
  <c r="AR264" i="42"/>
  <c r="AR80" i="42"/>
  <c r="AR75" i="42"/>
  <c r="AR314" i="42"/>
  <c r="AR114" i="42"/>
  <c r="BF185" i="42"/>
  <c r="BF240" i="42"/>
  <c r="AR198" i="42"/>
  <c r="AR145" i="42"/>
  <c r="AR360" i="42"/>
  <c r="AR139" i="42"/>
  <c r="BT348" i="42"/>
  <c r="AR302" i="42"/>
  <c r="BT176" i="42"/>
  <c r="AR12" i="42"/>
  <c r="AR289" i="42"/>
  <c r="BT72" i="42"/>
  <c r="BF301" i="42"/>
  <c r="BT167" i="42"/>
  <c r="BF157" i="42"/>
  <c r="BT142" i="42"/>
  <c r="BF315" i="42"/>
  <c r="AR261" i="42"/>
  <c r="BF29" i="42"/>
  <c r="BF133" i="42"/>
  <c r="BF313" i="42"/>
  <c r="AR343" i="42"/>
  <c r="BT364" i="42"/>
  <c r="BF378" i="42"/>
  <c r="BT323" i="42"/>
  <c r="BT60" i="42"/>
  <c r="AR402" i="42"/>
  <c r="BT80" i="42"/>
  <c r="AR158" i="42"/>
  <c r="BF314" i="42"/>
  <c r="BF335" i="42"/>
  <c r="BT385" i="42"/>
  <c r="AR333" i="42"/>
  <c r="BT386" i="42"/>
  <c r="BF12" i="42"/>
  <c r="AR295" i="42"/>
  <c r="AR291" i="42"/>
  <c r="BF256" i="42"/>
  <c r="BF13" i="42"/>
  <c r="BT238" i="42"/>
  <c r="BF50" i="42"/>
  <c r="AR138" i="42"/>
  <c r="BF405" i="42"/>
  <c r="BT413" i="42"/>
  <c r="BT303" i="42"/>
  <c r="BT170" i="42"/>
  <c r="BF59" i="42"/>
  <c r="BF151" i="42"/>
  <c r="BF323" i="42"/>
  <c r="AR60" i="42"/>
  <c r="BF28" i="42"/>
  <c r="AR325" i="42"/>
  <c r="BT153" i="42"/>
  <c r="AR335" i="42"/>
  <c r="AR329" i="42"/>
  <c r="AR298" i="42"/>
  <c r="BF391" i="42"/>
  <c r="BF145" i="42"/>
  <c r="BF296" i="42"/>
  <c r="BF139" i="42"/>
  <c r="BF312" i="42"/>
  <c r="AR370" i="42"/>
  <c r="BT55" i="42"/>
  <c r="AR279" i="42"/>
  <c r="BT102" i="42"/>
  <c r="AR374" i="42"/>
  <c r="AR149" i="42"/>
  <c r="BT106" i="42"/>
  <c r="BF261" i="42"/>
  <c r="AR331" i="42"/>
  <c r="BF264" i="42"/>
  <c r="AR358" i="42"/>
  <c r="BF75" i="42"/>
  <c r="BT58" i="42"/>
  <c r="BF11" i="42"/>
  <c r="BT324" i="42"/>
  <c r="BF333" i="42"/>
  <c r="BT136" i="42"/>
  <c r="AR389" i="42"/>
  <c r="BT111" i="42"/>
  <c r="BT177" i="42"/>
  <c r="BT345" i="42"/>
  <c r="BF295" i="42"/>
  <c r="BT352" i="42"/>
  <c r="BF291" i="42"/>
  <c r="AR178" i="42"/>
  <c r="BF317" i="42"/>
  <c r="BT91" i="42"/>
  <c r="BT340" i="42"/>
  <c r="AR173" i="42"/>
  <c r="BT322" i="42"/>
  <c r="BT388" i="42"/>
  <c r="BT175" i="42"/>
  <c r="AR169" i="42"/>
  <c r="AR116" i="42"/>
  <c r="AR227" i="42"/>
  <c r="AR113" i="42"/>
  <c r="BF60" i="42"/>
  <c r="AR203" i="42"/>
  <c r="BT252" i="42"/>
  <c r="AR182" i="42"/>
  <c r="BF198" i="42"/>
  <c r="BF329" i="42"/>
  <c r="AR192" i="42"/>
  <c r="AR391" i="42"/>
  <c r="BT197" i="42"/>
  <c r="BT248" i="42"/>
  <c r="BT163" i="42"/>
  <c r="AR373" i="42"/>
  <c r="BT302" i="42"/>
  <c r="AR184" i="42"/>
  <c r="AR179" i="42"/>
  <c r="BF37" i="42"/>
  <c r="BT283" i="42"/>
  <c r="AR273" i="42"/>
  <c r="BT52" i="42"/>
  <c r="BF289" i="42"/>
  <c r="BF72" i="42"/>
  <c r="AR118" i="42"/>
  <c r="BF279" i="42"/>
  <c r="BF49" i="42"/>
  <c r="BT67" i="42"/>
  <c r="BT196" i="42"/>
  <c r="BF149" i="42"/>
  <c r="AR61" i="42"/>
  <c r="BT305" i="42"/>
  <c r="BT403" i="42"/>
  <c r="BT62" i="42"/>
  <c r="BT369" i="42"/>
  <c r="AR159" i="42"/>
  <c r="BT143" i="42"/>
  <c r="BT359" i="42"/>
  <c r="BT311" i="42"/>
  <c r="BT152" i="42"/>
  <c r="BT59" i="42"/>
  <c r="BF80" i="42"/>
  <c r="BF158" i="42"/>
  <c r="BF114" i="42"/>
  <c r="BT298" i="42"/>
  <c r="BF386" i="42"/>
  <c r="BF348" i="42"/>
  <c r="BF389" i="42"/>
  <c r="BT37" i="42"/>
  <c r="BT292" i="42"/>
  <c r="AR292" i="42"/>
  <c r="BT334" i="42"/>
  <c r="AR52" i="42"/>
  <c r="BT105" i="42"/>
  <c r="BT297" i="42"/>
  <c r="AR258" i="42"/>
  <c r="BT49" i="42"/>
  <c r="AR49" i="42"/>
  <c r="BT287" i="42"/>
  <c r="BF61" i="42"/>
  <c r="BF173" i="42"/>
  <c r="BT407" i="42"/>
  <c r="BF169" i="42"/>
  <c r="BT133" i="42"/>
  <c r="BF311" i="42"/>
  <c r="AR27" i="42"/>
  <c r="BF227" i="42"/>
  <c r="BF364" i="42"/>
  <c r="BF113" i="42"/>
  <c r="BT354" i="42"/>
  <c r="AR357" i="42"/>
  <c r="BF203" i="42"/>
  <c r="BF325" i="42"/>
  <c r="AR199" i="42"/>
  <c r="BT185" i="42"/>
  <c r="BT240" i="42"/>
  <c r="BF7" i="42"/>
  <c r="BF192" i="42"/>
  <c r="BF373" i="42"/>
  <c r="BF184" i="42"/>
  <c r="BF179" i="42"/>
  <c r="AR134" i="42"/>
  <c r="BF294" i="42"/>
  <c r="AR100" i="42"/>
  <c r="BT267" i="42"/>
  <c r="AR299" i="42"/>
  <c r="AR119" i="42"/>
  <c r="AR266" i="42"/>
  <c r="BT157" i="42"/>
  <c r="AR315" i="42"/>
  <c r="AR166" i="42"/>
  <c r="BT61" i="42"/>
  <c r="AR305" i="42"/>
  <c r="BF322" i="42"/>
  <c r="BF138" i="42"/>
  <c r="BF159" i="42"/>
  <c r="BT404" i="42"/>
  <c r="BT29" i="42"/>
  <c r="BT381" i="42"/>
  <c r="BF164" i="42"/>
  <c r="BF116" i="42"/>
  <c r="BT288" i="42"/>
  <c r="BT396" i="42"/>
  <c r="BT75" i="42"/>
  <c r="BT314" i="42"/>
  <c r="BT11" i="42"/>
  <c r="AR63" i="42"/>
  <c r="AR165" i="42"/>
  <c r="AR348" i="42"/>
  <c r="BF78" i="42"/>
  <c r="BF52" i="42"/>
  <c r="BT342" i="42"/>
  <c r="BF290" i="42"/>
  <c r="BT406" i="42"/>
  <c r="AR84" i="42"/>
  <c r="BF178" i="42"/>
  <c r="BT256" i="42"/>
  <c r="AR171" i="42"/>
  <c r="AR193" i="42"/>
  <c r="AR259" i="42"/>
  <c r="AR249" i="42"/>
  <c r="AR251" i="42"/>
  <c r="BT316" i="42"/>
  <c r="AR316" i="42"/>
  <c r="AR137" i="42"/>
  <c r="AR219" i="42"/>
  <c r="BT332" i="42"/>
  <c r="AR364" i="42"/>
  <c r="BT151" i="42"/>
  <c r="AR323" i="42"/>
  <c r="AR58" i="42"/>
  <c r="BF357" i="42"/>
  <c r="BF199" i="42"/>
  <c r="BT114" i="42"/>
  <c r="BF182" i="42"/>
  <c r="BT198" i="42"/>
  <c r="AR385" i="42"/>
  <c r="AR7" i="42"/>
  <c r="BT145" i="42"/>
  <c r="BT139" i="42"/>
  <c r="AR176" i="42"/>
  <c r="BT78" i="42"/>
  <c r="BF273" i="42"/>
  <c r="AR297" i="42"/>
  <c r="BT289" i="42"/>
  <c r="BF299" i="42"/>
  <c r="BT84" i="42"/>
  <c r="BF119" i="42"/>
  <c r="BF352" i="42"/>
  <c r="BT384" i="42"/>
  <c r="BT13" i="42"/>
  <c r="AR167" i="42"/>
  <c r="BF77" i="42"/>
  <c r="AR142" i="42"/>
  <c r="BF340" i="42"/>
  <c r="BF53" i="42"/>
  <c r="AR53" i="42"/>
  <c r="BF388" i="42"/>
  <c r="BT387" i="42"/>
  <c r="BT405" i="42"/>
  <c r="BT261" i="42"/>
  <c r="AR413" i="42"/>
  <c r="AR303" i="42"/>
  <c r="BT355" i="42"/>
  <c r="BT402" i="42"/>
  <c r="AR76" i="42"/>
  <c r="AR386" i="42"/>
  <c r="BF165" i="42"/>
  <c r="BF258" i="42"/>
  <c r="AR77" i="42"/>
  <c r="BF403" i="42"/>
  <c r="AR238" i="42"/>
  <c r="BF193" i="42"/>
  <c r="BT53" i="42"/>
  <c r="BT50" i="42"/>
  <c r="BF285" i="42"/>
  <c r="BT138" i="42"/>
  <c r="AR62" i="42"/>
  <c r="BF249" i="42"/>
  <c r="AR170" i="42"/>
  <c r="BF137" i="42"/>
  <c r="BF359" i="42"/>
  <c r="BT313" i="42"/>
  <c r="BF27" i="42"/>
  <c r="BT343" i="42"/>
  <c r="BT76" i="42"/>
  <c r="BF354" i="42"/>
  <c r="BT296" i="42"/>
  <c r="AR296" i="42"/>
  <c r="BF176" i="42"/>
  <c r="BF134" i="42"/>
  <c r="AR294" i="42"/>
  <c r="BT312" i="42"/>
  <c r="AR312" i="42"/>
  <c r="BF65" i="42"/>
  <c r="BF334" i="42"/>
  <c r="BT370" i="42"/>
  <c r="AR345" i="42"/>
  <c r="BF100" i="42"/>
  <c r="BT295" i="42"/>
  <c r="AR352" i="42"/>
  <c r="BT301" i="42"/>
  <c r="BT291" i="42"/>
  <c r="BF266" i="42"/>
  <c r="BF167" i="42"/>
  <c r="AR102" i="42"/>
  <c r="BT374" i="42"/>
  <c r="BT149" i="42"/>
  <c r="AR340" i="42"/>
  <c r="BF166" i="42"/>
  <c r="AR106" i="42"/>
  <c r="BF305" i="42"/>
  <c r="AR388" i="42"/>
  <c r="BF413" i="42"/>
  <c r="BF407" i="42"/>
  <c r="BF303" i="42"/>
  <c r="AR288" i="42"/>
  <c r="AQ9" i="19"/>
  <c r="CV34" i="42"/>
  <c r="CV36" i="42"/>
  <c r="CV15" i="42"/>
  <c r="AR9" i="19"/>
  <c r="CV81" i="42"/>
  <c r="CV242" i="42"/>
  <c r="CV70" i="42"/>
  <c r="AS9" i="19"/>
  <c r="BB9" i="19" s="1"/>
  <c r="CV19" i="42"/>
  <c r="CV22" i="42"/>
  <c r="CV25" i="42"/>
  <c r="CV95" i="42"/>
  <c r="CV30" i="42"/>
  <c r="CV21" i="42"/>
  <c r="CV9" i="42"/>
  <c r="CV42" i="42"/>
  <c r="CV231" i="42"/>
  <c r="CV191" i="42"/>
  <c r="CV117" i="42"/>
  <c r="CV69" i="42"/>
  <c r="CV101" i="42"/>
  <c r="CV121" i="42"/>
  <c r="CV99" i="42"/>
  <c r="CV10" i="42"/>
  <c r="CV254" i="42"/>
  <c r="CV268" i="42"/>
  <c r="CV109" i="42"/>
  <c r="CV216" i="42"/>
  <c r="CV40" i="42"/>
  <c r="CV32" i="42"/>
  <c r="CV115" i="42"/>
  <c r="CV66" i="42"/>
  <c r="CV127" i="42"/>
  <c r="CV33" i="42"/>
  <c r="CV26" i="42"/>
  <c r="CV88" i="42"/>
  <c r="CV347" i="42"/>
  <c r="CV375" i="42"/>
  <c r="CV276" i="42"/>
  <c r="CV14" i="42"/>
  <c r="CV35" i="42"/>
  <c r="CV73" i="42"/>
  <c r="CV107" i="42"/>
  <c r="CV155" i="42"/>
  <c r="CV96" i="42"/>
  <c r="CV16" i="42"/>
  <c r="CV141" i="42"/>
  <c r="CV74" i="42"/>
  <c r="CV144" i="42"/>
  <c r="CV112" i="42"/>
  <c r="CV68" i="42"/>
  <c r="CV18" i="42"/>
  <c r="CV51" i="42"/>
  <c r="CV202" i="42"/>
  <c r="CV186" i="42"/>
  <c r="CV189" i="42"/>
  <c r="CV228" i="42"/>
  <c r="CV85" i="42"/>
  <c r="CV104" i="42"/>
  <c r="CV108" i="42"/>
  <c r="CV54" i="42"/>
  <c r="CV39" i="42"/>
  <c r="CV229" i="42"/>
  <c r="CV223" i="42"/>
  <c r="CV224" i="42"/>
  <c r="CV56" i="42"/>
  <c r="CV97" i="42"/>
  <c r="CV135" i="42"/>
  <c r="CV230" i="42"/>
  <c r="CV174" i="42"/>
  <c r="CV93" i="42"/>
  <c r="CV344" i="42"/>
  <c r="CV300" i="42"/>
  <c r="CV383" i="42"/>
  <c r="CV38" i="42"/>
  <c r="CV140" i="42"/>
  <c r="CV232" i="42"/>
  <c r="CV257" i="42"/>
  <c r="CV120" i="42"/>
  <c r="CV321" i="42"/>
  <c r="CV201" i="42"/>
  <c r="CV123" i="42"/>
  <c r="CV270" i="42"/>
  <c r="CV125" i="42"/>
  <c r="CV79" i="42"/>
  <c r="CV280" i="42"/>
  <c r="CV362" i="42"/>
  <c r="CV390" i="42"/>
  <c r="CV147" i="42"/>
  <c r="CV209" i="42"/>
  <c r="CV237" i="42"/>
  <c r="CV318" i="42"/>
  <c r="CV126" i="42"/>
  <c r="CV82" i="42"/>
  <c r="CV150" i="42"/>
  <c r="CV83" i="42"/>
  <c r="CV87" i="42"/>
  <c r="CV20" i="42"/>
  <c r="CV98" i="42"/>
  <c r="CV124" i="42"/>
  <c r="CV41" i="42"/>
  <c r="CV90" i="42"/>
  <c r="CV208" i="42"/>
  <c r="CV24" i="42"/>
  <c r="CV71" i="42"/>
  <c r="CV103" i="42"/>
  <c r="CV45" i="42"/>
  <c r="CV92" i="42"/>
  <c r="CV48" i="42"/>
  <c r="CV94" i="42"/>
  <c r="CV28" i="42"/>
  <c r="CV86" i="42"/>
  <c r="CV220" i="42"/>
  <c r="CV89" i="42"/>
  <c r="CV393" i="42"/>
  <c r="CV161" i="42"/>
  <c r="CV265" i="42"/>
  <c r="CV188" i="42"/>
  <c r="CV225" i="42"/>
  <c r="CV190" i="42"/>
  <c r="CV130" i="42"/>
  <c r="CV195" i="42"/>
  <c r="CV356" i="42"/>
  <c r="CV122" i="42"/>
  <c r="CV269" i="42"/>
  <c r="CV206" i="42"/>
  <c r="CV128" i="42"/>
  <c r="CV409" i="42"/>
  <c r="CV226" i="42"/>
  <c r="CV44" i="42"/>
  <c r="CV411" i="42"/>
  <c r="CV23" i="42"/>
  <c r="CV132" i="42"/>
  <c r="CV275" i="42"/>
  <c r="CV160" i="42"/>
  <c r="CV236" i="42"/>
  <c r="CV363" i="42"/>
  <c r="CV271" i="42"/>
  <c r="CV46" i="42"/>
  <c r="CV239" i="42"/>
  <c r="CV281" i="42"/>
  <c r="CV241" i="42"/>
  <c r="CV282" i="42"/>
  <c r="CV336" i="42"/>
  <c r="CV392" i="42"/>
  <c r="CV328" i="42"/>
  <c r="CV210" i="42"/>
  <c r="CV154" i="42"/>
  <c r="CV212" i="42"/>
  <c r="CV129" i="42"/>
  <c r="CV156" i="42"/>
  <c r="CV213" i="42"/>
  <c r="CV337" i="42"/>
  <c r="CV131" i="42"/>
  <c r="CV244" i="42"/>
  <c r="CV47" i="42"/>
  <c r="CV215" i="42"/>
  <c r="CV339" i="42"/>
  <c r="CV200" i="42"/>
  <c r="CV263" i="42"/>
  <c r="CV217" i="42"/>
  <c r="CV247" i="42"/>
  <c r="CV179" i="42"/>
  <c r="CV218" i="42"/>
  <c r="CV204" i="42"/>
  <c r="CV234" i="42"/>
  <c r="CV211" i="42"/>
  <c r="CV382" i="42"/>
  <c r="CV346" i="42"/>
  <c r="CV284" i="42"/>
  <c r="CV221" i="42"/>
  <c r="CV146" i="42"/>
  <c r="CV330" i="42"/>
  <c r="CV153" i="42"/>
  <c r="CV320" i="42"/>
  <c r="CV412" i="42"/>
  <c r="CV262" i="42"/>
  <c r="CV187" i="42"/>
  <c r="CV222" i="42"/>
  <c r="CV274" i="42"/>
  <c r="CV372" i="42"/>
  <c r="CV338" i="42"/>
  <c r="CV394" i="42"/>
  <c r="CV245" i="42"/>
  <c r="CV304" i="42"/>
  <c r="CV377" i="42"/>
  <c r="CV246" i="42"/>
  <c r="CV181" i="42"/>
  <c r="CV286" i="42"/>
  <c r="CV361" i="42"/>
  <c r="CV250" i="42"/>
  <c r="CV410" i="42"/>
  <c r="CV253" i="42"/>
  <c r="CV398" i="42"/>
  <c r="CV260" i="42"/>
  <c r="CV400" i="42"/>
  <c r="CV199" i="42"/>
  <c r="CV63" i="42"/>
  <c r="CV145" i="42"/>
  <c r="CV159" i="42"/>
  <c r="CV313" i="42"/>
  <c r="CV357" i="42"/>
  <c r="CV345" i="42"/>
  <c r="CV340" i="42"/>
  <c r="CV331" i="42"/>
  <c r="CV350" i="42"/>
  <c r="CV43" i="42"/>
  <c r="CV148" i="42"/>
  <c r="CV170" i="42"/>
  <c r="CV387" i="42"/>
  <c r="CV414" i="42"/>
  <c r="CV380" i="42"/>
  <c r="CV408" i="42"/>
  <c r="CV272" i="42"/>
  <c r="CV326" i="42"/>
  <c r="CV353" i="42"/>
  <c r="CV349" i="42"/>
  <c r="CV233" i="42"/>
  <c r="CV235" i="42"/>
  <c r="CV367" i="42"/>
  <c r="CV401" i="42"/>
  <c r="CV173" i="42"/>
  <c r="CV391" i="42"/>
  <c r="CV296" i="42"/>
  <c r="CV106" i="42"/>
  <c r="CV151" i="42"/>
  <c r="CV149" i="42"/>
  <c r="CV402" i="42"/>
  <c r="CV177" i="42"/>
  <c r="CV55" i="42"/>
  <c r="CV293" i="42"/>
  <c r="CV255" i="42"/>
  <c r="CV133" i="42"/>
  <c r="CV194" i="42"/>
  <c r="CV203" i="42"/>
  <c r="CV256" i="42"/>
  <c r="CV67" i="42"/>
  <c r="CV301" i="42"/>
  <c r="CV227" i="42"/>
  <c r="CV288" i="42"/>
  <c r="CV249" i="42"/>
  <c r="CV29" i="42"/>
  <c r="CV359" i="42"/>
  <c r="CV404" i="42"/>
  <c r="CV365" i="42"/>
  <c r="CV312" i="42"/>
  <c r="CV351" i="42"/>
  <c r="CV207" i="42"/>
  <c r="CV273" i="42"/>
  <c r="CV50" i="42"/>
  <c r="CV162" i="42"/>
  <c r="CV315" i="42"/>
  <c r="CV64" i="42"/>
  <c r="CV113" i="42"/>
  <c r="CV358" i="42"/>
  <c r="CV111" i="42"/>
  <c r="CV214" i="42"/>
  <c r="CV183" i="42"/>
  <c r="CV278" i="42"/>
  <c r="CV366" i="42"/>
  <c r="CV323" i="42"/>
  <c r="CV171" i="42"/>
  <c r="CV322" i="42"/>
  <c r="CV386" i="42"/>
  <c r="CV13" i="42"/>
  <c r="CV152" i="42"/>
  <c r="CV332" i="42"/>
  <c r="CV31" i="42"/>
  <c r="CV7" i="42"/>
  <c r="CV116" i="42"/>
  <c r="CV309" i="42"/>
  <c r="CV370" i="42"/>
  <c r="CV58" i="42"/>
  <c r="CV27" i="42"/>
  <c r="CV311" i="42"/>
  <c r="CV110" i="42"/>
  <c r="CV184" i="42"/>
  <c r="CV193" i="42"/>
  <c r="CV396" i="42"/>
  <c r="CV57" i="42"/>
  <c r="CV166" i="42"/>
  <c r="CV413" i="42"/>
  <c r="CV137" i="42"/>
  <c r="CV142" i="42"/>
  <c r="CV355" i="42"/>
  <c r="CV303" i="42"/>
  <c r="CV11" i="42"/>
  <c r="CV37" i="42"/>
  <c r="CV316" i="42"/>
  <c r="CV8" i="42"/>
  <c r="CV385" i="42"/>
  <c r="CV264" i="42"/>
  <c r="CV261" i="42"/>
  <c r="CV185" i="42"/>
  <c r="CV374" i="42"/>
  <c r="CV12" i="42"/>
  <c r="CV180" i="42"/>
  <c r="CV238" i="42"/>
  <c r="CV165" i="42"/>
  <c r="CV302" i="42"/>
  <c r="CV176" i="42"/>
  <c r="CV114" i="42"/>
  <c r="CV297" i="42"/>
  <c r="CV294" i="42"/>
  <c r="CV60" i="42"/>
  <c r="CV243" i="42"/>
  <c r="CV352" i="42"/>
  <c r="CV314" i="42"/>
  <c r="CV341" i="42"/>
  <c r="CV397" i="42"/>
  <c r="CV405" i="42"/>
  <c r="CV290" i="42"/>
  <c r="CV384" i="42"/>
  <c r="CV102" i="42"/>
  <c r="CV379" i="42"/>
  <c r="CV291" i="42"/>
  <c r="CV134" i="42"/>
  <c r="CV77" i="42"/>
  <c r="CV139" i="42"/>
  <c r="CV317" i="42"/>
  <c r="CV143" i="42"/>
  <c r="CV178" i="42"/>
  <c r="CV295" i="42"/>
  <c r="CV258" i="42"/>
  <c r="CV360" i="42"/>
  <c r="CV205" i="42"/>
  <c r="CV65" i="42"/>
  <c r="CV163" i="42"/>
  <c r="CV342" i="42"/>
  <c r="CV371" i="42"/>
  <c r="CV399" i="42"/>
  <c r="CV335" i="42"/>
  <c r="CV91" i="42"/>
  <c r="CV49" i="42"/>
  <c r="CV157" i="42"/>
  <c r="CV298" i="42"/>
  <c r="CV285" i="42"/>
  <c r="CV369" i="42"/>
  <c r="CV259" i="42"/>
  <c r="CV289" i="42"/>
  <c r="CV251" i="42"/>
  <c r="CV378" i="42"/>
  <c r="CV80" i="42"/>
  <c r="CV277" i="42"/>
  <c r="CV333" i="42"/>
  <c r="CV76" i="42"/>
  <c r="CV354" i="42"/>
  <c r="CV169" i="42"/>
  <c r="CV175" i="42"/>
  <c r="CV324" i="42"/>
  <c r="CV196" i="42"/>
  <c r="CV334" i="42"/>
  <c r="CV105" i="42"/>
  <c r="CV279" i="42"/>
  <c r="CV197" i="42"/>
  <c r="CV84" i="42"/>
  <c r="CV119" i="42"/>
  <c r="CV62" i="42"/>
  <c r="CV310" i="42"/>
  <c r="CV252" i="42"/>
  <c r="CV305" i="42"/>
  <c r="CV327" i="42"/>
  <c r="CV325" i="42"/>
  <c r="CV373" i="42"/>
  <c r="CV395" i="42"/>
  <c r="CV138" i="42"/>
  <c r="CV248" i="42"/>
  <c r="CV136" i="42"/>
  <c r="CV198" i="42"/>
  <c r="CV100" i="42"/>
  <c r="CV307" i="42"/>
  <c r="CV299" i="42"/>
  <c r="CV388" i="42"/>
  <c r="CV164" i="42"/>
  <c r="CV267" i="42"/>
  <c r="CV306" i="42"/>
  <c r="CV292" i="42"/>
  <c r="CV319" i="42"/>
  <c r="CV403" i="42"/>
  <c r="CV118" i="42"/>
  <c r="CV158" i="42"/>
  <c r="CV381" i="42"/>
  <c r="CV343" i="42"/>
  <c r="CV75" i="42"/>
  <c r="CV283" i="42"/>
  <c r="CV61" i="42"/>
  <c r="CV192" i="42"/>
  <c r="CV52" i="42"/>
  <c r="CV168" i="42"/>
  <c r="CV348" i="42"/>
  <c r="CV389" i="42"/>
  <c r="CV329" i="42"/>
  <c r="CV240" i="42"/>
  <c r="CV219" i="42"/>
  <c r="CV182" i="42"/>
  <c r="CV78" i="42"/>
  <c r="CV59" i="42"/>
  <c r="CV364" i="42"/>
  <c r="CV308" i="42"/>
  <c r="CV376" i="42"/>
  <c r="CV368" i="42"/>
  <c r="CV406" i="42"/>
  <c r="CV72" i="42"/>
  <c r="CV266" i="42"/>
  <c r="CV167" i="42"/>
  <c r="CV53" i="42"/>
  <c r="CV407" i="42"/>
  <c r="CV287" i="42"/>
  <c r="CV172" i="42"/>
  <c r="B13" i="42"/>
  <c r="BI9" i="19" l="1"/>
  <c r="BH9" i="19"/>
  <c r="BG9" i="19"/>
  <c r="BF4" i="42"/>
  <c r="AD4" i="42"/>
  <c r="AR4" i="42"/>
  <c r="BE9" i="19"/>
  <c r="BF9" i="19"/>
  <c r="AA9" i="19"/>
  <c r="AN9" i="19"/>
  <c r="AO9" i="19"/>
  <c r="N9" i="19"/>
  <c r="M9" i="19"/>
  <c r="L9" i="19"/>
  <c r="B14" i="42"/>
  <c r="BK9" i="19" l="1"/>
  <c r="BJ9" i="19"/>
  <c r="BL9" i="19"/>
  <c r="B15" i="42"/>
  <c r="B16" i="42" l="1"/>
  <c r="B17" i="42" l="1"/>
  <c r="B18" i="42" l="1"/>
  <c r="B19" i="42" l="1"/>
  <c r="B20" i="42" s="1"/>
  <c r="B21" i="42" s="1"/>
  <c r="B22" i="42" s="1"/>
  <c r="B23" i="42" s="1"/>
  <c r="B24" i="42" s="1"/>
  <c r="B25" i="42" s="1"/>
  <c r="B26" i="42" s="1"/>
  <c r="B27" i="42" s="1"/>
  <c r="B28" i="42" s="1"/>
  <c r="B29" i="42" s="1"/>
  <c r="B30" i="42" s="1"/>
  <c r="B31" i="42" s="1"/>
  <c r="B32" i="42" s="1"/>
  <c r="B33" i="42" s="1"/>
  <c r="B34" i="42" s="1"/>
  <c r="B35" i="42" s="1"/>
  <c r="B36" i="42" s="1"/>
  <c r="B37" i="42" s="1"/>
  <c r="B38" i="42" s="1"/>
  <c r="B39" i="42" s="1"/>
  <c r="B40" i="42" s="1"/>
  <c r="B41" i="42" s="1"/>
  <c r="B42" i="42" s="1"/>
  <c r="B43" i="42" l="1"/>
  <c r="B45" i="42"/>
  <c r="B46" i="42" l="1"/>
  <c r="B47" i="42" s="1"/>
  <c r="B48" i="42" s="1"/>
  <c r="B49" i="42" s="1"/>
  <c r="B50" i="42" s="1"/>
  <c r="B51" i="42" s="1"/>
  <c r="B52" i="42" s="1"/>
  <c r="B53" i="42" s="1"/>
  <c r="B54" i="42" s="1"/>
  <c r="B55" i="42" s="1"/>
  <c r="B56" i="42" s="1"/>
  <c r="B57" i="42" s="1"/>
  <c r="B58" i="42" s="1"/>
  <c r="B59" i="42" s="1"/>
  <c r="B60" i="42" s="1"/>
  <c r="B61" i="42" s="1"/>
  <c r="B62" i="42" s="1"/>
  <c r="B63" i="42" s="1"/>
  <c r="B64" i="42" s="1"/>
  <c r="B65" i="42" s="1"/>
  <c r="B66" i="42" s="1"/>
  <c r="B67" i="42" s="1"/>
  <c r="B68" i="42" s="1"/>
  <c r="B69" i="42" s="1"/>
  <c r="B70" i="42" s="1"/>
  <c r="B71" i="42" s="1"/>
  <c r="B72" i="42" s="1"/>
  <c r="B73" i="42" s="1"/>
  <c r="B74" i="42" s="1"/>
  <c r="B75" i="42" s="1"/>
  <c r="B76" i="42" s="1"/>
  <c r="B77" i="42" s="1"/>
  <c r="B78" i="42" s="1"/>
  <c r="B79" i="42" s="1"/>
  <c r="B80" i="42" s="1"/>
  <c r="B81" i="42" s="1"/>
  <c r="B82" i="42" s="1"/>
  <c r="B83" i="42" s="1"/>
  <c r="B84" i="42" s="1"/>
  <c r="B85" i="42" s="1"/>
  <c r="B86" i="42" s="1"/>
  <c r="B87" i="42" s="1"/>
  <c r="B88" i="42" s="1"/>
  <c r="B89" i="42" s="1"/>
  <c r="B90" i="42" s="1"/>
  <c r="B91" i="42" s="1"/>
  <c r="B92" i="42" s="1"/>
  <c r="B93" i="42" s="1"/>
  <c r="B94" i="42" s="1"/>
  <c r="B95" i="42" s="1"/>
  <c r="B96" i="42" s="1"/>
  <c r="B97" i="42" s="1"/>
  <c r="B98" i="42" s="1"/>
  <c r="B99" i="42" s="1"/>
  <c r="B100" i="42" s="1"/>
  <c r="B101" i="42" s="1"/>
  <c r="B102" i="42" s="1"/>
  <c r="B103" i="42" s="1"/>
  <c r="B104" i="42" s="1"/>
  <c r="B105" i="42" s="1"/>
  <c r="B106" i="42" s="1"/>
  <c r="B107" i="42" s="1"/>
  <c r="B108" i="42" s="1"/>
  <c r="B109" i="42" s="1"/>
  <c r="B110" i="42" s="1"/>
  <c r="B111" i="42" s="1"/>
  <c r="B112" i="42" s="1"/>
  <c r="B113" i="42" s="1"/>
  <c r="B114" i="42" s="1"/>
  <c r="B115" i="42" s="1"/>
  <c r="B116" i="42" s="1"/>
  <c r="B117" i="42" s="1"/>
  <c r="B118" i="42" s="1"/>
  <c r="B119" i="42" s="1"/>
  <c r="B120" i="42" s="1"/>
  <c r="B121" i="42" s="1"/>
  <c r="B122" i="42" s="1"/>
  <c r="B123" i="42" s="1"/>
  <c r="B124" i="42" s="1"/>
  <c r="B125" i="42" s="1"/>
  <c r="B126" i="42" s="1"/>
  <c r="B127" i="42" s="1"/>
  <c r="B128" i="42" s="1"/>
  <c r="B129" i="42" s="1"/>
  <c r="B130" i="42" s="1"/>
  <c r="B131" i="42" s="1"/>
  <c r="B132" i="42" s="1"/>
  <c r="B133" i="42" s="1"/>
  <c r="B134" i="42" s="1"/>
  <c r="B135" i="42" s="1"/>
  <c r="B136" i="42" s="1"/>
  <c r="B137" i="42" s="1"/>
  <c r="B138" i="42" s="1"/>
  <c r="B139" i="42" s="1"/>
  <c r="B140" i="42" s="1"/>
  <c r="B141" i="42" s="1"/>
  <c r="B142" i="42" s="1"/>
  <c r="B143" i="42" s="1"/>
  <c r="B144" i="42" s="1"/>
  <c r="B145" i="42" s="1"/>
  <c r="B146" i="42" s="1"/>
  <c r="B147" i="42" s="1"/>
  <c r="B148" i="42" s="1"/>
  <c r="B149" i="42" s="1"/>
  <c r="B150" i="42" s="1"/>
  <c r="B151" i="42" s="1"/>
  <c r="B152" i="42" s="1"/>
  <c r="B153" i="42" s="1"/>
  <c r="B154" i="42" s="1"/>
  <c r="B155" i="42" s="1"/>
  <c r="B156" i="42" s="1"/>
  <c r="B157" i="42" s="1"/>
  <c r="B160" i="42" s="1"/>
  <c r="B163" i="42" s="1"/>
  <c r="B164" i="42" s="1"/>
  <c r="B165" i="42" s="1"/>
  <c r="B166" i="42" s="1"/>
  <c r="B167" i="42" s="1"/>
  <c r="B168" i="42" s="1"/>
  <c r="B169" i="42" s="1"/>
  <c r="B170" i="42" s="1"/>
  <c r="B171" i="42" s="1"/>
  <c r="B172" i="42" s="1"/>
  <c r="B173" i="42" s="1"/>
  <c r="B174" i="42" s="1"/>
  <c r="B175" i="42" s="1"/>
  <c r="B176" i="42" s="1"/>
  <c r="B177" i="42" s="1"/>
  <c r="B178" i="42" s="1"/>
  <c r="B179" i="42" s="1"/>
  <c r="B180" i="42" s="1"/>
  <c r="B181" i="42" s="1"/>
  <c r="B182" i="42" s="1"/>
  <c r="B183" i="42" s="1"/>
  <c r="B184" i="42" s="1"/>
  <c r="B185" i="42" s="1"/>
  <c r="B186" i="42" s="1"/>
  <c r="B187" i="42" s="1"/>
  <c r="B188" i="42" s="1"/>
  <c r="B189" i="42" s="1"/>
  <c r="B190" i="42" s="1"/>
  <c r="B191" i="42" s="1"/>
  <c r="B192" i="42" s="1"/>
  <c r="B193" i="42" s="1"/>
  <c r="B194" i="42" s="1"/>
  <c r="B195" i="42" s="1"/>
  <c r="B196" i="42" s="1"/>
  <c r="B197" i="42" s="1"/>
  <c r="B198" i="42" s="1"/>
  <c r="B199" i="42" s="1"/>
  <c r="B200" i="42" s="1"/>
  <c r="B201" i="42" s="1"/>
  <c r="B202" i="42" s="1"/>
  <c r="B203" i="42" s="1"/>
  <c r="B204" i="42" s="1"/>
  <c r="B205" i="42" s="1"/>
  <c r="B206" i="42" s="1"/>
  <c r="B207" i="42" s="1"/>
  <c r="B208" i="42" s="1"/>
  <c r="B209" i="42" s="1"/>
  <c r="B210" i="42" s="1"/>
  <c r="B211" i="42" s="1"/>
  <c r="B212" i="42" s="1"/>
  <c r="B213" i="42" s="1"/>
  <c r="B214" i="42" s="1"/>
  <c r="B215" i="42" s="1"/>
  <c r="B216" i="42" s="1"/>
  <c r="B217" i="42" s="1"/>
  <c r="B218" i="42" s="1"/>
  <c r="B219" i="42" s="1"/>
  <c r="B220" i="42" s="1"/>
  <c r="B221" i="42" s="1"/>
  <c r="B222" i="42" s="1"/>
  <c r="B223" i="42" s="1"/>
  <c r="B224" i="42" s="1"/>
  <c r="B225" i="42" s="1"/>
  <c r="B226" i="42" s="1"/>
  <c r="B227" i="42" s="1"/>
  <c r="B228" i="42" s="1"/>
  <c r="B229" i="42" s="1"/>
  <c r="B230" i="42" s="1"/>
  <c r="B231" i="42" s="1"/>
  <c r="B232" i="42" s="1"/>
  <c r="B233" i="42" s="1"/>
  <c r="B234" i="42" s="1"/>
  <c r="B235" i="42" s="1"/>
  <c r="B236" i="42" s="1"/>
  <c r="B237" i="42" s="1"/>
  <c r="B238" i="42" s="1"/>
  <c r="B239" i="42" s="1"/>
  <c r="B240" i="42" s="1"/>
  <c r="B241" i="42" s="1"/>
  <c r="B242" i="42" s="1"/>
  <c r="B243" i="42" s="1"/>
  <c r="B244" i="42" s="1"/>
  <c r="B245" i="42" s="1"/>
  <c r="B246" i="42" s="1"/>
  <c r="B247" i="42" s="1"/>
  <c r="B248" i="42" s="1"/>
  <c r="B249" i="42" s="1"/>
  <c r="B250" i="42" s="1"/>
  <c r="B251" i="42" s="1"/>
  <c r="B252" i="42" s="1"/>
  <c r="B253" i="42" s="1"/>
  <c r="B254" i="42" s="1"/>
  <c r="B255" i="42" s="1"/>
  <c r="B256" i="42" s="1"/>
  <c r="B257" i="42" s="1"/>
  <c r="B258" i="42" s="1"/>
  <c r="B259" i="42" s="1"/>
  <c r="B260" i="42" s="1"/>
  <c r="B261" i="42" s="1"/>
  <c r="B262" i="42" s="1"/>
  <c r="B263" i="42" s="1"/>
  <c r="B264" i="42" s="1"/>
  <c r="B265" i="42" s="1"/>
  <c r="B266" i="42" s="1"/>
  <c r="B267" i="42" s="1"/>
  <c r="B268" i="42" s="1"/>
  <c r="B269" i="42" s="1"/>
  <c r="B270" i="42" s="1"/>
  <c r="B271" i="42" s="1"/>
  <c r="B272" i="42" s="1"/>
  <c r="B273" i="42" s="1"/>
  <c r="B274" i="42" s="1"/>
  <c r="B275" i="42" s="1"/>
  <c r="B276" i="42" s="1"/>
  <c r="B277" i="42" s="1"/>
  <c r="B278" i="42" s="1"/>
  <c r="B279" i="42" s="1"/>
  <c r="B280" i="42" s="1"/>
  <c r="B281" i="42" s="1"/>
  <c r="B282" i="42" s="1"/>
  <c r="B283" i="42" s="1"/>
  <c r="B284" i="42" s="1"/>
  <c r="B285" i="42" s="1"/>
  <c r="B286" i="42" s="1"/>
  <c r="B287" i="42" s="1"/>
  <c r="B288" i="42" s="1"/>
  <c r="B289" i="42" s="1"/>
  <c r="B291" i="42" l="1"/>
  <c r="B290" i="42"/>
  <c r="B292" i="42" l="1"/>
  <c r="B293" i="42" s="1"/>
  <c r="B294" i="42" s="1"/>
  <c r="B295" i="42" s="1"/>
  <c r="B296" i="42" s="1"/>
  <c r="B297" i="42" s="1"/>
  <c r="B298" i="42" s="1"/>
  <c r="B299" i="42" s="1"/>
  <c r="B300" i="42" s="1"/>
  <c r="B301" i="42" s="1"/>
  <c r="B302" i="42" s="1"/>
  <c r="B303" i="42" s="1"/>
  <c r="B304" i="42" s="1"/>
  <c r="B305" i="42" s="1"/>
  <c r="B306" i="42" s="1"/>
  <c r="B310" i="42" s="1"/>
  <c r="B311" i="42" s="1"/>
  <c r="B312" i="42" s="1"/>
  <c r="B313" i="42" s="1"/>
  <c r="B314" i="42" s="1"/>
  <c r="B315" i="42" s="1"/>
  <c r="B316" i="42" s="1"/>
  <c r="B317" i="42" s="1"/>
  <c r="B318" i="42" s="1"/>
  <c r="B319" i="42" s="1"/>
  <c r="B320" i="42" s="1"/>
  <c r="B321" i="42" s="1"/>
  <c r="B322" i="42" s="1"/>
  <c r="B323" i="42" s="1"/>
  <c r="B324" i="42" s="1"/>
  <c r="B325" i="42" s="1"/>
  <c r="B326" i="42" s="1"/>
  <c r="B327" i="42" s="1"/>
  <c r="B328" i="42" s="1"/>
  <c r="B329" i="42" s="1"/>
  <c r="B330" i="42" s="1"/>
  <c r="B331" i="42" s="1"/>
  <c r="B332" i="42" s="1"/>
  <c r="B333" i="42" s="1"/>
  <c r="B334" i="42" s="1"/>
  <c r="B335" i="42" s="1"/>
  <c r="B336" i="42" s="1"/>
  <c r="B337" i="42" s="1"/>
  <c r="B338" i="42" s="1"/>
  <c r="B339" i="42" s="1"/>
  <c r="B340" i="42" s="1"/>
  <c r="B341" i="42" s="1"/>
  <c r="B342" i="42" s="1"/>
  <c r="B343" i="42" s="1"/>
  <c r="B344" i="42" s="1"/>
  <c r="B345" i="42" s="1"/>
  <c r="B346" i="42" s="1"/>
  <c r="B347" i="42" s="1"/>
  <c r="B348" i="42" s="1"/>
  <c r="B349" i="42" s="1"/>
  <c r="B350" i="42" s="1"/>
  <c r="B351" i="42" s="1"/>
  <c r="B353" i="42" s="1"/>
  <c r="B354" i="42" s="1"/>
  <c r="B355" i="42" s="1"/>
  <c r="B356" i="42" s="1"/>
  <c r="B357" i="42" s="1"/>
  <c r="B358" i="42" s="1"/>
  <c r="B359" i="42" s="1"/>
  <c r="B360" i="42" s="1"/>
  <c r="B361" i="42" s="1"/>
  <c r="B362" i="42" s="1"/>
  <c r="B363" i="42" s="1"/>
  <c r="B364" i="42" s="1"/>
  <c r="B365" i="42" s="1"/>
  <c r="B369" i="42" s="1"/>
  <c r="B370" i="42" s="1"/>
  <c r="B371" i="42" s="1"/>
  <c r="B372" i="42" s="1"/>
  <c r="B373" i="42" s="1"/>
  <c r="B374" i="42" s="1"/>
  <c r="B375" i="42" s="1"/>
  <c r="B376" i="42" s="1"/>
  <c r="B377" i="42" s="1"/>
  <c r="B378" i="42" s="1"/>
  <c r="B379" i="42" s="1"/>
  <c r="B380" i="42" s="1"/>
  <c r="B381" i="42" s="1"/>
  <c r="B382" i="42" s="1"/>
  <c r="B383" i="42" s="1"/>
  <c r="B384" i="42" s="1"/>
  <c r="B385" i="42" s="1"/>
  <c r="B386" i="42" s="1"/>
  <c r="B387" i="42" s="1"/>
  <c r="B388" i="42" s="1"/>
  <c r="B389" i="42" s="1"/>
  <c r="B390" i="42" s="1"/>
  <c r="B391" i="42" s="1"/>
  <c r="B392" i="42" s="1"/>
  <c r="B393" i="42" s="1"/>
  <c r="B394" i="42" s="1"/>
  <c r="B395" i="42" s="1"/>
  <c r="B396" i="42" s="1"/>
  <c r="B397" i="42" s="1"/>
  <c r="B398" i="42" s="1"/>
  <c r="B399" i="42" s="1"/>
  <c r="B400" i="42" s="1"/>
  <c r="B401" i="42" s="1"/>
  <c r="B402" i="42" s="1"/>
  <c r="B403" i="42" s="1"/>
  <c r="B404" i="42" s="1"/>
  <c r="B405" i="42" s="1"/>
  <c r="B406" i="42" s="1"/>
  <c r="B407" i="42" s="1"/>
  <c r="B408" i="42" s="1"/>
  <c r="B409" i="42" s="1"/>
  <c r="B410" i="42" s="1"/>
  <c r="B411" i="42" s="1"/>
  <c r="B412" i="42" s="1"/>
  <c r="B413" i="42" s="1"/>
  <c r="B414" i="42" s="1"/>
  <c r="BA186" i="19" l="1"/>
  <c r="AZ186" i="19"/>
  <c r="AY186" i="19"/>
  <c r="AX186" i="19"/>
  <c r="AW186" i="19"/>
  <c r="AV186" i="19"/>
  <c r="AU186" i="19"/>
  <c r="AT186" i="19"/>
  <c r="AS186" i="19"/>
  <c r="AR186" i="19"/>
  <c r="AQ186" i="19"/>
  <c r="AP186" i="19"/>
  <c r="F10" i="19" l="1"/>
  <c r="G183" i="19"/>
  <c r="G182" i="19"/>
  <c r="G181" i="19"/>
  <c r="G180" i="19"/>
  <c r="G179" i="19"/>
  <c r="G178" i="19"/>
  <c r="G177" i="19"/>
  <c r="G176" i="19"/>
  <c r="G175" i="19"/>
  <c r="G174" i="19"/>
  <c r="G173" i="19"/>
  <c r="G172" i="19"/>
  <c r="G171" i="19"/>
  <c r="G170" i="19"/>
  <c r="G169" i="19"/>
  <c r="G168" i="19"/>
  <c r="G166" i="19"/>
  <c r="G165" i="19"/>
  <c r="G164" i="19"/>
  <c r="G163" i="19"/>
  <c r="G162" i="19"/>
  <c r="G161" i="19"/>
  <c r="G160" i="19"/>
  <c r="G158" i="19"/>
  <c r="G157" i="19"/>
  <c r="G156" i="19"/>
  <c r="G155" i="19"/>
  <c r="G154" i="19"/>
  <c r="G153" i="19"/>
  <c r="G152" i="19"/>
  <c r="G151" i="19"/>
  <c r="G150" i="19"/>
  <c r="G149" i="19"/>
  <c r="G148" i="19"/>
  <c r="G147" i="19"/>
  <c r="G146" i="19"/>
  <c r="G145" i="19"/>
  <c r="G144" i="19"/>
  <c r="G143" i="19"/>
  <c r="G142" i="19"/>
  <c r="G141" i="19"/>
  <c r="G140" i="19"/>
  <c r="G139" i="19"/>
  <c r="G138" i="19"/>
  <c r="G137" i="19"/>
  <c r="G136" i="19"/>
  <c r="G135" i="19"/>
  <c r="G134" i="19"/>
  <c r="G133" i="19"/>
  <c r="G132" i="19"/>
  <c r="G131" i="19"/>
  <c r="G129" i="19"/>
  <c r="G128" i="19"/>
  <c r="G127" i="19"/>
  <c r="G126" i="19"/>
  <c r="G125" i="19"/>
  <c r="G124" i="19"/>
  <c r="G123" i="19"/>
  <c r="G122" i="19"/>
  <c r="B122" i="19"/>
  <c r="G121" i="19"/>
  <c r="G120" i="19"/>
  <c r="G119" i="19"/>
  <c r="G118" i="19"/>
  <c r="G117" i="19"/>
  <c r="G116" i="19"/>
  <c r="G115" i="19"/>
  <c r="G114" i="19"/>
  <c r="G113" i="19"/>
  <c r="G112" i="19"/>
  <c r="G111" i="19"/>
  <c r="G108" i="19"/>
  <c r="B108" i="19"/>
  <c r="G107" i="19"/>
  <c r="B107" i="19"/>
  <c r="G106" i="19"/>
  <c r="B106" i="19"/>
  <c r="G105" i="19"/>
  <c r="G104" i="19"/>
  <c r="B104" i="19"/>
  <c r="G103" i="19"/>
  <c r="B103" i="19"/>
  <c r="G102" i="19"/>
  <c r="G101" i="19"/>
  <c r="B101" i="19"/>
  <c r="G100" i="19"/>
  <c r="B100" i="19"/>
  <c r="G99" i="19"/>
  <c r="G98" i="19"/>
  <c r="B98" i="19"/>
  <c r="G97" i="19"/>
  <c r="B97" i="19"/>
  <c r="G96" i="19"/>
  <c r="G95" i="19"/>
  <c r="G94" i="19"/>
  <c r="B94" i="19"/>
  <c r="G93" i="19"/>
  <c r="B93" i="19"/>
  <c r="G92" i="19"/>
  <c r="B92" i="19"/>
  <c r="G91" i="19"/>
  <c r="G90" i="19"/>
  <c r="G89" i="19"/>
  <c r="B89" i="19"/>
  <c r="G88" i="19"/>
  <c r="G87" i="19"/>
  <c r="B87" i="19"/>
  <c r="G86" i="19"/>
  <c r="B86" i="19"/>
  <c r="G85" i="19"/>
  <c r="B85" i="19"/>
  <c r="G84" i="19"/>
  <c r="B84" i="19"/>
  <c r="G83" i="19"/>
  <c r="G82" i="19"/>
  <c r="G81" i="19"/>
  <c r="B81" i="19"/>
  <c r="G80" i="19"/>
  <c r="G79" i="19"/>
  <c r="G78" i="19"/>
  <c r="G77" i="19"/>
  <c r="G76" i="19"/>
  <c r="G75" i="19"/>
  <c r="B75" i="19"/>
  <c r="G74" i="19"/>
  <c r="G73" i="19"/>
  <c r="G72" i="19"/>
  <c r="G71" i="19"/>
  <c r="G70" i="19"/>
  <c r="G69" i="19"/>
  <c r="B69" i="19"/>
  <c r="G68" i="19"/>
  <c r="G67" i="19"/>
  <c r="B67" i="19"/>
  <c r="G66" i="19"/>
  <c r="G65" i="19"/>
  <c r="B65" i="19"/>
  <c r="G64" i="19"/>
  <c r="G63" i="19"/>
  <c r="B63" i="19"/>
  <c r="G62" i="19"/>
  <c r="G61" i="19"/>
  <c r="B61" i="19"/>
  <c r="G60" i="19"/>
  <c r="G59" i="19"/>
  <c r="G58" i="19"/>
  <c r="G57" i="19"/>
  <c r="B57" i="19"/>
  <c r="G56" i="19"/>
  <c r="G55" i="19"/>
  <c r="B55" i="19"/>
  <c r="G54" i="19"/>
  <c r="G53" i="19"/>
  <c r="G51" i="19"/>
  <c r="G50" i="19"/>
  <c r="G49" i="19"/>
  <c r="G48" i="19"/>
  <c r="B48" i="19"/>
  <c r="G47" i="19"/>
  <c r="G46" i="19"/>
  <c r="G45" i="19"/>
  <c r="G44" i="19"/>
  <c r="B44" i="19"/>
  <c r="G43" i="19"/>
  <c r="G42" i="19"/>
  <c r="G41" i="19"/>
  <c r="G40" i="19"/>
  <c r="G39" i="19"/>
  <c r="G38" i="19"/>
  <c r="B38" i="19"/>
  <c r="G37" i="19"/>
  <c r="G36" i="19"/>
  <c r="B36" i="19"/>
  <c r="G35" i="19"/>
  <c r="G34" i="19"/>
  <c r="B34" i="19"/>
  <c r="G33" i="19"/>
  <c r="G32" i="19"/>
  <c r="B32" i="19"/>
  <c r="G31" i="19"/>
  <c r="G30" i="19"/>
  <c r="B30" i="19"/>
  <c r="G29" i="19"/>
  <c r="G28" i="19"/>
  <c r="B28" i="19"/>
  <c r="G27" i="19"/>
  <c r="G26" i="19"/>
  <c r="B26" i="19"/>
  <c r="G25" i="19"/>
  <c r="G24" i="19"/>
  <c r="B24" i="19"/>
  <c r="G23" i="19"/>
  <c r="G22" i="19"/>
  <c r="B22" i="19"/>
  <c r="G21" i="19"/>
  <c r="G20" i="19"/>
  <c r="B20" i="19"/>
  <c r="G19" i="19"/>
  <c r="G18" i="19"/>
  <c r="B18" i="19"/>
  <c r="G17" i="19"/>
  <c r="G16" i="19"/>
  <c r="B16" i="19"/>
  <c r="D351" i="27"/>
  <c r="D43" i="27"/>
  <c r="H144" i="27"/>
  <c r="D144" i="27"/>
  <c r="D412" i="27"/>
  <c r="D190" i="27"/>
  <c r="D69" i="27"/>
  <c r="D37" i="27"/>
  <c r="D6" i="27"/>
  <c r="D397" i="27"/>
  <c r="D411" i="27"/>
  <c r="AT10" i="19" l="1"/>
  <c r="AS10" i="19"/>
  <c r="BB10" i="19" s="1"/>
  <c r="AR10" i="19"/>
  <c r="AP10" i="19"/>
  <c r="AQ10" i="19"/>
  <c r="AL8" i="50" s="1"/>
  <c r="L10" i="19"/>
  <c r="G8" i="50" s="1"/>
  <c r="AB10" i="19"/>
  <c r="AD10" i="19"/>
  <c r="Y8" i="50" s="1"/>
  <c r="AF10" i="19"/>
  <c r="AM10" i="19"/>
  <c r="AH8" i="50" s="1"/>
  <c r="AK10" i="19"/>
  <c r="AF8" i="50" s="1"/>
  <c r="AL10" i="19"/>
  <c r="AG8" i="50" s="1"/>
  <c r="AJ10" i="19"/>
  <c r="AE8" i="50" s="1"/>
  <c r="AI10" i="19"/>
  <c r="AD8" i="50" s="1"/>
  <c r="AH10" i="19"/>
  <c r="AC8" i="50" s="1"/>
  <c r="AG10" i="19"/>
  <c r="AB8" i="50" s="1"/>
  <c r="AC10" i="19"/>
  <c r="X8" i="50" s="1"/>
  <c r="AE10" i="19"/>
  <c r="N10" i="19"/>
  <c r="I8" i="50" s="1"/>
  <c r="M10" i="19"/>
  <c r="H8" i="50" s="1"/>
  <c r="Q10" i="19"/>
  <c r="L8" i="50" s="1"/>
  <c r="Z10" i="19"/>
  <c r="U8" i="50" s="1"/>
  <c r="O10" i="19"/>
  <c r="Y10" i="19"/>
  <c r="T8" i="50" s="1"/>
  <c r="U10" i="19"/>
  <c r="P8" i="50" s="1"/>
  <c r="P10" i="19"/>
  <c r="K8" i="50" s="1"/>
  <c r="W10" i="19"/>
  <c r="R8" i="50" s="1"/>
  <c r="S10" i="19"/>
  <c r="N8" i="50" s="1"/>
  <c r="T10" i="19"/>
  <c r="O8" i="50" s="1"/>
  <c r="X10" i="19"/>
  <c r="S8" i="50" s="1"/>
  <c r="V10" i="19"/>
  <c r="Q8" i="50" s="1"/>
  <c r="R10" i="19"/>
  <c r="M8" i="50" s="1"/>
  <c r="B6" i="27"/>
  <c r="B7" i="27" s="1"/>
  <c r="D171" i="27"/>
  <c r="D172" i="27"/>
  <c r="D173" i="27"/>
  <c r="D300" i="27"/>
  <c r="D137" i="27"/>
  <c r="H6" i="27"/>
  <c r="H7" i="27"/>
  <c r="H8" i="27"/>
  <c r="H10" i="27"/>
  <c r="H15" i="27"/>
  <c r="H17" i="27"/>
  <c r="H18" i="27"/>
  <c r="H20" i="27"/>
  <c r="H39" i="27"/>
  <c r="H38" i="27"/>
  <c r="H16" i="27"/>
  <c r="H19" i="27"/>
  <c r="H22" i="27"/>
  <c r="H23" i="27"/>
  <c r="H24" i="27"/>
  <c r="H25" i="27"/>
  <c r="H26" i="27"/>
  <c r="H27" i="27"/>
  <c r="H29" i="27"/>
  <c r="H30" i="27"/>
  <c r="H31" i="27"/>
  <c r="H32" i="27"/>
  <c r="H33" i="27"/>
  <c r="H34" i="27"/>
  <c r="H35" i="27"/>
  <c r="H36" i="27"/>
  <c r="H37" i="27"/>
  <c r="H41" i="27"/>
  <c r="H40" i="27"/>
  <c r="H46" i="27"/>
  <c r="H43" i="27"/>
  <c r="H47" i="27"/>
  <c r="H48" i="27"/>
  <c r="H49" i="27"/>
  <c r="H50" i="27"/>
  <c r="H51" i="27"/>
  <c r="H52" i="27"/>
  <c r="H53" i="27"/>
  <c r="H56" i="27"/>
  <c r="H57" i="27"/>
  <c r="H54" i="27"/>
  <c r="H55" i="27"/>
  <c r="H58" i="27"/>
  <c r="H59" i="27"/>
  <c r="H60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5" i="27"/>
  <c r="H146" i="27"/>
  <c r="H147" i="27"/>
  <c r="H148" i="27"/>
  <c r="H149" i="27"/>
  <c r="H151" i="27"/>
  <c r="H152" i="27"/>
  <c r="H153" i="27"/>
  <c r="H154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82" i="27"/>
  <c r="H183" i="27"/>
  <c r="H184" i="27"/>
  <c r="H185" i="27"/>
  <c r="H186" i="27"/>
  <c r="H187" i="27"/>
  <c r="H188" i="27"/>
  <c r="H189" i="27"/>
  <c r="H190" i="27"/>
  <c r="H192" i="27"/>
  <c r="H193" i="27"/>
  <c r="H194" i="27"/>
  <c r="H195" i="27"/>
  <c r="H197" i="27"/>
  <c r="H198" i="27"/>
  <c r="H199" i="27"/>
  <c r="H200" i="27"/>
  <c r="H201" i="27"/>
  <c r="H202" i="27"/>
  <c r="H203" i="27"/>
  <c r="H204" i="27"/>
  <c r="H205" i="27"/>
  <c r="H206" i="27"/>
  <c r="H207" i="27"/>
  <c r="H208" i="27"/>
  <c r="H209" i="27"/>
  <c r="H210" i="27"/>
  <c r="H211" i="27"/>
  <c r="H213" i="27"/>
  <c r="H214" i="27"/>
  <c r="H215" i="27"/>
  <c r="H216" i="27"/>
  <c r="H218" i="27"/>
  <c r="H219" i="27"/>
  <c r="H220" i="27"/>
  <c r="H221" i="27"/>
  <c r="H222" i="27"/>
  <c r="H223" i="27"/>
  <c r="H224" i="27"/>
  <c r="H225" i="27"/>
  <c r="H226" i="27"/>
  <c r="H227" i="27"/>
  <c r="H228" i="27"/>
  <c r="H229" i="27"/>
  <c r="H230" i="27"/>
  <c r="H231" i="27"/>
  <c r="H232" i="27"/>
  <c r="H233" i="27"/>
  <c r="H234" i="27"/>
  <c r="H235" i="27"/>
  <c r="H236" i="27"/>
  <c r="H237" i="27"/>
  <c r="H238" i="27"/>
  <c r="H239" i="27"/>
  <c r="H240" i="27"/>
  <c r="H11" i="27"/>
  <c r="H12" i="27"/>
  <c r="H242" i="27"/>
  <c r="H243" i="27"/>
  <c r="H244" i="27"/>
  <c r="H245" i="27"/>
  <c r="H246" i="27"/>
  <c r="H247" i="27"/>
  <c r="H248" i="27"/>
  <c r="H249" i="27"/>
  <c r="H250" i="27"/>
  <c r="H251" i="27"/>
  <c r="H252" i="27"/>
  <c r="H254" i="27"/>
  <c r="H255" i="27"/>
  <c r="H256" i="27"/>
  <c r="H257" i="27"/>
  <c r="H258" i="27"/>
  <c r="H259" i="27"/>
  <c r="H260" i="27"/>
  <c r="H261" i="27"/>
  <c r="H262" i="27"/>
  <c r="H263" i="27"/>
  <c r="H264" i="27"/>
  <c r="H265" i="27"/>
  <c r="H266" i="27"/>
  <c r="H267" i="27"/>
  <c r="H268" i="27"/>
  <c r="H269" i="27"/>
  <c r="H270" i="27"/>
  <c r="H271" i="27"/>
  <c r="H272" i="27"/>
  <c r="H273" i="27"/>
  <c r="H274" i="27"/>
  <c r="H275" i="27"/>
  <c r="H278" i="27"/>
  <c r="H279" i="27"/>
  <c r="H280" i="27"/>
  <c r="H281" i="27"/>
  <c r="H282" i="27"/>
  <c r="H283" i="27"/>
  <c r="H284" i="27"/>
  <c r="H285" i="27"/>
  <c r="H286" i="27"/>
  <c r="H287" i="27"/>
  <c r="H289" i="27"/>
  <c r="H290" i="27"/>
  <c r="H291" i="27"/>
  <c r="H292" i="27"/>
  <c r="H293" i="27"/>
  <c r="H294" i="27"/>
  <c r="H295" i="27"/>
  <c r="H296" i="27"/>
  <c r="H297" i="27"/>
  <c r="H298" i="27"/>
  <c r="H299" i="27"/>
  <c r="H300" i="27"/>
  <c r="H301" i="27"/>
  <c r="H334" i="27"/>
  <c r="H302" i="27"/>
  <c r="H335" i="27"/>
  <c r="H303" i="27"/>
  <c r="H336" i="27"/>
  <c r="H308" i="27"/>
  <c r="H309" i="27"/>
  <c r="H310" i="27"/>
  <c r="H311" i="27"/>
  <c r="H312" i="27"/>
  <c r="H313" i="27"/>
  <c r="H314" i="27"/>
  <c r="H315" i="27"/>
  <c r="H316" i="27"/>
  <c r="H317" i="27"/>
  <c r="H318" i="27"/>
  <c r="H319" i="27"/>
  <c r="H320" i="27"/>
  <c r="H321" i="27"/>
  <c r="H322" i="27"/>
  <c r="H323" i="27"/>
  <c r="H324" i="27"/>
  <c r="H325" i="27"/>
  <c r="H326" i="27"/>
  <c r="H327" i="27"/>
  <c r="H328" i="27"/>
  <c r="H329" i="27"/>
  <c r="H330" i="27"/>
  <c r="H331" i="27"/>
  <c r="H332" i="27"/>
  <c r="H333" i="27"/>
  <c r="H337" i="27"/>
  <c r="H338" i="27"/>
  <c r="H339" i="27"/>
  <c r="H340" i="27"/>
  <c r="H341" i="27"/>
  <c r="H342" i="27"/>
  <c r="H343" i="27"/>
  <c r="H344" i="27"/>
  <c r="H345" i="27"/>
  <c r="H346" i="27"/>
  <c r="H347" i="27"/>
  <c r="H348" i="27"/>
  <c r="H349" i="27"/>
  <c r="H351" i="27"/>
  <c r="H352" i="27"/>
  <c r="H353" i="27"/>
  <c r="H354" i="27"/>
  <c r="H355" i="27"/>
  <c r="H356" i="27"/>
  <c r="H357" i="27"/>
  <c r="H358" i="27"/>
  <c r="H359" i="27"/>
  <c r="H360" i="27"/>
  <c r="H361" i="27"/>
  <c r="H362" i="27"/>
  <c r="H367" i="27"/>
  <c r="H368" i="27"/>
  <c r="H369" i="27"/>
  <c r="H370" i="27"/>
  <c r="H371" i="27"/>
  <c r="H372" i="27"/>
  <c r="H373" i="27"/>
  <c r="H374" i="27"/>
  <c r="H375" i="27"/>
  <c r="H13" i="27"/>
  <c r="H14" i="27"/>
  <c r="H376" i="27"/>
  <c r="H377" i="27"/>
  <c r="H378" i="27"/>
  <c r="H379" i="27"/>
  <c r="H380" i="27"/>
  <c r="H381" i="27"/>
  <c r="H382" i="27"/>
  <c r="H383" i="27"/>
  <c r="H384" i="27"/>
  <c r="H385" i="27"/>
  <c r="H386" i="27"/>
  <c r="H387" i="27"/>
  <c r="H388" i="27"/>
  <c r="H389" i="27"/>
  <c r="H390" i="27"/>
  <c r="H391" i="27"/>
  <c r="H392" i="27"/>
  <c r="H393" i="27"/>
  <c r="H394" i="27"/>
  <c r="H395" i="27"/>
  <c r="H396" i="27"/>
  <c r="H397" i="27"/>
  <c r="H398" i="27"/>
  <c r="H399" i="27"/>
  <c r="H400" i="27"/>
  <c r="H401" i="27"/>
  <c r="H402" i="27"/>
  <c r="H403" i="27"/>
  <c r="H404" i="27"/>
  <c r="H405" i="27"/>
  <c r="H406" i="27"/>
  <c r="H407" i="27"/>
  <c r="H408" i="27"/>
  <c r="H409" i="27"/>
  <c r="H410" i="27"/>
  <c r="H411" i="27"/>
  <c r="H412" i="27"/>
  <c r="H5" i="27"/>
  <c r="D14" i="27"/>
  <c r="D13" i="27"/>
  <c r="D375" i="27"/>
  <c r="D374" i="27"/>
  <c r="D373" i="27"/>
  <c r="D381" i="27"/>
  <c r="D280" i="27"/>
  <c r="D184" i="27"/>
  <c r="D183" i="27"/>
  <c r="D122" i="27"/>
  <c r="D252" i="27"/>
  <c r="D378" i="27"/>
  <c r="D77" i="27"/>
  <c r="D76" i="27"/>
  <c r="D154" i="27"/>
  <c r="D153" i="27"/>
  <c r="D152" i="27"/>
  <c r="D272" i="27"/>
  <c r="D273" i="27"/>
  <c r="D282" i="27"/>
  <c r="D210" i="27"/>
  <c r="D211" i="27"/>
  <c r="D245" i="27"/>
  <c r="D11" i="27"/>
  <c r="D12" i="27"/>
  <c r="D242" i="27"/>
  <c r="D279" i="27"/>
  <c r="D286" i="27"/>
  <c r="D284" i="27"/>
  <c r="D285" i="27"/>
  <c r="D268" i="27"/>
  <c r="D266" i="27"/>
  <c r="D139" i="27"/>
  <c r="D33" i="27"/>
  <c r="D28" i="27"/>
  <c r="D38" i="27"/>
  <c r="D64" i="27"/>
  <c r="D65" i="27"/>
  <c r="D7" i="27"/>
  <c r="D8" i="27"/>
  <c r="D221" i="27"/>
  <c r="D136" i="27"/>
  <c r="D135" i="27"/>
  <c r="D207" i="27"/>
  <c r="D208" i="27"/>
  <c r="D244" i="27"/>
  <c r="D246" i="27"/>
  <c r="D175" i="27"/>
  <c r="D176" i="27"/>
  <c r="D177" i="27"/>
  <c r="D133" i="27"/>
  <c r="D106" i="27"/>
  <c r="D107" i="27"/>
  <c r="D108" i="27"/>
  <c r="D75" i="27"/>
  <c r="D73" i="27"/>
  <c r="D146" i="27"/>
  <c r="D142" i="27"/>
  <c r="D143" i="27"/>
  <c r="D138" i="27"/>
  <c r="D78" i="27"/>
  <c r="D110" i="27"/>
  <c r="D193" i="27"/>
  <c r="D204" i="27"/>
  <c r="D205" i="27"/>
  <c r="D195" i="27"/>
  <c r="D371" i="27"/>
  <c r="D362" i="27"/>
  <c r="D264" i="27"/>
  <c r="D267" i="27"/>
  <c r="D275" i="27"/>
  <c r="D59" i="27"/>
  <c r="D214" i="27"/>
  <c r="D215" i="27"/>
  <c r="D216" i="27"/>
  <c r="D231" i="27"/>
  <c r="D232" i="27"/>
  <c r="D233" i="27"/>
  <c r="D235" i="27"/>
  <c r="D226" i="27"/>
  <c r="D227" i="27"/>
  <c r="D228" i="27"/>
  <c r="D229" i="27"/>
  <c r="D223" i="27"/>
  <c r="D224" i="27"/>
  <c r="D189" i="27"/>
  <c r="D186" i="27"/>
  <c r="D187" i="27"/>
  <c r="D36" i="27"/>
  <c r="D270" i="27"/>
  <c r="D271" i="27"/>
  <c r="D255" i="27"/>
  <c r="D256" i="27"/>
  <c r="D248" i="27"/>
  <c r="D249" i="27"/>
  <c r="D250" i="27"/>
  <c r="D251" i="27"/>
  <c r="D199" i="27"/>
  <c r="D200" i="27"/>
  <c r="D201" i="27"/>
  <c r="D202" i="27"/>
  <c r="D238" i="27"/>
  <c r="D169" i="27"/>
  <c r="D170" i="27"/>
  <c r="D166" i="27"/>
  <c r="D167" i="27"/>
  <c r="D163" i="27"/>
  <c r="D164" i="27"/>
  <c r="D148" i="27"/>
  <c r="D149" i="27"/>
  <c r="D124" i="27"/>
  <c r="D125" i="27"/>
  <c r="D126" i="27"/>
  <c r="D127" i="27"/>
  <c r="D128" i="27"/>
  <c r="D129" i="27"/>
  <c r="D130" i="27"/>
  <c r="D115" i="27"/>
  <c r="D116" i="27"/>
  <c r="D117" i="27"/>
  <c r="D118" i="27"/>
  <c r="D119" i="27"/>
  <c r="D120" i="27"/>
  <c r="D121" i="27"/>
  <c r="D112" i="27"/>
  <c r="D113" i="27"/>
  <c r="D258" i="27"/>
  <c r="D259" i="27"/>
  <c r="D369" i="27"/>
  <c r="D72" i="27"/>
  <c r="D71" i="27"/>
  <c r="D102" i="27"/>
  <c r="D103" i="27"/>
  <c r="D104" i="27"/>
  <c r="D74" i="27"/>
  <c r="D98" i="27"/>
  <c r="D99" i="27"/>
  <c r="D100" i="27"/>
  <c r="D94" i="27"/>
  <c r="D95" i="27"/>
  <c r="D96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31" i="27"/>
  <c r="D32" i="27"/>
  <c r="D39" i="27"/>
  <c r="D67" i="27"/>
  <c r="D68" i="27"/>
  <c r="D198" i="27"/>
  <c r="D240" i="27"/>
  <c r="D372" i="27"/>
  <c r="D25" i="27"/>
  <c r="D19" i="27"/>
  <c r="D40" i="27"/>
  <c r="D55" i="27"/>
  <c r="D53" i="27"/>
  <c r="D49" i="27"/>
  <c r="D50" i="27"/>
  <c r="D360" i="27"/>
  <c r="D261" i="27"/>
  <c r="D262" i="27"/>
  <c r="D357" i="27"/>
  <c r="D358" i="27"/>
  <c r="D354" i="27"/>
  <c r="D355" i="27"/>
  <c r="D352" i="27"/>
  <c r="D349" i="27"/>
  <c r="D345" i="27"/>
  <c r="D346" i="27"/>
  <c r="D342" i="27"/>
  <c r="D343" i="27"/>
  <c r="D338" i="27"/>
  <c r="D339" i="27"/>
  <c r="D340" i="27"/>
  <c r="D331" i="27"/>
  <c r="D332" i="27"/>
  <c r="D333" i="27"/>
  <c r="D327" i="27"/>
  <c r="D328" i="27"/>
  <c r="D329" i="27"/>
  <c r="D313" i="27"/>
  <c r="D314" i="27"/>
  <c r="D315" i="27"/>
  <c r="D309" i="27"/>
  <c r="D310" i="27"/>
  <c r="D311" i="27"/>
  <c r="D312" i="27"/>
  <c r="D325" i="27"/>
  <c r="D321" i="27"/>
  <c r="D322" i="27"/>
  <c r="D323" i="27"/>
  <c r="D317" i="27"/>
  <c r="D318" i="27"/>
  <c r="D319" i="27"/>
  <c r="D380" i="27"/>
  <c r="D382" i="27"/>
  <c r="D383" i="27"/>
  <c r="D384" i="27"/>
  <c r="D385" i="27"/>
  <c r="D386" i="27"/>
  <c r="D387" i="27"/>
  <c r="D388" i="27"/>
  <c r="D389" i="27"/>
  <c r="D390" i="27"/>
  <c r="D391" i="27"/>
  <c r="D392" i="27"/>
  <c r="D393" i="27"/>
  <c r="D394" i="27"/>
  <c r="D395" i="27"/>
  <c r="D396" i="27"/>
  <c r="D398" i="27"/>
  <c r="D399" i="27"/>
  <c r="D400" i="27"/>
  <c r="D401" i="27"/>
  <c r="D402" i="27"/>
  <c r="D403" i="27"/>
  <c r="D404" i="27"/>
  <c r="D405" i="27"/>
  <c r="D406" i="27"/>
  <c r="D407" i="27"/>
  <c r="D408" i="27"/>
  <c r="D409" i="27"/>
  <c r="D410" i="27"/>
  <c r="D377" i="27"/>
  <c r="D368" i="27"/>
  <c r="D301" i="27"/>
  <c r="D334" i="27"/>
  <c r="D302" i="27"/>
  <c r="D335" i="27"/>
  <c r="D303" i="27"/>
  <c r="D336" i="27"/>
  <c r="D298" i="27"/>
  <c r="D299" i="27"/>
  <c r="D294" i="27"/>
  <c r="D295" i="27"/>
  <c r="D290" i="27"/>
  <c r="D291" i="27"/>
  <c r="D5" i="27"/>
  <c r="D10" i="27"/>
  <c r="D15" i="27"/>
  <c r="D17" i="27"/>
  <c r="D18" i="27"/>
  <c r="D20" i="27"/>
  <c r="D16" i="27"/>
  <c r="D22" i="27"/>
  <c r="D23" i="27"/>
  <c r="D24" i="27"/>
  <c r="D26" i="27"/>
  <c r="D27" i="27"/>
  <c r="D29" i="27"/>
  <c r="D30" i="27"/>
  <c r="D34" i="27"/>
  <c r="D35" i="27"/>
  <c r="D41" i="27"/>
  <c r="D46" i="27"/>
  <c r="D47" i="27"/>
  <c r="D48" i="27"/>
  <c r="D51" i="27"/>
  <c r="D52" i="27"/>
  <c r="D56" i="27"/>
  <c r="D57" i="27"/>
  <c r="D54" i="27"/>
  <c r="D58" i="27"/>
  <c r="D60" i="27"/>
  <c r="D63" i="27"/>
  <c r="D66" i="27"/>
  <c r="D70" i="27"/>
  <c r="D79" i="27"/>
  <c r="D93" i="27"/>
  <c r="D97" i="27"/>
  <c r="D101" i="27"/>
  <c r="D105" i="27"/>
  <c r="D109" i="27"/>
  <c r="D111" i="27"/>
  <c r="D114" i="27"/>
  <c r="D123" i="27"/>
  <c r="D131" i="27"/>
  <c r="D132" i="27"/>
  <c r="D134" i="27"/>
  <c r="D140" i="27"/>
  <c r="D141" i="27"/>
  <c r="D145" i="27"/>
  <c r="D147" i="27"/>
  <c r="D151" i="27"/>
  <c r="D161" i="27"/>
  <c r="D162" i="27"/>
  <c r="D165" i="27"/>
  <c r="D168" i="27"/>
  <c r="D174" i="27"/>
  <c r="D182" i="27"/>
  <c r="D185" i="27"/>
  <c r="D188" i="27"/>
  <c r="D192" i="27"/>
  <c r="D194" i="27"/>
  <c r="D197" i="27"/>
  <c r="D203" i="27"/>
  <c r="D206" i="27"/>
  <c r="D209" i="27"/>
  <c r="D213" i="27"/>
  <c r="D218" i="27"/>
  <c r="D219" i="27"/>
  <c r="D220" i="27"/>
  <c r="D222" i="27"/>
  <c r="D225" i="27"/>
  <c r="D230" i="27"/>
  <c r="D234" i="27"/>
  <c r="D236" i="27"/>
  <c r="D237" i="27"/>
  <c r="D239" i="27"/>
  <c r="D243" i="27"/>
  <c r="D247" i="27"/>
  <c r="D254" i="27"/>
  <c r="D257" i="27"/>
  <c r="D260" i="27"/>
  <c r="D263" i="27"/>
  <c r="D265" i="27"/>
  <c r="D269" i="27"/>
  <c r="D274" i="27"/>
  <c r="D278" i="27"/>
  <c r="D281" i="27"/>
  <c r="D283" i="27"/>
  <c r="D287" i="27"/>
  <c r="D289" i="27"/>
  <c r="D292" i="27"/>
  <c r="D293" i="27"/>
  <c r="D296" i="27"/>
  <c r="D297" i="27"/>
  <c r="D308" i="27"/>
  <c r="D316" i="27"/>
  <c r="D320" i="27"/>
  <c r="D324" i="27"/>
  <c r="D326" i="27"/>
  <c r="D330" i="27"/>
  <c r="D337" i="27"/>
  <c r="D341" i="27"/>
  <c r="D344" i="27"/>
  <c r="D347" i="27"/>
  <c r="D348" i="27"/>
  <c r="D353" i="27"/>
  <c r="D356" i="27"/>
  <c r="D359" i="27"/>
  <c r="D361" i="27"/>
  <c r="D367" i="27"/>
  <c r="D370" i="27"/>
  <c r="D376" i="27"/>
  <c r="D379" i="27"/>
  <c r="AU10" i="15"/>
  <c r="AT10" i="15"/>
  <c r="AS10" i="15"/>
  <c r="AR10" i="15"/>
  <c r="AQ10" i="15"/>
  <c r="AP10" i="15"/>
  <c r="AO10" i="15"/>
  <c r="AU23" i="15"/>
  <c r="AT23" i="15"/>
  <c r="AS23" i="15"/>
  <c r="AR23" i="15"/>
  <c r="AQ23" i="15"/>
  <c r="AP23" i="15"/>
  <c r="AO23" i="15"/>
  <c r="AW5" i="15"/>
  <c r="AV5" i="15"/>
  <c r="AX5" i="15"/>
  <c r="BC5" i="15"/>
  <c r="BA5" i="15"/>
  <c r="AV4" i="69"/>
  <c r="AU4" i="69"/>
  <c r="AT4" i="69"/>
  <c r="AS4" i="69"/>
  <c r="AR4" i="69"/>
  <c r="AQ4" i="69"/>
  <c r="AP4" i="69"/>
  <c r="AM4" i="69"/>
  <c r="AL4" i="69"/>
  <c r="AH4" i="69"/>
  <c r="AG4" i="69"/>
  <c r="AF4" i="69"/>
  <c r="AE4" i="69"/>
  <c r="AD4" i="69"/>
  <c r="AC4" i="69"/>
  <c r="AB4" i="69"/>
  <c r="Z4" i="69"/>
  <c r="Y4" i="69"/>
  <c r="X4" i="69"/>
  <c r="U4" i="69"/>
  <c r="T4" i="69"/>
  <c r="S4" i="69"/>
  <c r="R4" i="69"/>
  <c r="Q4" i="69"/>
  <c r="P4" i="69"/>
  <c r="O4" i="69"/>
  <c r="N4" i="69"/>
  <c r="M4" i="69"/>
  <c r="L4" i="69"/>
  <c r="K4" i="69"/>
  <c r="I4" i="69"/>
  <c r="H4" i="69"/>
  <c r="G4" i="69"/>
  <c r="AI27" i="15"/>
  <c r="AU65" i="15"/>
  <c r="AT65" i="15"/>
  <c r="AS65" i="15"/>
  <c r="AR65" i="15"/>
  <c r="AQ65" i="15"/>
  <c r="AP65" i="15"/>
  <c r="AO65" i="15"/>
  <c r="AU63" i="15"/>
  <c r="AT63" i="15"/>
  <c r="AS63" i="15"/>
  <c r="AR63" i="15"/>
  <c r="AQ63" i="15"/>
  <c r="AP63" i="15"/>
  <c r="AO63" i="15"/>
  <c r="AU60" i="15"/>
  <c r="AT60" i="15"/>
  <c r="AS60" i="15"/>
  <c r="AR60" i="15"/>
  <c r="AQ60" i="15"/>
  <c r="AP60" i="15"/>
  <c r="AO60" i="15"/>
  <c r="AU59" i="15"/>
  <c r="AT59" i="15"/>
  <c r="AS59" i="15"/>
  <c r="AR59" i="15"/>
  <c r="AQ59" i="15"/>
  <c r="AP59" i="15"/>
  <c r="AO59" i="15"/>
  <c r="AU58" i="15"/>
  <c r="AT58" i="15"/>
  <c r="AS58" i="15"/>
  <c r="AR58" i="15"/>
  <c r="AQ58" i="15"/>
  <c r="AP58" i="15"/>
  <c r="AO58" i="15"/>
  <c r="AU57" i="15"/>
  <c r="AT57" i="15"/>
  <c r="AS57" i="15"/>
  <c r="AR57" i="15"/>
  <c r="AQ57" i="15"/>
  <c r="AP57" i="15"/>
  <c r="AO57" i="15"/>
  <c r="AU56" i="15"/>
  <c r="AT56" i="15"/>
  <c r="AS56" i="15"/>
  <c r="AR56" i="15"/>
  <c r="AQ56" i="15"/>
  <c r="AP56" i="15"/>
  <c r="AO56" i="15"/>
  <c r="AU55" i="15"/>
  <c r="AT55" i="15"/>
  <c r="AS55" i="15"/>
  <c r="AR55" i="15"/>
  <c r="AQ55" i="15"/>
  <c r="AP55" i="15"/>
  <c r="AO55" i="15"/>
  <c r="AU54" i="15"/>
  <c r="AT54" i="15"/>
  <c r="AS54" i="15"/>
  <c r="AR54" i="15"/>
  <c r="AQ54" i="15"/>
  <c r="AP54" i="15"/>
  <c r="AO54" i="15"/>
  <c r="AU53" i="15"/>
  <c r="AT53" i="15"/>
  <c r="AS53" i="15"/>
  <c r="AR53" i="15"/>
  <c r="AQ53" i="15"/>
  <c r="AP53" i="15"/>
  <c r="AO53" i="15"/>
  <c r="AU52" i="15"/>
  <c r="AT52" i="15"/>
  <c r="AS52" i="15"/>
  <c r="AR52" i="15"/>
  <c r="AQ52" i="15"/>
  <c r="AP52" i="15"/>
  <c r="AO52" i="15"/>
  <c r="AU51" i="15"/>
  <c r="AT51" i="15"/>
  <c r="AS51" i="15"/>
  <c r="AR51" i="15"/>
  <c r="AQ51" i="15"/>
  <c r="AP51" i="15"/>
  <c r="AO51" i="15"/>
  <c r="AU50" i="15"/>
  <c r="AT50" i="15"/>
  <c r="AS50" i="15"/>
  <c r="AR50" i="15"/>
  <c r="AQ50" i="15"/>
  <c r="AP50" i="15"/>
  <c r="AO50" i="15"/>
  <c r="AU49" i="15"/>
  <c r="AT49" i="15"/>
  <c r="AS49" i="15"/>
  <c r="AR49" i="15"/>
  <c r="AQ49" i="15"/>
  <c r="AP49" i="15"/>
  <c r="AO49" i="15"/>
  <c r="AU48" i="15"/>
  <c r="AT48" i="15"/>
  <c r="AS48" i="15"/>
  <c r="AR48" i="15"/>
  <c r="AQ48" i="15"/>
  <c r="AP48" i="15"/>
  <c r="AO48" i="15"/>
  <c r="AU47" i="15"/>
  <c r="AT47" i="15"/>
  <c r="AS47" i="15"/>
  <c r="AR47" i="15"/>
  <c r="AQ47" i="15"/>
  <c r="AP47" i="15"/>
  <c r="AO47" i="15"/>
  <c r="AU46" i="15"/>
  <c r="AT46" i="15"/>
  <c r="AS46" i="15"/>
  <c r="AR46" i="15"/>
  <c r="AQ46" i="15"/>
  <c r="AP46" i="15"/>
  <c r="AO46" i="15"/>
  <c r="AU45" i="15"/>
  <c r="AT45" i="15"/>
  <c r="AS45" i="15"/>
  <c r="AR45" i="15"/>
  <c r="AQ45" i="15"/>
  <c r="AP45" i="15"/>
  <c r="AO45" i="15"/>
  <c r="AU44" i="15"/>
  <c r="AT44" i="15"/>
  <c r="AS44" i="15"/>
  <c r="AR44" i="15"/>
  <c r="AQ44" i="15"/>
  <c r="AP44" i="15"/>
  <c r="AO44" i="15"/>
  <c r="AU43" i="15"/>
  <c r="AT43" i="15"/>
  <c r="AS43" i="15"/>
  <c r="AR43" i="15"/>
  <c r="AQ43" i="15"/>
  <c r="AP43" i="15"/>
  <c r="AO43" i="15"/>
  <c r="AU42" i="15"/>
  <c r="AT42" i="15"/>
  <c r="AS42" i="15"/>
  <c r="AR42" i="15"/>
  <c r="AQ42" i="15"/>
  <c r="AP42" i="15"/>
  <c r="AO42" i="15"/>
  <c r="AU41" i="15"/>
  <c r="AT41" i="15"/>
  <c r="AS41" i="15"/>
  <c r="AR41" i="15"/>
  <c r="AQ41" i="15"/>
  <c r="AP41" i="15"/>
  <c r="AO41" i="15"/>
  <c r="AU40" i="15"/>
  <c r="AT40" i="15"/>
  <c r="AS40" i="15"/>
  <c r="AR40" i="15"/>
  <c r="AQ40" i="15"/>
  <c r="AP40" i="15"/>
  <c r="AO40" i="15"/>
  <c r="AU25" i="15"/>
  <c r="AT25" i="15"/>
  <c r="AS25" i="15"/>
  <c r="AR25" i="15"/>
  <c r="AQ25" i="15"/>
  <c r="AP25" i="15"/>
  <c r="AO25" i="15"/>
  <c r="AU39" i="15"/>
  <c r="AT39" i="15"/>
  <c r="AS39" i="15"/>
  <c r="AR39" i="15"/>
  <c r="AQ39" i="15"/>
  <c r="AP39" i="15"/>
  <c r="AO39" i="15"/>
  <c r="AU38" i="15"/>
  <c r="AT38" i="15"/>
  <c r="AS38" i="15"/>
  <c r="AR38" i="15"/>
  <c r="AQ38" i="15"/>
  <c r="AP38" i="15"/>
  <c r="AO38" i="15"/>
  <c r="AU37" i="15"/>
  <c r="AT37" i="15"/>
  <c r="AS37" i="15"/>
  <c r="AR37" i="15"/>
  <c r="AQ37" i="15"/>
  <c r="AP37" i="15"/>
  <c r="AO37" i="15"/>
  <c r="AU36" i="15"/>
  <c r="AT36" i="15"/>
  <c r="AS36" i="15"/>
  <c r="AR36" i="15"/>
  <c r="AQ36" i="15"/>
  <c r="AP36" i="15"/>
  <c r="AO36" i="15"/>
  <c r="AU24" i="15"/>
  <c r="AT24" i="15"/>
  <c r="AS24" i="15"/>
  <c r="AR24" i="15"/>
  <c r="AQ24" i="15"/>
  <c r="AP24" i="15"/>
  <c r="AO24" i="15"/>
  <c r="AU22" i="15"/>
  <c r="AT22" i="15"/>
  <c r="AS22" i="15"/>
  <c r="AR22" i="15"/>
  <c r="AQ22" i="15"/>
  <c r="AP22" i="15"/>
  <c r="AO22" i="15"/>
  <c r="AU21" i="15"/>
  <c r="AT21" i="15"/>
  <c r="AS21" i="15"/>
  <c r="AR21" i="15"/>
  <c r="AQ21" i="15"/>
  <c r="AP21" i="15"/>
  <c r="AO21" i="15"/>
  <c r="AU20" i="15"/>
  <c r="AT20" i="15"/>
  <c r="AS20" i="15"/>
  <c r="AR20" i="15"/>
  <c r="AQ20" i="15"/>
  <c r="AP20" i="15"/>
  <c r="AO20" i="15"/>
  <c r="AU19" i="15"/>
  <c r="AT19" i="15"/>
  <c r="AS19" i="15"/>
  <c r="AR19" i="15"/>
  <c r="AQ19" i="15"/>
  <c r="AP19" i="15"/>
  <c r="AO19" i="15"/>
  <c r="AU17" i="15"/>
  <c r="AT17" i="15"/>
  <c r="AS17" i="15"/>
  <c r="AR17" i="15"/>
  <c r="AQ17" i="15"/>
  <c r="AP17" i="15"/>
  <c r="AO17" i="15"/>
  <c r="AU16" i="15"/>
  <c r="AT16" i="15"/>
  <c r="AS16" i="15"/>
  <c r="AR16" i="15"/>
  <c r="AQ16" i="15"/>
  <c r="AP16" i="15"/>
  <c r="AO16" i="15"/>
  <c r="AV86" i="69" l="1"/>
  <c r="AV91" i="69"/>
  <c r="AV7" i="69"/>
  <c r="AV68" i="69"/>
  <c r="AV30" i="69"/>
  <c r="AV5" i="69"/>
  <c r="AV15" i="69"/>
  <c r="AV13" i="69"/>
  <c r="AV11" i="69"/>
  <c r="AV17" i="69"/>
  <c r="AV10" i="69"/>
  <c r="AV8" i="69"/>
  <c r="AV41" i="69"/>
  <c r="AV55" i="69"/>
  <c r="AV60" i="69"/>
  <c r="AV69" i="69"/>
  <c r="AV71" i="69"/>
  <c r="AV73" i="69"/>
  <c r="AV75" i="69"/>
  <c r="AV81" i="69"/>
  <c r="AV84" i="69"/>
  <c r="AV88" i="69"/>
  <c r="AV90" i="69"/>
  <c r="AV56" i="69"/>
  <c r="AV61" i="69"/>
  <c r="AV9" i="69"/>
  <c r="AV12" i="69"/>
  <c r="AV14" i="69"/>
  <c r="AV40" i="69"/>
  <c r="AV16" i="69"/>
  <c r="AV18" i="69"/>
  <c r="AV19" i="69"/>
  <c r="AV20" i="69"/>
  <c r="AV21" i="69"/>
  <c r="AV22" i="69"/>
  <c r="AV32" i="69"/>
  <c r="AV23" i="69"/>
  <c r="AV24" i="69"/>
  <c r="AV25" i="69"/>
  <c r="AV26" i="69"/>
  <c r="AV27" i="69"/>
  <c r="AV28" i="69"/>
  <c r="AV29" i="69"/>
  <c r="AV31" i="69"/>
  <c r="AV34" i="69"/>
  <c r="AV35" i="69"/>
  <c r="AV36" i="69"/>
  <c r="AV37" i="69"/>
  <c r="AV38" i="69"/>
  <c r="AV39" i="69"/>
  <c r="AV42" i="69"/>
  <c r="AV43" i="69"/>
  <c r="AV44" i="69"/>
  <c r="AV45" i="69"/>
  <c r="AV46" i="69"/>
  <c r="AV47" i="69"/>
  <c r="AV48" i="69"/>
  <c r="AV49" i="69"/>
  <c r="AV50" i="69"/>
  <c r="AV51" i="69"/>
  <c r="AV52" i="69"/>
  <c r="AV53" i="69"/>
  <c r="AV54" i="69"/>
  <c r="AV59" i="69"/>
  <c r="AV63" i="69"/>
  <c r="AV65" i="69"/>
  <c r="AV67" i="69"/>
  <c r="AV74" i="69"/>
  <c r="AV76" i="69"/>
  <c r="AV77" i="69"/>
  <c r="AV78" i="69"/>
  <c r="AV58" i="69"/>
  <c r="AV70" i="69"/>
  <c r="AV72" i="69"/>
  <c r="AV79" i="69"/>
  <c r="AV80" i="69"/>
  <c r="AV85" i="69"/>
  <c r="AV87" i="69"/>
  <c r="AV33" i="69"/>
  <c r="AV57" i="69"/>
  <c r="AV62" i="69"/>
  <c r="AV64" i="69"/>
  <c r="AV66" i="69"/>
  <c r="AV82" i="69"/>
  <c r="AV83" i="69"/>
  <c r="AV89" i="69"/>
  <c r="AV92" i="69"/>
  <c r="AU86" i="69"/>
  <c r="AU91" i="69"/>
  <c r="AU68" i="69"/>
  <c r="AU7" i="69"/>
  <c r="AU30" i="69"/>
  <c r="AU11" i="69"/>
  <c r="AU5" i="69"/>
  <c r="AU10" i="69"/>
  <c r="AU17" i="69"/>
  <c r="AU15" i="69"/>
  <c r="AU13" i="69"/>
  <c r="AU8" i="69"/>
  <c r="AU32" i="69"/>
  <c r="AU56" i="69"/>
  <c r="AU61" i="69"/>
  <c r="AU64" i="69"/>
  <c r="AU66" i="69"/>
  <c r="AU69" i="69"/>
  <c r="AU71" i="69"/>
  <c r="AU82" i="69"/>
  <c r="AU83" i="69"/>
  <c r="AU84" i="69"/>
  <c r="AU88" i="69"/>
  <c r="AU92" i="69"/>
  <c r="AU33" i="69"/>
  <c r="AU57" i="69"/>
  <c r="AU62" i="69"/>
  <c r="AU9" i="69"/>
  <c r="AU12" i="69"/>
  <c r="AU14" i="69"/>
  <c r="AU16" i="69"/>
  <c r="AU18" i="69"/>
  <c r="AU19" i="69"/>
  <c r="AU20" i="69"/>
  <c r="AU21" i="69"/>
  <c r="AU22" i="69"/>
  <c r="AU23" i="69"/>
  <c r="AU24" i="69"/>
  <c r="AU25" i="69"/>
  <c r="AU26" i="69"/>
  <c r="AU27" i="69"/>
  <c r="AU28" i="69"/>
  <c r="AU29" i="69"/>
  <c r="AU31" i="69"/>
  <c r="AU34" i="69"/>
  <c r="AU35" i="69"/>
  <c r="AU36" i="69"/>
  <c r="AU37" i="69"/>
  <c r="AU38" i="69"/>
  <c r="AU39" i="69"/>
  <c r="AU40" i="69"/>
  <c r="AU42" i="69"/>
  <c r="AU43" i="69"/>
  <c r="AU44" i="69"/>
  <c r="AU45" i="69"/>
  <c r="AU46" i="69"/>
  <c r="AU47" i="69"/>
  <c r="AU48" i="69"/>
  <c r="AU49" i="69"/>
  <c r="AU50" i="69"/>
  <c r="AU51" i="69"/>
  <c r="AU52" i="69"/>
  <c r="AU53" i="69"/>
  <c r="AU54" i="69"/>
  <c r="AU73" i="69"/>
  <c r="AU76" i="69"/>
  <c r="AU77" i="69"/>
  <c r="AU78" i="69"/>
  <c r="AU79" i="69"/>
  <c r="AU41" i="69"/>
  <c r="AU55" i="69"/>
  <c r="AU59" i="69"/>
  <c r="AU60" i="69"/>
  <c r="AU63" i="69"/>
  <c r="AU65" i="69"/>
  <c r="AU67" i="69"/>
  <c r="AU75" i="69"/>
  <c r="AU85" i="69"/>
  <c r="AU87" i="69"/>
  <c r="AU58" i="69"/>
  <c r="AU70" i="69"/>
  <c r="AU72" i="69"/>
  <c r="AU74" i="69"/>
  <c r="AU80" i="69"/>
  <c r="AU81" i="69"/>
  <c r="AU89" i="69"/>
  <c r="AU90" i="69"/>
  <c r="AT91" i="69"/>
  <c r="AT86" i="69"/>
  <c r="AT7" i="69"/>
  <c r="AT68" i="69"/>
  <c r="AT30" i="69"/>
  <c r="AT11" i="69"/>
  <c r="AT5" i="69"/>
  <c r="AT77" i="69"/>
  <c r="AT71" i="69"/>
  <c r="AT69" i="69"/>
  <c r="AT15" i="69"/>
  <c r="AT13" i="69"/>
  <c r="AT90" i="69"/>
  <c r="AT88" i="69"/>
  <c r="AT85" i="69"/>
  <c r="AT83" i="69"/>
  <c r="AT81" i="69"/>
  <c r="AT79" i="69"/>
  <c r="AT66" i="69"/>
  <c r="AT64" i="69"/>
  <c r="AT62" i="69"/>
  <c r="AT60" i="69"/>
  <c r="AT58" i="69"/>
  <c r="AT56" i="69"/>
  <c r="AT54" i="69"/>
  <c r="AT52" i="69"/>
  <c r="AT50" i="69"/>
  <c r="AT48" i="69"/>
  <c r="AT46" i="69"/>
  <c r="AT44" i="69"/>
  <c r="AT42" i="69"/>
  <c r="AT40" i="69"/>
  <c r="AT38" i="69"/>
  <c r="AT36" i="69"/>
  <c r="AT34" i="69"/>
  <c r="AT32" i="69"/>
  <c r="AT29" i="69"/>
  <c r="AT27" i="69"/>
  <c r="AT25" i="69"/>
  <c r="AT23" i="69"/>
  <c r="AT21" i="69"/>
  <c r="AT19" i="69"/>
  <c r="AT17" i="69"/>
  <c r="AT75" i="69"/>
  <c r="AT73" i="69"/>
  <c r="AT10" i="69"/>
  <c r="AT8" i="69"/>
  <c r="AT57" i="69"/>
  <c r="AT61" i="69"/>
  <c r="AT70" i="69"/>
  <c r="AT72" i="69"/>
  <c r="AT74" i="69"/>
  <c r="AT80" i="69"/>
  <c r="AT82" i="69"/>
  <c r="AT89" i="69"/>
  <c r="AT9" i="69"/>
  <c r="AT12" i="69"/>
  <c r="AT14" i="69"/>
  <c r="AT16" i="69"/>
  <c r="AT18" i="69"/>
  <c r="AT20" i="69"/>
  <c r="AT22" i="69"/>
  <c r="AT24" i="69"/>
  <c r="AT26" i="69"/>
  <c r="AT28" i="69"/>
  <c r="AT31" i="69"/>
  <c r="AT33" i="69"/>
  <c r="AT35" i="69"/>
  <c r="AT37" i="69"/>
  <c r="AT39" i="69"/>
  <c r="AT43" i="69"/>
  <c r="AT45" i="69"/>
  <c r="AT47" i="69"/>
  <c r="AT49" i="69"/>
  <c r="AT51" i="69"/>
  <c r="AT53" i="69"/>
  <c r="AT41" i="69"/>
  <c r="AT55" i="69"/>
  <c r="AT76" i="69"/>
  <c r="AT78" i="69"/>
  <c r="AT84" i="69"/>
  <c r="AT87" i="69"/>
  <c r="AT59" i="69"/>
  <c r="AT63" i="69"/>
  <c r="AT65" i="69"/>
  <c r="AT67" i="69"/>
  <c r="AT92" i="69"/>
  <c r="AS5" i="69"/>
  <c r="AS86" i="69"/>
  <c r="AS91" i="69"/>
  <c r="AS7" i="69"/>
  <c r="AS68" i="69"/>
  <c r="AS30" i="69"/>
  <c r="AS11" i="69"/>
  <c r="AS85" i="69"/>
  <c r="AS81" i="69"/>
  <c r="AS90" i="69"/>
  <c r="AS88" i="69"/>
  <c r="AS83" i="69"/>
  <c r="AS77" i="69"/>
  <c r="AS73" i="69"/>
  <c r="AS69" i="69"/>
  <c r="AS66" i="69"/>
  <c r="AS64" i="69"/>
  <c r="AS62" i="69"/>
  <c r="AS60" i="69"/>
  <c r="AS58" i="69"/>
  <c r="AS56" i="69"/>
  <c r="AS54" i="69"/>
  <c r="AS52" i="69"/>
  <c r="AS50" i="69"/>
  <c r="AS48" i="69"/>
  <c r="AS46" i="69"/>
  <c r="AS44" i="69"/>
  <c r="AS42" i="69"/>
  <c r="AS40" i="69"/>
  <c r="AS38" i="69"/>
  <c r="AS36" i="69"/>
  <c r="AS34" i="69"/>
  <c r="AS32" i="69"/>
  <c r="AS29" i="69"/>
  <c r="AS27" i="69"/>
  <c r="AS25" i="69"/>
  <c r="AS23" i="69"/>
  <c r="AS21" i="69"/>
  <c r="AS19" i="69"/>
  <c r="AS17" i="69"/>
  <c r="AS79" i="69"/>
  <c r="AS75" i="69"/>
  <c r="AS71" i="69"/>
  <c r="AS15" i="69"/>
  <c r="AS13" i="69"/>
  <c r="AS10" i="69"/>
  <c r="AS8" i="69"/>
  <c r="AS57" i="69"/>
  <c r="AS59" i="69"/>
  <c r="AS63" i="69"/>
  <c r="AS65" i="69"/>
  <c r="AS67" i="69"/>
  <c r="AS70" i="69"/>
  <c r="AS72" i="69"/>
  <c r="AS92" i="69"/>
  <c r="AS9" i="69"/>
  <c r="AS12" i="69"/>
  <c r="AS14" i="69"/>
  <c r="AS16" i="69"/>
  <c r="AS18" i="69"/>
  <c r="AS20" i="69"/>
  <c r="AS22" i="69"/>
  <c r="AS24" i="69"/>
  <c r="AS26" i="69"/>
  <c r="AS28" i="69"/>
  <c r="AS31" i="69"/>
  <c r="AS35" i="69"/>
  <c r="AS37" i="69"/>
  <c r="AS39" i="69"/>
  <c r="AS33" i="69"/>
  <c r="AS43" i="69"/>
  <c r="AS45" i="69"/>
  <c r="AS47" i="69"/>
  <c r="AS49" i="69"/>
  <c r="AS51" i="69"/>
  <c r="AS53" i="69"/>
  <c r="AS55" i="69"/>
  <c r="AS74" i="69"/>
  <c r="AS76" i="69"/>
  <c r="AS78" i="69"/>
  <c r="AS61" i="69"/>
  <c r="AS80" i="69"/>
  <c r="AS82" i="69"/>
  <c r="AS87" i="69"/>
  <c r="AS41" i="69"/>
  <c r="AS84" i="69"/>
  <c r="AS89" i="69"/>
  <c r="AR91" i="69"/>
  <c r="AR86" i="69"/>
  <c r="AR7" i="69"/>
  <c r="AR68" i="69"/>
  <c r="AR30" i="69"/>
  <c r="AR11" i="69"/>
  <c r="AR5" i="69"/>
  <c r="AR85" i="69"/>
  <c r="AR15" i="69"/>
  <c r="AR13" i="69"/>
  <c r="AR88" i="69"/>
  <c r="AR90" i="69"/>
  <c r="AR81" i="69"/>
  <c r="AR79" i="69"/>
  <c r="AR77" i="69"/>
  <c r="AR73" i="69"/>
  <c r="AR71" i="69"/>
  <c r="AR66" i="69"/>
  <c r="AR64" i="69"/>
  <c r="AR62" i="69"/>
  <c r="AR60" i="69"/>
  <c r="AR58" i="69"/>
  <c r="AR56" i="69"/>
  <c r="AR54" i="69"/>
  <c r="AR52" i="69"/>
  <c r="AR50" i="69"/>
  <c r="AR48" i="69"/>
  <c r="AR46" i="69"/>
  <c r="AR44" i="69"/>
  <c r="AR42" i="69"/>
  <c r="AR40" i="69"/>
  <c r="AR38" i="69"/>
  <c r="AR36" i="69"/>
  <c r="AR34" i="69"/>
  <c r="AR32" i="69"/>
  <c r="AR29" i="69"/>
  <c r="AR27" i="69"/>
  <c r="AR25" i="69"/>
  <c r="AR23" i="69"/>
  <c r="AR21" i="69"/>
  <c r="AR19" i="69"/>
  <c r="AR83" i="69"/>
  <c r="AR75" i="69"/>
  <c r="AR69" i="69"/>
  <c r="AR17" i="69"/>
  <c r="AR10" i="69"/>
  <c r="AR8" i="69"/>
  <c r="AR33" i="69"/>
  <c r="AR63" i="69"/>
  <c r="AR65" i="69"/>
  <c r="AR74" i="69"/>
  <c r="AR80" i="69"/>
  <c r="AR84" i="69"/>
  <c r="AR89" i="69"/>
  <c r="AR92" i="69"/>
  <c r="AR41" i="69"/>
  <c r="AR59" i="69"/>
  <c r="AR9" i="69"/>
  <c r="AR12" i="69"/>
  <c r="AR14" i="69"/>
  <c r="AR16" i="69"/>
  <c r="AR18" i="69"/>
  <c r="AR20" i="69"/>
  <c r="AR22" i="69"/>
  <c r="AR24" i="69"/>
  <c r="AR26" i="69"/>
  <c r="AR28" i="69"/>
  <c r="AR31" i="69"/>
  <c r="AR35" i="69"/>
  <c r="AR37" i="69"/>
  <c r="AR39" i="69"/>
  <c r="AR43" i="69"/>
  <c r="AR45" i="69"/>
  <c r="AR47" i="69"/>
  <c r="AR49" i="69"/>
  <c r="AR51" i="69"/>
  <c r="AR53" i="69"/>
  <c r="AR55" i="69"/>
  <c r="AR61" i="69"/>
  <c r="AR67" i="69"/>
  <c r="AR70" i="69"/>
  <c r="AR72" i="69"/>
  <c r="AR76" i="69"/>
  <c r="AR78" i="69"/>
  <c r="AR57" i="69"/>
  <c r="AR87" i="69"/>
  <c r="AR82" i="69"/>
  <c r="AQ5" i="69"/>
  <c r="AQ91" i="69"/>
  <c r="AQ7" i="69"/>
  <c r="AQ86" i="69"/>
  <c r="AQ68" i="69"/>
  <c r="AQ30" i="69"/>
  <c r="AQ11" i="69"/>
  <c r="AQ17" i="69"/>
  <c r="AQ10" i="69"/>
  <c r="AQ15" i="69"/>
  <c r="AQ13" i="69"/>
  <c r="AQ8" i="69"/>
  <c r="AQ42" i="69"/>
  <c r="AQ59" i="69"/>
  <c r="AQ66" i="69"/>
  <c r="AQ69" i="69"/>
  <c r="AQ71" i="69"/>
  <c r="AQ73" i="69"/>
  <c r="AQ75" i="69"/>
  <c r="AQ76" i="69"/>
  <c r="AQ81" i="69"/>
  <c r="AQ82" i="69"/>
  <c r="AQ83" i="69"/>
  <c r="AQ89" i="69"/>
  <c r="AQ90" i="69"/>
  <c r="AQ60" i="69"/>
  <c r="AQ9" i="69"/>
  <c r="AQ12" i="69"/>
  <c r="AQ14" i="69"/>
  <c r="AQ33" i="69"/>
  <c r="AQ16" i="69"/>
  <c r="AQ18" i="69"/>
  <c r="AQ19" i="69"/>
  <c r="AQ20" i="69"/>
  <c r="AQ21" i="69"/>
  <c r="AQ22" i="69"/>
  <c r="AQ23" i="69"/>
  <c r="AQ24" i="69"/>
  <c r="AQ25" i="69"/>
  <c r="AQ26" i="69"/>
  <c r="AQ27" i="69"/>
  <c r="AQ28" i="69"/>
  <c r="AQ29" i="69"/>
  <c r="AQ31" i="69"/>
  <c r="AQ32" i="69"/>
  <c r="AQ34" i="69"/>
  <c r="AQ35" i="69"/>
  <c r="AQ36" i="69"/>
  <c r="AQ37" i="69"/>
  <c r="AQ38" i="69"/>
  <c r="AQ39" i="69"/>
  <c r="AQ41" i="69"/>
  <c r="AQ43" i="69"/>
  <c r="AQ44" i="69"/>
  <c r="AQ45" i="69"/>
  <c r="AQ46" i="69"/>
  <c r="AQ47" i="69"/>
  <c r="AQ48" i="69"/>
  <c r="AQ49" i="69"/>
  <c r="AQ50" i="69"/>
  <c r="AQ51" i="69"/>
  <c r="AQ52" i="69"/>
  <c r="AQ53" i="69"/>
  <c r="AQ54" i="69"/>
  <c r="AQ55" i="69"/>
  <c r="AQ40" i="69"/>
  <c r="AQ57" i="69"/>
  <c r="AQ58" i="69"/>
  <c r="AQ62" i="69"/>
  <c r="AQ65" i="69"/>
  <c r="AQ77" i="69"/>
  <c r="AQ78" i="69"/>
  <c r="AQ79" i="69"/>
  <c r="AQ63" i="69"/>
  <c r="AQ67" i="69"/>
  <c r="AQ70" i="69"/>
  <c r="AQ72" i="69"/>
  <c r="AQ74" i="69"/>
  <c r="AQ84" i="69"/>
  <c r="AQ85" i="69"/>
  <c r="AQ87" i="69"/>
  <c r="AQ88" i="69"/>
  <c r="AQ56" i="69"/>
  <c r="AQ61" i="69"/>
  <c r="AQ64" i="69"/>
  <c r="AQ80" i="69"/>
  <c r="AQ92" i="69"/>
  <c r="AP91" i="69"/>
  <c r="AP5" i="69"/>
  <c r="AP86" i="69"/>
  <c r="AP68" i="69"/>
  <c r="AP7" i="69"/>
  <c r="AP30" i="69"/>
  <c r="AP11" i="69"/>
  <c r="AP14" i="69"/>
  <c r="AP12" i="69"/>
  <c r="AP16" i="69"/>
  <c r="AP9" i="69"/>
  <c r="AP41" i="69"/>
  <c r="AP60" i="69"/>
  <c r="AP64" i="69"/>
  <c r="AP66" i="69"/>
  <c r="AP67" i="69"/>
  <c r="AP69" i="69"/>
  <c r="AP80" i="69"/>
  <c r="AP81" i="69"/>
  <c r="AP84" i="69"/>
  <c r="AP90" i="69"/>
  <c r="AP92" i="69"/>
  <c r="AP56" i="69"/>
  <c r="AP61" i="69"/>
  <c r="AP8" i="69"/>
  <c r="AP10" i="69"/>
  <c r="AP13" i="69"/>
  <c r="AP15" i="69"/>
  <c r="AP17" i="69"/>
  <c r="AP18" i="69"/>
  <c r="AP19" i="69"/>
  <c r="AP20" i="69"/>
  <c r="AP21" i="69"/>
  <c r="AP22" i="69"/>
  <c r="AP23" i="69"/>
  <c r="AP24" i="69"/>
  <c r="AP25" i="69"/>
  <c r="AP26" i="69"/>
  <c r="AP27" i="69"/>
  <c r="AP28" i="69"/>
  <c r="AP29" i="69"/>
  <c r="AP31" i="69"/>
  <c r="AP32" i="69"/>
  <c r="AP34" i="69"/>
  <c r="AP35" i="69"/>
  <c r="AP36" i="69"/>
  <c r="AP37" i="69"/>
  <c r="AP38" i="69"/>
  <c r="AP39" i="69"/>
  <c r="AP40" i="69"/>
  <c r="AP42" i="69"/>
  <c r="AP43" i="69"/>
  <c r="AP44" i="69"/>
  <c r="AP45" i="69"/>
  <c r="AP46" i="69"/>
  <c r="AP47" i="69"/>
  <c r="AP48" i="69"/>
  <c r="AP49" i="69"/>
  <c r="AP50" i="69"/>
  <c r="AP51" i="69"/>
  <c r="AP52" i="69"/>
  <c r="AP53" i="69"/>
  <c r="AP54" i="69"/>
  <c r="AP55" i="69"/>
  <c r="AP59" i="69"/>
  <c r="AP63" i="69"/>
  <c r="AP71" i="69"/>
  <c r="AP73" i="69"/>
  <c r="AP77" i="69"/>
  <c r="AP78" i="69"/>
  <c r="AP79" i="69"/>
  <c r="AP33" i="69"/>
  <c r="AP58" i="69"/>
  <c r="AP65" i="69"/>
  <c r="AP75" i="69"/>
  <c r="AP82" i="69"/>
  <c r="AP83" i="69"/>
  <c r="AP87" i="69"/>
  <c r="AP88" i="69"/>
  <c r="AP57" i="69"/>
  <c r="AP62" i="69"/>
  <c r="AP70" i="69"/>
  <c r="AP72" i="69"/>
  <c r="AP74" i="69"/>
  <c r="AP76" i="69"/>
  <c r="AP85" i="69"/>
  <c r="AP89" i="69"/>
  <c r="AO4" i="69"/>
  <c r="AX4" i="69" s="1"/>
  <c r="AW4" i="15"/>
  <c r="AN4" i="69"/>
  <c r="AW4" i="69" s="1"/>
  <c r="AV4" i="15"/>
  <c r="BB4" i="15"/>
  <c r="AK4" i="69"/>
  <c r="AX4" i="15"/>
  <c r="AA4" i="69"/>
  <c r="AY4" i="69" s="1"/>
  <c r="BC4" i="15"/>
  <c r="W4" i="69"/>
  <c r="BD4" i="69" s="1"/>
  <c r="BA4" i="15"/>
  <c r="J4" i="69"/>
  <c r="BB4" i="69" s="1"/>
  <c r="AA8" i="50"/>
  <c r="AY8" i="50" s="1"/>
  <c r="BD10" i="19"/>
  <c r="BH10" i="19"/>
  <c r="BG10" i="19"/>
  <c r="BI10" i="19"/>
  <c r="AO8" i="50"/>
  <c r="AX8" i="50" s="1"/>
  <c r="BC10" i="19"/>
  <c r="G7" i="51"/>
  <c r="G8" i="69"/>
  <c r="Y7" i="51"/>
  <c r="Y8" i="69"/>
  <c r="AH7" i="51"/>
  <c r="AH8" i="69"/>
  <c r="AF7" i="51"/>
  <c r="AF8" i="69"/>
  <c r="AG7" i="51"/>
  <c r="AG8" i="69"/>
  <c r="AE7" i="51"/>
  <c r="AE8" i="69"/>
  <c r="AD7" i="51"/>
  <c r="AD8" i="69"/>
  <c r="AC7" i="51"/>
  <c r="AC8" i="69"/>
  <c r="AB7" i="51"/>
  <c r="AB8" i="69"/>
  <c r="X7" i="51"/>
  <c r="X8" i="69"/>
  <c r="I7" i="51"/>
  <c r="I8" i="69"/>
  <c r="H7" i="51"/>
  <c r="H8" i="69"/>
  <c r="L7" i="51"/>
  <c r="L8" i="69"/>
  <c r="U7" i="51"/>
  <c r="U8" i="69"/>
  <c r="T7" i="51"/>
  <c r="T8" i="69"/>
  <c r="P7" i="51"/>
  <c r="P8" i="69"/>
  <c r="K7" i="51"/>
  <c r="K8" i="69"/>
  <c r="R7" i="51"/>
  <c r="R8" i="69"/>
  <c r="N7" i="51"/>
  <c r="N8" i="69"/>
  <c r="O7" i="51"/>
  <c r="O8" i="69"/>
  <c r="S7" i="51"/>
  <c r="S8" i="69"/>
  <c r="Q7" i="51"/>
  <c r="Q8" i="69"/>
  <c r="M7" i="51"/>
  <c r="M8" i="69"/>
  <c r="AL7" i="51"/>
  <c r="AL8" i="69"/>
  <c r="AM8" i="50"/>
  <c r="AM8" i="69" s="1"/>
  <c r="Z8" i="50"/>
  <c r="Z8" i="69" s="1"/>
  <c r="AN8" i="50"/>
  <c r="AK8" i="50"/>
  <c r="J8" i="50"/>
  <c r="W8" i="50"/>
  <c r="AY5" i="15"/>
  <c r="AZ5" i="15"/>
  <c r="AN10" i="19"/>
  <c r="AI8" i="50" s="1"/>
  <c r="AO10" i="19"/>
  <c r="AJ8" i="50" s="1"/>
  <c r="AA10" i="19"/>
  <c r="V8" i="50" s="1"/>
  <c r="AR13" i="15"/>
  <c r="AR15" i="15" s="1"/>
  <c r="AS13" i="15"/>
  <c r="AS15" i="15" s="1"/>
  <c r="AT13" i="15"/>
  <c r="AT15" i="15" s="1"/>
  <c r="AO13" i="15"/>
  <c r="AO15" i="15" s="1"/>
  <c r="AU13" i="15"/>
  <c r="AU15" i="15" s="1"/>
  <c r="AP13" i="15"/>
  <c r="AP15" i="15" s="1"/>
  <c r="AQ13" i="15"/>
  <c r="AQ15" i="15" s="1"/>
  <c r="AT62" i="15"/>
  <c r="AQ62" i="15"/>
  <c r="B8" i="27"/>
  <c r="B9" i="27" s="1"/>
  <c r="AU62" i="15"/>
  <c r="AR62" i="15"/>
  <c r="AS62" i="15"/>
  <c r="AO62" i="15"/>
  <c r="AP62" i="15"/>
  <c r="R6" i="15"/>
  <c r="AD6" i="15"/>
  <c r="AE6" i="15"/>
  <c r="AO18" i="15"/>
  <c r="AP18" i="15"/>
  <c r="AQ18" i="15"/>
  <c r="AR18" i="15"/>
  <c r="AU18" i="15"/>
  <c r="AT18" i="15"/>
  <c r="AS18" i="15"/>
  <c r="Q6" i="15"/>
  <c r="H6" i="15"/>
  <c r="AO66" i="15"/>
  <c r="AR6" i="15"/>
  <c r="AS6" i="15"/>
  <c r="AS11" i="15"/>
  <c r="AP6" i="15"/>
  <c r="AR11" i="15"/>
  <c r="AQ6" i="15"/>
  <c r="G6" i="15"/>
  <c r="S6" i="15"/>
  <c r="AF6" i="15"/>
  <c r="AT6" i="15"/>
  <c r="AR64" i="15"/>
  <c r="AG6" i="15"/>
  <c r="AU6" i="15"/>
  <c r="AS64" i="15"/>
  <c r="AP66" i="15"/>
  <c r="AQ66" i="15"/>
  <c r="AR66" i="15"/>
  <c r="AT64" i="15"/>
  <c r="AU64" i="15"/>
  <c r="Y6" i="15"/>
  <c r="AN6" i="15"/>
  <c r="T6" i="15"/>
  <c r="W6" i="15"/>
  <c r="AO6" i="15"/>
  <c r="AB6" i="15"/>
  <c r="F6" i="15"/>
  <c r="AQ11" i="15"/>
  <c r="V6" i="15"/>
  <c r="X6" i="15"/>
  <c r="AL6" i="15"/>
  <c r="AM6" i="15"/>
  <c r="M6" i="15"/>
  <c r="Z6" i="15"/>
  <c r="J6" i="15"/>
  <c r="AK6" i="15"/>
  <c r="K6" i="15"/>
  <c r="L6" i="15"/>
  <c r="AO64" i="15"/>
  <c r="AA6" i="15"/>
  <c r="AP11" i="15"/>
  <c r="AP64" i="15"/>
  <c r="AO11" i="15"/>
  <c r="AQ64" i="15"/>
  <c r="AC6" i="15"/>
  <c r="AI4" i="15"/>
  <c r="AJ4" i="69" s="1"/>
  <c r="AS66" i="15"/>
  <c r="AU12" i="15"/>
  <c r="AT66" i="15"/>
  <c r="AT11" i="15"/>
  <c r="AU66" i="15"/>
  <c r="AI4" i="69"/>
  <c r="I6" i="15"/>
  <c r="U4" i="15"/>
  <c r="V4" i="69" s="1"/>
  <c r="U5" i="15"/>
  <c r="P6" i="15"/>
  <c r="O6" i="15"/>
  <c r="N6" i="15"/>
  <c r="AP12" i="15"/>
  <c r="AO12" i="15"/>
  <c r="AQ12" i="15"/>
  <c r="AR12" i="15"/>
  <c r="AS12" i="15"/>
  <c r="AT12" i="15"/>
  <c r="AU11" i="15"/>
  <c r="AR34" i="15"/>
  <c r="AR35" i="15" s="1"/>
  <c r="AU34" i="15"/>
  <c r="AO34" i="15"/>
  <c r="AO35" i="15" s="1"/>
  <c r="AP34" i="15"/>
  <c r="AP35" i="15" s="1"/>
  <c r="AT34" i="15"/>
  <c r="AT35" i="15" s="1"/>
  <c r="AS34" i="15"/>
  <c r="AS35" i="15" s="1"/>
  <c r="AQ34" i="15"/>
  <c r="BC4" i="69" l="1"/>
  <c r="BA4" i="69"/>
  <c r="AZ4" i="69"/>
  <c r="BG4" i="69"/>
  <c r="BF4" i="69"/>
  <c r="BE4" i="69"/>
  <c r="AW6" i="15"/>
  <c r="AY4" i="15"/>
  <c r="AZ4" i="15"/>
  <c r="BD4" i="15"/>
  <c r="BE4" i="15"/>
  <c r="BA6" i="15"/>
  <c r="AV6" i="15"/>
  <c r="AX6" i="15"/>
  <c r="BC6" i="15"/>
  <c r="BF4" i="15"/>
  <c r="BB5" i="15"/>
  <c r="AA7" i="51"/>
  <c r="AA8" i="69"/>
  <c r="AY8" i="69" s="1"/>
  <c r="J8" i="69"/>
  <c r="BB8" i="50"/>
  <c r="BB8" i="69" s="1"/>
  <c r="BC8" i="50"/>
  <c r="BC8" i="69" s="1"/>
  <c r="AN8" i="69"/>
  <c r="AW8" i="69" s="1"/>
  <c r="AW8" i="50"/>
  <c r="AO8" i="69"/>
  <c r="AX8" i="69" s="1"/>
  <c r="AO7" i="51"/>
  <c r="BD8" i="50"/>
  <c r="BD8" i="69" s="1"/>
  <c r="AK7" i="51"/>
  <c r="AK8" i="69"/>
  <c r="W7" i="51"/>
  <c r="W8" i="69"/>
  <c r="AI7" i="51"/>
  <c r="AI8" i="69"/>
  <c r="AJ7" i="51"/>
  <c r="AJ8" i="69"/>
  <c r="V7" i="51"/>
  <c r="V8" i="69"/>
  <c r="AM7" i="51"/>
  <c r="Z7" i="51"/>
  <c r="AN7" i="51"/>
  <c r="J7" i="51"/>
  <c r="BF10" i="19"/>
  <c r="BE10" i="19"/>
  <c r="BK10" i="19"/>
  <c r="BL10" i="19"/>
  <c r="BJ10" i="19"/>
  <c r="AQ31" i="15"/>
  <c r="AQ32" i="15" s="1"/>
  <c r="AU31" i="15"/>
  <c r="AU33" i="15" s="1"/>
  <c r="B10" i="27"/>
  <c r="U6" i="15"/>
  <c r="AP14" i="15"/>
  <c r="AQ7" i="15"/>
  <c r="AQ9" i="15" s="1"/>
  <c r="AQ14" i="15"/>
  <c r="AU7" i="15"/>
  <c r="AU14" i="15"/>
  <c r="AR7" i="15"/>
  <c r="AR9" i="15" s="1"/>
  <c r="AR14" i="15"/>
  <c r="AS7" i="15"/>
  <c r="AS9" i="15" s="1"/>
  <c r="AS14" i="15"/>
  <c r="AT7" i="15"/>
  <c r="AT9" i="15" s="1"/>
  <c r="AT14" i="15"/>
  <c r="AO14" i="15"/>
  <c r="AU28" i="15"/>
  <c r="AU30" i="15" s="1"/>
  <c r="AQ28" i="15"/>
  <c r="AQ30" i="15" s="1"/>
  <c r="AS28" i="15"/>
  <c r="AS30" i="15" s="1"/>
  <c r="AP7" i="15"/>
  <c r="AP9" i="15" s="1"/>
  <c r="AP28" i="15"/>
  <c r="AP30" i="15" s="1"/>
  <c r="AR28" i="15"/>
  <c r="AR30" i="15" s="1"/>
  <c r="AO7" i="15"/>
  <c r="AO28" i="15"/>
  <c r="AO30" i="15" s="1"/>
  <c r="AT28" i="15"/>
  <c r="AT30" i="15" s="1"/>
  <c r="AR31" i="15"/>
  <c r="AU35" i="15"/>
  <c r="AT31" i="15"/>
  <c r="AQ35" i="15"/>
  <c r="AP31" i="15"/>
  <c r="AO31" i="15"/>
  <c r="AS31" i="15"/>
  <c r="BE5" i="15" l="1"/>
  <c r="BF5" i="15"/>
  <c r="BD5" i="15"/>
  <c r="BB6" i="15"/>
  <c r="BD6" i="15" s="1"/>
  <c r="AY6" i="15"/>
  <c r="AZ6" i="15"/>
  <c r="AZ8" i="69"/>
  <c r="BA8" i="69"/>
  <c r="BE8" i="69"/>
  <c r="BF8" i="69"/>
  <c r="BG8" i="69"/>
  <c r="BA8" i="50"/>
  <c r="AZ8" i="50"/>
  <c r="BG8" i="50"/>
  <c r="BF8" i="50"/>
  <c r="BE8" i="50"/>
  <c r="AU32" i="15"/>
  <c r="AU67" i="15"/>
  <c r="AU68" i="15" s="1"/>
  <c r="AQ33" i="15"/>
  <c r="B11" i="27"/>
  <c r="B12" i="27" s="1"/>
  <c r="AI6" i="15"/>
  <c r="AQ67" i="15"/>
  <c r="AU8" i="15"/>
  <c r="AU9" i="15"/>
  <c r="AR8" i="15"/>
  <c r="AO8" i="15"/>
  <c r="AO9" i="15"/>
  <c r="AS67" i="15"/>
  <c r="AS72" i="15" s="1"/>
  <c r="AS33" i="15"/>
  <c r="AO33" i="15"/>
  <c r="AO67" i="15"/>
  <c r="AO72" i="15" s="1"/>
  <c r="AR33" i="15"/>
  <c r="AR67" i="15"/>
  <c r="AR72" i="15" s="1"/>
  <c r="AP33" i="15"/>
  <c r="AP67" i="15"/>
  <c r="AP72" i="15" s="1"/>
  <c r="AT33" i="15"/>
  <c r="AT67" i="15"/>
  <c r="AT72" i="15" s="1"/>
  <c r="AT8" i="15"/>
  <c r="AS8" i="15"/>
  <c r="AQ8" i="15"/>
  <c r="AR32" i="15"/>
  <c r="AP32" i="15"/>
  <c r="AP8" i="15"/>
  <c r="AT32" i="15"/>
  <c r="AS32" i="15"/>
  <c r="AO32" i="15"/>
  <c r="BE6" i="15" l="1"/>
  <c r="AQ72" i="15"/>
  <c r="AQ73" i="15" s="1"/>
  <c r="AU69" i="15"/>
  <c r="AU72" i="15"/>
  <c r="AU77" i="15" s="1"/>
  <c r="B13" i="27"/>
  <c r="B14" i="27" s="1"/>
  <c r="AQ69" i="15"/>
  <c r="AQ68" i="15"/>
  <c r="AS69" i="15"/>
  <c r="AS77" i="15"/>
  <c r="AS79" i="15" s="1"/>
  <c r="AS68" i="15"/>
  <c r="AR69" i="15"/>
  <c r="AR77" i="15"/>
  <c r="AR78" i="15" s="1"/>
  <c r="AR68" i="15"/>
  <c r="AT68" i="15"/>
  <c r="AT69" i="15"/>
  <c r="AO69" i="15"/>
  <c r="AO68" i="15"/>
  <c r="AP77" i="15"/>
  <c r="AP79" i="15" s="1"/>
  <c r="AP69" i="15"/>
  <c r="AP68" i="15"/>
  <c r="AQ77" i="15" l="1"/>
  <c r="AQ79" i="15" s="1"/>
  <c r="AQ80" i="15" s="1"/>
  <c r="AU73" i="15"/>
  <c r="B15" i="27"/>
  <c r="AH6" i="15"/>
  <c r="BF6" i="15" s="1"/>
  <c r="AR79" i="15"/>
  <c r="AR81" i="15" s="1"/>
  <c r="AR82" i="15" s="1"/>
  <c r="AS78" i="15"/>
  <c r="AP73" i="15"/>
  <c r="AS73" i="15"/>
  <c r="AP78" i="15"/>
  <c r="AR73" i="15"/>
  <c r="AO77" i="15"/>
  <c r="AO73" i="15"/>
  <c r="AT73" i="15"/>
  <c r="AT77" i="15"/>
  <c r="AU79" i="15"/>
  <c r="AU78" i="15"/>
  <c r="AS81" i="15"/>
  <c r="AS82" i="15" s="1"/>
  <c r="AS80" i="15"/>
  <c r="AP81" i="15"/>
  <c r="AP82" i="15" s="1"/>
  <c r="AP80" i="15"/>
  <c r="AQ78" i="15" l="1"/>
  <c r="AQ81" i="15"/>
  <c r="AQ82" i="15" s="1"/>
  <c r="B16" i="27"/>
  <c r="B17" i="27" s="1"/>
  <c r="B18" i="27" s="1"/>
  <c r="B19" i="27" s="1"/>
  <c r="B20" i="27" s="1"/>
  <c r="B21" i="27" s="1"/>
  <c r="B22" i="27" s="1"/>
  <c r="B23" i="27" s="1"/>
  <c r="B24" i="27" s="1"/>
  <c r="B25" i="27" s="1"/>
  <c r="B26" i="27" s="1"/>
  <c r="AR80" i="15"/>
  <c r="AT79" i="15"/>
  <c r="AT78" i="15"/>
  <c r="AO79" i="15"/>
  <c r="AO78" i="15"/>
  <c r="AU81" i="15"/>
  <c r="AU82" i="15" s="1"/>
  <c r="AU80" i="15"/>
  <c r="B27" i="27" l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AO80" i="15"/>
  <c r="AO81" i="15"/>
  <c r="AO82" i="15" s="1"/>
  <c r="AT81" i="15"/>
  <c r="AT82" i="15" s="1"/>
  <c r="AT80" i="15"/>
  <c r="AP29" i="15" l="1"/>
  <c r="AQ29" i="15"/>
  <c r="AO29" i="15"/>
  <c r="AR29" i="15"/>
  <c r="AU29" i="15"/>
  <c r="AS29" i="15" l="1"/>
  <c r="AT29" i="15"/>
  <c r="F11" i="19" l="1"/>
  <c r="AT11" i="19" l="1"/>
  <c r="BC11" i="19" s="1"/>
  <c r="AQ11" i="19"/>
  <c r="AS11" i="19"/>
  <c r="BB11" i="19" s="1"/>
  <c r="AR11" i="19"/>
  <c r="AP11" i="19"/>
  <c r="AB11" i="19"/>
  <c r="AD11" i="19"/>
  <c r="AE11" i="19"/>
  <c r="AF11" i="19"/>
  <c r="BD11" i="19" s="1"/>
  <c r="AM11" i="19"/>
  <c r="AK11" i="19"/>
  <c r="AL11" i="19"/>
  <c r="AJ11" i="19"/>
  <c r="AG11" i="19"/>
  <c r="AI11" i="19"/>
  <c r="AH11" i="19"/>
  <c r="AC11" i="19"/>
  <c r="M11" i="19"/>
  <c r="L11" i="19"/>
  <c r="N11" i="19"/>
  <c r="O11" i="19"/>
  <c r="R11" i="19"/>
  <c r="V11" i="19"/>
  <c r="Y11" i="19"/>
  <c r="U11" i="19"/>
  <c r="Q11" i="19"/>
  <c r="T11" i="19"/>
  <c r="W11" i="19"/>
  <c r="X11" i="19"/>
  <c r="Z11" i="19"/>
  <c r="S11" i="19"/>
  <c r="P11" i="19"/>
  <c r="F12" i="19"/>
  <c r="BG11" i="19" l="1"/>
  <c r="BI11" i="19"/>
  <c r="BH11" i="19"/>
  <c r="AT12" i="19"/>
  <c r="AQ12" i="19"/>
  <c r="AL9" i="50" s="1"/>
  <c r="AS12" i="19"/>
  <c r="BB12" i="19" s="1"/>
  <c r="AR12" i="19"/>
  <c r="AP12" i="19"/>
  <c r="BE11" i="19"/>
  <c r="BF11" i="19"/>
  <c r="AN11" i="19"/>
  <c r="AB12" i="19"/>
  <c r="AE12" i="19"/>
  <c r="AJ12" i="19"/>
  <c r="AE9" i="50" s="1"/>
  <c r="AG12" i="19"/>
  <c r="AB9" i="50" s="1"/>
  <c r="AF12" i="19"/>
  <c r="AL12" i="19"/>
  <c r="AG9" i="50" s="1"/>
  <c r="AI12" i="19"/>
  <c r="AD9" i="50" s="1"/>
  <c r="AH12" i="19"/>
  <c r="AC9" i="50" s="1"/>
  <c r="AM12" i="19"/>
  <c r="AH9" i="50" s="1"/>
  <c r="AK12" i="19"/>
  <c r="AF9" i="50" s="1"/>
  <c r="AC12" i="19"/>
  <c r="X9" i="50" s="1"/>
  <c r="X8" i="51" s="1"/>
  <c r="AD12" i="19"/>
  <c r="Y9" i="50" s="1"/>
  <c r="L12" i="19"/>
  <c r="G9" i="50" s="1"/>
  <c r="N12" i="19"/>
  <c r="I9" i="50" s="1"/>
  <c r="M12" i="19"/>
  <c r="H9" i="50" s="1"/>
  <c r="AO11" i="19"/>
  <c r="V12" i="19"/>
  <c r="Q9" i="50" s="1"/>
  <c r="R12" i="19"/>
  <c r="M9" i="50" s="1"/>
  <c r="S12" i="19"/>
  <c r="N9" i="50" s="1"/>
  <c r="O12" i="19"/>
  <c r="W12" i="19"/>
  <c r="R9" i="50" s="1"/>
  <c r="T12" i="19"/>
  <c r="O9" i="50" s="1"/>
  <c r="U12" i="19"/>
  <c r="P9" i="50" s="1"/>
  <c r="Z12" i="19"/>
  <c r="U9" i="50" s="1"/>
  <c r="P12" i="19"/>
  <c r="K9" i="50" s="1"/>
  <c r="Q12" i="19"/>
  <c r="L9" i="50" s="1"/>
  <c r="Y12" i="19"/>
  <c r="T9" i="50" s="1"/>
  <c r="X12" i="19"/>
  <c r="S9" i="50" s="1"/>
  <c r="AA11" i="19"/>
  <c r="F13" i="19"/>
  <c r="AA9" i="50" l="1"/>
  <c r="AY9" i="50" s="1"/>
  <c r="BD12" i="19"/>
  <c r="BH12" i="19"/>
  <c r="BI12" i="19"/>
  <c r="BG12" i="19"/>
  <c r="AO9" i="50"/>
  <c r="AX9" i="50" s="1"/>
  <c r="BC12" i="19"/>
  <c r="AT13" i="19"/>
  <c r="BC13" i="19" s="1"/>
  <c r="AS13" i="19"/>
  <c r="BB13" i="19" s="1"/>
  <c r="AP13" i="19"/>
  <c r="AQ13" i="19"/>
  <c r="AL10" i="50" s="1"/>
  <c r="AL10" i="69" s="1"/>
  <c r="AR13" i="19"/>
  <c r="AE8" i="51"/>
  <c r="AE9" i="69"/>
  <c r="AB8" i="51"/>
  <c r="AB9" i="69"/>
  <c r="AG8" i="51"/>
  <c r="AG9" i="69"/>
  <c r="AD8" i="51"/>
  <c r="AD9" i="69"/>
  <c r="AC8" i="51"/>
  <c r="AC9" i="69"/>
  <c r="AH8" i="51"/>
  <c r="AH9" i="69"/>
  <c r="AF8" i="51"/>
  <c r="AF9" i="69"/>
  <c r="X9" i="69"/>
  <c r="Y8" i="51"/>
  <c r="Y9" i="69"/>
  <c r="G8" i="51"/>
  <c r="G9" i="69"/>
  <c r="I8" i="51"/>
  <c r="I9" i="69"/>
  <c r="H8" i="51"/>
  <c r="H9" i="69"/>
  <c r="Q8" i="51"/>
  <c r="Q9" i="69"/>
  <c r="M8" i="51"/>
  <c r="M9" i="69"/>
  <c r="N8" i="51"/>
  <c r="N9" i="69"/>
  <c r="R8" i="51"/>
  <c r="R9" i="69"/>
  <c r="O8" i="51"/>
  <c r="O9" i="69"/>
  <c r="P8" i="51"/>
  <c r="P9" i="69"/>
  <c r="U8" i="51"/>
  <c r="U9" i="69"/>
  <c r="K8" i="51"/>
  <c r="K9" i="69"/>
  <c r="L8" i="51"/>
  <c r="L9" i="69"/>
  <c r="T8" i="51"/>
  <c r="T9" i="69"/>
  <c r="S8" i="51"/>
  <c r="S9" i="69"/>
  <c r="AL8" i="51"/>
  <c r="AL9" i="69"/>
  <c r="BK11" i="19"/>
  <c r="BJ11" i="19"/>
  <c r="BL11" i="19"/>
  <c r="J9" i="50"/>
  <c r="BB9" i="50" s="1"/>
  <c r="BB9" i="69" s="1"/>
  <c r="Z9" i="50"/>
  <c r="Z9" i="69" s="1"/>
  <c r="W9" i="50"/>
  <c r="AK9" i="50"/>
  <c r="AM9" i="50"/>
  <c r="AM9" i="69" s="1"/>
  <c r="AN9" i="50"/>
  <c r="AN12" i="19"/>
  <c r="AI9" i="50" s="1"/>
  <c r="AD13" i="19"/>
  <c r="Y10" i="50" s="1"/>
  <c r="Y10" i="69" s="1"/>
  <c r="AG13" i="19"/>
  <c r="AB10" i="50" s="1"/>
  <c r="AB10" i="69" s="1"/>
  <c r="AI13" i="19"/>
  <c r="AD10" i="50" s="1"/>
  <c r="AD10" i="69" s="1"/>
  <c r="AK13" i="19"/>
  <c r="AF10" i="50" s="1"/>
  <c r="AF10" i="69" s="1"/>
  <c r="AE13" i="19"/>
  <c r="AH13" i="19"/>
  <c r="AC10" i="50" s="1"/>
  <c r="AC10" i="69" s="1"/>
  <c r="AL13" i="19"/>
  <c r="AG10" i="50" s="1"/>
  <c r="AG10" i="69" s="1"/>
  <c r="AJ13" i="19"/>
  <c r="AE10" i="50" s="1"/>
  <c r="AE10" i="69" s="1"/>
  <c r="AB13" i="19"/>
  <c r="AF13" i="19"/>
  <c r="AM13" i="19"/>
  <c r="AH10" i="50" s="1"/>
  <c r="AH10" i="69" s="1"/>
  <c r="AC13" i="19"/>
  <c r="X10" i="50" s="1"/>
  <c r="X10" i="69" s="1"/>
  <c r="L13" i="19"/>
  <c r="G10" i="50" s="1"/>
  <c r="G10" i="69" s="1"/>
  <c r="M13" i="19"/>
  <c r="H10" i="50" s="1"/>
  <c r="H10" i="69" s="1"/>
  <c r="N13" i="19"/>
  <c r="I10" i="50" s="1"/>
  <c r="I10" i="69" s="1"/>
  <c r="AO12" i="19"/>
  <c r="AJ9" i="50" s="1"/>
  <c r="AA12" i="19"/>
  <c r="V9" i="50" s="1"/>
  <c r="T13" i="19"/>
  <c r="O10" i="50" s="1"/>
  <c r="O10" i="69" s="1"/>
  <c r="X13" i="19"/>
  <c r="S10" i="50" s="1"/>
  <c r="S10" i="69" s="1"/>
  <c r="O13" i="19"/>
  <c r="Q13" i="19"/>
  <c r="L10" i="50" s="1"/>
  <c r="L10" i="69" s="1"/>
  <c r="U13" i="19"/>
  <c r="P10" i="50" s="1"/>
  <c r="P10" i="69" s="1"/>
  <c r="P13" i="19"/>
  <c r="K10" i="50" s="1"/>
  <c r="K10" i="69" s="1"/>
  <c r="Z13" i="19"/>
  <c r="U10" i="50" s="1"/>
  <c r="U10" i="69" s="1"/>
  <c r="V13" i="19"/>
  <c r="Q10" i="50" s="1"/>
  <c r="Q10" i="69" s="1"/>
  <c r="S13" i="19"/>
  <c r="N10" i="50" s="1"/>
  <c r="N10" i="69" s="1"/>
  <c r="R13" i="19"/>
  <c r="M10" i="50" s="1"/>
  <c r="M10" i="69" s="1"/>
  <c r="Y13" i="19"/>
  <c r="T10" i="50" s="1"/>
  <c r="T10" i="69" s="1"/>
  <c r="W13" i="19"/>
  <c r="R10" i="50" s="1"/>
  <c r="R10" i="69" s="1"/>
  <c r="F15" i="19"/>
  <c r="BD9" i="50" l="1"/>
  <c r="BD9" i="69" s="1"/>
  <c r="BG13" i="19"/>
  <c r="BH13" i="19"/>
  <c r="AO9" i="69"/>
  <c r="AX9" i="69" s="1"/>
  <c r="AO8" i="51"/>
  <c r="BC9" i="50"/>
  <c r="BC9" i="69" s="1"/>
  <c r="J9" i="69"/>
  <c r="AA9" i="69"/>
  <c r="AY9" i="69" s="1"/>
  <c r="AN9" i="69"/>
  <c r="AW9" i="69" s="1"/>
  <c r="AW9" i="50"/>
  <c r="AA10" i="50"/>
  <c r="BD13" i="19"/>
  <c r="AA8" i="51"/>
  <c r="BI13" i="19"/>
  <c r="AT8" i="19"/>
  <c r="BC8" i="19" s="1"/>
  <c r="AO10" i="50"/>
  <c r="AX10" i="50" s="1"/>
  <c r="AN10" i="15"/>
  <c r="AW10" i="15" s="1"/>
  <c r="AT15" i="19"/>
  <c r="AL15" i="19"/>
  <c r="AC15" i="19"/>
  <c r="AM15" i="19"/>
  <c r="AB15" i="19"/>
  <c r="AK15" i="19"/>
  <c r="AJ15" i="19"/>
  <c r="AI15" i="19"/>
  <c r="AH15" i="19"/>
  <c r="AG15" i="19"/>
  <c r="AD15" i="19"/>
  <c r="AF15" i="19"/>
  <c r="BD15" i="19" s="1"/>
  <c r="AE15" i="19"/>
  <c r="AR15" i="19"/>
  <c r="AQ15" i="19"/>
  <c r="AS15" i="19"/>
  <c r="W8" i="51"/>
  <c r="W9" i="69"/>
  <c r="AK8" i="51"/>
  <c r="AK9" i="69"/>
  <c r="AI8" i="51"/>
  <c r="AI9" i="69"/>
  <c r="AJ8" i="51"/>
  <c r="AJ9" i="69"/>
  <c r="V8" i="51"/>
  <c r="V9" i="69"/>
  <c r="J8" i="51"/>
  <c r="Z8" i="51"/>
  <c r="AM8" i="51"/>
  <c r="AN8" i="51"/>
  <c r="Y7" i="50"/>
  <c r="Y9" i="51"/>
  <c r="AB7" i="50"/>
  <c r="AB9" i="51"/>
  <c r="AD7" i="50"/>
  <c r="AD9" i="51"/>
  <c r="AF7" i="50"/>
  <c r="AF9" i="51"/>
  <c r="AC7" i="50"/>
  <c r="AC9" i="51"/>
  <c r="AG7" i="50"/>
  <c r="AG9" i="51"/>
  <c r="AE7" i="50"/>
  <c r="AE9" i="51"/>
  <c r="AH7" i="50"/>
  <c r="AH9" i="51"/>
  <c r="X7" i="50"/>
  <c r="X9" i="51"/>
  <c r="G7" i="50"/>
  <c r="G9" i="51"/>
  <c r="H7" i="50"/>
  <c r="H9" i="51"/>
  <c r="I7" i="50"/>
  <c r="I9" i="51"/>
  <c r="O7" i="50"/>
  <c r="O9" i="51"/>
  <c r="S7" i="50"/>
  <c r="S9" i="51"/>
  <c r="L7" i="50"/>
  <c r="L9" i="51"/>
  <c r="P7" i="50"/>
  <c r="P9" i="51"/>
  <c r="K7" i="50"/>
  <c r="K9" i="51"/>
  <c r="U7" i="50"/>
  <c r="U9" i="51"/>
  <c r="Q7" i="50"/>
  <c r="Q9" i="51"/>
  <c r="N7" i="50"/>
  <c r="N9" i="51"/>
  <c r="M7" i="50"/>
  <c r="M9" i="51"/>
  <c r="T7" i="50"/>
  <c r="T9" i="51"/>
  <c r="R7" i="50"/>
  <c r="R9" i="51"/>
  <c r="AL7" i="50"/>
  <c r="AL9" i="51"/>
  <c r="BJ12" i="19"/>
  <c r="BK12" i="19"/>
  <c r="BL12" i="19"/>
  <c r="BE12" i="19"/>
  <c r="BF12" i="19"/>
  <c r="AN10" i="50"/>
  <c r="AW10" i="50" s="1"/>
  <c r="AK10" i="50"/>
  <c r="W10" i="50"/>
  <c r="W7" i="50" s="1"/>
  <c r="AM10" i="50"/>
  <c r="Z10" i="50"/>
  <c r="J10" i="50"/>
  <c r="S8" i="19"/>
  <c r="W8" i="19"/>
  <c r="X10" i="15"/>
  <c r="AD8" i="19"/>
  <c r="AA10" i="15"/>
  <c r="AG8" i="19"/>
  <c r="AC10" i="15"/>
  <c r="AI8" i="19"/>
  <c r="AE10" i="15"/>
  <c r="AK8" i="19"/>
  <c r="Y10" i="15"/>
  <c r="AE8" i="19"/>
  <c r="AB10" i="15"/>
  <c r="AH8" i="19"/>
  <c r="AF10" i="15"/>
  <c r="AL8" i="19"/>
  <c r="AD10" i="15"/>
  <c r="AJ8" i="19"/>
  <c r="AB8" i="19"/>
  <c r="Z10" i="15"/>
  <c r="AX10" i="15" s="1"/>
  <c r="AF8" i="19"/>
  <c r="BD8" i="19" s="1"/>
  <c r="AG10" i="15"/>
  <c r="AM8" i="19"/>
  <c r="W10" i="15"/>
  <c r="AC8" i="19"/>
  <c r="F10" i="15"/>
  <c r="F12" i="15" s="1"/>
  <c r="L8" i="19"/>
  <c r="G10" i="15"/>
  <c r="M8" i="19"/>
  <c r="H10" i="15"/>
  <c r="N8" i="19"/>
  <c r="N10" i="15"/>
  <c r="T8" i="19"/>
  <c r="R10" i="15"/>
  <c r="X8" i="19"/>
  <c r="O8" i="19"/>
  <c r="K10" i="15"/>
  <c r="Q8" i="19"/>
  <c r="O10" i="15"/>
  <c r="U8" i="19"/>
  <c r="J10" i="15"/>
  <c r="P8" i="19"/>
  <c r="T10" i="15"/>
  <c r="Z8" i="19"/>
  <c r="P10" i="15"/>
  <c r="V8" i="19"/>
  <c r="L10" i="15"/>
  <c r="R8" i="19"/>
  <c r="S10" i="15"/>
  <c r="Y8" i="19"/>
  <c r="AM10" i="15"/>
  <c r="AV10" i="15" s="1"/>
  <c r="AS8" i="19"/>
  <c r="BB8" i="19" s="1"/>
  <c r="AK10" i="15"/>
  <c r="AQ8" i="19"/>
  <c r="AL10" i="15"/>
  <c r="AR8" i="19"/>
  <c r="AP8" i="19"/>
  <c r="V10" i="15"/>
  <c r="AN13" i="19"/>
  <c r="AI10" i="50" s="1"/>
  <c r="AI10" i="69" s="1"/>
  <c r="L15" i="19"/>
  <c r="N15" i="19"/>
  <c r="M15" i="19"/>
  <c r="AJ10" i="15"/>
  <c r="AO13" i="19"/>
  <c r="AJ10" i="50" s="1"/>
  <c r="AJ10" i="69" s="1"/>
  <c r="AA13" i="19"/>
  <c r="V10" i="50" s="1"/>
  <c r="V10" i="69" s="1"/>
  <c r="F16" i="19"/>
  <c r="I10" i="15"/>
  <c r="U15" i="19"/>
  <c r="W15" i="19"/>
  <c r="V15" i="19"/>
  <c r="T15" i="19"/>
  <c r="R15" i="19"/>
  <c r="Y15" i="19"/>
  <c r="Z15" i="19"/>
  <c r="S15" i="19"/>
  <c r="O15" i="19"/>
  <c r="X15" i="19"/>
  <c r="P15" i="19"/>
  <c r="Q15" i="19"/>
  <c r="BC15" i="19" l="1"/>
  <c r="BB15" i="19"/>
  <c r="BC10" i="15"/>
  <c r="BC12" i="15" s="1"/>
  <c r="AZ9" i="69"/>
  <c r="BA9" i="69"/>
  <c r="BH8" i="19"/>
  <c r="BI15" i="19"/>
  <c r="BH15" i="19"/>
  <c r="AA10" i="69"/>
  <c r="AY10" i="69" s="1"/>
  <c r="AY10" i="50"/>
  <c r="BG8" i="19"/>
  <c r="AA9" i="51"/>
  <c r="BI8" i="19"/>
  <c r="AA7" i="50"/>
  <c r="J10" i="69"/>
  <c r="BB10" i="50"/>
  <c r="BB10" i="69" s="1"/>
  <c r="W10" i="69"/>
  <c r="BD10" i="50"/>
  <c r="BD10" i="69" s="1"/>
  <c r="BG15" i="19"/>
  <c r="BB10" i="15"/>
  <c r="AK10" i="69"/>
  <c r="BC10" i="50"/>
  <c r="BC10" i="69" s="1"/>
  <c r="AN12" i="15"/>
  <c r="AN11" i="15"/>
  <c r="AO9" i="51"/>
  <c r="AO10" i="69"/>
  <c r="AX10" i="69" s="1"/>
  <c r="AO7" i="50"/>
  <c r="AX7" i="50" s="1"/>
  <c r="AT16" i="19"/>
  <c r="BC16" i="19" s="1"/>
  <c r="AI16" i="19"/>
  <c r="AH16" i="19"/>
  <c r="AG16" i="19"/>
  <c r="AF16" i="19"/>
  <c r="BD16" i="19" s="1"/>
  <c r="AE16" i="19"/>
  <c r="AD16" i="19"/>
  <c r="AC16" i="19"/>
  <c r="AB16" i="19"/>
  <c r="AM16" i="19"/>
  <c r="AL16" i="19"/>
  <c r="AJ16" i="19"/>
  <c r="AK16" i="19"/>
  <c r="AR16" i="19"/>
  <c r="R16" i="19"/>
  <c r="Y16" i="19"/>
  <c r="O16" i="19"/>
  <c r="S16" i="19"/>
  <c r="T16" i="19"/>
  <c r="U16" i="19"/>
  <c r="V16" i="19"/>
  <c r="X16" i="19"/>
  <c r="W16" i="19"/>
  <c r="AS16" i="19"/>
  <c r="BB16" i="19" s="1"/>
  <c r="AQ16" i="19"/>
  <c r="AP16" i="19"/>
  <c r="Z16" i="19"/>
  <c r="P16" i="19"/>
  <c r="Q16" i="19"/>
  <c r="L16" i="19"/>
  <c r="N16" i="19"/>
  <c r="M16" i="19"/>
  <c r="BE9" i="69"/>
  <c r="BF9" i="69"/>
  <c r="BG9" i="69"/>
  <c r="Y6" i="51"/>
  <c r="Y7" i="69"/>
  <c r="AB6" i="51"/>
  <c r="AB7" i="69"/>
  <c r="AD6" i="51"/>
  <c r="AD7" i="69"/>
  <c r="AF6" i="51"/>
  <c r="AF7" i="69"/>
  <c r="AC6" i="51"/>
  <c r="AC7" i="69"/>
  <c r="AG6" i="51"/>
  <c r="AG7" i="69"/>
  <c r="AE6" i="51"/>
  <c r="AE7" i="69"/>
  <c r="AH6" i="51"/>
  <c r="AH7" i="69"/>
  <c r="X6" i="51"/>
  <c r="X7" i="69"/>
  <c r="G6" i="51"/>
  <c r="G7" i="69"/>
  <c r="H6" i="51"/>
  <c r="H7" i="69"/>
  <c r="I6" i="51"/>
  <c r="I7" i="69"/>
  <c r="O6" i="51"/>
  <c r="O7" i="69"/>
  <c r="S6" i="51"/>
  <c r="S7" i="69"/>
  <c r="L6" i="51"/>
  <c r="L7" i="69"/>
  <c r="P6" i="51"/>
  <c r="P7" i="69"/>
  <c r="K6" i="51"/>
  <c r="K7" i="69"/>
  <c r="U6" i="51"/>
  <c r="U7" i="69"/>
  <c r="Q6" i="51"/>
  <c r="Q7" i="69"/>
  <c r="N6" i="51"/>
  <c r="N7" i="69"/>
  <c r="M6" i="51"/>
  <c r="M7" i="69"/>
  <c r="T6" i="51"/>
  <c r="T7" i="69"/>
  <c r="R6" i="51"/>
  <c r="R7" i="69"/>
  <c r="AL6" i="51"/>
  <c r="AL7" i="69"/>
  <c r="AN9" i="51"/>
  <c r="AN10" i="69"/>
  <c r="AW10" i="69" s="1"/>
  <c r="AM9" i="51"/>
  <c r="AM10" i="69"/>
  <c r="Z9" i="51"/>
  <c r="Z10" i="69"/>
  <c r="BA9" i="50"/>
  <c r="AZ9" i="50"/>
  <c r="AK7" i="50"/>
  <c r="AK9" i="51"/>
  <c r="W9" i="51"/>
  <c r="J9" i="51"/>
  <c r="AI7" i="50"/>
  <c r="AI9" i="51"/>
  <c r="AJ7" i="50"/>
  <c r="AJ9" i="51"/>
  <c r="V7" i="50"/>
  <c r="V9" i="51"/>
  <c r="BE13" i="19"/>
  <c r="BF13" i="19"/>
  <c r="BL13" i="19"/>
  <c r="BK13" i="19"/>
  <c r="BJ13" i="19"/>
  <c r="BG9" i="50"/>
  <c r="BF9" i="50"/>
  <c r="BE9" i="50"/>
  <c r="BF8" i="19"/>
  <c r="BE8" i="19"/>
  <c r="J7" i="50"/>
  <c r="Z7" i="50"/>
  <c r="AM7" i="50"/>
  <c r="AN7" i="50"/>
  <c r="AW7" i="50" s="1"/>
  <c r="AX11" i="15"/>
  <c r="AX12" i="15"/>
  <c r="AW11" i="15"/>
  <c r="AW12" i="15"/>
  <c r="AV12" i="15"/>
  <c r="AV11" i="15"/>
  <c r="AZ10" i="15"/>
  <c r="AY10" i="15"/>
  <c r="AJ12" i="15"/>
  <c r="X11" i="15"/>
  <c r="X12" i="15"/>
  <c r="AA12" i="15"/>
  <c r="AA11" i="15"/>
  <c r="L11" i="15"/>
  <c r="L12" i="15"/>
  <c r="S12" i="15"/>
  <c r="S11" i="15"/>
  <c r="AC12" i="15"/>
  <c r="AC11" i="15"/>
  <c r="AE12" i="15"/>
  <c r="AE11" i="15"/>
  <c r="Y12" i="15"/>
  <c r="Y11" i="15"/>
  <c r="AB11" i="15"/>
  <c r="AB12" i="15"/>
  <c r="AF12" i="15"/>
  <c r="AF11" i="15"/>
  <c r="AD11" i="15"/>
  <c r="AD12" i="15"/>
  <c r="Z12" i="15"/>
  <c r="Z11" i="15"/>
  <c r="AG12" i="15"/>
  <c r="AG11" i="15"/>
  <c r="W11" i="15"/>
  <c r="W12" i="15"/>
  <c r="F11" i="15"/>
  <c r="G11" i="15"/>
  <c r="G12" i="15"/>
  <c r="H12" i="15"/>
  <c r="H11" i="15"/>
  <c r="N12" i="15"/>
  <c r="N11" i="15"/>
  <c r="R11" i="15"/>
  <c r="R12" i="15"/>
  <c r="K11" i="15"/>
  <c r="K12" i="15"/>
  <c r="O11" i="15"/>
  <c r="O12" i="15"/>
  <c r="J12" i="15"/>
  <c r="J11" i="15"/>
  <c r="T12" i="15"/>
  <c r="T11" i="15"/>
  <c r="P11" i="15"/>
  <c r="P12" i="15"/>
  <c r="AM11" i="15"/>
  <c r="AM12" i="15"/>
  <c r="AK11" i="15"/>
  <c r="AK12" i="15"/>
  <c r="AL12" i="15"/>
  <c r="AL11" i="15"/>
  <c r="AH10" i="15"/>
  <c r="AN8" i="19"/>
  <c r="AI10" i="15"/>
  <c r="AO8" i="19"/>
  <c r="U10" i="15"/>
  <c r="AA8" i="19"/>
  <c r="V12" i="15"/>
  <c r="V11" i="15"/>
  <c r="AN15" i="19"/>
  <c r="F17" i="19"/>
  <c r="AJ11" i="15"/>
  <c r="AO15" i="19"/>
  <c r="I12" i="15"/>
  <c r="I11" i="15"/>
  <c r="AA15" i="19"/>
  <c r="BE15" i="19" l="1"/>
  <c r="AY7" i="50"/>
  <c r="AA6" i="51"/>
  <c r="AA7" i="69"/>
  <c r="AY7" i="69" s="1"/>
  <c r="BG16" i="19"/>
  <c r="BD7" i="50"/>
  <c r="BD7" i="69" s="1"/>
  <c r="BH16" i="19"/>
  <c r="BI16" i="19"/>
  <c r="J7" i="69"/>
  <c r="BB7" i="50"/>
  <c r="BB7" i="69" s="1"/>
  <c r="BC7" i="50"/>
  <c r="BC7" i="69" s="1"/>
  <c r="BF15" i="19"/>
  <c r="AO6" i="51"/>
  <c r="AO7" i="69"/>
  <c r="AX7" i="69" s="1"/>
  <c r="AT17" i="19"/>
  <c r="BC17" i="19" s="1"/>
  <c r="AM17" i="19"/>
  <c r="AL17" i="19"/>
  <c r="AK17" i="19"/>
  <c r="AJ17" i="19"/>
  <c r="AI17" i="19"/>
  <c r="AH17" i="19"/>
  <c r="AD17" i="19"/>
  <c r="AG17" i="19"/>
  <c r="AF17" i="19"/>
  <c r="BD17" i="19" s="1"/>
  <c r="AE17" i="19"/>
  <c r="AB17" i="19"/>
  <c r="AC17" i="19"/>
  <c r="AS17" i="19"/>
  <c r="BB17" i="19" s="1"/>
  <c r="S17" i="19"/>
  <c r="AP17" i="19"/>
  <c r="AQ17" i="19"/>
  <c r="T17" i="19"/>
  <c r="U17" i="19"/>
  <c r="W17" i="19"/>
  <c r="X17" i="19"/>
  <c r="O17" i="19"/>
  <c r="BG17" i="19" s="1"/>
  <c r="AR17" i="19"/>
  <c r="Z17" i="19"/>
  <c r="Y17" i="19"/>
  <c r="R17" i="19"/>
  <c r="Q17" i="19"/>
  <c r="V17" i="19"/>
  <c r="P17" i="19"/>
  <c r="L17" i="19"/>
  <c r="M17" i="19"/>
  <c r="N17" i="19"/>
  <c r="AZ10" i="69"/>
  <c r="AK6" i="51"/>
  <c r="AK7" i="69"/>
  <c r="W6" i="51"/>
  <c r="W7" i="69"/>
  <c r="AI6" i="51"/>
  <c r="AI7" i="69"/>
  <c r="AJ6" i="51"/>
  <c r="AJ7" i="69"/>
  <c r="V6" i="51"/>
  <c r="V7" i="69"/>
  <c r="Z6" i="51"/>
  <c r="Z7" i="69"/>
  <c r="AM6" i="51"/>
  <c r="AM7" i="69"/>
  <c r="AN6" i="51"/>
  <c r="AN7" i="69"/>
  <c r="AW7" i="69" s="1"/>
  <c r="J6" i="51"/>
  <c r="BJ15" i="19"/>
  <c r="BK15" i="19"/>
  <c r="BL15" i="19"/>
  <c r="BL8" i="19"/>
  <c r="BK8" i="19"/>
  <c r="BJ8" i="19"/>
  <c r="BG10" i="50"/>
  <c r="BF10" i="50"/>
  <c r="BE10" i="50"/>
  <c r="BA10" i="50"/>
  <c r="AZ10" i="50"/>
  <c r="BF16" i="19"/>
  <c r="BE16" i="19"/>
  <c r="BC11" i="15"/>
  <c r="BF10" i="15"/>
  <c r="BB12" i="15"/>
  <c r="BE12" i="15" s="1"/>
  <c r="BB11" i="15"/>
  <c r="BE10" i="15"/>
  <c r="AY11" i="15"/>
  <c r="AZ11" i="15"/>
  <c r="AY12" i="15"/>
  <c r="AZ12" i="15"/>
  <c r="AH12" i="15"/>
  <c r="AH11" i="15"/>
  <c r="AI11" i="15"/>
  <c r="AI12" i="15"/>
  <c r="U11" i="15"/>
  <c r="U12" i="15"/>
  <c r="AN16" i="19"/>
  <c r="AA16" i="19"/>
  <c r="AO16" i="19"/>
  <c r="F18" i="19"/>
  <c r="BH17" i="19" l="1"/>
  <c r="BI17" i="19"/>
  <c r="AT18" i="19"/>
  <c r="BC18" i="19" s="1"/>
  <c r="AD18" i="19"/>
  <c r="AC18" i="19"/>
  <c r="AB18" i="19"/>
  <c r="AL18" i="19"/>
  <c r="AJ18" i="19"/>
  <c r="AH18" i="19"/>
  <c r="AM18" i="19"/>
  <c r="AG18" i="19"/>
  <c r="AF18" i="19"/>
  <c r="BD18" i="19" s="1"/>
  <c r="AE18" i="19"/>
  <c r="AK18" i="19"/>
  <c r="AI18" i="19"/>
  <c r="AQ18" i="19"/>
  <c r="AS18" i="19"/>
  <c r="BB18" i="19" s="1"/>
  <c r="V18" i="19"/>
  <c r="AR18" i="19"/>
  <c r="T18" i="19"/>
  <c r="P18" i="19"/>
  <c r="Y18" i="19"/>
  <c r="W18" i="19"/>
  <c r="O18" i="19"/>
  <c r="R18" i="19"/>
  <c r="Z18" i="19"/>
  <c r="X18" i="19"/>
  <c r="U18" i="19"/>
  <c r="Q18" i="19"/>
  <c r="AP18" i="19"/>
  <c r="S18" i="19"/>
  <c r="M18" i="19"/>
  <c r="N18" i="19"/>
  <c r="L18" i="19"/>
  <c r="BA10" i="69"/>
  <c r="BG10" i="69"/>
  <c r="BF10" i="69"/>
  <c r="BE10" i="69"/>
  <c r="BG7" i="50"/>
  <c r="BE7" i="50"/>
  <c r="BF7" i="50"/>
  <c r="BA7" i="50"/>
  <c r="AZ7" i="50"/>
  <c r="BL16" i="19"/>
  <c r="BK16" i="19"/>
  <c r="BJ16" i="19"/>
  <c r="BE17" i="19"/>
  <c r="BF17" i="19"/>
  <c r="BF12" i="15"/>
  <c r="BF11" i="15"/>
  <c r="BE11" i="15"/>
  <c r="AN17" i="19"/>
  <c r="AA17" i="19"/>
  <c r="F19" i="19"/>
  <c r="AO17" i="19"/>
  <c r="BG18" i="19" l="1"/>
  <c r="BH18" i="19"/>
  <c r="BI18" i="19"/>
  <c r="AT19" i="19"/>
  <c r="BC19" i="19" s="1"/>
  <c r="AM19" i="19"/>
  <c r="AK19" i="19"/>
  <c r="AJ19" i="19"/>
  <c r="AI19" i="19"/>
  <c r="AH19" i="19"/>
  <c r="AL19" i="19"/>
  <c r="AG19" i="19"/>
  <c r="AF19" i="19"/>
  <c r="BD19" i="19" s="1"/>
  <c r="AE19" i="19"/>
  <c r="AD19" i="19"/>
  <c r="AC19" i="19"/>
  <c r="AB19" i="19"/>
  <c r="AP19" i="19"/>
  <c r="AS19" i="19"/>
  <c r="BB19" i="19" s="1"/>
  <c r="AR19" i="19"/>
  <c r="P19" i="19"/>
  <c r="Z19" i="19"/>
  <c r="O19" i="19"/>
  <c r="AQ19" i="19"/>
  <c r="V19" i="19"/>
  <c r="Q19" i="19"/>
  <c r="R19" i="19"/>
  <c r="X19" i="19"/>
  <c r="W19" i="19"/>
  <c r="T19" i="19"/>
  <c r="U19" i="19"/>
  <c r="Y19" i="19"/>
  <c r="S19" i="19"/>
  <c r="L19" i="19"/>
  <c r="N19" i="19"/>
  <c r="M19" i="19"/>
  <c r="AZ7" i="69"/>
  <c r="BA7" i="69"/>
  <c r="BG7" i="69"/>
  <c r="BF7" i="69"/>
  <c r="BE7" i="69"/>
  <c r="BK17" i="19"/>
  <c r="BL17" i="19"/>
  <c r="BJ17" i="19"/>
  <c r="BF18" i="19"/>
  <c r="AN18" i="19"/>
  <c r="AA18" i="19"/>
  <c r="AO18" i="19"/>
  <c r="F20" i="19"/>
  <c r="B43" i="27"/>
  <c r="BI19" i="19" l="1"/>
  <c r="BG19" i="19"/>
  <c r="BH19" i="19"/>
  <c r="BE18" i="19"/>
  <c r="AT20" i="19"/>
  <c r="AN16" i="15" s="1"/>
  <c r="AC20" i="19"/>
  <c r="AB20" i="19"/>
  <c r="AL20" i="19"/>
  <c r="AK20" i="19"/>
  <c r="AD20" i="19"/>
  <c r="AM20" i="19"/>
  <c r="AJ20" i="19"/>
  <c r="AI20" i="19"/>
  <c r="AG20" i="19"/>
  <c r="AH20" i="19"/>
  <c r="AF20" i="19"/>
  <c r="BD20" i="19" s="1"/>
  <c r="AE20" i="19"/>
  <c r="AR20" i="19"/>
  <c r="Z20" i="19"/>
  <c r="W20" i="19"/>
  <c r="T20" i="19"/>
  <c r="U20" i="19"/>
  <c r="O20" i="19"/>
  <c r="P20" i="19"/>
  <c r="Q20" i="19"/>
  <c r="AP20" i="19"/>
  <c r="R20" i="19"/>
  <c r="Y20" i="19"/>
  <c r="AS20" i="19"/>
  <c r="V20" i="19"/>
  <c r="X20" i="19"/>
  <c r="AQ20" i="19"/>
  <c r="S20" i="19"/>
  <c r="N20" i="19"/>
  <c r="L20" i="19"/>
  <c r="M20" i="19"/>
  <c r="BL18" i="19"/>
  <c r="BJ18" i="19"/>
  <c r="BK18" i="19"/>
  <c r="BE19" i="19"/>
  <c r="BF19" i="19"/>
  <c r="AN19" i="19"/>
  <c r="AA19" i="19"/>
  <c r="AO19" i="19"/>
  <c r="F21" i="19"/>
  <c r="B44" i="27"/>
  <c r="BB20" i="19" l="1"/>
  <c r="AM16" i="15"/>
  <c r="BH20" i="19"/>
  <c r="BI20" i="19"/>
  <c r="AW16" i="15"/>
  <c r="BC20" i="19"/>
  <c r="BG20" i="19"/>
  <c r="AT21" i="19"/>
  <c r="BC21" i="19" s="1"/>
  <c r="AD21" i="19"/>
  <c r="AM21" i="19"/>
  <c r="AC21" i="19"/>
  <c r="AL21" i="19"/>
  <c r="AB21" i="19"/>
  <c r="AK21" i="19"/>
  <c r="AJ21" i="19"/>
  <c r="AI21" i="19"/>
  <c r="AH21" i="19"/>
  <c r="AG21" i="19"/>
  <c r="AE21" i="19"/>
  <c r="AF21" i="19"/>
  <c r="BD21" i="19" s="1"/>
  <c r="AP21" i="19"/>
  <c r="AS21" i="19"/>
  <c r="BB21" i="19" s="1"/>
  <c r="AQ21" i="19"/>
  <c r="AR21" i="19"/>
  <c r="S21" i="19"/>
  <c r="W21" i="19"/>
  <c r="U21" i="19"/>
  <c r="Z21" i="19"/>
  <c r="P21" i="19"/>
  <c r="Y21" i="19"/>
  <c r="X21" i="19"/>
  <c r="Q21" i="19"/>
  <c r="T21" i="19"/>
  <c r="O21" i="19"/>
  <c r="BG21" i="19" s="1"/>
  <c r="V21" i="19"/>
  <c r="R21" i="19"/>
  <c r="L21" i="19"/>
  <c r="N21" i="19"/>
  <c r="M21" i="19"/>
  <c r="F22" i="19"/>
  <c r="BJ19" i="19"/>
  <c r="BL19" i="19"/>
  <c r="BK19" i="19"/>
  <c r="AN20" i="19"/>
  <c r="AA20" i="19"/>
  <c r="AO20" i="19"/>
  <c r="B45" i="27"/>
  <c r="BE20" i="19" l="1"/>
  <c r="BF20" i="19"/>
  <c r="BI21" i="19"/>
  <c r="BH21" i="19"/>
  <c r="AT22" i="19"/>
  <c r="BC22" i="19" s="1"/>
  <c r="AB22" i="19"/>
  <c r="AM22" i="19"/>
  <c r="AL22" i="19"/>
  <c r="AH22" i="19"/>
  <c r="AK22" i="19"/>
  <c r="AJ22" i="19"/>
  <c r="AI22" i="19"/>
  <c r="AF22" i="19"/>
  <c r="BD22" i="19" s="1"/>
  <c r="AC22" i="19"/>
  <c r="AE22" i="19"/>
  <c r="AG22" i="19"/>
  <c r="AP22" i="19"/>
  <c r="AR22" i="19"/>
  <c r="AQ22" i="19"/>
  <c r="AS22" i="19"/>
  <c r="BB22" i="19" s="1"/>
  <c r="O22" i="19"/>
  <c r="U22" i="19"/>
  <c r="X22" i="19"/>
  <c r="W22" i="19"/>
  <c r="P22" i="19"/>
  <c r="V22" i="19"/>
  <c r="T22" i="19"/>
  <c r="AD22" i="19"/>
  <c r="Y22" i="19"/>
  <c r="Z22" i="19"/>
  <c r="Q22" i="19"/>
  <c r="S22" i="19"/>
  <c r="R22" i="19"/>
  <c r="L22" i="19"/>
  <c r="M22" i="19"/>
  <c r="N22" i="19"/>
  <c r="AO21" i="19"/>
  <c r="AN21" i="19"/>
  <c r="F23" i="19"/>
  <c r="AA21" i="19"/>
  <c r="BJ20" i="19"/>
  <c r="BK20" i="19"/>
  <c r="BL20" i="19"/>
  <c r="BE21" i="19"/>
  <c r="BF21" i="19"/>
  <c r="B46" i="27"/>
  <c r="BI22" i="19" l="1"/>
  <c r="BG22" i="19"/>
  <c r="BH22" i="19"/>
  <c r="AT23" i="19"/>
  <c r="BC23" i="19" s="1"/>
  <c r="AM23" i="19"/>
  <c r="AI23" i="19"/>
  <c r="AF23" i="19"/>
  <c r="BD23" i="19" s="1"/>
  <c r="AE23" i="19"/>
  <c r="AD23" i="19"/>
  <c r="AC23" i="19"/>
  <c r="AB23" i="19"/>
  <c r="AL23" i="19"/>
  <c r="AG13" i="50" s="1"/>
  <c r="AK23" i="19"/>
  <c r="AJ23" i="19"/>
  <c r="AG23" i="19"/>
  <c r="T23" i="19"/>
  <c r="O13" i="50" s="1"/>
  <c r="R23" i="19"/>
  <c r="M13" i="50" s="1"/>
  <c r="S23" i="19"/>
  <c r="N13" i="50" s="1"/>
  <c r="AR23" i="19"/>
  <c r="P23" i="19"/>
  <c r="AP23" i="19"/>
  <c r="Y23" i="19"/>
  <c r="T13" i="50" s="1"/>
  <c r="U23" i="19"/>
  <c r="AQ23" i="19"/>
  <c r="W23" i="19"/>
  <c r="R13" i="50" s="1"/>
  <c r="O23" i="19"/>
  <c r="AS23" i="19"/>
  <c r="BB23" i="19" s="1"/>
  <c r="V23" i="19"/>
  <c r="Q13" i="50" s="1"/>
  <c r="X23" i="19"/>
  <c r="S13" i="50" s="1"/>
  <c r="AH23" i="19"/>
  <c r="AC13" i="50" s="1"/>
  <c r="Q23" i="19"/>
  <c r="Z23" i="19"/>
  <c r="U13" i="50" s="1"/>
  <c r="N23" i="19"/>
  <c r="I13" i="50" s="1"/>
  <c r="M23" i="19"/>
  <c r="H13" i="50" s="1"/>
  <c r="L23" i="19"/>
  <c r="G13" i="50" s="1"/>
  <c r="BF22" i="19"/>
  <c r="AO22" i="19"/>
  <c r="AA22" i="19"/>
  <c r="AN22" i="19"/>
  <c r="F24" i="19"/>
  <c r="BE22" i="19"/>
  <c r="BL21" i="19"/>
  <c r="BK21" i="19"/>
  <c r="BJ21" i="19"/>
  <c r="B47" i="27"/>
  <c r="BI23" i="19" l="1"/>
  <c r="BH23" i="19"/>
  <c r="J13" i="50"/>
  <c r="BG23" i="19"/>
  <c r="AH13" i="50"/>
  <c r="Y13" i="50"/>
  <c r="W13" i="50"/>
  <c r="AL13" i="50"/>
  <c r="AA13" i="50"/>
  <c r="AY13" i="50" s="1"/>
  <c r="AB13" i="50"/>
  <c r="AF13" i="50"/>
  <c r="AE13" i="50"/>
  <c r="K13" i="50"/>
  <c r="AD13" i="50"/>
  <c r="P13" i="50"/>
  <c r="AO13" i="50"/>
  <c r="AX13" i="50" s="1"/>
  <c r="AT24" i="19"/>
  <c r="AB24" i="19"/>
  <c r="AE24" i="19"/>
  <c r="AD24" i="19"/>
  <c r="AJ24" i="19"/>
  <c r="AI24" i="19"/>
  <c r="AM24" i="19"/>
  <c r="S24" i="19"/>
  <c r="U24" i="19"/>
  <c r="T24" i="19"/>
  <c r="AH24" i="19"/>
  <c r="Y24" i="19"/>
  <c r="AC24" i="19"/>
  <c r="O24" i="19"/>
  <c r="R24" i="19"/>
  <c r="X24" i="19"/>
  <c r="AL24" i="19"/>
  <c r="W24" i="19"/>
  <c r="AG24" i="19"/>
  <c r="AF24" i="19"/>
  <c r="BD24" i="19" s="1"/>
  <c r="V24" i="19"/>
  <c r="AK24" i="19"/>
  <c r="P24" i="19"/>
  <c r="AP24" i="19"/>
  <c r="AQ24" i="19"/>
  <c r="Q24" i="19"/>
  <c r="AS24" i="19"/>
  <c r="BB24" i="19" s="1"/>
  <c r="Z24" i="19"/>
  <c r="AR24" i="19"/>
  <c r="M24" i="19"/>
  <c r="N24" i="19"/>
  <c r="L24" i="19"/>
  <c r="H12" i="51"/>
  <c r="H13" i="69"/>
  <c r="I12" i="51"/>
  <c r="I13" i="69"/>
  <c r="G12" i="51"/>
  <c r="G13" i="69"/>
  <c r="AC12" i="51"/>
  <c r="AC13" i="69"/>
  <c r="AG12" i="51"/>
  <c r="AG13" i="69"/>
  <c r="Q12" i="51"/>
  <c r="Q13" i="69"/>
  <c r="M12" i="51"/>
  <c r="M13" i="69"/>
  <c r="U12" i="51"/>
  <c r="U13" i="69"/>
  <c r="R12" i="51"/>
  <c r="R13" i="69"/>
  <c r="T12" i="51"/>
  <c r="T13" i="69"/>
  <c r="O12" i="51"/>
  <c r="O13" i="69"/>
  <c r="N12" i="51"/>
  <c r="N13" i="69"/>
  <c r="S12" i="51"/>
  <c r="S13" i="69"/>
  <c r="Z13" i="50"/>
  <c r="Z13" i="69" s="1"/>
  <c r="X13" i="50"/>
  <c r="AN23" i="19"/>
  <c r="AI13" i="50" s="1"/>
  <c r="L13" i="50"/>
  <c r="L13" i="69" s="1"/>
  <c r="AA23" i="19"/>
  <c r="V13" i="50" s="1"/>
  <c r="AK13" i="50"/>
  <c r="AO23" i="19"/>
  <c r="AJ13" i="50" s="1"/>
  <c r="AM13" i="50"/>
  <c r="AM13" i="69" s="1"/>
  <c r="AN13" i="50"/>
  <c r="F25" i="19"/>
  <c r="BL22" i="19"/>
  <c r="BK22" i="19"/>
  <c r="BJ22" i="19"/>
  <c r="B48" i="27"/>
  <c r="B49" i="27" s="1"/>
  <c r="J12" i="51" l="1"/>
  <c r="BI24" i="19"/>
  <c r="AO14" i="50"/>
  <c r="AX14" i="50" s="1"/>
  <c r="BC24" i="19"/>
  <c r="I17" i="15"/>
  <c r="BG24" i="19"/>
  <c r="BH24" i="19"/>
  <c r="BD13" i="50"/>
  <c r="BD13" i="69" s="1"/>
  <c r="AN13" i="69"/>
  <c r="AW13" i="69" s="1"/>
  <c r="AW13" i="50"/>
  <c r="J13" i="69"/>
  <c r="BB13" i="50"/>
  <c r="BB13" i="69" s="1"/>
  <c r="AK13" i="69"/>
  <c r="BC13" i="50"/>
  <c r="BC13" i="69" s="1"/>
  <c r="AH12" i="51"/>
  <c r="AH13" i="69"/>
  <c r="Y12" i="51"/>
  <c r="Y13" i="69"/>
  <c r="W12" i="51"/>
  <c r="W13" i="69"/>
  <c r="AL12" i="51"/>
  <c r="AL13" i="69"/>
  <c r="AD12" i="51"/>
  <c r="AD13" i="69"/>
  <c r="AA12" i="51"/>
  <c r="AA13" i="69"/>
  <c r="AY13" i="69" s="1"/>
  <c r="AB12" i="51"/>
  <c r="AB13" i="69"/>
  <c r="AF12" i="51"/>
  <c r="AF13" i="69"/>
  <c r="AE12" i="51"/>
  <c r="AE13" i="69"/>
  <c r="K12" i="51"/>
  <c r="K13" i="69"/>
  <c r="P12" i="51"/>
  <c r="P13" i="69"/>
  <c r="W14" i="50"/>
  <c r="AO12" i="51"/>
  <c r="AO13" i="69"/>
  <c r="AX13" i="69" s="1"/>
  <c r="AN17" i="15"/>
  <c r="AW17" i="15" s="1"/>
  <c r="AT25" i="19"/>
  <c r="BC25" i="19" s="1"/>
  <c r="AL25" i="19"/>
  <c r="AJ25" i="19"/>
  <c r="AI25" i="19"/>
  <c r="AH25" i="19"/>
  <c r="AM25" i="19"/>
  <c r="AG25" i="19"/>
  <c r="AK25" i="19"/>
  <c r="AF25" i="19"/>
  <c r="BD25" i="19" s="1"/>
  <c r="AE25" i="19"/>
  <c r="AD25" i="19"/>
  <c r="AC25" i="19"/>
  <c r="AB25" i="19"/>
  <c r="AP25" i="19"/>
  <c r="AS25" i="19"/>
  <c r="BB25" i="19" s="1"/>
  <c r="AR25" i="19"/>
  <c r="Z25" i="19"/>
  <c r="P25" i="19"/>
  <c r="V25" i="19"/>
  <c r="S25" i="19"/>
  <c r="AQ25" i="19"/>
  <c r="O25" i="19"/>
  <c r="Q25" i="19"/>
  <c r="Y25" i="19"/>
  <c r="T25" i="19"/>
  <c r="X25" i="19"/>
  <c r="R25" i="19"/>
  <c r="W25" i="19"/>
  <c r="U25" i="19"/>
  <c r="N25" i="19"/>
  <c r="M25" i="19"/>
  <c r="L25" i="19"/>
  <c r="X12" i="51"/>
  <c r="X13" i="69"/>
  <c r="AI12" i="51"/>
  <c r="AI13" i="69"/>
  <c r="V12" i="51"/>
  <c r="V13" i="69"/>
  <c r="AJ12" i="51"/>
  <c r="AJ13" i="69"/>
  <c r="J17" i="15"/>
  <c r="K14" i="50"/>
  <c r="AD17" i="15"/>
  <c r="AE14" i="50"/>
  <c r="S17" i="15"/>
  <c r="T14" i="50"/>
  <c r="M14" i="50"/>
  <c r="L17" i="15"/>
  <c r="Q17" i="15"/>
  <c r="R14" i="50"/>
  <c r="Z12" i="51"/>
  <c r="AF17" i="15"/>
  <c r="AG14" i="50"/>
  <c r="AE17" i="15"/>
  <c r="AF14" i="50"/>
  <c r="L12" i="51"/>
  <c r="BJ23" i="19"/>
  <c r="BL23" i="19"/>
  <c r="BK23" i="19"/>
  <c r="AM12" i="51"/>
  <c r="AN12" i="51"/>
  <c r="BE23" i="19"/>
  <c r="BF23" i="19"/>
  <c r="F26" i="19"/>
  <c r="O17" i="15"/>
  <c r="P14" i="50"/>
  <c r="O14" i="50"/>
  <c r="N17" i="15"/>
  <c r="AK12" i="51"/>
  <c r="AN24" i="19"/>
  <c r="AI14" i="50" s="1"/>
  <c r="V17" i="15"/>
  <c r="AB17" i="15"/>
  <c r="AC14" i="50"/>
  <c r="AO24" i="19"/>
  <c r="AJ14" i="50" s="1"/>
  <c r="AJ17" i="15"/>
  <c r="AK14" i="50"/>
  <c r="AN14" i="50"/>
  <c r="Y17" i="15"/>
  <c r="Z14" i="50"/>
  <c r="Z14" i="69" s="1"/>
  <c r="AM14" i="50"/>
  <c r="AM14" i="69" s="1"/>
  <c r="W17" i="15"/>
  <c r="X14" i="50"/>
  <c r="X14" i="69" s="1"/>
  <c r="Y14" i="50"/>
  <c r="X17" i="15"/>
  <c r="AD14" i="50"/>
  <c r="AC17" i="15"/>
  <c r="AL14" i="50"/>
  <c r="AK17" i="15"/>
  <c r="AA17" i="15"/>
  <c r="AB14" i="50"/>
  <c r="AA14" i="50"/>
  <c r="AY14" i="50" s="1"/>
  <c r="Z17" i="15"/>
  <c r="AX17" i="15" s="1"/>
  <c r="G17" i="15"/>
  <c r="H14" i="50"/>
  <c r="I14" i="50"/>
  <c r="H17" i="15"/>
  <c r="F17" i="15"/>
  <c r="G14" i="50"/>
  <c r="AH14" i="50"/>
  <c r="AG17" i="15"/>
  <c r="J14" i="50"/>
  <c r="S14" i="50"/>
  <c r="R17" i="15"/>
  <c r="M17" i="15"/>
  <c r="N14" i="50"/>
  <c r="P17" i="15"/>
  <c r="Q14" i="50"/>
  <c r="K17" i="15"/>
  <c r="AA24" i="19"/>
  <c r="V14" i="50" s="1"/>
  <c r="L14" i="50"/>
  <c r="U14" i="50"/>
  <c r="T17" i="15"/>
  <c r="B50" i="27"/>
  <c r="B51" i="27" s="1"/>
  <c r="AZ13" i="69" l="1"/>
  <c r="BA13" i="69"/>
  <c r="AO14" i="69"/>
  <c r="AX14" i="69" s="1"/>
  <c r="AO13" i="51"/>
  <c r="BG25" i="19"/>
  <c r="AN14" i="69"/>
  <c r="AW14" i="69" s="1"/>
  <c r="AW14" i="50"/>
  <c r="BH25" i="19"/>
  <c r="BI25" i="19"/>
  <c r="BC17" i="15"/>
  <c r="BD14" i="50"/>
  <c r="BD14" i="69" s="1"/>
  <c r="BA17" i="15"/>
  <c r="J14" i="69"/>
  <c r="BB14" i="50"/>
  <c r="BB14" i="69" s="1"/>
  <c r="AK14" i="69"/>
  <c r="BC14" i="50"/>
  <c r="BC14" i="69" s="1"/>
  <c r="W13" i="51"/>
  <c r="W14" i="69"/>
  <c r="AN18" i="15"/>
  <c r="AT26" i="19"/>
  <c r="BC26" i="19" s="1"/>
  <c r="AK26" i="19"/>
  <c r="AL26" i="19"/>
  <c r="AJ26" i="19"/>
  <c r="AM26" i="19"/>
  <c r="AF26" i="19"/>
  <c r="BD26" i="19" s="1"/>
  <c r="AE26" i="19"/>
  <c r="AH26" i="19"/>
  <c r="AD26" i="19"/>
  <c r="Q26" i="19"/>
  <c r="AG26" i="19"/>
  <c r="Y26" i="19"/>
  <c r="X26" i="19"/>
  <c r="P26" i="19"/>
  <c r="AC26" i="19"/>
  <c r="AB26" i="19"/>
  <c r="Z26" i="19"/>
  <c r="O26" i="19"/>
  <c r="AI26" i="19"/>
  <c r="W26" i="19"/>
  <c r="R26" i="19"/>
  <c r="T26" i="19"/>
  <c r="AR26" i="19"/>
  <c r="V26" i="19"/>
  <c r="U26" i="19"/>
  <c r="S26" i="19"/>
  <c r="AS26" i="19"/>
  <c r="BB26" i="19" s="1"/>
  <c r="AQ26" i="19"/>
  <c r="AP26" i="19"/>
  <c r="L26" i="19"/>
  <c r="M26" i="19"/>
  <c r="N26" i="19"/>
  <c r="BE13" i="69"/>
  <c r="BF13" i="69"/>
  <c r="BG13" i="69"/>
  <c r="K13" i="51"/>
  <c r="K14" i="69"/>
  <c r="AE13" i="51"/>
  <c r="AE14" i="69"/>
  <c r="T13" i="51"/>
  <c r="T14" i="69"/>
  <c r="M13" i="51"/>
  <c r="M14" i="69"/>
  <c r="R13" i="51"/>
  <c r="R14" i="69"/>
  <c r="AG13" i="51"/>
  <c r="AG14" i="69"/>
  <c r="AF13" i="51"/>
  <c r="AF14" i="69"/>
  <c r="P13" i="51"/>
  <c r="P14" i="69"/>
  <c r="O13" i="51"/>
  <c r="O14" i="69"/>
  <c r="AI13" i="51"/>
  <c r="AI14" i="69"/>
  <c r="AC13" i="51"/>
  <c r="AC14" i="69"/>
  <c r="AJ13" i="51"/>
  <c r="AJ14" i="69"/>
  <c r="Y13" i="51"/>
  <c r="Y14" i="69"/>
  <c r="AD13" i="51"/>
  <c r="AD14" i="69"/>
  <c r="AL13" i="51"/>
  <c r="AL14" i="69"/>
  <c r="AB13" i="51"/>
  <c r="AB14" i="69"/>
  <c r="AA13" i="51"/>
  <c r="AA14" i="69"/>
  <c r="AY14" i="69" s="1"/>
  <c r="H13" i="51"/>
  <c r="H14" i="69"/>
  <c r="I13" i="51"/>
  <c r="I14" i="69"/>
  <c r="G13" i="51"/>
  <c r="G14" i="69"/>
  <c r="AH13" i="51"/>
  <c r="AH14" i="69"/>
  <c r="S13" i="51"/>
  <c r="S14" i="69"/>
  <c r="N13" i="51"/>
  <c r="N14" i="69"/>
  <c r="Q13" i="51"/>
  <c r="Q14" i="69"/>
  <c r="V13" i="51"/>
  <c r="V14" i="69"/>
  <c r="L13" i="51"/>
  <c r="L14" i="69"/>
  <c r="U13" i="51"/>
  <c r="U14" i="69"/>
  <c r="AZ13" i="50"/>
  <c r="BA13" i="50"/>
  <c r="AA25" i="19"/>
  <c r="F27" i="19"/>
  <c r="AO25" i="19"/>
  <c r="AN25" i="19"/>
  <c r="AN13" i="51"/>
  <c r="BG13" i="50"/>
  <c r="BF13" i="50"/>
  <c r="BE13" i="50"/>
  <c r="AH17" i="15"/>
  <c r="AK13" i="51"/>
  <c r="BL24" i="19"/>
  <c r="BJ24" i="19"/>
  <c r="BK24" i="19"/>
  <c r="BE24" i="19"/>
  <c r="BF24" i="19"/>
  <c r="Z13" i="51"/>
  <c r="AM13" i="51"/>
  <c r="X13" i="51"/>
  <c r="J13" i="51"/>
  <c r="U17" i="15"/>
  <c r="B52" i="27"/>
  <c r="B53" i="27" s="1"/>
  <c r="B54" i="27" s="1"/>
  <c r="AZ14" i="69" l="1"/>
  <c r="BA14" i="69"/>
  <c r="BG26" i="19"/>
  <c r="BH26" i="19"/>
  <c r="BI26" i="19"/>
  <c r="BG14" i="69"/>
  <c r="BF25" i="19"/>
  <c r="BE25" i="19"/>
  <c r="AT27" i="19"/>
  <c r="BC27" i="19" s="1"/>
  <c r="AE27" i="19"/>
  <c r="AC27" i="19"/>
  <c r="AB27" i="19"/>
  <c r="AM27" i="19"/>
  <c r="AL27" i="19"/>
  <c r="AJ27" i="19"/>
  <c r="AK27" i="19"/>
  <c r="AG27" i="19"/>
  <c r="AH27" i="19"/>
  <c r="AF27" i="19"/>
  <c r="BD27" i="19" s="1"/>
  <c r="AD27" i="19"/>
  <c r="AI27" i="19"/>
  <c r="AP27" i="19"/>
  <c r="AS27" i="19"/>
  <c r="BB27" i="19" s="1"/>
  <c r="V27" i="19"/>
  <c r="U27" i="19"/>
  <c r="X27" i="19"/>
  <c r="Y27" i="19"/>
  <c r="W27" i="19"/>
  <c r="S27" i="19"/>
  <c r="Z27" i="19"/>
  <c r="R27" i="19"/>
  <c r="O27" i="19"/>
  <c r="Q27" i="19"/>
  <c r="P27" i="19"/>
  <c r="T27" i="19"/>
  <c r="AQ27" i="19"/>
  <c r="AR27" i="19"/>
  <c r="N27" i="19"/>
  <c r="L27" i="19"/>
  <c r="M27" i="19"/>
  <c r="AZ14" i="50"/>
  <c r="BA14" i="50"/>
  <c r="AA26" i="19"/>
  <c r="F28" i="19"/>
  <c r="AO26" i="19"/>
  <c r="BF26" i="19"/>
  <c r="BE26" i="19"/>
  <c r="AN26" i="19"/>
  <c r="BL25" i="19"/>
  <c r="BK25" i="19"/>
  <c r="BJ25" i="19"/>
  <c r="BG14" i="50"/>
  <c r="BE14" i="50"/>
  <c r="BF14" i="50"/>
  <c r="B55" i="27"/>
  <c r="B56" i="27" s="1"/>
  <c r="B57" i="27" s="1"/>
  <c r="B58" i="27" s="1"/>
  <c r="B59" i="27" s="1"/>
  <c r="B60" i="27" s="1"/>
  <c r="B61" i="27" s="1"/>
  <c r="B62" i="27" s="1"/>
  <c r="B63" i="27" s="1"/>
  <c r="B64" i="27" s="1"/>
  <c r="B65" i="27" s="1"/>
  <c r="B66" i="27" s="1"/>
  <c r="B67" i="27" s="1"/>
  <c r="B68" i="27" s="1"/>
  <c r="B69" i="27" s="1"/>
  <c r="B70" i="27" s="1"/>
  <c r="B71" i="27" s="1"/>
  <c r="B72" i="27" s="1"/>
  <c r="B73" i="27" s="1"/>
  <c r="B74" i="27" s="1"/>
  <c r="B75" i="27" s="1"/>
  <c r="B76" i="27" s="1"/>
  <c r="B77" i="27" s="1"/>
  <c r="B78" i="27" s="1"/>
  <c r="B79" i="27" s="1"/>
  <c r="B80" i="27" s="1"/>
  <c r="B81" i="27" s="1"/>
  <c r="B82" i="27" s="1"/>
  <c r="B83" i="27" s="1"/>
  <c r="B84" i="27" s="1"/>
  <c r="B85" i="27" s="1"/>
  <c r="B86" i="27" s="1"/>
  <c r="B87" i="27" s="1"/>
  <c r="B88" i="27" s="1"/>
  <c r="B89" i="27" s="1"/>
  <c r="B90" i="27" s="1"/>
  <c r="B91" i="27" s="1"/>
  <c r="B92" i="27" s="1"/>
  <c r="B93" i="27" s="1"/>
  <c r="B94" i="27" s="1"/>
  <c r="B95" i="27" s="1"/>
  <c r="B96" i="27" s="1"/>
  <c r="B97" i="27" s="1"/>
  <c r="B98" i="27" s="1"/>
  <c r="B99" i="27" s="1"/>
  <c r="B100" i="27" s="1"/>
  <c r="B101" i="27" s="1"/>
  <c r="B102" i="27" s="1"/>
  <c r="B103" i="27" s="1"/>
  <c r="B104" i="27" s="1"/>
  <c r="B105" i="27" s="1"/>
  <c r="B106" i="27" s="1"/>
  <c r="B107" i="27" s="1"/>
  <c r="B108" i="27" s="1"/>
  <c r="B109" i="27" s="1"/>
  <c r="B110" i="27" s="1"/>
  <c r="B111" i="27" s="1"/>
  <c r="B112" i="27" s="1"/>
  <c r="B113" i="27" s="1"/>
  <c r="B114" i="27" s="1"/>
  <c r="B115" i="27" s="1"/>
  <c r="B116" i="27" s="1"/>
  <c r="B117" i="27" s="1"/>
  <c r="B118" i="27" s="1"/>
  <c r="B119" i="27" s="1"/>
  <c r="B120" i="27" s="1"/>
  <c r="B121" i="27" s="1"/>
  <c r="B122" i="27" s="1"/>
  <c r="B123" i="27" s="1"/>
  <c r="B124" i="27" s="1"/>
  <c r="B125" i="27" s="1"/>
  <c r="B126" i="27" s="1"/>
  <c r="B127" i="27" s="1"/>
  <c r="B128" i="27" s="1"/>
  <c r="B129" i="27" s="1"/>
  <c r="B130" i="27" s="1"/>
  <c r="B131" i="27" s="1"/>
  <c r="B132" i="27" s="1"/>
  <c r="B133" i="27" s="1"/>
  <c r="B134" i="27" s="1"/>
  <c r="B135" i="27" s="1"/>
  <c r="B136" i="27" s="1"/>
  <c r="B137" i="27" s="1"/>
  <c r="B138" i="27" s="1"/>
  <c r="B139" i="27" s="1"/>
  <c r="B140" i="27" s="1"/>
  <c r="B141" i="27" s="1"/>
  <c r="B142" i="27" s="1"/>
  <c r="B143" i="27" s="1"/>
  <c r="B144" i="27" s="1"/>
  <c r="B145" i="27" s="1"/>
  <c r="B146" i="27" s="1"/>
  <c r="B147" i="27" s="1"/>
  <c r="B148" i="27" s="1"/>
  <c r="B149" i="27" s="1"/>
  <c r="B150" i="27" s="1"/>
  <c r="B151" i="27" s="1"/>
  <c r="B152" i="27" s="1"/>
  <c r="B153" i="27" s="1"/>
  <c r="B154" i="27" s="1"/>
  <c r="B155" i="27" s="1"/>
  <c r="B158" i="27" s="1"/>
  <c r="B161" i="27" s="1"/>
  <c r="B162" i="27" s="1"/>
  <c r="B163" i="27" s="1"/>
  <c r="B164" i="27" s="1"/>
  <c r="B165" i="27" s="1"/>
  <c r="B166" i="27" s="1"/>
  <c r="B167" i="27" s="1"/>
  <c r="B168" i="27" s="1"/>
  <c r="B169" i="27" s="1"/>
  <c r="B170" i="27" s="1"/>
  <c r="B171" i="27" s="1"/>
  <c r="B172" i="27" s="1"/>
  <c r="B173" i="27" s="1"/>
  <c r="B174" i="27" s="1"/>
  <c r="B175" i="27" s="1"/>
  <c r="B176" i="27" s="1"/>
  <c r="B177" i="27" s="1"/>
  <c r="B178" i="27" s="1"/>
  <c r="B179" i="27" s="1"/>
  <c r="B180" i="27" s="1"/>
  <c r="B181" i="27" s="1"/>
  <c r="B182" i="27" s="1"/>
  <c r="B183" i="27" s="1"/>
  <c r="B184" i="27" s="1"/>
  <c r="B185" i="27" s="1"/>
  <c r="B186" i="27" s="1"/>
  <c r="B187" i="27" s="1"/>
  <c r="B188" i="27" s="1"/>
  <c r="B189" i="27" s="1"/>
  <c r="B190" i="27" s="1"/>
  <c r="B191" i="27" s="1"/>
  <c r="B192" i="27" s="1"/>
  <c r="B193" i="27" s="1"/>
  <c r="B194" i="27" s="1"/>
  <c r="B195" i="27" s="1"/>
  <c r="B196" i="27" s="1"/>
  <c r="B197" i="27" s="1"/>
  <c r="B198" i="27" s="1"/>
  <c r="B199" i="27" s="1"/>
  <c r="B200" i="27" s="1"/>
  <c r="B201" i="27" s="1"/>
  <c r="B202" i="27" s="1"/>
  <c r="B203" i="27" s="1"/>
  <c r="B204" i="27" s="1"/>
  <c r="B205" i="27" s="1"/>
  <c r="B206" i="27" s="1"/>
  <c r="B207" i="27" s="1"/>
  <c r="B208" i="27" s="1"/>
  <c r="B209" i="27" s="1"/>
  <c r="B210" i="27" s="1"/>
  <c r="B211" i="27" s="1"/>
  <c r="B212" i="27" s="1"/>
  <c r="B213" i="27" s="1"/>
  <c r="B214" i="27" s="1"/>
  <c r="B215" i="27" s="1"/>
  <c r="B216" i="27" s="1"/>
  <c r="B217" i="27" s="1"/>
  <c r="B218" i="27" s="1"/>
  <c r="B219" i="27" s="1"/>
  <c r="B220" i="27" s="1"/>
  <c r="B221" i="27" s="1"/>
  <c r="B222" i="27" s="1"/>
  <c r="B223" i="27" s="1"/>
  <c r="B224" i="27" s="1"/>
  <c r="B225" i="27" s="1"/>
  <c r="B226" i="27" s="1"/>
  <c r="B227" i="27" s="1"/>
  <c r="B228" i="27" s="1"/>
  <c r="B229" i="27" s="1"/>
  <c r="B230" i="27" s="1"/>
  <c r="B231" i="27" s="1"/>
  <c r="B232" i="27" s="1"/>
  <c r="B233" i="27" s="1"/>
  <c r="B234" i="27" s="1"/>
  <c r="B235" i="27" s="1"/>
  <c r="B236" i="27" s="1"/>
  <c r="B237" i="27" s="1"/>
  <c r="B238" i="27" s="1"/>
  <c r="B239" i="27" s="1"/>
  <c r="B240" i="27" s="1"/>
  <c r="B241" i="27" s="1"/>
  <c r="B242" i="27" s="1"/>
  <c r="B243" i="27" s="1"/>
  <c r="B244" i="27" s="1"/>
  <c r="B245" i="27" s="1"/>
  <c r="B246" i="27" s="1"/>
  <c r="B247" i="27" s="1"/>
  <c r="B248" i="27" s="1"/>
  <c r="B249" i="27" s="1"/>
  <c r="B250" i="27" s="1"/>
  <c r="B251" i="27" s="1"/>
  <c r="B252" i="27" s="1"/>
  <c r="B253" i="27" s="1"/>
  <c r="B254" i="27" s="1"/>
  <c r="B255" i="27" s="1"/>
  <c r="B256" i="27" s="1"/>
  <c r="B257" i="27" s="1"/>
  <c r="B258" i="27" s="1"/>
  <c r="B259" i="27" s="1"/>
  <c r="B260" i="27" s="1"/>
  <c r="B261" i="27" s="1"/>
  <c r="B262" i="27" s="1"/>
  <c r="B263" i="27" s="1"/>
  <c r="B264" i="27" s="1"/>
  <c r="B265" i="27" s="1"/>
  <c r="B266" i="27" s="1"/>
  <c r="B267" i="27" s="1"/>
  <c r="B268" i="27" s="1"/>
  <c r="B269" i="27" s="1"/>
  <c r="B270" i="27" s="1"/>
  <c r="B271" i="27" s="1"/>
  <c r="B272" i="27" s="1"/>
  <c r="B273" i="27" s="1"/>
  <c r="B274" i="27" s="1"/>
  <c r="B275" i="27" s="1"/>
  <c r="B276" i="27" s="1"/>
  <c r="B277" i="27" s="1"/>
  <c r="B278" i="27" s="1"/>
  <c r="B279" i="27" s="1"/>
  <c r="B280" i="27" s="1"/>
  <c r="B281" i="27" s="1"/>
  <c r="B282" i="27" s="1"/>
  <c r="B283" i="27" s="1"/>
  <c r="B284" i="27" s="1"/>
  <c r="B285" i="27" s="1"/>
  <c r="B286" i="27" s="1"/>
  <c r="B287" i="27" s="1"/>
  <c r="BG27" i="19" l="1"/>
  <c r="BI27" i="19"/>
  <c r="BH27" i="19"/>
  <c r="AT28" i="19"/>
  <c r="BC28" i="19" s="1"/>
  <c r="AF28" i="19"/>
  <c r="BD28" i="19" s="1"/>
  <c r="AE28" i="19"/>
  <c r="AB28" i="19"/>
  <c r="AI28" i="19"/>
  <c r="AH28" i="19"/>
  <c r="Z28" i="19"/>
  <c r="W28" i="19"/>
  <c r="AJ28" i="19"/>
  <c r="AL28" i="19"/>
  <c r="AG15" i="50" s="1"/>
  <c r="AK28" i="19"/>
  <c r="AF15" i="50" s="1"/>
  <c r="Y28" i="19"/>
  <c r="U28" i="19"/>
  <c r="P15" i="50" s="1"/>
  <c r="AD28" i="19"/>
  <c r="Y15" i="50" s="1"/>
  <c r="T28" i="19"/>
  <c r="O15" i="50" s="1"/>
  <c r="AC28" i="19"/>
  <c r="X15" i="50" s="1"/>
  <c r="Q28" i="19"/>
  <c r="AG28" i="19"/>
  <c r="AM28" i="19"/>
  <c r="V28" i="19"/>
  <c r="AP28" i="19"/>
  <c r="S28" i="19"/>
  <c r="R28" i="19"/>
  <c r="M15" i="50" s="1"/>
  <c r="O28" i="19"/>
  <c r="BG28" i="19" s="1"/>
  <c r="P28" i="19"/>
  <c r="AR28" i="19"/>
  <c r="AS28" i="19"/>
  <c r="BB28" i="19" s="1"/>
  <c r="X28" i="19"/>
  <c r="S15" i="50" s="1"/>
  <c r="AQ28" i="19"/>
  <c r="AL15" i="50" s="1"/>
  <c r="N28" i="19"/>
  <c r="I15" i="50" s="1"/>
  <c r="M28" i="19"/>
  <c r="H15" i="50" s="1"/>
  <c r="L28" i="19"/>
  <c r="G15" i="50" s="1"/>
  <c r="BE14" i="69"/>
  <c r="BF14" i="69"/>
  <c r="BE27" i="19"/>
  <c r="BK26" i="19"/>
  <c r="BL26" i="19"/>
  <c r="BJ26" i="19"/>
  <c r="AO27" i="19"/>
  <c r="F29" i="19"/>
  <c r="AN27" i="19"/>
  <c r="AA27" i="19"/>
  <c r="B289" i="27"/>
  <c r="B288" i="27"/>
  <c r="BI28" i="19" l="1"/>
  <c r="BH28" i="19"/>
  <c r="BF27" i="19"/>
  <c r="AA15" i="50"/>
  <c r="AY15" i="50" s="1"/>
  <c r="N15" i="50"/>
  <c r="R15" i="50"/>
  <c r="AE15" i="50"/>
  <c r="AD15" i="50"/>
  <c r="AC15" i="50"/>
  <c r="J15" i="50"/>
  <c r="J14" i="51" s="1"/>
  <c r="T15" i="50"/>
  <c r="AH15" i="50"/>
  <c r="Q15" i="50"/>
  <c r="L15" i="50"/>
  <c r="U15" i="50"/>
  <c r="AB15" i="50"/>
  <c r="AO15" i="50"/>
  <c r="AX15" i="50" s="1"/>
  <c r="AT29" i="19"/>
  <c r="BC29" i="19" s="1"/>
  <c r="AK29" i="19"/>
  <c r="AJ29" i="19"/>
  <c r="AM29" i="19"/>
  <c r="AD29" i="19"/>
  <c r="AL29" i="19"/>
  <c r="AB29" i="19"/>
  <c r="AI29" i="19"/>
  <c r="AH29" i="19"/>
  <c r="AG29" i="19"/>
  <c r="AF29" i="19"/>
  <c r="BD29" i="19" s="1"/>
  <c r="AE29" i="19"/>
  <c r="AC29" i="19"/>
  <c r="AR29" i="19"/>
  <c r="AP29" i="19"/>
  <c r="T29" i="19"/>
  <c r="AS29" i="19"/>
  <c r="BB29" i="19" s="1"/>
  <c r="S29" i="19"/>
  <c r="P29" i="19"/>
  <c r="O29" i="19"/>
  <c r="Y29" i="19"/>
  <c r="R29" i="19"/>
  <c r="Q29" i="19"/>
  <c r="AQ29" i="19"/>
  <c r="Z29" i="19"/>
  <c r="W29" i="19"/>
  <c r="U29" i="19"/>
  <c r="X29" i="19"/>
  <c r="V29" i="19"/>
  <c r="L29" i="19"/>
  <c r="N29" i="19"/>
  <c r="M29" i="19"/>
  <c r="Y14" i="51"/>
  <c r="Y15" i="69"/>
  <c r="M14" i="51"/>
  <c r="M15" i="69"/>
  <c r="P14" i="51"/>
  <c r="P15" i="69"/>
  <c r="AL14" i="51"/>
  <c r="AL15" i="69"/>
  <c r="AF14" i="51"/>
  <c r="AF15" i="69"/>
  <c r="X14" i="51"/>
  <c r="X15" i="69"/>
  <c r="AG14" i="51"/>
  <c r="AG15" i="69"/>
  <c r="I14" i="51"/>
  <c r="I15" i="69"/>
  <c r="H14" i="51"/>
  <c r="H15" i="69"/>
  <c r="G14" i="51"/>
  <c r="G15" i="69"/>
  <c r="O14" i="51"/>
  <c r="O15" i="69"/>
  <c r="S14" i="51"/>
  <c r="S15" i="69"/>
  <c r="BK27" i="19"/>
  <c r="BJ27" i="19"/>
  <c r="BL27" i="19"/>
  <c r="F30" i="19"/>
  <c r="F31" i="19"/>
  <c r="AK15" i="50"/>
  <c r="AO28" i="19"/>
  <c r="AJ15" i="50" s="1"/>
  <c r="AN15" i="50"/>
  <c r="AM15" i="50"/>
  <c r="AM15" i="69" s="1"/>
  <c r="AN28" i="19"/>
  <c r="AI15" i="50" s="1"/>
  <c r="W15" i="50"/>
  <c r="Z15" i="50"/>
  <c r="Z15" i="69" s="1"/>
  <c r="K15" i="50"/>
  <c r="K15" i="69" s="1"/>
  <c r="AA28" i="19"/>
  <c r="V15" i="50" s="1"/>
  <c r="B290" i="27"/>
  <c r="B291" i="27" s="1"/>
  <c r="B292" i="27" s="1"/>
  <c r="B293" i="27" s="1"/>
  <c r="B294" i="27" s="1"/>
  <c r="B295" i="27" s="1"/>
  <c r="B296" i="27" s="1"/>
  <c r="B297" i="27" s="1"/>
  <c r="B298" i="27" s="1"/>
  <c r="B299" i="27" s="1"/>
  <c r="B300" i="27" s="1"/>
  <c r="B301" i="27" s="1"/>
  <c r="B302" i="27" s="1"/>
  <c r="B303" i="27" s="1"/>
  <c r="B304" i="27" s="1"/>
  <c r="B308" i="27" s="1"/>
  <c r="B309" i="27" s="1"/>
  <c r="B310" i="27" s="1"/>
  <c r="B311" i="27" s="1"/>
  <c r="B312" i="27" s="1"/>
  <c r="B313" i="27" s="1"/>
  <c r="B314" i="27" s="1"/>
  <c r="B315" i="27" s="1"/>
  <c r="B316" i="27" s="1"/>
  <c r="B317" i="27" s="1"/>
  <c r="B318" i="27" s="1"/>
  <c r="B319" i="27" s="1"/>
  <c r="B320" i="27" s="1"/>
  <c r="B321" i="27" s="1"/>
  <c r="B322" i="27" s="1"/>
  <c r="B323" i="27" s="1"/>
  <c r="B324" i="27" s="1"/>
  <c r="B325" i="27" s="1"/>
  <c r="B326" i="27" s="1"/>
  <c r="B327" i="27" s="1"/>
  <c r="B328" i="27" s="1"/>
  <c r="B329" i="27" s="1"/>
  <c r="B330" i="27" s="1"/>
  <c r="B331" i="27" s="1"/>
  <c r="B332" i="27" s="1"/>
  <c r="B333" i="27" s="1"/>
  <c r="B334" i="27" s="1"/>
  <c r="B335" i="27" s="1"/>
  <c r="B336" i="27" s="1"/>
  <c r="B337" i="27" s="1"/>
  <c r="B338" i="27" s="1"/>
  <c r="B339" i="27" s="1"/>
  <c r="B340" i="27" s="1"/>
  <c r="B341" i="27" s="1"/>
  <c r="B342" i="27" s="1"/>
  <c r="B343" i="27" s="1"/>
  <c r="B344" i="27" s="1"/>
  <c r="B345" i="27" s="1"/>
  <c r="B346" i="27" s="1"/>
  <c r="B347" i="27" s="1"/>
  <c r="B348" i="27" s="1"/>
  <c r="B349" i="27" s="1"/>
  <c r="B351" i="27" s="1"/>
  <c r="B352" i="27" s="1"/>
  <c r="B353" i="27" s="1"/>
  <c r="B354" i="27" s="1"/>
  <c r="B355" i="27" s="1"/>
  <c r="B356" i="27" s="1"/>
  <c r="B357" i="27" s="1"/>
  <c r="B358" i="27" s="1"/>
  <c r="B359" i="27" s="1"/>
  <c r="B360" i="27" s="1"/>
  <c r="B361" i="27" s="1"/>
  <c r="B362" i="27" s="1"/>
  <c r="B363" i="27" s="1"/>
  <c r="B367" i="27" s="1"/>
  <c r="B368" i="27" s="1"/>
  <c r="B369" i="27" s="1"/>
  <c r="B370" i="27" s="1"/>
  <c r="B371" i="27" s="1"/>
  <c r="B372" i="27" s="1"/>
  <c r="B373" i="27" s="1"/>
  <c r="B374" i="27" s="1"/>
  <c r="B375" i="27" s="1"/>
  <c r="B376" i="27" s="1"/>
  <c r="B377" i="27" s="1"/>
  <c r="B378" i="27" s="1"/>
  <c r="B379" i="27" s="1"/>
  <c r="B380" i="27" s="1"/>
  <c r="B381" i="27" s="1"/>
  <c r="B382" i="27" s="1"/>
  <c r="B383" i="27" s="1"/>
  <c r="B384" i="27" s="1"/>
  <c r="B385" i="27" s="1"/>
  <c r="B386" i="27" s="1"/>
  <c r="B387" i="27" s="1"/>
  <c r="B388" i="27" s="1"/>
  <c r="B389" i="27" s="1"/>
  <c r="B390" i="27" s="1"/>
  <c r="B391" i="27" s="1"/>
  <c r="B392" i="27" s="1"/>
  <c r="B393" i="27" s="1"/>
  <c r="B394" i="27" s="1"/>
  <c r="B395" i="27" s="1"/>
  <c r="B396" i="27" s="1"/>
  <c r="B397" i="27" s="1"/>
  <c r="B398" i="27" s="1"/>
  <c r="B399" i="27" s="1"/>
  <c r="B400" i="27" s="1"/>
  <c r="B401" i="27" s="1"/>
  <c r="B402" i="27" s="1"/>
  <c r="B403" i="27" s="1"/>
  <c r="B404" i="27" s="1"/>
  <c r="B405" i="27" s="1"/>
  <c r="B406" i="27" s="1"/>
  <c r="B407" i="27" s="1"/>
  <c r="B408" i="27" s="1"/>
  <c r="B409" i="27" s="1"/>
  <c r="B410" i="27" s="1"/>
  <c r="B411" i="27" s="1"/>
  <c r="B412" i="27" s="1"/>
  <c r="R15" i="69" l="1"/>
  <c r="R14" i="51"/>
  <c r="BH29" i="19"/>
  <c r="J15" i="69"/>
  <c r="BB15" i="50"/>
  <c r="BB15" i="69" s="1"/>
  <c r="BI29" i="19"/>
  <c r="BG29" i="19"/>
  <c r="AN15" i="69"/>
  <c r="AW15" i="69" s="1"/>
  <c r="AW15" i="50"/>
  <c r="BD15" i="50"/>
  <c r="BD15" i="69" s="1"/>
  <c r="AK15" i="69"/>
  <c r="BC15" i="50"/>
  <c r="Q14" i="51"/>
  <c r="AA14" i="51"/>
  <c r="AA15" i="69"/>
  <c r="AY15" i="69" s="1"/>
  <c r="Q15" i="69"/>
  <c r="L14" i="51"/>
  <c r="N14" i="51"/>
  <c r="N15" i="69"/>
  <c r="L15" i="69"/>
  <c r="U14" i="51"/>
  <c r="U15" i="69"/>
  <c r="T14" i="51"/>
  <c r="T15" i="69"/>
  <c r="AB14" i="51"/>
  <c r="AB15" i="69"/>
  <c r="AH14" i="51"/>
  <c r="AH15" i="69"/>
  <c r="AE14" i="51"/>
  <c r="AE15" i="69"/>
  <c r="AD14" i="51"/>
  <c r="AD15" i="69"/>
  <c r="AC14" i="51"/>
  <c r="AC15" i="69"/>
  <c r="AO14" i="51"/>
  <c r="AO15" i="69"/>
  <c r="AX15" i="69" s="1"/>
  <c r="AT31" i="19"/>
  <c r="BC31" i="19" s="1"/>
  <c r="AH31" i="19"/>
  <c r="AF31" i="19"/>
  <c r="BD31" i="19" s="1"/>
  <c r="AE31" i="19"/>
  <c r="AD31" i="19"/>
  <c r="AB31" i="19"/>
  <c r="AG31" i="19"/>
  <c r="AL31" i="19"/>
  <c r="AC31" i="19"/>
  <c r="S31" i="19"/>
  <c r="Z31" i="19"/>
  <c r="W31" i="19"/>
  <c r="AQ31" i="19"/>
  <c r="AK31" i="19"/>
  <c r="AJ31" i="19"/>
  <c r="AI31" i="19"/>
  <c r="U31" i="19"/>
  <c r="T31" i="19"/>
  <c r="V31" i="19"/>
  <c r="AM31" i="19"/>
  <c r="AR31" i="19"/>
  <c r="Y31" i="19"/>
  <c r="X31" i="19"/>
  <c r="O31" i="19"/>
  <c r="R31" i="19"/>
  <c r="AS31" i="19"/>
  <c r="BB31" i="19" s="1"/>
  <c r="P31" i="19"/>
  <c r="Q31" i="19"/>
  <c r="AP31" i="19"/>
  <c r="L31" i="19"/>
  <c r="N31" i="19"/>
  <c r="M31" i="19"/>
  <c r="AT30" i="19"/>
  <c r="BC30" i="19" s="1"/>
  <c r="AK30" i="19"/>
  <c r="AJ30" i="19"/>
  <c r="AH30" i="19"/>
  <c r="AD30" i="19"/>
  <c r="AM30" i="19"/>
  <c r="AI30" i="19"/>
  <c r="AG30" i="19"/>
  <c r="AF30" i="19"/>
  <c r="BD30" i="19" s="1"/>
  <c r="AE30" i="19"/>
  <c r="AC30" i="19"/>
  <c r="AL30" i="19"/>
  <c r="AB30" i="19"/>
  <c r="AS30" i="19"/>
  <c r="BB30" i="19" s="1"/>
  <c r="AR30" i="19"/>
  <c r="Y30" i="19"/>
  <c r="S30" i="19"/>
  <c r="T30" i="19"/>
  <c r="V30" i="19"/>
  <c r="Q30" i="19"/>
  <c r="P30" i="19"/>
  <c r="U30" i="19"/>
  <c r="AQ30" i="19"/>
  <c r="W30" i="19"/>
  <c r="X30" i="19"/>
  <c r="AP30" i="19"/>
  <c r="R30" i="19"/>
  <c r="O30" i="19"/>
  <c r="Z30" i="19"/>
  <c r="L30" i="19"/>
  <c r="N30" i="19"/>
  <c r="M30" i="19"/>
  <c r="AJ14" i="51"/>
  <c r="AJ15" i="69"/>
  <c r="AI14" i="51"/>
  <c r="AI15" i="69"/>
  <c r="W14" i="51"/>
  <c r="W15" i="69"/>
  <c r="V14" i="51"/>
  <c r="V15" i="69"/>
  <c r="AO29" i="19"/>
  <c r="BF29" i="19"/>
  <c r="BE29" i="19"/>
  <c r="AN29" i="19"/>
  <c r="F32" i="19"/>
  <c r="AA29" i="19"/>
  <c r="AK14" i="51"/>
  <c r="BL28" i="19"/>
  <c r="BJ28" i="19"/>
  <c r="BK28" i="19"/>
  <c r="BE28" i="19"/>
  <c r="BF28" i="19"/>
  <c r="AN14" i="51"/>
  <c r="AM14" i="51"/>
  <c r="K14" i="51"/>
  <c r="Z14" i="51"/>
  <c r="BI30" i="19" l="1"/>
  <c r="BH31" i="19"/>
  <c r="AZ15" i="69"/>
  <c r="BA15" i="69"/>
  <c r="BG31" i="19"/>
  <c r="BG15" i="50"/>
  <c r="BC15" i="69"/>
  <c r="BG30" i="19"/>
  <c r="BH30" i="19"/>
  <c r="BI31" i="19"/>
  <c r="AT32" i="19"/>
  <c r="AI32" i="19"/>
  <c r="AF32" i="19"/>
  <c r="BD32" i="19" s="1"/>
  <c r="AE32" i="19"/>
  <c r="AM32" i="19"/>
  <c r="AL32" i="19"/>
  <c r="AK32" i="19"/>
  <c r="AJ32" i="19"/>
  <c r="W32" i="19"/>
  <c r="AG32" i="19"/>
  <c r="AD32" i="19"/>
  <c r="Q32" i="19"/>
  <c r="Y32" i="19"/>
  <c r="T16" i="50" s="1"/>
  <c r="AH32" i="19"/>
  <c r="AC16" i="50" s="1"/>
  <c r="X32" i="19"/>
  <c r="S16" i="50" s="1"/>
  <c r="AC32" i="19"/>
  <c r="X16" i="50" s="1"/>
  <c r="X16" i="69" s="1"/>
  <c r="AB32" i="19"/>
  <c r="Z32" i="19"/>
  <c r="O32" i="19"/>
  <c r="P32" i="19"/>
  <c r="K16" i="50" s="1"/>
  <c r="R32" i="19"/>
  <c r="AP32" i="19"/>
  <c r="AR32" i="19"/>
  <c r="V32" i="19"/>
  <c r="S32" i="19"/>
  <c r="N16" i="50" s="1"/>
  <c r="AQ32" i="19"/>
  <c r="AL16" i="50" s="1"/>
  <c r="T32" i="19"/>
  <c r="U32" i="19"/>
  <c r="P16" i="50" s="1"/>
  <c r="AS32" i="19"/>
  <c r="M32" i="19"/>
  <c r="H16" i="50" s="1"/>
  <c r="L32" i="19"/>
  <c r="G16" i="50" s="1"/>
  <c r="N32" i="19"/>
  <c r="I16" i="50" s="1"/>
  <c r="BA15" i="50"/>
  <c r="AA31" i="19"/>
  <c r="AZ15" i="50"/>
  <c r="BE15" i="50"/>
  <c r="BF15" i="50"/>
  <c r="AN30" i="19"/>
  <c r="F33" i="19"/>
  <c r="AO30" i="19"/>
  <c r="AA30" i="19"/>
  <c r="BJ29" i="19"/>
  <c r="BK29" i="19"/>
  <c r="BL29" i="19"/>
  <c r="BF31" i="19"/>
  <c r="AO31" i="19"/>
  <c r="AN31" i="19"/>
  <c r="BE15" i="69" l="1"/>
  <c r="BF15" i="69"/>
  <c r="BG15" i="69"/>
  <c r="BH32" i="19"/>
  <c r="AN16" i="50"/>
  <c r="BB32" i="19"/>
  <c r="BG32" i="19"/>
  <c r="BI32" i="19"/>
  <c r="AO16" i="50"/>
  <c r="AX16" i="50" s="1"/>
  <c r="BC32" i="19"/>
  <c r="BE31" i="19"/>
  <c r="U16" i="50"/>
  <c r="R16" i="50"/>
  <c r="AE16" i="50"/>
  <c r="Q16" i="50"/>
  <c r="L16" i="50"/>
  <c r="AD16" i="50"/>
  <c r="AH16" i="50"/>
  <c r="M16" i="50"/>
  <c r="O16" i="50"/>
  <c r="BE30" i="19"/>
  <c r="BF30" i="19"/>
  <c r="AB16" i="50"/>
  <c r="AA16" i="50"/>
  <c r="AY16" i="50" s="1"/>
  <c r="Y16" i="50"/>
  <c r="AF16" i="50"/>
  <c r="AG16" i="50"/>
  <c r="AT33" i="19"/>
  <c r="BC33" i="19" s="1"/>
  <c r="AJ33" i="19"/>
  <c r="AI33" i="19"/>
  <c r="AH33" i="19"/>
  <c r="AF33" i="19"/>
  <c r="BD33" i="19" s="1"/>
  <c r="AD33" i="19"/>
  <c r="AM33" i="19"/>
  <c r="AC33" i="19"/>
  <c r="AL33" i="19"/>
  <c r="AG17" i="50" s="1"/>
  <c r="AB33" i="19"/>
  <c r="AK33" i="19"/>
  <c r="AF17" i="50" s="1"/>
  <c r="AE33" i="19"/>
  <c r="AG33" i="19"/>
  <c r="AB17" i="50" s="1"/>
  <c r="O33" i="19"/>
  <c r="AP33" i="19"/>
  <c r="W33" i="19"/>
  <c r="Y33" i="19"/>
  <c r="AS33" i="19"/>
  <c r="BB33" i="19" s="1"/>
  <c r="AR33" i="19"/>
  <c r="U33" i="19"/>
  <c r="V33" i="19"/>
  <c r="Q17" i="50" s="1"/>
  <c r="S33" i="19"/>
  <c r="P33" i="19"/>
  <c r="K17" i="50" s="1"/>
  <c r="AQ33" i="19"/>
  <c r="X33" i="19"/>
  <c r="S17" i="50" s="1"/>
  <c r="R33" i="19"/>
  <c r="M17" i="50" s="1"/>
  <c r="T33" i="19"/>
  <c r="O17" i="50" s="1"/>
  <c r="Z33" i="19"/>
  <c r="U17" i="50" s="1"/>
  <c r="Q33" i="19"/>
  <c r="L17" i="50" s="1"/>
  <c r="M33" i="19"/>
  <c r="H17" i="50" s="1"/>
  <c r="L33" i="19"/>
  <c r="G17" i="50" s="1"/>
  <c r="N33" i="19"/>
  <c r="AC15" i="51"/>
  <c r="AC16" i="69"/>
  <c r="K15" i="51"/>
  <c r="K16" i="69"/>
  <c r="P15" i="51"/>
  <c r="P16" i="69"/>
  <c r="S15" i="51"/>
  <c r="S16" i="69"/>
  <c r="T15" i="51"/>
  <c r="T16" i="69"/>
  <c r="N15" i="51"/>
  <c r="N16" i="69"/>
  <c r="AL15" i="51"/>
  <c r="AL16" i="69"/>
  <c r="I15" i="51"/>
  <c r="I16" i="69"/>
  <c r="G15" i="51"/>
  <c r="G16" i="69"/>
  <c r="H15" i="51"/>
  <c r="H16" i="69"/>
  <c r="AO32" i="19"/>
  <c r="AJ16" i="50" s="1"/>
  <c r="AM16" i="50"/>
  <c r="Z16" i="50"/>
  <c r="Z16" i="69" s="1"/>
  <c r="AK16" i="50"/>
  <c r="F34" i="19"/>
  <c r="BK30" i="19"/>
  <c r="BL30" i="19"/>
  <c r="BJ30" i="19"/>
  <c r="W16" i="50"/>
  <c r="AN32" i="19"/>
  <c r="BK31" i="19"/>
  <c r="BJ31" i="19"/>
  <c r="BL31" i="19"/>
  <c r="J16" i="50"/>
  <c r="AA32" i="19"/>
  <c r="V16" i="50" s="1"/>
  <c r="X15" i="51"/>
  <c r="AO16" i="69" l="1"/>
  <c r="AX16" i="69" s="1"/>
  <c r="AN15" i="51"/>
  <c r="J16" i="69"/>
  <c r="BB16" i="50"/>
  <c r="BB16" i="69" s="1"/>
  <c r="BH33" i="19"/>
  <c r="AO15" i="51"/>
  <c r="BG33" i="19"/>
  <c r="BI33" i="19"/>
  <c r="W16" i="69"/>
  <c r="BD16" i="50"/>
  <c r="BD16" i="69" s="1"/>
  <c r="BC16" i="50"/>
  <c r="BC16" i="69" s="1"/>
  <c r="AN16" i="69"/>
  <c r="AW16" i="69" s="1"/>
  <c r="AW16" i="50"/>
  <c r="AD15" i="51"/>
  <c r="AD16" i="69"/>
  <c r="AA17" i="50"/>
  <c r="AY17" i="50" s="1"/>
  <c r="AH17" i="50"/>
  <c r="U15" i="51"/>
  <c r="U16" i="69"/>
  <c r="R15" i="51"/>
  <c r="R16" i="69"/>
  <c r="N17" i="50"/>
  <c r="W17" i="50"/>
  <c r="AE15" i="51"/>
  <c r="AE16" i="69"/>
  <c r="Q15" i="51"/>
  <c r="Q16" i="69"/>
  <c r="L15" i="51"/>
  <c r="L16" i="69"/>
  <c r="X17" i="50"/>
  <c r="I17" i="50"/>
  <c r="P17" i="50"/>
  <c r="AL17" i="50"/>
  <c r="AH15" i="51"/>
  <c r="AH16" i="69"/>
  <c r="M15" i="51"/>
  <c r="M16" i="69"/>
  <c r="O15" i="51"/>
  <c r="O16" i="69"/>
  <c r="R17" i="50"/>
  <c r="AB15" i="51"/>
  <c r="AB16" i="69"/>
  <c r="AA15" i="51"/>
  <c r="AA16" i="69"/>
  <c r="AY16" i="69" s="1"/>
  <c r="Y15" i="51"/>
  <c r="Y16" i="69"/>
  <c r="AG15" i="51"/>
  <c r="AE17" i="50"/>
  <c r="AC17" i="50"/>
  <c r="AG16" i="69"/>
  <c r="AF15" i="51"/>
  <c r="AF16" i="69"/>
  <c r="T17" i="50"/>
  <c r="AD17" i="50"/>
  <c r="AO17" i="50"/>
  <c r="AX17" i="50" s="1"/>
  <c r="AT34" i="19"/>
  <c r="AJ34" i="19"/>
  <c r="AM34" i="19"/>
  <c r="AH34" i="19"/>
  <c r="AI34" i="19"/>
  <c r="AC34" i="19"/>
  <c r="AG34" i="19"/>
  <c r="AF34" i="19"/>
  <c r="BD34" i="19" s="1"/>
  <c r="AE34" i="19"/>
  <c r="AD34" i="19"/>
  <c r="Y18" i="50" s="1"/>
  <c r="AB34" i="19"/>
  <c r="AL34" i="19"/>
  <c r="AG18" i="50" s="1"/>
  <c r="P34" i="19"/>
  <c r="AQ34" i="19"/>
  <c r="V34" i="19"/>
  <c r="Q18" i="50" s="1"/>
  <c r="S34" i="19"/>
  <c r="N18" i="50" s="1"/>
  <c r="U34" i="19"/>
  <c r="P18" i="50" s="1"/>
  <c r="T34" i="19"/>
  <c r="R34" i="19"/>
  <c r="AR34" i="19"/>
  <c r="O34" i="19"/>
  <c r="Z34" i="19"/>
  <c r="Y34" i="19"/>
  <c r="T18" i="50" s="1"/>
  <c r="AS34" i="19"/>
  <c r="BB34" i="19" s="1"/>
  <c r="AP34" i="19"/>
  <c r="Q34" i="19"/>
  <c r="L18" i="50" s="1"/>
  <c r="X34" i="19"/>
  <c r="S18" i="50" s="1"/>
  <c r="W34" i="19"/>
  <c r="R18" i="50" s="1"/>
  <c r="AK34" i="19"/>
  <c r="AF18" i="50" s="1"/>
  <c r="L34" i="19"/>
  <c r="G18" i="50" s="1"/>
  <c r="N34" i="19"/>
  <c r="I18" i="50" s="1"/>
  <c r="M34" i="19"/>
  <c r="H18" i="50" s="1"/>
  <c r="AM16" i="69"/>
  <c r="AJ15" i="51"/>
  <c r="AJ16" i="69"/>
  <c r="AK15" i="51"/>
  <c r="AK16" i="69"/>
  <c r="G16" i="51"/>
  <c r="G17" i="69"/>
  <c r="AG16" i="51"/>
  <c r="AG17" i="69"/>
  <c r="AF16" i="51"/>
  <c r="AF17" i="69"/>
  <c r="AB16" i="51"/>
  <c r="AB17" i="69"/>
  <c r="H16" i="51"/>
  <c r="H17" i="69"/>
  <c r="Q16" i="51"/>
  <c r="Q17" i="69"/>
  <c r="M16" i="51"/>
  <c r="M17" i="69"/>
  <c r="O16" i="51"/>
  <c r="O17" i="69"/>
  <c r="L16" i="51"/>
  <c r="L17" i="69"/>
  <c r="U16" i="51"/>
  <c r="U17" i="69"/>
  <c r="K16" i="51"/>
  <c r="K17" i="69"/>
  <c r="S16" i="51"/>
  <c r="S17" i="69"/>
  <c r="V15" i="51"/>
  <c r="V16" i="69"/>
  <c r="BJ32" i="19"/>
  <c r="AM15" i="51"/>
  <c r="BK32" i="19"/>
  <c r="BA16" i="50"/>
  <c r="Z15" i="51"/>
  <c r="BF32" i="19"/>
  <c r="BE32" i="19"/>
  <c r="Z17" i="50"/>
  <c r="Z17" i="69" s="1"/>
  <c r="F35" i="19"/>
  <c r="J17" i="50"/>
  <c r="AA33" i="19"/>
  <c r="V17" i="50" s="1"/>
  <c r="Y17" i="50"/>
  <c r="AN33" i="19"/>
  <c r="AI17" i="50" s="1"/>
  <c r="AK17" i="50"/>
  <c r="AO33" i="19"/>
  <c r="AJ17" i="50" s="1"/>
  <c r="AM17" i="50"/>
  <c r="AN17" i="50"/>
  <c r="AW17" i="50" s="1"/>
  <c r="W15" i="51"/>
  <c r="AI16" i="50"/>
  <c r="BL32" i="19"/>
  <c r="J15" i="51"/>
  <c r="BH34" i="19" l="1"/>
  <c r="BA16" i="69"/>
  <c r="AZ16" i="69"/>
  <c r="J17" i="69"/>
  <c r="BB17" i="50"/>
  <c r="BB17" i="69" s="1"/>
  <c r="W18" i="50"/>
  <c r="W17" i="51" s="1"/>
  <c r="BI34" i="19"/>
  <c r="BG34" i="19"/>
  <c r="AO18" i="50"/>
  <c r="AX18" i="50" s="1"/>
  <c r="BC34" i="19"/>
  <c r="BD17" i="50"/>
  <c r="BD17" i="69" s="1"/>
  <c r="AK17" i="69"/>
  <c r="BC17" i="50"/>
  <c r="BC17" i="69" s="1"/>
  <c r="AA16" i="51"/>
  <c r="AA17" i="69"/>
  <c r="AY17" i="69" s="1"/>
  <c r="AH16" i="51"/>
  <c r="AH17" i="69"/>
  <c r="X16" i="51"/>
  <c r="X17" i="69"/>
  <c r="N17" i="69"/>
  <c r="O18" i="50"/>
  <c r="I16" i="51"/>
  <c r="I17" i="69"/>
  <c r="P16" i="51"/>
  <c r="P17" i="69"/>
  <c r="N16" i="51"/>
  <c r="M18" i="50"/>
  <c r="AL16" i="51"/>
  <c r="AL17" i="69"/>
  <c r="W16" i="51"/>
  <c r="W17" i="69"/>
  <c r="AE16" i="51"/>
  <c r="AE17" i="69"/>
  <c r="T16" i="51"/>
  <c r="T17" i="69"/>
  <c r="R16" i="51"/>
  <c r="R17" i="69"/>
  <c r="K18" i="50"/>
  <c r="AE18" i="50"/>
  <c r="AD18" i="50"/>
  <c r="AA18" i="50"/>
  <c r="AY18" i="50" s="1"/>
  <c r="AD16" i="51"/>
  <c r="AD17" i="69"/>
  <c r="AC16" i="51"/>
  <c r="AC17" i="69"/>
  <c r="AH18" i="50"/>
  <c r="AB18" i="50"/>
  <c r="AC18" i="50"/>
  <c r="X18" i="50"/>
  <c r="AL18" i="50"/>
  <c r="U18" i="50"/>
  <c r="AO16" i="51"/>
  <c r="AO17" i="69"/>
  <c r="AX17" i="69" s="1"/>
  <c r="AT35" i="19"/>
  <c r="AE35" i="19"/>
  <c r="AC35" i="19"/>
  <c r="X19" i="50" s="1"/>
  <c r="X19" i="69" s="1"/>
  <c r="AM35" i="19"/>
  <c r="AH19" i="50" s="1"/>
  <c r="AK35" i="19"/>
  <c r="AF19" i="50" s="1"/>
  <c r="AJ35" i="19"/>
  <c r="AE19" i="50" s="1"/>
  <c r="AD35" i="19"/>
  <c r="Y19" i="50" s="1"/>
  <c r="Y18" i="51" s="1"/>
  <c r="AG35" i="19"/>
  <c r="AB19" i="50" s="1"/>
  <c r="AB18" i="51" s="1"/>
  <c r="AB35" i="19"/>
  <c r="AF35" i="19"/>
  <c r="AI35" i="19"/>
  <c r="AD19" i="50" s="1"/>
  <c r="AD18" i="51" s="1"/>
  <c r="T35" i="19"/>
  <c r="O19" i="50" s="1"/>
  <c r="V35" i="19"/>
  <c r="Q19" i="50" s="1"/>
  <c r="Q19" i="69" s="1"/>
  <c r="O35" i="19"/>
  <c r="S35" i="19"/>
  <c r="AR35" i="19"/>
  <c r="AP35" i="19"/>
  <c r="R35" i="19"/>
  <c r="M19" i="50" s="1"/>
  <c r="M18" i="51" s="1"/>
  <c r="AQ35" i="19"/>
  <c r="Z35" i="19"/>
  <c r="U19" i="50" s="1"/>
  <c r="U18" i="51" s="1"/>
  <c r="X35" i="19"/>
  <c r="S19" i="50" s="1"/>
  <c r="S18" i="51" s="1"/>
  <c r="AS35" i="19"/>
  <c r="BB35" i="19" s="1"/>
  <c r="P35" i="19"/>
  <c r="K19" i="50" s="1"/>
  <c r="K19" i="69" s="1"/>
  <c r="U35" i="19"/>
  <c r="P19" i="50" s="1"/>
  <c r="P18" i="51" s="1"/>
  <c r="W35" i="19"/>
  <c r="R19" i="50" s="1"/>
  <c r="R18" i="51" s="1"/>
  <c r="Y35" i="19"/>
  <c r="T19" i="50" s="1"/>
  <c r="Q35" i="19"/>
  <c r="L19" i="50" s="1"/>
  <c r="AL35" i="19"/>
  <c r="AG19" i="50" s="1"/>
  <c r="AG18" i="51" s="1"/>
  <c r="AH35" i="19"/>
  <c r="AC19" i="50" s="1"/>
  <c r="AC18" i="51" s="1"/>
  <c r="N35" i="19"/>
  <c r="I19" i="50" s="1"/>
  <c r="I18" i="51" s="1"/>
  <c r="M35" i="19"/>
  <c r="H19" i="50" s="1"/>
  <c r="H18" i="51" s="1"/>
  <c r="L35" i="19"/>
  <c r="G19" i="50" s="1"/>
  <c r="G18" i="51" s="1"/>
  <c r="AZ16" i="50"/>
  <c r="R17" i="51"/>
  <c r="R18" i="69"/>
  <c r="Q17" i="51"/>
  <c r="Q18" i="69"/>
  <c r="P17" i="51"/>
  <c r="P18" i="69"/>
  <c r="L17" i="51"/>
  <c r="L18" i="69"/>
  <c r="H17" i="51"/>
  <c r="H18" i="69"/>
  <c r="G17" i="51"/>
  <c r="G18" i="69"/>
  <c r="I17" i="51"/>
  <c r="I18" i="69"/>
  <c r="Y17" i="51"/>
  <c r="Y18" i="69"/>
  <c r="AG17" i="51"/>
  <c r="AG18" i="69"/>
  <c r="AF17" i="51"/>
  <c r="AF18" i="69"/>
  <c r="N17" i="51"/>
  <c r="N18" i="69"/>
  <c r="T17" i="51"/>
  <c r="T18" i="69"/>
  <c r="S17" i="51"/>
  <c r="S18" i="69"/>
  <c r="V16" i="51"/>
  <c r="V17" i="69"/>
  <c r="Y16" i="51"/>
  <c r="Y17" i="69"/>
  <c r="AI16" i="51"/>
  <c r="AI17" i="69"/>
  <c r="AJ16" i="51"/>
  <c r="AJ17" i="69"/>
  <c r="AM17" i="69"/>
  <c r="AN17" i="69"/>
  <c r="AW17" i="69" s="1"/>
  <c r="AI15" i="51"/>
  <c r="AI16" i="69"/>
  <c r="BF33" i="19"/>
  <c r="AA34" i="19"/>
  <c r="V18" i="50" s="1"/>
  <c r="BE16" i="50"/>
  <c r="BF16" i="50"/>
  <c r="Z16" i="51"/>
  <c r="AK18" i="50"/>
  <c r="AO34" i="19"/>
  <c r="AJ18" i="50" s="1"/>
  <c r="AN18" i="50"/>
  <c r="BE33" i="19"/>
  <c r="J18" i="50"/>
  <c r="AM16" i="51"/>
  <c r="BG16" i="50"/>
  <c r="AM18" i="50"/>
  <c r="AM18" i="69" s="1"/>
  <c r="AN16" i="51"/>
  <c r="AN34" i="19"/>
  <c r="AI18" i="50" s="1"/>
  <c r="Z18" i="50"/>
  <c r="Z18" i="69" s="1"/>
  <c r="F36" i="19"/>
  <c r="J16" i="51"/>
  <c r="BK33" i="19"/>
  <c r="BL33" i="19"/>
  <c r="BJ33" i="19"/>
  <c r="AK16" i="51"/>
  <c r="W18" i="69" l="1"/>
  <c r="BG17" i="50"/>
  <c r="BH35" i="19"/>
  <c r="AO18" i="69"/>
  <c r="AX18" i="69" s="1"/>
  <c r="AA19" i="50"/>
  <c r="AA19" i="69" s="1"/>
  <c r="AY19" i="69" s="1"/>
  <c r="BD35" i="19"/>
  <c r="J18" i="69"/>
  <c r="BB18" i="50"/>
  <c r="BB18" i="69" s="1"/>
  <c r="AN18" i="69"/>
  <c r="AW18" i="69" s="1"/>
  <c r="AW18" i="50"/>
  <c r="BE16" i="69"/>
  <c r="AO19" i="50"/>
  <c r="AX19" i="50" s="1"/>
  <c r="BC35" i="19"/>
  <c r="BG35" i="19"/>
  <c r="BD18" i="50"/>
  <c r="BD18" i="69" s="1"/>
  <c r="W19" i="50"/>
  <c r="BI35" i="19"/>
  <c r="AO17" i="51"/>
  <c r="AK18" i="69"/>
  <c r="BC18" i="50"/>
  <c r="BC18" i="69" s="1"/>
  <c r="M17" i="51"/>
  <c r="M18" i="69"/>
  <c r="O17" i="51"/>
  <c r="O18" i="69"/>
  <c r="AL19" i="50"/>
  <c r="N19" i="50"/>
  <c r="K17" i="51"/>
  <c r="K18" i="69"/>
  <c r="AH17" i="51"/>
  <c r="AH18" i="69"/>
  <c r="AE17" i="51"/>
  <c r="AE18" i="69"/>
  <c r="AB17" i="51"/>
  <c r="AB18" i="69"/>
  <c r="AD17" i="51"/>
  <c r="AD18" i="69"/>
  <c r="AC17" i="51"/>
  <c r="AC18" i="69"/>
  <c r="AA17" i="51"/>
  <c r="AA18" i="69"/>
  <c r="AY18" i="69" s="1"/>
  <c r="AL17" i="51"/>
  <c r="AL18" i="69"/>
  <c r="X17" i="51"/>
  <c r="X18" i="69"/>
  <c r="U17" i="51"/>
  <c r="U18" i="69"/>
  <c r="Z19" i="50"/>
  <c r="Z19" i="69" s="1"/>
  <c r="AF18" i="51"/>
  <c r="AF19" i="69"/>
  <c r="AE18" i="51"/>
  <c r="AE19" i="69"/>
  <c r="AH18" i="51"/>
  <c r="AH19" i="69"/>
  <c r="X18" i="51"/>
  <c r="M19" i="69"/>
  <c r="G19" i="69"/>
  <c r="AC19" i="69"/>
  <c r="Q18" i="51"/>
  <c r="U19" i="69"/>
  <c r="H19" i="69"/>
  <c r="AG19" i="69"/>
  <c r="P19" i="69"/>
  <c r="AN35" i="19"/>
  <c r="AI19" i="50" s="1"/>
  <c r="AI18" i="51" s="1"/>
  <c r="R19" i="69"/>
  <c r="Y19" i="69"/>
  <c r="AD19" i="69"/>
  <c r="K18" i="51"/>
  <c r="AB19" i="69"/>
  <c r="S19" i="69"/>
  <c r="I19" i="69"/>
  <c r="AT36" i="19"/>
  <c r="AM36" i="19"/>
  <c r="AH20" i="50" s="1"/>
  <c r="AL36" i="19"/>
  <c r="AG20" i="50" s="1"/>
  <c r="AJ36" i="19"/>
  <c r="AK36" i="19"/>
  <c r="AH36" i="19"/>
  <c r="AC20" i="50" s="1"/>
  <c r="AI36" i="19"/>
  <c r="AE36" i="19"/>
  <c r="AG36" i="19"/>
  <c r="AC36" i="19"/>
  <c r="X20" i="50" s="1"/>
  <c r="AF36" i="19"/>
  <c r="BD36" i="19" s="1"/>
  <c r="AB36" i="19"/>
  <c r="AD36" i="19"/>
  <c r="V36" i="19"/>
  <c r="AP36" i="19"/>
  <c r="O36" i="19"/>
  <c r="P36" i="19"/>
  <c r="K20" i="50" s="1"/>
  <c r="T36" i="19"/>
  <c r="O20" i="50" s="1"/>
  <c r="R36" i="19"/>
  <c r="M20" i="50" s="1"/>
  <c r="AR36" i="19"/>
  <c r="Y36" i="19"/>
  <c r="U36" i="19"/>
  <c r="P20" i="50" s="1"/>
  <c r="S36" i="19"/>
  <c r="Z36" i="19"/>
  <c r="U20" i="50" s="1"/>
  <c r="Q36" i="19"/>
  <c r="W36" i="19"/>
  <c r="AS36" i="19"/>
  <c r="BB36" i="19" s="1"/>
  <c r="X36" i="19"/>
  <c r="AQ36" i="19"/>
  <c r="AL20" i="50" s="1"/>
  <c r="N36" i="19"/>
  <c r="L36" i="19"/>
  <c r="G20" i="50" s="1"/>
  <c r="M36" i="19"/>
  <c r="H20" i="50" s="1"/>
  <c r="BF16" i="69"/>
  <c r="BG16" i="69"/>
  <c r="BA17" i="50"/>
  <c r="AZ17" i="50"/>
  <c r="AZ17" i="69"/>
  <c r="BA17" i="69"/>
  <c r="V17" i="51"/>
  <c r="V18" i="69"/>
  <c r="AJ17" i="51"/>
  <c r="AJ18" i="69"/>
  <c r="AI17" i="51"/>
  <c r="AI18" i="69"/>
  <c r="O18" i="51"/>
  <c r="O19" i="69"/>
  <c r="T18" i="51"/>
  <c r="T19" i="69"/>
  <c r="L18" i="51"/>
  <c r="L19" i="69"/>
  <c r="BF34" i="19"/>
  <c r="BE34" i="19"/>
  <c r="BL34" i="19"/>
  <c r="BK34" i="19"/>
  <c r="BJ34" i="19"/>
  <c r="AK17" i="51"/>
  <c r="AN17" i="51"/>
  <c r="J17" i="51"/>
  <c r="AM17" i="51"/>
  <c r="BF17" i="50"/>
  <c r="BE17" i="50"/>
  <c r="Z17" i="51"/>
  <c r="J19" i="50"/>
  <c r="BB19" i="50" s="1"/>
  <c r="BB19" i="69" s="1"/>
  <c r="AA35" i="19"/>
  <c r="V19" i="50" s="1"/>
  <c r="AO35" i="19"/>
  <c r="AJ19" i="50" s="1"/>
  <c r="AK19" i="50"/>
  <c r="AN19" i="50"/>
  <c r="AW19" i="50" s="1"/>
  <c r="AM19" i="50"/>
  <c r="F37" i="19"/>
  <c r="AZ18" i="69" l="1"/>
  <c r="BA18" i="69"/>
  <c r="W18" i="51"/>
  <c r="W19" i="69"/>
  <c r="BC19" i="50"/>
  <c r="BC19" i="69" s="1"/>
  <c r="BD19" i="50"/>
  <c r="BD19" i="69" s="1"/>
  <c r="BH36" i="19"/>
  <c r="AO20" i="50"/>
  <c r="AX20" i="50" s="1"/>
  <c r="BC36" i="19"/>
  <c r="BG36" i="19"/>
  <c r="BI36" i="19"/>
  <c r="AO19" i="69"/>
  <c r="AX19" i="69" s="1"/>
  <c r="AO18" i="51"/>
  <c r="AA18" i="51"/>
  <c r="AY19" i="50"/>
  <c r="Z18" i="51"/>
  <c r="BG18" i="69"/>
  <c r="AD20" i="50"/>
  <c r="AF20" i="50"/>
  <c r="S20" i="50"/>
  <c r="I20" i="50"/>
  <c r="Q20" i="50"/>
  <c r="AA20" i="50"/>
  <c r="AY20" i="50" s="1"/>
  <c r="AE20" i="50"/>
  <c r="AM20" i="50"/>
  <c r="AM20" i="69" s="1"/>
  <c r="N18" i="51"/>
  <c r="N19" i="69"/>
  <c r="AL18" i="51"/>
  <c r="AL19" i="69"/>
  <c r="N20" i="50"/>
  <c r="T20" i="50"/>
  <c r="BF35" i="19"/>
  <c r="L20" i="50"/>
  <c r="Y20" i="50"/>
  <c r="AB20" i="50"/>
  <c r="R20" i="50"/>
  <c r="AN20" i="50"/>
  <c r="AK20" i="50"/>
  <c r="AI19" i="69"/>
  <c r="AT37" i="19"/>
  <c r="BC37" i="19" s="1"/>
  <c r="AL37" i="19"/>
  <c r="AF37" i="19"/>
  <c r="BD37" i="19" s="1"/>
  <c r="AK37" i="19"/>
  <c r="AD37" i="19"/>
  <c r="AJ37" i="19"/>
  <c r="AC37" i="19"/>
  <c r="AI37" i="19"/>
  <c r="AB37" i="19"/>
  <c r="AG37" i="19"/>
  <c r="AE37" i="19"/>
  <c r="AM37" i="19"/>
  <c r="AH37" i="19"/>
  <c r="AQ37" i="19"/>
  <c r="AR37" i="19"/>
  <c r="S37" i="19"/>
  <c r="V37" i="19"/>
  <c r="U37" i="19"/>
  <c r="O37" i="19"/>
  <c r="Q37" i="19"/>
  <c r="P37" i="19"/>
  <c r="R37" i="19"/>
  <c r="AS37" i="19"/>
  <c r="BB37" i="19" s="1"/>
  <c r="X37" i="19"/>
  <c r="T37" i="19"/>
  <c r="W37" i="19"/>
  <c r="AP37" i="19"/>
  <c r="Y37" i="19"/>
  <c r="Z37" i="19"/>
  <c r="N37" i="19"/>
  <c r="L37" i="19"/>
  <c r="M37" i="19"/>
  <c r="BG17" i="69"/>
  <c r="BF17" i="69"/>
  <c r="BE17" i="69"/>
  <c r="J19" i="69"/>
  <c r="V18" i="51"/>
  <c r="V19" i="69"/>
  <c r="AJ18" i="51"/>
  <c r="AJ19" i="69"/>
  <c r="AK18" i="51"/>
  <c r="AK19" i="69"/>
  <c r="AN19" i="69"/>
  <c r="AW19" i="69" s="1"/>
  <c r="AM18" i="51"/>
  <c r="AM19" i="69"/>
  <c r="AG19" i="51"/>
  <c r="AG20" i="69"/>
  <c r="X19" i="51"/>
  <c r="X20" i="69"/>
  <c r="G19" i="51"/>
  <c r="G20" i="69"/>
  <c r="H19" i="51"/>
  <c r="H20" i="69"/>
  <c r="M19" i="51"/>
  <c r="M20" i="69"/>
  <c r="P19" i="51"/>
  <c r="P20" i="69"/>
  <c r="K19" i="51"/>
  <c r="K20" i="69"/>
  <c r="U19" i="51"/>
  <c r="U20" i="69"/>
  <c r="AH19" i="51"/>
  <c r="AH20" i="69"/>
  <c r="O19" i="51"/>
  <c r="O20" i="69"/>
  <c r="AL19" i="51"/>
  <c r="AL20" i="69"/>
  <c r="AC19" i="51"/>
  <c r="AC20" i="69"/>
  <c r="AZ18" i="50"/>
  <c r="BE35" i="19"/>
  <c r="BA18" i="50"/>
  <c r="BG18" i="50"/>
  <c r="BF18" i="50"/>
  <c r="BE18" i="50"/>
  <c r="BL35" i="19"/>
  <c r="BK35" i="19"/>
  <c r="BJ35" i="19"/>
  <c r="W20" i="50"/>
  <c r="Z20" i="50"/>
  <c r="Z20" i="69" s="1"/>
  <c r="J20" i="50"/>
  <c r="AN18" i="51"/>
  <c r="J18" i="51"/>
  <c r="AA36" i="19"/>
  <c r="V20" i="50" s="1"/>
  <c r="AN36" i="19"/>
  <c r="AI20" i="50" s="1"/>
  <c r="F38" i="19"/>
  <c r="AO36" i="19"/>
  <c r="AJ20" i="50" s="1"/>
  <c r="BC20" i="50" l="1"/>
  <c r="BC20" i="69" s="1"/>
  <c r="AO19" i="51"/>
  <c r="BG37" i="19"/>
  <c r="J20" i="69"/>
  <c r="BB20" i="50"/>
  <c r="BB20" i="69" s="1"/>
  <c r="BF18" i="69"/>
  <c r="W20" i="69"/>
  <c r="BD20" i="50"/>
  <c r="BD20" i="69" s="1"/>
  <c r="AO20" i="69"/>
  <c r="AX20" i="69" s="1"/>
  <c r="AN20" i="69"/>
  <c r="AW20" i="69" s="1"/>
  <c r="AW20" i="50"/>
  <c r="BH37" i="19"/>
  <c r="BI37" i="19"/>
  <c r="BE18" i="69"/>
  <c r="AF19" i="51"/>
  <c r="AF20" i="69"/>
  <c r="AD19" i="51"/>
  <c r="AD20" i="69"/>
  <c r="I19" i="51"/>
  <c r="I20" i="69"/>
  <c r="S19" i="51"/>
  <c r="S20" i="69"/>
  <c r="AA19" i="51"/>
  <c r="AA20" i="69"/>
  <c r="AY20" i="69" s="1"/>
  <c r="AE19" i="51"/>
  <c r="AE20" i="69"/>
  <c r="Q19" i="51"/>
  <c r="Q20" i="69"/>
  <c r="AM19" i="51"/>
  <c r="Y19" i="51"/>
  <c r="Y20" i="69"/>
  <c r="AB19" i="51"/>
  <c r="AB20" i="69"/>
  <c r="L19" i="51"/>
  <c r="L20" i="69"/>
  <c r="N19" i="51"/>
  <c r="N20" i="69"/>
  <c r="AN19" i="51"/>
  <c r="T19" i="51"/>
  <c r="T20" i="69"/>
  <c r="R19" i="51"/>
  <c r="R20" i="69"/>
  <c r="AK20" i="69"/>
  <c r="AK19" i="51"/>
  <c r="AT38" i="19"/>
  <c r="BC38" i="19" s="1"/>
  <c r="AM38" i="19"/>
  <c r="AK38" i="19"/>
  <c r="AI38" i="19"/>
  <c r="AF38" i="19"/>
  <c r="BD38" i="19" s="1"/>
  <c r="AE38" i="19"/>
  <c r="AL38" i="19"/>
  <c r="AH38" i="19"/>
  <c r="AD38" i="19"/>
  <c r="AJ38" i="19"/>
  <c r="AB38" i="19"/>
  <c r="AG38" i="19"/>
  <c r="AC38" i="19"/>
  <c r="AQ38" i="19"/>
  <c r="Y38" i="19"/>
  <c r="AP38" i="19"/>
  <c r="AR38" i="19"/>
  <c r="T38" i="19"/>
  <c r="U38" i="19"/>
  <c r="AS38" i="19"/>
  <c r="BB38" i="19" s="1"/>
  <c r="Q38" i="19"/>
  <c r="X38" i="19"/>
  <c r="W38" i="19"/>
  <c r="Z38" i="19"/>
  <c r="S38" i="19"/>
  <c r="P38" i="19"/>
  <c r="V38" i="19"/>
  <c r="R38" i="19"/>
  <c r="O38" i="19"/>
  <c r="L38" i="19"/>
  <c r="N38" i="19"/>
  <c r="M38" i="19"/>
  <c r="AZ19" i="50"/>
  <c r="BA19" i="50"/>
  <c r="AZ19" i="69"/>
  <c r="BA19" i="69"/>
  <c r="V19" i="51"/>
  <c r="V20" i="69"/>
  <c r="AI19" i="51"/>
  <c r="AI20" i="69"/>
  <c r="AJ19" i="51"/>
  <c r="AJ20" i="69"/>
  <c r="W19" i="51"/>
  <c r="Z19" i="51"/>
  <c r="J19" i="51"/>
  <c r="BG19" i="50"/>
  <c r="BF19" i="50"/>
  <c r="BE19" i="50"/>
  <c r="BF36" i="19"/>
  <c r="BE36" i="19"/>
  <c r="AA37" i="19"/>
  <c r="AN37" i="19"/>
  <c r="F39" i="19"/>
  <c r="AO37" i="19"/>
  <c r="BJ36" i="19"/>
  <c r="BK36" i="19"/>
  <c r="BL36" i="19"/>
  <c r="AZ20" i="69" l="1"/>
  <c r="BA20" i="69"/>
  <c r="BH38" i="19"/>
  <c r="BG38" i="19"/>
  <c r="BI38" i="19"/>
  <c r="BF20" i="50"/>
  <c r="BE37" i="19"/>
  <c r="BF37" i="19"/>
  <c r="BG20" i="50"/>
  <c r="BA20" i="50"/>
  <c r="BE20" i="50"/>
  <c r="AZ20" i="50"/>
  <c r="AT39" i="19"/>
  <c r="AH39" i="19"/>
  <c r="AC39" i="19"/>
  <c r="AK39" i="19"/>
  <c r="AG39" i="19"/>
  <c r="AB21" i="50" s="1"/>
  <c r="AF39" i="19"/>
  <c r="BD39" i="19" s="1"/>
  <c r="AE39" i="19"/>
  <c r="AD39" i="19"/>
  <c r="AB39" i="19"/>
  <c r="AM39" i="19"/>
  <c r="AH21" i="50" s="1"/>
  <c r="AJ39" i="19"/>
  <c r="AE21" i="50" s="1"/>
  <c r="AI39" i="19"/>
  <c r="AD21" i="50" s="1"/>
  <c r="AL39" i="19"/>
  <c r="AG21" i="50" s="1"/>
  <c r="T39" i="19"/>
  <c r="O21" i="50" s="1"/>
  <c r="X39" i="19"/>
  <c r="S21" i="50" s="1"/>
  <c r="Z39" i="19"/>
  <c r="U21" i="50" s="1"/>
  <c r="W39" i="19"/>
  <c r="R21" i="50" s="1"/>
  <c r="P39" i="19"/>
  <c r="O39" i="19"/>
  <c r="AR39" i="19"/>
  <c r="AS39" i="19"/>
  <c r="BB39" i="19" s="1"/>
  <c r="S39" i="19"/>
  <c r="Y39" i="19"/>
  <c r="R39" i="19"/>
  <c r="AQ39" i="19"/>
  <c r="U39" i="19"/>
  <c r="P21" i="50" s="1"/>
  <c r="V39" i="19"/>
  <c r="Q21" i="50" s="1"/>
  <c r="Q39" i="19"/>
  <c r="L21" i="50" s="1"/>
  <c r="AP39" i="19"/>
  <c r="N39" i="19"/>
  <c r="I21" i="50" s="1"/>
  <c r="L39" i="19"/>
  <c r="G21" i="50" s="1"/>
  <c r="M39" i="19"/>
  <c r="H21" i="50" s="1"/>
  <c r="BE19" i="69"/>
  <c r="BF19" i="69"/>
  <c r="BG19" i="69"/>
  <c r="BF38" i="19"/>
  <c r="AA38" i="19"/>
  <c r="AO38" i="19"/>
  <c r="AN38" i="19"/>
  <c r="F40" i="19"/>
  <c r="BJ37" i="19"/>
  <c r="BK37" i="19"/>
  <c r="BL37" i="19"/>
  <c r="BG39" i="19" l="1"/>
  <c r="AO21" i="50"/>
  <c r="AX21" i="50" s="1"/>
  <c r="BC39" i="19"/>
  <c r="BI39" i="19"/>
  <c r="BH39" i="19"/>
  <c r="AF21" i="50"/>
  <c r="BE20" i="69"/>
  <c r="BF20" i="69"/>
  <c r="BG20" i="69"/>
  <c r="AL21" i="50"/>
  <c r="M21" i="50"/>
  <c r="AA21" i="50"/>
  <c r="AY21" i="50" s="1"/>
  <c r="N21" i="50"/>
  <c r="Y21" i="50"/>
  <c r="T21" i="50"/>
  <c r="BE38" i="19"/>
  <c r="AC21" i="50"/>
  <c r="X21" i="50"/>
  <c r="AT40" i="19"/>
  <c r="BC40" i="19" s="1"/>
  <c r="AL40" i="19"/>
  <c r="AH40" i="19"/>
  <c r="AK40" i="19"/>
  <c r="AG40" i="19"/>
  <c r="AJ40" i="19"/>
  <c r="AF40" i="19"/>
  <c r="BD40" i="19" s="1"/>
  <c r="AI40" i="19"/>
  <c r="AE40" i="19"/>
  <c r="AB40" i="19"/>
  <c r="AD40" i="19"/>
  <c r="AC40" i="19"/>
  <c r="AM40" i="19"/>
  <c r="AQ40" i="19"/>
  <c r="AS40" i="19"/>
  <c r="BB40" i="19" s="1"/>
  <c r="AR40" i="19"/>
  <c r="X40" i="19"/>
  <c r="Z40" i="19"/>
  <c r="P40" i="19"/>
  <c r="O40" i="19"/>
  <c r="Q40" i="19"/>
  <c r="V40" i="19"/>
  <c r="S40" i="19"/>
  <c r="T40" i="19"/>
  <c r="U40" i="19"/>
  <c r="AP40" i="19"/>
  <c r="W40" i="19"/>
  <c r="Y40" i="19"/>
  <c r="R40" i="19"/>
  <c r="L40" i="19"/>
  <c r="N40" i="19"/>
  <c r="M40" i="19"/>
  <c r="G20" i="51"/>
  <c r="G21" i="69"/>
  <c r="AH20" i="51"/>
  <c r="AH21" i="69"/>
  <c r="AE20" i="51"/>
  <c r="AE21" i="69"/>
  <c r="AD20" i="51"/>
  <c r="AD21" i="69"/>
  <c r="AB20" i="51"/>
  <c r="AB21" i="69"/>
  <c r="AG20" i="51"/>
  <c r="AG21" i="69"/>
  <c r="H20" i="51"/>
  <c r="H21" i="69"/>
  <c r="I20" i="51"/>
  <c r="I21" i="69"/>
  <c r="O20" i="51"/>
  <c r="O21" i="69"/>
  <c r="U20" i="51"/>
  <c r="U21" i="69"/>
  <c r="L20" i="51"/>
  <c r="L21" i="69"/>
  <c r="S20" i="51"/>
  <c r="S21" i="69"/>
  <c r="P20" i="51"/>
  <c r="P21" i="69"/>
  <c r="R20" i="51"/>
  <c r="R21" i="69"/>
  <c r="Q20" i="51"/>
  <c r="Q21" i="69"/>
  <c r="AA39" i="19"/>
  <c r="V21" i="50" s="1"/>
  <c r="J21" i="50"/>
  <c r="BL38" i="19"/>
  <c r="BJ38" i="19"/>
  <c r="BK38" i="19"/>
  <c r="W21" i="50"/>
  <c r="AN39" i="19"/>
  <c r="AI21" i="50" s="1"/>
  <c r="Z21" i="50"/>
  <c r="Z21" i="69" s="1"/>
  <c r="K21" i="50"/>
  <c r="AN21" i="50"/>
  <c r="AM21" i="50"/>
  <c r="AM21" i="69" s="1"/>
  <c r="AK21" i="50"/>
  <c r="AO39" i="19"/>
  <c r="AJ21" i="50" s="1"/>
  <c r="BH40" i="19" l="1"/>
  <c r="BI40" i="19"/>
  <c r="AN21" i="69"/>
  <c r="AW21" i="69" s="1"/>
  <c r="AW21" i="50"/>
  <c r="BG40" i="19"/>
  <c r="W21" i="69"/>
  <c r="BD21" i="50"/>
  <c r="BD21" i="69" s="1"/>
  <c r="BB21" i="50"/>
  <c r="BB21" i="69" s="1"/>
  <c r="AO21" i="69"/>
  <c r="AX21" i="69" s="1"/>
  <c r="AO20" i="51"/>
  <c r="AK21" i="69"/>
  <c r="BC21" i="50"/>
  <c r="AF20" i="51"/>
  <c r="AF21" i="69"/>
  <c r="AL20" i="51"/>
  <c r="M20" i="51"/>
  <c r="M21" i="69"/>
  <c r="AL21" i="69"/>
  <c r="AA20" i="51"/>
  <c r="AA21" i="69"/>
  <c r="AY21" i="69" s="1"/>
  <c r="Y20" i="51"/>
  <c r="Y21" i="69"/>
  <c r="T20" i="51"/>
  <c r="T21" i="69"/>
  <c r="N20" i="51"/>
  <c r="N21" i="69"/>
  <c r="AC20" i="51"/>
  <c r="AC21" i="69"/>
  <c r="X20" i="51"/>
  <c r="X21" i="69"/>
  <c r="AO22" i="50"/>
  <c r="AX22" i="50" s="1"/>
  <c r="AN21" i="15"/>
  <c r="AW21" i="15" s="1"/>
  <c r="V20" i="51"/>
  <c r="V21" i="69"/>
  <c r="J20" i="51"/>
  <c r="J21" i="69"/>
  <c r="AI20" i="51"/>
  <c r="AI21" i="69"/>
  <c r="K20" i="51"/>
  <c r="K21" i="69"/>
  <c r="AJ20" i="51"/>
  <c r="AJ21" i="69"/>
  <c r="AA40" i="19"/>
  <c r="AO40" i="19"/>
  <c r="AN40" i="19"/>
  <c r="J21" i="15"/>
  <c r="R21" i="15"/>
  <c r="AK21" i="15"/>
  <c r="AH22" i="50"/>
  <c r="F41" i="19"/>
  <c r="W20" i="51"/>
  <c r="Z20" i="51"/>
  <c r="AN20" i="51"/>
  <c r="BE39" i="19"/>
  <c r="BF39" i="19"/>
  <c r="AM20" i="51"/>
  <c r="AK20" i="51"/>
  <c r="BK39" i="19"/>
  <c r="BJ39" i="19"/>
  <c r="BL39" i="19"/>
  <c r="BA21" i="69" l="1"/>
  <c r="AZ21" i="69"/>
  <c r="BG21" i="50"/>
  <c r="BC21" i="69"/>
  <c r="BE40" i="19"/>
  <c r="BF40" i="19"/>
  <c r="AO21" i="51"/>
  <c r="AO22" i="69"/>
  <c r="AX22" i="69" s="1"/>
  <c r="AT41" i="19"/>
  <c r="BC41" i="19" s="1"/>
  <c r="AE41" i="19"/>
  <c r="AM41" i="19"/>
  <c r="AL41" i="19"/>
  <c r="AJ41" i="19"/>
  <c r="AK41" i="19"/>
  <c r="AF41" i="19"/>
  <c r="BD41" i="19" s="1"/>
  <c r="AB41" i="19"/>
  <c r="Z41" i="19"/>
  <c r="AH41" i="19"/>
  <c r="W41" i="19"/>
  <c r="AI41" i="19"/>
  <c r="AD41" i="19"/>
  <c r="Q41" i="19"/>
  <c r="Y41" i="19"/>
  <c r="AG41" i="19"/>
  <c r="AC41" i="19"/>
  <c r="X41" i="19"/>
  <c r="O41" i="19"/>
  <c r="P41" i="19"/>
  <c r="U41" i="19"/>
  <c r="R41" i="19"/>
  <c r="V41" i="19"/>
  <c r="AR41" i="19"/>
  <c r="AS41" i="19"/>
  <c r="BB41" i="19" s="1"/>
  <c r="AQ41" i="19"/>
  <c r="AP41" i="19"/>
  <c r="S41" i="19"/>
  <c r="T41" i="19"/>
  <c r="N41" i="19"/>
  <c r="L41" i="19"/>
  <c r="M41" i="19"/>
  <c r="F42" i="19"/>
  <c r="BA21" i="50"/>
  <c r="AH21" i="51"/>
  <c r="AH22" i="69"/>
  <c r="O21" i="15"/>
  <c r="P22" i="50"/>
  <c r="BF21" i="50"/>
  <c r="BE21" i="50"/>
  <c r="BK40" i="19"/>
  <c r="BJ40" i="19"/>
  <c r="BL40" i="19"/>
  <c r="Q21" i="15"/>
  <c r="R22" i="50"/>
  <c r="K21" i="15"/>
  <c r="L22" i="50"/>
  <c r="N21" i="15"/>
  <c r="O22" i="50"/>
  <c r="T21" i="15"/>
  <c r="U22" i="50"/>
  <c r="AM21" i="15"/>
  <c r="AV21" i="15" s="1"/>
  <c r="AN22" i="50"/>
  <c r="S21" i="15"/>
  <c r="T22" i="50"/>
  <c r="M21" i="15"/>
  <c r="N22" i="50"/>
  <c r="Y21" i="15"/>
  <c r="G21" i="15"/>
  <c r="H22" i="50"/>
  <c r="G22" i="50"/>
  <c r="F21" i="15"/>
  <c r="AG21" i="15"/>
  <c r="AZ21" i="50"/>
  <c r="AL22" i="50"/>
  <c r="S22" i="50"/>
  <c r="K22" i="50"/>
  <c r="Z22" i="50"/>
  <c r="Z22" i="69" s="1"/>
  <c r="X21" i="15"/>
  <c r="Y22" i="50"/>
  <c r="J22" i="50"/>
  <c r="V22" i="50"/>
  <c r="I21" i="15"/>
  <c r="AF22" i="50"/>
  <c r="AE21" i="15"/>
  <c r="AC21" i="15"/>
  <c r="AD22" i="50"/>
  <c r="AB21" i="15"/>
  <c r="AC22" i="50"/>
  <c r="W21" i="15"/>
  <c r="X22" i="50"/>
  <c r="AA21" i="15"/>
  <c r="AB22" i="50"/>
  <c r="L21" i="15"/>
  <c r="M22" i="50"/>
  <c r="W22" i="50"/>
  <c r="V21" i="15"/>
  <c r="AI22" i="50"/>
  <c r="AD21" i="15"/>
  <c r="AE22" i="50"/>
  <c r="AF21" i="15"/>
  <c r="AG22" i="50"/>
  <c r="Z21" i="15"/>
  <c r="AX21" i="15" s="1"/>
  <c r="AA22" i="50"/>
  <c r="AY22" i="50" s="1"/>
  <c r="AK22" i="50"/>
  <c r="AJ21" i="15"/>
  <c r="AJ22" i="50"/>
  <c r="I22" i="50"/>
  <c r="H21" i="15"/>
  <c r="AL21" i="15"/>
  <c r="AM22" i="50"/>
  <c r="AM22" i="69" s="1"/>
  <c r="P21" i="15"/>
  <c r="Q22" i="50"/>
  <c r="BF21" i="69" l="1"/>
  <c r="BG21" i="69"/>
  <c r="BE21" i="69"/>
  <c r="Y23" i="50"/>
  <c r="BC21" i="15"/>
  <c r="AN22" i="69"/>
  <c r="AW22" i="69" s="1"/>
  <c r="AW22" i="50"/>
  <c r="BI41" i="19"/>
  <c r="BG41" i="19"/>
  <c r="J22" i="69"/>
  <c r="BB22" i="50"/>
  <c r="BB22" i="69" s="1"/>
  <c r="W22" i="69"/>
  <c r="BD22" i="50"/>
  <c r="BD22" i="69" s="1"/>
  <c r="BA21" i="15"/>
  <c r="BH41" i="19"/>
  <c r="AK22" i="69"/>
  <c r="BC22" i="50"/>
  <c r="BC22" i="69" s="1"/>
  <c r="BB21" i="15"/>
  <c r="BF41" i="19"/>
  <c r="AN41" i="19"/>
  <c r="AO41" i="19"/>
  <c r="AO23" i="50"/>
  <c r="AX23" i="50" s="1"/>
  <c r="AN22" i="15"/>
  <c r="AW22" i="15" s="1"/>
  <c r="AT42" i="19"/>
  <c r="BC42" i="19" s="1"/>
  <c r="AM42" i="19"/>
  <c r="AL42" i="19"/>
  <c r="AJ42" i="19"/>
  <c r="AI42" i="19"/>
  <c r="AH42" i="19"/>
  <c r="AC42" i="19"/>
  <c r="AB42" i="19"/>
  <c r="AK42" i="19"/>
  <c r="AD42" i="19"/>
  <c r="AG42" i="19"/>
  <c r="AF42" i="19"/>
  <c r="BD42" i="19" s="1"/>
  <c r="AE42" i="19"/>
  <c r="AQ42" i="19"/>
  <c r="AS42" i="19"/>
  <c r="BB42" i="19" s="1"/>
  <c r="AP42" i="19"/>
  <c r="AR42" i="19"/>
  <c r="U42" i="19"/>
  <c r="S42" i="19"/>
  <c r="Z42" i="19"/>
  <c r="O42" i="19"/>
  <c r="Q42" i="19"/>
  <c r="T42" i="19"/>
  <c r="P42" i="19"/>
  <c r="W42" i="19"/>
  <c r="R42" i="19"/>
  <c r="Y42" i="19"/>
  <c r="X42" i="19"/>
  <c r="V42" i="19"/>
  <c r="L42" i="19"/>
  <c r="M42" i="19"/>
  <c r="N42" i="19"/>
  <c r="F43" i="19"/>
  <c r="P21" i="51"/>
  <c r="P22" i="69"/>
  <c r="R21" i="51"/>
  <c r="R22" i="69"/>
  <c r="L21" i="51"/>
  <c r="L22" i="69"/>
  <c r="O21" i="51"/>
  <c r="O22" i="69"/>
  <c r="U21" i="51"/>
  <c r="U22" i="69"/>
  <c r="T21" i="51"/>
  <c r="T22" i="69"/>
  <c r="N21" i="51"/>
  <c r="N22" i="69"/>
  <c r="H21" i="51"/>
  <c r="H22" i="69"/>
  <c r="G21" i="51"/>
  <c r="G22" i="69"/>
  <c r="AL21" i="51"/>
  <c r="AL22" i="69"/>
  <c r="S21" i="51"/>
  <c r="S22" i="69"/>
  <c r="K21" i="51"/>
  <c r="K22" i="69"/>
  <c r="Y21" i="51"/>
  <c r="Y22" i="69"/>
  <c r="V21" i="51"/>
  <c r="V22" i="69"/>
  <c r="AF21" i="51"/>
  <c r="AF22" i="69"/>
  <c r="AD21" i="51"/>
  <c r="AD22" i="69"/>
  <c r="AC21" i="51"/>
  <c r="AC22" i="69"/>
  <c r="X21" i="51"/>
  <c r="X22" i="69"/>
  <c r="AB21" i="51"/>
  <c r="AB22" i="69"/>
  <c r="M21" i="51"/>
  <c r="M22" i="69"/>
  <c r="AI21" i="51"/>
  <c r="AI22" i="69"/>
  <c r="AE21" i="51"/>
  <c r="AE22" i="69"/>
  <c r="AG21" i="51"/>
  <c r="AG22" i="69"/>
  <c r="AA21" i="51"/>
  <c r="AA22" i="69"/>
  <c r="AY22" i="69" s="1"/>
  <c r="BA22" i="69" s="1"/>
  <c r="AJ21" i="51"/>
  <c r="AJ22" i="69"/>
  <c r="I21" i="51"/>
  <c r="I22" i="69"/>
  <c r="Q21" i="51"/>
  <c r="Q22" i="69"/>
  <c r="Z21" i="51"/>
  <c r="AZ21" i="15"/>
  <c r="AY21" i="15"/>
  <c r="AN21" i="51"/>
  <c r="AA41" i="19"/>
  <c r="U21" i="15"/>
  <c r="AI21" i="15"/>
  <c r="J21" i="51"/>
  <c r="W21" i="51"/>
  <c r="AH21" i="15"/>
  <c r="BE41" i="19"/>
  <c r="AK21" i="51"/>
  <c r="AM21" i="51"/>
  <c r="J23" i="50"/>
  <c r="AK23" i="50"/>
  <c r="V22" i="15"/>
  <c r="W23" i="50"/>
  <c r="W22" i="15"/>
  <c r="X23" i="50"/>
  <c r="AF22" i="15"/>
  <c r="AG23" i="50"/>
  <c r="AG22" i="15"/>
  <c r="AH23" i="50"/>
  <c r="AD22" i="15"/>
  <c r="AE23" i="50"/>
  <c r="AE22" i="15"/>
  <c r="AF23" i="50"/>
  <c r="AC22" i="15"/>
  <c r="AD23" i="50"/>
  <c r="AB22" i="15"/>
  <c r="AC23" i="50"/>
  <c r="AA22" i="15"/>
  <c r="AB23" i="50"/>
  <c r="Z22" i="15"/>
  <c r="AX22" i="15" s="1"/>
  <c r="AA23" i="50"/>
  <c r="AY23" i="50" s="1"/>
  <c r="Y22" i="15"/>
  <c r="Z23" i="50"/>
  <c r="Z23" i="69" s="1"/>
  <c r="F22" i="15"/>
  <c r="G23" i="50"/>
  <c r="H22" i="15"/>
  <c r="I23" i="50"/>
  <c r="G22" i="15"/>
  <c r="H23" i="50"/>
  <c r="J22" i="15"/>
  <c r="K23" i="50"/>
  <c r="O22" i="15"/>
  <c r="P23" i="50"/>
  <c r="M22" i="15"/>
  <c r="N23" i="50"/>
  <c r="S22" i="15"/>
  <c r="T23" i="50"/>
  <c r="N22" i="15"/>
  <c r="O23" i="50"/>
  <c r="L22" i="15"/>
  <c r="M23" i="50"/>
  <c r="R22" i="15"/>
  <c r="S23" i="50"/>
  <c r="K22" i="15"/>
  <c r="L23" i="50"/>
  <c r="Q22" i="15"/>
  <c r="R23" i="50"/>
  <c r="T22" i="15"/>
  <c r="U23" i="50"/>
  <c r="P22" i="15"/>
  <c r="Q23" i="50"/>
  <c r="AM22" i="15"/>
  <c r="AV22" i="15" s="1"/>
  <c r="AN23" i="50"/>
  <c r="AL22" i="15"/>
  <c r="AM23" i="50"/>
  <c r="AM23" i="69" s="1"/>
  <c r="AK22" i="15"/>
  <c r="AL23" i="50"/>
  <c r="X22" i="15"/>
  <c r="I22" i="15"/>
  <c r="AJ22" i="15"/>
  <c r="BH42" i="19" l="1"/>
  <c r="AZ22" i="69"/>
  <c r="Y22" i="51"/>
  <c r="Y23" i="69"/>
  <c r="AJ23" i="50"/>
  <c r="BG22" i="50"/>
  <c r="BD23" i="50"/>
  <c r="BD23" i="69" s="1"/>
  <c r="BC22" i="15"/>
  <c r="BC23" i="50"/>
  <c r="BC23" i="69" s="1"/>
  <c r="BB23" i="50"/>
  <c r="BB23" i="69" s="1"/>
  <c r="BI42" i="19"/>
  <c r="BA22" i="15"/>
  <c r="BG42" i="19"/>
  <c r="AN23" i="69"/>
  <c r="AW23" i="69" s="1"/>
  <c r="AW23" i="50"/>
  <c r="BB22" i="15"/>
  <c r="AO22" i="51"/>
  <c r="AO23" i="69"/>
  <c r="AX23" i="69" s="1"/>
  <c r="AT43" i="19"/>
  <c r="BC43" i="19" s="1"/>
  <c r="AF43" i="19"/>
  <c r="BD43" i="19" s="1"/>
  <c r="AE43" i="19"/>
  <c r="AB43" i="19"/>
  <c r="AK43" i="19"/>
  <c r="AJ43" i="19"/>
  <c r="AI43" i="19"/>
  <c r="AH43" i="19"/>
  <c r="AD43" i="19"/>
  <c r="AC43" i="19"/>
  <c r="AL43" i="19"/>
  <c r="AG43" i="19"/>
  <c r="AM43" i="19"/>
  <c r="AQ43" i="19"/>
  <c r="AS43" i="19"/>
  <c r="BB43" i="19" s="1"/>
  <c r="AR43" i="19"/>
  <c r="AP43" i="19"/>
  <c r="T43" i="19"/>
  <c r="U43" i="19"/>
  <c r="Q43" i="19"/>
  <c r="V43" i="19"/>
  <c r="O43" i="19"/>
  <c r="W43" i="19"/>
  <c r="Y43" i="19"/>
  <c r="R43" i="19"/>
  <c r="S43" i="19"/>
  <c r="X43" i="19"/>
  <c r="Z43" i="19"/>
  <c r="P43" i="19"/>
  <c r="M43" i="19"/>
  <c r="L43" i="19"/>
  <c r="N43" i="19"/>
  <c r="F44" i="19"/>
  <c r="BA22" i="50"/>
  <c r="BG22" i="69"/>
  <c r="J22" i="51"/>
  <c r="J23" i="69"/>
  <c r="AK22" i="51"/>
  <c r="AK23" i="69"/>
  <c r="W22" i="51"/>
  <c r="W23" i="69"/>
  <c r="X22" i="51"/>
  <c r="X23" i="69"/>
  <c r="AG22" i="51"/>
  <c r="AG23" i="69"/>
  <c r="AH22" i="51"/>
  <c r="AH23" i="69"/>
  <c r="AE22" i="51"/>
  <c r="AE23" i="69"/>
  <c r="AF22" i="51"/>
  <c r="AF23" i="69"/>
  <c r="AD22" i="51"/>
  <c r="AD23" i="69"/>
  <c r="AC22" i="51"/>
  <c r="AC23" i="69"/>
  <c r="AB22" i="51"/>
  <c r="AB23" i="69"/>
  <c r="AA22" i="51"/>
  <c r="AA23" i="69"/>
  <c r="AY23" i="69" s="1"/>
  <c r="G22" i="51"/>
  <c r="G23" i="69"/>
  <c r="I22" i="51"/>
  <c r="I23" i="69"/>
  <c r="H22" i="51"/>
  <c r="H23" i="69"/>
  <c r="K22" i="51"/>
  <c r="K23" i="69"/>
  <c r="P22" i="51"/>
  <c r="P23" i="69"/>
  <c r="N22" i="51"/>
  <c r="N23" i="69"/>
  <c r="T22" i="51"/>
  <c r="T23" i="69"/>
  <c r="O22" i="51"/>
  <c r="O23" i="69"/>
  <c r="M22" i="51"/>
  <c r="M23" i="69"/>
  <c r="S22" i="51"/>
  <c r="S23" i="69"/>
  <c r="L22" i="51"/>
  <c r="L23" i="69"/>
  <c r="R22" i="51"/>
  <c r="R23" i="69"/>
  <c r="U22" i="51"/>
  <c r="U23" i="69"/>
  <c r="Q22" i="51"/>
  <c r="Q23" i="69"/>
  <c r="AL22" i="51"/>
  <c r="AL23" i="69"/>
  <c r="V23" i="50"/>
  <c r="BF21" i="15"/>
  <c r="BE21" i="15"/>
  <c r="BD21" i="15"/>
  <c r="AZ22" i="50"/>
  <c r="BF22" i="50"/>
  <c r="BE22" i="50"/>
  <c r="BL41" i="19"/>
  <c r="BJ41" i="19"/>
  <c r="BK41" i="19"/>
  <c r="Z22" i="51"/>
  <c r="AN22" i="51"/>
  <c r="AM22" i="51"/>
  <c r="BF42" i="19"/>
  <c r="BE42" i="19"/>
  <c r="AZ22" i="15"/>
  <c r="AY22" i="15"/>
  <c r="AI23" i="50"/>
  <c r="AH22" i="15"/>
  <c r="AN42" i="19"/>
  <c r="U22" i="15"/>
  <c r="AO42" i="19"/>
  <c r="AA42" i="19"/>
  <c r="AI22" i="15"/>
  <c r="AZ23" i="69" l="1"/>
  <c r="AJ22" i="51"/>
  <c r="AJ23" i="69"/>
  <c r="BH43" i="19"/>
  <c r="BA23" i="69"/>
  <c r="BI43" i="19"/>
  <c r="BG43" i="19"/>
  <c r="AJ44" i="19"/>
  <c r="AH44" i="19"/>
  <c r="AG44" i="19"/>
  <c r="AB44" i="19"/>
  <c r="AM44" i="19"/>
  <c r="AL44" i="19"/>
  <c r="V44" i="19"/>
  <c r="S44" i="19"/>
  <c r="Z44" i="19"/>
  <c r="W44" i="19"/>
  <c r="AE44" i="19"/>
  <c r="AK44" i="19"/>
  <c r="AC44" i="19"/>
  <c r="AI44" i="19"/>
  <c r="AF44" i="19"/>
  <c r="BD44" i="19" s="1"/>
  <c r="AP44" i="19"/>
  <c r="U44" i="19"/>
  <c r="T44" i="19"/>
  <c r="AD44" i="19"/>
  <c r="X44" i="19"/>
  <c r="P44" i="19"/>
  <c r="Q44" i="19"/>
  <c r="Y44" i="19"/>
  <c r="O44" i="19"/>
  <c r="AS44" i="19"/>
  <c r="BB44" i="19" s="1"/>
  <c r="R44" i="19"/>
  <c r="AR44" i="19"/>
  <c r="AQ44" i="19"/>
  <c r="AT44" i="19"/>
  <c r="BC44" i="19" s="1"/>
  <c r="M44" i="19"/>
  <c r="L44" i="19"/>
  <c r="N44" i="19"/>
  <c r="F45" i="19"/>
  <c r="BF22" i="69"/>
  <c r="BE22" i="69"/>
  <c r="V22" i="51"/>
  <c r="V23" i="69"/>
  <c r="AI22" i="51"/>
  <c r="AI23" i="69"/>
  <c r="AZ23" i="50"/>
  <c r="BA23" i="50"/>
  <c r="BK42" i="19"/>
  <c r="BJ42" i="19"/>
  <c r="BL42" i="19"/>
  <c r="BG23" i="50"/>
  <c r="BF23" i="50"/>
  <c r="BE23" i="50"/>
  <c r="BE43" i="19"/>
  <c r="BD22" i="15"/>
  <c r="BE22" i="15"/>
  <c r="BF22" i="15"/>
  <c r="AN43" i="19"/>
  <c r="AA43" i="19"/>
  <c r="AO43" i="19"/>
  <c r="BI44" i="19" l="1"/>
  <c r="BG44" i="19"/>
  <c r="BH44" i="19"/>
  <c r="BF43" i="19"/>
  <c r="AT45" i="19"/>
  <c r="AH45" i="19"/>
  <c r="AJ45" i="19"/>
  <c r="AF45" i="19"/>
  <c r="BD45" i="19" s="1"/>
  <c r="AE45" i="19"/>
  <c r="AD45" i="19"/>
  <c r="AL45" i="19"/>
  <c r="AB45" i="19"/>
  <c r="AG45" i="19"/>
  <c r="AC45" i="19"/>
  <c r="AM45" i="19"/>
  <c r="V45" i="19"/>
  <c r="Q24" i="50" s="1"/>
  <c r="Z45" i="19"/>
  <c r="U24" i="50" s="1"/>
  <c r="W45" i="19"/>
  <c r="R24" i="50" s="1"/>
  <c r="AK45" i="19"/>
  <c r="AI45" i="19"/>
  <c r="T45" i="19"/>
  <c r="U45" i="19"/>
  <c r="X45" i="19"/>
  <c r="R45" i="19"/>
  <c r="AP45" i="19"/>
  <c r="AR45" i="19"/>
  <c r="AQ45" i="19"/>
  <c r="S45" i="19"/>
  <c r="Y45" i="19"/>
  <c r="AS45" i="19"/>
  <c r="BB45" i="19" s="1"/>
  <c r="Q45" i="19"/>
  <c r="L24" i="50" s="1"/>
  <c r="O45" i="19"/>
  <c r="P45" i="19"/>
  <c r="N45" i="19"/>
  <c r="L45" i="19"/>
  <c r="M45" i="19"/>
  <c r="F46" i="19"/>
  <c r="BE23" i="69"/>
  <c r="BF23" i="69"/>
  <c r="BG23" i="69"/>
  <c r="BL43" i="19"/>
  <c r="BK43" i="19"/>
  <c r="BJ43" i="19"/>
  <c r="BF44" i="19"/>
  <c r="BE44" i="19"/>
  <c r="AN44" i="19"/>
  <c r="AA44" i="19"/>
  <c r="AO44" i="19"/>
  <c r="BG45" i="19" l="1"/>
  <c r="BI45" i="19"/>
  <c r="AN23" i="15"/>
  <c r="AW23" i="15" s="1"/>
  <c r="BC45" i="19"/>
  <c r="BH45" i="19"/>
  <c r="AL24" i="50"/>
  <c r="AT46" i="19"/>
  <c r="BC46" i="19" s="1"/>
  <c r="AM46" i="19"/>
  <c r="AL46" i="19"/>
  <c r="AJ46" i="19"/>
  <c r="AH46" i="19"/>
  <c r="AC46" i="19"/>
  <c r="AK46" i="19"/>
  <c r="AB46" i="19"/>
  <c r="AI46" i="19"/>
  <c r="AG46" i="19"/>
  <c r="AF46" i="19"/>
  <c r="BD46" i="19" s="1"/>
  <c r="AE46" i="19"/>
  <c r="AD46" i="19"/>
  <c r="Y25" i="50" s="1"/>
  <c r="AQ46" i="19"/>
  <c r="AS46" i="19"/>
  <c r="BB46" i="19" s="1"/>
  <c r="AR46" i="19"/>
  <c r="V46" i="19"/>
  <c r="W46" i="19"/>
  <c r="Q46" i="19"/>
  <c r="X46" i="19"/>
  <c r="R46" i="19"/>
  <c r="M25" i="50" s="1"/>
  <c r="O46" i="19"/>
  <c r="AP46" i="19"/>
  <c r="Z46" i="19"/>
  <c r="U25" i="50" s="1"/>
  <c r="S46" i="19"/>
  <c r="T46" i="19"/>
  <c r="U46" i="19"/>
  <c r="P25" i="50" s="1"/>
  <c r="Y46" i="19"/>
  <c r="P46" i="19"/>
  <c r="K25" i="50" s="1"/>
  <c r="L46" i="19"/>
  <c r="G25" i="50" s="1"/>
  <c r="M46" i="19"/>
  <c r="H25" i="50" s="1"/>
  <c r="N46" i="19"/>
  <c r="F47" i="19"/>
  <c r="L23" i="51"/>
  <c r="L24" i="69"/>
  <c r="U23" i="51"/>
  <c r="U24" i="69"/>
  <c r="R23" i="51"/>
  <c r="R24" i="69"/>
  <c r="Q23" i="51"/>
  <c r="Q24" i="69"/>
  <c r="BJ44" i="19"/>
  <c r="BK44" i="19"/>
  <c r="BL44" i="19"/>
  <c r="W24" i="50"/>
  <c r="J24" i="50"/>
  <c r="AK24" i="50"/>
  <c r="AN24" i="50"/>
  <c r="AM24" i="50"/>
  <c r="AM24" i="69" s="1"/>
  <c r="AC23" i="15"/>
  <c r="AD24" i="50"/>
  <c r="AE23" i="15"/>
  <c r="AF24" i="50"/>
  <c r="Z23" i="15"/>
  <c r="AX23" i="15" s="1"/>
  <c r="AA24" i="50"/>
  <c r="AY24" i="50" s="1"/>
  <c r="AB23" i="15"/>
  <c r="AC24" i="50"/>
  <c r="X23" i="15"/>
  <c r="Y24" i="50"/>
  <c r="W23" i="15"/>
  <c r="X24" i="50"/>
  <c r="AG23" i="15"/>
  <c r="AH24" i="50"/>
  <c r="Y23" i="15"/>
  <c r="Z24" i="50"/>
  <c r="Z24" i="69" s="1"/>
  <c r="AF23" i="15"/>
  <c r="AG24" i="50"/>
  <c r="H23" i="15"/>
  <c r="I24" i="50"/>
  <c r="G23" i="15"/>
  <c r="H24" i="50"/>
  <c r="F23" i="15"/>
  <c r="G24" i="50"/>
  <c r="AA23" i="15"/>
  <c r="AB24" i="50"/>
  <c r="L23" i="15"/>
  <c r="M24" i="50"/>
  <c r="N23" i="15"/>
  <c r="O24" i="50"/>
  <c r="O23" i="15"/>
  <c r="P24" i="50"/>
  <c r="J23" i="15"/>
  <c r="K24" i="50"/>
  <c r="S23" i="15"/>
  <c r="T24" i="50"/>
  <c r="R23" i="15"/>
  <c r="S24" i="50"/>
  <c r="AD23" i="15"/>
  <c r="AE24" i="50"/>
  <c r="M23" i="15"/>
  <c r="N24" i="50"/>
  <c r="AN45" i="19"/>
  <c r="AI24" i="50" s="1"/>
  <c r="V23" i="15"/>
  <c r="I23" i="15"/>
  <c r="AA45" i="19"/>
  <c r="V24" i="50" s="1"/>
  <c r="AO45" i="19"/>
  <c r="AJ24" i="50" s="1"/>
  <c r="AJ23" i="15"/>
  <c r="AL23" i="51" l="1"/>
  <c r="AL24" i="69"/>
  <c r="S25" i="50"/>
  <c r="AL25" i="50"/>
  <c r="R25" i="50"/>
  <c r="X25" i="50"/>
  <c r="O25" i="50"/>
  <c r="BI46" i="19"/>
  <c r="BH46" i="19"/>
  <c r="BG46" i="19"/>
  <c r="AN24" i="69"/>
  <c r="AW24" i="69" s="1"/>
  <c r="AW24" i="50"/>
  <c r="BB24" i="50"/>
  <c r="BB24" i="69" s="1"/>
  <c r="BC23" i="15"/>
  <c r="BD24" i="50"/>
  <c r="BD24" i="69" s="1"/>
  <c r="AG25" i="50"/>
  <c r="AF25" i="50"/>
  <c r="AE25" i="50"/>
  <c r="Q25" i="50"/>
  <c r="L25" i="50"/>
  <c r="AA25" i="50"/>
  <c r="AY25" i="50" s="1"/>
  <c r="AB25" i="50"/>
  <c r="AD25" i="50"/>
  <c r="AC25" i="50"/>
  <c r="AH25" i="50"/>
  <c r="I25" i="50"/>
  <c r="T25" i="50"/>
  <c r="N25" i="50"/>
  <c r="AO25" i="50"/>
  <c r="AX25" i="50" s="1"/>
  <c r="AT47" i="19"/>
  <c r="AB47" i="19"/>
  <c r="AJ47" i="19"/>
  <c r="AI47" i="19"/>
  <c r="AH47" i="19"/>
  <c r="AD47" i="19"/>
  <c r="AC47" i="19"/>
  <c r="X26" i="50" s="1"/>
  <c r="AS47" i="19"/>
  <c r="BB47" i="19" s="1"/>
  <c r="AQ47" i="19"/>
  <c r="AP47" i="19"/>
  <c r="AG47" i="19"/>
  <c r="AB26" i="50" s="1"/>
  <c r="AM47" i="19"/>
  <c r="AH26" i="50" s="1"/>
  <c r="AL47" i="19"/>
  <c r="AG26" i="50" s="1"/>
  <c r="AK47" i="19"/>
  <c r="AF47" i="19"/>
  <c r="BD47" i="19" s="1"/>
  <c r="AE47" i="19"/>
  <c r="AR47" i="19"/>
  <c r="O47" i="19"/>
  <c r="T47" i="19"/>
  <c r="V47" i="19"/>
  <c r="S47" i="19"/>
  <c r="X47" i="19"/>
  <c r="P47" i="19"/>
  <c r="K26" i="50" s="1"/>
  <c r="R47" i="19"/>
  <c r="U47" i="19"/>
  <c r="Q47" i="19"/>
  <c r="L26" i="50" s="1"/>
  <c r="W47" i="19"/>
  <c r="R26" i="50" s="1"/>
  <c r="Z47" i="19"/>
  <c r="U26" i="50" s="1"/>
  <c r="Y47" i="19"/>
  <c r="T26" i="50" s="1"/>
  <c r="M47" i="19"/>
  <c r="H26" i="50" s="1"/>
  <c r="N47" i="19"/>
  <c r="I26" i="50" s="1"/>
  <c r="L47" i="19"/>
  <c r="G26" i="50" s="1"/>
  <c r="F48" i="19"/>
  <c r="W23" i="51"/>
  <c r="W24" i="69"/>
  <c r="J23" i="51"/>
  <c r="J24" i="69"/>
  <c r="AK23" i="51"/>
  <c r="AK24" i="69"/>
  <c r="AD23" i="51"/>
  <c r="AD24" i="69"/>
  <c r="AF23" i="51"/>
  <c r="AF24" i="69"/>
  <c r="AA23" i="51"/>
  <c r="AA24" i="69"/>
  <c r="AY24" i="69" s="1"/>
  <c r="AC23" i="51"/>
  <c r="AC24" i="69"/>
  <c r="Y23" i="51"/>
  <c r="Y24" i="69"/>
  <c r="X23" i="51"/>
  <c r="X24" i="69"/>
  <c r="AH23" i="51"/>
  <c r="AH24" i="69"/>
  <c r="AG23" i="51"/>
  <c r="AG24" i="69"/>
  <c r="I23" i="51"/>
  <c r="I24" i="69"/>
  <c r="H23" i="51"/>
  <c r="H24" i="69"/>
  <c r="G23" i="51"/>
  <c r="G24" i="69"/>
  <c r="AB23" i="51"/>
  <c r="AB24" i="69"/>
  <c r="M23" i="51"/>
  <c r="M24" i="69"/>
  <c r="O23" i="51"/>
  <c r="O24" i="69"/>
  <c r="P23" i="51"/>
  <c r="P24" i="69"/>
  <c r="K23" i="51"/>
  <c r="K24" i="69"/>
  <c r="T23" i="51"/>
  <c r="T24" i="69"/>
  <c r="S23" i="51"/>
  <c r="S24" i="69"/>
  <c r="AE23" i="51"/>
  <c r="AE24" i="69"/>
  <c r="N23" i="51"/>
  <c r="N24" i="69"/>
  <c r="AI23" i="51"/>
  <c r="AI24" i="69"/>
  <c r="V23" i="51"/>
  <c r="V24" i="69"/>
  <c r="Y24" i="51"/>
  <c r="Y25" i="69"/>
  <c r="H24" i="51"/>
  <c r="H25" i="69"/>
  <c r="G24" i="51"/>
  <c r="G25" i="69"/>
  <c r="K24" i="51"/>
  <c r="K25" i="69"/>
  <c r="M24" i="51"/>
  <c r="M25" i="69"/>
  <c r="P24" i="51"/>
  <c r="P25" i="69"/>
  <c r="U24" i="51"/>
  <c r="U25" i="69"/>
  <c r="AJ23" i="51"/>
  <c r="AJ24" i="69"/>
  <c r="AN23" i="51"/>
  <c r="AM23" i="51"/>
  <c r="Z23" i="51"/>
  <c r="BL45" i="19"/>
  <c r="BJ45" i="19"/>
  <c r="BK45" i="19"/>
  <c r="BE45" i="19"/>
  <c r="BF45" i="19"/>
  <c r="AM25" i="50"/>
  <c r="AM25" i="69" s="1"/>
  <c r="AN25" i="50"/>
  <c r="AK25" i="50"/>
  <c r="Z25" i="50"/>
  <c r="Z25" i="69" s="1"/>
  <c r="W25" i="50"/>
  <c r="J25" i="50"/>
  <c r="AH23" i="15"/>
  <c r="AA46" i="19"/>
  <c r="V25" i="50" s="1"/>
  <c r="AN46" i="19"/>
  <c r="AO46" i="19"/>
  <c r="AJ25" i="50" s="1"/>
  <c r="BD25" i="50" l="1"/>
  <c r="BD25" i="69" s="1"/>
  <c r="R24" i="51"/>
  <c r="R25" i="69"/>
  <c r="S24" i="51"/>
  <c r="X24" i="51"/>
  <c r="AL24" i="51"/>
  <c r="S25" i="69"/>
  <c r="O24" i="51"/>
  <c r="O25" i="69"/>
  <c r="X25" i="69"/>
  <c r="AL25" i="69"/>
  <c r="J25" i="69"/>
  <c r="BB25" i="50"/>
  <c r="BB25" i="69" s="1"/>
  <c r="BG47" i="19"/>
  <c r="BI47" i="19"/>
  <c r="AO26" i="50"/>
  <c r="AX26" i="50" s="1"/>
  <c r="BC47" i="19"/>
  <c r="BH47" i="19"/>
  <c r="BC25" i="50"/>
  <c r="BC25" i="69" s="1"/>
  <c r="AN25" i="69"/>
  <c r="AW25" i="69" s="1"/>
  <c r="AW25" i="50"/>
  <c r="AF24" i="51"/>
  <c r="AG24" i="51"/>
  <c r="AG25" i="69"/>
  <c r="AF25" i="69"/>
  <c r="AE24" i="51"/>
  <c r="AE25" i="69"/>
  <c r="Q24" i="51"/>
  <c r="Q25" i="69"/>
  <c r="L24" i="51"/>
  <c r="L25" i="69"/>
  <c r="AA24" i="51"/>
  <c r="AB24" i="51"/>
  <c r="AD24" i="51"/>
  <c r="AA25" i="69"/>
  <c r="AY25" i="69" s="1"/>
  <c r="AB25" i="69"/>
  <c r="AD25" i="69"/>
  <c r="AC24" i="51"/>
  <c r="AC25" i="69"/>
  <c r="Q26" i="50"/>
  <c r="Y26" i="50"/>
  <c r="M26" i="50"/>
  <c r="AL26" i="50"/>
  <c r="I25" i="69"/>
  <c r="AH24" i="51"/>
  <c r="AH25" i="69"/>
  <c r="I24" i="51"/>
  <c r="T24" i="51"/>
  <c r="AE26" i="50"/>
  <c r="AC26" i="50"/>
  <c r="S26" i="50"/>
  <c r="T25" i="69"/>
  <c r="N24" i="51"/>
  <c r="N25" i="69"/>
  <c r="AF26" i="50"/>
  <c r="O26" i="50"/>
  <c r="AA26" i="50"/>
  <c r="AY26" i="50" s="1"/>
  <c r="N26" i="50"/>
  <c r="AD26" i="50"/>
  <c r="P26" i="50"/>
  <c r="AO24" i="51"/>
  <c r="AO25" i="69"/>
  <c r="AX25" i="69" s="1"/>
  <c r="AT48" i="19"/>
  <c r="AS48" i="19"/>
  <c r="BB48" i="19" s="1"/>
  <c r="AQ48" i="19"/>
  <c r="AK48" i="19"/>
  <c r="AJ48" i="19"/>
  <c r="AI48" i="19"/>
  <c r="AE48" i="19"/>
  <c r="AB48" i="19"/>
  <c r="AM48" i="19"/>
  <c r="AH27" i="50" s="1"/>
  <c r="AL48" i="19"/>
  <c r="AG27" i="50" s="1"/>
  <c r="AH48" i="19"/>
  <c r="AC27" i="50" s="1"/>
  <c r="AF48" i="19"/>
  <c r="BD48" i="19" s="1"/>
  <c r="AG48" i="19"/>
  <c r="AD48" i="19"/>
  <c r="AC48" i="19"/>
  <c r="AP48" i="19"/>
  <c r="Y48" i="19"/>
  <c r="Q48" i="19"/>
  <c r="L27" i="50" s="1"/>
  <c r="O48" i="19"/>
  <c r="W48" i="19"/>
  <c r="Z48" i="19"/>
  <c r="U48" i="19"/>
  <c r="AR48" i="19"/>
  <c r="T48" i="19"/>
  <c r="O27" i="50" s="1"/>
  <c r="X48" i="19"/>
  <c r="S27" i="50" s="1"/>
  <c r="P48" i="19"/>
  <c r="K27" i="50" s="1"/>
  <c r="R48" i="19"/>
  <c r="M27" i="50" s="1"/>
  <c r="S48" i="19"/>
  <c r="N27" i="50" s="1"/>
  <c r="V48" i="19"/>
  <c r="M48" i="19"/>
  <c r="H27" i="50" s="1"/>
  <c r="N48" i="19"/>
  <c r="I27" i="50" s="1"/>
  <c r="L48" i="19"/>
  <c r="F49" i="19"/>
  <c r="AK24" i="51"/>
  <c r="AK25" i="69"/>
  <c r="W24" i="51"/>
  <c r="W25" i="69"/>
  <c r="V24" i="51"/>
  <c r="V25" i="69"/>
  <c r="AG25" i="51"/>
  <c r="AG26" i="69"/>
  <c r="AH25" i="51"/>
  <c r="AH26" i="69"/>
  <c r="AB25" i="51"/>
  <c r="AB26" i="69"/>
  <c r="U25" i="51"/>
  <c r="U26" i="69"/>
  <c r="X25" i="51"/>
  <c r="X26" i="69"/>
  <c r="G25" i="51"/>
  <c r="G26" i="69"/>
  <c r="I25" i="51"/>
  <c r="I26" i="69"/>
  <c r="H25" i="51"/>
  <c r="H26" i="69"/>
  <c r="R25" i="51"/>
  <c r="R26" i="69"/>
  <c r="K25" i="51"/>
  <c r="K26" i="69"/>
  <c r="T25" i="51"/>
  <c r="T26" i="69"/>
  <c r="L25" i="51"/>
  <c r="L26" i="69"/>
  <c r="AJ24" i="51"/>
  <c r="AJ25" i="69"/>
  <c r="AM24" i="51"/>
  <c r="AN24" i="51"/>
  <c r="Z24" i="51"/>
  <c r="J24" i="51"/>
  <c r="BE46" i="19"/>
  <c r="BF46" i="19"/>
  <c r="BL46" i="19"/>
  <c r="BJ46" i="19"/>
  <c r="BK46" i="19"/>
  <c r="Z26" i="50"/>
  <c r="Z26" i="69" s="1"/>
  <c r="W26" i="50"/>
  <c r="AK26" i="50"/>
  <c r="J26" i="50"/>
  <c r="AN26" i="50"/>
  <c r="AM26" i="50"/>
  <c r="AM26" i="69" s="1"/>
  <c r="AI25" i="50"/>
  <c r="AN47" i="19"/>
  <c r="AA47" i="19"/>
  <c r="V26" i="50" s="1"/>
  <c r="AO47" i="19"/>
  <c r="AJ26" i="50" s="1"/>
  <c r="BA25" i="69" l="1"/>
  <c r="AZ25" i="69"/>
  <c r="BI48" i="19"/>
  <c r="BG48" i="19"/>
  <c r="AO27" i="50"/>
  <c r="AX27" i="50" s="1"/>
  <c r="BC48" i="19"/>
  <c r="AN26" i="69"/>
  <c r="AW26" i="69" s="1"/>
  <c r="AW26" i="50"/>
  <c r="BC26" i="50"/>
  <c r="BC26" i="69" s="1"/>
  <c r="BH48" i="19"/>
  <c r="BD26" i="50"/>
  <c r="BD26" i="69" s="1"/>
  <c r="AO26" i="69"/>
  <c r="AX26" i="69" s="1"/>
  <c r="J26" i="69"/>
  <c r="BB26" i="50"/>
  <c r="BB26" i="69" s="1"/>
  <c r="AO25" i="51"/>
  <c r="U27" i="50"/>
  <c r="Q25" i="51"/>
  <c r="Q26" i="69"/>
  <c r="AL27" i="50"/>
  <c r="P27" i="50"/>
  <c r="R27" i="50"/>
  <c r="Y25" i="51"/>
  <c r="Y26" i="69"/>
  <c r="AE25" i="51"/>
  <c r="AE26" i="69"/>
  <c r="AF25" i="51"/>
  <c r="AF26" i="69"/>
  <c r="AD25" i="51"/>
  <c r="AD26" i="69"/>
  <c r="AF27" i="50"/>
  <c r="AA27" i="50"/>
  <c r="AY27" i="50" s="1"/>
  <c r="G27" i="50"/>
  <c r="AC25" i="51"/>
  <c r="AC26" i="69"/>
  <c r="M25" i="51"/>
  <c r="M26" i="69"/>
  <c r="O25" i="51"/>
  <c r="O26" i="69"/>
  <c r="N25" i="51"/>
  <c r="N26" i="69"/>
  <c r="S25" i="51"/>
  <c r="S26" i="69"/>
  <c r="AL25" i="51"/>
  <c r="AL26" i="69"/>
  <c r="AA25" i="51"/>
  <c r="AA26" i="69"/>
  <c r="AY26" i="69" s="1"/>
  <c r="Q27" i="50"/>
  <c r="T27" i="50"/>
  <c r="P25" i="51"/>
  <c r="P26" i="69"/>
  <c r="Y27" i="50"/>
  <c r="AB27" i="50"/>
  <c r="AE27" i="50"/>
  <c r="X27" i="50"/>
  <c r="AD27" i="50"/>
  <c r="AT49" i="19"/>
  <c r="AB49" i="19"/>
  <c r="AI49" i="19"/>
  <c r="AH49" i="19"/>
  <c r="AF49" i="19"/>
  <c r="BD49" i="19" s="1"/>
  <c r="AE49" i="19"/>
  <c r="AK49" i="19"/>
  <c r="Z49" i="19"/>
  <c r="W49" i="19"/>
  <c r="R28" i="50" s="1"/>
  <c r="AG49" i="19"/>
  <c r="AC49" i="19"/>
  <c r="AJ49" i="19"/>
  <c r="AD49" i="19"/>
  <c r="Q49" i="19"/>
  <c r="T49" i="19"/>
  <c r="AM49" i="19"/>
  <c r="X49" i="19"/>
  <c r="S28" i="50" s="1"/>
  <c r="Y49" i="19"/>
  <c r="AL49" i="19"/>
  <c r="O49" i="19"/>
  <c r="V49" i="19"/>
  <c r="AP49" i="19"/>
  <c r="P49" i="19"/>
  <c r="AS49" i="19"/>
  <c r="BB49" i="19" s="1"/>
  <c r="AR49" i="19"/>
  <c r="R49" i="19"/>
  <c r="M28" i="50" s="1"/>
  <c r="U49" i="19"/>
  <c r="P28" i="50" s="1"/>
  <c r="S49" i="19"/>
  <c r="N28" i="50" s="1"/>
  <c r="AQ49" i="19"/>
  <c r="AL28" i="50" s="1"/>
  <c r="L49" i="19"/>
  <c r="N49" i="19"/>
  <c r="M49" i="19"/>
  <c r="F50" i="19"/>
  <c r="BF25" i="69"/>
  <c r="W25" i="51"/>
  <c r="W26" i="69"/>
  <c r="AK25" i="51"/>
  <c r="AK26" i="69"/>
  <c r="AI24" i="51"/>
  <c r="AI25" i="69"/>
  <c r="V25" i="51"/>
  <c r="V26" i="69"/>
  <c r="AG26" i="51"/>
  <c r="AG27" i="69"/>
  <c r="AC26" i="51"/>
  <c r="AC27" i="69"/>
  <c r="AH26" i="51"/>
  <c r="AH27" i="69"/>
  <c r="I26" i="51"/>
  <c r="I27" i="69"/>
  <c r="H26" i="51"/>
  <c r="H27" i="69"/>
  <c r="O26" i="51"/>
  <c r="O27" i="69"/>
  <c r="N26" i="51"/>
  <c r="N27" i="69"/>
  <c r="L26" i="51"/>
  <c r="L27" i="69"/>
  <c r="K26" i="51"/>
  <c r="K27" i="69"/>
  <c r="M26" i="51"/>
  <c r="M27" i="69"/>
  <c r="S26" i="51"/>
  <c r="S27" i="69"/>
  <c r="AJ25" i="51"/>
  <c r="AJ26" i="69"/>
  <c r="AZ25" i="50"/>
  <c r="BA25" i="50"/>
  <c r="Z25" i="51"/>
  <c r="J25" i="51"/>
  <c r="AN25" i="51"/>
  <c r="AM25" i="51"/>
  <c r="BG25" i="50"/>
  <c r="BF25" i="50"/>
  <c r="BE25" i="50"/>
  <c r="BL47" i="19"/>
  <c r="BK47" i="19"/>
  <c r="BJ47" i="19"/>
  <c r="BF47" i="19"/>
  <c r="BE47" i="19"/>
  <c r="AM27" i="50"/>
  <c r="AM27" i="69" s="1"/>
  <c r="W27" i="50"/>
  <c r="AK27" i="50"/>
  <c r="Z27" i="50"/>
  <c r="Z27" i="69" s="1"/>
  <c r="AN27" i="50"/>
  <c r="AI26" i="50"/>
  <c r="J27" i="50"/>
  <c r="AA48" i="19"/>
  <c r="V27" i="50" s="1"/>
  <c r="AN48" i="19"/>
  <c r="AI27" i="50" s="1"/>
  <c r="AO48" i="19"/>
  <c r="AJ27" i="50" s="1"/>
  <c r="BA26" i="69" l="1"/>
  <c r="AZ26" i="69"/>
  <c r="BH49" i="19"/>
  <c r="J27" i="69"/>
  <c r="BB27" i="50"/>
  <c r="BB27" i="69" s="1"/>
  <c r="BG49" i="19"/>
  <c r="BD27" i="50"/>
  <c r="BD27" i="69" s="1"/>
  <c r="BI49" i="19"/>
  <c r="AO28" i="50"/>
  <c r="AX28" i="50" s="1"/>
  <c r="BC49" i="19"/>
  <c r="AN27" i="69"/>
  <c r="AW27" i="69" s="1"/>
  <c r="AW27" i="50"/>
  <c r="AO27" i="69"/>
  <c r="AX27" i="69" s="1"/>
  <c r="BC27" i="50"/>
  <c r="BC27" i="69" s="1"/>
  <c r="AO26" i="51"/>
  <c r="BE25" i="69"/>
  <c r="R26" i="51"/>
  <c r="R27" i="69"/>
  <c r="O28" i="50"/>
  <c r="U26" i="51"/>
  <c r="U27" i="69"/>
  <c r="P26" i="51"/>
  <c r="P27" i="69"/>
  <c r="AL26" i="51"/>
  <c r="AL27" i="69"/>
  <c r="Y26" i="51"/>
  <c r="Y27" i="69"/>
  <c r="AF26" i="51"/>
  <c r="AF27" i="69"/>
  <c r="AB26" i="51"/>
  <c r="AB27" i="69"/>
  <c r="AA26" i="51"/>
  <c r="AA27" i="69"/>
  <c r="AY27" i="69" s="1"/>
  <c r="AD26" i="51"/>
  <c r="AD27" i="69"/>
  <c r="AE26" i="51"/>
  <c r="AE27" i="69"/>
  <c r="X26" i="51"/>
  <c r="X27" i="69"/>
  <c r="G26" i="51"/>
  <c r="G27" i="69"/>
  <c r="Q26" i="51"/>
  <c r="Q27" i="69"/>
  <c r="T26" i="51"/>
  <c r="T27" i="69"/>
  <c r="U28" i="50"/>
  <c r="K28" i="50"/>
  <c r="AN24" i="15"/>
  <c r="AW24" i="15" s="1"/>
  <c r="AT50" i="19"/>
  <c r="BC50" i="19" s="1"/>
  <c r="AB50" i="19"/>
  <c r="AM50" i="19"/>
  <c r="AL50" i="19"/>
  <c r="AI50" i="19"/>
  <c r="AH50" i="19"/>
  <c r="AG50" i="19"/>
  <c r="AF50" i="19"/>
  <c r="BD50" i="19" s="1"/>
  <c r="AC50" i="19"/>
  <c r="AJ50" i="19"/>
  <c r="AK50" i="19"/>
  <c r="AE50" i="19"/>
  <c r="AD50" i="19"/>
  <c r="AS50" i="19"/>
  <c r="BB50" i="19" s="1"/>
  <c r="AR50" i="19"/>
  <c r="AP50" i="19"/>
  <c r="T50" i="19"/>
  <c r="P50" i="19"/>
  <c r="W50" i="19"/>
  <c r="S50" i="19"/>
  <c r="O50" i="19"/>
  <c r="Z50" i="19"/>
  <c r="X50" i="19"/>
  <c r="V50" i="19"/>
  <c r="R50" i="19"/>
  <c r="Y50" i="19"/>
  <c r="U50" i="19"/>
  <c r="AQ50" i="19"/>
  <c r="Q50" i="19"/>
  <c r="N50" i="19"/>
  <c r="M50" i="19"/>
  <c r="L50" i="19"/>
  <c r="F51" i="19"/>
  <c r="BG25" i="69"/>
  <c r="W26" i="51"/>
  <c r="W27" i="69"/>
  <c r="AK26" i="51"/>
  <c r="AK27" i="69"/>
  <c r="AI25" i="51"/>
  <c r="AI26" i="69"/>
  <c r="V26" i="51"/>
  <c r="V27" i="69"/>
  <c r="AI26" i="51"/>
  <c r="AI27" i="69"/>
  <c r="R27" i="51"/>
  <c r="R28" i="69"/>
  <c r="P27" i="51"/>
  <c r="P28" i="69"/>
  <c r="S27" i="51"/>
  <c r="S28" i="69"/>
  <c r="N27" i="51"/>
  <c r="N28" i="69"/>
  <c r="M27" i="51"/>
  <c r="M28" i="69"/>
  <c r="AL27" i="51"/>
  <c r="AL28" i="69"/>
  <c r="AJ26" i="51"/>
  <c r="AJ27" i="69"/>
  <c r="BA26" i="50"/>
  <c r="AZ26" i="50"/>
  <c r="AM26" i="51"/>
  <c r="Z26" i="51"/>
  <c r="AN26" i="51"/>
  <c r="J26" i="51"/>
  <c r="BJ48" i="19"/>
  <c r="BL48" i="19"/>
  <c r="BK48" i="19"/>
  <c r="BG26" i="50"/>
  <c r="BF26" i="50"/>
  <c r="BE26" i="50"/>
  <c r="BF48" i="19"/>
  <c r="BE48" i="19"/>
  <c r="J28" i="50"/>
  <c r="AM28" i="50"/>
  <c r="AM28" i="69" s="1"/>
  <c r="W28" i="50"/>
  <c r="AK28" i="50"/>
  <c r="AN28" i="50"/>
  <c r="Y24" i="15"/>
  <c r="Z28" i="50"/>
  <c r="Z28" i="69" s="1"/>
  <c r="X24" i="15"/>
  <c r="Y28" i="50"/>
  <c r="AA24" i="15"/>
  <c r="AB28" i="50"/>
  <c r="Z24" i="15"/>
  <c r="AX24" i="15" s="1"/>
  <c r="AA28" i="50"/>
  <c r="AY28" i="50" s="1"/>
  <c r="AF24" i="15"/>
  <c r="AG28" i="50"/>
  <c r="AG24" i="15"/>
  <c r="AH28" i="50"/>
  <c r="AC24" i="15"/>
  <c r="AD28" i="50"/>
  <c r="W24" i="15"/>
  <c r="X28" i="50"/>
  <c r="AB24" i="15"/>
  <c r="AC28" i="50"/>
  <c r="AD24" i="15"/>
  <c r="AE28" i="50"/>
  <c r="K24" i="15"/>
  <c r="L28" i="50"/>
  <c r="P24" i="15"/>
  <c r="Q28" i="50"/>
  <c r="H24" i="15"/>
  <c r="I28" i="50"/>
  <c r="F24" i="15"/>
  <c r="G28" i="50"/>
  <c r="G24" i="15"/>
  <c r="H28" i="50"/>
  <c r="S24" i="15"/>
  <c r="T28" i="50"/>
  <c r="AE24" i="15"/>
  <c r="AF28" i="50"/>
  <c r="I24" i="15"/>
  <c r="V24" i="15"/>
  <c r="AN49" i="19"/>
  <c r="AA49" i="19"/>
  <c r="V28" i="50" s="1"/>
  <c r="AO49" i="19"/>
  <c r="AJ28" i="50" s="1"/>
  <c r="AJ24" i="15"/>
  <c r="AZ27" i="69" l="1"/>
  <c r="BA27" i="69"/>
  <c r="BB28" i="50"/>
  <c r="BB28" i="69" s="1"/>
  <c r="BD28" i="50"/>
  <c r="BD28" i="69" s="1"/>
  <c r="AO27" i="51"/>
  <c r="BG50" i="19"/>
  <c r="BC24" i="15"/>
  <c r="BI50" i="19"/>
  <c r="AN28" i="69"/>
  <c r="AW28" i="69" s="1"/>
  <c r="AW28" i="50"/>
  <c r="BH50" i="19"/>
  <c r="BC28" i="50"/>
  <c r="BC28" i="69" s="1"/>
  <c r="AO28" i="69"/>
  <c r="AX28" i="69" s="1"/>
  <c r="BF26" i="69"/>
  <c r="BE26" i="69"/>
  <c r="O27" i="51"/>
  <c r="O28" i="69"/>
  <c r="K27" i="51"/>
  <c r="K28" i="69"/>
  <c r="U27" i="51"/>
  <c r="U28" i="69"/>
  <c r="AT51" i="19"/>
  <c r="AB51" i="19"/>
  <c r="AM51" i="19"/>
  <c r="AL51" i="19"/>
  <c r="AJ51" i="19"/>
  <c r="AH51" i="19"/>
  <c r="AC29" i="50" s="1"/>
  <c r="AI51" i="19"/>
  <c r="AG51" i="19"/>
  <c r="AE51" i="19"/>
  <c r="AC51" i="19"/>
  <c r="AK51" i="19"/>
  <c r="AF29" i="50" s="1"/>
  <c r="AF51" i="19"/>
  <c r="AD51" i="19"/>
  <c r="AS51" i="19"/>
  <c r="BB51" i="19" s="1"/>
  <c r="AR51" i="19"/>
  <c r="Z51" i="19"/>
  <c r="P51" i="19"/>
  <c r="U51" i="19"/>
  <c r="W51" i="19"/>
  <c r="S51" i="19"/>
  <c r="R51" i="19"/>
  <c r="M29" i="50" s="1"/>
  <c r="AQ51" i="19"/>
  <c r="AL29" i="50" s="1"/>
  <c r="V51" i="19"/>
  <c r="T51" i="19"/>
  <c r="Q51" i="19"/>
  <c r="Y51" i="19"/>
  <c r="O51" i="19"/>
  <c r="AP51" i="19"/>
  <c r="X51" i="19"/>
  <c r="S29" i="50" s="1"/>
  <c r="M51" i="19"/>
  <c r="H29" i="50" s="1"/>
  <c r="L51" i="19"/>
  <c r="G29" i="50" s="1"/>
  <c r="N51" i="19"/>
  <c r="I29" i="50" s="1"/>
  <c r="BG26" i="69"/>
  <c r="BE27" i="69"/>
  <c r="BG27" i="69"/>
  <c r="J27" i="51"/>
  <c r="J28" i="69"/>
  <c r="W27" i="51"/>
  <c r="W28" i="69"/>
  <c r="AK27" i="51"/>
  <c r="AK28" i="69"/>
  <c r="Y27" i="51"/>
  <c r="Y28" i="69"/>
  <c r="AB27" i="51"/>
  <c r="AB28" i="69"/>
  <c r="AA27" i="51"/>
  <c r="AA28" i="69"/>
  <c r="AY28" i="69" s="1"/>
  <c r="AG27" i="51"/>
  <c r="AG28" i="69"/>
  <c r="AH27" i="51"/>
  <c r="AH28" i="69"/>
  <c r="AD27" i="51"/>
  <c r="AD28" i="69"/>
  <c r="X27" i="51"/>
  <c r="X28" i="69"/>
  <c r="AC27" i="51"/>
  <c r="AC28" i="69"/>
  <c r="AE27" i="51"/>
  <c r="AE28" i="69"/>
  <c r="L27" i="51"/>
  <c r="L28" i="69"/>
  <c r="Q27" i="51"/>
  <c r="Q28" i="69"/>
  <c r="I27" i="51"/>
  <c r="I28" i="69"/>
  <c r="G27" i="51"/>
  <c r="G28" i="69"/>
  <c r="H27" i="51"/>
  <c r="H28" i="69"/>
  <c r="T27" i="51"/>
  <c r="T28" i="69"/>
  <c r="AF27" i="51"/>
  <c r="AF28" i="69"/>
  <c r="V27" i="51"/>
  <c r="V28" i="69"/>
  <c r="AJ27" i="51"/>
  <c r="AJ28" i="69"/>
  <c r="AZ27" i="50"/>
  <c r="BA27" i="50"/>
  <c r="AM27" i="51"/>
  <c r="AN27" i="51"/>
  <c r="Z27" i="51"/>
  <c r="BG27" i="50"/>
  <c r="BF27" i="50"/>
  <c r="BE27" i="50"/>
  <c r="BL49" i="19"/>
  <c r="BJ49" i="19"/>
  <c r="BK49" i="19"/>
  <c r="BF49" i="19"/>
  <c r="BE49" i="19"/>
  <c r="BF50" i="19"/>
  <c r="BE50" i="19"/>
  <c r="AI28" i="50"/>
  <c r="AH24" i="15"/>
  <c r="AN50" i="19"/>
  <c r="AA50" i="19"/>
  <c r="F53" i="19"/>
  <c r="AO50" i="19"/>
  <c r="AZ28" i="69" l="1"/>
  <c r="BA28" i="69"/>
  <c r="BI51" i="19"/>
  <c r="AT14" i="19"/>
  <c r="BC14" i="19" s="1"/>
  <c r="BC51" i="19"/>
  <c r="BH51" i="19"/>
  <c r="AA29" i="50"/>
  <c r="AY29" i="50" s="1"/>
  <c r="BD51" i="19"/>
  <c r="BG51" i="19"/>
  <c r="BF27" i="69"/>
  <c r="T29" i="50"/>
  <c r="O29" i="50"/>
  <c r="L29" i="50"/>
  <c r="AB29" i="50"/>
  <c r="Y29" i="50"/>
  <c r="AD29" i="50"/>
  <c r="R29" i="50"/>
  <c r="K29" i="50"/>
  <c r="AH29" i="50"/>
  <c r="N29" i="50"/>
  <c r="Q29" i="50"/>
  <c r="AE29" i="50"/>
  <c r="AG29" i="50"/>
  <c r="P29" i="50"/>
  <c r="U29" i="50"/>
  <c r="AN25" i="15"/>
  <c r="AW25" i="15" s="1"/>
  <c r="AO29" i="50"/>
  <c r="AX29" i="50" s="1"/>
  <c r="AT53" i="19"/>
  <c r="BC53" i="19" s="1"/>
  <c r="AH53" i="19"/>
  <c r="AF53" i="19"/>
  <c r="BD53" i="19" s="1"/>
  <c r="AM53" i="19"/>
  <c r="AE53" i="19"/>
  <c r="AJ53" i="19"/>
  <c r="AC53" i="19"/>
  <c r="Y53" i="19"/>
  <c r="W53" i="19"/>
  <c r="Z53" i="19"/>
  <c r="Q53" i="19"/>
  <c r="AI53" i="19"/>
  <c r="AD53" i="19"/>
  <c r="Y31" i="50" s="1"/>
  <c r="R53" i="19"/>
  <c r="O53" i="19"/>
  <c r="AK53" i="19"/>
  <c r="AB53" i="19"/>
  <c r="S53" i="19"/>
  <c r="U53" i="19"/>
  <c r="V53" i="19"/>
  <c r="AL53" i="19"/>
  <c r="X53" i="19"/>
  <c r="AG53" i="19"/>
  <c r="AP53" i="19"/>
  <c r="T53" i="19"/>
  <c r="AS53" i="19"/>
  <c r="BB53" i="19" s="1"/>
  <c r="AQ53" i="19"/>
  <c r="AL31" i="50" s="1"/>
  <c r="AR53" i="19"/>
  <c r="P53" i="19"/>
  <c r="K31" i="50" s="1"/>
  <c r="M53" i="19"/>
  <c r="L53" i="19"/>
  <c r="N53" i="19"/>
  <c r="BE28" i="69"/>
  <c r="BF28" i="69"/>
  <c r="AI27" i="51"/>
  <c r="AI28" i="69"/>
  <c r="AF28" i="51"/>
  <c r="AF29" i="69"/>
  <c r="AC28" i="51"/>
  <c r="AC29" i="69"/>
  <c r="G28" i="51"/>
  <c r="G29" i="69"/>
  <c r="I28" i="51"/>
  <c r="I29" i="69"/>
  <c r="H28" i="51"/>
  <c r="H29" i="69"/>
  <c r="M28" i="51"/>
  <c r="M29" i="69"/>
  <c r="S28" i="51"/>
  <c r="S29" i="69"/>
  <c r="AL28" i="51"/>
  <c r="AL29" i="69"/>
  <c r="BA28" i="50"/>
  <c r="AZ28" i="50"/>
  <c r="BG28" i="50"/>
  <c r="BF28" i="50"/>
  <c r="BE28" i="50"/>
  <c r="BK50" i="19"/>
  <c r="BL50" i="19"/>
  <c r="BJ50" i="19"/>
  <c r="J29" i="50"/>
  <c r="Z29" i="50"/>
  <c r="Z29" i="69" s="1"/>
  <c r="W29" i="50"/>
  <c r="AN29" i="50"/>
  <c r="AM29" i="50"/>
  <c r="AM29" i="69" s="1"/>
  <c r="AK29" i="50"/>
  <c r="AC14" i="19"/>
  <c r="X29" i="50"/>
  <c r="V25" i="15"/>
  <c r="AB14" i="19"/>
  <c r="Y25" i="15"/>
  <c r="AE14" i="19"/>
  <c r="AE25" i="15"/>
  <c r="AK14" i="19"/>
  <c r="AD25" i="15"/>
  <c r="AJ14" i="19"/>
  <c r="AA25" i="15"/>
  <c r="AG14" i="19"/>
  <c r="Z25" i="15"/>
  <c r="AX25" i="15" s="1"/>
  <c r="AF14" i="19"/>
  <c r="BD14" i="19" s="1"/>
  <c r="AC25" i="15"/>
  <c r="AI14" i="19"/>
  <c r="AB25" i="15"/>
  <c r="AH14" i="19"/>
  <c r="AG25" i="15"/>
  <c r="AM14" i="19"/>
  <c r="AF25" i="15"/>
  <c r="AL14" i="19"/>
  <c r="X25" i="15"/>
  <c r="AD14" i="19"/>
  <c r="F25" i="15"/>
  <c r="L14" i="19"/>
  <c r="H25" i="15"/>
  <c r="N14" i="19"/>
  <c r="G25" i="15"/>
  <c r="M14" i="19"/>
  <c r="Q25" i="15"/>
  <c r="W14" i="19"/>
  <c r="M25" i="15"/>
  <c r="S14" i="19"/>
  <c r="O25" i="15"/>
  <c r="U14" i="19"/>
  <c r="S25" i="15"/>
  <c r="Y14" i="19"/>
  <c r="N25" i="15"/>
  <c r="T14" i="19"/>
  <c r="P25" i="15"/>
  <c r="V14" i="19"/>
  <c r="J25" i="15"/>
  <c r="P14" i="19"/>
  <c r="O14" i="19"/>
  <c r="L25" i="15"/>
  <c r="R14" i="19"/>
  <c r="R25" i="15"/>
  <c r="X14" i="19"/>
  <c r="T25" i="15"/>
  <c r="Z14" i="19"/>
  <c r="AK25" i="15"/>
  <c r="AQ14" i="19"/>
  <c r="AP14" i="19"/>
  <c r="AL25" i="15"/>
  <c r="AR14" i="19"/>
  <c r="K25" i="15"/>
  <c r="Q14" i="19"/>
  <c r="AM25" i="15"/>
  <c r="AV25" i="15" s="1"/>
  <c r="AS14" i="19"/>
  <c r="BB14" i="19" s="1"/>
  <c r="W25" i="15"/>
  <c r="AN51" i="19"/>
  <c r="I25" i="15"/>
  <c r="AA51" i="19"/>
  <c r="F54" i="19"/>
  <c r="AO51" i="19"/>
  <c r="AJ25" i="15"/>
  <c r="BC29" i="50" l="1"/>
  <c r="BC29" i="69" s="1"/>
  <c r="AA28" i="51"/>
  <c r="AA29" i="69"/>
  <c r="AY29" i="69" s="1"/>
  <c r="BC25" i="15"/>
  <c r="BD29" i="50"/>
  <c r="BD29" i="69" s="1"/>
  <c r="BI53" i="19"/>
  <c r="BA25" i="15"/>
  <c r="BG14" i="19"/>
  <c r="J29" i="69"/>
  <c r="BB29" i="50"/>
  <c r="BB29" i="69" s="1"/>
  <c r="BG53" i="19"/>
  <c r="BH14" i="19"/>
  <c r="AN29" i="69"/>
  <c r="AW29" i="69" s="1"/>
  <c r="AW29" i="50"/>
  <c r="BI14" i="19"/>
  <c r="BH53" i="19"/>
  <c r="BB25" i="15"/>
  <c r="P31" i="50"/>
  <c r="M31" i="50"/>
  <c r="N31" i="50"/>
  <c r="T28" i="51"/>
  <c r="T29" i="69"/>
  <c r="O28" i="51"/>
  <c r="O29" i="69"/>
  <c r="L28" i="51"/>
  <c r="L29" i="69"/>
  <c r="O31" i="50"/>
  <c r="AF31" i="50"/>
  <c r="AG31" i="50"/>
  <c r="S31" i="50"/>
  <c r="Q31" i="50"/>
  <c r="AE28" i="51"/>
  <c r="AE29" i="69"/>
  <c r="AB28" i="51"/>
  <c r="AB29" i="69"/>
  <c r="AD28" i="51"/>
  <c r="AD29" i="69"/>
  <c r="AH28" i="51"/>
  <c r="AH29" i="69"/>
  <c r="AG28" i="51"/>
  <c r="AG29" i="69"/>
  <c r="Y28" i="51"/>
  <c r="Y29" i="69"/>
  <c r="R28" i="51"/>
  <c r="R29" i="69"/>
  <c r="N28" i="51"/>
  <c r="N29" i="69"/>
  <c r="P28" i="51"/>
  <c r="P29" i="69"/>
  <c r="Q28" i="51"/>
  <c r="Q29" i="69"/>
  <c r="K28" i="51"/>
  <c r="K29" i="69"/>
  <c r="U28" i="51"/>
  <c r="U29" i="69"/>
  <c r="U31" i="50"/>
  <c r="T31" i="50"/>
  <c r="AE31" i="50"/>
  <c r="AA31" i="50"/>
  <c r="AY31" i="50" s="1"/>
  <c r="AC31" i="50"/>
  <c r="AB31" i="50"/>
  <c r="AD31" i="50"/>
  <c r="AH31" i="50"/>
  <c r="X31" i="50"/>
  <c r="G31" i="50"/>
  <c r="H31" i="50"/>
  <c r="I31" i="50"/>
  <c r="R31" i="50"/>
  <c r="L31" i="50"/>
  <c r="AO31" i="50"/>
  <c r="AX31" i="50" s="1"/>
  <c r="AO28" i="51"/>
  <c r="AO29" i="69"/>
  <c r="AX29" i="69" s="1"/>
  <c r="AT54" i="19"/>
  <c r="AI54" i="19"/>
  <c r="AB54" i="19"/>
  <c r="AH54" i="19"/>
  <c r="AF54" i="19"/>
  <c r="BD54" i="19" s="1"/>
  <c r="AM54" i="19"/>
  <c r="V54" i="19"/>
  <c r="AJ54" i="19"/>
  <c r="S54" i="19"/>
  <c r="AD54" i="19"/>
  <c r="Y32" i="50" s="1"/>
  <c r="Y54" i="19"/>
  <c r="T32" i="50" s="1"/>
  <c r="Z54" i="19"/>
  <c r="AE54" i="19"/>
  <c r="W54" i="19"/>
  <c r="R32" i="50" s="1"/>
  <c r="AK54" i="19"/>
  <c r="AL54" i="19"/>
  <c r="AC54" i="19"/>
  <c r="X32" i="50" s="1"/>
  <c r="T54" i="19"/>
  <c r="U54" i="19"/>
  <c r="AG54" i="19"/>
  <c r="P54" i="19"/>
  <c r="R54" i="19"/>
  <c r="M32" i="50" s="1"/>
  <c r="X54" i="19"/>
  <c r="AS54" i="19"/>
  <c r="BB54" i="19" s="1"/>
  <c r="AQ54" i="19"/>
  <c r="AP54" i="19"/>
  <c r="AR54" i="19"/>
  <c r="O54" i="19"/>
  <c r="Q54" i="19"/>
  <c r="L32" i="50" s="1"/>
  <c r="N54" i="19"/>
  <c r="I32" i="50" s="1"/>
  <c r="L54" i="19"/>
  <c r="M54" i="19"/>
  <c r="BG28" i="69"/>
  <c r="W28" i="51"/>
  <c r="W29" i="69"/>
  <c r="AK28" i="51"/>
  <c r="AK29" i="69"/>
  <c r="X28" i="51"/>
  <c r="X29" i="69"/>
  <c r="Y30" i="51"/>
  <c r="Y31" i="69"/>
  <c r="K30" i="51"/>
  <c r="K31" i="69"/>
  <c r="AL30" i="51"/>
  <c r="AL31" i="69"/>
  <c r="J28" i="51"/>
  <c r="Z28" i="51"/>
  <c r="AN28" i="51"/>
  <c r="AM28" i="51"/>
  <c r="BF51" i="19"/>
  <c r="BE51" i="19"/>
  <c r="BK51" i="19"/>
  <c r="BL51" i="19"/>
  <c r="BJ51" i="19"/>
  <c r="BF14" i="19"/>
  <c r="BE14" i="19"/>
  <c r="Z31" i="50"/>
  <c r="Z31" i="69" s="1"/>
  <c r="AM31" i="50"/>
  <c r="AM31" i="69" s="1"/>
  <c r="AK31" i="50"/>
  <c r="AN31" i="50"/>
  <c r="W31" i="50"/>
  <c r="J31" i="50"/>
  <c r="AY25" i="15"/>
  <c r="AZ25" i="15"/>
  <c r="AN14" i="19"/>
  <c r="AI29" i="50"/>
  <c r="AA14" i="19"/>
  <c r="V29" i="50"/>
  <c r="AO14" i="19"/>
  <c r="AJ29" i="50"/>
  <c r="AH25" i="15"/>
  <c r="U25" i="15"/>
  <c r="AN53" i="19"/>
  <c r="AI31" i="50" s="1"/>
  <c r="AO53" i="19"/>
  <c r="AJ31" i="50" s="1"/>
  <c r="AA53" i="19"/>
  <c r="V31" i="50" s="1"/>
  <c r="AI25" i="15"/>
  <c r="AZ29" i="69" l="1"/>
  <c r="BA29" i="69"/>
  <c r="BH54" i="19"/>
  <c r="AO32" i="50"/>
  <c r="AX32" i="50" s="1"/>
  <c r="BC54" i="19"/>
  <c r="BI54" i="19"/>
  <c r="J31" i="69"/>
  <c r="BB31" i="50"/>
  <c r="BB31" i="69" s="1"/>
  <c r="W31" i="69"/>
  <c r="BD31" i="50"/>
  <c r="BD31" i="69" s="1"/>
  <c r="BC31" i="50"/>
  <c r="BC31" i="69" s="1"/>
  <c r="AN31" i="69"/>
  <c r="AW31" i="69" s="1"/>
  <c r="AW31" i="50"/>
  <c r="BG54" i="19"/>
  <c r="P30" i="51"/>
  <c r="P31" i="69"/>
  <c r="M30" i="51"/>
  <c r="M31" i="69"/>
  <c r="N30" i="51"/>
  <c r="N31" i="69"/>
  <c r="AF32" i="50"/>
  <c r="H32" i="50"/>
  <c r="AF30" i="51"/>
  <c r="AF31" i="69"/>
  <c r="AG30" i="51"/>
  <c r="AG31" i="69"/>
  <c r="S30" i="51"/>
  <c r="S31" i="69"/>
  <c r="Q30" i="51"/>
  <c r="Q31" i="69"/>
  <c r="O30" i="51"/>
  <c r="O31" i="69"/>
  <c r="U32" i="50"/>
  <c r="AE30" i="51"/>
  <c r="AE31" i="69"/>
  <c r="AA30" i="51"/>
  <c r="AA31" i="69"/>
  <c r="AY31" i="69" s="1"/>
  <c r="AC30" i="51"/>
  <c r="AC31" i="69"/>
  <c r="AB30" i="51"/>
  <c r="AB31" i="69"/>
  <c r="AD30" i="51"/>
  <c r="AD31" i="69"/>
  <c r="AH30" i="51"/>
  <c r="AH31" i="69"/>
  <c r="X30" i="51"/>
  <c r="X31" i="69"/>
  <c r="G30" i="51"/>
  <c r="G31" i="69"/>
  <c r="H30" i="51"/>
  <c r="H31" i="69"/>
  <c r="I30" i="51"/>
  <c r="I31" i="69"/>
  <c r="T30" i="51"/>
  <c r="T31" i="69"/>
  <c r="R30" i="51"/>
  <c r="U30" i="51"/>
  <c r="U31" i="69"/>
  <c r="L31" i="69"/>
  <c r="R31" i="69"/>
  <c r="L30" i="51"/>
  <c r="AC32" i="50"/>
  <c r="AB32" i="50"/>
  <c r="AG32" i="50"/>
  <c r="Q32" i="50"/>
  <c r="O32" i="50"/>
  <c r="AA32" i="50"/>
  <c r="AY32" i="50" s="1"/>
  <c r="G32" i="50"/>
  <c r="N32" i="50"/>
  <c r="S32" i="50"/>
  <c r="AD32" i="50"/>
  <c r="AE32" i="50"/>
  <c r="P32" i="50"/>
  <c r="AH32" i="50"/>
  <c r="K32" i="50"/>
  <c r="AL32" i="50"/>
  <c r="AO30" i="51"/>
  <c r="AO31" i="69"/>
  <c r="AX31" i="69" s="1"/>
  <c r="AT55" i="19"/>
  <c r="AI55" i="19"/>
  <c r="AE55" i="19"/>
  <c r="AD55" i="19"/>
  <c r="AB55" i="19"/>
  <c r="AM55" i="19"/>
  <c r="AF55" i="19"/>
  <c r="BD55" i="19" s="1"/>
  <c r="W55" i="19"/>
  <c r="R33" i="50" s="1"/>
  <c r="Z55" i="19"/>
  <c r="U33" i="50" s="1"/>
  <c r="Q55" i="19"/>
  <c r="L33" i="50" s="1"/>
  <c r="AG55" i="19"/>
  <c r="AB33" i="50" s="1"/>
  <c r="AH55" i="19"/>
  <c r="R55" i="19"/>
  <c r="O55" i="19"/>
  <c r="U55" i="19"/>
  <c r="V55" i="19"/>
  <c r="AL55" i="19"/>
  <c r="AG33" i="50" s="1"/>
  <c r="X55" i="19"/>
  <c r="Y55" i="19"/>
  <c r="T33" i="50" s="1"/>
  <c r="AJ55" i="19"/>
  <c r="AC55" i="19"/>
  <c r="AK55" i="19"/>
  <c r="AS55" i="19"/>
  <c r="BB55" i="19" s="1"/>
  <c r="AQ55" i="19"/>
  <c r="AL33" i="50" s="1"/>
  <c r="S55" i="19"/>
  <c r="N33" i="50" s="1"/>
  <c r="AR55" i="19"/>
  <c r="T55" i="19"/>
  <c r="O33" i="50" s="1"/>
  <c r="P55" i="19"/>
  <c r="AP55" i="19"/>
  <c r="L55" i="19"/>
  <c r="N55" i="19"/>
  <c r="M55" i="19"/>
  <c r="BF29" i="69"/>
  <c r="AK30" i="51"/>
  <c r="AK31" i="69"/>
  <c r="AI28" i="51"/>
  <c r="AI29" i="69"/>
  <c r="V28" i="51"/>
  <c r="V29" i="69"/>
  <c r="AJ28" i="51"/>
  <c r="AJ29" i="69"/>
  <c r="AI30" i="51"/>
  <c r="AI31" i="69"/>
  <c r="AJ30" i="51"/>
  <c r="AJ31" i="69"/>
  <c r="V30" i="51"/>
  <c r="V31" i="69"/>
  <c r="Y31" i="51"/>
  <c r="Y32" i="69"/>
  <c r="I31" i="51"/>
  <c r="I32" i="69"/>
  <c r="R31" i="51"/>
  <c r="R32" i="69"/>
  <c r="T31" i="51"/>
  <c r="T32" i="69"/>
  <c r="M31" i="51"/>
  <c r="M32" i="69"/>
  <c r="L31" i="51"/>
  <c r="L32" i="69"/>
  <c r="X31" i="51"/>
  <c r="X32" i="69"/>
  <c r="AZ29" i="50"/>
  <c r="BA29" i="50"/>
  <c r="Z30" i="51"/>
  <c r="AM30" i="51"/>
  <c r="AN30" i="51"/>
  <c r="W30" i="51"/>
  <c r="J30" i="51"/>
  <c r="BG29" i="50"/>
  <c r="BF29" i="50"/>
  <c r="BE29" i="50"/>
  <c r="BL53" i="19"/>
  <c r="BK53" i="19"/>
  <c r="BJ53" i="19"/>
  <c r="BF53" i="19"/>
  <c r="BE53" i="19"/>
  <c r="BJ14" i="19"/>
  <c r="BL14" i="19"/>
  <c r="BK14" i="19"/>
  <c r="BD25" i="15"/>
  <c r="BE25" i="15"/>
  <c r="BF25" i="15"/>
  <c r="Z32" i="50"/>
  <c r="Z32" i="69" s="1"/>
  <c r="AK32" i="50"/>
  <c r="W32" i="50"/>
  <c r="AM32" i="50"/>
  <c r="AM32" i="69" s="1"/>
  <c r="AN32" i="50"/>
  <c r="J32" i="50"/>
  <c r="AO54" i="19"/>
  <c r="AJ32" i="50" s="1"/>
  <c r="AA54" i="19"/>
  <c r="V32" i="50" s="1"/>
  <c r="AN54" i="19"/>
  <c r="AI32" i="50" s="1"/>
  <c r="AZ31" i="69" l="1"/>
  <c r="BA31" i="69"/>
  <c r="AO32" i="69"/>
  <c r="AX32" i="69" s="1"/>
  <c r="BG55" i="19"/>
  <c r="BH55" i="19"/>
  <c r="AO31" i="51"/>
  <c r="BD32" i="50"/>
  <c r="BD32" i="69" s="1"/>
  <c r="AO33" i="50"/>
  <c r="AX33" i="50" s="1"/>
  <c r="BC55" i="19"/>
  <c r="BC32" i="50"/>
  <c r="BC32" i="69" s="1"/>
  <c r="J32" i="69"/>
  <c r="BB32" i="50"/>
  <c r="BB32" i="69" s="1"/>
  <c r="BI55" i="19"/>
  <c r="AN32" i="69"/>
  <c r="AW32" i="69" s="1"/>
  <c r="AW32" i="50"/>
  <c r="H33" i="50"/>
  <c r="AF31" i="51"/>
  <c r="AF32" i="69"/>
  <c r="H31" i="51"/>
  <c r="H32" i="69"/>
  <c r="BE29" i="69"/>
  <c r="AC31" i="51"/>
  <c r="AC32" i="69"/>
  <c r="U31" i="51"/>
  <c r="U32" i="69"/>
  <c r="AB31" i="51"/>
  <c r="AB32" i="69"/>
  <c r="G33" i="50"/>
  <c r="K33" i="50"/>
  <c r="I33" i="50"/>
  <c r="AH31" i="51"/>
  <c r="AH32" i="69"/>
  <c r="S31" i="51"/>
  <c r="S32" i="69"/>
  <c r="O31" i="51"/>
  <c r="O32" i="69"/>
  <c r="K31" i="51"/>
  <c r="K32" i="69"/>
  <c r="AD31" i="51"/>
  <c r="AD32" i="69"/>
  <c r="AA31" i="51"/>
  <c r="AA32" i="69"/>
  <c r="AY32" i="69" s="1"/>
  <c r="AH33" i="50"/>
  <c r="AF33" i="50"/>
  <c r="P33" i="50"/>
  <c r="AG31" i="51"/>
  <c r="AG32" i="69"/>
  <c r="AE31" i="51"/>
  <c r="AE32" i="69"/>
  <c r="G31" i="51"/>
  <c r="G32" i="69"/>
  <c r="Q31" i="51"/>
  <c r="Q32" i="69"/>
  <c r="P31" i="51"/>
  <c r="P32" i="69"/>
  <c r="N31" i="51"/>
  <c r="N32" i="69"/>
  <c r="AL31" i="51"/>
  <c r="AL32" i="69"/>
  <c r="AA33" i="50"/>
  <c r="AY33" i="50" s="1"/>
  <c r="AE33" i="50"/>
  <c r="S33" i="50"/>
  <c r="X33" i="50"/>
  <c r="AD33" i="50"/>
  <c r="AC33" i="50"/>
  <c r="Q33" i="50"/>
  <c r="M33" i="50"/>
  <c r="Y33" i="50"/>
  <c r="AT56" i="19"/>
  <c r="BC56" i="19" s="1"/>
  <c r="AI56" i="19"/>
  <c r="AD56" i="19"/>
  <c r="AB56" i="19"/>
  <c r="AM56" i="19"/>
  <c r="AJ56" i="19"/>
  <c r="T56" i="19"/>
  <c r="U56" i="19"/>
  <c r="AC56" i="19"/>
  <c r="AG56" i="19"/>
  <c r="AL56" i="19"/>
  <c r="AG34" i="50" s="1"/>
  <c r="V56" i="19"/>
  <c r="Q34" i="50" s="1"/>
  <c r="S56" i="19"/>
  <c r="N34" i="50" s="1"/>
  <c r="Y56" i="19"/>
  <c r="Z56" i="19"/>
  <c r="W56" i="19"/>
  <c r="AH56" i="19"/>
  <c r="AK56" i="19"/>
  <c r="AF56" i="19"/>
  <c r="BD56" i="19" s="1"/>
  <c r="AE56" i="19"/>
  <c r="X56" i="19"/>
  <c r="S34" i="50" s="1"/>
  <c r="AQ56" i="19"/>
  <c r="O56" i="19"/>
  <c r="AR56" i="19"/>
  <c r="P56" i="19"/>
  <c r="AP56" i="19"/>
  <c r="Q56" i="19"/>
  <c r="L34" i="50" s="1"/>
  <c r="AS56" i="19"/>
  <c r="BB56" i="19" s="1"/>
  <c r="R56" i="19"/>
  <c r="M34" i="50" s="1"/>
  <c r="N56" i="19"/>
  <c r="L56" i="19"/>
  <c r="M56" i="19"/>
  <c r="BG29" i="69"/>
  <c r="BE31" i="69"/>
  <c r="BF31" i="69"/>
  <c r="BG31" i="69"/>
  <c r="AK31" i="51"/>
  <c r="AK32" i="69"/>
  <c r="W31" i="51"/>
  <c r="W32" i="69"/>
  <c r="AJ31" i="51"/>
  <c r="AJ32" i="69"/>
  <c r="V31" i="51"/>
  <c r="V32" i="69"/>
  <c r="AG32" i="51"/>
  <c r="AG33" i="69"/>
  <c r="AB32" i="51"/>
  <c r="AB33" i="69"/>
  <c r="O32" i="51"/>
  <c r="O33" i="69"/>
  <c r="R32" i="51"/>
  <c r="R33" i="69"/>
  <c r="T32" i="51"/>
  <c r="T33" i="69"/>
  <c r="N32" i="51"/>
  <c r="N33" i="69"/>
  <c r="U32" i="51"/>
  <c r="U33" i="69"/>
  <c r="L32" i="51"/>
  <c r="L33" i="69"/>
  <c r="AL32" i="51"/>
  <c r="AL33" i="69"/>
  <c r="AI31" i="51"/>
  <c r="AI32" i="69"/>
  <c r="BA31" i="50"/>
  <c r="AZ31" i="50"/>
  <c r="Z31" i="51"/>
  <c r="AM31" i="51"/>
  <c r="AN31" i="51"/>
  <c r="J31" i="51"/>
  <c r="BK54" i="19"/>
  <c r="BJ54" i="19"/>
  <c r="BL54" i="19"/>
  <c r="BG31" i="50"/>
  <c r="BF31" i="50"/>
  <c r="BE31" i="50"/>
  <c r="BF54" i="19"/>
  <c r="BE54" i="19"/>
  <c r="W33" i="50"/>
  <c r="AM33" i="50"/>
  <c r="AM33" i="69" s="1"/>
  <c r="J33" i="50"/>
  <c r="AK33" i="50"/>
  <c r="AN33" i="50"/>
  <c r="Z33" i="50"/>
  <c r="Z33" i="69" s="1"/>
  <c r="AN55" i="19"/>
  <c r="AI33" i="50" s="1"/>
  <c r="AA55" i="19"/>
  <c r="V33" i="50" s="1"/>
  <c r="AO55" i="19"/>
  <c r="AJ33" i="50" s="1"/>
  <c r="BA32" i="69" l="1"/>
  <c r="AZ32" i="69"/>
  <c r="AO33" i="69"/>
  <c r="AX33" i="69" s="1"/>
  <c r="AO32" i="51"/>
  <c r="BG56" i="19"/>
  <c r="BH56" i="19"/>
  <c r="AN33" i="69"/>
  <c r="AW33" i="69" s="1"/>
  <c r="AW33" i="50"/>
  <c r="BC33" i="50"/>
  <c r="BC33" i="69" s="1"/>
  <c r="BI56" i="19"/>
  <c r="J33" i="69"/>
  <c r="BB33" i="50"/>
  <c r="BB33" i="69" s="1"/>
  <c r="BD33" i="50"/>
  <c r="BD33" i="69" s="1"/>
  <c r="U34" i="50"/>
  <c r="H32" i="51"/>
  <c r="H33" i="69"/>
  <c r="T34" i="50"/>
  <c r="AA34" i="50"/>
  <c r="AY34" i="50" s="1"/>
  <c r="R34" i="50"/>
  <c r="G32" i="51"/>
  <c r="G33" i="69"/>
  <c r="I32" i="51"/>
  <c r="I33" i="69"/>
  <c r="K32" i="51"/>
  <c r="K33" i="69"/>
  <c r="X32" i="51"/>
  <c r="X33" i="69"/>
  <c r="AH32" i="51"/>
  <c r="AH33" i="69"/>
  <c r="AA32" i="51"/>
  <c r="AA33" i="69"/>
  <c r="AY33" i="69" s="1"/>
  <c r="AD32" i="51"/>
  <c r="AD33" i="69"/>
  <c r="P32" i="51"/>
  <c r="S32" i="51"/>
  <c r="AH34" i="50"/>
  <c r="I34" i="50"/>
  <c r="O34" i="50"/>
  <c r="AL34" i="50"/>
  <c r="Y32" i="51"/>
  <c r="Y33" i="69"/>
  <c r="AF32" i="51"/>
  <c r="AF33" i="69"/>
  <c r="AE32" i="51"/>
  <c r="AE33" i="69"/>
  <c r="AC32" i="51"/>
  <c r="AC33" i="69"/>
  <c r="Q32" i="51"/>
  <c r="Q33" i="69"/>
  <c r="M32" i="51"/>
  <c r="M33" i="69"/>
  <c r="P33" i="69"/>
  <c r="S33" i="69"/>
  <c r="AF34" i="50"/>
  <c r="AD34" i="50"/>
  <c r="AC34" i="50"/>
  <c r="Y34" i="50"/>
  <c r="AE34" i="50"/>
  <c r="G34" i="50"/>
  <c r="P34" i="50"/>
  <c r="AB34" i="50"/>
  <c r="X34" i="50"/>
  <c r="H34" i="50"/>
  <c r="K34" i="50"/>
  <c r="AO34" i="50"/>
  <c r="AX34" i="50" s="1"/>
  <c r="AT57" i="19"/>
  <c r="AM57" i="19"/>
  <c r="AE57" i="19"/>
  <c r="AJ57" i="19"/>
  <c r="AI57" i="19"/>
  <c r="AC57" i="19"/>
  <c r="P57" i="19"/>
  <c r="AD57" i="19"/>
  <c r="W57" i="19"/>
  <c r="Z57" i="19"/>
  <c r="AB57" i="19"/>
  <c r="AF57" i="19"/>
  <c r="BD57" i="19" s="1"/>
  <c r="R57" i="19"/>
  <c r="O57" i="19"/>
  <c r="S57" i="19"/>
  <c r="N35" i="50" s="1"/>
  <c r="U57" i="19"/>
  <c r="V57" i="19"/>
  <c r="AL57" i="19"/>
  <c r="AG35" i="50" s="1"/>
  <c r="Y57" i="19"/>
  <c r="AH57" i="19"/>
  <c r="AC35" i="50" s="1"/>
  <c r="X57" i="19"/>
  <c r="AK57" i="19"/>
  <c r="AG57" i="19"/>
  <c r="AQ57" i="19"/>
  <c r="Q57" i="19"/>
  <c r="T57" i="19"/>
  <c r="AP57" i="19"/>
  <c r="AR57" i="19"/>
  <c r="AS57" i="19"/>
  <c r="BB57" i="19" s="1"/>
  <c r="N57" i="19"/>
  <c r="I35" i="50" s="1"/>
  <c r="M57" i="19"/>
  <c r="H35" i="50" s="1"/>
  <c r="L57" i="19"/>
  <c r="BF32" i="69"/>
  <c r="BG32" i="69"/>
  <c r="W32" i="51"/>
  <c r="W33" i="69"/>
  <c r="AK32" i="51"/>
  <c r="AK33" i="69"/>
  <c r="AI32" i="51"/>
  <c r="AI33" i="69"/>
  <c r="V32" i="51"/>
  <c r="V33" i="69"/>
  <c r="AG33" i="51"/>
  <c r="AG34" i="69"/>
  <c r="N33" i="51"/>
  <c r="N34" i="69"/>
  <c r="L33" i="51"/>
  <c r="L34" i="69"/>
  <c r="Q33" i="51"/>
  <c r="Q34" i="69"/>
  <c r="S33" i="51"/>
  <c r="S34" i="69"/>
  <c r="M33" i="51"/>
  <c r="M34" i="69"/>
  <c r="AJ32" i="51"/>
  <c r="AJ33" i="69"/>
  <c r="BA32" i="50"/>
  <c r="AZ32" i="50"/>
  <c r="AM32" i="51"/>
  <c r="J32" i="51"/>
  <c r="AN32" i="51"/>
  <c r="Z32" i="51"/>
  <c r="BL55" i="19"/>
  <c r="BJ55" i="19"/>
  <c r="BK55" i="19"/>
  <c r="BF55" i="19"/>
  <c r="BE55" i="19"/>
  <c r="BG32" i="50"/>
  <c r="BF32" i="50"/>
  <c r="BE32" i="50"/>
  <c r="Z34" i="50"/>
  <c r="Z34" i="69" s="1"/>
  <c r="W34" i="50"/>
  <c r="J34" i="50"/>
  <c r="AK34" i="50"/>
  <c r="AN34" i="50"/>
  <c r="AM34" i="50"/>
  <c r="AM34" i="69" s="1"/>
  <c r="AN56" i="19"/>
  <c r="AI34" i="50" s="1"/>
  <c r="AA56" i="19"/>
  <c r="V34" i="50" s="1"/>
  <c r="AO56" i="19"/>
  <c r="AJ34" i="50" s="1"/>
  <c r="BI57" i="19" l="1"/>
  <c r="AZ33" i="69"/>
  <c r="BA33" i="69"/>
  <c r="AO35" i="50"/>
  <c r="AX35" i="50" s="1"/>
  <c r="BC57" i="19"/>
  <c r="BC34" i="50"/>
  <c r="BC34" i="69" s="1"/>
  <c r="W34" i="69"/>
  <c r="BD34" i="50"/>
  <c r="BD34" i="69" s="1"/>
  <c r="AN34" i="69"/>
  <c r="AW34" i="69" s="1"/>
  <c r="AW34" i="50"/>
  <c r="J34" i="69"/>
  <c r="BB34" i="50"/>
  <c r="BB34" i="69" s="1"/>
  <c r="BG57" i="19"/>
  <c r="BH57" i="19"/>
  <c r="BE32" i="69"/>
  <c r="T33" i="51"/>
  <c r="T34" i="69"/>
  <c r="U33" i="51"/>
  <c r="U34" i="69"/>
  <c r="AA33" i="51"/>
  <c r="AA34" i="69"/>
  <c r="AY34" i="69" s="1"/>
  <c r="R33" i="51"/>
  <c r="R34" i="69"/>
  <c r="BF33" i="69"/>
  <c r="AF33" i="51"/>
  <c r="AF34" i="69"/>
  <c r="AB33" i="51"/>
  <c r="AB34" i="69"/>
  <c r="Y33" i="51"/>
  <c r="Y34" i="69"/>
  <c r="AD33" i="51"/>
  <c r="AD34" i="69"/>
  <c r="AH33" i="51"/>
  <c r="AH34" i="69"/>
  <c r="AC33" i="51"/>
  <c r="AC34" i="69"/>
  <c r="P35" i="50"/>
  <c r="I33" i="51"/>
  <c r="I34" i="69"/>
  <c r="Q35" i="50"/>
  <c r="AA35" i="50"/>
  <c r="AY35" i="50" s="1"/>
  <c r="M35" i="50"/>
  <c r="X33" i="51"/>
  <c r="X34" i="69"/>
  <c r="AE33" i="51"/>
  <c r="AE34" i="69"/>
  <c r="H33" i="51"/>
  <c r="H34" i="69"/>
  <c r="G33" i="51"/>
  <c r="G34" i="69"/>
  <c r="K33" i="51"/>
  <c r="K34" i="69"/>
  <c r="P33" i="51"/>
  <c r="AD35" i="50"/>
  <c r="AE35" i="50"/>
  <c r="U35" i="50"/>
  <c r="L35" i="50"/>
  <c r="P34" i="69"/>
  <c r="O33" i="51"/>
  <c r="O34" i="69"/>
  <c r="AL33" i="51"/>
  <c r="AL34" i="69"/>
  <c r="X35" i="50"/>
  <c r="R35" i="50"/>
  <c r="AL35" i="50"/>
  <c r="AB35" i="50"/>
  <c r="G35" i="50"/>
  <c r="O35" i="50"/>
  <c r="AH35" i="50"/>
  <c r="AF35" i="50"/>
  <c r="T35" i="50"/>
  <c r="K35" i="50"/>
  <c r="S35" i="50"/>
  <c r="Y35" i="50"/>
  <c r="AO33" i="51"/>
  <c r="AO34" i="69"/>
  <c r="AX34" i="69" s="1"/>
  <c r="AT58" i="19"/>
  <c r="BC58" i="19" s="1"/>
  <c r="AM58" i="19"/>
  <c r="AI58" i="19"/>
  <c r="AE58" i="19"/>
  <c r="AC58" i="19"/>
  <c r="AB58" i="19"/>
  <c r="P58" i="19"/>
  <c r="AJ58" i="19"/>
  <c r="W58" i="19"/>
  <c r="Z58" i="19"/>
  <c r="U36" i="50" s="1"/>
  <c r="AH58" i="19"/>
  <c r="AC36" i="50" s="1"/>
  <c r="O58" i="19"/>
  <c r="AF58" i="19"/>
  <c r="BD58" i="19" s="1"/>
  <c r="S58" i="19"/>
  <c r="U58" i="19"/>
  <c r="V58" i="19"/>
  <c r="AL58" i="19"/>
  <c r="Y58" i="19"/>
  <c r="AD58" i="19"/>
  <c r="X58" i="19"/>
  <c r="AK58" i="19"/>
  <c r="AG58" i="19"/>
  <c r="AB36" i="50" s="1"/>
  <c r="AR58" i="19"/>
  <c r="R58" i="19"/>
  <c r="AS58" i="19"/>
  <c r="BB58" i="19" s="1"/>
  <c r="AQ58" i="19"/>
  <c r="AL36" i="50" s="1"/>
  <c r="T58" i="19"/>
  <c r="O36" i="50" s="1"/>
  <c r="AP58" i="19"/>
  <c r="Q58" i="19"/>
  <c r="N58" i="19"/>
  <c r="L58" i="19"/>
  <c r="M58" i="19"/>
  <c r="BE33" i="69"/>
  <c r="BG33" i="69"/>
  <c r="AK33" i="51"/>
  <c r="AK34" i="69"/>
  <c r="AI33" i="51"/>
  <c r="AI34" i="69"/>
  <c r="V33" i="51"/>
  <c r="V34" i="69"/>
  <c r="AC34" i="51"/>
  <c r="AC35" i="69"/>
  <c r="AG34" i="51"/>
  <c r="AG35" i="69"/>
  <c r="I34" i="51"/>
  <c r="I35" i="69"/>
  <c r="H34" i="51"/>
  <c r="H35" i="69"/>
  <c r="N34" i="51"/>
  <c r="N35" i="69"/>
  <c r="AJ33" i="51"/>
  <c r="AJ34" i="69"/>
  <c r="BA33" i="50"/>
  <c r="AZ33" i="50"/>
  <c r="Z33" i="51"/>
  <c r="W33" i="51"/>
  <c r="J33" i="51"/>
  <c r="AN33" i="51"/>
  <c r="AM33" i="51"/>
  <c r="BG33" i="50"/>
  <c r="BF33" i="50"/>
  <c r="BE33" i="50"/>
  <c r="BJ56" i="19"/>
  <c r="BL56" i="19"/>
  <c r="BK56" i="19"/>
  <c r="BF56" i="19"/>
  <c r="BE56" i="19"/>
  <c r="J35" i="50"/>
  <c r="W35" i="50"/>
  <c r="AN35" i="50"/>
  <c r="AK35" i="50"/>
  <c r="AM35" i="50"/>
  <c r="AM35" i="69" s="1"/>
  <c r="Z35" i="50"/>
  <c r="Z35" i="69" s="1"/>
  <c r="AN57" i="19"/>
  <c r="AI35" i="50" s="1"/>
  <c r="AA57" i="19"/>
  <c r="V35" i="50" s="1"/>
  <c r="AO57" i="19"/>
  <c r="AJ35" i="50" s="1"/>
  <c r="AZ34" i="69" l="1"/>
  <c r="BA34" i="69"/>
  <c r="AN35" i="69"/>
  <c r="AW35" i="69" s="1"/>
  <c r="AW35" i="50"/>
  <c r="BC35" i="50"/>
  <c r="BC35" i="69" s="1"/>
  <c r="AO35" i="69"/>
  <c r="AX35" i="69" s="1"/>
  <c r="AO34" i="51"/>
  <c r="BH58" i="19"/>
  <c r="BG58" i="19"/>
  <c r="BD35" i="50"/>
  <c r="BD35" i="69" s="1"/>
  <c r="BI58" i="19"/>
  <c r="J35" i="69"/>
  <c r="BB35" i="50"/>
  <c r="BB35" i="69" s="1"/>
  <c r="AA36" i="50"/>
  <c r="AY36" i="50" s="1"/>
  <c r="P36" i="50"/>
  <c r="Q36" i="50"/>
  <c r="N36" i="50"/>
  <c r="AA34" i="51"/>
  <c r="AA35" i="69"/>
  <c r="AY35" i="69" s="1"/>
  <c r="AG36" i="50"/>
  <c r="T36" i="50"/>
  <c r="M34" i="51"/>
  <c r="M35" i="69"/>
  <c r="Q34" i="51"/>
  <c r="Q35" i="69"/>
  <c r="P34" i="51"/>
  <c r="P35" i="69"/>
  <c r="Y36" i="50"/>
  <c r="S36" i="50"/>
  <c r="M36" i="50"/>
  <c r="AH34" i="51"/>
  <c r="AH35" i="69"/>
  <c r="AF34" i="51"/>
  <c r="AF35" i="69"/>
  <c r="AD34" i="51"/>
  <c r="AD35" i="69"/>
  <c r="AB34" i="51"/>
  <c r="AB35" i="69"/>
  <c r="X34" i="51"/>
  <c r="X36" i="50"/>
  <c r="H36" i="50"/>
  <c r="L36" i="50"/>
  <c r="X35" i="69"/>
  <c r="AE34" i="51"/>
  <c r="AE35" i="69"/>
  <c r="G34" i="51"/>
  <c r="G35" i="69"/>
  <c r="T34" i="51"/>
  <c r="T35" i="69"/>
  <c r="U34" i="51"/>
  <c r="U35" i="69"/>
  <c r="O34" i="51"/>
  <c r="O35" i="69"/>
  <c r="K34" i="51"/>
  <c r="K35" i="69"/>
  <c r="L34" i="51"/>
  <c r="L35" i="69"/>
  <c r="I36" i="50"/>
  <c r="K36" i="50"/>
  <c r="S34" i="51"/>
  <c r="S35" i="69"/>
  <c r="R34" i="51"/>
  <c r="R35" i="69"/>
  <c r="Y34" i="51"/>
  <c r="Y35" i="69"/>
  <c r="AL34" i="51"/>
  <c r="AL35" i="69"/>
  <c r="AD36" i="50"/>
  <c r="AE36" i="50"/>
  <c r="G36" i="50"/>
  <c r="AF36" i="50"/>
  <c r="AH36" i="50"/>
  <c r="R36" i="50"/>
  <c r="AO36" i="50"/>
  <c r="AX36" i="50" s="1"/>
  <c r="AN36" i="15"/>
  <c r="AW36" i="15" s="1"/>
  <c r="AT59" i="19"/>
  <c r="BC59" i="19" s="1"/>
  <c r="AM59" i="19"/>
  <c r="AJ59" i="19"/>
  <c r="AI59" i="19"/>
  <c r="AE59" i="19"/>
  <c r="AH59" i="19"/>
  <c r="AG59" i="19"/>
  <c r="AF59" i="19"/>
  <c r="BD59" i="19" s="1"/>
  <c r="AD59" i="19"/>
  <c r="AC59" i="19"/>
  <c r="AK59" i="19"/>
  <c r="W59" i="19"/>
  <c r="AB59" i="19"/>
  <c r="R59" i="19"/>
  <c r="O59" i="19"/>
  <c r="S59" i="19"/>
  <c r="V59" i="19"/>
  <c r="AL59" i="19"/>
  <c r="Y59" i="19"/>
  <c r="X59" i="19"/>
  <c r="U59" i="19"/>
  <c r="AP59" i="19"/>
  <c r="Z59" i="19"/>
  <c r="Q59" i="19"/>
  <c r="AS59" i="19"/>
  <c r="BB59" i="19" s="1"/>
  <c r="AQ59" i="19"/>
  <c r="AR59" i="19"/>
  <c r="P59" i="19"/>
  <c r="T59" i="19"/>
  <c r="L59" i="19"/>
  <c r="N59" i="19"/>
  <c r="M59" i="19"/>
  <c r="W34" i="51"/>
  <c r="W35" i="69"/>
  <c r="AK34" i="51"/>
  <c r="AK35" i="69"/>
  <c r="AI34" i="51"/>
  <c r="AI35" i="69"/>
  <c r="V34" i="51"/>
  <c r="V35" i="69"/>
  <c r="AC35" i="51"/>
  <c r="AC36" i="69"/>
  <c r="AB35" i="51"/>
  <c r="AB36" i="69"/>
  <c r="U35" i="51"/>
  <c r="U36" i="69"/>
  <c r="O35" i="51"/>
  <c r="O36" i="69"/>
  <c r="AL35" i="51"/>
  <c r="AL36" i="69"/>
  <c r="AJ34" i="51"/>
  <c r="AJ35" i="69"/>
  <c r="BA34" i="50"/>
  <c r="AZ34" i="50"/>
  <c r="J34" i="51"/>
  <c r="AN34" i="51"/>
  <c r="AM34" i="51"/>
  <c r="Z34" i="51"/>
  <c r="BG34" i="50"/>
  <c r="BF34" i="50"/>
  <c r="BE34" i="50"/>
  <c r="BF57" i="19"/>
  <c r="BE57" i="19"/>
  <c r="BL57" i="19"/>
  <c r="BK57" i="19"/>
  <c r="BJ57" i="19"/>
  <c r="J36" i="50"/>
  <c r="AN36" i="50"/>
  <c r="AK36" i="50"/>
  <c r="AM36" i="50"/>
  <c r="AM36" i="69" s="1"/>
  <c r="Z36" i="50"/>
  <c r="Z36" i="69" s="1"/>
  <c r="W36" i="50"/>
  <c r="AN58" i="19"/>
  <c r="AI36" i="50" s="1"/>
  <c r="AO58" i="19"/>
  <c r="AJ36" i="50" s="1"/>
  <c r="AA58" i="19"/>
  <c r="V36" i="50" s="1"/>
  <c r="BI59" i="19" l="1"/>
  <c r="AZ35" i="69"/>
  <c r="BA35" i="69"/>
  <c r="J36" i="69"/>
  <c r="BB36" i="50"/>
  <c r="BB36" i="69" s="1"/>
  <c r="BD36" i="50"/>
  <c r="BD36" i="69" s="1"/>
  <c r="BC36" i="50"/>
  <c r="BC36" i="69" s="1"/>
  <c r="BG59" i="19"/>
  <c r="AN36" i="69"/>
  <c r="AW36" i="69" s="1"/>
  <c r="AW36" i="50"/>
  <c r="BH59" i="19"/>
  <c r="AA35" i="51"/>
  <c r="AA36" i="69"/>
  <c r="AY36" i="69" s="1"/>
  <c r="P35" i="51"/>
  <c r="P36" i="69"/>
  <c r="N35" i="51"/>
  <c r="N36" i="69"/>
  <c r="Q35" i="51"/>
  <c r="Q36" i="69"/>
  <c r="BE34" i="69"/>
  <c r="BF34" i="69"/>
  <c r="BG34" i="69"/>
  <c r="AG35" i="51"/>
  <c r="AG36" i="69"/>
  <c r="Y35" i="51"/>
  <c r="Y36" i="69"/>
  <c r="T35" i="51"/>
  <c r="T36" i="69"/>
  <c r="S35" i="51"/>
  <c r="S36" i="69"/>
  <c r="M35" i="51"/>
  <c r="M36" i="69"/>
  <c r="AF35" i="51"/>
  <c r="AF36" i="69"/>
  <c r="AD35" i="51"/>
  <c r="AD36" i="69"/>
  <c r="AH35" i="51"/>
  <c r="AH36" i="69"/>
  <c r="AE35" i="51"/>
  <c r="AE36" i="69"/>
  <c r="X35" i="51"/>
  <c r="X36" i="69"/>
  <c r="G35" i="51"/>
  <c r="G36" i="69"/>
  <c r="I35" i="51"/>
  <c r="I36" i="69"/>
  <c r="H35" i="51"/>
  <c r="H36" i="69"/>
  <c r="L35" i="51"/>
  <c r="L36" i="69"/>
  <c r="K35" i="51"/>
  <c r="K36" i="69"/>
  <c r="R35" i="51"/>
  <c r="R36" i="69"/>
  <c r="AO35" i="51"/>
  <c r="AO36" i="69"/>
  <c r="AX36" i="69" s="1"/>
  <c r="AT60" i="19"/>
  <c r="BC60" i="19" s="1"/>
  <c r="AM60" i="19"/>
  <c r="AL60" i="19"/>
  <c r="AK60" i="19"/>
  <c r="AH60" i="19"/>
  <c r="AJ60" i="19"/>
  <c r="AF60" i="19"/>
  <c r="BD60" i="19" s="1"/>
  <c r="AI60" i="19"/>
  <c r="AE60" i="19"/>
  <c r="AB60" i="19"/>
  <c r="X60" i="19"/>
  <c r="Y60" i="19"/>
  <c r="AC60" i="19"/>
  <c r="AG60" i="19"/>
  <c r="Z60" i="19"/>
  <c r="W60" i="19"/>
  <c r="AD60" i="19"/>
  <c r="Q60" i="19"/>
  <c r="P60" i="19"/>
  <c r="T60" i="19"/>
  <c r="AP60" i="19"/>
  <c r="U60" i="19"/>
  <c r="O60" i="19"/>
  <c r="BG60" i="19" s="1"/>
  <c r="R60" i="19"/>
  <c r="AR60" i="19"/>
  <c r="AQ60" i="19"/>
  <c r="AS60" i="19"/>
  <c r="BB60" i="19" s="1"/>
  <c r="S60" i="19"/>
  <c r="V60" i="19"/>
  <c r="M60" i="19"/>
  <c r="L60" i="19"/>
  <c r="N60" i="19"/>
  <c r="BE35" i="69"/>
  <c r="BF35" i="69"/>
  <c r="BG35" i="69"/>
  <c r="AK35" i="51"/>
  <c r="AK36" i="69"/>
  <c r="W35" i="51"/>
  <c r="W36" i="69"/>
  <c r="AI35" i="51"/>
  <c r="AI36" i="69"/>
  <c r="AJ35" i="51"/>
  <c r="AJ36" i="69"/>
  <c r="V35" i="51"/>
  <c r="V36" i="69"/>
  <c r="BA35" i="50"/>
  <c r="AZ35" i="50"/>
  <c r="J35" i="51"/>
  <c r="AN35" i="51"/>
  <c r="AM35" i="51"/>
  <c r="Z35" i="51"/>
  <c r="BG35" i="50"/>
  <c r="BF35" i="50"/>
  <c r="BE35" i="50"/>
  <c r="BF58" i="19"/>
  <c r="BE58" i="19"/>
  <c r="BJ58" i="19"/>
  <c r="BL58" i="19"/>
  <c r="BK58" i="19"/>
  <c r="BE59" i="19"/>
  <c r="AN59" i="19"/>
  <c r="AA59" i="19"/>
  <c r="AO59" i="19"/>
  <c r="AZ36" i="69" l="1"/>
  <c r="BA36" i="69"/>
  <c r="BH60" i="19"/>
  <c r="BI60" i="19"/>
  <c r="BF59" i="19"/>
  <c r="AT61" i="19"/>
  <c r="BC61" i="19" s="1"/>
  <c r="AI61" i="19"/>
  <c r="AM61" i="19"/>
  <c r="AE61" i="19"/>
  <c r="AB61" i="19"/>
  <c r="AD61" i="19"/>
  <c r="AG61" i="19"/>
  <c r="T61" i="19"/>
  <c r="U61" i="19"/>
  <c r="AH61" i="19"/>
  <c r="AF61" i="19"/>
  <c r="BD61" i="19" s="1"/>
  <c r="AC61" i="19"/>
  <c r="V61" i="19"/>
  <c r="AJ61" i="19"/>
  <c r="Y61" i="19"/>
  <c r="W61" i="19"/>
  <c r="Z61" i="19"/>
  <c r="AK61" i="19"/>
  <c r="AL61" i="19"/>
  <c r="S61" i="19"/>
  <c r="X61" i="19"/>
  <c r="Q61" i="19"/>
  <c r="AQ61" i="19"/>
  <c r="P61" i="19"/>
  <c r="R61" i="19"/>
  <c r="O61" i="19"/>
  <c r="BG61" i="19" s="1"/>
  <c r="AS61" i="19"/>
  <c r="BB61" i="19" s="1"/>
  <c r="AR61" i="19"/>
  <c r="AP61" i="19"/>
  <c r="N61" i="19"/>
  <c r="L61" i="19"/>
  <c r="M61" i="19"/>
  <c r="BE36" i="69"/>
  <c r="BF36" i="69"/>
  <c r="BG36" i="69"/>
  <c r="BA36" i="50"/>
  <c r="AZ36" i="50"/>
  <c r="BG36" i="50"/>
  <c r="BF36" i="50"/>
  <c r="BE36" i="50"/>
  <c r="BL59" i="19"/>
  <c r="BJ59" i="19"/>
  <c r="BK59" i="19"/>
  <c r="BE60" i="19"/>
  <c r="AN60" i="19"/>
  <c r="AA60" i="19"/>
  <c r="AO60" i="19"/>
  <c r="BI61" i="19" l="1"/>
  <c r="BH61" i="19"/>
  <c r="BF60" i="19"/>
  <c r="AT62" i="19"/>
  <c r="BC62" i="19" s="1"/>
  <c r="AF62" i="19"/>
  <c r="BD62" i="19" s="1"/>
  <c r="AM62" i="19"/>
  <c r="AI62" i="19"/>
  <c r="AE62" i="19"/>
  <c r="P62" i="19"/>
  <c r="R62" i="19"/>
  <c r="X62" i="19"/>
  <c r="Y62" i="19"/>
  <c r="AK62" i="19"/>
  <c r="AB62" i="19"/>
  <c r="AL62" i="19"/>
  <c r="AG62" i="19"/>
  <c r="Z62" i="19"/>
  <c r="AJ62" i="19"/>
  <c r="W62" i="19"/>
  <c r="AH62" i="19"/>
  <c r="AC62" i="19"/>
  <c r="AD62" i="19"/>
  <c r="O62" i="19"/>
  <c r="S62" i="19"/>
  <c r="U62" i="19"/>
  <c r="Q62" i="19"/>
  <c r="AQ62" i="19"/>
  <c r="V62" i="19"/>
  <c r="T62" i="19"/>
  <c r="AR62" i="19"/>
  <c r="AP62" i="19"/>
  <c r="AS62" i="19"/>
  <c r="BB62" i="19" s="1"/>
  <c r="M62" i="19"/>
  <c r="N62" i="19"/>
  <c r="L62" i="19"/>
  <c r="BL60" i="19"/>
  <c r="BK60" i="19"/>
  <c r="BJ60" i="19"/>
  <c r="BF61" i="19"/>
  <c r="BE61" i="19"/>
  <c r="AN61" i="19"/>
  <c r="AA61" i="19"/>
  <c r="AO61" i="19"/>
  <c r="BI62" i="19" l="1"/>
  <c r="BH62" i="19"/>
  <c r="BG62" i="19"/>
  <c r="AT63" i="19"/>
  <c r="BC63" i="19" s="1"/>
  <c r="AJ63" i="19"/>
  <c r="AI63" i="19"/>
  <c r="AH63" i="19"/>
  <c r="AG63" i="19"/>
  <c r="AF63" i="19"/>
  <c r="BD63" i="19" s="1"/>
  <c r="AE63" i="19"/>
  <c r="AD63" i="19"/>
  <c r="AC63" i="19"/>
  <c r="AB63" i="19"/>
  <c r="AM63" i="19"/>
  <c r="AL63" i="19"/>
  <c r="AK63" i="19"/>
  <c r="AP63" i="19"/>
  <c r="AR63" i="19"/>
  <c r="AQ63" i="19"/>
  <c r="AS63" i="19"/>
  <c r="BB63" i="19" s="1"/>
  <c r="S63" i="19"/>
  <c r="O63" i="19"/>
  <c r="Z63" i="19"/>
  <c r="X63" i="19"/>
  <c r="R63" i="19"/>
  <c r="U63" i="19"/>
  <c r="V63" i="19"/>
  <c r="Q63" i="19"/>
  <c r="Y63" i="19"/>
  <c r="T63" i="19"/>
  <c r="W63" i="19"/>
  <c r="P63" i="19"/>
  <c r="N63" i="19"/>
  <c r="L63" i="19"/>
  <c r="M63" i="19"/>
  <c r="BL61" i="19"/>
  <c r="BK61" i="19"/>
  <c r="BJ61" i="19"/>
  <c r="BF62" i="19"/>
  <c r="BE62" i="19"/>
  <c r="AN62" i="19"/>
  <c r="AA62" i="19"/>
  <c r="AO62" i="19"/>
  <c r="BI63" i="19" l="1"/>
  <c r="BH63" i="19"/>
  <c r="BG63" i="19"/>
  <c r="AA37" i="50"/>
  <c r="AY37" i="50" s="1"/>
  <c r="AE37" i="50"/>
  <c r="AD37" i="50"/>
  <c r="AC37" i="50"/>
  <c r="AT64" i="19"/>
  <c r="BC64" i="19" s="1"/>
  <c r="AJ64" i="19"/>
  <c r="AM64" i="19"/>
  <c r="AK64" i="19"/>
  <c r="AI64" i="19"/>
  <c r="AF64" i="19"/>
  <c r="BD64" i="19" s="1"/>
  <c r="AE64" i="19"/>
  <c r="AD64" i="19"/>
  <c r="AB64" i="19"/>
  <c r="AC64" i="19"/>
  <c r="AH64" i="19"/>
  <c r="T64" i="19"/>
  <c r="S64" i="19"/>
  <c r="AL64" i="19"/>
  <c r="AG64" i="19"/>
  <c r="AQ64" i="19"/>
  <c r="AS64" i="19"/>
  <c r="BB64" i="19" s="1"/>
  <c r="O64" i="19"/>
  <c r="R64" i="19"/>
  <c r="U64" i="19"/>
  <c r="V64" i="19"/>
  <c r="X64" i="19"/>
  <c r="Q64" i="19"/>
  <c r="P64" i="19"/>
  <c r="AP64" i="19"/>
  <c r="W64" i="19"/>
  <c r="Z64" i="19"/>
  <c r="AR64" i="19"/>
  <c r="Y64" i="19"/>
  <c r="L64" i="19"/>
  <c r="N64" i="19"/>
  <c r="M64" i="19"/>
  <c r="BK62" i="19"/>
  <c r="BJ62" i="19"/>
  <c r="BL62" i="19"/>
  <c r="BE63" i="19"/>
  <c r="V37" i="15"/>
  <c r="W37" i="50"/>
  <c r="AN63" i="19"/>
  <c r="AA63" i="19"/>
  <c r="AO63" i="19"/>
  <c r="BI64" i="19" l="1"/>
  <c r="BG64" i="19"/>
  <c r="BH64" i="19"/>
  <c r="AA36" i="51"/>
  <c r="AA37" i="69"/>
  <c r="AY37" i="69" s="1"/>
  <c r="AE36" i="51"/>
  <c r="AE37" i="69"/>
  <c r="BF63" i="19"/>
  <c r="AD36" i="51"/>
  <c r="AD37" i="69"/>
  <c r="AC36" i="51"/>
  <c r="AC37" i="69"/>
  <c r="AT65" i="19"/>
  <c r="AK65" i="19"/>
  <c r="AG65" i="19"/>
  <c r="AF65" i="19"/>
  <c r="BD65" i="19" s="1"/>
  <c r="AE65" i="19"/>
  <c r="AD65" i="19"/>
  <c r="AC65" i="19"/>
  <c r="AB65" i="19"/>
  <c r="AM65" i="19"/>
  <c r="AL65" i="19"/>
  <c r="AJ65" i="19"/>
  <c r="AI65" i="19"/>
  <c r="AH65" i="19"/>
  <c r="AP65" i="19"/>
  <c r="AS65" i="19"/>
  <c r="BB65" i="19" s="1"/>
  <c r="U65" i="19"/>
  <c r="AQ65" i="19"/>
  <c r="W65" i="19"/>
  <c r="Q65" i="19"/>
  <c r="V65" i="19"/>
  <c r="Y65" i="19"/>
  <c r="O65" i="19"/>
  <c r="R65" i="19"/>
  <c r="T65" i="19"/>
  <c r="X65" i="19"/>
  <c r="AR65" i="19"/>
  <c r="Z65" i="19"/>
  <c r="P65" i="19"/>
  <c r="S65" i="19"/>
  <c r="L65" i="19"/>
  <c r="N65" i="19"/>
  <c r="M65" i="19"/>
  <c r="W36" i="51"/>
  <c r="W37" i="69"/>
  <c r="BK63" i="19"/>
  <c r="BL63" i="19"/>
  <c r="BJ63" i="19"/>
  <c r="BE64" i="19"/>
  <c r="AN64" i="19"/>
  <c r="AA64" i="19"/>
  <c r="AO64" i="19"/>
  <c r="AO38" i="50" l="1"/>
  <c r="AX38" i="50" s="1"/>
  <c r="BC65" i="19"/>
  <c r="BH65" i="19"/>
  <c r="BI65" i="19"/>
  <c r="BG65" i="19"/>
  <c r="BF64" i="19"/>
  <c r="X38" i="50"/>
  <c r="X37" i="51" s="1"/>
  <c r="AN38" i="15"/>
  <c r="AW38" i="15" s="1"/>
  <c r="AT66" i="19"/>
  <c r="BC66" i="19" s="1"/>
  <c r="AM66" i="19"/>
  <c r="AJ66" i="19"/>
  <c r="AI66" i="19"/>
  <c r="AH66" i="19"/>
  <c r="AG66" i="19"/>
  <c r="AE66" i="19"/>
  <c r="AC66" i="19"/>
  <c r="AF66" i="19"/>
  <c r="BD66" i="19" s="1"/>
  <c r="AD66" i="19"/>
  <c r="P66" i="19"/>
  <c r="AK66" i="19"/>
  <c r="AB66" i="19"/>
  <c r="AL66" i="19"/>
  <c r="X66" i="19"/>
  <c r="Y66" i="19"/>
  <c r="O66" i="19"/>
  <c r="Z66" i="19"/>
  <c r="W66" i="19"/>
  <c r="Q66" i="19"/>
  <c r="T66" i="19"/>
  <c r="S66" i="19"/>
  <c r="AQ66" i="19"/>
  <c r="R66" i="19"/>
  <c r="V66" i="19"/>
  <c r="U66" i="19"/>
  <c r="AP66" i="19"/>
  <c r="AS66" i="19"/>
  <c r="BB66" i="19" s="1"/>
  <c r="AR66" i="19"/>
  <c r="L66" i="19"/>
  <c r="M66" i="19"/>
  <c r="N66" i="19"/>
  <c r="BL64" i="19"/>
  <c r="BJ64" i="19"/>
  <c r="BK64" i="19"/>
  <c r="AK38" i="50"/>
  <c r="J38" i="50"/>
  <c r="V38" i="15"/>
  <c r="W38" i="50"/>
  <c r="X38" i="15"/>
  <c r="Y38" i="50"/>
  <c r="AF38" i="15"/>
  <c r="AG38" i="50"/>
  <c r="AE38" i="15"/>
  <c r="AF38" i="50"/>
  <c r="AB38" i="15"/>
  <c r="AC38" i="50"/>
  <c r="AD38" i="15"/>
  <c r="AE38" i="50"/>
  <c r="AA38" i="15"/>
  <c r="AB38" i="50"/>
  <c r="Z38" i="15"/>
  <c r="AX38" i="15" s="1"/>
  <c r="AA38" i="50"/>
  <c r="AY38" i="50" s="1"/>
  <c r="AC38" i="15"/>
  <c r="AD38" i="50"/>
  <c r="AG38" i="15"/>
  <c r="AH38" i="50"/>
  <c r="Y38" i="15"/>
  <c r="Z38" i="50"/>
  <c r="Z38" i="69" s="1"/>
  <c r="F38" i="15"/>
  <c r="G38" i="50"/>
  <c r="H38" i="15"/>
  <c r="I38" i="50"/>
  <c r="G38" i="15"/>
  <c r="H38" i="50"/>
  <c r="J38" i="15"/>
  <c r="K38" i="50"/>
  <c r="M38" i="15"/>
  <c r="N38" i="50"/>
  <c r="N38" i="15"/>
  <c r="O38" i="50"/>
  <c r="O38" i="15"/>
  <c r="P38" i="50"/>
  <c r="L38" i="15"/>
  <c r="M38" i="50"/>
  <c r="K38" i="15"/>
  <c r="L38" i="50"/>
  <c r="S38" i="15"/>
  <c r="T38" i="50"/>
  <c r="P38" i="15"/>
  <c r="Q38" i="50"/>
  <c r="R38" i="15"/>
  <c r="S38" i="50"/>
  <c r="Q38" i="15"/>
  <c r="R38" i="50"/>
  <c r="T38" i="15"/>
  <c r="U38" i="50"/>
  <c r="AM38" i="15"/>
  <c r="AV38" i="15" s="1"/>
  <c r="AN38" i="50"/>
  <c r="AK38" i="15"/>
  <c r="AL38" i="50"/>
  <c r="AL38" i="15"/>
  <c r="AM38" i="50"/>
  <c r="AM38" i="69" s="1"/>
  <c r="W38" i="15"/>
  <c r="AN65" i="19"/>
  <c r="I38" i="15"/>
  <c r="AA65" i="19"/>
  <c r="V38" i="50" s="1"/>
  <c r="AJ38" i="15"/>
  <c r="AO65" i="19"/>
  <c r="AJ38" i="50" s="1"/>
  <c r="BF65" i="19" l="1"/>
  <c r="BE65" i="19"/>
  <c r="BA38" i="15"/>
  <c r="BI66" i="19"/>
  <c r="BC38" i="50"/>
  <c r="BC38" i="69" s="1"/>
  <c r="BG66" i="19"/>
  <c r="AO38" i="69"/>
  <c r="AX38" i="69" s="1"/>
  <c r="AO37" i="51"/>
  <c r="AN38" i="69"/>
  <c r="AW38" i="69" s="1"/>
  <c r="AW38" i="50"/>
  <c r="BH66" i="19"/>
  <c r="BD38" i="50"/>
  <c r="BD38" i="69" s="1"/>
  <c r="BC38" i="15"/>
  <c r="BB38" i="50"/>
  <c r="BB38" i="69" s="1"/>
  <c r="BB38" i="15"/>
  <c r="X38" i="69"/>
  <c r="AT67" i="19"/>
  <c r="AF67" i="19"/>
  <c r="BD67" i="19" s="1"/>
  <c r="AE67" i="19"/>
  <c r="AD67" i="19"/>
  <c r="AB67" i="19"/>
  <c r="AI67" i="19"/>
  <c r="AM67" i="19"/>
  <c r="AL67" i="19"/>
  <c r="AK67" i="19"/>
  <c r="AJ67" i="19"/>
  <c r="AC67" i="19"/>
  <c r="X39" i="50" s="1"/>
  <c r="AH67" i="19"/>
  <c r="AC39" i="50" s="1"/>
  <c r="AG67" i="19"/>
  <c r="AB39" i="50" s="1"/>
  <c r="AR67" i="19"/>
  <c r="T67" i="19"/>
  <c r="AQ67" i="19"/>
  <c r="O67" i="19"/>
  <c r="V67" i="19"/>
  <c r="X67" i="19"/>
  <c r="R67" i="19"/>
  <c r="AS67" i="19"/>
  <c r="BB67" i="19" s="1"/>
  <c r="W67" i="19"/>
  <c r="Y67" i="19"/>
  <c r="P67" i="19"/>
  <c r="S67" i="19"/>
  <c r="AP67" i="19"/>
  <c r="U67" i="19"/>
  <c r="P39" i="50" s="1"/>
  <c r="Z67" i="19"/>
  <c r="U39" i="50" s="1"/>
  <c r="Q67" i="19"/>
  <c r="L39" i="50" s="1"/>
  <c r="N67" i="19"/>
  <c r="I39" i="50" s="1"/>
  <c r="M67" i="19"/>
  <c r="H39" i="50" s="1"/>
  <c r="L67" i="19"/>
  <c r="AK37" i="51"/>
  <c r="AK38" i="69"/>
  <c r="J37" i="51"/>
  <c r="J38" i="69"/>
  <c r="W37" i="51"/>
  <c r="W38" i="69"/>
  <c r="Y37" i="51"/>
  <c r="Y38" i="69"/>
  <c r="AG37" i="51"/>
  <c r="AG38" i="69"/>
  <c r="AF37" i="51"/>
  <c r="AF38" i="69"/>
  <c r="AC37" i="51"/>
  <c r="AC38" i="69"/>
  <c r="AE37" i="51"/>
  <c r="AE38" i="69"/>
  <c r="AB37" i="51"/>
  <c r="AB38" i="69"/>
  <c r="AA37" i="51"/>
  <c r="AA38" i="69"/>
  <c r="AY38" i="69" s="1"/>
  <c r="AD37" i="51"/>
  <c r="AD38" i="69"/>
  <c r="AH37" i="51"/>
  <c r="AH38" i="69"/>
  <c r="G37" i="51"/>
  <c r="G38" i="69"/>
  <c r="I37" i="51"/>
  <c r="I38" i="69"/>
  <c r="H37" i="51"/>
  <c r="H38" i="69"/>
  <c r="K37" i="51"/>
  <c r="K38" i="69"/>
  <c r="N37" i="51"/>
  <c r="N38" i="69"/>
  <c r="O37" i="51"/>
  <c r="O38" i="69"/>
  <c r="P37" i="51"/>
  <c r="P38" i="69"/>
  <c r="M37" i="51"/>
  <c r="M38" i="69"/>
  <c r="L37" i="51"/>
  <c r="L38" i="69"/>
  <c r="T37" i="51"/>
  <c r="T38" i="69"/>
  <c r="Q37" i="51"/>
  <c r="Q38" i="69"/>
  <c r="S37" i="51"/>
  <c r="S38" i="69"/>
  <c r="R37" i="51"/>
  <c r="R38" i="69"/>
  <c r="U37" i="51"/>
  <c r="U38" i="69"/>
  <c r="AL37" i="51"/>
  <c r="AL38" i="69"/>
  <c r="V37" i="51"/>
  <c r="V38" i="69"/>
  <c r="AJ37" i="51"/>
  <c r="AJ38" i="69"/>
  <c r="Z37" i="51"/>
  <c r="AN37" i="51"/>
  <c r="AM37" i="51"/>
  <c r="BK65" i="19"/>
  <c r="BL65" i="19"/>
  <c r="BJ65" i="19"/>
  <c r="BF66" i="19"/>
  <c r="BE66" i="19"/>
  <c r="AY38" i="15"/>
  <c r="AZ38" i="15"/>
  <c r="AI38" i="50"/>
  <c r="AH38" i="15"/>
  <c r="U38" i="15"/>
  <c r="AN66" i="19"/>
  <c r="AA66" i="19"/>
  <c r="AO66" i="19"/>
  <c r="AI38" i="15"/>
  <c r="AZ38" i="69" l="1"/>
  <c r="BA38" i="69"/>
  <c r="BH67" i="19"/>
  <c r="BG67" i="19"/>
  <c r="AO39" i="50"/>
  <c r="AX39" i="50" s="1"/>
  <c r="BC67" i="19"/>
  <c r="BI67" i="19"/>
  <c r="O39" i="50"/>
  <c r="AL39" i="50"/>
  <c r="Q39" i="50"/>
  <c r="S39" i="50"/>
  <c r="N39" i="50"/>
  <c r="K39" i="50"/>
  <c r="AF39" i="50"/>
  <c r="AG39" i="50"/>
  <c r="R39" i="50"/>
  <c r="AD39" i="50"/>
  <c r="AH39" i="50"/>
  <c r="M39" i="50"/>
  <c r="Y39" i="50"/>
  <c r="AA39" i="50"/>
  <c r="AY39" i="50" s="1"/>
  <c r="AE39" i="50"/>
  <c r="T39" i="50"/>
  <c r="G39" i="50"/>
  <c r="AT68" i="19"/>
  <c r="BC68" i="19" s="1"/>
  <c r="AM68" i="19"/>
  <c r="AI68" i="19"/>
  <c r="AE68" i="19"/>
  <c r="AD68" i="19"/>
  <c r="AB68" i="19"/>
  <c r="S68" i="19"/>
  <c r="V68" i="19"/>
  <c r="Y68" i="19"/>
  <c r="AC68" i="19"/>
  <c r="AG68" i="19"/>
  <c r="AF68" i="19"/>
  <c r="BD68" i="19" s="1"/>
  <c r="AL68" i="19"/>
  <c r="AK68" i="19"/>
  <c r="X68" i="19"/>
  <c r="Z68" i="19"/>
  <c r="P68" i="19"/>
  <c r="W68" i="19"/>
  <c r="U68" i="19"/>
  <c r="AJ68" i="19"/>
  <c r="AH68" i="19"/>
  <c r="AP68" i="19"/>
  <c r="O68" i="19"/>
  <c r="BG68" i="19" s="1"/>
  <c r="AQ68" i="19"/>
  <c r="T68" i="19"/>
  <c r="Q68" i="19"/>
  <c r="AR68" i="19"/>
  <c r="AS68" i="19"/>
  <c r="BB68" i="19" s="1"/>
  <c r="R68" i="19"/>
  <c r="N68" i="19"/>
  <c r="L68" i="19"/>
  <c r="M68" i="19"/>
  <c r="AI37" i="51"/>
  <c r="AI38" i="69"/>
  <c r="X38" i="51"/>
  <c r="X39" i="69"/>
  <c r="AC38" i="51"/>
  <c r="AC39" i="69"/>
  <c r="AB38" i="51"/>
  <c r="AB39" i="69"/>
  <c r="I38" i="51"/>
  <c r="I39" i="69"/>
  <c r="H38" i="51"/>
  <c r="H39" i="69"/>
  <c r="P38" i="51"/>
  <c r="P39" i="69"/>
  <c r="U38" i="51"/>
  <c r="U39" i="69"/>
  <c r="L38" i="51"/>
  <c r="L39" i="69"/>
  <c r="BA38" i="50"/>
  <c r="AZ38" i="50"/>
  <c r="BG38" i="50"/>
  <c r="BF38" i="50"/>
  <c r="BE38" i="50"/>
  <c r="BK66" i="19"/>
  <c r="BL66" i="19"/>
  <c r="BJ66" i="19"/>
  <c r="BD38" i="15"/>
  <c r="AM39" i="50"/>
  <c r="AM39" i="69" s="1"/>
  <c r="J39" i="50"/>
  <c r="AK39" i="50"/>
  <c r="AN39" i="50"/>
  <c r="Z39" i="50"/>
  <c r="Z39" i="69" s="1"/>
  <c r="BE38" i="15"/>
  <c r="BF38" i="15"/>
  <c r="W39" i="50"/>
  <c r="AA67" i="19"/>
  <c r="V39" i="50" s="1"/>
  <c r="AN67" i="19"/>
  <c r="AI39" i="50" s="1"/>
  <c r="AO67" i="19"/>
  <c r="AJ39" i="50" s="1"/>
  <c r="AO38" i="51" l="1"/>
  <c r="AO39" i="69"/>
  <c r="AX39" i="69" s="1"/>
  <c r="BD39" i="50"/>
  <c r="BD39" i="69" s="1"/>
  <c r="BH68" i="19"/>
  <c r="BI68" i="19"/>
  <c r="AN39" i="69"/>
  <c r="AW39" i="69" s="1"/>
  <c r="AW39" i="50"/>
  <c r="BC39" i="50"/>
  <c r="BC39" i="69" s="1"/>
  <c r="J39" i="69"/>
  <c r="BB39" i="50"/>
  <c r="BB39" i="69" s="1"/>
  <c r="Y38" i="51"/>
  <c r="Y39" i="69"/>
  <c r="AF38" i="51"/>
  <c r="AF39" i="69"/>
  <c r="AD38" i="51"/>
  <c r="AD39" i="69"/>
  <c r="AA38" i="51"/>
  <c r="AA39" i="69"/>
  <c r="AY39" i="69" s="1"/>
  <c r="Q38" i="51"/>
  <c r="Q39" i="69"/>
  <c r="O38" i="51"/>
  <c r="O39" i="69"/>
  <c r="AL38" i="51"/>
  <c r="AL39" i="69"/>
  <c r="AH38" i="51"/>
  <c r="AH39" i="69"/>
  <c r="AG38" i="51"/>
  <c r="AG39" i="69"/>
  <c r="AE38" i="51"/>
  <c r="AE39" i="69"/>
  <c r="S38" i="51"/>
  <c r="S39" i="69"/>
  <c r="T38" i="51"/>
  <c r="T39" i="69"/>
  <c r="R38" i="51"/>
  <c r="R39" i="69"/>
  <c r="M38" i="51"/>
  <c r="M39" i="69"/>
  <c r="N38" i="51"/>
  <c r="N39" i="69"/>
  <c r="G38" i="51"/>
  <c r="G39" i="69"/>
  <c r="K38" i="51"/>
  <c r="K39" i="69"/>
  <c r="AT69" i="19"/>
  <c r="AH69" i="19"/>
  <c r="AF69" i="19"/>
  <c r="BD69" i="19" s="1"/>
  <c r="AE69" i="19"/>
  <c r="AD69" i="19"/>
  <c r="AC69" i="19"/>
  <c r="AM69" i="19"/>
  <c r="AJ69" i="19"/>
  <c r="AI69" i="19"/>
  <c r="S69" i="19"/>
  <c r="V69" i="19"/>
  <c r="Y69" i="19"/>
  <c r="AG69" i="19"/>
  <c r="AL69" i="19"/>
  <c r="X69" i="19"/>
  <c r="S40" i="50" s="1"/>
  <c r="Q69" i="19"/>
  <c r="P69" i="19"/>
  <c r="K40" i="50" s="1"/>
  <c r="W69" i="19"/>
  <c r="AK69" i="19"/>
  <c r="AB69" i="19"/>
  <c r="R69" i="19"/>
  <c r="AQ69" i="19"/>
  <c r="O69" i="19"/>
  <c r="T69" i="19"/>
  <c r="O40" i="50" s="1"/>
  <c r="U69" i="19"/>
  <c r="AP69" i="19"/>
  <c r="AS69" i="19"/>
  <c r="BB69" i="19" s="1"/>
  <c r="AR69" i="19"/>
  <c r="Z69" i="19"/>
  <c r="N69" i="19"/>
  <c r="M69" i="19"/>
  <c r="L69" i="19"/>
  <c r="BE38" i="69"/>
  <c r="BF38" i="69"/>
  <c r="BG38" i="69"/>
  <c r="AK38" i="51"/>
  <c r="AK39" i="69"/>
  <c r="W38" i="51"/>
  <c r="W39" i="69"/>
  <c r="V38" i="51"/>
  <c r="V39" i="69"/>
  <c r="AI38" i="51"/>
  <c r="AI39" i="69"/>
  <c r="AJ38" i="51"/>
  <c r="AJ39" i="69"/>
  <c r="AM38" i="51"/>
  <c r="J38" i="51"/>
  <c r="AN38" i="51"/>
  <c r="Z38" i="51"/>
  <c r="BK67" i="19"/>
  <c r="BL67" i="19"/>
  <c r="BJ67" i="19"/>
  <c r="BF67" i="19"/>
  <c r="BE67" i="19"/>
  <c r="BF68" i="19"/>
  <c r="BE68" i="19"/>
  <c r="AN68" i="19"/>
  <c r="AA68" i="19"/>
  <c r="AO68" i="19"/>
  <c r="AZ39" i="69" l="1"/>
  <c r="BA39" i="69"/>
  <c r="BG69" i="19"/>
  <c r="AO40" i="50"/>
  <c r="AX40" i="50" s="1"/>
  <c r="BC69" i="19"/>
  <c r="BI69" i="19"/>
  <c r="BH69" i="19"/>
  <c r="U40" i="50"/>
  <c r="AL40" i="50"/>
  <c r="N40" i="50"/>
  <c r="M40" i="50"/>
  <c r="T40" i="50"/>
  <c r="P40" i="50"/>
  <c r="R40" i="50"/>
  <c r="Q40" i="50"/>
  <c r="L40" i="50"/>
  <c r="AN39" i="15"/>
  <c r="AW39" i="15" s="1"/>
  <c r="AT70" i="19"/>
  <c r="BC70" i="19" s="1"/>
  <c r="AM70" i="19"/>
  <c r="AL70" i="19"/>
  <c r="AK70" i="19"/>
  <c r="AJ70" i="19"/>
  <c r="AI70" i="19"/>
  <c r="AH70" i="19"/>
  <c r="AF70" i="19"/>
  <c r="BD70" i="19" s="1"/>
  <c r="AE70" i="19"/>
  <c r="AD70" i="19"/>
  <c r="AB70" i="19"/>
  <c r="Q70" i="19"/>
  <c r="Y70" i="19"/>
  <c r="X70" i="19"/>
  <c r="O70" i="19"/>
  <c r="AG70" i="19"/>
  <c r="AC70" i="19"/>
  <c r="W70" i="19"/>
  <c r="Z70" i="19"/>
  <c r="P70" i="19"/>
  <c r="S70" i="19"/>
  <c r="V70" i="19"/>
  <c r="AR70" i="19"/>
  <c r="T70" i="19"/>
  <c r="AQ70" i="19"/>
  <c r="R70" i="19"/>
  <c r="AP70" i="19"/>
  <c r="U70" i="19"/>
  <c r="AS70" i="19"/>
  <c r="BB70" i="19" s="1"/>
  <c r="N70" i="19"/>
  <c r="M70" i="19"/>
  <c r="L70" i="19"/>
  <c r="BE39" i="69"/>
  <c r="BF39" i="69"/>
  <c r="BG39" i="69"/>
  <c r="O39" i="51"/>
  <c r="O40" i="69"/>
  <c r="K39" i="51"/>
  <c r="K40" i="69"/>
  <c r="S39" i="51"/>
  <c r="S40" i="69"/>
  <c r="BA39" i="50"/>
  <c r="AZ39" i="50"/>
  <c r="BG39" i="50"/>
  <c r="BF39" i="50"/>
  <c r="BE39" i="50"/>
  <c r="BL68" i="19"/>
  <c r="BK68" i="19"/>
  <c r="BJ68" i="19"/>
  <c r="AM40" i="50"/>
  <c r="AM40" i="69" s="1"/>
  <c r="AK40" i="50"/>
  <c r="AN40" i="50"/>
  <c r="W40" i="50"/>
  <c r="J40" i="50"/>
  <c r="AF39" i="15"/>
  <c r="AG40" i="50"/>
  <c r="X39" i="15"/>
  <c r="Y40" i="50"/>
  <c r="AG39" i="15"/>
  <c r="AH40" i="50"/>
  <c r="Z39" i="15"/>
  <c r="AX39" i="15" s="1"/>
  <c r="AA40" i="50"/>
  <c r="AY40" i="50" s="1"/>
  <c r="AA39" i="15"/>
  <c r="AB40" i="50"/>
  <c r="AE39" i="15"/>
  <c r="AF40" i="50"/>
  <c r="AB39" i="15"/>
  <c r="AC40" i="50"/>
  <c r="AC39" i="15"/>
  <c r="AD40" i="50"/>
  <c r="Y39" i="15"/>
  <c r="Z40" i="50"/>
  <c r="Z40" i="69" s="1"/>
  <c r="W39" i="15"/>
  <c r="X40" i="50"/>
  <c r="AD39" i="15"/>
  <c r="AE40" i="50"/>
  <c r="F39" i="15"/>
  <c r="G40" i="50"/>
  <c r="H39" i="15"/>
  <c r="I40" i="50"/>
  <c r="G39" i="15"/>
  <c r="H40" i="50"/>
  <c r="V39" i="15"/>
  <c r="AN69" i="19"/>
  <c r="AI40" i="50" s="1"/>
  <c r="AO69" i="19"/>
  <c r="AJ40" i="50" s="1"/>
  <c r="AJ39" i="15"/>
  <c r="AA69" i="19"/>
  <c r="V40" i="50" s="1"/>
  <c r="AO40" i="69" l="1"/>
  <c r="AX40" i="69" s="1"/>
  <c r="AO39" i="51"/>
  <c r="BH70" i="19"/>
  <c r="BI70" i="19"/>
  <c r="BC40" i="50"/>
  <c r="BC40" i="69" s="1"/>
  <c r="J40" i="69"/>
  <c r="BB40" i="50"/>
  <c r="BB40" i="69" s="1"/>
  <c r="BD40" i="50"/>
  <c r="BD40" i="69" s="1"/>
  <c r="AN40" i="69"/>
  <c r="AW40" i="69" s="1"/>
  <c r="AW40" i="50"/>
  <c r="BC39" i="15"/>
  <c r="BG70" i="19"/>
  <c r="AL39" i="51"/>
  <c r="AL40" i="69"/>
  <c r="U39" i="51"/>
  <c r="U40" i="69"/>
  <c r="R39" i="51"/>
  <c r="R40" i="69"/>
  <c r="T39" i="51"/>
  <c r="T40" i="69"/>
  <c r="N39" i="51"/>
  <c r="N40" i="69"/>
  <c r="Q39" i="51"/>
  <c r="Q40" i="69"/>
  <c r="P39" i="51"/>
  <c r="P40" i="69"/>
  <c r="L39" i="51"/>
  <c r="L40" i="69"/>
  <c r="M39" i="51"/>
  <c r="M40" i="69"/>
  <c r="AO41" i="50"/>
  <c r="AX41" i="50" s="1"/>
  <c r="AN40" i="15"/>
  <c r="AW40" i="15" s="1"/>
  <c r="AT71" i="19"/>
  <c r="BC71" i="19" s="1"/>
  <c r="AE71" i="19"/>
  <c r="AS71" i="19"/>
  <c r="BB71" i="19" s="1"/>
  <c r="AD71" i="19"/>
  <c r="AQ71" i="19"/>
  <c r="AC71" i="19"/>
  <c r="AP71" i="19"/>
  <c r="AM71" i="19"/>
  <c r="AL71" i="19"/>
  <c r="AK71" i="19"/>
  <c r="AJ71" i="19"/>
  <c r="AH71" i="19"/>
  <c r="AB71" i="19"/>
  <c r="AI71" i="19"/>
  <c r="AG71" i="19"/>
  <c r="AF71" i="19"/>
  <c r="BD71" i="19" s="1"/>
  <c r="W71" i="19"/>
  <c r="Z71" i="19"/>
  <c r="R71" i="19"/>
  <c r="T71" i="19"/>
  <c r="AR71" i="19"/>
  <c r="V71" i="19"/>
  <c r="Q71" i="19"/>
  <c r="Y71" i="19"/>
  <c r="S71" i="19"/>
  <c r="O71" i="19"/>
  <c r="P71" i="19"/>
  <c r="U71" i="19"/>
  <c r="X71" i="19"/>
  <c r="L71" i="19"/>
  <c r="M71" i="19"/>
  <c r="N71" i="19"/>
  <c r="AK39" i="51"/>
  <c r="AK40" i="69"/>
  <c r="W39" i="51"/>
  <c r="W40" i="69"/>
  <c r="AG39" i="51"/>
  <c r="AG40" i="69"/>
  <c r="Y39" i="51"/>
  <c r="Y40" i="69"/>
  <c r="AH39" i="51"/>
  <c r="AH40" i="69"/>
  <c r="AA39" i="51"/>
  <c r="AA40" i="69"/>
  <c r="AY40" i="69" s="1"/>
  <c r="AB39" i="51"/>
  <c r="AB40" i="69"/>
  <c r="AF39" i="51"/>
  <c r="AF40" i="69"/>
  <c r="AC39" i="51"/>
  <c r="AC40" i="69"/>
  <c r="AD39" i="51"/>
  <c r="AD40" i="69"/>
  <c r="X39" i="51"/>
  <c r="X40" i="69"/>
  <c r="AE39" i="51"/>
  <c r="AE40" i="69"/>
  <c r="G39" i="51"/>
  <c r="G40" i="69"/>
  <c r="I39" i="51"/>
  <c r="I40" i="69"/>
  <c r="H39" i="51"/>
  <c r="H40" i="69"/>
  <c r="AI39" i="51"/>
  <c r="AI40" i="69"/>
  <c r="AJ39" i="51"/>
  <c r="AJ40" i="69"/>
  <c r="V39" i="51"/>
  <c r="V40" i="69"/>
  <c r="AM39" i="51"/>
  <c r="AN39" i="51"/>
  <c r="J39" i="51"/>
  <c r="Z39" i="51"/>
  <c r="BL69" i="19"/>
  <c r="BJ69" i="19"/>
  <c r="BK69" i="19"/>
  <c r="BF69" i="19"/>
  <c r="BE69" i="19"/>
  <c r="W41" i="50"/>
  <c r="J41" i="50"/>
  <c r="AC40" i="15"/>
  <c r="AD41" i="50"/>
  <c r="AF40" i="15"/>
  <c r="AG41" i="50"/>
  <c r="AA40" i="15"/>
  <c r="AB41" i="50"/>
  <c r="AG40" i="15"/>
  <c r="AH41" i="50"/>
  <c r="Y40" i="15"/>
  <c r="Z41" i="50"/>
  <c r="Z41" i="69" s="1"/>
  <c r="Z40" i="15"/>
  <c r="AX40" i="15" s="1"/>
  <c r="AA41" i="50"/>
  <c r="AY41" i="50" s="1"/>
  <c r="W40" i="15"/>
  <c r="X41" i="50"/>
  <c r="AE40" i="15"/>
  <c r="AF41" i="50"/>
  <c r="AD40" i="15"/>
  <c r="AE41" i="50"/>
  <c r="G40" i="15"/>
  <c r="H41" i="50"/>
  <c r="H40" i="15"/>
  <c r="I41" i="50"/>
  <c r="F40" i="15"/>
  <c r="G41" i="50"/>
  <c r="M40" i="15"/>
  <c r="N41" i="50"/>
  <c r="L40" i="15"/>
  <c r="M41" i="50"/>
  <c r="J40" i="15"/>
  <c r="K41" i="50"/>
  <c r="O40" i="15"/>
  <c r="P41" i="50"/>
  <c r="N40" i="15"/>
  <c r="O41" i="50"/>
  <c r="T40" i="15"/>
  <c r="U41" i="50"/>
  <c r="R40" i="15"/>
  <c r="S41" i="50"/>
  <c r="P40" i="15"/>
  <c r="Q41" i="50"/>
  <c r="K40" i="15"/>
  <c r="L41" i="50"/>
  <c r="S40" i="15"/>
  <c r="T41" i="50"/>
  <c r="AB40" i="15"/>
  <c r="AC41" i="50"/>
  <c r="Q40" i="15"/>
  <c r="R41" i="50"/>
  <c r="X40" i="15"/>
  <c r="Y41" i="50"/>
  <c r="AM40" i="15"/>
  <c r="AV40" i="15" s="1"/>
  <c r="AN41" i="50"/>
  <c r="AL40" i="15"/>
  <c r="AM41" i="50"/>
  <c r="AM41" i="69" s="1"/>
  <c r="AK40" i="15"/>
  <c r="AL41" i="50"/>
  <c r="AK41" i="50"/>
  <c r="AH39" i="15"/>
  <c r="V40" i="15"/>
  <c r="AN70" i="19"/>
  <c r="AA70" i="19"/>
  <c r="V41" i="50" s="1"/>
  <c r="I40" i="15"/>
  <c r="BA40" i="15" s="1"/>
  <c r="AO70" i="19"/>
  <c r="AJ41" i="50" s="1"/>
  <c r="AJ40" i="15"/>
  <c r="AZ40" i="69" l="1"/>
  <c r="BA40" i="69"/>
  <c r="BB41" i="50"/>
  <c r="BB41" i="69" s="1"/>
  <c r="BD41" i="50"/>
  <c r="BD41" i="69" s="1"/>
  <c r="BI71" i="19"/>
  <c r="BC40" i="15"/>
  <c r="BC41" i="50"/>
  <c r="BC41" i="69" s="1"/>
  <c r="BG71" i="19"/>
  <c r="BH71" i="19"/>
  <c r="AN41" i="69"/>
  <c r="AW41" i="69" s="1"/>
  <c r="AW41" i="50"/>
  <c r="BB40" i="15"/>
  <c r="BF70" i="19"/>
  <c r="BE70" i="19"/>
  <c r="AO40" i="51"/>
  <c r="AO41" i="69"/>
  <c r="AX41" i="69" s="1"/>
  <c r="AT72" i="19"/>
  <c r="AK72" i="19"/>
  <c r="AJ72" i="19"/>
  <c r="AI72" i="19"/>
  <c r="AH72" i="19"/>
  <c r="AG72" i="19"/>
  <c r="AE72" i="19"/>
  <c r="AD72" i="19"/>
  <c r="AC72" i="19"/>
  <c r="AB72" i="19"/>
  <c r="AF72" i="19"/>
  <c r="BD72" i="19" s="1"/>
  <c r="AM72" i="19"/>
  <c r="AL72" i="19"/>
  <c r="AP72" i="19"/>
  <c r="AR72" i="19"/>
  <c r="AQ72" i="19"/>
  <c r="U72" i="19"/>
  <c r="T72" i="19"/>
  <c r="W72" i="19"/>
  <c r="X72" i="19"/>
  <c r="Y72" i="19"/>
  <c r="P72" i="19"/>
  <c r="R72" i="19"/>
  <c r="V72" i="19"/>
  <c r="S72" i="19"/>
  <c r="Z72" i="19"/>
  <c r="Q72" i="19"/>
  <c r="O72" i="19"/>
  <c r="AS72" i="19"/>
  <c r="BB72" i="19" s="1"/>
  <c r="L72" i="19"/>
  <c r="M72" i="19"/>
  <c r="N72" i="19"/>
  <c r="AZ40" i="50"/>
  <c r="BE40" i="69"/>
  <c r="BG40" i="69"/>
  <c r="W40" i="51"/>
  <c r="W41" i="69"/>
  <c r="J40" i="51"/>
  <c r="J41" i="69"/>
  <c r="AD40" i="51"/>
  <c r="AD41" i="69"/>
  <c r="AG40" i="51"/>
  <c r="AG41" i="69"/>
  <c r="AB40" i="51"/>
  <c r="AB41" i="69"/>
  <c r="AH40" i="51"/>
  <c r="AH41" i="69"/>
  <c r="AA40" i="51"/>
  <c r="AA41" i="69"/>
  <c r="AY41" i="69" s="1"/>
  <c r="X40" i="51"/>
  <c r="X41" i="69"/>
  <c r="AF40" i="51"/>
  <c r="AF41" i="69"/>
  <c r="AE40" i="51"/>
  <c r="AE41" i="69"/>
  <c r="H40" i="51"/>
  <c r="H41" i="69"/>
  <c r="I40" i="51"/>
  <c r="I41" i="69"/>
  <c r="G40" i="51"/>
  <c r="G41" i="69"/>
  <c r="N40" i="51"/>
  <c r="N41" i="69"/>
  <c r="M40" i="51"/>
  <c r="M41" i="69"/>
  <c r="K40" i="51"/>
  <c r="K41" i="69"/>
  <c r="P40" i="51"/>
  <c r="P41" i="69"/>
  <c r="O40" i="51"/>
  <c r="O41" i="69"/>
  <c r="U40" i="51"/>
  <c r="U41" i="69"/>
  <c r="S40" i="51"/>
  <c r="S41" i="69"/>
  <c r="Q40" i="51"/>
  <c r="Q41" i="69"/>
  <c r="L40" i="51"/>
  <c r="L41" i="69"/>
  <c r="T40" i="51"/>
  <c r="T41" i="69"/>
  <c r="AC40" i="51"/>
  <c r="AC41" i="69"/>
  <c r="R40" i="51"/>
  <c r="R41" i="69"/>
  <c r="Y40" i="51"/>
  <c r="Y41" i="69"/>
  <c r="AL40" i="51"/>
  <c r="AL41" i="69"/>
  <c r="AK40" i="51"/>
  <c r="AK41" i="69"/>
  <c r="V40" i="51"/>
  <c r="V41" i="69"/>
  <c r="AJ40" i="51"/>
  <c r="AJ41" i="69"/>
  <c r="BA40" i="50"/>
  <c r="Z40" i="51"/>
  <c r="AN40" i="51"/>
  <c r="AM40" i="51"/>
  <c r="BK70" i="19"/>
  <c r="BL70" i="19"/>
  <c r="BJ70" i="19"/>
  <c r="BG40" i="50"/>
  <c r="BF40" i="50"/>
  <c r="BE40" i="50"/>
  <c r="BF71" i="19"/>
  <c r="BE71" i="19"/>
  <c r="AY40" i="15"/>
  <c r="AZ40" i="15"/>
  <c r="AI41" i="50"/>
  <c r="AH40" i="15"/>
  <c r="U40" i="15"/>
  <c r="AA71" i="19"/>
  <c r="AN71" i="19"/>
  <c r="AO71" i="19"/>
  <c r="AI40" i="15"/>
  <c r="AZ41" i="69" l="1"/>
  <c r="BA41" i="69"/>
  <c r="BG72" i="19"/>
  <c r="AO42" i="50"/>
  <c r="AX42" i="50" s="1"/>
  <c r="BC72" i="19"/>
  <c r="BI72" i="19"/>
  <c r="BH72" i="19"/>
  <c r="AN41" i="15"/>
  <c r="AW41" i="15" s="1"/>
  <c r="AT73" i="19"/>
  <c r="BC73" i="19" s="1"/>
  <c r="AJ73" i="19"/>
  <c r="AE73" i="19"/>
  <c r="AH73" i="19"/>
  <c r="AF73" i="19"/>
  <c r="BD73" i="19" s="1"/>
  <c r="O73" i="19"/>
  <c r="R73" i="19"/>
  <c r="AC73" i="19"/>
  <c r="U73" i="19"/>
  <c r="T73" i="19"/>
  <c r="AK73" i="19"/>
  <c r="AL73" i="19"/>
  <c r="AG73" i="19"/>
  <c r="S73" i="19"/>
  <c r="AD73" i="19"/>
  <c r="AM73" i="19"/>
  <c r="Z73" i="19"/>
  <c r="V73" i="19"/>
  <c r="W73" i="19"/>
  <c r="P73" i="19"/>
  <c r="AI73" i="19"/>
  <c r="AP73" i="19"/>
  <c r="AS73" i="19"/>
  <c r="BB73" i="19" s="1"/>
  <c r="AQ73" i="19"/>
  <c r="AR73" i="19"/>
  <c r="Y73" i="19"/>
  <c r="X73" i="19"/>
  <c r="Q73" i="19"/>
  <c r="AB73" i="19"/>
  <c r="N73" i="19"/>
  <c r="L73" i="19"/>
  <c r="M73" i="19"/>
  <c r="BF40" i="69"/>
  <c r="AI40" i="51"/>
  <c r="AI41" i="69"/>
  <c r="BA41" i="50"/>
  <c r="AZ41" i="50"/>
  <c r="BK71" i="19"/>
  <c r="BJ71" i="19"/>
  <c r="BL71" i="19"/>
  <c r="BG41" i="50"/>
  <c r="BF41" i="50"/>
  <c r="BE41" i="50"/>
  <c r="BD40" i="15"/>
  <c r="J42" i="50"/>
  <c r="AK42" i="50"/>
  <c r="BF40" i="15"/>
  <c r="W42" i="50"/>
  <c r="BE40" i="15"/>
  <c r="AE41" i="15"/>
  <c r="AF42" i="50"/>
  <c r="AD41" i="15"/>
  <c r="AE42" i="50"/>
  <c r="AC41" i="15"/>
  <c r="AD42" i="50"/>
  <c r="W41" i="15"/>
  <c r="X42" i="50"/>
  <c r="X41" i="15"/>
  <c r="Y42" i="50"/>
  <c r="Y41" i="15"/>
  <c r="Z42" i="50"/>
  <c r="Z42" i="69" s="1"/>
  <c r="F41" i="15"/>
  <c r="G42" i="50"/>
  <c r="H41" i="15"/>
  <c r="I42" i="50"/>
  <c r="G41" i="15"/>
  <c r="H42" i="50"/>
  <c r="K41" i="15"/>
  <c r="L42" i="50"/>
  <c r="L41" i="15"/>
  <c r="M42" i="50"/>
  <c r="T41" i="15"/>
  <c r="U42" i="50"/>
  <c r="M41" i="15"/>
  <c r="N42" i="50"/>
  <c r="P41" i="15"/>
  <c r="Q42" i="50"/>
  <c r="S41" i="15"/>
  <c r="T42" i="50"/>
  <c r="O41" i="15"/>
  <c r="P42" i="50"/>
  <c r="R41" i="15"/>
  <c r="S42" i="50"/>
  <c r="N41" i="15"/>
  <c r="O42" i="50"/>
  <c r="Q41" i="15"/>
  <c r="R42" i="50"/>
  <c r="J41" i="15"/>
  <c r="K42" i="50"/>
  <c r="AB41" i="15"/>
  <c r="AC42" i="50"/>
  <c r="AA41" i="15"/>
  <c r="AB42" i="50"/>
  <c r="Z41" i="15"/>
  <c r="AX41" i="15" s="1"/>
  <c r="AA42" i="50"/>
  <c r="AY42" i="50" s="1"/>
  <c r="AL41" i="15"/>
  <c r="AM42" i="50"/>
  <c r="AM42" i="69" s="1"/>
  <c r="AM41" i="15"/>
  <c r="AV41" i="15" s="1"/>
  <c r="AN42" i="50"/>
  <c r="AK41" i="15"/>
  <c r="AL42" i="50"/>
  <c r="AG41" i="15"/>
  <c r="AH42" i="50"/>
  <c r="AF41" i="15"/>
  <c r="AG42" i="50"/>
  <c r="V41" i="15"/>
  <c r="AN72" i="19"/>
  <c r="AA72" i="19"/>
  <c r="V42" i="50" s="1"/>
  <c r="I41" i="15"/>
  <c r="AJ41" i="15"/>
  <c r="AO72" i="19"/>
  <c r="AJ42" i="50" s="1"/>
  <c r="BF72" i="19" l="1"/>
  <c r="BE72" i="19"/>
  <c r="BA41" i="15"/>
  <c r="BI73" i="19"/>
  <c r="AN42" i="69"/>
  <c r="AW42" i="69" s="1"/>
  <c r="AW42" i="50"/>
  <c r="BD42" i="50"/>
  <c r="BD42" i="69" s="1"/>
  <c r="BC42" i="50"/>
  <c r="BC42" i="69" s="1"/>
  <c r="BB42" i="50"/>
  <c r="BB42" i="69" s="1"/>
  <c r="BC41" i="15"/>
  <c r="AO42" i="69"/>
  <c r="AX42" i="69" s="1"/>
  <c r="AO41" i="51"/>
  <c r="BG73" i="19"/>
  <c r="BH73" i="19"/>
  <c r="BB41" i="15"/>
  <c r="AT74" i="19"/>
  <c r="BC74" i="19" s="1"/>
  <c r="AL74" i="19"/>
  <c r="AS74" i="19"/>
  <c r="BB74" i="19" s="1"/>
  <c r="AQ74" i="19"/>
  <c r="W74" i="19"/>
  <c r="Z74" i="19"/>
  <c r="AD74" i="19"/>
  <c r="AH74" i="19"/>
  <c r="P74" i="19"/>
  <c r="AC74" i="19"/>
  <c r="Y74" i="19"/>
  <c r="X74" i="19"/>
  <c r="O74" i="19"/>
  <c r="AK74" i="19"/>
  <c r="AM74" i="19"/>
  <c r="R74" i="19"/>
  <c r="AP74" i="19"/>
  <c r="AG74" i="19"/>
  <c r="AB74" i="19"/>
  <c r="Q74" i="19"/>
  <c r="AJ74" i="19"/>
  <c r="U74" i="19"/>
  <c r="AI74" i="19"/>
  <c r="AE74" i="19"/>
  <c r="V74" i="19"/>
  <c r="S74" i="19"/>
  <c r="AR74" i="19"/>
  <c r="AF74" i="19"/>
  <c r="BD74" i="19" s="1"/>
  <c r="T74" i="19"/>
  <c r="L74" i="19"/>
  <c r="M74" i="19"/>
  <c r="N74" i="19"/>
  <c r="BF41" i="69"/>
  <c r="BE41" i="69"/>
  <c r="BG41" i="69"/>
  <c r="J41" i="51"/>
  <c r="J42" i="69"/>
  <c r="AK41" i="51"/>
  <c r="AK42" i="69"/>
  <c r="W41" i="51"/>
  <c r="W42" i="69"/>
  <c r="AF41" i="51"/>
  <c r="AF42" i="69"/>
  <c r="AE41" i="51"/>
  <c r="AE42" i="69"/>
  <c r="AD41" i="51"/>
  <c r="AD42" i="69"/>
  <c r="X41" i="51"/>
  <c r="X42" i="69"/>
  <c r="Y41" i="51"/>
  <c r="Y42" i="69"/>
  <c r="G41" i="51"/>
  <c r="G42" i="69"/>
  <c r="I41" i="51"/>
  <c r="I42" i="69"/>
  <c r="H41" i="51"/>
  <c r="H42" i="69"/>
  <c r="L41" i="51"/>
  <c r="L42" i="69"/>
  <c r="M41" i="51"/>
  <c r="M42" i="69"/>
  <c r="U41" i="51"/>
  <c r="U42" i="69"/>
  <c r="N41" i="51"/>
  <c r="N42" i="69"/>
  <c r="Q41" i="51"/>
  <c r="Q42" i="69"/>
  <c r="T41" i="51"/>
  <c r="T42" i="69"/>
  <c r="P41" i="51"/>
  <c r="P42" i="69"/>
  <c r="S41" i="51"/>
  <c r="S42" i="69"/>
  <c r="O41" i="51"/>
  <c r="O42" i="69"/>
  <c r="R41" i="51"/>
  <c r="R42" i="69"/>
  <c r="K41" i="51"/>
  <c r="K42" i="69"/>
  <c r="AC41" i="51"/>
  <c r="AC42" i="69"/>
  <c r="AB41" i="51"/>
  <c r="AB42" i="69"/>
  <c r="AA41" i="51"/>
  <c r="AA42" i="69"/>
  <c r="AY42" i="69" s="1"/>
  <c r="AL41" i="51"/>
  <c r="AL42" i="69"/>
  <c r="AH41" i="51"/>
  <c r="AH42" i="69"/>
  <c r="AG41" i="51"/>
  <c r="AG42" i="69"/>
  <c r="V41" i="51"/>
  <c r="V42" i="69"/>
  <c r="AJ41" i="51"/>
  <c r="AJ42" i="69"/>
  <c r="Z41" i="51"/>
  <c r="AM41" i="51"/>
  <c r="AN41" i="51"/>
  <c r="BJ72" i="19"/>
  <c r="BL72" i="19"/>
  <c r="BK72" i="19"/>
  <c r="BF73" i="19"/>
  <c r="BE73" i="19"/>
  <c r="AY41" i="15"/>
  <c r="AZ41" i="15"/>
  <c r="AI42" i="50"/>
  <c r="AH41" i="15"/>
  <c r="U41" i="15"/>
  <c r="AN73" i="19"/>
  <c r="AA73" i="19"/>
  <c r="AO73" i="19"/>
  <c r="AI41" i="15"/>
  <c r="BA42" i="69" l="1"/>
  <c r="AZ42" i="69"/>
  <c r="BI74" i="19"/>
  <c r="BH74" i="19"/>
  <c r="BG74" i="19"/>
  <c r="AT75" i="19"/>
  <c r="AM75" i="19"/>
  <c r="AL75" i="19"/>
  <c r="AK75" i="19"/>
  <c r="AI75" i="19"/>
  <c r="AG75" i="19"/>
  <c r="AE75" i="19"/>
  <c r="AB75" i="19"/>
  <c r="AQ75" i="19"/>
  <c r="AL43" i="50" s="1"/>
  <c r="AS75" i="19"/>
  <c r="BB75" i="19" s="1"/>
  <c r="AJ75" i="19"/>
  <c r="S75" i="19"/>
  <c r="V75" i="19"/>
  <c r="AH75" i="19"/>
  <c r="AC75" i="19"/>
  <c r="W75" i="19"/>
  <c r="Z75" i="19"/>
  <c r="AF75" i="19"/>
  <c r="BD75" i="19" s="1"/>
  <c r="AD75" i="19"/>
  <c r="U75" i="19"/>
  <c r="T75" i="19"/>
  <c r="Y75" i="19"/>
  <c r="AP75" i="19"/>
  <c r="Q75" i="19"/>
  <c r="L43" i="50" s="1"/>
  <c r="X75" i="19"/>
  <c r="P75" i="19"/>
  <c r="AR75" i="19"/>
  <c r="O75" i="19"/>
  <c r="R75" i="19"/>
  <c r="M75" i="19"/>
  <c r="N75" i="19"/>
  <c r="L75" i="19"/>
  <c r="AI41" i="51"/>
  <c r="AI42" i="69"/>
  <c r="BA42" i="50"/>
  <c r="AZ42" i="50"/>
  <c r="BK73" i="19"/>
  <c r="BL73" i="19"/>
  <c r="BJ73" i="19"/>
  <c r="BG42" i="50"/>
  <c r="BF42" i="50"/>
  <c r="BE42" i="50"/>
  <c r="BD41" i="15"/>
  <c r="BE41" i="15"/>
  <c r="BF41" i="15"/>
  <c r="AN74" i="19"/>
  <c r="AA74" i="19"/>
  <c r="AO74" i="19"/>
  <c r="BG75" i="19" l="1"/>
  <c r="BI75" i="19"/>
  <c r="BH75" i="19"/>
  <c r="AO43" i="50"/>
  <c r="AX43" i="50" s="1"/>
  <c r="BC75" i="19"/>
  <c r="BF74" i="19"/>
  <c r="BE74" i="19"/>
  <c r="AN42" i="15"/>
  <c r="AW42" i="15" s="1"/>
  <c r="AT76" i="19"/>
  <c r="BC76" i="19" s="1"/>
  <c r="AC76" i="19"/>
  <c r="AB76" i="19"/>
  <c r="AL76" i="19"/>
  <c r="AM76" i="19"/>
  <c r="AF76" i="19"/>
  <c r="BD76" i="19" s="1"/>
  <c r="AG76" i="19"/>
  <c r="AK76" i="19"/>
  <c r="AJ76" i="19"/>
  <c r="AI76" i="19"/>
  <c r="AH76" i="19"/>
  <c r="AE76" i="19"/>
  <c r="AD76" i="19"/>
  <c r="AR76" i="19"/>
  <c r="AQ76" i="19"/>
  <c r="AS76" i="19"/>
  <c r="BB76" i="19" s="1"/>
  <c r="U76" i="19"/>
  <c r="V76" i="19"/>
  <c r="T76" i="19"/>
  <c r="R76" i="19"/>
  <c r="Q76" i="19"/>
  <c r="X76" i="19"/>
  <c r="W76" i="19"/>
  <c r="AP76" i="19"/>
  <c r="O76" i="19"/>
  <c r="S76" i="19"/>
  <c r="Y76" i="19"/>
  <c r="P76" i="19"/>
  <c r="Z76" i="19"/>
  <c r="N76" i="19"/>
  <c r="L76" i="19"/>
  <c r="M76" i="19"/>
  <c r="BE42" i="69"/>
  <c r="BF42" i="69"/>
  <c r="BG42" i="69"/>
  <c r="L42" i="51"/>
  <c r="L43" i="69"/>
  <c r="AL42" i="51"/>
  <c r="AL43" i="69"/>
  <c r="BK74" i="19"/>
  <c r="BL74" i="19"/>
  <c r="BJ74" i="19"/>
  <c r="W43" i="50"/>
  <c r="J43" i="50"/>
  <c r="Y42" i="15"/>
  <c r="Z43" i="50"/>
  <c r="Z43" i="69" s="1"/>
  <c r="W42" i="15"/>
  <c r="X43" i="50"/>
  <c r="Z42" i="15"/>
  <c r="AX42" i="15" s="1"/>
  <c r="AA43" i="50"/>
  <c r="AY43" i="50" s="1"/>
  <c r="X42" i="15"/>
  <c r="Y43" i="50"/>
  <c r="AF42" i="15"/>
  <c r="AG43" i="50"/>
  <c r="AD42" i="15"/>
  <c r="AE43" i="50"/>
  <c r="AA42" i="15"/>
  <c r="AB43" i="50"/>
  <c r="AG42" i="15"/>
  <c r="AH43" i="50"/>
  <c r="AE42" i="15"/>
  <c r="AF43" i="50"/>
  <c r="AC42" i="15"/>
  <c r="AD43" i="50"/>
  <c r="AB42" i="15"/>
  <c r="AC43" i="50"/>
  <c r="F42" i="15"/>
  <c r="G43" i="50"/>
  <c r="G42" i="15"/>
  <c r="H43" i="50"/>
  <c r="H42" i="15"/>
  <c r="I43" i="50"/>
  <c r="M42" i="15"/>
  <c r="N43" i="50"/>
  <c r="J42" i="15"/>
  <c r="K43" i="50"/>
  <c r="R42" i="15"/>
  <c r="S43" i="50"/>
  <c r="T42" i="15"/>
  <c r="U43" i="50"/>
  <c r="S42" i="15"/>
  <c r="T43" i="50"/>
  <c r="P42" i="15"/>
  <c r="Q43" i="50"/>
  <c r="O42" i="15"/>
  <c r="P43" i="50"/>
  <c r="N42" i="15"/>
  <c r="O43" i="50"/>
  <c r="Q42" i="15"/>
  <c r="R43" i="50"/>
  <c r="L42" i="15"/>
  <c r="M43" i="50"/>
  <c r="AJ42" i="15"/>
  <c r="AK43" i="50"/>
  <c r="AM42" i="15"/>
  <c r="AV42" i="15" s="1"/>
  <c r="AN43" i="50"/>
  <c r="AL42" i="15"/>
  <c r="AM43" i="50"/>
  <c r="AM43" i="69" s="1"/>
  <c r="I42" i="15"/>
  <c r="BA42" i="15" s="1"/>
  <c r="V42" i="15"/>
  <c r="AN75" i="19"/>
  <c r="K42" i="15"/>
  <c r="AA75" i="19"/>
  <c r="V43" i="50" s="1"/>
  <c r="AK42" i="15"/>
  <c r="AO75" i="19"/>
  <c r="AJ43" i="50" s="1"/>
  <c r="BC42" i="15" l="1"/>
  <c r="BE75" i="19"/>
  <c r="BI76" i="19"/>
  <c r="AN43" i="69"/>
  <c r="AW43" i="69" s="1"/>
  <c r="AW43" i="50"/>
  <c r="BC43" i="50"/>
  <c r="BC43" i="69" s="1"/>
  <c r="AO43" i="69"/>
  <c r="AX43" i="69" s="1"/>
  <c r="AO42" i="51"/>
  <c r="BB43" i="50"/>
  <c r="BB43" i="69" s="1"/>
  <c r="BD43" i="50"/>
  <c r="BD43" i="69" s="1"/>
  <c r="BG76" i="19"/>
  <c r="BH76" i="19"/>
  <c r="BB42" i="15"/>
  <c r="BF75" i="19"/>
  <c r="AO44" i="50"/>
  <c r="AX44" i="50" s="1"/>
  <c r="AN43" i="15"/>
  <c r="AW43" i="15" s="1"/>
  <c r="AT77" i="19"/>
  <c r="BC77" i="19" s="1"/>
  <c r="AM77" i="19"/>
  <c r="AI77" i="19"/>
  <c r="AH77" i="19"/>
  <c r="AF77" i="19"/>
  <c r="BD77" i="19" s="1"/>
  <c r="AB77" i="19"/>
  <c r="AE77" i="19"/>
  <c r="AC77" i="19"/>
  <c r="S77" i="19"/>
  <c r="V77" i="19"/>
  <c r="AL77" i="19"/>
  <c r="AG77" i="19"/>
  <c r="AD77" i="19"/>
  <c r="U77" i="19"/>
  <c r="W77" i="19"/>
  <c r="Z77" i="19"/>
  <c r="X77" i="19"/>
  <c r="T77" i="19"/>
  <c r="AP77" i="19"/>
  <c r="Q77" i="19"/>
  <c r="AQ77" i="19"/>
  <c r="AR77" i="19"/>
  <c r="AJ77" i="19"/>
  <c r="Y77" i="19"/>
  <c r="P77" i="19"/>
  <c r="AK77" i="19"/>
  <c r="R77" i="19"/>
  <c r="O77" i="19"/>
  <c r="AS77" i="19"/>
  <c r="BB77" i="19" s="1"/>
  <c r="M77" i="19"/>
  <c r="L77" i="19"/>
  <c r="N77" i="19"/>
  <c r="W42" i="51"/>
  <c r="W43" i="69"/>
  <c r="J42" i="51"/>
  <c r="J43" i="69"/>
  <c r="X42" i="51"/>
  <c r="X43" i="69"/>
  <c r="AA42" i="51"/>
  <c r="AA43" i="69"/>
  <c r="AY43" i="69" s="1"/>
  <c r="Y42" i="51"/>
  <c r="Y43" i="69"/>
  <c r="AG42" i="51"/>
  <c r="AG43" i="69"/>
  <c r="AE42" i="51"/>
  <c r="AE43" i="69"/>
  <c r="AB42" i="51"/>
  <c r="AB43" i="69"/>
  <c r="AH42" i="51"/>
  <c r="AH43" i="69"/>
  <c r="AF42" i="51"/>
  <c r="AF43" i="69"/>
  <c r="AD42" i="51"/>
  <c r="AD43" i="69"/>
  <c r="AC42" i="51"/>
  <c r="AC43" i="69"/>
  <c r="G42" i="51"/>
  <c r="G43" i="69"/>
  <c r="H42" i="51"/>
  <c r="H43" i="69"/>
  <c r="I42" i="51"/>
  <c r="I43" i="69"/>
  <c r="N42" i="51"/>
  <c r="N43" i="69"/>
  <c r="K42" i="51"/>
  <c r="K43" i="69"/>
  <c r="S42" i="51"/>
  <c r="S43" i="69"/>
  <c r="U42" i="51"/>
  <c r="U43" i="69"/>
  <c r="T42" i="51"/>
  <c r="T43" i="69"/>
  <c r="Q42" i="51"/>
  <c r="Q43" i="69"/>
  <c r="P42" i="51"/>
  <c r="P43" i="69"/>
  <c r="O42" i="51"/>
  <c r="O43" i="69"/>
  <c r="R42" i="51"/>
  <c r="R43" i="69"/>
  <c r="M42" i="51"/>
  <c r="M43" i="69"/>
  <c r="AK42" i="51"/>
  <c r="AK43" i="69"/>
  <c r="V42" i="51"/>
  <c r="V43" i="69"/>
  <c r="AJ42" i="51"/>
  <c r="AJ43" i="69"/>
  <c r="Z42" i="51"/>
  <c r="AN42" i="51"/>
  <c r="AM42" i="51"/>
  <c r="BK75" i="19"/>
  <c r="BL75" i="19"/>
  <c r="BJ75" i="19"/>
  <c r="BF76" i="19"/>
  <c r="AK44" i="50"/>
  <c r="J44" i="50"/>
  <c r="W44" i="50"/>
  <c r="V43" i="15"/>
  <c r="AY42" i="15"/>
  <c r="AZ42" i="15"/>
  <c r="Y43" i="15"/>
  <c r="Z44" i="50"/>
  <c r="Z44" i="69" s="1"/>
  <c r="AB43" i="15"/>
  <c r="AC44" i="50"/>
  <c r="AA43" i="15"/>
  <c r="AB44" i="50"/>
  <c r="Z43" i="15"/>
  <c r="AX43" i="15" s="1"/>
  <c r="AA44" i="50"/>
  <c r="AY44" i="50" s="1"/>
  <c r="AE43" i="15"/>
  <c r="AF44" i="50"/>
  <c r="AC43" i="15"/>
  <c r="AD44" i="50"/>
  <c r="AG43" i="15"/>
  <c r="AH44" i="50"/>
  <c r="AF43" i="15"/>
  <c r="AG44" i="50"/>
  <c r="AD43" i="15"/>
  <c r="AE44" i="50"/>
  <c r="W43" i="15"/>
  <c r="X44" i="50"/>
  <c r="F43" i="15"/>
  <c r="G44" i="50"/>
  <c r="H43" i="15"/>
  <c r="I44" i="50"/>
  <c r="G43" i="15"/>
  <c r="H44" i="50"/>
  <c r="K43" i="15"/>
  <c r="L44" i="50"/>
  <c r="J43" i="15"/>
  <c r="K44" i="50"/>
  <c r="R43" i="15"/>
  <c r="S44" i="50"/>
  <c r="L43" i="15"/>
  <c r="M44" i="50"/>
  <c r="N43" i="15"/>
  <c r="O44" i="50"/>
  <c r="M43" i="15"/>
  <c r="N44" i="50"/>
  <c r="O43" i="15"/>
  <c r="P44" i="50"/>
  <c r="T43" i="15"/>
  <c r="U44" i="50"/>
  <c r="P43" i="15"/>
  <c r="Q44" i="50"/>
  <c r="Q43" i="15"/>
  <c r="R44" i="50"/>
  <c r="X43" i="15"/>
  <c r="Y44" i="50"/>
  <c r="AK43" i="15"/>
  <c r="AL44" i="50"/>
  <c r="S43" i="15"/>
  <c r="T44" i="50"/>
  <c r="AL43" i="15"/>
  <c r="AM44" i="50"/>
  <c r="AM44" i="69" s="1"/>
  <c r="AM43" i="15"/>
  <c r="AV43" i="15" s="1"/>
  <c r="AN44" i="50"/>
  <c r="AI43" i="50"/>
  <c r="AN76" i="19"/>
  <c r="AI44" i="50" s="1"/>
  <c r="AA76" i="19"/>
  <c r="V44" i="50" s="1"/>
  <c r="I43" i="15"/>
  <c r="BA43" i="15" s="1"/>
  <c r="AJ43" i="15"/>
  <c r="AO76" i="19"/>
  <c r="AJ44" i="50" s="1"/>
  <c r="AI42" i="15"/>
  <c r="U42" i="15"/>
  <c r="AH42" i="15"/>
  <c r="AZ43" i="69" l="1"/>
  <c r="BA43" i="69"/>
  <c r="BH77" i="19"/>
  <c r="AN44" i="69"/>
  <c r="AW44" i="69" s="1"/>
  <c r="AW44" i="50"/>
  <c r="BG77" i="19"/>
  <c r="BI77" i="19"/>
  <c r="BC43" i="15"/>
  <c r="BD44" i="50"/>
  <c r="BD44" i="69" s="1"/>
  <c r="BB44" i="50"/>
  <c r="BB44" i="69" s="1"/>
  <c r="BC44" i="50"/>
  <c r="BC44" i="69" s="1"/>
  <c r="BB43" i="15"/>
  <c r="BE76" i="19"/>
  <c r="AO43" i="51"/>
  <c r="AO44" i="69"/>
  <c r="AX44" i="69" s="1"/>
  <c r="AT78" i="19"/>
  <c r="AD78" i="19"/>
  <c r="AC78" i="19"/>
  <c r="AK78" i="19"/>
  <c r="AB78" i="19"/>
  <c r="AM78" i="19"/>
  <c r="AL78" i="19"/>
  <c r="AJ78" i="19"/>
  <c r="AR78" i="19"/>
  <c r="AI78" i="19"/>
  <c r="AP78" i="19"/>
  <c r="AG78" i="19"/>
  <c r="AH78" i="19"/>
  <c r="AF78" i="19"/>
  <c r="BD78" i="19" s="1"/>
  <c r="AE78" i="19"/>
  <c r="AS78" i="19"/>
  <c r="BB78" i="19" s="1"/>
  <c r="T78" i="19"/>
  <c r="U78" i="19"/>
  <c r="R78" i="19"/>
  <c r="W78" i="19"/>
  <c r="X78" i="19"/>
  <c r="O78" i="19"/>
  <c r="P78" i="19"/>
  <c r="Q78" i="19"/>
  <c r="V78" i="19"/>
  <c r="S78" i="19"/>
  <c r="AQ78" i="19"/>
  <c r="Z78" i="19"/>
  <c r="Y78" i="19"/>
  <c r="N78" i="19"/>
  <c r="L78" i="19"/>
  <c r="M78" i="19"/>
  <c r="BF43" i="69"/>
  <c r="BE43" i="69"/>
  <c r="AZ43" i="50"/>
  <c r="AK43" i="51"/>
  <c r="AK44" i="69"/>
  <c r="J43" i="51"/>
  <c r="J44" i="69"/>
  <c r="W43" i="51"/>
  <c r="W44" i="69"/>
  <c r="AC43" i="51"/>
  <c r="AC44" i="69"/>
  <c r="AB43" i="51"/>
  <c r="AB44" i="69"/>
  <c r="AA43" i="51"/>
  <c r="AA44" i="69"/>
  <c r="AY44" i="69" s="1"/>
  <c r="AF43" i="51"/>
  <c r="AF44" i="69"/>
  <c r="AD43" i="51"/>
  <c r="AD44" i="69"/>
  <c r="AH43" i="51"/>
  <c r="AH44" i="69"/>
  <c r="AG43" i="51"/>
  <c r="AG44" i="69"/>
  <c r="AE43" i="51"/>
  <c r="AE44" i="69"/>
  <c r="X43" i="51"/>
  <c r="X44" i="69"/>
  <c r="G43" i="51"/>
  <c r="G44" i="69"/>
  <c r="I43" i="51"/>
  <c r="I44" i="69"/>
  <c r="H43" i="51"/>
  <c r="H44" i="69"/>
  <c r="L43" i="51"/>
  <c r="L44" i="69"/>
  <c r="K43" i="51"/>
  <c r="K44" i="69"/>
  <c r="S43" i="51"/>
  <c r="S44" i="69"/>
  <c r="M43" i="51"/>
  <c r="M44" i="69"/>
  <c r="O43" i="51"/>
  <c r="O44" i="69"/>
  <c r="N43" i="51"/>
  <c r="N44" i="69"/>
  <c r="P43" i="51"/>
  <c r="P44" i="69"/>
  <c r="U43" i="51"/>
  <c r="U44" i="69"/>
  <c r="Q43" i="51"/>
  <c r="Q44" i="69"/>
  <c r="R43" i="51"/>
  <c r="R44" i="69"/>
  <c r="Y43" i="51"/>
  <c r="Y44" i="69"/>
  <c r="AL43" i="51"/>
  <c r="AL44" i="69"/>
  <c r="T43" i="51"/>
  <c r="T44" i="69"/>
  <c r="AI42" i="51"/>
  <c r="AI43" i="69"/>
  <c r="AI43" i="51"/>
  <c r="AI44" i="69"/>
  <c r="V43" i="51"/>
  <c r="V44" i="69"/>
  <c r="AJ43" i="51"/>
  <c r="AJ44" i="69"/>
  <c r="BA43" i="50"/>
  <c r="Z43" i="51"/>
  <c r="AM43" i="51"/>
  <c r="AN43" i="51"/>
  <c r="BF42" i="15"/>
  <c r="BG43" i="50"/>
  <c r="BF43" i="50"/>
  <c r="BE43" i="50"/>
  <c r="BL76" i="19"/>
  <c r="BK76" i="19"/>
  <c r="BJ76" i="19"/>
  <c r="BF77" i="19"/>
  <c r="BE77" i="19"/>
  <c r="BD42" i="15"/>
  <c r="BE42" i="15"/>
  <c r="AH43" i="15"/>
  <c r="AY43" i="15"/>
  <c r="AZ43" i="15"/>
  <c r="AA77" i="19"/>
  <c r="U43" i="15"/>
  <c r="AN77" i="19"/>
  <c r="AO77" i="19"/>
  <c r="AI43" i="15"/>
  <c r="AZ44" i="69" l="1"/>
  <c r="BA44" i="69"/>
  <c r="BH78" i="19"/>
  <c r="AO45" i="50"/>
  <c r="AX45" i="50" s="1"/>
  <c r="BC78" i="19"/>
  <c r="BI78" i="19"/>
  <c r="BG78" i="19"/>
  <c r="AN44" i="15"/>
  <c r="AW44" i="15" s="1"/>
  <c r="AT79" i="19"/>
  <c r="BC79" i="19" s="1"/>
  <c r="AI79" i="19"/>
  <c r="AH79" i="19"/>
  <c r="AG79" i="19"/>
  <c r="AF79" i="19"/>
  <c r="AE79" i="19"/>
  <c r="AD79" i="19"/>
  <c r="Y46" i="50" s="1"/>
  <c r="AC79" i="19"/>
  <c r="X46" i="50" s="1"/>
  <c r="AB79" i="19"/>
  <c r="AM79" i="19"/>
  <c r="AH46" i="50" s="1"/>
  <c r="AJ79" i="19"/>
  <c r="AE46" i="50" s="1"/>
  <c r="AL79" i="19"/>
  <c r="AK79" i="19"/>
  <c r="AP79" i="19"/>
  <c r="AQ79" i="19"/>
  <c r="W79" i="19"/>
  <c r="X79" i="19"/>
  <c r="AS79" i="19"/>
  <c r="BB79" i="19" s="1"/>
  <c r="T79" i="19"/>
  <c r="R79" i="19"/>
  <c r="O79" i="19"/>
  <c r="V79" i="19"/>
  <c r="Q46" i="50" s="1"/>
  <c r="S79" i="19"/>
  <c r="N46" i="50" s="1"/>
  <c r="P79" i="19"/>
  <c r="K46" i="50" s="1"/>
  <c r="Z79" i="19"/>
  <c r="U46" i="50" s="1"/>
  <c r="Y79" i="19"/>
  <c r="T46" i="50" s="1"/>
  <c r="AR79" i="19"/>
  <c r="Q79" i="19"/>
  <c r="U79" i="19"/>
  <c r="L79" i="19"/>
  <c r="M79" i="19"/>
  <c r="N79" i="19"/>
  <c r="I46" i="50" s="1"/>
  <c r="BG43" i="69"/>
  <c r="BG44" i="69"/>
  <c r="BA44" i="50"/>
  <c r="AZ44" i="50"/>
  <c r="BF43" i="15"/>
  <c r="BG44" i="50"/>
  <c r="BF44" i="50"/>
  <c r="BE44" i="50"/>
  <c r="BL77" i="19"/>
  <c r="BK77" i="19"/>
  <c r="BJ77" i="19"/>
  <c r="BD43" i="15"/>
  <c r="BE43" i="15"/>
  <c r="AK45" i="50"/>
  <c r="J45" i="50"/>
  <c r="W45" i="50"/>
  <c r="AG44" i="15"/>
  <c r="AH45" i="50"/>
  <c r="AF44" i="15"/>
  <c r="AG45" i="50"/>
  <c r="AE44" i="15"/>
  <c r="AF45" i="50"/>
  <c r="AD44" i="15"/>
  <c r="AE45" i="50"/>
  <c r="AC44" i="15"/>
  <c r="AD45" i="50"/>
  <c r="AB44" i="15"/>
  <c r="AC45" i="50"/>
  <c r="AA44" i="15"/>
  <c r="AB45" i="50"/>
  <c r="Z44" i="15"/>
  <c r="AX44" i="15" s="1"/>
  <c r="AA45" i="50"/>
  <c r="AY45" i="50" s="1"/>
  <c r="AM44" i="15"/>
  <c r="AV44" i="15" s="1"/>
  <c r="AN45" i="50"/>
  <c r="X44" i="15"/>
  <c r="Y45" i="50"/>
  <c r="Y44" i="15"/>
  <c r="Z45" i="50"/>
  <c r="Z45" i="69" s="1"/>
  <c r="W44" i="15"/>
  <c r="X45" i="50"/>
  <c r="F44" i="15"/>
  <c r="G45" i="50"/>
  <c r="R44" i="15"/>
  <c r="S45" i="50"/>
  <c r="T44" i="15"/>
  <c r="U45" i="50"/>
  <c r="J44" i="15"/>
  <c r="K45" i="50"/>
  <c r="P44" i="15"/>
  <c r="Q45" i="50"/>
  <c r="Q44" i="15"/>
  <c r="R45" i="50"/>
  <c r="AL44" i="15"/>
  <c r="AM45" i="50"/>
  <c r="AM45" i="69" s="1"/>
  <c r="G44" i="15"/>
  <c r="H45" i="50"/>
  <c r="H44" i="15"/>
  <c r="I45" i="50"/>
  <c r="S44" i="15"/>
  <c r="T45" i="50"/>
  <c r="M44" i="15"/>
  <c r="N45" i="50"/>
  <c r="K44" i="15"/>
  <c r="L45" i="50"/>
  <c r="L44" i="15"/>
  <c r="M45" i="50"/>
  <c r="N44" i="15"/>
  <c r="O45" i="50"/>
  <c r="O44" i="15"/>
  <c r="P45" i="50"/>
  <c r="AK44" i="15"/>
  <c r="AL45" i="50"/>
  <c r="AO78" i="19"/>
  <c r="AJ45" i="50" s="1"/>
  <c r="AJ44" i="15"/>
  <c r="V44" i="15"/>
  <c r="AN78" i="19"/>
  <c r="AI45" i="50" s="1"/>
  <c r="I44" i="15"/>
  <c r="AA78" i="19"/>
  <c r="V45" i="50" s="1"/>
  <c r="H46" i="50"/>
  <c r="AL46" i="50"/>
  <c r="AF46" i="50" l="1"/>
  <c r="AF46" i="69" s="1"/>
  <c r="R46" i="50"/>
  <c r="S46" i="50"/>
  <c r="O46" i="50"/>
  <c r="M46" i="50"/>
  <c r="G46" i="50"/>
  <c r="BF78" i="19"/>
  <c r="BE78" i="19"/>
  <c r="P46" i="50"/>
  <c r="BG79" i="19"/>
  <c r="BD45" i="50"/>
  <c r="BD45" i="69" s="1"/>
  <c r="BB45" i="50"/>
  <c r="BB45" i="69" s="1"/>
  <c r="BC45" i="50"/>
  <c r="BC45" i="69" s="1"/>
  <c r="AN45" i="69"/>
  <c r="AW45" i="69" s="1"/>
  <c r="AW45" i="50"/>
  <c r="BA44" i="15"/>
  <c r="BC44" i="15"/>
  <c r="AO45" i="69"/>
  <c r="AX45" i="69" s="1"/>
  <c r="BH79" i="19"/>
  <c r="AO44" i="51"/>
  <c r="AA46" i="50"/>
  <c r="AY46" i="50" s="1"/>
  <c r="BD79" i="19"/>
  <c r="BI79" i="19"/>
  <c r="BB44" i="15"/>
  <c r="AD46" i="50"/>
  <c r="AC46" i="50"/>
  <c r="AB46" i="50"/>
  <c r="AG46" i="50"/>
  <c r="L46" i="50"/>
  <c r="AO46" i="50"/>
  <c r="AX46" i="50" s="1"/>
  <c r="AT80" i="19"/>
  <c r="AM80" i="19"/>
  <c r="AL80" i="19"/>
  <c r="AK80" i="19"/>
  <c r="AJ80" i="19"/>
  <c r="AI80" i="19"/>
  <c r="AH80" i="19"/>
  <c r="AS80" i="19"/>
  <c r="BB80" i="19" s="1"/>
  <c r="AG80" i="19"/>
  <c r="AB47" i="50" s="1"/>
  <c r="AR80" i="19"/>
  <c r="AF80" i="19"/>
  <c r="AQ80" i="19"/>
  <c r="AL47" i="50" s="1"/>
  <c r="AE80" i="19"/>
  <c r="AP80" i="19"/>
  <c r="AD80" i="19"/>
  <c r="AC80" i="19"/>
  <c r="AB80" i="19"/>
  <c r="Y80" i="19"/>
  <c r="P80" i="19"/>
  <c r="U80" i="19"/>
  <c r="V80" i="19"/>
  <c r="Q80" i="19"/>
  <c r="O80" i="19"/>
  <c r="X80" i="19"/>
  <c r="S47" i="50" s="1"/>
  <c r="S80" i="19"/>
  <c r="N47" i="50" s="1"/>
  <c r="T80" i="19"/>
  <c r="O47" i="50" s="1"/>
  <c r="W80" i="19"/>
  <c r="R47" i="50" s="1"/>
  <c r="R80" i="19"/>
  <c r="M47" i="50" s="1"/>
  <c r="Z80" i="19"/>
  <c r="U47" i="50" s="1"/>
  <c r="M80" i="19"/>
  <c r="H47" i="50" s="1"/>
  <c r="L80" i="19"/>
  <c r="N80" i="19"/>
  <c r="BF44" i="69"/>
  <c r="BE44" i="69"/>
  <c r="AK44" i="51"/>
  <c r="AK45" i="69"/>
  <c r="J44" i="51"/>
  <c r="J45" i="69"/>
  <c r="W44" i="51"/>
  <c r="W45" i="69"/>
  <c r="AH44" i="51"/>
  <c r="AH45" i="69"/>
  <c r="AG44" i="51"/>
  <c r="AG45" i="69"/>
  <c r="AF44" i="51"/>
  <c r="AF45" i="69"/>
  <c r="AE44" i="51"/>
  <c r="AE45" i="69"/>
  <c r="AD44" i="51"/>
  <c r="AD45" i="69"/>
  <c r="AC44" i="51"/>
  <c r="AC45" i="69"/>
  <c r="AB44" i="51"/>
  <c r="AB45" i="69"/>
  <c r="AA44" i="51"/>
  <c r="AA45" i="69"/>
  <c r="AY45" i="69" s="1"/>
  <c r="Y44" i="51"/>
  <c r="Y45" i="69"/>
  <c r="X44" i="51"/>
  <c r="X45" i="69"/>
  <c r="G44" i="51"/>
  <c r="G45" i="69"/>
  <c r="S44" i="51"/>
  <c r="S45" i="69"/>
  <c r="U44" i="51"/>
  <c r="U45" i="69"/>
  <c r="K44" i="51"/>
  <c r="K45" i="69"/>
  <c r="Q44" i="51"/>
  <c r="Q45" i="69"/>
  <c r="R44" i="51"/>
  <c r="R45" i="69"/>
  <c r="H44" i="51"/>
  <c r="H45" i="69"/>
  <c r="I44" i="51"/>
  <c r="I45" i="69"/>
  <c r="T44" i="51"/>
  <c r="T45" i="69"/>
  <c r="N44" i="51"/>
  <c r="N45" i="69"/>
  <c r="L44" i="51"/>
  <c r="L45" i="69"/>
  <c r="M44" i="51"/>
  <c r="M45" i="69"/>
  <c r="O44" i="51"/>
  <c r="O45" i="69"/>
  <c r="P44" i="51"/>
  <c r="P45" i="69"/>
  <c r="AL44" i="51"/>
  <c r="AL45" i="69"/>
  <c r="AJ44" i="51"/>
  <c r="AJ45" i="69"/>
  <c r="AI44" i="51"/>
  <c r="AI45" i="69"/>
  <c r="V44" i="51"/>
  <c r="V45" i="69"/>
  <c r="AH45" i="51"/>
  <c r="AH46" i="69"/>
  <c r="AE45" i="51"/>
  <c r="AE46" i="69"/>
  <c r="X45" i="51"/>
  <c r="X46" i="69"/>
  <c r="I45" i="51"/>
  <c r="I46" i="69"/>
  <c r="H45" i="51"/>
  <c r="H46" i="69"/>
  <c r="T45" i="51"/>
  <c r="T46" i="69"/>
  <c r="U45" i="51"/>
  <c r="U46" i="69"/>
  <c r="R45" i="51"/>
  <c r="R46" i="69"/>
  <c r="S45" i="51"/>
  <c r="S46" i="69"/>
  <c r="N45" i="51"/>
  <c r="N46" i="69"/>
  <c r="O45" i="51"/>
  <c r="O46" i="69"/>
  <c r="Y45" i="51"/>
  <c r="Y46" i="69"/>
  <c r="K45" i="51"/>
  <c r="K46" i="69"/>
  <c r="Q45" i="51"/>
  <c r="Q46" i="69"/>
  <c r="AL45" i="51"/>
  <c r="AL46" i="69"/>
  <c r="AN44" i="51"/>
  <c r="Z44" i="51"/>
  <c r="AM44" i="51"/>
  <c r="BL78" i="19"/>
  <c r="BJ78" i="19"/>
  <c r="BK78" i="19"/>
  <c r="AN46" i="50"/>
  <c r="AM46" i="50"/>
  <c r="AM46" i="69" s="1"/>
  <c r="J46" i="50"/>
  <c r="AK46" i="50"/>
  <c r="W46" i="50"/>
  <c r="Z46" i="50"/>
  <c r="Z46" i="69" s="1"/>
  <c r="AY44" i="15"/>
  <c r="AZ44" i="15"/>
  <c r="AI44" i="15"/>
  <c r="AH44" i="15"/>
  <c r="U44" i="15"/>
  <c r="AA79" i="19"/>
  <c r="V46" i="50" s="1"/>
  <c r="AN79" i="19"/>
  <c r="AI46" i="50" s="1"/>
  <c r="AO79" i="19"/>
  <c r="AJ46" i="50" s="1"/>
  <c r="AF45" i="51" l="1"/>
  <c r="BC46" i="50"/>
  <c r="BC46" i="69" s="1"/>
  <c r="M45" i="51"/>
  <c r="M46" i="69"/>
  <c r="AZ45" i="69"/>
  <c r="BA45" i="69"/>
  <c r="AA45" i="51"/>
  <c r="AA46" i="69"/>
  <c r="AY46" i="69" s="1"/>
  <c r="G45" i="51"/>
  <c r="G46" i="69"/>
  <c r="P45" i="51"/>
  <c r="P46" i="69"/>
  <c r="AA47" i="50"/>
  <c r="AY47" i="50" s="1"/>
  <c r="BD80" i="19"/>
  <c r="BD46" i="50"/>
  <c r="BD46" i="69" s="1"/>
  <c r="BG80" i="19"/>
  <c r="J46" i="69"/>
  <c r="BB46" i="50"/>
  <c r="BB46" i="69" s="1"/>
  <c r="AN46" i="69"/>
  <c r="AW46" i="69" s="1"/>
  <c r="AW46" i="50"/>
  <c r="BI80" i="19"/>
  <c r="AO47" i="50"/>
  <c r="AX47" i="50" s="1"/>
  <c r="BC80" i="19"/>
  <c r="BH80" i="19"/>
  <c r="K47" i="50"/>
  <c r="T47" i="50"/>
  <c r="P47" i="50"/>
  <c r="L47" i="50"/>
  <c r="Q47" i="50"/>
  <c r="AC47" i="50"/>
  <c r="AG47" i="50"/>
  <c r="Y47" i="50"/>
  <c r="AD45" i="51"/>
  <c r="AD46" i="69"/>
  <c r="AC45" i="51"/>
  <c r="AC46" i="69"/>
  <c r="AB45" i="51"/>
  <c r="AB46" i="69"/>
  <c r="AG45" i="51"/>
  <c r="AG46" i="69"/>
  <c r="AD47" i="50"/>
  <c r="AH47" i="50"/>
  <c r="I47" i="50"/>
  <c r="L45" i="51"/>
  <c r="L46" i="69"/>
  <c r="G47" i="50"/>
  <c r="AF47" i="50"/>
  <c r="X47" i="50"/>
  <c r="AE47" i="50"/>
  <c r="AO45" i="51"/>
  <c r="AO46" i="69"/>
  <c r="AX46" i="69" s="1"/>
  <c r="AT81" i="19"/>
  <c r="AB81" i="19"/>
  <c r="AM81" i="19"/>
  <c r="AH48" i="50" s="1"/>
  <c r="AL81" i="19"/>
  <c r="AK81" i="19"/>
  <c r="AJ81" i="19"/>
  <c r="AI81" i="19"/>
  <c r="AF81" i="19"/>
  <c r="AE81" i="19"/>
  <c r="AD81" i="19"/>
  <c r="Y48" i="50" s="1"/>
  <c r="AC81" i="19"/>
  <c r="P81" i="19"/>
  <c r="R81" i="19"/>
  <c r="Y81" i="19"/>
  <c r="Z81" i="19"/>
  <c r="AH81" i="19"/>
  <c r="W81" i="19"/>
  <c r="AR81" i="19"/>
  <c r="S81" i="19"/>
  <c r="Q81" i="19"/>
  <c r="X81" i="19"/>
  <c r="T81" i="19"/>
  <c r="AG81" i="19"/>
  <c r="U81" i="19"/>
  <c r="P48" i="50" s="1"/>
  <c r="AP81" i="19"/>
  <c r="O81" i="19"/>
  <c r="BG81" i="19" s="1"/>
  <c r="V81" i="19"/>
  <c r="AQ81" i="19"/>
  <c r="AS81" i="19"/>
  <c r="BB81" i="19" s="1"/>
  <c r="L81" i="19"/>
  <c r="N81" i="19"/>
  <c r="M81" i="19"/>
  <c r="BG45" i="69"/>
  <c r="AK45" i="51"/>
  <c r="AK46" i="69"/>
  <c r="W45" i="51"/>
  <c r="W46" i="69"/>
  <c r="V45" i="51"/>
  <c r="V46" i="69"/>
  <c r="AI45" i="51"/>
  <c r="AI46" i="69"/>
  <c r="H46" i="51"/>
  <c r="H47" i="69"/>
  <c r="S46" i="51"/>
  <c r="S47" i="69"/>
  <c r="O46" i="51"/>
  <c r="O47" i="69"/>
  <c r="AL46" i="51"/>
  <c r="AL47" i="69"/>
  <c r="AB46" i="51"/>
  <c r="AB47" i="69"/>
  <c r="R46" i="51"/>
  <c r="R47" i="69"/>
  <c r="N46" i="51"/>
  <c r="N47" i="69"/>
  <c r="U46" i="51"/>
  <c r="U47" i="69"/>
  <c r="M46" i="51"/>
  <c r="M47" i="69"/>
  <c r="AJ45" i="51"/>
  <c r="AJ46" i="69"/>
  <c r="AZ45" i="50"/>
  <c r="BA45" i="50"/>
  <c r="BF44" i="15"/>
  <c r="AN45" i="51"/>
  <c r="AM45" i="51"/>
  <c r="J45" i="51"/>
  <c r="Z45" i="51"/>
  <c r="BF79" i="19"/>
  <c r="BE79" i="19"/>
  <c r="BL79" i="19"/>
  <c r="BK79" i="19"/>
  <c r="BJ79" i="19"/>
  <c r="BG45" i="50"/>
  <c r="BF45" i="50"/>
  <c r="BE45" i="50"/>
  <c r="BE44" i="15"/>
  <c r="BD44" i="15"/>
  <c r="W47" i="50"/>
  <c r="AM47" i="50"/>
  <c r="AM47" i="69" s="1"/>
  <c r="AK47" i="50"/>
  <c r="Z47" i="50"/>
  <c r="Z47" i="69" s="1"/>
  <c r="J47" i="50"/>
  <c r="AN47" i="50"/>
  <c r="AN80" i="19"/>
  <c r="AI47" i="50" s="1"/>
  <c r="AA80" i="19"/>
  <c r="V47" i="50" s="1"/>
  <c r="AO80" i="19"/>
  <c r="AJ47" i="50" s="1"/>
  <c r="AA46" i="51" l="1"/>
  <c r="AA47" i="69"/>
  <c r="AY47" i="69" s="1"/>
  <c r="AZ46" i="69"/>
  <c r="BA46" i="69"/>
  <c r="BC47" i="50"/>
  <c r="BC47" i="69" s="1"/>
  <c r="BI81" i="19"/>
  <c r="AN47" i="69"/>
  <c r="AW47" i="69" s="1"/>
  <c r="AW47" i="50"/>
  <c r="BD47" i="50"/>
  <c r="BD47" i="69" s="1"/>
  <c r="AO48" i="50"/>
  <c r="AX48" i="50" s="1"/>
  <c r="BC81" i="19"/>
  <c r="AO47" i="69"/>
  <c r="AX47" i="69" s="1"/>
  <c r="AO46" i="51"/>
  <c r="J47" i="69"/>
  <c r="BB47" i="50"/>
  <c r="BB47" i="69" s="1"/>
  <c r="BH81" i="19"/>
  <c r="AA48" i="50"/>
  <c r="AY48" i="50" s="1"/>
  <c r="BD81" i="19"/>
  <c r="AD46" i="51"/>
  <c r="AD47" i="69"/>
  <c r="P46" i="51"/>
  <c r="P47" i="69"/>
  <c r="K46" i="51"/>
  <c r="K47" i="69"/>
  <c r="T46" i="51"/>
  <c r="T47" i="69"/>
  <c r="AC46" i="51"/>
  <c r="AC47" i="69"/>
  <c r="AG46" i="51"/>
  <c r="AG47" i="69"/>
  <c r="Q46" i="51"/>
  <c r="Q47" i="69"/>
  <c r="L46" i="51"/>
  <c r="L47" i="69"/>
  <c r="AH46" i="51"/>
  <c r="AH47" i="69"/>
  <c r="AF46" i="51"/>
  <c r="AF47" i="69"/>
  <c r="AE46" i="51"/>
  <c r="AE47" i="69"/>
  <c r="G46" i="51"/>
  <c r="G47" i="69"/>
  <c r="I46" i="51"/>
  <c r="I47" i="69"/>
  <c r="Q48" i="50"/>
  <c r="AE48" i="50"/>
  <c r="G48" i="50"/>
  <c r="I48" i="50"/>
  <c r="U48" i="50"/>
  <c r="R48" i="50"/>
  <c r="K48" i="50"/>
  <c r="Y46" i="51"/>
  <c r="Y47" i="69"/>
  <c r="X46" i="51"/>
  <c r="X47" i="69"/>
  <c r="AG48" i="50"/>
  <c r="AB48" i="50"/>
  <c r="AF48" i="50"/>
  <c r="M48" i="50"/>
  <c r="L48" i="50"/>
  <c r="N48" i="50"/>
  <c r="AD48" i="50"/>
  <c r="AC48" i="50"/>
  <c r="X48" i="50"/>
  <c r="H48" i="50"/>
  <c r="S48" i="50"/>
  <c r="O48" i="50"/>
  <c r="T48" i="50"/>
  <c r="AL48" i="50"/>
  <c r="AT82" i="19"/>
  <c r="AH82" i="19"/>
  <c r="AG82" i="19"/>
  <c r="AF82" i="19"/>
  <c r="BD82" i="19" s="1"/>
  <c r="AE82" i="19"/>
  <c r="AD82" i="19"/>
  <c r="AC82" i="19"/>
  <c r="AB82" i="19"/>
  <c r="AM82" i="19"/>
  <c r="AK82" i="19"/>
  <c r="AL82" i="19"/>
  <c r="AJ82" i="19"/>
  <c r="AI82" i="19"/>
  <c r="O82" i="19"/>
  <c r="Z82" i="19"/>
  <c r="T82" i="19"/>
  <c r="AQ82" i="19"/>
  <c r="AL49" i="50" s="1"/>
  <c r="X82" i="19"/>
  <c r="R82" i="19"/>
  <c r="P82" i="19"/>
  <c r="S82" i="19"/>
  <c r="AP82" i="19"/>
  <c r="Y82" i="19"/>
  <c r="Q82" i="19"/>
  <c r="L49" i="50" s="1"/>
  <c r="AS82" i="19"/>
  <c r="BB82" i="19" s="1"/>
  <c r="V82" i="19"/>
  <c r="Q49" i="50" s="1"/>
  <c r="W82" i="19"/>
  <c r="R49" i="50" s="1"/>
  <c r="U82" i="19"/>
  <c r="P49" i="50" s="1"/>
  <c r="AR82" i="19"/>
  <c r="N82" i="19"/>
  <c r="L82" i="19"/>
  <c r="M82" i="19"/>
  <c r="BE45" i="69"/>
  <c r="BF45" i="69"/>
  <c r="BE46" i="69"/>
  <c r="BF46" i="69"/>
  <c r="BG46" i="69"/>
  <c r="W46" i="51"/>
  <c r="W47" i="69"/>
  <c r="AK46" i="51"/>
  <c r="AK47" i="69"/>
  <c r="AI46" i="51"/>
  <c r="AI47" i="69"/>
  <c r="V46" i="51"/>
  <c r="V47" i="69"/>
  <c r="AJ46" i="51"/>
  <c r="AJ47" i="69"/>
  <c r="AH47" i="51"/>
  <c r="AH48" i="69"/>
  <c r="Y47" i="51"/>
  <c r="Y48" i="69"/>
  <c r="P47" i="51"/>
  <c r="P48" i="69"/>
  <c r="BA46" i="50"/>
  <c r="AZ46" i="50"/>
  <c r="AM46" i="51"/>
  <c r="Z46" i="51"/>
  <c r="J46" i="51"/>
  <c r="AN46" i="51"/>
  <c r="BG46" i="50"/>
  <c r="BF46" i="50"/>
  <c r="BE46" i="50"/>
  <c r="BK80" i="19"/>
  <c r="BL80" i="19"/>
  <c r="BJ80" i="19"/>
  <c r="BF80" i="19"/>
  <c r="BE80" i="19"/>
  <c r="Z48" i="50"/>
  <c r="Z48" i="69" s="1"/>
  <c r="W48" i="50"/>
  <c r="J48" i="50"/>
  <c r="AM48" i="50"/>
  <c r="AM48" i="69" s="1"/>
  <c r="AK48" i="50"/>
  <c r="AN48" i="50"/>
  <c r="AA81" i="19"/>
  <c r="V48" i="50" s="1"/>
  <c r="AO81" i="19"/>
  <c r="AJ48" i="50" s="1"/>
  <c r="AN81" i="19"/>
  <c r="AI48" i="50" s="1"/>
  <c r="AZ47" i="69" l="1"/>
  <c r="BA47" i="69"/>
  <c r="AN48" i="69"/>
  <c r="AW48" i="69" s="1"/>
  <c r="AW48" i="50"/>
  <c r="BI82" i="19"/>
  <c r="BC48" i="50"/>
  <c r="BC48" i="69" s="1"/>
  <c r="BD48" i="50"/>
  <c r="BD48" i="69" s="1"/>
  <c r="BH82" i="19"/>
  <c r="AO49" i="50"/>
  <c r="AX49" i="50" s="1"/>
  <c r="BC82" i="19"/>
  <c r="AA48" i="69"/>
  <c r="AY48" i="69" s="1"/>
  <c r="AO48" i="69"/>
  <c r="AX48" i="69" s="1"/>
  <c r="AA47" i="51"/>
  <c r="AO47" i="51"/>
  <c r="J48" i="69"/>
  <c r="BB48" i="50"/>
  <c r="BB48" i="69" s="1"/>
  <c r="BG82" i="19"/>
  <c r="AD47" i="51"/>
  <c r="N49" i="50"/>
  <c r="AD48" i="69"/>
  <c r="AG47" i="51"/>
  <c r="AG48" i="69"/>
  <c r="AC47" i="51"/>
  <c r="AC48" i="69"/>
  <c r="AE47" i="51"/>
  <c r="AE48" i="69"/>
  <c r="AB47" i="51"/>
  <c r="AB48" i="69"/>
  <c r="AF47" i="51"/>
  <c r="AF48" i="69"/>
  <c r="X47" i="51"/>
  <c r="X48" i="69"/>
  <c r="G47" i="51"/>
  <c r="G48" i="69"/>
  <c r="H47" i="51"/>
  <c r="H48" i="69"/>
  <c r="I47" i="51"/>
  <c r="K49" i="50"/>
  <c r="S49" i="50"/>
  <c r="I48" i="69"/>
  <c r="M47" i="51"/>
  <c r="M48" i="69"/>
  <c r="S47" i="51"/>
  <c r="S48" i="69"/>
  <c r="U47" i="51"/>
  <c r="U48" i="69"/>
  <c r="L47" i="51"/>
  <c r="L48" i="69"/>
  <c r="O47" i="51"/>
  <c r="O48" i="69"/>
  <c r="R47" i="51"/>
  <c r="R48" i="69"/>
  <c r="T47" i="51"/>
  <c r="T48" i="69"/>
  <c r="N47" i="51"/>
  <c r="N48" i="69"/>
  <c r="K47" i="51"/>
  <c r="K48" i="69"/>
  <c r="AL47" i="51"/>
  <c r="AL48" i="69"/>
  <c r="Q47" i="51"/>
  <c r="Q48" i="69"/>
  <c r="U49" i="50"/>
  <c r="AN45" i="15"/>
  <c r="AW45" i="15" s="1"/>
  <c r="AM83" i="19"/>
  <c r="AL83" i="19"/>
  <c r="AK83" i="19"/>
  <c r="AI83" i="19"/>
  <c r="AG83" i="19"/>
  <c r="AE83" i="19"/>
  <c r="AD83" i="19"/>
  <c r="AC83" i="19"/>
  <c r="AB83" i="19"/>
  <c r="Y83" i="19"/>
  <c r="AJ83" i="19"/>
  <c r="AH83" i="19"/>
  <c r="AF83" i="19"/>
  <c r="BD83" i="19" s="1"/>
  <c r="S83" i="19"/>
  <c r="V83" i="19"/>
  <c r="W83" i="19"/>
  <c r="Z83" i="19"/>
  <c r="T83" i="19"/>
  <c r="U83" i="19"/>
  <c r="AT83" i="19"/>
  <c r="BC83" i="19" s="1"/>
  <c r="P83" i="19"/>
  <c r="O83" i="19"/>
  <c r="Q83" i="19"/>
  <c r="AR83" i="19"/>
  <c r="AQ83" i="19"/>
  <c r="AP83" i="19"/>
  <c r="AS83" i="19"/>
  <c r="BB83" i="19" s="1"/>
  <c r="X83" i="19"/>
  <c r="R83" i="19"/>
  <c r="M83" i="19"/>
  <c r="L83" i="19"/>
  <c r="N83" i="19"/>
  <c r="BE47" i="69"/>
  <c r="BF47" i="69"/>
  <c r="BG47" i="69"/>
  <c r="W47" i="51"/>
  <c r="W48" i="69"/>
  <c r="AK47" i="51"/>
  <c r="AK48" i="69"/>
  <c r="V47" i="51"/>
  <c r="V48" i="69"/>
  <c r="AL48" i="51"/>
  <c r="AL49" i="69"/>
  <c r="R48" i="51"/>
  <c r="R49" i="69"/>
  <c r="P48" i="51"/>
  <c r="P49" i="69"/>
  <c r="Q48" i="51"/>
  <c r="Q49" i="69"/>
  <c r="L48" i="51"/>
  <c r="L49" i="69"/>
  <c r="AJ47" i="51"/>
  <c r="AJ48" i="69"/>
  <c r="AI47" i="51"/>
  <c r="AI48" i="69"/>
  <c r="AZ47" i="50"/>
  <c r="BA47" i="50"/>
  <c r="Z47" i="51"/>
  <c r="J47" i="51"/>
  <c r="AM47" i="51"/>
  <c r="AN47" i="51"/>
  <c r="BG47" i="50"/>
  <c r="BF47" i="50"/>
  <c r="BE47" i="50"/>
  <c r="BL81" i="19"/>
  <c r="BJ81" i="19"/>
  <c r="BK81" i="19"/>
  <c r="BF81" i="19"/>
  <c r="BE81" i="19"/>
  <c r="J49" i="50"/>
  <c r="AK49" i="50"/>
  <c r="AM49" i="50"/>
  <c r="AM49" i="69" s="1"/>
  <c r="W49" i="50"/>
  <c r="AN49" i="50"/>
  <c r="AC45" i="15"/>
  <c r="AD49" i="50"/>
  <c r="Z45" i="15"/>
  <c r="AX45" i="15" s="1"/>
  <c r="AA49" i="50"/>
  <c r="AY49" i="50" s="1"/>
  <c r="AB45" i="15"/>
  <c r="AC49" i="50"/>
  <c r="AA45" i="15"/>
  <c r="AB49" i="50"/>
  <c r="AF45" i="15"/>
  <c r="AG49" i="50"/>
  <c r="AE45" i="15"/>
  <c r="AF49" i="50"/>
  <c r="AD45" i="15"/>
  <c r="AE49" i="50"/>
  <c r="X45" i="15"/>
  <c r="Y49" i="50"/>
  <c r="W45" i="15"/>
  <c r="X49" i="50"/>
  <c r="Y45" i="15"/>
  <c r="Z49" i="50"/>
  <c r="Z49" i="69" s="1"/>
  <c r="F45" i="15"/>
  <c r="G49" i="50"/>
  <c r="G45" i="15"/>
  <c r="H49" i="50"/>
  <c r="N45" i="15"/>
  <c r="O49" i="50"/>
  <c r="S45" i="15"/>
  <c r="T49" i="50"/>
  <c r="AG45" i="15"/>
  <c r="AH49" i="50"/>
  <c r="H45" i="15"/>
  <c r="I49" i="50"/>
  <c r="L45" i="15"/>
  <c r="M49" i="50"/>
  <c r="V45" i="15"/>
  <c r="AN82" i="19"/>
  <c r="AI49" i="50" s="1"/>
  <c r="AO82" i="19"/>
  <c r="AJ49" i="50" s="1"/>
  <c r="AJ45" i="15"/>
  <c r="I45" i="15"/>
  <c r="AA82" i="19"/>
  <c r="V49" i="50" s="1"/>
  <c r="AZ48" i="69" l="1"/>
  <c r="BA48" i="69"/>
  <c r="BC45" i="15"/>
  <c r="AO49" i="69"/>
  <c r="AX49" i="69" s="1"/>
  <c r="AO48" i="51"/>
  <c r="BH83" i="19"/>
  <c r="BC49" i="50"/>
  <c r="BC49" i="69" s="1"/>
  <c r="BI83" i="19"/>
  <c r="BB49" i="50"/>
  <c r="BB49" i="69" s="1"/>
  <c r="AN49" i="69"/>
  <c r="AW49" i="69" s="1"/>
  <c r="AW49" i="50"/>
  <c r="BG83" i="19"/>
  <c r="BD49" i="50"/>
  <c r="BD49" i="69" s="1"/>
  <c r="K48" i="51"/>
  <c r="K49" i="69"/>
  <c r="S48" i="51"/>
  <c r="S49" i="69"/>
  <c r="N48" i="51"/>
  <c r="N49" i="69"/>
  <c r="U48" i="51"/>
  <c r="U49" i="69"/>
  <c r="AT84" i="19"/>
  <c r="BC84" i="19" s="1"/>
  <c r="AD84" i="19"/>
  <c r="AC84" i="19"/>
  <c r="AG84" i="19"/>
  <c r="AM84" i="19"/>
  <c r="AJ84" i="19"/>
  <c r="AI84" i="19"/>
  <c r="AH84" i="19"/>
  <c r="AF84" i="19"/>
  <c r="BD84" i="19" s="1"/>
  <c r="AE84" i="19"/>
  <c r="AB84" i="19"/>
  <c r="U84" i="19"/>
  <c r="AL84" i="19"/>
  <c r="Y84" i="19"/>
  <c r="O84" i="19"/>
  <c r="R84" i="19"/>
  <c r="S84" i="19"/>
  <c r="V84" i="19"/>
  <c r="X84" i="19"/>
  <c r="W84" i="19"/>
  <c r="Q84" i="19"/>
  <c r="AK84" i="19"/>
  <c r="AR84" i="19"/>
  <c r="AP84" i="19"/>
  <c r="T84" i="19"/>
  <c r="Z84" i="19"/>
  <c r="P84" i="19"/>
  <c r="AQ84" i="19"/>
  <c r="AS84" i="19"/>
  <c r="BB84" i="19" s="1"/>
  <c r="N84" i="19"/>
  <c r="M84" i="19"/>
  <c r="L84" i="19"/>
  <c r="BE48" i="69"/>
  <c r="BF48" i="69"/>
  <c r="BG48" i="69"/>
  <c r="J48" i="51"/>
  <c r="J49" i="69"/>
  <c r="AK48" i="51"/>
  <c r="AK49" i="69"/>
  <c r="W48" i="51"/>
  <c r="W49" i="69"/>
  <c r="AD48" i="51"/>
  <c r="AD49" i="69"/>
  <c r="AA48" i="51"/>
  <c r="AA49" i="69"/>
  <c r="AY49" i="69" s="1"/>
  <c r="AC48" i="51"/>
  <c r="AC49" i="69"/>
  <c r="AB48" i="51"/>
  <c r="AB49" i="69"/>
  <c r="AG48" i="51"/>
  <c r="AG49" i="69"/>
  <c r="AF48" i="51"/>
  <c r="AF49" i="69"/>
  <c r="AE48" i="51"/>
  <c r="AE49" i="69"/>
  <c r="Y48" i="51"/>
  <c r="Y49" i="69"/>
  <c r="X48" i="51"/>
  <c r="X49" i="69"/>
  <c r="G48" i="51"/>
  <c r="G49" i="69"/>
  <c r="H48" i="51"/>
  <c r="H49" i="69"/>
  <c r="O48" i="51"/>
  <c r="O49" i="69"/>
  <c r="T48" i="51"/>
  <c r="T49" i="69"/>
  <c r="AH48" i="51"/>
  <c r="AH49" i="69"/>
  <c r="I48" i="51"/>
  <c r="I49" i="69"/>
  <c r="M48" i="51"/>
  <c r="M49" i="69"/>
  <c r="AI48" i="51"/>
  <c r="AI49" i="69"/>
  <c r="AJ48" i="51"/>
  <c r="AJ49" i="69"/>
  <c r="V48" i="51"/>
  <c r="V49" i="69"/>
  <c r="BA48" i="50"/>
  <c r="AZ48" i="50"/>
  <c r="AM48" i="51"/>
  <c r="AN48" i="51"/>
  <c r="Z48" i="51"/>
  <c r="BJ82" i="19"/>
  <c r="BK82" i="19"/>
  <c r="BL82" i="19"/>
  <c r="BF82" i="19"/>
  <c r="BE82" i="19"/>
  <c r="BG48" i="50"/>
  <c r="BF48" i="50"/>
  <c r="BE48" i="50"/>
  <c r="BF83" i="19"/>
  <c r="BE83" i="19"/>
  <c r="AH45" i="15"/>
  <c r="AN83" i="19"/>
  <c r="AO83" i="19"/>
  <c r="AA83" i="19"/>
  <c r="BA49" i="69" l="1"/>
  <c r="AZ49" i="69"/>
  <c r="BH84" i="19"/>
  <c r="BG84" i="19"/>
  <c r="BI84" i="19"/>
  <c r="AT85" i="19"/>
  <c r="AK85" i="19"/>
  <c r="AJ85" i="19"/>
  <c r="AI85" i="19"/>
  <c r="AH85" i="19"/>
  <c r="AF85" i="19"/>
  <c r="BD85" i="19" s="1"/>
  <c r="AE85" i="19"/>
  <c r="AD85" i="19"/>
  <c r="AC85" i="19"/>
  <c r="AB85" i="19"/>
  <c r="AM85" i="19"/>
  <c r="AH50" i="50" s="1"/>
  <c r="AL85" i="19"/>
  <c r="AG50" i="50" s="1"/>
  <c r="U85" i="19"/>
  <c r="O85" i="19"/>
  <c r="T85" i="19"/>
  <c r="S85" i="19"/>
  <c r="AG85" i="19"/>
  <c r="AB50" i="50" s="1"/>
  <c r="W85" i="19"/>
  <c r="Y85" i="19"/>
  <c r="AP85" i="19"/>
  <c r="R85" i="19"/>
  <c r="AS85" i="19"/>
  <c r="BB85" i="19" s="1"/>
  <c r="Q85" i="19"/>
  <c r="Z85" i="19"/>
  <c r="U50" i="50" s="1"/>
  <c r="V85" i="19"/>
  <c r="P85" i="19"/>
  <c r="K50" i="50" s="1"/>
  <c r="AQ85" i="19"/>
  <c r="AL50" i="50" s="1"/>
  <c r="AR85" i="19"/>
  <c r="X85" i="19"/>
  <c r="S50" i="50" s="1"/>
  <c r="L85" i="19"/>
  <c r="G50" i="50" s="1"/>
  <c r="N85" i="19"/>
  <c r="M85" i="19"/>
  <c r="BF49" i="69"/>
  <c r="BE49" i="69"/>
  <c r="BG49" i="69"/>
  <c r="AZ49" i="50"/>
  <c r="BA49" i="50"/>
  <c r="BL83" i="19"/>
  <c r="BK83" i="19"/>
  <c r="BJ83" i="19"/>
  <c r="BG49" i="50"/>
  <c r="BF49" i="50"/>
  <c r="BE49" i="50"/>
  <c r="BF84" i="19"/>
  <c r="BE84" i="19"/>
  <c r="AN84" i="19"/>
  <c r="AO84" i="19"/>
  <c r="AA84" i="19"/>
  <c r="BI85" i="19" l="1"/>
  <c r="BG85" i="19"/>
  <c r="BH85" i="19"/>
  <c r="AO50" i="50"/>
  <c r="AX50" i="50" s="1"/>
  <c r="BC85" i="19"/>
  <c r="L50" i="50"/>
  <c r="N50" i="50"/>
  <c r="O50" i="50"/>
  <c r="Y50" i="50"/>
  <c r="Q50" i="50"/>
  <c r="R50" i="50"/>
  <c r="P50" i="50"/>
  <c r="X50" i="50"/>
  <c r="H50" i="50"/>
  <c r="M50" i="50"/>
  <c r="I50" i="50"/>
  <c r="T50" i="50"/>
  <c r="AE50" i="50"/>
  <c r="AC50" i="50"/>
  <c r="AD50" i="50"/>
  <c r="AF50" i="50"/>
  <c r="AA50" i="50"/>
  <c r="AY50" i="50" s="1"/>
  <c r="AT86" i="19"/>
  <c r="BC86" i="19" s="1"/>
  <c r="AB86" i="19"/>
  <c r="AM86" i="19"/>
  <c r="AL86" i="19"/>
  <c r="AH86" i="19"/>
  <c r="AG86" i="19"/>
  <c r="AC86" i="19"/>
  <c r="AF86" i="19"/>
  <c r="BD86" i="19" s="1"/>
  <c r="AE86" i="19"/>
  <c r="AD86" i="19"/>
  <c r="Y51" i="50" s="1"/>
  <c r="AR86" i="19"/>
  <c r="AP86" i="19"/>
  <c r="AS86" i="19"/>
  <c r="BB86" i="19" s="1"/>
  <c r="AJ86" i="19"/>
  <c r="P86" i="19"/>
  <c r="X86" i="19"/>
  <c r="Y86" i="19"/>
  <c r="V86" i="19"/>
  <c r="Q51" i="50" s="1"/>
  <c r="Z86" i="19"/>
  <c r="O86" i="19"/>
  <c r="R86" i="19"/>
  <c r="U86" i="19"/>
  <c r="AK86" i="19"/>
  <c r="S86" i="19"/>
  <c r="Q86" i="19"/>
  <c r="AI86" i="19"/>
  <c r="AD51" i="50" s="1"/>
  <c r="AQ86" i="19"/>
  <c r="AL51" i="50" s="1"/>
  <c r="T86" i="19"/>
  <c r="O51" i="50" s="1"/>
  <c r="W86" i="19"/>
  <c r="N86" i="19"/>
  <c r="L86" i="19"/>
  <c r="M86" i="19"/>
  <c r="AH49" i="51"/>
  <c r="AH50" i="69"/>
  <c r="AB49" i="51"/>
  <c r="AB50" i="69"/>
  <c r="AG49" i="51"/>
  <c r="AG50" i="69"/>
  <c r="G49" i="51"/>
  <c r="G50" i="69"/>
  <c r="K49" i="51"/>
  <c r="K50" i="69"/>
  <c r="AL49" i="51"/>
  <c r="AL50" i="69"/>
  <c r="S49" i="51"/>
  <c r="S50" i="69"/>
  <c r="U49" i="51"/>
  <c r="U50" i="69"/>
  <c r="BL84" i="19"/>
  <c r="BK84" i="19"/>
  <c r="BJ84" i="19"/>
  <c r="W50" i="50"/>
  <c r="AM50" i="50"/>
  <c r="AM50" i="69" s="1"/>
  <c r="Z50" i="50"/>
  <c r="Z50" i="69" s="1"/>
  <c r="AK50" i="50"/>
  <c r="AN50" i="50"/>
  <c r="J50" i="50"/>
  <c r="AN85" i="19"/>
  <c r="AI50" i="50" s="1"/>
  <c r="AA85" i="19"/>
  <c r="V50" i="50" s="1"/>
  <c r="AO85" i="19"/>
  <c r="AJ50" i="50" s="1"/>
  <c r="BC50" i="50" l="1"/>
  <c r="BC50" i="69" s="1"/>
  <c r="BH86" i="19"/>
  <c r="J50" i="69"/>
  <c r="BB50" i="50"/>
  <c r="BB50" i="69" s="1"/>
  <c r="AN50" i="69"/>
  <c r="AW50" i="69" s="1"/>
  <c r="AW50" i="50"/>
  <c r="BG86" i="19"/>
  <c r="BI86" i="19"/>
  <c r="BD50" i="50"/>
  <c r="BD50" i="69" s="1"/>
  <c r="AO50" i="69"/>
  <c r="AX50" i="69" s="1"/>
  <c r="AO49" i="51"/>
  <c r="L49" i="51"/>
  <c r="L50" i="69"/>
  <c r="Y49" i="51"/>
  <c r="Y50" i="69"/>
  <c r="N49" i="51"/>
  <c r="N50" i="69"/>
  <c r="Q49" i="51"/>
  <c r="Q50" i="69"/>
  <c r="O49" i="51"/>
  <c r="O50" i="69"/>
  <c r="I51" i="50"/>
  <c r="AD49" i="51"/>
  <c r="AD50" i="69"/>
  <c r="AF49" i="51"/>
  <c r="AF50" i="69"/>
  <c r="AE49" i="51"/>
  <c r="AE50" i="69"/>
  <c r="X49" i="51"/>
  <c r="X50" i="69"/>
  <c r="AA49" i="51"/>
  <c r="AA50" i="69"/>
  <c r="AY50" i="69" s="1"/>
  <c r="AC49" i="51"/>
  <c r="AC50" i="69"/>
  <c r="H49" i="51"/>
  <c r="H50" i="69"/>
  <c r="M49" i="51"/>
  <c r="M50" i="69"/>
  <c r="T50" i="69"/>
  <c r="P50" i="69"/>
  <c r="S51" i="50"/>
  <c r="I49" i="51"/>
  <c r="I50" i="69"/>
  <c r="R49" i="51"/>
  <c r="R50" i="69"/>
  <c r="T49" i="51"/>
  <c r="P49" i="51"/>
  <c r="R51" i="50"/>
  <c r="K51" i="50"/>
  <c r="X51" i="50"/>
  <c r="P51" i="50"/>
  <c r="AC51" i="50"/>
  <c r="G51" i="50"/>
  <c r="M51" i="50"/>
  <c r="L51" i="50"/>
  <c r="N51" i="50"/>
  <c r="AG51" i="50"/>
  <c r="AF51" i="50"/>
  <c r="AE51" i="50"/>
  <c r="AB51" i="50"/>
  <c r="AA51" i="50"/>
  <c r="AY51" i="50" s="1"/>
  <c r="AH51" i="50"/>
  <c r="H51" i="50"/>
  <c r="T51" i="50"/>
  <c r="U51" i="50"/>
  <c r="AO51" i="50"/>
  <c r="AX51" i="50" s="1"/>
  <c r="AT87" i="19"/>
  <c r="AG87" i="19"/>
  <c r="AF87" i="19"/>
  <c r="BD87" i="19" s="1"/>
  <c r="AE87" i="19"/>
  <c r="AD87" i="19"/>
  <c r="AC87" i="19"/>
  <c r="AS87" i="19"/>
  <c r="BB87" i="19" s="1"/>
  <c r="AB87" i="19"/>
  <c r="AQ87" i="19"/>
  <c r="AM87" i="19"/>
  <c r="AJ87" i="19"/>
  <c r="AE52" i="50" s="1"/>
  <c r="AL87" i="19"/>
  <c r="AG52" i="50" s="1"/>
  <c r="AK87" i="19"/>
  <c r="AF52" i="50" s="1"/>
  <c r="AI87" i="19"/>
  <c r="AH87" i="19"/>
  <c r="X87" i="19"/>
  <c r="S52" i="50" s="1"/>
  <c r="AR87" i="19"/>
  <c r="AP87" i="19"/>
  <c r="Y87" i="19"/>
  <c r="T87" i="19"/>
  <c r="Z87" i="19"/>
  <c r="V87" i="19"/>
  <c r="O87" i="19"/>
  <c r="P87" i="19"/>
  <c r="K52" i="50" s="1"/>
  <c r="U87" i="19"/>
  <c r="S87" i="19"/>
  <c r="W87" i="19"/>
  <c r="R52" i="50" s="1"/>
  <c r="R87" i="19"/>
  <c r="M52" i="50" s="1"/>
  <c r="Q87" i="19"/>
  <c r="L52" i="50" s="1"/>
  <c r="N87" i="19"/>
  <c r="I52" i="50" s="1"/>
  <c r="L87" i="19"/>
  <c r="G52" i="50" s="1"/>
  <c r="M87" i="19"/>
  <c r="H52" i="50" s="1"/>
  <c r="W49" i="51"/>
  <c r="W50" i="69"/>
  <c r="AK49" i="51"/>
  <c r="AK50" i="69"/>
  <c r="AI49" i="51"/>
  <c r="AI50" i="69"/>
  <c r="V49" i="51"/>
  <c r="V50" i="69"/>
  <c r="AJ49" i="51"/>
  <c r="AJ50" i="69"/>
  <c r="AD50" i="51"/>
  <c r="AD51" i="69"/>
  <c r="Y50" i="51"/>
  <c r="Y51" i="69"/>
  <c r="O50" i="51"/>
  <c r="O51" i="69"/>
  <c r="Q50" i="51"/>
  <c r="Q51" i="69"/>
  <c r="AL50" i="51"/>
  <c r="AL51" i="69"/>
  <c r="AM49" i="51"/>
  <c r="Z49" i="51"/>
  <c r="AN49" i="51"/>
  <c r="J49" i="51"/>
  <c r="BL85" i="19"/>
  <c r="BJ85" i="19"/>
  <c r="BK85" i="19"/>
  <c r="BF85" i="19"/>
  <c r="BE85" i="19"/>
  <c r="AN51" i="50"/>
  <c r="AM51" i="50"/>
  <c r="AM51" i="69" s="1"/>
  <c r="J51" i="50"/>
  <c r="AK51" i="50"/>
  <c r="W51" i="50"/>
  <c r="Z51" i="50"/>
  <c r="Z51" i="69" s="1"/>
  <c r="AA86" i="19"/>
  <c r="V51" i="50" s="1"/>
  <c r="AN86" i="19"/>
  <c r="AI51" i="50" s="1"/>
  <c r="AO86" i="19"/>
  <c r="AJ51" i="50" s="1"/>
  <c r="BD51" i="50" l="1"/>
  <c r="BD51" i="69" s="1"/>
  <c r="AZ50" i="69"/>
  <c r="BA50" i="69"/>
  <c r="BH87" i="19"/>
  <c r="BI87" i="19"/>
  <c r="BG87" i="19"/>
  <c r="BC51" i="50"/>
  <c r="BC51" i="69" s="1"/>
  <c r="AN51" i="69"/>
  <c r="AW51" i="69" s="1"/>
  <c r="AW51" i="50"/>
  <c r="J51" i="69"/>
  <c r="BB51" i="50"/>
  <c r="BB51" i="69" s="1"/>
  <c r="AO52" i="50"/>
  <c r="AX52" i="50" s="1"/>
  <c r="BC87" i="19"/>
  <c r="I50" i="51"/>
  <c r="I51" i="69"/>
  <c r="K50" i="51"/>
  <c r="K51" i="69"/>
  <c r="S50" i="51"/>
  <c r="S51" i="69"/>
  <c r="R50" i="51"/>
  <c r="R51" i="69"/>
  <c r="X52" i="50"/>
  <c r="N52" i="50"/>
  <c r="AH52" i="50"/>
  <c r="P52" i="50"/>
  <c r="Y52" i="50"/>
  <c r="AL52" i="50"/>
  <c r="X50" i="51"/>
  <c r="X51" i="69"/>
  <c r="AC50" i="51"/>
  <c r="AC51" i="69"/>
  <c r="AG50" i="51"/>
  <c r="AG51" i="69"/>
  <c r="AF50" i="51"/>
  <c r="AF51" i="69"/>
  <c r="AE50" i="51"/>
  <c r="AE51" i="69"/>
  <c r="AB50" i="51"/>
  <c r="U52" i="50"/>
  <c r="Q52" i="50"/>
  <c r="AB51" i="69"/>
  <c r="AA50" i="51"/>
  <c r="AA51" i="69"/>
  <c r="AY51" i="69" s="1"/>
  <c r="AH50" i="51"/>
  <c r="AH51" i="69"/>
  <c r="G50" i="51"/>
  <c r="G51" i="69"/>
  <c r="H50" i="51"/>
  <c r="H51" i="69"/>
  <c r="M50" i="51"/>
  <c r="M51" i="69"/>
  <c r="T50" i="51"/>
  <c r="AA52" i="50"/>
  <c r="AY52" i="50" s="1"/>
  <c r="T51" i="69"/>
  <c r="L50" i="51"/>
  <c r="L51" i="69"/>
  <c r="U50" i="51"/>
  <c r="U51" i="69"/>
  <c r="P50" i="51"/>
  <c r="P51" i="69"/>
  <c r="N50" i="51"/>
  <c r="N51" i="69"/>
  <c r="AB52" i="50"/>
  <c r="T52" i="50"/>
  <c r="AD52" i="50"/>
  <c r="AC52" i="50"/>
  <c r="O52" i="50"/>
  <c r="AO50" i="51"/>
  <c r="AO51" i="69"/>
  <c r="AX51" i="69" s="1"/>
  <c r="AT88" i="19"/>
  <c r="BC88" i="19" s="1"/>
  <c r="AM88" i="19"/>
  <c r="AK88" i="19"/>
  <c r="AJ88" i="19"/>
  <c r="AI88" i="19"/>
  <c r="AH88" i="19"/>
  <c r="AG88" i="19"/>
  <c r="AF88" i="19"/>
  <c r="BD88" i="19" s="1"/>
  <c r="AE88" i="19"/>
  <c r="AD88" i="19"/>
  <c r="AB88" i="19"/>
  <c r="AP88" i="19"/>
  <c r="AC88" i="19"/>
  <c r="AQ88" i="19"/>
  <c r="AL88" i="19"/>
  <c r="O88" i="19"/>
  <c r="S88" i="19"/>
  <c r="P88" i="19"/>
  <c r="T88" i="19"/>
  <c r="V88" i="19"/>
  <c r="Z88" i="19"/>
  <c r="Y88" i="19"/>
  <c r="U88" i="19"/>
  <c r="X88" i="19"/>
  <c r="AR88" i="19"/>
  <c r="R88" i="19"/>
  <c r="W88" i="19"/>
  <c r="AS88" i="19"/>
  <c r="BB88" i="19" s="1"/>
  <c r="Q88" i="19"/>
  <c r="N88" i="19"/>
  <c r="M88" i="19"/>
  <c r="L88" i="19"/>
  <c r="BE50" i="69"/>
  <c r="BF50" i="69"/>
  <c r="BG50" i="69"/>
  <c r="AK50" i="51"/>
  <c r="AK51" i="69"/>
  <c r="W50" i="51"/>
  <c r="W51" i="69"/>
  <c r="V50" i="51"/>
  <c r="V51" i="69"/>
  <c r="AI50" i="51"/>
  <c r="AI51" i="69"/>
  <c r="AJ50" i="51"/>
  <c r="AJ51" i="69"/>
  <c r="L51" i="51"/>
  <c r="L52" i="69"/>
  <c r="S51" i="51"/>
  <c r="S52" i="69"/>
  <c r="K51" i="51"/>
  <c r="K52" i="69"/>
  <c r="AG51" i="51"/>
  <c r="AG52" i="69"/>
  <c r="AF51" i="51"/>
  <c r="AF52" i="69"/>
  <c r="AE51" i="51"/>
  <c r="AE52" i="69"/>
  <c r="G51" i="51"/>
  <c r="G52" i="69"/>
  <c r="H51" i="51"/>
  <c r="H52" i="69"/>
  <c r="I51" i="51"/>
  <c r="I52" i="69"/>
  <c r="R51" i="51"/>
  <c r="R52" i="69"/>
  <c r="M51" i="51"/>
  <c r="M52" i="69"/>
  <c r="BA50" i="50"/>
  <c r="AZ50" i="50"/>
  <c r="AN50" i="51"/>
  <c r="AM50" i="51"/>
  <c r="J50" i="51"/>
  <c r="Z50" i="51"/>
  <c r="BF86" i="19"/>
  <c r="BE86" i="19"/>
  <c r="BG50" i="50"/>
  <c r="BF50" i="50"/>
  <c r="BE50" i="50"/>
  <c r="BL86" i="19"/>
  <c r="BK86" i="19"/>
  <c r="BJ86" i="19"/>
  <c r="Z52" i="50"/>
  <c r="Z52" i="69" s="1"/>
  <c r="AM52" i="50"/>
  <c r="AM52" i="69" s="1"/>
  <c r="AK52" i="50"/>
  <c r="AN52" i="50"/>
  <c r="J52" i="50"/>
  <c r="W52" i="50"/>
  <c r="AA87" i="19"/>
  <c r="V52" i="50" s="1"/>
  <c r="AO87" i="19"/>
  <c r="AJ52" i="50" s="1"/>
  <c r="AN87" i="19"/>
  <c r="AI52" i="50" s="1"/>
  <c r="BA51" i="69" l="1"/>
  <c r="AZ51" i="69"/>
  <c r="BD52" i="50"/>
  <c r="BD52" i="69" s="1"/>
  <c r="BH88" i="19"/>
  <c r="BI88" i="19"/>
  <c r="AN52" i="69"/>
  <c r="AW52" i="69" s="1"/>
  <c r="AW52" i="50"/>
  <c r="BC52" i="50"/>
  <c r="BC52" i="69" s="1"/>
  <c r="BG88" i="19"/>
  <c r="J52" i="69"/>
  <c r="BB52" i="50"/>
  <c r="BB52" i="69" s="1"/>
  <c r="AO52" i="69"/>
  <c r="AX52" i="69" s="1"/>
  <c r="AO51" i="51"/>
  <c r="Y51" i="51"/>
  <c r="Y52" i="69"/>
  <c r="X51" i="51"/>
  <c r="X52" i="69"/>
  <c r="AH51" i="51"/>
  <c r="AH52" i="69"/>
  <c r="AL51" i="51"/>
  <c r="AL52" i="69"/>
  <c r="N51" i="51"/>
  <c r="N52" i="69"/>
  <c r="P51" i="51"/>
  <c r="P52" i="69"/>
  <c r="AD51" i="51"/>
  <c r="AD52" i="69"/>
  <c r="AC51" i="51"/>
  <c r="AC52" i="69"/>
  <c r="AB51" i="51"/>
  <c r="AB52" i="69"/>
  <c r="AA51" i="51"/>
  <c r="AA52" i="69"/>
  <c r="AY52" i="69" s="1"/>
  <c r="T51" i="51"/>
  <c r="U51" i="51"/>
  <c r="O52" i="69"/>
  <c r="T52" i="69"/>
  <c r="U52" i="69"/>
  <c r="O51" i="51"/>
  <c r="Q51" i="51"/>
  <c r="Q52" i="69"/>
  <c r="AT89" i="19"/>
  <c r="AB89" i="19"/>
  <c r="AM89" i="19"/>
  <c r="AL89" i="19"/>
  <c r="AK89" i="19"/>
  <c r="AJ89" i="19"/>
  <c r="AI89" i="19"/>
  <c r="AH89" i="19"/>
  <c r="AF89" i="19"/>
  <c r="BD89" i="19" s="1"/>
  <c r="AG89" i="19"/>
  <c r="AE89" i="19"/>
  <c r="AC89" i="19"/>
  <c r="X53" i="50" s="1"/>
  <c r="AQ89" i="19"/>
  <c r="AL53" i="50" s="1"/>
  <c r="Z89" i="19"/>
  <c r="U53" i="50" s="1"/>
  <c r="AD89" i="19"/>
  <c r="Y53" i="50" s="1"/>
  <c r="W89" i="19"/>
  <c r="R53" i="50" s="1"/>
  <c r="R89" i="19"/>
  <c r="M53" i="50" s="1"/>
  <c r="Q89" i="19"/>
  <c r="U89" i="19"/>
  <c r="T89" i="19"/>
  <c r="Y89" i="19"/>
  <c r="AR89" i="19"/>
  <c r="S89" i="19"/>
  <c r="V89" i="19"/>
  <c r="O89" i="19"/>
  <c r="AS89" i="19"/>
  <c r="BB89" i="19" s="1"/>
  <c r="AP89" i="19"/>
  <c r="X89" i="19"/>
  <c r="S53" i="50" s="1"/>
  <c r="P89" i="19"/>
  <c r="K53" i="50" s="1"/>
  <c r="L89" i="19"/>
  <c r="G53" i="50" s="1"/>
  <c r="M89" i="19"/>
  <c r="H53" i="50" s="1"/>
  <c r="N89" i="19"/>
  <c r="I53" i="50" s="1"/>
  <c r="BG51" i="69"/>
  <c r="AK51" i="51"/>
  <c r="AK52" i="69"/>
  <c r="W51" i="51"/>
  <c r="W52" i="69"/>
  <c r="V51" i="51"/>
  <c r="V52" i="69"/>
  <c r="AJ51" i="51"/>
  <c r="AJ52" i="69"/>
  <c r="AI51" i="51"/>
  <c r="AI52" i="69"/>
  <c r="AZ51" i="50"/>
  <c r="BA51" i="50"/>
  <c r="Z51" i="51"/>
  <c r="AM51" i="51"/>
  <c r="AN51" i="51"/>
  <c r="J51" i="51"/>
  <c r="BG51" i="50"/>
  <c r="BF51" i="50"/>
  <c r="BE51" i="50"/>
  <c r="BJ87" i="19"/>
  <c r="BK87" i="19"/>
  <c r="BL87" i="19"/>
  <c r="BF87" i="19"/>
  <c r="BE87" i="19"/>
  <c r="BF88" i="19"/>
  <c r="BE88" i="19"/>
  <c r="AN88" i="19"/>
  <c r="AA88" i="19"/>
  <c r="AO88" i="19"/>
  <c r="AZ52" i="69" l="1"/>
  <c r="BA52" i="69"/>
  <c r="BI89" i="19"/>
  <c r="AN46" i="15"/>
  <c r="AW46" i="15" s="1"/>
  <c r="BC89" i="19"/>
  <c r="BH89" i="19"/>
  <c r="BG89" i="19"/>
  <c r="BE51" i="69"/>
  <c r="BF51" i="69"/>
  <c r="AG53" i="50"/>
  <c r="AH53" i="50"/>
  <c r="Q53" i="50"/>
  <c r="N53" i="50"/>
  <c r="AA53" i="50"/>
  <c r="AY53" i="50" s="1"/>
  <c r="T53" i="50"/>
  <c r="AD53" i="50"/>
  <c r="AF53" i="50"/>
  <c r="O53" i="50"/>
  <c r="P53" i="50"/>
  <c r="AB53" i="50"/>
  <c r="AC53" i="50"/>
  <c r="AE53" i="50"/>
  <c r="L53" i="50"/>
  <c r="AO53" i="50"/>
  <c r="AX53" i="50" s="1"/>
  <c r="AT90" i="19"/>
  <c r="BC90" i="19" s="1"/>
  <c r="AI90" i="19"/>
  <c r="AH90" i="19"/>
  <c r="AE90" i="19"/>
  <c r="AD90" i="19"/>
  <c r="AC90" i="19"/>
  <c r="AB90" i="19"/>
  <c r="AM90" i="19"/>
  <c r="AL90" i="19"/>
  <c r="AJ90" i="19"/>
  <c r="W90" i="19"/>
  <c r="Z90" i="19"/>
  <c r="T90" i="19"/>
  <c r="AG90" i="19"/>
  <c r="U90" i="19"/>
  <c r="AF90" i="19"/>
  <c r="BD90" i="19" s="1"/>
  <c r="Y90" i="19"/>
  <c r="AK90" i="19"/>
  <c r="P90" i="19"/>
  <c r="V90" i="19"/>
  <c r="O90" i="19"/>
  <c r="R90" i="19"/>
  <c r="AS90" i="19"/>
  <c r="BB90" i="19" s="1"/>
  <c r="X90" i="19"/>
  <c r="Q90" i="19"/>
  <c r="AQ90" i="19"/>
  <c r="S90" i="19"/>
  <c r="AR90" i="19"/>
  <c r="AP90" i="19"/>
  <c r="M90" i="19"/>
  <c r="N90" i="19"/>
  <c r="L90" i="19"/>
  <c r="BE52" i="69"/>
  <c r="X52" i="51"/>
  <c r="X53" i="69"/>
  <c r="Y52" i="51"/>
  <c r="Y53" i="69"/>
  <c r="I52" i="51"/>
  <c r="I53" i="69"/>
  <c r="H52" i="51"/>
  <c r="H53" i="69"/>
  <c r="G52" i="51"/>
  <c r="G53" i="69"/>
  <c r="U52" i="51"/>
  <c r="U53" i="69"/>
  <c r="S52" i="51"/>
  <c r="S53" i="69"/>
  <c r="R52" i="51"/>
  <c r="R53" i="69"/>
  <c r="M52" i="51"/>
  <c r="M53" i="69"/>
  <c r="K52" i="51"/>
  <c r="K53" i="69"/>
  <c r="AL52" i="51"/>
  <c r="AL53" i="69"/>
  <c r="BA52" i="50"/>
  <c r="AZ52" i="50"/>
  <c r="BK88" i="19"/>
  <c r="BL88" i="19"/>
  <c r="BJ88" i="19"/>
  <c r="BG52" i="50"/>
  <c r="BF52" i="50"/>
  <c r="BE52" i="50"/>
  <c r="J53" i="50"/>
  <c r="Z53" i="50"/>
  <c r="Z53" i="69" s="1"/>
  <c r="AN53" i="50"/>
  <c r="W53" i="50"/>
  <c r="AK53" i="50"/>
  <c r="AM53" i="50"/>
  <c r="AM53" i="69" s="1"/>
  <c r="AO89" i="19"/>
  <c r="AJ53" i="50" s="1"/>
  <c r="AN89" i="19"/>
  <c r="AA89" i="19"/>
  <c r="V53" i="50" s="1"/>
  <c r="BI90" i="19" l="1"/>
  <c r="BD53" i="50"/>
  <c r="BD53" i="69" s="1"/>
  <c r="AN53" i="69"/>
  <c r="AW53" i="69" s="1"/>
  <c r="AW53" i="50"/>
  <c r="J53" i="69"/>
  <c r="BB53" i="50"/>
  <c r="BB53" i="69" s="1"/>
  <c r="BC53" i="50"/>
  <c r="BC53" i="69" s="1"/>
  <c r="BH90" i="19"/>
  <c r="BG90" i="19"/>
  <c r="BG52" i="69"/>
  <c r="BF52" i="69"/>
  <c r="AH52" i="51"/>
  <c r="AH53" i="69"/>
  <c r="AG52" i="51"/>
  <c r="AG53" i="69"/>
  <c r="Q52" i="51"/>
  <c r="Q53" i="69"/>
  <c r="N52" i="51"/>
  <c r="N53" i="69"/>
  <c r="AC52" i="51"/>
  <c r="AC53" i="69"/>
  <c r="AD52" i="51"/>
  <c r="AD53" i="69"/>
  <c r="AA52" i="51"/>
  <c r="AA53" i="69"/>
  <c r="AY53" i="69" s="1"/>
  <c r="AE52" i="51"/>
  <c r="AE53" i="69"/>
  <c r="AF52" i="51"/>
  <c r="AF53" i="69"/>
  <c r="AB52" i="51"/>
  <c r="AB53" i="69"/>
  <c r="O52" i="51"/>
  <c r="O53" i="69"/>
  <c r="T52" i="51"/>
  <c r="T53" i="69"/>
  <c r="P52" i="51"/>
  <c r="P53" i="69"/>
  <c r="L52" i="51"/>
  <c r="L53" i="69"/>
  <c r="AO54" i="50"/>
  <c r="AX54" i="50" s="1"/>
  <c r="AN47" i="15"/>
  <c r="AW47" i="15" s="1"/>
  <c r="AO52" i="51"/>
  <c r="AO53" i="69"/>
  <c r="AX53" i="69" s="1"/>
  <c r="AT91" i="19"/>
  <c r="BC91" i="19" s="1"/>
  <c r="AM91" i="19"/>
  <c r="AL91" i="19"/>
  <c r="AI91" i="19"/>
  <c r="AH91" i="19"/>
  <c r="AG91" i="19"/>
  <c r="AF91" i="19"/>
  <c r="BD91" i="19" s="1"/>
  <c r="AE91" i="19"/>
  <c r="AD91" i="19"/>
  <c r="AB91" i="19"/>
  <c r="AC91" i="19"/>
  <c r="T91" i="19"/>
  <c r="AJ91" i="19"/>
  <c r="U91" i="19"/>
  <c r="Y91" i="19"/>
  <c r="AK91" i="19"/>
  <c r="V91" i="19"/>
  <c r="W91" i="19"/>
  <c r="Z91" i="19"/>
  <c r="S91" i="19"/>
  <c r="X91" i="19"/>
  <c r="AQ91" i="19"/>
  <c r="O91" i="19"/>
  <c r="AS91" i="19"/>
  <c r="BB91" i="19" s="1"/>
  <c r="P91" i="19"/>
  <c r="Q91" i="19"/>
  <c r="AP91" i="19"/>
  <c r="AR91" i="19"/>
  <c r="R91" i="19"/>
  <c r="N91" i="19"/>
  <c r="L91" i="19"/>
  <c r="M91" i="19"/>
  <c r="W52" i="51"/>
  <c r="W53" i="69"/>
  <c r="AK52" i="51"/>
  <c r="AK53" i="69"/>
  <c r="AJ52" i="51"/>
  <c r="AJ53" i="69"/>
  <c r="V52" i="51"/>
  <c r="V53" i="69"/>
  <c r="J52" i="51"/>
  <c r="Z52" i="51"/>
  <c r="AN52" i="51"/>
  <c r="AM52" i="51"/>
  <c r="BF89" i="19"/>
  <c r="BE89" i="19"/>
  <c r="BL89" i="19"/>
  <c r="BK89" i="19"/>
  <c r="BJ89" i="19"/>
  <c r="AK54" i="50"/>
  <c r="W54" i="50"/>
  <c r="J54" i="50"/>
  <c r="AI53" i="50"/>
  <c r="AD47" i="15"/>
  <c r="AE54" i="50"/>
  <c r="AF47" i="15"/>
  <c r="AG54" i="50"/>
  <c r="AA47" i="15"/>
  <c r="AB54" i="50"/>
  <c r="AE47" i="15"/>
  <c r="AF54" i="50"/>
  <c r="Y47" i="15"/>
  <c r="Z54" i="50"/>
  <c r="Z54" i="69" s="1"/>
  <c r="W47" i="15"/>
  <c r="X54" i="50"/>
  <c r="Z47" i="15"/>
  <c r="AX47" i="15" s="1"/>
  <c r="AA54" i="50"/>
  <c r="AY54" i="50" s="1"/>
  <c r="AC47" i="15"/>
  <c r="AD54" i="50"/>
  <c r="AB47" i="15"/>
  <c r="AC54" i="50"/>
  <c r="X47" i="15"/>
  <c r="Y54" i="50"/>
  <c r="H47" i="15"/>
  <c r="I54" i="50"/>
  <c r="P47" i="15"/>
  <c r="Q54" i="50"/>
  <c r="L47" i="15"/>
  <c r="M54" i="50"/>
  <c r="Q47" i="15"/>
  <c r="R54" i="50"/>
  <c r="AG47" i="15"/>
  <c r="AH54" i="50"/>
  <c r="F47" i="15"/>
  <c r="G54" i="50"/>
  <c r="G47" i="15"/>
  <c r="H54" i="50"/>
  <c r="N47" i="15"/>
  <c r="O54" i="50"/>
  <c r="O47" i="15"/>
  <c r="P54" i="50"/>
  <c r="R47" i="15"/>
  <c r="S54" i="50"/>
  <c r="M47" i="15"/>
  <c r="N54" i="50"/>
  <c r="S47" i="15"/>
  <c r="T54" i="50"/>
  <c r="K47" i="15"/>
  <c r="L54" i="50"/>
  <c r="T47" i="15"/>
  <c r="U54" i="50"/>
  <c r="J47" i="15"/>
  <c r="K54" i="50"/>
  <c r="AM47" i="15"/>
  <c r="AV47" i="15" s="1"/>
  <c r="AN54" i="50"/>
  <c r="AL47" i="15"/>
  <c r="AM54" i="50"/>
  <c r="AM54" i="69" s="1"/>
  <c r="AK47" i="15"/>
  <c r="AL54" i="50"/>
  <c r="AN90" i="19"/>
  <c r="V47" i="15"/>
  <c r="AA90" i="19"/>
  <c r="V54" i="50" s="1"/>
  <c r="I47" i="15"/>
  <c r="AO90" i="19"/>
  <c r="AJ54" i="50" s="1"/>
  <c r="AJ47" i="15"/>
  <c r="AZ53" i="69" l="1"/>
  <c r="BA53" i="69"/>
  <c r="BC54" i="50"/>
  <c r="BC54" i="69" s="1"/>
  <c r="BB54" i="50"/>
  <c r="BB54" i="69" s="1"/>
  <c r="BD54" i="50"/>
  <c r="BD54" i="69" s="1"/>
  <c r="BC47" i="15"/>
  <c r="AN54" i="69"/>
  <c r="AW54" i="69" s="1"/>
  <c r="AW54" i="50"/>
  <c r="BH91" i="19"/>
  <c r="BA47" i="15"/>
  <c r="BI91" i="19"/>
  <c r="BG91" i="19"/>
  <c r="BB47" i="15"/>
  <c r="BF90" i="19"/>
  <c r="BE90" i="19"/>
  <c r="AO53" i="51"/>
  <c r="AO54" i="69"/>
  <c r="AX54" i="69" s="1"/>
  <c r="AT92" i="19"/>
  <c r="BC92" i="19" s="1"/>
  <c r="AH92" i="19"/>
  <c r="AF92" i="19"/>
  <c r="BD92" i="19" s="1"/>
  <c r="AE92" i="19"/>
  <c r="AD92" i="19"/>
  <c r="AM92" i="19"/>
  <c r="AL92" i="19"/>
  <c r="AK92" i="19"/>
  <c r="AJ92" i="19"/>
  <c r="AI92" i="19"/>
  <c r="P92" i="19"/>
  <c r="W92" i="19"/>
  <c r="Q92" i="19"/>
  <c r="U92" i="19"/>
  <c r="AG92" i="19"/>
  <c r="Y92" i="19"/>
  <c r="R92" i="19"/>
  <c r="X92" i="19"/>
  <c r="S92" i="19"/>
  <c r="V92" i="19"/>
  <c r="AC92" i="19"/>
  <c r="AB92" i="19"/>
  <c r="AR92" i="19"/>
  <c r="AP92" i="19"/>
  <c r="T92" i="19"/>
  <c r="Z92" i="19"/>
  <c r="AQ92" i="19"/>
  <c r="O92" i="19"/>
  <c r="AS92" i="19"/>
  <c r="BB92" i="19" s="1"/>
  <c r="L92" i="19"/>
  <c r="N92" i="19"/>
  <c r="M92" i="19"/>
  <c r="BA53" i="50"/>
  <c r="BE53" i="69"/>
  <c r="BF53" i="69"/>
  <c r="AK53" i="51"/>
  <c r="AK54" i="69"/>
  <c r="W53" i="51"/>
  <c r="W54" i="69"/>
  <c r="J53" i="51"/>
  <c r="J54" i="69"/>
  <c r="AI52" i="51"/>
  <c r="AI53" i="69"/>
  <c r="AE53" i="51"/>
  <c r="AE54" i="69"/>
  <c r="AG53" i="51"/>
  <c r="AG54" i="69"/>
  <c r="AB53" i="51"/>
  <c r="AB54" i="69"/>
  <c r="AF53" i="51"/>
  <c r="AF54" i="69"/>
  <c r="X53" i="51"/>
  <c r="X54" i="69"/>
  <c r="AA53" i="51"/>
  <c r="AA54" i="69"/>
  <c r="AY54" i="69" s="1"/>
  <c r="AD53" i="51"/>
  <c r="AD54" i="69"/>
  <c r="AC53" i="51"/>
  <c r="AC54" i="69"/>
  <c r="Y53" i="51"/>
  <c r="Y54" i="69"/>
  <c r="I53" i="51"/>
  <c r="I54" i="69"/>
  <c r="Q53" i="51"/>
  <c r="Q54" i="69"/>
  <c r="M53" i="51"/>
  <c r="M54" i="69"/>
  <c r="R53" i="51"/>
  <c r="R54" i="69"/>
  <c r="AH53" i="51"/>
  <c r="AH54" i="69"/>
  <c r="G53" i="51"/>
  <c r="G54" i="69"/>
  <c r="H53" i="51"/>
  <c r="H54" i="69"/>
  <c r="O53" i="51"/>
  <c r="O54" i="69"/>
  <c r="P53" i="51"/>
  <c r="P54" i="69"/>
  <c r="S53" i="51"/>
  <c r="S54" i="69"/>
  <c r="N53" i="51"/>
  <c r="N54" i="69"/>
  <c r="T53" i="51"/>
  <c r="T54" i="69"/>
  <c r="L53" i="51"/>
  <c r="L54" i="69"/>
  <c r="U53" i="51"/>
  <c r="U54" i="69"/>
  <c r="K53" i="51"/>
  <c r="K54" i="69"/>
  <c r="AL53" i="51"/>
  <c r="AL54" i="69"/>
  <c r="V53" i="51"/>
  <c r="V54" i="69"/>
  <c r="AJ53" i="51"/>
  <c r="AJ54" i="69"/>
  <c r="AZ53" i="50"/>
  <c r="Z53" i="51"/>
  <c r="AN53" i="51"/>
  <c r="AM53" i="51"/>
  <c r="BG53" i="50"/>
  <c r="BF53" i="50"/>
  <c r="BE53" i="50"/>
  <c r="BK90" i="19"/>
  <c r="BJ90" i="19"/>
  <c r="BL90" i="19"/>
  <c r="BF91" i="19"/>
  <c r="BE91" i="19"/>
  <c r="AY47" i="15"/>
  <c r="AZ47" i="15"/>
  <c r="AI54" i="50"/>
  <c r="AN91" i="19"/>
  <c r="AA91" i="19"/>
  <c r="AH47" i="15"/>
  <c r="U47" i="15"/>
  <c r="AO91" i="19"/>
  <c r="AI47" i="15"/>
  <c r="AZ54" i="69" l="1"/>
  <c r="BA54" i="69"/>
  <c r="BG92" i="19"/>
  <c r="BH92" i="19"/>
  <c r="BI92" i="19"/>
  <c r="AT93" i="19"/>
  <c r="BC93" i="19" s="1"/>
  <c r="AM93" i="19"/>
  <c r="AL93" i="19"/>
  <c r="AK93" i="19"/>
  <c r="AJ93" i="19"/>
  <c r="AI93" i="19"/>
  <c r="AH93" i="19"/>
  <c r="AE93" i="19"/>
  <c r="AD93" i="19"/>
  <c r="AB93" i="19"/>
  <c r="T93" i="19"/>
  <c r="U93" i="19"/>
  <c r="Y93" i="19"/>
  <c r="S93" i="19"/>
  <c r="V93" i="19"/>
  <c r="AG93" i="19"/>
  <c r="AC93" i="19"/>
  <c r="W93" i="19"/>
  <c r="Z93" i="19"/>
  <c r="AF93" i="19"/>
  <c r="BD93" i="19" s="1"/>
  <c r="R93" i="19"/>
  <c r="AP93" i="19"/>
  <c r="X93" i="19"/>
  <c r="AQ93" i="19"/>
  <c r="AS93" i="19"/>
  <c r="BB93" i="19" s="1"/>
  <c r="Q93" i="19"/>
  <c r="AR93" i="19"/>
  <c r="P93" i="19"/>
  <c r="O93" i="19"/>
  <c r="BG93" i="19" s="1"/>
  <c r="M93" i="19"/>
  <c r="N93" i="19"/>
  <c r="L93" i="19"/>
  <c r="BG53" i="69"/>
  <c r="AI53" i="51"/>
  <c r="AI54" i="69"/>
  <c r="BA54" i="50"/>
  <c r="AZ54" i="50"/>
  <c r="BK91" i="19"/>
  <c r="BL91" i="19"/>
  <c r="BJ91" i="19"/>
  <c r="BG54" i="50"/>
  <c r="BF54" i="50"/>
  <c r="BE54" i="50"/>
  <c r="BF92" i="19"/>
  <c r="BE92" i="19"/>
  <c r="BD47" i="15"/>
  <c r="BE47" i="15"/>
  <c r="BF47" i="15"/>
  <c r="AO92" i="19"/>
  <c r="AA92" i="19"/>
  <c r="AN92" i="19"/>
  <c r="BI93" i="19" l="1"/>
  <c r="BH93" i="19"/>
  <c r="AT94" i="19"/>
  <c r="AD94" i="19"/>
  <c r="AC94" i="19"/>
  <c r="AB94" i="19"/>
  <c r="AM94" i="19"/>
  <c r="AL94" i="19"/>
  <c r="AG94" i="19"/>
  <c r="AJ94" i="19"/>
  <c r="AI94" i="19"/>
  <c r="AH94" i="19"/>
  <c r="AF94" i="19"/>
  <c r="BD94" i="19" s="1"/>
  <c r="AE94" i="19"/>
  <c r="T94" i="19"/>
  <c r="U94" i="19"/>
  <c r="AK94" i="19"/>
  <c r="V94" i="19"/>
  <c r="W94" i="19"/>
  <c r="R55" i="50" s="1"/>
  <c r="Z94" i="19"/>
  <c r="X94" i="19"/>
  <c r="S55" i="50" s="1"/>
  <c r="P94" i="19"/>
  <c r="AS94" i="19"/>
  <c r="BB94" i="19" s="1"/>
  <c r="AP94" i="19"/>
  <c r="S94" i="19"/>
  <c r="N55" i="50" s="1"/>
  <c r="AR94" i="19"/>
  <c r="R94" i="19"/>
  <c r="O94" i="19"/>
  <c r="AQ94" i="19"/>
  <c r="AL55" i="50" s="1"/>
  <c r="Y94" i="19"/>
  <c r="Q94" i="19"/>
  <c r="N94" i="19"/>
  <c r="L94" i="19"/>
  <c r="M94" i="19"/>
  <c r="BF54" i="69"/>
  <c r="BE54" i="69"/>
  <c r="BG54" i="69"/>
  <c r="BJ92" i="19"/>
  <c r="BL92" i="19"/>
  <c r="BK92" i="19"/>
  <c r="BE93" i="19"/>
  <c r="AO93" i="19"/>
  <c r="AN93" i="19"/>
  <c r="AA93" i="19"/>
  <c r="BG94" i="19" l="1"/>
  <c r="BH94" i="19"/>
  <c r="BI94" i="19"/>
  <c r="AN48" i="15"/>
  <c r="AW48" i="15" s="1"/>
  <c r="BC94" i="19"/>
  <c r="L55" i="50"/>
  <c r="L54" i="51" s="1"/>
  <c r="BF93" i="19"/>
  <c r="O55" i="50"/>
  <c r="O54" i="51" s="1"/>
  <c r="Q55" i="50"/>
  <c r="T55" i="50"/>
  <c r="AT95" i="19"/>
  <c r="BC95" i="19" s="1"/>
  <c r="AI95" i="19"/>
  <c r="AH95" i="19"/>
  <c r="X95" i="19"/>
  <c r="V95" i="19"/>
  <c r="R95" i="19"/>
  <c r="W95" i="19"/>
  <c r="Q95" i="19"/>
  <c r="U95" i="19"/>
  <c r="O95" i="19"/>
  <c r="Y95" i="19"/>
  <c r="AP95" i="19"/>
  <c r="AF95" i="19"/>
  <c r="BD95" i="19" s="1"/>
  <c r="AG95" i="19"/>
  <c r="AJ95" i="19"/>
  <c r="P95" i="19"/>
  <c r="T95" i="19"/>
  <c r="AD95" i="19"/>
  <c r="AS95" i="19"/>
  <c r="BB95" i="19" s="1"/>
  <c r="AR95" i="19"/>
  <c r="AL95" i="19"/>
  <c r="AQ95" i="19"/>
  <c r="AM95" i="19"/>
  <c r="S95" i="19"/>
  <c r="AC95" i="19"/>
  <c r="AK95" i="19"/>
  <c r="AE95" i="19"/>
  <c r="AB95" i="19"/>
  <c r="Z95" i="19"/>
  <c r="L95" i="19"/>
  <c r="M95" i="19"/>
  <c r="N95" i="19"/>
  <c r="R54" i="51"/>
  <c r="R55" i="69"/>
  <c r="S54" i="51"/>
  <c r="S55" i="69"/>
  <c r="AL54" i="51"/>
  <c r="AL55" i="69"/>
  <c r="N54" i="51"/>
  <c r="N55" i="69"/>
  <c r="BJ93" i="19"/>
  <c r="BK93" i="19"/>
  <c r="BL93" i="19"/>
  <c r="AK55" i="50"/>
  <c r="AM55" i="50"/>
  <c r="AM55" i="69" s="1"/>
  <c r="AN55" i="50"/>
  <c r="J55" i="50"/>
  <c r="I48" i="15"/>
  <c r="AA94" i="19"/>
  <c r="V55" i="50" s="1"/>
  <c r="AN94" i="19"/>
  <c r="AI55" i="50" s="1"/>
  <c r="W48" i="15"/>
  <c r="X55" i="50"/>
  <c r="AA48" i="15"/>
  <c r="AB55" i="50"/>
  <c r="AB48" i="15"/>
  <c r="AC55" i="50"/>
  <c r="V48" i="15"/>
  <c r="W55" i="50"/>
  <c r="AC48" i="15"/>
  <c r="AD55" i="50"/>
  <c r="X48" i="15"/>
  <c r="Y55" i="50"/>
  <c r="Y48" i="15"/>
  <c r="Z55" i="50"/>
  <c r="Z55" i="69" s="1"/>
  <c r="AG48" i="15"/>
  <c r="AH55" i="50"/>
  <c r="AD48" i="15"/>
  <c r="AE55" i="50"/>
  <c r="AE48" i="15"/>
  <c r="AF55" i="50"/>
  <c r="AF48" i="15"/>
  <c r="AG55" i="50"/>
  <c r="F48" i="15"/>
  <c r="G55" i="50"/>
  <c r="G48" i="15"/>
  <c r="H55" i="50"/>
  <c r="H48" i="15"/>
  <c r="I55" i="50"/>
  <c r="L48" i="15"/>
  <c r="M55" i="50"/>
  <c r="K55" i="50"/>
  <c r="O48" i="15"/>
  <c r="P55" i="50"/>
  <c r="T48" i="15"/>
  <c r="U55" i="50"/>
  <c r="Z48" i="15"/>
  <c r="AX48" i="15" s="1"/>
  <c r="AA55" i="50"/>
  <c r="AY55" i="50" s="1"/>
  <c r="AO94" i="19"/>
  <c r="AJ55" i="50" s="1"/>
  <c r="AJ48" i="15"/>
  <c r="BI95" i="19" l="1"/>
  <c r="K56" i="50"/>
  <c r="L55" i="69"/>
  <c r="BG95" i="19"/>
  <c r="BB55" i="50"/>
  <c r="BB55" i="69" s="1"/>
  <c r="AN55" i="69"/>
  <c r="AW55" i="69" s="1"/>
  <c r="AW55" i="50"/>
  <c r="BD55" i="50"/>
  <c r="BD55" i="69" s="1"/>
  <c r="BH95" i="19"/>
  <c r="BC48" i="15"/>
  <c r="O55" i="69"/>
  <c r="Q54" i="51"/>
  <c r="Q55" i="69"/>
  <c r="T54" i="51"/>
  <c r="T55" i="69"/>
  <c r="AO56" i="50"/>
  <c r="AX56" i="50" s="1"/>
  <c r="AN49" i="15"/>
  <c r="AW49" i="15" s="1"/>
  <c r="AT96" i="19"/>
  <c r="BC96" i="19" s="1"/>
  <c r="AM96" i="19"/>
  <c r="AL96" i="19"/>
  <c r="AK96" i="19"/>
  <c r="AI96" i="19"/>
  <c r="AG96" i="19"/>
  <c r="AE96" i="19"/>
  <c r="AB96" i="19"/>
  <c r="Y96" i="19"/>
  <c r="S96" i="19"/>
  <c r="V96" i="19"/>
  <c r="W96" i="19"/>
  <c r="Z96" i="19"/>
  <c r="U96" i="19"/>
  <c r="AJ96" i="19"/>
  <c r="T96" i="19"/>
  <c r="AH96" i="19"/>
  <c r="AC96" i="19"/>
  <c r="AF96" i="19"/>
  <c r="BD96" i="19" s="1"/>
  <c r="AD96" i="19"/>
  <c r="AQ96" i="19"/>
  <c r="R96" i="19"/>
  <c r="X96" i="19"/>
  <c r="P96" i="19"/>
  <c r="Q96" i="19"/>
  <c r="AP96" i="19"/>
  <c r="AR96" i="19"/>
  <c r="O96" i="19"/>
  <c r="BG96" i="19" s="1"/>
  <c r="AS96" i="19"/>
  <c r="BB96" i="19" s="1"/>
  <c r="L96" i="19"/>
  <c r="N96" i="19"/>
  <c r="M96" i="19"/>
  <c r="AK54" i="51"/>
  <c r="AK55" i="69"/>
  <c r="J54" i="51"/>
  <c r="J55" i="69"/>
  <c r="V54" i="51"/>
  <c r="V55" i="69"/>
  <c r="AI54" i="51"/>
  <c r="AI55" i="69"/>
  <c r="X54" i="51"/>
  <c r="X55" i="69"/>
  <c r="AB54" i="51"/>
  <c r="AB55" i="69"/>
  <c r="AC54" i="51"/>
  <c r="AC55" i="69"/>
  <c r="W54" i="51"/>
  <c r="W55" i="69"/>
  <c r="AD54" i="51"/>
  <c r="AD55" i="69"/>
  <c r="Y54" i="51"/>
  <c r="Y55" i="69"/>
  <c r="AH54" i="51"/>
  <c r="AH55" i="69"/>
  <c r="AE54" i="51"/>
  <c r="AE55" i="69"/>
  <c r="AF54" i="51"/>
  <c r="AF55" i="69"/>
  <c r="AG54" i="51"/>
  <c r="AG55" i="69"/>
  <c r="G54" i="51"/>
  <c r="G55" i="69"/>
  <c r="H54" i="51"/>
  <c r="H55" i="69"/>
  <c r="I54" i="51"/>
  <c r="I55" i="69"/>
  <c r="M54" i="51"/>
  <c r="M55" i="69"/>
  <c r="K54" i="51"/>
  <c r="K55" i="69"/>
  <c r="P54" i="51"/>
  <c r="P55" i="69"/>
  <c r="U54" i="51"/>
  <c r="U55" i="69"/>
  <c r="AA54" i="51"/>
  <c r="AA55" i="69"/>
  <c r="AY55" i="69" s="1"/>
  <c r="AJ54" i="51"/>
  <c r="AJ55" i="69"/>
  <c r="AM54" i="51"/>
  <c r="AN54" i="51"/>
  <c r="Z54" i="51"/>
  <c r="BJ94" i="19"/>
  <c r="BL94" i="19"/>
  <c r="BK94" i="19"/>
  <c r="BF94" i="19"/>
  <c r="BE94" i="19"/>
  <c r="BF95" i="19"/>
  <c r="BE95" i="19"/>
  <c r="W56" i="50"/>
  <c r="J56" i="50"/>
  <c r="AK56" i="50"/>
  <c r="AH48" i="15"/>
  <c r="AC49" i="15"/>
  <c r="AD56" i="50"/>
  <c r="Y49" i="15"/>
  <c r="Z56" i="50"/>
  <c r="Z56" i="69" s="1"/>
  <c r="AD49" i="15"/>
  <c r="AE56" i="50"/>
  <c r="Z49" i="15"/>
  <c r="AX49" i="15" s="1"/>
  <c r="AA56" i="50"/>
  <c r="AY56" i="50" s="1"/>
  <c r="W49" i="15"/>
  <c r="X56" i="50"/>
  <c r="AF49" i="15"/>
  <c r="AG56" i="50"/>
  <c r="AB49" i="15"/>
  <c r="AC56" i="50"/>
  <c r="AE49" i="15"/>
  <c r="AF56" i="50"/>
  <c r="X49" i="15"/>
  <c r="Y56" i="50"/>
  <c r="AA49" i="15"/>
  <c r="AB56" i="50"/>
  <c r="AG49" i="15"/>
  <c r="AH56" i="50"/>
  <c r="F49" i="15"/>
  <c r="G56" i="50"/>
  <c r="G49" i="15"/>
  <c r="H56" i="50"/>
  <c r="H49" i="15"/>
  <c r="I56" i="50"/>
  <c r="S49" i="15"/>
  <c r="T56" i="50"/>
  <c r="Q49" i="15"/>
  <c r="R56" i="50"/>
  <c r="L49" i="15"/>
  <c r="M56" i="50"/>
  <c r="P49" i="15"/>
  <c r="Q56" i="50"/>
  <c r="M49" i="15"/>
  <c r="N56" i="50"/>
  <c r="T49" i="15"/>
  <c r="U56" i="50"/>
  <c r="O49" i="15"/>
  <c r="P56" i="50"/>
  <c r="K49" i="15"/>
  <c r="L56" i="50"/>
  <c r="N49" i="15"/>
  <c r="O56" i="50"/>
  <c r="R49" i="15"/>
  <c r="S56" i="50"/>
  <c r="AL49" i="15"/>
  <c r="AM56" i="50"/>
  <c r="AM56" i="69" s="1"/>
  <c r="AK49" i="15"/>
  <c r="AL56" i="50"/>
  <c r="AM49" i="15"/>
  <c r="AV49" i="15" s="1"/>
  <c r="AN56" i="50"/>
  <c r="V49" i="15"/>
  <c r="AN95" i="19"/>
  <c r="AI56" i="50" s="1"/>
  <c r="AO95" i="19"/>
  <c r="AJ56" i="50" s="1"/>
  <c r="AJ49" i="15"/>
  <c r="AA95" i="19"/>
  <c r="V56" i="50" s="1"/>
  <c r="I49" i="15"/>
  <c r="J49" i="15"/>
  <c r="BC49" i="15" l="1"/>
  <c r="K55" i="51"/>
  <c r="K56" i="69"/>
  <c r="BD56" i="50"/>
  <c r="BD56" i="69" s="1"/>
  <c r="BC56" i="50"/>
  <c r="BC56" i="69" s="1"/>
  <c r="BB56" i="50"/>
  <c r="BB56" i="69" s="1"/>
  <c r="BH96" i="19"/>
  <c r="BA49" i="15"/>
  <c r="BI96" i="19"/>
  <c r="AN56" i="69"/>
  <c r="AW56" i="69" s="1"/>
  <c r="AW56" i="50"/>
  <c r="BB49" i="15"/>
  <c r="AO55" i="51"/>
  <c r="AO56" i="69"/>
  <c r="AX56" i="69" s="1"/>
  <c r="AT97" i="19"/>
  <c r="BC97" i="19" s="1"/>
  <c r="AL97" i="19"/>
  <c r="AJ97" i="19"/>
  <c r="AI97" i="19"/>
  <c r="AH97" i="19"/>
  <c r="AD97" i="19"/>
  <c r="AE97" i="19"/>
  <c r="AC97" i="19"/>
  <c r="AB97" i="19"/>
  <c r="AG97" i="19"/>
  <c r="AF97" i="19"/>
  <c r="BD97" i="19" s="1"/>
  <c r="AK97" i="19"/>
  <c r="AM97" i="19"/>
  <c r="X97" i="19"/>
  <c r="V97" i="19"/>
  <c r="U97" i="19"/>
  <c r="Y97" i="19"/>
  <c r="AQ97" i="19"/>
  <c r="AS97" i="19"/>
  <c r="BB97" i="19" s="1"/>
  <c r="O97" i="19"/>
  <c r="BG97" i="19" s="1"/>
  <c r="Z97" i="19"/>
  <c r="W97" i="19"/>
  <c r="Q97" i="19"/>
  <c r="S97" i="19"/>
  <c r="AR97" i="19"/>
  <c r="R97" i="19"/>
  <c r="T97" i="19"/>
  <c r="AP97" i="19"/>
  <c r="P97" i="19"/>
  <c r="M97" i="19"/>
  <c r="L97" i="19"/>
  <c r="N97" i="19"/>
  <c r="W55" i="51"/>
  <c r="W56" i="69"/>
  <c r="J55" i="51"/>
  <c r="J56" i="69"/>
  <c r="AK55" i="51"/>
  <c r="AK56" i="69"/>
  <c r="AD55" i="51"/>
  <c r="AD56" i="69"/>
  <c r="AE55" i="51"/>
  <c r="AE56" i="69"/>
  <c r="AA55" i="51"/>
  <c r="AA56" i="69"/>
  <c r="AY56" i="69" s="1"/>
  <c r="X55" i="51"/>
  <c r="X56" i="69"/>
  <c r="AG55" i="51"/>
  <c r="AG56" i="69"/>
  <c r="AC55" i="51"/>
  <c r="AC56" i="69"/>
  <c r="AF55" i="51"/>
  <c r="AF56" i="69"/>
  <c r="Y55" i="51"/>
  <c r="Y56" i="69"/>
  <c r="AB55" i="51"/>
  <c r="AB56" i="69"/>
  <c r="AH55" i="51"/>
  <c r="AH56" i="69"/>
  <c r="G55" i="51"/>
  <c r="G56" i="69"/>
  <c r="H55" i="51"/>
  <c r="H56" i="69"/>
  <c r="I55" i="51"/>
  <c r="I56" i="69"/>
  <c r="T55" i="51"/>
  <c r="T56" i="69"/>
  <c r="R55" i="51"/>
  <c r="R56" i="69"/>
  <c r="M55" i="51"/>
  <c r="M56" i="69"/>
  <c r="Q55" i="51"/>
  <c r="Q56" i="69"/>
  <c r="N55" i="51"/>
  <c r="N56" i="69"/>
  <c r="U55" i="51"/>
  <c r="U56" i="69"/>
  <c r="P55" i="51"/>
  <c r="P56" i="69"/>
  <c r="L55" i="51"/>
  <c r="L56" i="69"/>
  <c r="O55" i="51"/>
  <c r="O56" i="69"/>
  <c r="S55" i="51"/>
  <c r="S56" i="69"/>
  <c r="AL55" i="51"/>
  <c r="AL56" i="69"/>
  <c r="AI55" i="51"/>
  <c r="AI56" i="69"/>
  <c r="AJ55" i="51"/>
  <c r="AJ56" i="69"/>
  <c r="V55" i="51"/>
  <c r="V56" i="69"/>
  <c r="AO96" i="19"/>
  <c r="Z55" i="51"/>
  <c r="AM55" i="51"/>
  <c r="AN55" i="51"/>
  <c r="BK95" i="19"/>
  <c r="BJ95" i="19"/>
  <c r="BL95" i="19"/>
  <c r="AZ49" i="15"/>
  <c r="AY49" i="15"/>
  <c r="AA96" i="19"/>
  <c r="U49" i="15"/>
  <c r="AH49" i="15"/>
  <c r="AI49" i="15"/>
  <c r="AN96" i="19"/>
  <c r="AZ56" i="69" l="1"/>
  <c r="BA56" i="69"/>
  <c r="BH97" i="19"/>
  <c r="BI97" i="19"/>
  <c r="AT98" i="19"/>
  <c r="AM98" i="19"/>
  <c r="AI98" i="19"/>
  <c r="AH98" i="19"/>
  <c r="AG98" i="19"/>
  <c r="AF98" i="19"/>
  <c r="BD98" i="19" s="1"/>
  <c r="AE98" i="19"/>
  <c r="AD98" i="19"/>
  <c r="AK98" i="19"/>
  <c r="AJ98" i="19"/>
  <c r="AL98" i="19"/>
  <c r="AC98" i="19"/>
  <c r="Q98" i="19"/>
  <c r="Z98" i="19"/>
  <c r="AP98" i="19"/>
  <c r="R98" i="19"/>
  <c r="X98" i="19"/>
  <c r="T98" i="19"/>
  <c r="O98" i="19"/>
  <c r="AB98" i="19"/>
  <c r="V98" i="19"/>
  <c r="P98" i="19"/>
  <c r="S98" i="19"/>
  <c r="W98" i="19"/>
  <c r="U98" i="19"/>
  <c r="AS98" i="19"/>
  <c r="BB98" i="19" s="1"/>
  <c r="Y98" i="19"/>
  <c r="AQ98" i="19"/>
  <c r="AR98" i="19"/>
  <c r="N98" i="19"/>
  <c r="L98" i="19"/>
  <c r="M98" i="19"/>
  <c r="BA56" i="50"/>
  <c r="AZ56" i="50"/>
  <c r="BJ96" i="19"/>
  <c r="BE96" i="19"/>
  <c r="BF96" i="19"/>
  <c r="BL96" i="19"/>
  <c r="BK96" i="19"/>
  <c r="AN97" i="19"/>
  <c r="AA97" i="19"/>
  <c r="BE97" i="19"/>
  <c r="AO97" i="19"/>
  <c r="BG56" i="50"/>
  <c r="BF56" i="50"/>
  <c r="BE56" i="50"/>
  <c r="BD49" i="15"/>
  <c r="BE49" i="15"/>
  <c r="BF49" i="15"/>
  <c r="BI98" i="19" l="1"/>
  <c r="BG98" i="19"/>
  <c r="AO57" i="50"/>
  <c r="AX57" i="50" s="1"/>
  <c r="BC98" i="19"/>
  <c r="BH98" i="19"/>
  <c r="BF97" i="19"/>
  <c r="Z57" i="50"/>
  <c r="Z57" i="69" s="1"/>
  <c r="AN50" i="15"/>
  <c r="AW50" i="15" s="1"/>
  <c r="AT99" i="19"/>
  <c r="BC99" i="19" s="1"/>
  <c r="AD99" i="19"/>
  <c r="AM99" i="19"/>
  <c r="AL99" i="19"/>
  <c r="AG99" i="19"/>
  <c r="AK99" i="19"/>
  <c r="AJ99" i="19"/>
  <c r="AI99" i="19"/>
  <c r="AH99" i="19"/>
  <c r="AF99" i="19"/>
  <c r="BD99" i="19" s="1"/>
  <c r="AE99" i="19"/>
  <c r="Z99" i="19"/>
  <c r="AB99" i="19"/>
  <c r="AR99" i="19"/>
  <c r="AC99" i="19"/>
  <c r="X99" i="19"/>
  <c r="Y99" i="19"/>
  <c r="Q99" i="19"/>
  <c r="W99" i="19"/>
  <c r="T99" i="19"/>
  <c r="P99" i="19"/>
  <c r="O99" i="19"/>
  <c r="U99" i="19"/>
  <c r="R99" i="19"/>
  <c r="S99" i="19"/>
  <c r="AQ99" i="19"/>
  <c r="AP99" i="19"/>
  <c r="V99" i="19"/>
  <c r="AS99" i="19"/>
  <c r="BB99" i="19" s="1"/>
  <c r="M99" i="19"/>
  <c r="N99" i="19"/>
  <c r="L99" i="19"/>
  <c r="BE56" i="69"/>
  <c r="BF56" i="69"/>
  <c r="BG56" i="69"/>
  <c r="K50" i="15"/>
  <c r="L57" i="50"/>
  <c r="BL97" i="19"/>
  <c r="AH57" i="50"/>
  <c r="AG50" i="15"/>
  <c r="Z50" i="15"/>
  <c r="AX50" i="15" s="1"/>
  <c r="AA57" i="50"/>
  <c r="AY57" i="50" s="1"/>
  <c r="AA50" i="15"/>
  <c r="AB57" i="50"/>
  <c r="AF50" i="15"/>
  <c r="AG57" i="50"/>
  <c r="AE57" i="50"/>
  <c r="AD50" i="15"/>
  <c r="W57" i="50"/>
  <c r="T50" i="15"/>
  <c r="U57" i="50"/>
  <c r="AF57" i="50"/>
  <c r="AE50" i="15"/>
  <c r="W50" i="15"/>
  <c r="X57" i="50"/>
  <c r="Y57" i="50"/>
  <c r="X50" i="15"/>
  <c r="AC57" i="50"/>
  <c r="AB50" i="15"/>
  <c r="J50" i="15"/>
  <c r="K57" i="50"/>
  <c r="J57" i="50"/>
  <c r="I50" i="15"/>
  <c r="Q50" i="15"/>
  <c r="R57" i="50"/>
  <c r="AK50" i="15"/>
  <c r="AL57" i="50"/>
  <c r="BJ97" i="19"/>
  <c r="BK97" i="19"/>
  <c r="AM50" i="15"/>
  <c r="AV50" i="15" s="1"/>
  <c r="AN57" i="50"/>
  <c r="AK57" i="50"/>
  <c r="Y50" i="15"/>
  <c r="F50" i="15"/>
  <c r="G57" i="50"/>
  <c r="L50" i="15"/>
  <c r="M57" i="50"/>
  <c r="M57" i="69" s="1"/>
  <c r="O50" i="15"/>
  <c r="P57" i="50"/>
  <c r="S50" i="15"/>
  <c r="T57" i="50"/>
  <c r="M50" i="15"/>
  <c r="N57" i="50"/>
  <c r="N50" i="15"/>
  <c r="O57" i="50"/>
  <c r="AL50" i="15"/>
  <c r="AM57" i="50"/>
  <c r="AM57" i="69" s="1"/>
  <c r="AC50" i="15"/>
  <c r="AD57" i="50"/>
  <c r="H50" i="15"/>
  <c r="I57" i="50"/>
  <c r="G50" i="15"/>
  <c r="H57" i="50"/>
  <c r="P50" i="15"/>
  <c r="Q57" i="50"/>
  <c r="R50" i="15"/>
  <c r="S57" i="50"/>
  <c r="V50" i="15"/>
  <c r="AN98" i="19"/>
  <c r="AI57" i="50" s="1"/>
  <c r="AO98" i="19"/>
  <c r="AJ57" i="50" s="1"/>
  <c r="AJ50" i="15"/>
  <c r="AA98" i="19"/>
  <c r="V57" i="50" s="1"/>
  <c r="Z56" i="51" l="1"/>
  <c r="BC50" i="15"/>
  <c r="BI99" i="19"/>
  <c r="BG99" i="19"/>
  <c r="W57" i="69"/>
  <c r="BD57" i="50"/>
  <c r="BD57" i="69" s="1"/>
  <c r="AO57" i="69"/>
  <c r="AX57" i="69" s="1"/>
  <c r="BA50" i="15"/>
  <c r="AO56" i="51"/>
  <c r="BB57" i="50"/>
  <c r="BB57" i="69" s="1"/>
  <c r="BH99" i="19"/>
  <c r="AN57" i="69"/>
  <c r="AW57" i="69" s="1"/>
  <c r="AW57" i="50"/>
  <c r="BB50" i="15"/>
  <c r="AK57" i="69"/>
  <c r="BC57" i="50"/>
  <c r="BC57" i="69" s="1"/>
  <c r="AT100" i="19"/>
  <c r="BC100" i="19" s="1"/>
  <c r="AR100" i="19"/>
  <c r="AI100" i="19"/>
  <c r="AH100" i="19"/>
  <c r="AS100" i="19"/>
  <c r="BB100" i="19" s="1"/>
  <c r="AF100" i="19"/>
  <c r="BD100" i="19" s="1"/>
  <c r="AQ100" i="19"/>
  <c r="AE100" i="19"/>
  <c r="AP100" i="19"/>
  <c r="AD100" i="19"/>
  <c r="AC100" i="19"/>
  <c r="AB100" i="19"/>
  <c r="AG100" i="19"/>
  <c r="AL100" i="19"/>
  <c r="AM100" i="19"/>
  <c r="AK100" i="19"/>
  <c r="AJ100" i="19"/>
  <c r="Y100" i="19"/>
  <c r="O100" i="19"/>
  <c r="Z100" i="19"/>
  <c r="R100" i="19"/>
  <c r="Q100" i="19"/>
  <c r="P100" i="19"/>
  <c r="X100" i="19"/>
  <c r="V100" i="19"/>
  <c r="S100" i="19"/>
  <c r="T100" i="19"/>
  <c r="U100" i="19"/>
  <c r="W100" i="19"/>
  <c r="N100" i="19"/>
  <c r="L100" i="19"/>
  <c r="M100" i="19"/>
  <c r="L56" i="51"/>
  <c r="L57" i="69"/>
  <c r="AH56" i="51"/>
  <c r="AH57" i="69"/>
  <c r="AA56" i="51"/>
  <c r="AA57" i="69"/>
  <c r="AY57" i="69" s="1"/>
  <c r="AB56" i="51"/>
  <c r="AB57" i="69"/>
  <c r="AG56" i="51"/>
  <c r="AG57" i="69"/>
  <c r="AE56" i="51"/>
  <c r="AE57" i="69"/>
  <c r="U56" i="51"/>
  <c r="U57" i="69"/>
  <c r="AF56" i="51"/>
  <c r="AF57" i="69"/>
  <c r="X56" i="51"/>
  <c r="X57" i="69"/>
  <c r="Y56" i="51"/>
  <c r="Y57" i="69"/>
  <c r="AC56" i="51"/>
  <c r="AC57" i="69"/>
  <c r="K56" i="51"/>
  <c r="K57" i="69"/>
  <c r="J56" i="51"/>
  <c r="J57" i="69"/>
  <c r="R56" i="51"/>
  <c r="R57" i="69"/>
  <c r="AL56" i="51"/>
  <c r="AL57" i="69"/>
  <c r="G56" i="51"/>
  <c r="G57" i="69"/>
  <c r="P56" i="51"/>
  <c r="P57" i="69"/>
  <c r="T56" i="51"/>
  <c r="T57" i="69"/>
  <c r="N56" i="51"/>
  <c r="N57" i="69"/>
  <c r="O56" i="51"/>
  <c r="O57" i="69"/>
  <c r="AD56" i="51"/>
  <c r="AD57" i="69"/>
  <c r="I56" i="51"/>
  <c r="I57" i="69"/>
  <c r="H56" i="51"/>
  <c r="H57" i="69"/>
  <c r="Q56" i="51"/>
  <c r="Q57" i="69"/>
  <c r="S56" i="51"/>
  <c r="S57" i="69"/>
  <c r="AI56" i="51"/>
  <c r="AI57" i="69"/>
  <c r="AJ56" i="51"/>
  <c r="AJ57" i="69"/>
  <c r="V56" i="51"/>
  <c r="V57" i="69"/>
  <c r="BF98" i="19"/>
  <c r="W56" i="51"/>
  <c r="U50" i="15"/>
  <c r="BE98" i="19"/>
  <c r="BJ98" i="19"/>
  <c r="AZ50" i="15"/>
  <c r="AY50" i="15"/>
  <c r="AN56" i="51"/>
  <c r="AK56" i="51"/>
  <c r="BL98" i="19"/>
  <c r="BK98" i="19"/>
  <c r="M56" i="51"/>
  <c r="AM56" i="51"/>
  <c r="AH50" i="15"/>
  <c r="AI50" i="15"/>
  <c r="AN99" i="19"/>
  <c r="AA99" i="19"/>
  <c r="AO99" i="19"/>
  <c r="BF99" i="19"/>
  <c r="BE99" i="19"/>
  <c r="AZ57" i="69" l="1"/>
  <c r="BA57" i="69"/>
  <c r="BI100" i="19"/>
  <c r="BH100" i="19"/>
  <c r="BG100" i="19"/>
  <c r="AT101" i="19"/>
  <c r="AM101" i="19"/>
  <c r="AL101" i="19"/>
  <c r="AI101" i="19"/>
  <c r="AH101" i="19"/>
  <c r="AG101" i="19"/>
  <c r="AF101" i="19"/>
  <c r="BD101" i="19" s="1"/>
  <c r="AE101" i="19"/>
  <c r="AD101" i="19"/>
  <c r="AC101" i="19"/>
  <c r="AB101" i="19"/>
  <c r="V101" i="19"/>
  <c r="W101" i="19"/>
  <c r="Z101" i="19"/>
  <c r="AJ101" i="19"/>
  <c r="AD51" i="15" s="1"/>
  <c r="AP101" i="19"/>
  <c r="T101" i="19"/>
  <c r="U101" i="19"/>
  <c r="Y101" i="19"/>
  <c r="AK101" i="19"/>
  <c r="S101" i="19"/>
  <c r="P101" i="19"/>
  <c r="R101" i="19"/>
  <c r="L51" i="15" s="1"/>
  <c r="Q101" i="19"/>
  <c r="O101" i="19"/>
  <c r="BG101" i="19" s="1"/>
  <c r="AQ101" i="19"/>
  <c r="X101" i="19"/>
  <c r="AS101" i="19"/>
  <c r="AR101" i="19"/>
  <c r="AM58" i="50" s="1"/>
  <c r="AM58" i="69" s="1"/>
  <c r="M101" i="19"/>
  <c r="L101" i="19"/>
  <c r="N101" i="19"/>
  <c r="I58" i="50" s="1"/>
  <c r="BF57" i="69"/>
  <c r="BE57" i="69"/>
  <c r="BG57" i="69"/>
  <c r="BE50" i="15"/>
  <c r="AO100" i="19"/>
  <c r="BK99" i="19"/>
  <c r="BL99" i="19"/>
  <c r="BJ99" i="19"/>
  <c r="BD50" i="15"/>
  <c r="BF50" i="15"/>
  <c r="AA100" i="19"/>
  <c r="AZ57" i="50"/>
  <c r="BA57" i="50"/>
  <c r="BG57" i="50"/>
  <c r="BF57" i="50"/>
  <c r="BE57" i="50"/>
  <c r="AN100" i="19"/>
  <c r="BE100" i="19"/>
  <c r="BI101" i="19" l="1"/>
  <c r="AN58" i="50"/>
  <c r="BB101" i="19"/>
  <c r="AO58" i="50"/>
  <c r="AX58" i="50" s="1"/>
  <c r="BC101" i="19"/>
  <c r="BH101" i="19"/>
  <c r="Y58" i="50"/>
  <c r="X58" i="50"/>
  <c r="J51" i="15"/>
  <c r="V51" i="15"/>
  <c r="X51" i="15"/>
  <c r="W51" i="15"/>
  <c r="K58" i="50"/>
  <c r="AH58" i="50"/>
  <c r="AC58" i="50"/>
  <c r="H58" i="50"/>
  <c r="I51" i="15"/>
  <c r="AD58" i="50"/>
  <c r="AG51" i="15"/>
  <c r="AB51" i="15"/>
  <c r="G58" i="50"/>
  <c r="BF100" i="19"/>
  <c r="AC51" i="15"/>
  <c r="F51" i="15"/>
  <c r="G51" i="15"/>
  <c r="AF51" i="15"/>
  <c r="J58" i="50"/>
  <c r="Z58" i="50"/>
  <c r="Z58" i="69" s="1"/>
  <c r="AB58" i="50"/>
  <c r="W58" i="50"/>
  <c r="Y51" i="15"/>
  <c r="AE58" i="50"/>
  <c r="Z51" i="15"/>
  <c r="AX51" i="15" s="1"/>
  <c r="AA58" i="50"/>
  <c r="AY58" i="50" s="1"/>
  <c r="AA51" i="15"/>
  <c r="AG58" i="50"/>
  <c r="AE51" i="15"/>
  <c r="AF58" i="50"/>
  <c r="H51" i="15"/>
  <c r="AN51" i="15"/>
  <c r="AW51" i="15" s="1"/>
  <c r="AN101" i="19"/>
  <c r="AT102" i="19"/>
  <c r="BC102" i="19" s="1"/>
  <c r="AC102" i="19"/>
  <c r="AB102" i="19"/>
  <c r="AM102" i="19"/>
  <c r="AL102" i="19"/>
  <c r="AJ102" i="19"/>
  <c r="AI102" i="19"/>
  <c r="AH102" i="19"/>
  <c r="AF102" i="19"/>
  <c r="BD102" i="19" s="1"/>
  <c r="AG102" i="19"/>
  <c r="AE102" i="19"/>
  <c r="AD102" i="19"/>
  <c r="R102" i="19"/>
  <c r="S102" i="19"/>
  <c r="V102" i="19"/>
  <c r="AK102" i="19"/>
  <c r="W102" i="19"/>
  <c r="Q102" i="19"/>
  <c r="U102" i="19"/>
  <c r="Y102" i="19"/>
  <c r="X102" i="19"/>
  <c r="P102" i="19"/>
  <c r="O102" i="19"/>
  <c r="AQ102" i="19"/>
  <c r="Z102" i="19"/>
  <c r="AS102" i="19"/>
  <c r="BB102" i="19" s="1"/>
  <c r="AR102" i="19"/>
  <c r="T102" i="19"/>
  <c r="AP102" i="19"/>
  <c r="M102" i="19"/>
  <c r="N102" i="19"/>
  <c r="L102" i="19"/>
  <c r="AT103" i="19"/>
  <c r="BC103" i="19" s="1"/>
  <c r="AL103" i="19"/>
  <c r="AK103" i="19"/>
  <c r="AJ103" i="19"/>
  <c r="AI103" i="19"/>
  <c r="AH103" i="19"/>
  <c r="AG103" i="19"/>
  <c r="AF103" i="19"/>
  <c r="BD103" i="19" s="1"/>
  <c r="AM103" i="19"/>
  <c r="T103" i="19"/>
  <c r="AQ103" i="19"/>
  <c r="AB103" i="19"/>
  <c r="S103" i="19"/>
  <c r="AC103" i="19"/>
  <c r="U103" i="19"/>
  <c r="X103" i="19"/>
  <c r="AD103" i="19"/>
  <c r="Q103" i="19"/>
  <c r="R103" i="19"/>
  <c r="AR103" i="19"/>
  <c r="AS103" i="19"/>
  <c r="BB103" i="19" s="1"/>
  <c r="P103" i="19"/>
  <c r="AP103" i="19"/>
  <c r="O103" i="19"/>
  <c r="Y103" i="19"/>
  <c r="V103" i="19"/>
  <c r="AE103" i="19"/>
  <c r="W103" i="19"/>
  <c r="Z103" i="19"/>
  <c r="M103" i="19"/>
  <c r="L103" i="19"/>
  <c r="N103" i="19"/>
  <c r="I57" i="51"/>
  <c r="I58" i="69"/>
  <c r="AK51" i="15"/>
  <c r="AL58" i="50"/>
  <c r="R51" i="15"/>
  <c r="S58" i="50"/>
  <c r="AM51" i="15"/>
  <c r="AV51" i="15" s="1"/>
  <c r="Q51" i="15"/>
  <c r="R58" i="50"/>
  <c r="T58" i="50"/>
  <c r="S51" i="15"/>
  <c r="M58" i="50"/>
  <c r="BK100" i="19"/>
  <c r="BL100" i="19"/>
  <c r="AL51" i="15"/>
  <c r="AK58" i="50"/>
  <c r="AJ51" i="15"/>
  <c r="AO101" i="19"/>
  <c r="AJ58" i="50" s="1"/>
  <c r="BJ100" i="19"/>
  <c r="M51" i="15"/>
  <c r="N58" i="50"/>
  <c r="K51" i="15"/>
  <c r="L58" i="50"/>
  <c r="L58" i="69" s="1"/>
  <c r="AA101" i="19"/>
  <c r="V58" i="50" s="1"/>
  <c r="O51" i="15"/>
  <c r="P58" i="50"/>
  <c r="P51" i="15"/>
  <c r="Q58" i="50"/>
  <c r="T51" i="15"/>
  <c r="U58" i="50"/>
  <c r="N51" i="15"/>
  <c r="O58" i="50"/>
  <c r="AM57" i="51"/>
  <c r="BD58" i="50" l="1"/>
  <c r="BD58" i="69" s="1"/>
  <c r="BI102" i="19"/>
  <c r="BH102" i="19"/>
  <c r="BF101" i="19"/>
  <c r="Y57" i="51"/>
  <c r="Y58" i="69"/>
  <c r="X57" i="51"/>
  <c r="X58" i="69"/>
  <c r="AO57" i="51"/>
  <c r="AO58" i="69"/>
  <c r="AX58" i="69" s="1"/>
  <c r="AN57" i="51"/>
  <c r="BA51" i="15"/>
  <c r="BB58" i="50"/>
  <c r="BB58" i="69" s="1"/>
  <c r="BC51" i="15"/>
  <c r="BI103" i="19"/>
  <c r="BG103" i="19"/>
  <c r="BH103" i="19"/>
  <c r="BG102" i="19"/>
  <c r="AN58" i="69"/>
  <c r="AW58" i="50"/>
  <c r="BB51" i="15"/>
  <c r="AK58" i="69"/>
  <c r="BC58" i="50"/>
  <c r="BC58" i="69" s="1"/>
  <c r="AD57" i="51"/>
  <c r="AD58" i="69"/>
  <c r="K57" i="51"/>
  <c r="K58" i="69"/>
  <c r="AH57" i="51"/>
  <c r="AH58" i="69"/>
  <c r="AC57" i="51"/>
  <c r="AC58" i="69"/>
  <c r="G57" i="51"/>
  <c r="G58" i="69"/>
  <c r="H57" i="51"/>
  <c r="H58" i="69"/>
  <c r="Z57" i="51"/>
  <c r="W57" i="51"/>
  <c r="W58" i="69"/>
  <c r="J57" i="51"/>
  <c r="J58" i="69"/>
  <c r="AE57" i="51"/>
  <c r="AE58" i="69"/>
  <c r="AA57" i="51"/>
  <c r="AA58" i="69"/>
  <c r="AY58" i="69" s="1"/>
  <c r="AB57" i="51"/>
  <c r="AB58" i="69"/>
  <c r="AG57" i="51"/>
  <c r="AG58" i="69"/>
  <c r="AF57" i="51"/>
  <c r="AF58" i="69"/>
  <c r="AZ51" i="15"/>
  <c r="AH51" i="15"/>
  <c r="AA102" i="19"/>
  <c r="AI58" i="50"/>
  <c r="BE102" i="19"/>
  <c r="BF102" i="19"/>
  <c r="AN102" i="19"/>
  <c r="AO102" i="19"/>
  <c r="AT104" i="19"/>
  <c r="AF104" i="19"/>
  <c r="BD104" i="19" s="1"/>
  <c r="AH104" i="19"/>
  <c r="AM104" i="19"/>
  <c r="AL104" i="19"/>
  <c r="AK104" i="19"/>
  <c r="AI104" i="19"/>
  <c r="AG104" i="19"/>
  <c r="AC104" i="19"/>
  <c r="P104" i="19"/>
  <c r="Z104" i="19"/>
  <c r="O104" i="19"/>
  <c r="BG104" i="19" s="1"/>
  <c r="W104" i="19"/>
  <c r="X104" i="19"/>
  <c r="Y104" i="19"/>
  <c r="AJ104" i="19"/>
  <c r="AP104" i="19"/>
  <c r="S104" i="19"/>
  <c r="AE104" i="19"/>
  <c r="R104" i="19"/>
  <c r="AQ104" i="19"/>
  <c r="V104" i="19"/>
  <c r="AB104" i="19"/>
  <c r="U104" i="19"/>
  <c r="AS104" i="19"/>
  <c r="BB104" i="19" s="1"/>
  <c r="T104" i="19"/>
  <c r="Q104" i="19"/>
  <c r="AR104" i="19"/>
  <c r="AD104" i="19"/>
  <c r="L104" i="19"/>
  <c r="M104" i="19"/>
  <c r="N104" i="19"/>
  <c r="AL57" i="51"/>
  <c r="AL58" i="69"/>
  <c r="S57" i="51"/>
  <c r="S58" i="69"/>
  <c r="R57" i="51"/>
  <c r="R58" i="69"/>
  <c r="T57" i="51"/>
  <c r="T58" i="69"/>
  <c r="M57" i="51"/>
  <c r="M58" i="69"/>
  <c r="AJ57" i="51"/>
  <c r="AJ58" i="69"/>
  <c r="N57" i="51"/>
  <c r="N58" i="69"/>
  <c r="V57" i="51"/>
  <c r="V58" i="69"/>
  <c r="P57" i="51"/>
  <c r="P58" i="69"/>
  <c r="Q57" i="51"/>
  <c r="Q58" i="69"/>
  <c r="U57" i="51"/>
  <c r="U58" i="69"/>
  <c r="O57" i="51"/>
  <c r="O58" i="69"/>
  <c r="BE101" i="19"/>
  <c r="BJ101" i="19"/>
  <c r="AY51" i="15"/>
  <c r="BK101" i="19"/>
  <c r="BL101" i="19"/>
  <c r="AK57" i="51"/>
  <c r="AI51" i="15"/>
  <c r="U51" i="15"/>
  <c r="L57" i="51"/>
  <c r="BF103" i="19"/>
  <c r="BE103" i="19"/>
  <c r="AN103" i="19"/>
  <c r="AO103" i="19"/>
  <c r="AA103" i="19"/>
  <c r="BA58" i="69" l="1"/>
  <c r="AZ58" i="50"/>
  <c r="AW58" i="69"/>
  <c r="AZ58" i="69" s="1"/>
  <c r="BI104" i="19"/>
  <c r="BH104" i="19"/>
  <c r="AO59" i="50"/>
  <c r="AX59" i="50" s="1"/>
  <c r="BC104" i="19"/>
  <c r="BA58" i="50"/>
  <c r="AI57" i="51"/>
  <c r="AI58" i="69"/>
  <c r="BL102" i="19"/>
  <c r="BJ102" i="19"/>
  <c r="BK102" i="19"/>
  <c r="AN52" i="15"/>
  <c r="AW52" i="15" s="1"/>
  <c r="AT105" i="19"/>
  <c r="BC105" i="19" s="1"/>
  <c r="AK105" i="19"/>
  <c r="AP105" i="19"/>
  <c r="AJ105" i="19"/>
  <c r="AI105" i="19"/>
  <c r="AH105" i="19"/>
  <c r="AG105" i="19"/>
  <c r="AF105" i="19"/>
  <c r="BD105" i="19" s="1"/>
  <c r="AE105" i="19"/>
  <c r="AD105" i="19"/>
  <c r="AC105" i="19"/>
  <c r="AB105" i="19"/>
  <c r="AS105" i="19"/>
  <c r="BB105" i="19" s="1"/>
  <c r="AM105" i="19"/>
  <c r="AR105" i="19"/>
  <c r="AL105" i="19"/>
  <c r="AQ105" i="19"/>
  <c r="S105" i="19"/>
  <c r="P105" i="19"/>
  <c r="Z105" i="19"/>
  <c r="U105" i="19"/>
  <c r="O105" i="19"/>
  <c r="V105" i="19"/>
  <c r="Q105" i="19"/>
  <c r="R105" i="19"/>
  <c r="Y105" i="19"/>
  <c r="X105" i="19"/>
  <c r="W105" i="19"/>
  <c r="T105" i="19"/>
  <c r="L105" i="19"/>
  <c r="M105" i="19"/>
  <c r="N105" i="19"/>
  <c r="BE58" i="69"/>
  <c r="BF58" i="69"/>
  <c r="BD51" i="15"/>
  <c r="BE58" i="50"/>
  <c r="BG58" i="50"/>
  <c r="BF58" i="50"/>
  <c r="BE51" i="15"/>
  <c r="BF51" i="15"/>
  <c r="BJ103" i="19"/>
  <c r="BL103" i="19"/>
  <c r="BK103" i="19"/>
  <c r="AK59" i="50"/>
  <c r="W59" i="50"/>
  <c r="J59" i="50"/>
  <c r="AE52" i="15"/>
  <c r="AF59" i="50"/>
  <c r="AB52" i="15"/>
  <c r="AC59" i="50"/>
  <c r="Z52" i="15"/>
  <c r="AX52" i="15" s="1"/>
  <c r="AA59" i="50"/>
  <c r="AY59" i="50" s="1"/>
  <c r="Y52" i="15"/>
  <c r="Z59" i="50"/>
  <c r="Z59" i="69" s="1"/>
  <c r="AC52" i="15"/>
  <c r="AD59" i="50"/>
  <c r="AF52" i="15"/>
  <c r="AG59" i="50"/>
  <c r="W52" i="15"/>
  <c r="X59" i="50"/>
  <c r="AA52" i="15"/>
  <c r="AB59" i="50"/>
  <c r="AG52" i="15"/>
  <c r="AH59" i="50"/>
  <c r="X52" i="15"/>
  <c r="Y59" i="50"/>
  <c r="AD52" i="15"/>
  <c r="AE59" i="50"/>
  <c r="H52" i="15"/>
  <c r="I59" i="50"/>
  <c r="F52" i="15"/>
  <c r="G59" i="50"/>
  <c r="G52" i="15"/>
  <c r="H59" i="50"/>
  <c r="O52" i="15"/>
  <c r="P59" i="50"/>
  <c r="P52" i="15"/>
  <c r="Q59" i="50"/>
  <c r="S52" i="15"/>
  <c r="T59" i="50"/>
  <c r="K52" i="15"/>
  <c r="L59" i="50"/>
  <c r="J52" i="15"/>
  <c r="K59" i="50"/>
  <c r="R52" i="15"/>
  <c r="S59" i="50"/>
  <c r="M52" i="15"/>
  <c r="N59" i="50"/>
  <c r="T52" i="15"/>
  <c r="U59" i="50"/>
  <c r="L52" i="15"/>
  <c r="M59" i="50"/>
  <c r="Q52" i="15"/>
  <c r="R59" i="50"/>
  <c r="N52" i="15"/>
  <c r="O59" i="50"/>
  <c r="AM52" i="15"/>
  <c r="AV52" i="15" s="1"/>
  <c r="AN59" i="50"/>
  <c r="AK52" i="15"/>
  <c r="AL59" i="50"/>
  <c r="AL52" i="15"/>
  <c r="AM59" i="50"/>
  <c r="AM59" i="69" s="1"/>
  <c r="I52" i="15"/>
  <c r="BA52" i="15" s="1"/>
  <c r="V52" i="15"/>
  <c r="AN104" i="19"/>
  <c r="AJ52" i="15"/>
  <c r="AO104" i="19"/>
  <c r="AJ59" i="50" s="1"/>
  <c r="AA104" i="19"/>
  <c r="V59" i="50" s="1"/>
  <c r="BC52" i="15" l="1"/>
  <c r="BD59" i="50"/>
  <c r="BD59" i="69" s="1"/>
  <c r="BI105" i="19"/>
  <c r="BG58" i="69"/>
  <c r="BF104" i="19"/>
  <c r="BE104" i="19"/>
  <c r="BB59" i="50"/>
  <c r="BB59" i="69" s="1"/>
  <c r="BC59" i="50"/>
  <c r="BC59" i="69" s="1"/>
  <c r="AO59" i="69"/>
  <c r="AX59" i="69" s="1"/>
  <c r="BG105" i="19"/>
  <c r="BH105" i="19"/>
  <c r="AO58" i="51"/>
  <c r="AN59" i="69"/>
  <c r="AW59" i="69" s="1"/>
  <c r="AW59" i="50"/>
  <c r="BB52" i="15"/>
  <c r="AT106" i="19"/>
  <c r="BC106" i="19" s="1"/>
  <c r="AM106" i="19"/>
  <c r="AL106" i="19"/>
  <c r="AJ106" i="19"/>
  <c r="AI106" i="19"/>
  <c r="AH106" i="19"/>
  <c r="AG106" i="19"/>
  <c r="AE106" i="19"/>
  <c r="AD106" i="19"/>
  <c r="AC106" i="19"/>
  <c r="AP106" i="19"/>
  <c r="U106" i="19"/>
  <c r="O106" i="19"/>
  <c r="R106" i="19"/>
  <c r="Y106" i="19"/>
  <c r="Z106" i="19"/>
  <c r="S106" i="19"/>
  <c r="V106" i="19"/>
  <c r="X106" i="19"/>
  <c r="AF106" i="19"/>
  <c r="BD106" i="19" s="1"/>
  <c r="AK106" i="19"/>
  <c r="AB106" i="19"/>
  <c r="W106" i="19"/>
  <c r="AQ106" i="19"/>
  <c r="AR106" i="19"/>
  <c r="P106" i="19"/>
  <c r="Q106" i="19"/>
  <c r="T106" i="19"/>
  <c r="AS106" i="19"/>
  <c r="BB106" i="19" s="1"/>
  <c r="N106" i="19"/>
  <c r="L106" i="19"/>
  <c r="M106" i="19"/>
  <c r="AK58" i="51"/>
  <c r="AK59" i="69"/>
  <c r="W58" i="51"/>
  <c r="W59" i="69"/>
  <c r="J58" i="51"/>
  <c r="J59" i="69"/>
  <c r="AF58" i="51"/>
  <c r="AF59" i="69"/>
  <c r="AC58" i="51"/>
  <c r="AC59" i="69"/>
  <c r="AA58" i="51"/>
  <c r="AA59" i="69"/>
  <c r="AY59" i="69" s="1"/>
  <c r="AD58" i="51"/>
  <c r="AD59" i="69"/>
  <c r="AG58" i="51"/>
  <c r="AG59" i="69"/>
  <c r="X58" i="51"/>
  <c r="X59" i="69"/>
  <c r="AB58" i="51"/>
  <c r="AB59" i="69"/>
  <c r="AH58" i="51"/>
  <c r="AH59" i="69"/>
  <c r="Y58" i="51"/>
  <c r="Y59" i="69"/>
  <c r="AE58" i="51"/>
  <c r="AE59" i="69"/>
  <c r="I58" i="51"/>
  <c r="I59" i="69"/>
  <c r="G58" i="51"/>
  <c r="G59" i="69"/>
  <c r="H58" i="51"/>
  <c r="H59" i="69"/>
  <c r="P58" i="51"/>
  <c r="P59" i="69"/>
  <c r="Q58" i="51"/>
  <c r="Q59" i="69"/>
  <c r="T58" i="51"/>
  <c r="T59" i="69"/>
  <c r="L58" i="51"/>
  <c r="L59" i="69"/>
  <c r="K58" i="51"/>
  <c r="K59" i="69"/>
  <c r="S58" i="51"/>
  <c r="S59" i="69"/>
  <c r="N58" i="51"/>
  <c r="N59" i="69"/>
  <c r="U58" i="51"/>
  <c r="U59" i="69"/>
  <c r="M58" i="51"/>
  <c r="M59" i="69"/>
  <c r="R58" i="51"/>
  <c r="R59" i="69"/>
  <c r="O58" i="51"/>
  <c r="O59" i="69"/>
  <c r="AL58" i="51"/>
  <c r="AL59" i="69"/>
  <c r="AJ58" i="51"/>
  <c r="AJ59" i="69"/>
  <c r="V58" i="51"/>
  <c r="V59" i="69"/>
  <c r="Z58" i="51"/>
  <c r="AN58" i="51"/>
  <c r="AM58" i="51"/>
  <c r="BL104" i="19"/>
  <c r="BK104" i="19"/>
  <c r="BJ104" i="19"/>
  <c r="BF105" i="19"/>
  <c r="BE105" i="19"/>
  <c r="AY52" i="15"/>
  <c r="AZ52" i="15"/>
  <c r="AI59" i="50"/>
  <c r="U52" i="15"/>
  <c r="AH52" i="15"/>
  <c r="AN105" i="19"/>
  <c r="AO105" i="19"/>
  <c r="AI52" i="15"/>
  <c r="AA105" i="19"/>
  <c r="AZ59" i="69" l="1"/>
  <c r="BA59" i="69"/>
  <c r="BI106" i="19"/>
  <c r="BG106" i="19"/>
  <c r="BH106" i="19"/>
  <c r="AT107" i="19"/>
  <c r="BC107" i="19" s="1"/>
  <c r="AF107" i="19"/>
  <c r="BD107" i="19" s="1"/>
  <c r="AJ107" i="19"/>
  <c r="AI107" i="19"/>
  <c r="AH107" i="19"/>
  <c r="AE107" i="19"/>
  <c r="AB107" i="19"/>
  <c r="AM107" i="19"/>
  <c r="AL107" i="19"/>
  <c r="AK107" i="19"/>
  <c r="AD107" i="19"/>
  <c r="W107" i="19"/>
  <c r="Z107" i="19"/>
  <c r="Q107" i="19"/>
  <c r="AG107" i="19"/>
  <c r="AC107" i="19"/>
  <c r="X107" i="19"/>
  <c r="Y107" i="19"/>
  <c r="O107" i="19"/>
  <c r="P107" i="19"/>
  <c r="U107" i="19"/>
  <c r="V107" i="19"/>
  <c r="T107" i="19"/>
  <c r="S107" i="19"/>
  <c r="R107" i="19"/>
  <c r="AS107" i="19"/>
  <c r="BB107" i="19" s="1"/>
  <c r="AR107" i="19"/>
  <c r="AQ107" i="19"/>
  <c r="AP107" i="19"/>
  <c r="L107" i="19"/>
  <c r="M107" i="19"/>
  <c r="N107" i="19"/>
  <c r="AI58" i="51"/>
  <c r="AI59" i="69"/>
  <c r="BA59" i="50"/>
  <c r="AZ59" i="50"/>
  <c r="BL105" i="19"/>
  <c r="BK105" i="19"/>
  <c r="BJ105" i="19"/>
  <c r="BG59" i="50"/>
  <c r="BF59" i="50"/>
  <c r="BE59" i="50"/>
  <c r="BE106" i="19"/>
  <c r="BD52" i="15"/>
  <c r="BE52" i="15"/>
  <c r="BF52" i="15"/>
  <c r="AN106" i="19"/>
  <c r="AO106" i="19"/>
  <c r="AA106" i="19"/>
  <c r="BH107" i="19" l="1"/>
  <c r="BI107" i="19"/>
  <c r="BG107" i="19"/>
  <c r="BF106" i="19"/>
  <c r="AT108" i="19"/>
  <c r="AM108" i="19"/>
  <c r="AL108" i="19"/>
  <c r="AI108" i="19"/>
  <c r="AG108" i="19"/>
  <c r="AF108" i="19"/>
  <c r="BD108" i="19" s="1"/>
  <c r="AE108" i="19"/>
  <c r="AD108" i="19"/>
  <c r="AB108" i="19"/>
  <c r="U108" i="19"/>
  <c r="Y108" i="19"/>
  <c r="AJ108" i="19"/>
  <c r="AH108" i="19"/>
  <c r="AK108" i="19"/>
  <c r="AC108" i="19"/>
  <c r="S108" i="19"/>
  <c r="V108" i="19"/>
  <c r="Q60" i="50" s="1"/>
  <c r="W108" i="19"/>
  <c r="Z108" i="19"/>
  <c r="U60" i="50" s="1"/>
  <c r="P108" i="19"/>
  <c r="T108" i="19"/>
  <c r="AP108" i="19"/>
  <c r="Q108" i="19"/>
  <c r="X108" i="19"/>
  <c r="AR108" i="19"/>
  <c r="O108" i="19"/>
  <c r="AS108" i="19"/>
  <c r="BB108" i="19" s="1"/>
  <c r="R108" i="19"/>
  <c r="AQ108" i="19"/>
  <c r="AL60" i="50" s="1"/>
  <c r="M108" i="19"/>
  <c r="N108" i="19"/>
  <c r="L108" i="19"/>
  <c r="BF59" i="69"/>
  <c r="BE59" i="69"/>
  <c r="BG59" i="69"/>
  <c r="BJ106" i="19"/>
  <c r="BL106" i="19"/>
  <c r="BK106" i="19"/>
  <c r="BE107" i="19"/>
  <c r="AN107" i="19"/>
  <c r="AO107" i="19"/>
  <c r="P60" i="50"/>
  <c r="AA107" i="19"/>
  <c r="BI108" i="19" l="1"/>
  <c r="BG108" i="19"/>
  <c r="BH108" i="19"/>
  <c r="AN53" i="15"/>
  <c r="AW53" i="15" s="1"/>
  <c r="BC108" i="19"/>
  <c r="R60" i="50"/>
  <c r="O60" i="50"/>
  <c r="L60" i="50"/>
  <c r="BF107" i="19"/>
  <c r="K60" i="50"/>
  <c r="M60" i="50"/>
  <c r="S60" i="50"/>
  <c r="T60" i="50"/>
  <c r="AL109" i="19"/>
  <c r="V109" i="19"/>
  <c r="AK109" i="19"/>
  <c r="U109" i="19"/>
  <c r="M109" i="19"/>
  <c r="AR109" i="19"/>
  <c r="L109" i="19"/>
  <c r="AQ109" i="19"/>
  <c r="Y109" i="19"/>
  <c r="AM109" i="19"/>
  <c r="W109" i="19"/>
  <c r="AJ109" i="19"/>
  <c r="T109" i="19"/>
  <c r="AI109" i="19"/>
  <c r="S109" i="19"/>
  <c r="AH109" i="19"/>
  <c r="R109" i="19"/>
  <c r="AG109" i="19"/>
  <c r="Q109" i="19"/>
  <c r="AF109" i="19"/>
  <c r="BD109" i="19" s="1"/>
  <c r="P109" i="19"/>
  <c r="AE109" i="19"/>
  <c r="O109" i="19"/>
  <c r="AT109" i="19"/>
  <c r="BC109" i="19" s="1"/>
  <c r="AD109" i="19"/>
  <c r="N109" i="19"/>
  <c r="AS109" i="19"/>
  <c r="BB109" i="19" s="1"/>
  <c r="AC109" i="19"/>
  <c r="AB109" i="19"/>
  <c r="AP109" i="19"/>
  <c r="Z109" i="19"/>
  <c r="X109" i="19"/>
  <c r="U59" i="51"/>
  <c r="U60" i="69"/>
  <c r="Q59" i="51"/>
  <c r="Q60" i="69"/>
  <c r="P59" i="51"/>
  <c r="P60" i="69"/>
  <c r="AL59" i="51"/>
  <c r="AL60" i="69"/>
  <c r="BL107" i="19"/>
  <c r="BJ107" i="19"/>
  <c r="BK107" i="19"/>
  <c r="W60" i="50"/>
  <c r="AN60" i="50"/>
  <c r="AM60" i="50"/>
  <c r="AM60" i="69" s="1"/>
  <c r="AK60" i="50"/>
  <c r="AB53" i="15"/>
  <c r="AC60" i="50"/>
  <c r="W53" i="15"/>
  <c r="X60" i="50"/>
  <c r="AF53" i="15"/>
  <c r="AG60" i="50"/>
  <c r="X53" i="15"/>
  <c r="Y60" i="50"/>
  <c r="AG53" i="15"/>
  <c r="AH60" i="50"/>
  <c r="AA53" i="15"/>
  <c r="AB60" i="50"/>
  <c r="AE53" i="15"/>
  <c r="AF60" i="50"/>
  <c r="AD53" i="15"/>
  <c r="AE60" i="50"/>
  <c r="AC53" i="15"/>
  <c r="AD60" i="50"/>
  <c r="Y53" i="15"/>
  <c r="Z60" i="50"/>
  <c r="Z60" i="69" s="1"/>
  <c r="Z53" i="15"/>
  <c r="AX53" i="15" s="1"/>
  <c r="AA60" i="50"/>
  <c r="AY60" i="50" s="1"/>
  <c r="H53" i="15"/>
  <c r="I60" i="50"/>
  <c r="F53" i="15"/>
  <c r="G60" i="50"/>
  <c r="G53" i="15"/>
  <c r="H60" i="50"/>
  <c r="M53" i="15"/>
  <c r="N60" i="50"/>
  <c r="J60" i="50"/>
  <c r="V53" i="15"/>
  <c r="AN108" i="19"/>
  <c r="AI60" i="50" s="1"/>
  <c r="AO108" i="19"/>
  <c r="AJ60" i="50" s="1"/>
  <c r="AA108" i="19"/>
  <c r="V60" i="50" s="1"/>
  <c r="I53" i="15"/>
  <c r="AJ53" i="15"/>
  <c r="BH109" i="19" l="1"/>
  <c r="BC53" i="15"/>
  <c r="AN60" i="69"/>
  <c r="AW60" i="69" s="1"/>
  <c r="AW60" i="50"/>
  <c r="BI109" i="19"/>
  <c r="J60" i="69"/>
  <c r="BB60" i="50"/>
  <c r="BB60" i="69" s="1"/>
  <c r="BD60" i="50"/>
  <c r="BD60" i="69" s="1"/>
  <c r="BG109" i="19"/>
  <c r="R59" i="51"/>
  <c r="R60" i="69"/>
  <c r="M59" i="51"/>
  <c r="M60" i="69"/>
  <c r="O59" i="51"/>
  <c r="O60" i="69"/>
  <c r="S59" i="51"/>
  <c r="S60" i="69"/>
  <c r="K59" i="51"/>
  <c r="K60" i="69"/>
  <c r="L59" i="51"/>
  <c r="L60" i="69"/>
  <c r="T59" i="51"/>
  <c r="T60" i="69"/>
  <c r="AO109" i="19"/>
  <c r="AN109" i="19"/>
  <c r="BF109" i="19"/>
  <c r="BE109" i="19"/>
  <c r="AA109" i="19"/>
  <c r="AM110" i="19"/>
  <c r="W110" i="19"/>
  <c r="AL110" i="19"/>
  <c r="V110" i="19"/>
  <c r="AC110" i="19"/>
  <c r="AB110" i="19"/>
  <c r="AP110" i="19"/>
  <c r="Y110" i="19"/>
  <c r="X110" i="19"/>
  <c r="AK110" i="19"/>
  <c r="U110" i="19"/>
  <c r="AJ110" i="19"/>
  <c r="T110" i="19"/>
  <c r="AI110" i="19"/>
  <c r="S110" i="19"/>
  <c r="AH110" i="19"/>
  <c r="R110" i="19"/>
  <c r="AG110" i="19"/>
  <c r="Q110" i="19"/>
  <c r="AF110" i="19"/>
  <c r="BD110" i="19" s="1"/>
  <c r="P110" i="19"/>
  <c r="AE110" i="19"/>
  <c r="O110" i="19"/>
  <c r="AT110" i="19"/>
  <c r="BC110" i="19" s="1"/>
  <c r="AD110" i="19"/>
  <c r="N110" i="19"/>
  <c r="AS110" i="19"/>
  <c r="BB110" i="19" s="1"/>
  <c r="M110" i="19"/>
  <c r="AR110" i="19"/>
  <c r="L110" i="19"/>
  <c r="AQ110" i="19"/>
  <c r="Z110" i="19"/>
  <c r="W59" i="51"/>
  <c r="W60" i="69"/>
  <c r="AK59" i="51"/>
  <c r="AK60" i="69"/>
  <c r="AC59" i="51"/>
  <c r="AC60" i="69"/>
  <c r="X59" i="51"/>
  <c r="X60" i="69"/>
  <c r="AG59" i="51"/>
  <c r="AG60" i="69"/>
  <c r="Y59" i="51"/>
  <c r="Y60" i="69"/>
  <c r="AH59" i="51"/>
  <c r="AH60" i="69"/>
  <c r="AB59" i="51"/>
  <c r="AB60" i="69"/>
  <c r="AF59" i="51"/>
  <c r="AF60" i="69"/>
  <c r="AE59" i="51"/>
  <c r="AE60" i="69"/>
  <c r="AD59" i="51"/>
  <c r="AD60" i="69"/>
  <c r="AA59" i="51"/>
  <c r="AA60" i="69"/>
  <c r="AY60" i="69" s="1"/>
  <c r="I59" i="51"/>
  <c r="I60" i="69"/>
  <c r="G59" i="51"/>
  <c r="G60" i="69"/>
  <c r="H59" i="51"/>
  <c r="H60" i="69"/>
  <c r="N59" i="51"/>
  <c r="N60" i="69"/>
  <c r="AI59" i="51"/>
  <c r="AI60" i="69"/>
  <c r="AJ59" i="51"/>
  <c r="AJ60" i="69"/>
  <c r="V59" i="51"/>
  <c r="V60" i="69"/>
  <c r="AN59" i="51"/>
  <c r="AM59" i="51"/>
  <c r="Z59" i="51"/>
  <c r="J59" i="51"/>
  <c r="BF108" i="19"/>
  <c r="BE108" i="19"/>
  <c r="BL108" i="19"/>
  <c r="BK108" i="19"/>
  <c r="BJ108" i="19"/>
  <c r="AH53" i="15"/>
  <c r="BG110" i="19" l="1"/>
  <c r="BH110" i="19"/>
  <c r="BI110" i="19"/>
  <c r="AN110" i="19"/>
  <c r="AO110" i="19"/>
  <c r="AT111" i="19"/>
  <c r="BC111" i="19" s="1"/>
  <c r="S111" i="19"/>
  <c r="X111" i="19"/>
  <c r="V111" i="19"/>
  <c r="R111" i="19"/>
  <c r="W111" i="19"/>
  <c r="P111" i="19"/>
  <c r="U111" i="19"/>
  <c r="AG111" i="19"/>
  <c r="O111" i="19"/>
  <c r="Y111" i="19"/>
  <c r="AJ111" i="19"/>
  <c r="AL111" i="19"/>
  <c r="AR111" i="19"/>
  <c r="Z111" i="19"/>
  <c r="AI111" i="19"/>
  <c r="AD111" i="19"/>
  <c r="AM111" i="19"/>
  <c r="AQ111" i="19"/>
  <c r="T111" i="19"/>
  <c r="AK111" i="19"/>
  <c r="AE111" i="19"/>
  <c r="AP111" i="19"/>
  <c r="AF111" i="19"/>
  <c r="BD111" i="19" s="1"/>
  <c r="Q111" i="19"/>
  <c r="AS111" i="19"/>
  <c r="BB111" i="19" s="1"/>
  <c r="AH111" i="19"/>
  <c r="AC111" i="19"/>
  <c r="AB111" i="19"/>
  <c r="N111" i="19"/>
  <c r="L111" i="19"/>
  <c r="M111" i="19"/>
  <c r="AA110" i="19"/>
  <c r="BF110" i="19"/>
  <c r="BE110" i="19"/>
  <c r="BL109" i="19"/>
  <c r="BK109" i="19"/>
  <c r="BJ109" i="19"/>
  <c r="BG111" i="19" l="1"/>
  <c r="BH111" i="19"/>
  <c r="BI111" i="19"/>
  <c r="AO111" i="19"/>
  <c r="AA111" i="19"/>
  <c r="BJ110" i="19"/>
  <c r="BL110" i="19"/>
  <c r="BK110" i="19"/>
  <c r="BE111" i="19"/>
  <c r="BF111" i="19"/>
  <c r="AT112" i="19"/>
  <c r="BC112" i="19" s="1"/>
  <c r="AJ112" i="19"/>
  <c r="AI112" i="19"/>
  <c r="AH112" i="19"/>
  <c r="AG112" i="19"/>
  <c r="AF112" i="19"/>
  <c r="BD112" i="19" s="1"/>
  <c r="AM112" i="19"/>
  <c r="AL112" i="19"/>
  <c r="S112" i="19"/>
  <c r="W112" i="19"/>
  <c r="Z112" i="19"/>
  <c r="V112" i="19"/>
  <c r="T112" i="19"/>
  <c r="U112" i="19"/>
  <c r="AK112" i="19"/>
  <c r="AE112" i="19"/>
  <c r="AB112" i="19"/>
  <c r="AC112" i="19"/>
  <c r="O112" i="19"/>
  <c r="AD112" i="19"/>
  <c r="Y112" i="19"/>
  <c r="R112" i="19"/>
  <c r="AR112" i="19"/>
  <c r="AQ112" i="19"/>
  <c r="X112" i="19"/>
  <c r="AS112" i="19"/>
  <c r="BB112" i="19" s="1"/>
  <c r="AP112" i="19"/>
  <c r="Q112" i="19"/>
  <c r="P112" i="19"/>
  <c r="N112" i="19"/>
  <c r="M112" i="19"/>
  <c r="L112" i="19"/>
  <c r="AN111" i="19"/>
  <c r="BI112" i="19" l="1"/>
  <c r="BH112" i="19"/>
  <c r="BG112" i="19"/>
  <c r="AA112" i="19"/>
  <c r="AN112" i="19"/>
  <c r="AO112" i="19"/>
  <c r="BF112" i="19"/>
  <c r="BE112" i="19"/>
  <c r="AT113" i="19"/>
  <c r="BC113" i="19" s="1"/>
  <c r="AJ113" i="19"/>
  <c r="AM113" i="19"/>
  <c r="AL113" i="19"/>
  <c r="AK113" i="19"/>
  <c r="AI113" i="19"/>
  <c r="AF113" i="19"/>
  <c r="BD113" i="19" s="1"/>
  <c r="AH113" i="19"/>
  <c r="AG113" i="19"/>
  <c r="AQ113" i="19"/>
  <c r="AP113" i="19"/>
  <c r="AS113" i="19"/>
  <c r="BB113" i="19" s="1"/>
  <c r="AR113" i="19"/>
  <c r="AD113" i="19"/>
  <c r="V113" i="19"/>
  <c r="U113" i="19"/>
  <c r="Z113" i="19"/>
  <c r="O113" i="19"/>
  <c r="Q113" i="19"/>
  <c r="S113" i="19"/>
  <c r="Y113" i="19"/>
  <c r="W113" i="19"/>
  <c r="AE113" i="19"/>
  <c r="AC113" i="19"/>
  <c r="AB113" i="19"/>
  <c r="X113" i="19"/>
  <c r="P113" i="19"/>
  <c r="R113" i="19"/>
  <c r="T113" i="19"/>
  <c r="N113" i="19"/>
  <c r="L113" i="19"/>
  <c r="M113" i="19"/>
  <c r="BL111" i="19"/>
  <c r="BK111" i="19"/>
  <c r="BJ111" i="19"/>
  <c r="BG113" i="19" l="1"/>
  <c r="BH113" i="19"/>
  <c r="BI113" i="19"/>
  <c r="AA113" i="19"/>
  <c r="BK112" i="19"/>
  <c r="BJ112" i="19"/>
  <c r="BL112" i="19"/>
  <c r="AT114" i="19"/>
  <c r="BC114" i="19" s="1"/>
  <c r="AL114" i="19"/>
  <c r="AK114" i="19"/>
  <c r="AJ114" i="19"/>
  <c r="AI114" i="19"/>
  <c r="AH114" i="19"/>
  <c r="AG114" i="19"/>
  <c r="AF114" i="19"/>
  <c r="BD114" i="19" s="1"/>
  <c r="AM114" i="19"/>
  <c r="AP114" i="19"/>
  <c r="AB114" i="19"/>
  <c r="AS114" i="19"/>
  <c r="BB114" i="19" s="1"/>
  <c r="O114" i="19"/>
  <c r="X114" i="19"/>
  <c r="U114" i="19"/>
  <c r="Y114" i="19"/>
  <c r="AE114" i="19"/>
  <c r="W114" i="19"/>
  <c r="Z114" i="19"/>
  <c r="S114" i="19"/>
  <c r="AR114" i="19"/>
  <c r="AC114" i="19"/>
  <c r="AD114" i="19"/>
  <c r="T114" i="19"/>
  <c r="AQ114" i="19"/>
  <c r="Q114" i="19"/>
  <c r="V114" i="19"/>
  <c r="P114" i="19"/>
  <c r="R114" i="19"/>
  <c r="L114" i="19"/>
  <c r="M114" i="19"/>
  <c r="N114" i="19"/>
  <c r="BF113" i="19"/>
  <c r="BE113" i="19"/>
  <c r="AO113" i="19"/>
  <c r="AN113" i="19"/>
  <c r="BG114" i="19" l="1"/>
  <c r="BI114" i="19"/>
  <c r="BH114" i="19"/>
  <c r="AN114" i="19"/>
  <c r="AO114" i="19"/>
  <c r="BK113" i="19"/>
  <c r="BL113" i="19"/>
  <c r="BJ113" i="19"/>
  <c r="AA114" i="19"/>
  <c r="AT115" i="19"/>
  <c r="BC115" i="19" s="1"/>
  <c r="AM115" i="19"/>
  <c r="AL115" i="19"/>
  <c r="AK115" i="19"/>
  <c r="AJ115" i="19"/>
  <c r="AI115" i="19"/>
  <c r="AG115" i="19"/>
  <c r="AH115" i="19"/>
  <c r="AF115" i="19"/>
  <c r="BD115" i="19" s="1"/>
  <c r="P115" i="19"/>
  <c r="S115" i="19"/>
  <c r="W115" i="19"/>
  <c r="Z115" i="19"/>
  <c r="V115" i="19"/>
  <c r="T115" i="19"/>
  <c r="U115" i="19"/>
  <c r="Y115" i="19"/>
  <c r="X115" i="19"/>
  <c r="AB115" i="19"/>
  <c r="AE115" i="19"/>
  <c r="Q115" i="19"/>
  <c r="R115" i="19"/>
  <c r="AD115" i="19"/>
  <c r="AP115" i="19"/>
  <c r="O115" i="19"/>
  <c r="AQ115" i="19"/>
  <c r="AS115" i="19"/>
  <c r="BB115" i="19" s="1"/>
  <c r="AR115" i="19"/>
  <c r="AC115" i="19"/>
  <c r="L115" i="19"/>
  <c r="M115" i="19"/>
  <c r="N115" i="19"/>
  <c r="BF114" i="19"/>
  <c r="BE114" i="19"/>
  <c r="BI115" i="19" l="1"/>
  <c r="BG115" i="19"/>
  <c r="BH115" i="19"/>
  <c r="AN115" i="19"/>
  <c r="AT116" i="19"/>
  <c r="BC116" i="19" s="1"/>
  <c r="AH116" i="19"/>
  <c r="AG116" i="19"/>
  <c r="AF116" i="19"/>
  <c r="BD116" i="19" s="1"/>
  <c r="AE116" i="19"/>
  <c r="AD116" i="19"/>
  <c r="AC116" i="19"/>
  <c r="AB116" i="19"/>
  <c r="AK116" i="19"/>
  <c r="AM116" i="19"/>
  <c r="AL116" i="19"/>
  <c r="AJ116" i="19"/>
  <c r="AI116" i="19"/>
  <c r="P116" i="19"/>
  <c r="Y116" i="19"/>
  <c r="X116" i="19"/>
  <c r="T116" i="19"/>
  <c r="AS116" i="19"/>
  <c r="BB116" i="19" s="1"/>
  <c r="U116" i="19"/>
  <c r="R116" i="19"/>
  <c r="L54" i="15" s="1"/>
  <c r="V116" i="19"/>
  <c r="O116" i="19"/>
  <c r="AR116" i="19"/>
  <c r="AP116" i="19"/>
  <c r="W116" i="19"/>
  <c r="S116" i="19"/>
  <c r="Z116" i="19"/>
  <c r="AQ116" i="19"/>
  <c r="Q116" i="19"/>
  <c r="N116" i="19"/>
  <c r="L116" i="19"/>
  <c r="M116" i="19"/>
  <c r="BF115" i="19"/>
  <c r="BE115" i="19"/>
  <c r="BL114" i="19"/>
  <c r="BK114" i="19"/>
  <c r="BJ114" i="19"/>
  <c r="AA115" i="19"/>
  <c r="AO115" i="19"/>
  <c r="BI116" i="19" l="1"/>
  <c r="BG116" i="19"/>
  <c r="BH116" i="19"/>
  <c r="AJ54" i="15"/>
  <c r="BL115" i="19"/>
  <c r="BJ115" i="19"/>
  <c r="BK115" i="19"/>
  <c r="AO116" i="19"/>
  <c r="AN116" i="19"/>
  <c r="AI61" i="50" s="1"/>
  <c r="AI60" i="51" s="1"/>
  <c r="AA116" i="19"/>
  <c r="BF116" i="19"/>
  <c r="BE116" i="19"/>
  <c r="AT117" i="19"/>
  <c r="BC117" i="19" s="1"/>
  <c r="AM117" i="19"/>
  <c r="AL117" i="19"/>
  <c r="AK117" i="19"/>
  <c r="AI117" i="19"/>
  <c r="AE117" i="19"/>
  <c r="AD117" i="19"/>
  <c r="AC117" i="19"/>
  <c r="AB117" i="19"/>
  <c r="W117" i="19"/>
  <c r="AJ117" i="19"/>
  <c r="AH117" i="19"/>
  <c r="AF117" i="19"/>
  <c r="BD117" i="19" s="1"/>
  <c r="U117" i="19"/>
  <c r="AG117" i="19"/>
  <c r="Y117" i="19"/>
  <c r="O117" i="19"/>
  <c r="S117" i="19"/>
  <c r="V117" i="19"/>
  <c r="X117" i="19"/>
  <c r="P117" i="19"/>
  <c r="AP117" i="19"/>
  <c r="Q117" i="19"/>
  <c r="T117" i="19"/>
  <c r="R117" i="19"/>
  <c r="Z117" i="19"/>
  <c r="AS117" i="19"/>
  <c r="BB117" i="19" s="1"/>
  <c r="AR117" i="19"/>
  <c r="AQ117" i="19"/>
  <c r="L117" i="19"/>
  <c r="M117" i="19"/>
  <c r="N117" i="19"/>
  <c r="BG117" i="19" l="1"/>
  <c r="BI117" i="19"/>
  <c r="BH117" i="19"/>
  <c r="AI61" i="69"/>
  <c r="AA117" i="19"/>
  <c r="BF117" i="19"/>
  <c r="BE117" i="19"/>
  <c r="AN117" i="19"/>
  <c r="BJ116" i="19"/>
  <c r="BK116" i="19"/>
  <c r="BL116" i="19"/>
  <c r="AT118" i="19"/>
  <c r="BC118" i="19" s="1"/>
  <c r="AD118" i="19"/>
  <c r="AR118" i="19"/>
  <c r="AC118" i="19"/>
  <c r="AB118" i="19"/>
  <c r="AM118" i="19"/>
  <c r="AL118" i="19"/>
  <c r="AK118" i="19"/>
  <c r="AJ118" i="19"/>
  <c r="AS118" i="19"/>
  <c r="BB118" i="19" s="1"/>
  <c r="AI118" i="19"/>
  <c r="AQ118" i="19"/>
  <c r="AG118" i="19"/>
  <c r="AH118" i="19"/>
  <c r="AP118" i="19"/>
  <c r="AF118" i="19"/>
  <c r="BD118" i="19" s="1"/>
  <c r="AE118" i="19"/>
  <c r="Y118" i="19"/>
  <c r="O118" i="19"/>
  <c r="BG118" i="19" s="1"/>
  <c r="W118" i="19"/>
  <c r="V118" i="19"/>
  <c r="S118" i="19"/>
  <c r="U118" i="19"/>
  <c r="T118" i="19"/>
  <c r="Z118" i="19"/>
  <c r="R118" i="19"/>
  <c r="P118" i="19"/>
  <c r="X118" i="19"/>
  <c r="Q118" i="19"/>
  <c r="M118" i="19"/>
  <c r="N118" i="19"/>
  <c r="L118" i="19"/>
  <c r="AO117" i="19"/>
  <c r="BH118" i="19" l="1"/>
  <c r="BI118" i="19"/>
  <c r="AN118" i="19"/>
  <c r="AA118" i="19"/>
  <c r="AO118" i="19"/>
  <c r="BK117" i="19"/>
  <c r="BL117" i="19"/>
  <c r="BJ117" i="19"/>
  <c r="BF118" i="19"/>
  <c r="BE118" i="19"/>
  <c r="AT119" i="19"/>
  <c r="AI119" i="19"/>
  <c r="AH119" i="19"/>
  <c r="AG119" i="19"/>
  <c r="AF119" i="19"/>
  <c r="BD119" i="19" s="1"/>
  <c r="AE119" i="19"/>
  <c r="AD119" i="19"/>
  <c r="AC119" i="19"/>
  <c r="AL119" i="19"/>
  <c r="AM119" i="19"/>
  <c r="AB119" i="19"/>
  <c r="AK119" i="19"/>
  <c r="AJ119" i="19"/>
  <c r="AS119" i="19"/>
  <c r="BB119" i="19" s="1"/>
  <c r="AR119" i="19"/>
  <c r="AQ119" i="19"/>
  <c r="P119" i="19"/>
  <c r="U119" i="19"/>
  <c r="T119" i="19"/>
  <c r="W119" i="19"/>
  <c r="O119" i="19"/>
  <c r="BG119" i="19" s="1"/>
  <c r="Z119" i="19"/>
  <c r="AP119" i="19"/>
  <c r="V119" i="19"/>
  <c r="R119" i="19"/>
  <c r="X119" i="19"/>
  <c r="S119" i="19"/>
  <c r="Y119" i="19"/>
  <c r="Q119" i="19"/>
  <c r="N119" i="19"/>
  <c r="M119" i="19"/>
  <c r="L119" i="19"/>
  <c r="AO62" i="50" l="1"/>
  <c r="AX62" i="50" s="1"/>
  <c r="BC119" i="19"/>
  <c r="BI119" i="19"/>
  <c r="BH119" i="19"/>
  <c r="J55" i="15"/>
  <c r="K62" i="50"/>
  <c r="F55" i="15"/>
  <c r="G62" i="50"/>
  <c r="AL62" i="50"/>
  <c r="AK55" i="15"/>
  <c r="G55" i="15"/>
  <c r="H62" i="50"/>
  <c r="AL55" i="15"/>
  <c r="AM62" i="50"/>
  <c r="H55" i="15"/>
  <c r="I62" i="50"/>
  <c r="AM55" i="15"/>
  <c r="AV55" i="15" s="1"/>
  <c r="AN62" i="50"/>
  <c r="AW62" i="50" s="1"/>
  <c r="L62" i="50"/>
  <c r="K55" i="15"/>
  <c r="AD55" i="15"/>
  <c r="AE62" i="50"/>
  <c r="S55" i="15"/>
  <c r="T62" i="50"/>
  <c r="AE55" i="15"/>
  <c r="AF62" i="50"/>
  <c r="M55" i="15"/>
  <c r="N62" i="50"/>
  <c r="V55" i="15"/>
  <c r="W62" i="50"/>
  <c r="R55" i="15"/>
  <c r="S62" i="50"/>
  <c r="AG55" i="15"/>
  <c r="AH62" i="50"/>
  <c r="L55" i="15"/>
  <c r="M62" i="50"/>
  <c r="AF55" i="15"/>
  <c r="AG62" i="50"/>
  <c r="P55" i="15"/>
  <c r="Q62" i="50"/>
  <c r="W55" i="15"/>
  <c r="X62" i="50"/>
  <c r="AK62" i="50"/>
  <c r="AJ55" i="15"/>
  <c r="X55" i="15"/>
  <c r="Y62" i="50"/>
  <c r="T55" i="15"/>
  <c r="U62" i="50"/>
  <c r="I55" i="15"/>
  <c r="BA55" i="15" s="1"/>
  <c r="J62" i="50"/>
  <c r="BB62" i="50" s="1"/>
  <c r="BB62" i="69" s="1"/>
  <c r="Z55" i="15"/>
  <c r="AX55" i="15" s="1"/>
  <c r="AA62" i="50"/>
  <c r="AY62" i="50" s="1"/>
  <c r="AN55" i="15"/>
  <c r="AW55" i="15" s="1"/>
  <c r="Q55" i="15"/>
  <c r="R62" i="50"/>
  <c r="AA55" i="15"/>
  <c r="AB62" i="50"/>
  <c r="Y55" i="15"/>
  <c r="N55" i="15"/>
  <c r="O62" i="50"/>
  <c r="AB55" i="15"/>
  <c r="AC62" i="50"/>
  <c r="Z62" i="50"/>
  <c r="O55" i="15"/>
  <c r="P62" i="50"/>
  <c r="AC55" i="15"/>
  <c r="AD62" i="50"/>
  <c r="AA119" i="19"/>
  <c r="V62" i="50" s="1"/>
  <c r="AT120" i="19"/>
  <c r="BC120" i="19" s="1"/>
  <c r="AM120" i="19"/>
  <c r="AL120" i="19"/>
  <c r="AJ120" i="19"/>
  <c r="AI120" i="19"/>
  <c r="AH120" i="19"/>
  <c r="AG120" i="19"/>
  <c r="AF120" i="19"/>
  <c r="BD120" i="19" s="1"/>
  <c r="AE120" i="19"/>
  <c r="AD120" i="19"/>
  <c r="AC120" i="19"/>
  <c r="W120" i="19"/>
  <c r="P120" i="19"/>
  <c r="Q120" i="19"/>
  <c r="AK120" i="19"/>
  <c r="Y120" i="19"/>
  <c r="AB120" i="19"/>
  <c r="X120" i="19"/>
  <c r="R120" i="19"/>
  <c r="S120" i="19"/>
  <c r="V120" i="19"/>
  <c r="Z120" i="19"/>
  <c r="O120" i="19"/>
  <c r="BG120" i="19" s="1"/>
  <c r="T120" i="19"/>
  <c r="AP120" i="19"/>
  <c r="AQ120" i="19"/>
  <c r="AR120" i="19"/>
  <c r="U120" i="19"/>
  <c r="AS120" i="19"/>
  <c r="BB120" i="19" s="1"/>
  <c r="N120" i="19"/>
  <c r="L120" i="19"/>
  <c r="M120" i="19"/>
  <c r="AN119" i="19"/>
  <c r="AI62" i="50" s="1"/>
  <c r="BK118" i="19"/>
  <c r="BL118" i="19"/>
  <c r="BJ118" i="19"/>
  <c r="AO119" i="19"/>
  <c r="AJ62" i="50" s="1"/>
  <c r="BC62" i="50" l="1"/>
  <c r="BC62" i="69" s="1"/>
  <c r="BD62" i="50"/>
  <c r="BD62" i="69" s="1"/>
  <c r="BH120" i="19"/>
  <c r="BC55" i="15"/>
  <c r="BB55" i="15"/>
  <c r="BI120" i="19"/>
  <c r="AO62" i="69"/>
  <c r="AX62" i="69" s="1"/>
  <c r="AO61" i="51"/>
  <c r="BF119" i="19"/>
  <c r="BE119" i="19"/>
  <c r="Y61" i="51"/>
  <c r="Y62" i="69"/>
  <c r="K56" i="15"/>
  <c r="L63" i="50"/>
  <c r="AL56" i="15"/>
  <c r="AM63" i="50"/>
  <c r="X63" i="50"/>
  <c r="W56" i="15"/>
  <c r="U61" i="51"/>
  <c r="U62" i="69"/>
  <c r="S61" i="51"/>
  <c r="S62" i="69"/>
  <c r="AL63" i="50"/>
  <c r="AK56" i="15"/>
  <c r="X56" i="15"/>
  <c r="Y63" i="50"/>
  <c r="Z62" i="69"/>
  <c r="Z61" i="51"/>
  <c r="I61" i="51"/>
  <c r="I62" i="69"/>
  <c r="N56" i="15"/>
  <c r="O63" i="50"/>
  <c r="AH55" i="15"/>
  <c r="AM62" i="69"/>
  <c r="AM61" i="51"/>
  <c r="AK63" i="50"/>
  <c r="AJ56" i="15"/>
  <c r="Z56" i="15"/>
  <c r="AX56" i="15" s="1"/>
  <c r="AA63" i="50"/>
  <c r="AY63" i="50" s="1"/>
  <c r="O61" i="51"/>
  <c r="O62" i="69"/>
  <c r="AI55" i="15"/>
  <c r="N61" i="51"/>
  <c r="N62" i="69"/>
  <c r="J63" i="50"/>
  <c r="I56" i="15"/>
  <c r="AA56" i="15"/>
  <c r="AB63" i="50"/>
  <c r="T56" i="15"/>
  <c r="U63" i="50"/>
  <c r="AB56" i="15"/>
  <c r="AC63" i="50"/>
  <c r="AK61" i="51"/>
  <c r="AK62" i="69"/>
  <c r="AJ61" i="51"/>
  <c r="AJ62" i="69"/>
  <c r="P56" i="15"/>
  <c r="Q63" i="50"/>
  <c r="AC56" i="15"/>
  <c r="AD63" i="50"/>
  <c r="X61" i="51"/>
  <c r="X62" i="69"/>
  <c r="AF61" i="51"/>
  <c r="AF62" i="69"/>
  <c r="H61" i="51"/>
  <c r="H62" i="69"/>
  <c r="W61" i="51"/>
  <c r="W62" i="69"/>
  <c r="M56" i="15"/>
  <c r="N63" i="50"/>
  <c r="AD56" i="15"/>
  <c r="AE63" i="50"/>
  <c r="AB61" i="51"/>
  <c r="AB62" i="69"/>
  <c r="M63" i="50"/>
  <c r="L56" i="15"/>
  <c r="AG63" i="50"/>
  <c r="AF56" i="15"/>
  <c r="Q61" i="51"/>
  <c r="Q62" i="69"/>
  <c r="T62" i="69"/>
  <c r="T61" i="51"/>
  <c r="AG56" i="15"/>
  <c r="AH63" i="50"/>
  <c r="R61" i="51"/>
  <c r="R62" i="69"/>
  <c r="AL61" i="51"/>
  <c r="AL62" i="69"/>
  <c r="AC61" i="51"/>
  <c r="AC62" i="69"/>
  <c r="W63" i="50"/>
  <c r="V56" i="15"/>
  <c r="AO63" i="50"/>
  <c r="AX63" i="50" s="1"/>
  <c r="AN56" i="15"/>
  <c r="AW56" i="15" s="1"/>
  <c r="AG61" i="51"/>
  <c r="AG62" i="69"/>
  <c r="AE61" i="51"/>
  <c r="AE62" i="69"/>
  <c r="G61" i="51"/>
  <c r="G62" i="69"/>
  <c r="S56" i="15"/>
  <c r="T63" i="50"/>
  <c r="V61" i="51"/>
  <c r="V62" i="69"/>
  <c r="G56" i="15"/>
  <c r="H63" i="50"/>
  <c r="F56" i="15"/>
  <c r="G63" i="50"/>
  <c r="AE56" i="15"/>
  <c r="AF63" i="50"/>
  <c r="AA61" i="51"/>
  <c r="AA62" i="69"/>
  <c r="AY62" i="69" s="1"/>
  <c r="M61" i="51"/>
  <c r="M62" i="69"/>
  <c r="K62" i="69"/>
  <c r="K61" i="51"/>
  <c r="AI61" i="51"/>
  <c r="AI62" i="69"/>
  <c r="AD61" i="51"/>
  <c r="AD62" i="69"/>
  <c r="L61" i="51"/>
  <c r="L62" i="69"/>
  <c r="Y56" i="15"/>
  <c r="Z63" i="50"/>
  <c r="H56" i="15"/>
  <c r="I63" i="50"/>
  <c r="J56" i="15"/>
  <c r="K63" i="50"/>
  <c r="J61" i="51"/>
  <c r="J62" i="69"/>
  <c r="AH62" i="69"/>
  <c r="AH61" i="51"/>
  <c r="AN62" i="69"/>
  <c r="AW62" i="69" s="1"/>
  <c r="AN61" i="51"/>
  <c r="S63" i="50"/>
  <c r="R56" i="15"/>
  <c r="AM56" i="15"/>
  <c r="AV56" i="15" s="1"/>
  <c r="AN63" i="50"/>
  <c r="AW63" i="50" s="1"/>
  <c r="O56" i="15"/>
  <c r="P63" i="50"/>
  <c r="Q56" i="15"/>
  <c r="R63" i="50"/>
  <c r="P61" i="51"/>
  <c r="P62" i="69"/>
  <c r="U55" i="15"/>
  <c r="AZ55" i="15"/>
  <c r="AY55" i="15"/>
  <c r="BK119" i="19"/>
  <c r="BJ119" i="19"/>
  <c r="BL119" i="19"/>
  <c r="AO120" i="19"/>
  <c r="AJ63" i="50" s="1"/>
  <c r="AA120" i="19"/>
  <c r="V63" i="50" s="1"/>
  <c r="AN120" i="19"/>
  <c r="AI63" i="50" s="1"/>
  <c r="AI62" i="51" s="1"/>
  <c r="AT121" i="19"/>
  <c r="BC121" i="19" s="1"/>
  <c r="AC121" i="19"/>
  <c r="AB121" i="19"/>
  <c r="AM121" i="19"/>
  <c r="AF121" i="19"/>
  <c r="BD121" i="19" s="1"/>
  <c r="AL121" i="19"/>
  <c r="AG121" i="19"/>
  <c r="AK121" i="19"/>
  <c r="AI121" i="19"/>
  <c r="AH121" i="19"/>
  <c r="AE121" i="19"/>
  <c r="AD121" i="19"/>
  <c r="X121" i="19"/>
  <c r="Y121" i="19"/>
  <c r="AJ121" i="19"/>
  <c r="W121" i="19"/>
  <c r="P121" i="19"/>
  <c r="Z121" i="19"/>
  <c r="AR121" i="19"/>
  <c r="Q121" i="19"/>
  <c r="T121" i="19"/>
  <c r="AQ121" i="19"/>
  <c r="R121" i="19"/>
  <c r="V121" i="19"/>
  <c r="S121" i="19"/>
  <c r="U121" i="19"/>
  <c r="O121" i="19"/>
  <c r="AP121" i="19"/>
  <c r="AS121" i="19"/>
  <c r="BB121" i="19" s="1"/>
  <c r="L121" i="19"/>
  <c r="M121" i="19"/>
  <c r="N121" i="19"/>
  <c r="BA56" i="15" l="1"/>
  <c r="BB63" i="50"/>
  <c r="BB63" i="69" s="1"/>
  <c r="BC56" i="15"/>
  <c r="BD63" i="50"/>
  <c r="BD63" i="69" s="1"/>
  <c r="BI121" i="19"/>
  <c r="BB56" i="15"/>
  <c r="BH121" i="19"/>
  <c r="BC63" i="50"/>
  <c r="BC63" i="69" s="1"/>
  <c r="BG121" i="19"/>
  <c r="BF120" i="19"/>
  <c r="AI63" i="69"/>
  <c r="R62" i="51"/>
  <c r="R63" i="69"/>
  <c r="AC62" i="51"/>
  <c r="AC63" i="69"/>
  <c r="K62" i="51"/>
  <c r="K63" i="69"/>
  <c r="AI56" i="15"/>
  <c r="AL62" i="51"/>
  <c r="AL63" i="69"/>
  <c r="I62" i="51"/>
  <c r="I63" i="69"/>
  <c r="AJ63" i="69"/>
  <c r="AJ62" i="51"/>
  <c r="AN63" i="69"/>
  <c r="AW63" i="69" s="1"/>
  <c r="AN62" i="51"/>
  <c r="AF63" i="69"/>
  <c r="AF62" i="51"/>
  <c r="AB62" i="51"/>
  <c r="AB63" i="69"/>
  <c r="V62" i="51"/>
  <c r="V63" i="69"/>
  <c r="AY56" i="15"/>
  <c r="AZ56" i="15"/>
  <c r="Z63" i="69"/>
  <c r="Z62" i="51"/>
  <c r="AO62" i="51"/>
  <c r="AO63" i="69"/>
  <c r="AX63" i="69" s="1"/>
  <c r="AG63" i="69"/>
  <c r="AG62" i="51"/>
  <c r="G63" i="69"/>
  <c r="G62" i="51"/>
  <c r="AH56" i="15"/>
  <c r="U56" i="15"/>
  <c r="AK62" i="51"/>
  <c r="AK63" i="69"/>
  <c r="W62" i="51"/>
  <c r="W63" i="69"/>
  <c r="M63" i="69"/>
  <c r="M62" i="51"/>
  <c r="AD62" i="51"/>
  <c r="AD63" i="69"/>
  <c r="J62" i="51"/>
  <c r="J63" i="69"/>
  <c r="BE120" i="19"/>
  <c r="S62" i="51"/>
  <c r="S63" i="69"/>
  <c r="H62" i="51"/>
  <c r="H63" i="69"/>
  <c r="O62" i="51"/>
  <c r="O63" i="69"/>
  <c r="X62" i="51"/>
  <c r="X63" i="69"/>
  <c r="Q62" i="51"/>
  <c r="Q63" i="69"/>
  <c r="AM63" i="69"/>
  <c r="AM62" i="51"/>
  <c r="U63" i="69"/>
  <c r="U62" i="51"/>
  <c r="AZ62" i="50"/>
  <c r="BA62" i="50"/>
  <c r="AE62" i="51"/>
  <c r="AE63" i="69"/>
  <c r="BF55" i="15"/>
  <c r="BE55" i="15"/>
  <c r="BD55" i="15"/>
  <c r="BA62" i="69"/>
  <c r="AZ62" i="69"/>
  <c r="T62" i="51"/>
  <c r="T63" i="69"/>
  <c r="N62" i="51"/>
  <c r="N63" i="69"/>
  <c r="L62" i="51"/>
  <c r="L63" i="69"/>
  <c r="P62" i="51"/>
  <c r="P63" i="69"/>
  <c r="AH62" i="51"/>
  <c r="AH63" i="69"/>
  <c r="BF62" i="50"/>
  <c r="BG62" i="50"/>
  <c r="BE62" i="50"/>
  <c r="AA62" i="51"/>
  <c r="AA63" i="69"/>
  <c r="AY63" i="69" s="1"/>
  <c r="Y62" i="51"/>
  <c r="Y63" i="69"/>
  <c r="AN121" i="19"/>
  <c r="AT122" i="19"/>
  <c r="AI122" i="19"/>
  <c r="AD64" i="50" s="1"/>
  <c r="AD63" i="51" s="1"/>
  <c r="AH122" i="19"/>
  <c r="AB57" i="15" s="1"/>
  <c r="AG122" i="19"/>
  <c r="AF122" i="19"/>
  <c r="BD122" i="19" s="1"/>
  <c r="AE122" i="19"/>
  <c r="AD122" i="19"/>
  <c r="X57" i="15" s="1"/>
  <c r="AC122" i="19"/>
  <c r="AB122" i="19"/>
  <c r="AS122" i="19"/>
  <c r="BB122" i="19" s="1"/>
  <c r="AQ122" i="19"/>
  <c r="AM122" i="19"/>
  <c r="AL122" i="19"/>
  <c r="AF57" i="15" s="1"/>
  <c r="AK122" i="19"/>
  <c r="AE57" i="15" s="1"/>
  <c r="AJ122" i="19"/>
  <c r="AD57" i="15" s="1"/>
  <c r="Q122" i="19"/>
  <c r="O122" i="19"/>
  <c r="V122" i="19"/>
  <c r="P57" i="15" s="1"/>
  <c r="S122" i="19"/>
  <c r="M57" i="15" s="1"/>
  <c r="W122" i="19"/>
  <c r="Z122" i="19"/>
  <c r="AP122" i="19"/>
  <c r="P122" i="19"/>
  <c r="AR122" i="19"/>
  <c r="U122" i="19"/>
  <c r="O57" i="15" s="1"/>
  <c r="Y122" i="19"/>
  <c r="R122" i="19"/>
  <c r="L57" i="15" s="1"/>
  <c r="X122" i="19"/>
  <c r="R57" i="15" s="1"/>
  <c r="T122" i="19"/>
  <c r="O64" i="50" s="1"/>
  <c r="O63" i="51" s="1"/>
  <c r="M122" i="19"/>
  <c r="L122" i="19"/>
  <c r="N122" i="19"/>
  <c r="BE121" i="19"/>
  <c r="BF121" i="19"/>
  <c r="AO121" i="19"/>
  <c r="BK120" i="19"/>
  <c r="BJ120" i="19"/>
  <c r="BL120" i="19"/>
  <c r="AA121" i="19"/>
  <c r="BI122" i="19" l="1"/>
  <c r="BH122" i="19"/>
  <c r="J64" i="50"/>
  <c r="J64" i="69" s="1"/>
  <c r="BG122" i="19"/>
  <c r="AN57" i="15"/>
  <c r="AW57" i="15" s="1"/>
  <c r="BC122" i="19"/>
  <c r="S64" i="50"/>
  <c r="S63" i="51" s="1"/>
  <c r="N64" i="50"/>
  <c r="N63" i="51" s="1"/>
  <c r="AE64" i="50"/>
  <c r="AO64" i="50"/>
  <c r="AM57" i="15"/>
  <c r="AV57" i="15" s="1"/>
  <c r="AF64" i="50"/>
  <c r="O64" i="69"/>
  <c r="R64" i="50"/>
  <c r="Q57" i="15"/>
  <c r="AB64" i="50"/>
  <c r="AA57" i="15"/>
  <c r="BA63" i="50"/>
  <c r="AZ63" i="50"/>
  <c r="M64" i="50"/>
  <c r="N57" i="15"/>
  <c r="H57" i="15"/>
  <c r="I64" i="50"/>
  <c r="L64" i="50"/>
  <c r="K57" i="15"/>
  <c r="P64" i="50"/>
  <c r="F57" i="15"/>
  <c r="G64" i="50"/>
  <c r="AG64" i="50"/>
  <c r="G57" i="15"/>
  <c r="H64" i="50"/>
  <c r="BG62" i="69"/>
  <c r="BF62" i="69"/>
  <c r="BE62" i="69"/>
  <c r="BG63" i="50"/>
  <c r="BF63" i="50"/>
  <c r="BE63" i="50"/>
  <c r="AG57" i="15"/>
  <c r="AH64" i="50"/>
  <c r="Q64" i="50"/>
  <c r="AK57" i="15"/>
  <c r="AL64" i="50"/>
  <c r="AN64" i="50"/>
  <c r="AW64" i="50" s="1"/>
  <c r="AC57" i="15"/>
  <c r="AD64" i="69"/>
  <c r="S57" i="15"/>
  <c r="T64" i="50"/>
  <c r="BF56" i="15"/>
  <c r="BD56" i="15"/>
  <c r="BE56" i="15"/>
  <c r="AC64" i="50"/>
  <c r="V57" i="15"/>
  <c r="W64" i="50"/>
  <c r="AM64" i="50"/>
  <c r="AL57" i="15"/>
  <c r="W57" i="15"/>
  <c r="X64" i="50"/>
  <c r="Z64" i="50"/>
  <c r="I57" i="15"/>
  <c r="J57" i="15"/>
  <c r="K64" i="50"/>
  <c r="Y64" i="50"/>
  <c r="AZ63" i="69"/>
  <c r="BA63" i="69"/>
  <c r="AK64" i="50"/>
  <c r="AJ57" i="15"/>
  <c r="Y57" i="15"/>
  <c r="U64" i="50"/>
  <c r="T57" i="15"/>
  <c r="AA64" i="50"/>
  <c r="AY64" i="50" s="1"/>
  <c r="Z57" i="15"/>
  <c r="AX57" i="15" s="1"/>
  <c r="AN122" i="19"/>
  <c r="AI64" i="50" s="1"/>
  <c r="AO122" i="19"/>
  <c r="AJ64" i="50" s="1"/>
  <c r="BK121" i="19"/>
  <c r="BL121" i="19"/>
  <c r="BJ121" i="19"/>
  <c r="AT123" i="19"/>
  <c r="BC123" i="19" s="1"/>
  <c r="AM123" i="19"/>
  <c r="AL123" i="19"/>
  <c r="AK123" i="19"/>
  <c r="AJ123" i="19"/>
  <c r="AI123" i="19"/>
  <c r="AH123" i="19"/>
  <c r="AS123" i="19"/>
  <c r="BB123" i="19" s="1"/>
  <c r="AG123" i="19"/>
  <c r="AQ123" i="19"/>
  <c r="AF123" i="19"/>
  <c r="BD123" i="19" s="1"/>
  <c r="AE123" i="19"/>
  <c r="AD123" i="19"/>
  <c r="AB123" i="19"/>
  <c r="AC123" i="19"/>
  <c r="AR123" i="19"/>
  <c r="P123" i="19"/>
  <c r="V123" i="19"/>
  <c r="U123" i="19"/>
  <c r="T123" i="19"/>
  <c r="W123" i="19"/>
  <c r="R123" i="19"/>
  <c r="S123" i="19"/>
  <c r="Q123" i="19"/>
  <c r="X123" i="19"/>
  <c r="AP123" i="19"/>
  <c r="O123" i="19"/>
  <c r="Y123" i="19"/>
  <c r="Z123" i="19"/>
  <c r="L123" i="19"/>
  <c r="M123" i="19"/>
  <c r="N123" i="19"/>
  <c r="AA122" i="19"/>
  <c r="V64" i="50" s="1"/>
  <c r="AO63" i="51" l="1"/>
  <c r="AY57" i="15"/>
  <c r="BF122" i="19"/>
  <c r="BH123" i="19"/>
  <c r="BA57" i="15"/>
  <c r="BG123" i="19"/>
  <c r="J63" i="51"/>
  <c r="AO64" i="69"/>
  <c r="AX64" i="69" s="1"/>
  <c r="AX64" i="50"/>
  <c r="BD64" i="50"/>
  <c r="BD64" i="69" s="1"/>
  <c r="AZ57" i="15"/>
  <c r="BC57" i="15"/>
  <c r="BC64" i="50"/>
  <c r="BC64" i="69" s="1"/>
  <c r="BB57" i="15"/>
  <c r="BB64" i="50"/>
  <c r="BB64" i="69" s="1"/>
  <c r="BI123" i="19"/>
  <c r="BE122" i="19"/>
  <c r="S64" i="69"/>
  <c r="N64" i="69"/>
  <c r="AF64" i="69"/>
  <c r="AF63" i="51"/>
  <c r="AE63" i="51"/>
  <c r="AE64" i="69"/>
  <c r="P58" i="15"/>
  <c r="Q65" i="50"/>
  <c r="AG58" i="15"/>
  <c r="AH65" i="50"/>
  <c r="AI57" i="15"/>
  <c r="W63" i="51"/>
  <c r="W64" i="69"/>
  <c r="L63" i="51"/>
  <c r="L64" i="69"/>
  <c r="V63" i="51"/>
  <c r="V64" i="69"/>
  <c r="J58" i="15"/>
  <c r="K65" i="50"/>
  <c r="AO65" i="50"/>
  <c r="AX65" i="50" s="1"/>
  <c r="AN58" i="15"/>
  <c r="AW58" i="15" s="1"/>
  <c r="AK63" i="51"/>
  <c r="AK64" i="69"/>
  <c r="AH57" i="15"/>
  <c r="I63" i="51"/>
  <c r="I64" i="69"/>
  <c r="H58" i="15"/>
  <c r="I65" i="50"/>
  <c r="G58" i="15"/>
  <c r="H65" i="50"/>
  <c r="X65" i="50"/>
  <c r="W58" i="15"/>
  <c r="AC63" i="51"/>
  <c r="AC64" i="69"/>
  <c r="F58" i="15"/>
  <c r="G65" i="50"/>
  <c r="V58" i="15"/>
  <c r="W65" i="50"/>
  <c r="Y63" i="51"/>
  <c r="Y64" i="69"/>
  <c r="M63" i="51"/>
  <c r="M64" i="69"/>
  <c r="AM65" i="50"/>
  <c r="AL58" i="15"/>
  <c r="T58" i="15"/>
  <c r="U65" i="50"/>
  <c r="X58" i="15"/>
  <c r="Y65" i="50"/>
  <c r="K63" i="51"/>
  <c r="K64" i="69"/>
  <c r="S58" i="15"/>
  <c r="T65" i="50"/>
  <c r="Y58" i="15"/>
  <c r="Z65" i="50"/>
  <c r="AJ63" i="51"/>
  <c r="AJ64" i="69"/>
  <c r="T63" i="51"/>
  <c r="T64" i="69"/>
  <c r="J65" i="50"/>
  <c r="I58" i="15"/>
  <c r="Z58" i="15"/>
  <c r="AX58" i="15" s="1"/>
  <c r="AA65" i="50"/>
  <c r="AY65" i="50" s="1"/>
  <c r="AI63" i="51"/>
  <c r="AI64" i="69"/>
  <c r="U57" i="15"/>
  <c r="AK65" i="50"/>
  <c r="AJ58" i="15"/>
  <c r="AK58" i="15"/>
  <c r="AL65" i="50"/>
  <c r="Z64" i="69"/>
  <c r="Z63" i="51"/>
  <c r="H63" i="51"/>
  <c r="H64" i="69"/>
  <c r="AB63" i="51"/>
  <c r="AB64" i="69"/>
  <c r="S65" i="50"/>
  <c r="R58" i="15"/>
  <c r="AA58" i="15"/>
  <c r="AB65" i="50"/>
  <c r="X63" i="51"/>
  <c r="X64" i="69"/>
  <c r="K58" i="15"/>
  <c r="L65" i="50"/>
  <c r="AN65" i="50"/>
  <c r="AW65" i="50" s="1"/>
  <c r="AM58" i="15"/>
  <c r="AV58" i="15" s="1"/>
  <c r="AN64" i="69"/>
  <c r="AW64" i="69" s="1"/>
  <c r="AN63" i="51"/>
  <c r="AG64" i="69"/>
  <c r="AG63" i="51"/>
  <c r="R63" i="51"/>
  <c r="R64" i="69"/>
  <c r="M58" i="15"/>
  <c r="N65" i="50"/>
  <c r="AC65" i="50"/>
  <c r="AB58" i="15"/>
  <c r="AL63" i="51"/>
  <c r="AL64" i="69"/>
  <c r="G63" i="51"/>
  <c r="G64" i="69"/>
  <c r="L58" i="15"/>
  <c r="M65" i="50"/>
  <c r="AC58" i="15"/>
  <c r="AD65" i="50"/>
  <c r="AA63" i="51"/>
  <c r="AA64" i="69"/>
  <c r="AY64" i="69" s="1"/>
  <c r="AM64" i="69"/>
  <c r="AM63" i="51"/>
  <c r="R65" i="50"/>
  <c r="Q58" i="15"/>
  <c r="AD58" i="15"/>
  <c r="AE65" i="50"/>
  <c r="Q63" i="51"/>
  <c r="Q64" i="69"/>
  <c r="P63" i="51"/>
  <c r="P64" i="69"/>
  <c r="N58" i="15"/>
  <c r="O65" i="50"/>
  <c r="AE58" i="15"/>
  <c r="AF65" i="50"/>
  <c r="U63" i="51"/>
  <c r="U64" i="69"/>
  <c r="BE63" i="69"/>
  <c r="BF63" i="69"/>
  <c r="BG63" i="69"/>
  <c r="P65" i="50"/>
  <c r="O58" i="15"/>
  <c r="AF58" i="15"/>
  <c r="AG65" i="50"/>
  <c r="AH63" i="51"/>
  <c r="AH64" i="69"/>
  <c r="AT124" i="19"/>
  <c r="BC124" i="19" s="1"/>
  <c r="AB124" i="19"/>
  <c r="AM124" i="19"/>
  <c r="AL124" i="19"/>
  <c r="AK124" i="19"/>
  <c r="AJ124" i="19"/>
  <c r="AI124" i="19"/>
  <c r="AE124" i="19"/>
  <c r="AH124" i="19"/>
  <c r="AF124" i="19"/>
  <c r="BD124" i="19" s="1"/>
  <c r="AG124" i="19"/>
  <c r="AD124" i="19"/>
  <c r="AC124" i="19"/>
  <c r="AR124" i="19"/>
  <c r="AQ124" i="19"/>
  <c r="U124" i="19"/>
  <c r="S124" i="19"/>
  <c r="O124" i="19"/>
  <c r="V124" i="19"/>
  <c r="P124" i="19"/>
  <c r="Z124" i="19"/>
  <c r="W124" i="19"/>
  <c r="R124" i="19"/>
  <c r="Q124" i="19"/>
  <c r="X124" i="19"/>
  <c r="T124" i="19"/>
  <c r="Y124" i="19"/>
  <c r="AS124" i="19"/>
  <c r="BB124" i="19" s="1"/>
  <c r="AP124" i="19"/>
  <c r="N124" i="19"/>
  <c r="M124" i="19"/>
  <c r="L124" i="19"/>
  <c r="AN123" i="19"/>
  <c r="AI65" i="50" s="1"/>
  <c r="AI64" i="51" s="1"/>
  <c r="BL122" i="19"/>
  <c r="BK122" i="19"/>
  <c r="BJ122" i="19"/>
  <c r="AA123" i="19"/>
  <c r="V65" i="50" s="1"/>
  <c r="AO123" i="19"/>
  <c r="AJ65" i="50" s="1"/>
  <c r="BI124" i="19" l="1"/>
  <c r="BG124" i="19"/>
  <c r="BC65" i="50"/>
  <c r="BC65" i="69" s="1"/>
  <c r="BB58" i="15"/>
  <c r="BA58" i="15"/>
  <c r="BB65" i="50"/>
  <c r="BB65" i="69" s="1"/>
  <c r="BH124" i="19"/>
  <c r="BD65" i="50"/>
  <c r="BD65" i="69" s="1"/>
  <c r="BC58" i="15"/>
  <c r="BF123" i="19"/>
  <c r="BE123" i="19"/>
  <c r="AI65" i="69"/>
  <c r="AC59" i="15"/>
  <c r="AD66" i="50"/>
  <c r="Y64" i="51"/>
  <c r="Y65" i="69"/>
  <c r="K65" i="69"/>
  <c r="K64" i="51"/>
  <c r="AA64" i="51"/>
  <c r="AA65" i="69"/>
  <c r="AY65" i="69" s="1"/>
  <c r="Q59" i="15"/>
  <c r="R66" i="50"/>
  <c r="AE59" i="15"/>
  <c r="AF66" i="50"/>
  <c r="AF64" i="51"/>
  <c r="AF65" i="69"/>
  <c r="U58" i="15"/>
  <c r="H64" i="51"/>
  <c r="H65" i="69"/>
  <c r="L59" i="15"/>
  <c r="M66" i="50"/>
  <c r="X64" i="51"/>
  <c r="X65" i="69"/>
  <c r="AD64" i="51"/>
  <c r="AD65" i="69"/>
  <c r="BA64" i="50"/>
  <c r="AZ64" i="50"/>
  <c r="J64" i="51"/>
  <c r="J65" i="69"/>
  <c r="AG59" i="15"/>
  <c r="AH66" i="50"/>
  <c r="O64" i="51"/>
  <c r="O65" i="69"/>
  <c r="AM65" i="69"/>
  <c r="AM64" i="51"/>
  <c r="I65" i="69"/>
  <c r="I64" i="51"/>
  <c r="S64" i="51"/>
  <c r="S65" i="69"/>
  <c r="J59" i="15"/>
  <c r="K66" i="50"/>
  <c r="W66" i="50"/>
  <c r="V59" i="15"/>
  <c r="AO66" i="50"/>
  <c r="AX66" i="50" s="1"/>
  <c r="AN59" i="15"/>
  <c r="AW59" i="15" s="1"/>
  <c r="M64" i="51"/>
  <c r="M65" i="69"/>
  <c r="AZ64" i="69"/>
  <c r="BA64" i="69"/>
  <c r="U64" i="51"/>
  <c r="U65" i="69"/>
  <c r="P59" i="15"/>
  <c r="Q66" i="50"/>
  <c r="F59" i="15"/>
  <c r="G66" i="50"/>
  <c r="O59" i="15"/>
  <c r="P66" i="50"/>
  <c r="AZ58" i="15"/>
  <c r="AY58" i="15"/>
  <c r="V65" i="69"/>
  <c r="V64" i="51"/>
  <c r="T59" i="15"/>
  <c r="U66" i="50"/>
  <c r="AG66" i="50"/>
  <c r="AF59" i="15"/>
  <c r="J66" i="50"/>
  <c r="I59" i="15"/>
  <c r="M59" i="15"/>
  <c r="N66" i="50"/>
  <c r="G59" i="15"/>
  <c r="H66" i="50"/>
  <c r="AK59" i="15"/>
  <c r="AL66" i="50"/>
  <c r="AN65" i="69"/>
  <c r="AW65" i="69" s="1"/>
  <c r="AN64" i="51"/>
  <c r="S59" i="15"/>
  <c r="T66" i="50"/>
  <c r="AD59" i="15"/>
  <c r="AE66" i="50"/>
  <c r="H59" i="15"/>
  <c r="I66" i="50"/>
  <c r="AL59" i="15"/>
  <c r="AM66" i="50"/>
  <c r="AG64" i="51"/>
  <c r="AG65" i="69"/>
  <c r="AL64" i="51"/>
  <c r="AL65" i="69"/>
  <c r="Z65" i="69"/>
  <c r="Z64" i="51"/>
  <c r="AK66" i="50"/>
  <c r="AJ59" i="15"/>
  <c r="X66" i="50"/>
  <c r="W59" i="15"/>
  <c r="L64" i="51"/>
  <c r="L65" i="69"/>
  <c r="BF57" i="15"/>
  <c r="BE57" i="15"/>
  <c r="BD57" i="15"/>
  <c r="AN66" i="50"/>
  <c r="AW66" i="50" s="1"/>
  <c r="AM59" i="15"/>
  <c r="AV59" i="15" s="1"/>
  <c r="X59" i="15"/>
  <c r="Y66" i="50"/>
  <c r="AE64" i="51"/>
  <c r="AE65" i="69"/>
  <c r="AI58" i="15"/>
  <c r="W64" i="51"/>
  <c r="W65" i="69"/>
  <c r="P64" i="51"/>
  <c r="P65" i="69"/>
  <c r="AK64" i="51"/>
  <c r="AK65" i="69"/>
  <c r="T64" i="51"/>
  <c r="T65" i="69"/>
  <c r="AH58" i="15"/>
  <c r="AH64" i="51"/>
  <c r="AH65" i="69"/>
  <c r="AA59" i="15"/>
  <c r="AB66" i="50"/>
  <c r="N59" i="15"/>
  <c r="O66" i="50"/>
  <c r="Z59" i="15"/>
  <c r="AX59" i="15" s="1"/>
  <c r="AA66" i="50"/>
  <c r="AY66" i="50" s="1"/>
  <c r="AC64" i="51"/>
  <c r="AC65" i="69"/>
  <c r="G64" i="51"/>
  <c r="G65" i="69"/>
  <c r="BG64" i="50"/>
  <c r="BF64" i="50"/>
  <c r="BE64" i="50"/>
  <c r="AB59" i="15"/>
  <c r="AC66" i="50"/>
  <c r="R64" i="51"/>
  <c r="R65" i="69"/>
  <c r="N64" i="51"/>
  <c r="N65" i="69"/>
  <c r="AB65" i="69"/>
  <c r="AB64" i="51"/>
  <c r="Q64" i="51"/>
  <c r="Q65" i="69"/>
  <c r="R59" i="15"/>
  <c r="S66" i="50"/>
  <c r="AJ64" i="51"/>
  <c r="AJ65" i="69"/>
  <c r="K59" i="15"/>
  <c r="L66" i="50"/>
  <c r="Y59" i="15"/>
  <c r="Z66" i="50"/>
  <c r="AO64" i="51"/>
  <c r="AO65" i="69"/>
  <c r="AX65" i="69" s="1"/>
  <c r="AO124" i="19"/>
  <c r="AJ66" i="50" s="1"/>
  <c r="BL123" i="19"/>
  <c r="BK123" i="19"/>
  <c r="BJ123" i="19"/>
  <c r="AA124" i="19"/>
  <c r="V66" i="50" s="1"/>
  <c r="AN124" i="19"/>
  <c r="AI66" i="50" s="1"/>
  <c r="AI66" i="69" s="1"/>
  <c r="AT125" i="19"/>
  <c r="BC125" i="19" s="1"/>
  <c r="AM125" i="19"/>
  <c r="AL125" i="19"/>
  <c r="AK125" i="19"/>
  <c r="AG125" i="19"/>
  <c r="AH125" i="19"/>
  <c r="AS125" i="19"/>
  <c r="BB125" i="19" s="1"/>
  <c r="AR125" i="19"/>
  <c r="U125" i="19"/>
  <c r="AD125" i="19"/>
  <c r="P125" i="19"/>
  <c r="O125" i="19"/>
  <c r="R125" i="19"/>
  <c r="AF125" i="19"/>
  <c r="BD125" i="19" s="1"/>
  <c r="Q125" i="19"/>
  <c r="T125" i="19"/>
  <c r="AJ125" i="19"/>
  <c r="W125" i="19"/>
  <c r="Y125" i="19"/>
  <c r="AQ125" i="19"/>
  <c r="AC125" i="19"/>
  <c r="AP125" i="19"/>
  <c r="S125" i="19"/>
  <c r="X125" i="19"/>
  <c r="AI125" i="19"/>
  <c r="Z125" i="19"/>
  <c r="AE125" i="19"/>
  <c r="AB125" i="19"/>
  <c r="V125" i="19"/>
  <c r="M125" i="19"/>
  <c r="L125" i="19"/>
  <c r="N125" i="19"/>
  <c r="BH125" i="19" l="1"/>
  <c r="BA59" i="15"/>
  <c r="BB66" i="50"/>
  <c r="BB66" i="69" s="1"/>
  <c r="BB59" i="15"/>
  <c r="BC66" i="50"/>
  <c r="BC66" i="69" s="1"/>
  <c r="BC59" i="15"/>
  <c r="BI125" i="19"/>
  <c r="BG125" i="19"/>
  <c r="BD66" i="50"/>
  <c r="BD66" i="69" s="1"/>
  <c r="BF124" i="19"/>
  <c r="BG65" i="69"/>
  <c r="BE124" i="19"/>
  <c r="AI65" i="51"/>
  <c r="Z66" i="69"/>
  <c r="Z65" i="51"/>
  <c r="BD58" i="15"/>
  <c r="BE58" i="15"/>
  <c r="BF58" i="15"/>
  <c r="AI59" i="15"/>
  <c r="T65" i="51"/>
  <c r="T66" i="69"/>
  <c r="AC66" i="69"/>
  <c r="AC65" i="51"/>
  <c r="AK66" i="69"/>
  <c r="AK65" i="51"/>
  <c r="AH66" i="69"/>
  <c r="AH65" i="51"/>
  <c r="L66" i="69"/>
  <c r="L65" i="51"/>
  <c r="BA65" i="50"/>
  <c r="AZ65" i="50"/>
  <c r="AO65" i="51"/>
  <c r="AO66" i="69"/>
  <c r="AX66" i="69" s="1"/>
  <c r="Y66" i="69"/>
  <c r="Y65" i="51"/>
  <c r="AZ65" i="69"/>
  <c r="BA65" i="69"/>
  <c r="AH59" i="15"/>
  <c r="AF66" i="69"/>
  <c r="AF65" i="51"/>
  <c r="AL66" i="69"/>
  <c r="AL65" i="51"/>
  <c r="W66" i="69"/>
  <c r="W65" i="51"/>
  <c r="V65" i="51"/>
  <c r="V66" i="69"/>
  <c r="BF65" i="50"/>
  <c r="BE65" i="50"/>
  <c r="BG65" i="50"/>
  <c r="AZ59" i="15"/>
  <c r="AY59" i="15"/>
  <c r="P66" i="69"/>
  <c r="P65" i="51"/>
  <c r="K66" i="69"/>
  <c r="K65" i="51"/>
  <c r="R65" i="51"/>
  <c r="R66" i="69"/>
  <c r="S65" i="51"/>
  <c r="S66" i="69"/>
  <c r="H66" i="69"/>
  <c r="H65" i="51"/>
  <c r="AN66" i="69"/>
  <c r="AW66" i="69" s="1"/>
  <c r="AN65" i="51"/>
  <c r="G65" i="51"/>
  <c r="G66" i="69"/>
  <c r="AM66" i="69"/>
  <c r="AM65" i="51"/>
  <c r="N66" i="69"/>
  <c r="N65" i="51"/>
  <c r="AA66" i="69"/>
  <c r="AY66" i="69" s="1"/>
  <c r="AA65" i="51"/>
  <c r="Q66" i="69"/>
  <c r="Q65" i="51"/>
  <c r="BG64" i="69"/>
  <c r="BF64" i="69"/>
  <c r="BE64" i="69"/>
  <c r="U59" i="15"/>
  <c r="AJ65" i="51"/>
  <c r="AJ66" i="69"/>
  <c r="O66" i="69"/>
  <c r="O65" i="51"/>
  <c r="I65" i="51"/>
  <c r="I66" i="69"/>
  <c r="J65" i="51"/>
  <c r="J66" i="69"/>
  <c r="M66" i="69"/>
  <c r="M65" i="51"/>
  <c r="AB65" i="51"/>
  <c r="AB66" i="69"/>
  <c r="AE65" i="51"/>
  <c r="AE66" i="69"/>
  <c r="AG66" i="69"/>
  <c r="AG65" i="51"/>
  <c r="AD65" i="51"/>
  <c r="AD66" i="69"/>
  <c r="X66" i="69"/>
  <c r="X65" i="51"/>
  <c r="U65" i="51"/>
  <c r="U66" i="69"/>
  <c r="AT126" i="19"/>
  <c r="BC126" i="19" s="1"/>
  <c r="AS126" i="19"/>
  <c r="BB126" i="19" s="1"/>
  <c r="AR126" i="19"/>
  <c r="AQ126" i="19"/>
  <c r="AE126" i="19"/>
  <c r="AB126" i="19"/>
  <c r="O126" i="19"/>
  <c r="V126" i="19"/>
  <c r="AJ126" i="19"/>
  <c r="X126" i="19"/>
  <c r="P126" i="19"/>
  <c r="AL126" i="19"/>
  <c r="Q126" i="19"/>
  <c r="AM126" i="19"/>
  <c r="AG126" i="19"/>
  <c r="Y126" i="19"/>
  <c r="S126" i="19"/>
  <c r="AK126" i="19"/>
  <c r="AP126" i="19"/>
  <c r="Z126" i="19"/>
  <c r="AF126" i="19"/>
  <c r="BD126" i="19" s="1"/>
  <c r="AD126" i="19"/>
  <c r="W126" i="19"/>
  <c r="AH126" i="19"/>
  <c r="AI126" i="19"/>
  <c r="R126" i="19"/>
  <c r="AC126" i="19"/>
  <c r="T126" i="19"/>
  <c r="U126" i="19"/>
  <c r="M126" i="19"/>
  <c r="L126" i="19"/>
  <c r="N126" i="19"/>
  <c r="AN125" i="19"/>
  <c r="AA125" i="19"/>
  <c r="BE125" i="19"/>
  <c r="BF125" i="19"/>
  <c r="AO125" i="19"/>
  <c r="BJ124" i="19"/>
  <c r="BK124" i="19"/>
  <c r="BL124" i="19"/>
  <c r="BI126" i="19" l="1"/>
  <c r="BG126" i="19"/>
  <c r="BH126" i="19"/>
  <c r="BE65" i="69"/>
  <c r="BF65" i="69"/>
  <c r="BE66" i="50"/>
  <c r="BF66" i="50"/>
  <c r="BG66" i="50"/>
  <c r="BA66" i="50"/>
  <c r="AZ66" i="50"/>
  <c r="BF59" i="15"/>
  <c r="BD59" i="15"/>
  <c r="BE59" i="15"/>
  <c r="BA66" i="69"/>
  <c r="AZ66" i="69"/>
  <c r="BL125" i="19"/>
  <c r="BK125" i="19"/>
  <c r="BJ125" i="19"/>
  <c r="AA126" i="19"/>
  <c r="AN126" i="19"/>
  <c r="AO126" i="19"/>
  <c r="BF126" i="19"/>
  <c r="BE126" i="19"/>
  <c r="AT127" i="19"/>
  <c r="BC127" i="19" s="1"/>
  <c r="AD127" i="19"/>
  <c r="AR127" i="19"/>
  <c r="Y127" i="19"/>
  <c r="AF127" i="19"/>
  <c r="BD127" i="19" s="1"/>
  <c r="AC127" i="19"/>
  <c r="P127" i="19"/>
  <c r="U127" i="19"/>
  <c r="T127" i="19"/>
  <c r="V127" i="19"/>
  <c r="AB127" i="19"/>
  <c r="AG127" i="19"/>
  <c r="Z127" i="19"/>
  <c r="AE127" i="19"/>
  <c r="AL127" i="19"/>
  <c r="AS127" i="19"/>
  <c r="BB127" i="19" s="1"/>
  <c r="AM127" i="19"/>
  <c r="W127" i="19"/>
  <c r="O127" i="19"/>
  <c r="AK127" i="19"/>
  <c r="AJ127" i="19"/>
  <c r="AQ127" i="19"/>
  <c r="AI127" i="19"/>
  <c r="X127" i="19"/>
  <c r="Q127" i="19"/>
  <c r="R127" i="19"/>
  <c r="S127" i="19"/>
  <c r="AP127" i="19"/>
  <c r="AH127" i="19"/>
  <c r="M127" i="19"/>
  <c r="N127" i="19"/>
  <c r="L127" i="19"/>
  <c r="BG127" i="19" l="1"/>
  <c r="BH127" i="19"/>
  <c r="BI127" i="19"/>
  <c r="BG66" i="69"/>
  <c r="BF66" i="69"/>
  <c r="BE66" i="69"/>
  <c r="AA127" i="19"/>
  <c r="BE127" i="19"/>
  <c r="BF127" i="19"/>
  <c r="BK126" i="19"/>
  <c r="BL126" i="19"/>
  <c r="BJ126" i="19"/>
  <c r="AO127" i="19"/>
  <c r="AT128" i="19"/>
  <c r="BC128" i="19" s="1"/>
  <c r="Q128" i="19"/>
  <c r="T128" i="19"/>
  <c r="W128" i="19"/>
  <c r="Z128" i="19"/>
  <c r="O128" i="19"/>
  <c r="AQ128" i="19"/>
  <c r="X128" i="19"/>
  <c r="AG128" i="19"/>
  <c r="AC128" i="19"/>
  <c r="Y128" i="19"/>
  <c r="AI128" i="19"/>
  <c r="AK128" i="19"/>
  <c r="AB128" i="19"/>
  <c r="AD128" i="19"/>
  <c r="AJ128" i="19"/>
  <c r="AH128" i="19"/>
  <c r="U128" i="19"/>
  <c r="AE128" i="19"/>
  <c r="V128" i="19"/>
  <c r="AF128" i="19"/>
  <c r="BD128" i="19" s="1"/>
  <c r="R128" i="19"/>
  <c r="AM128" i="19"/>
  <c r="AL128" i="19"/>
  <c r="P128" i="19"/>
  <c r="AR128" i="19"/>
  <c r="S128" i="19"/>
  <c r="AS128" i="19"/>
  <c r="BB128" i="19" s="1"/>
  <c r="AP128" i="19"/>
  <c r="L128" i="19"/>
  <c r="N128" i="19"/>
  <c r="M128" i="19"/>
  <c r="AN127" i="19"/>
  <c r="BH128" i="19" l="1"/>
  <c r="BI128" i="19"/>
  <c r="BG128" i="19"/>
  <c r="AN128" i="19"/>
  <c r="AO128" i="19"/>
  <c r="BE128" i="19"/>
  <c r="BF128" i="19"/>
  <c r="BL127" i="19"/>
  <c r="BJ127" i="19"/>
  <c r="BK127" i="19"/>
  <c r="AA128" i="19"/>
  <c r="AT129" i="19"/>
  <c r="AG129" i="19"/>
  <c r="AG52" i="19" s="1"/>
  <c r="AF129" i="19"/>
  <c r="AK129" i="19"/>
  <c r="AK52" i="19" s="1"/>
  <c r="AJ129" i="19"/>
  <c r="AJ52" i="19" s="1"/>
  <c r="AM129" i="19"/>
  <c r="AM52" i="19" s="1"/>
  <c r="AL129" i="19"/>
  <c r="AL52" i="19" s="1"/>
  <c r="AI129" i="19"/>
  <c r="AI52" i="19" s="1"/>
  <c r="AH129" i="19"/>
  <c r="AR129" i="19"/>
  <c r="AQ129" i="19"/>
  <c r="AQ52" i="19" s="1"/>
  <c r="AS129" i="19"/>
  <c r="BB129" i="19" s="1"/>
  <c r="AP129" i="19"/>
  <c r="S129" i="19"/>
  <c r="S52" i="19" s="1"/>
  <c r="Z129" i="19"/>
  <c r="Z52" i="19" s="1"/>
  <c r="Y129" i="19"/>
  <c r="Y52" i="19" s="1"/>
  <c r="AB129" i="19"/>
  <c r="AE129" i="19"/>
  <c r="U129" i="19"/>
  <c r="U52" i="19" s="1"/>
  <c r="O129" i="19"/>
  <c r="BG129" i="19" s="1"/>
  <c r="X129" i="19"/>
  <c r="X52" i="19" s="1"/>
  <c r="AD129" i="19"/>
  <c r="AD52" i="19" s="1"/>
  <c r="AC129" i="19"/>
  <c r="AC52" i="19" s="1"/>
  <c r="W129" i="19"/>
  <c r="W52" i="19" s="1"/>
  <c r="Q129" i="19"/>
  <c r="Q52" i="19" s="1"/>
  <c r="R129" i="19"/>
  <c r="R52" i="19" s="1"/>
  <c r="T129" i="19"/>
  <c r="T52" i="19" s="1"/>
  <c r="V129" i="19"/>
  <c r="P129" i="19"/>
  <c r="L129" i="19"/>
  <c r="L52" i="19" s="1"/>
  <c r="N129" i="19"/>
  <c r="N52" i="19" s="1"/>
  <c r="M129" i="19"/>
  <c r="M52" i="19" s="1"/>
  <c r="F131" i="19"/>
  <c r="F132" i="19" s="1"/>
  <c r="F133" i="19" s="1"/>
  <c r="F134" i="19" s="1"/>
  <c r="F135" i="19" s="1"/>
  <c r="F136" i="19" s="1"/>
  <c r="F137" i="19" s="1"/>
  <c r="F138" i="19" s="1"/>
  <c r="F139" i="19" s="1"/>
  <c r="F140" i="19" s="1"/>
  <c r="F141" i="19" s="1"/>
  <c r="F142" i="19" s="1"/>
  <c r="F143" i="19" s="1"/>
  <c r="F144" i="19" s="1"/>
  <c r="F145" i="19" s="1"/>
  <c r="F146" i="19" s="1"/>
  <c r="F147" i="19" s="1"/>
  <c r="F148" i="19" s="1"/>
  <c r="F149" i="19" s="1"/>
  <c r="F150" i="19" s="1"/>
  <c r="F151" i="19" s="1"/>
  <c r="F152" i="19" s="1"/>
  <c r="F153" i="19" s="1"/>
  <c r="F154" i="19" s="1"/>
  <c r="F155" i="19" s="1"/>
  <c r="F156" i="19" s="1"/>
  <c r="F157" i="19" s="1"/>
  <c r="F158" i="19" s="1"/>
  <c r="AF52" i="19" l="1"/>
  <c r="BD52" i="19" s="1"/>
  <c r="BD129" i="19"/>
  <c r="V60" i="15"/>
  <c r="BI129" i="19"/>
  <c r="AT52" i="19"/>
  <c r="BC52" i="19" s="1"/>
  <c r="BC129" i="19"/>
  <c r="BH129" i="19"/>
  <c r="AH52" i="19"/>
  <c r="AK67" i="50"/>
  <c r="P52" i="19"/>
  <c r="J60" i="15"/>
  <c r="V52" i="19"/>
  <c r="P60" i="15"/>
  <c r="AJ60" i="15"/>
  <c r="W67" i="50"/>
  <c r="AN60" i="15"/>
  <c r="AW60" i="15" s="1"/>
  <c r="AS52" i="19"/>
  <c r="BB52" i="19" s="1"/>
  <c r="AR52" i="19"/>
  <c r="BL128" i="19"/>
  <c r="BJ128" i="19"/>
  <c r="BK128" i="19"/>
  <c r="AO129" i="19"/>
  <c r="AO52" i="19" s="1"/>
  <c r="O52" i="19"/>
  <c r="AA129" i="19"/>
  <c r="AA52" i="19" s="1"/>
  <c r="AP52" i="19"/>
  <c r="AE52" i="19"/>
  <c r="AB52" i="19"/>
  <c r="AN129" i="19"/>
  <c r="AN52" i="19" s="1"/>
  <c r="AT133" i="19"/>
  <c r="BC133" i="19" s="1"/>
  <c r="AM133" i="19"/>
  <c r="AL133" i="19"/>
  <c r="AJ133" i="19"/>
  <c r="AI133" i="19"/>
  <c r="AH133" i="19"/>
  <c r="AF133" i="19"/>
  <c r="BD133" i="19" s="1"/>
  <c r="Q133" i="19"/>
  <c r="AG133" i="19"/>
  <c r="Y133" i="19"/>
  <c r="X133" i="19"/>
  <c r="V133" i="19"/>
  <c r="R133" i="19"/>
  <c r="W133" i="19"/>
  <c r="AK133" i="19"/>
  <c r="AB133" i="19"/>
  <c r="U133" i="19"/>
  <c r="O133" i="19"/>
  <c r="AC133" i="19"/>
  <c r="AQ133" i="19"/>
  <c r="S133" i="19"/>
  <c r="AE133" i="19"/>
  <c r="AS133" i="19"/>
  <c r="BB133" i="19" s="1"/>
  <c r="AD133" i="19"/>
  <c r="Z133" i="19"/>
  <c r="P133" i="19"/>
  <c r="T133" i="19"/>
  <c r="AP133" i="19"/>
  <c r="AR133" i="19"/>
  <c r="L133" i="19"/>
  <c r="M133" i="19"/>
  <c r="N133" i="19"/>
  <c r="AT131" i="19"/>
  <c r="BC131" i="19" s="1"/>
  <c r="AM131" i="19"/>
  <c r="AL131" i="19"/>
  <c r="AK131" i="19"/>
  <c r="AJ131" i="19"/>
  <c r="AI131" i="19"/>
  <c r="AH131" i="19"/>
  <c r="AG131" i="19"/>
  <c r="AF131" i="19"/>
  <c r="BD131" i="19" s="1"/>
  <c r="AR131" i="19"/>
  <c r="AQ131" i="19"/>
  <c r="AS131" i="19"/>
  <c r="BB131" i="19" s="1"/>
  <c r="AC131" i="19"/>
  <c r="W131" i="19"/>
  <c r="P131" i="19"/>
  <c r="AB131" i="19"/>
  <c r="V131" i="19"/>
  <c r="U131" i="19"/>
  <c r="Y131" i="19"/>
  <c r="Z131" i="19"/>
  <c r="T131" i="19"/>
  <c r="X131" i="19"/>
  <c r="AE131" i="19"/>
  <c r="S131" i="19"/>
  <c r="AP131" i="19"/>
  <c r="O131" i="19"/>
  <c r="AD131" i="19"/>
  <c r="Q131" i="19"/>
  <c r="R131" i="19"/>
  <c r="M131" i="19"/>
  <c r="L131" i="19"/>
  <c r="N131" i="19"/>
  <c r="AT132" i="19"/>
  <c r="BC132" i="19" s="1"/>
  <c r="AH132" i="19"/>
  <c r="AG132" i="19"/>
  <c r="AF132" i="19"/>
  <c r="BD132" i="19" s="1"/>
  <c r="AM132" i="19"/>
  <c r="AK132" i="19"/>
  <c r="AL132" i="19"/>
  <c r="AJ132" i="19"/>
  <c r="AI132" i="19"/>
  <c r="AS132" i="19"/>
  <c r="BB132" i="19" s="1"/>
  <c r="AR132" i="19"/>
  <c r="AQ132" i="19"/>
  <c r="AP132" i="19"/>
  <c r="X132" i="19"/>
  <c r="S132" i="19"/>
  <c r="R132" i="19"/>
  <c r="V132" i="19"/>
  <c r="AB132" i="19"/>
  <c r="AE132" i="19"/>
  <c r="AC132" i="19"/>
  <c r="T132" i="19"/>
  <c r="W132" i="19"/>
  <c r="Z132" i="19"/>
  <c r="P132" i="19"/>
  <c r="AD132" i="19"/>
  <c r="Y132" i="19"/>
  <c r="O132" i="19"/>
  <c r="U132" i="19"/>
  <c r="Q132" i="19"/>
  <c r="L132" i="19"/>
  <c r="M132" i="19"/>
  <c r="N132" i="19"/>
  <c r="BI52" i="19" l="1"/>
  <c r="BH52" i="19"/>
  <c r="BG52" i="19"/>
  <c r="BG133" i="19"/>
  <c r="BI132" i="19"/>
  <c r="BI131" i="19"/>
  <c r="BI133" i="19"/>
  <c r="BH133" i="19"/>
  <c r="BH132" i="19"/>
  <c r="BG131" i="19"/>
  <c r="BH131" i="19"/>
  <c r="BG132" i="19"/>
  <c r="AK67" i="69"/>
  <c r="S185" i="19"/>
  <c r="BF132" i="19"/>
  <c r="BE132" i="19"/>
  <c r="AK66" i="51"/>
  <c r="W67" i="69"/>
  <c r="W66" i="51"/>
  <c r="BE131" i="19"/>
  <c r="BF131" i="19"/>
  <c r="AT134" i="19"/>
  <c r="BC134" i="19" s="1"/>
  <c r="AK134" i="19"/>
  <c r="AI134" i="19"/>
  <c r="AH134" i="19"/>
  <c r="AJ134" i="19"/>
  <c r="AG134" i="19"/>
  <c r="AF134" i="19"/>
  <c r="BD134" i="19" s="1"/>
  <c r="AM134" i="19"/>
  <c r="AL134" i="19"/>
  <c r="AS134" i="19"/>
  <c r="BB134" i="19" s="1"/>
  <c r="AQ134" i="19"/>
  <c r="AP134" i="19"/>
  <c r="AE134" i="19"/>
  <c r="O134" i="19"/>
  <c r="V134" i="19"/>
  <c r="Z134" i="19"/>
  <c r="Y134" i="19"/>
  <c r="AB134" i="19"/>
  <c r="AC134" i="19"/>
  <c r="Q134" i="19"/>
  <c r="X134" i="19"/>
  <c r="W134" i="19"/>
  <c r="AR134" i="19"/>
  <c r="AD134" i="19"/>
  <c r="T134" i="19"/>
  <c r="R134" i="19"/>
  <c r="P134" i="19"/>
  <c r="S134" i="19"/>
  <c r="U134" i="19"/>
  <c r="M134" i="19"/>
  <c r="N134" i="19"/>
  <c r="L134" i="19"/>
  <c r="AA132" i="19"/>
  <c r="AO132" i="19"/>
  <c r="AA131" i="19"/>
  <c r="AO131" i="19"/>
  <c r="AN132" i="19"/>
  <c r="BL129" i="19"/>
  <c r="BK129" i="19"/>
  <c r="BJ129" i="19"/>
  <c r="AN131" i="19"/>
  <c r="BE129" i="19"/>
  <c r="BF129" i="19"/>
  <c r="BE52" i="19"/>
  <c r="BF52" i="19"/>
  <c r="BF133" i="19"/>
  <c r="BE133" i="19"/>
  <c r="AO133" i="19"/>
  <c r="AN133" i="19"/>
  <c r="AA133" i="19"/>
  <c r="BK52" i="19" l="1"/>
  <c r="BG134" i="19"/>
  <c r="BH134" i="19"/>
  <c r="BI134" i="19"/>
  <c r="BL132" i="19"/>
  <c r="BK132" i="19"/>
  <c r="BJ132" i="19"/>
  <c r="BJ52" i="19"/>
  <c r="BL52" i="19"/>
  <c r="AT135" i="19"/>
  <c r="U135" i="19"/>
  <c r="P69" i="50" s="1"/>
  <c r="Y135" i="19"/>
  <c r="O135" i="19"/>
  <c r="X135" i="19"/>
  <c r="V135" i="19"/>
  <c r="R135" i="19"/>
  <c r="W135" i="19"/>
  <c r="AK135" i="19"/>
  <c r="P135" i="19"/>
  <c r="AM135" i="19"/>
  <c r="Z135" i="19"/>
  <c r="AF135" i="19"/>
  <c r="BD135" i="19" s="1"/>
  <c r="AH135" i="19"/>
  <c r="AL135" i="19"/>
  <c r="AB135" i="19"/>
  <c r="AJ135" i="19"/>
  <c r="AG135" i="19"/>
  <c r="AI135" i="19"/>
  <c r="AS135" i="19"/>
  <c r="BB135" i="19" s="1"/>
  <c r="AE135" i="19"/>
  <c r="Q135" i="19"/>
  <c r="S135" i="19"/>
  <c r="AP135" i="19"/>
  <c r="AR135" i="19"/>
  <c r="AD135" i="19"/>
  <c r="AQ135" i="19"/>
  <c r="T135" i="19"/>
  <c r="AC135" i="19"/>
  <c r="M135" i="19"/>
  <c r="L135" i="19"/>
  <c r="N135" i="19"/>
  <c r="BJ131" i="19"/>
  <c r="BK131" i="19"/>
  <c r="BL131" i="19"/>
  <c r="BJ133" i="19"/>
  <c r="BK133" i="19"/>
  <c r="BL133" i="19"/>
  <c r="AN134" i="19"/>
  <c r="AO134" i="19"/>
  <c r="AA134" i="19"/>
  <c r="BH135" i="19" l="1"/>
  <c r="BG135" i="19"/>
  <c r="AO69" i="50"/>
  <c r="AX69" i="50" s="1"/>
  <c r="BC135" i="19"/>
  <c r="BI135" i="19"/>
  <c r="K69" i="50"/>
  <c r="BE134" i="19"/>
  <c r="AF69" i="50"/>
  <c r="Q69" i="50"/>
  <c r="AD69" i="50"/>
  <c r="U69" i="50"/>
  <c r="AC69" i="50"/>
  <c r="BF134" i="19"/>
  <c r="AG69" i="50"/>
  <c r="N69" i="50"/>
  <c r="H69" i="50"/>
  <c r="AT136" i="19"/>
  <c r="BC136" i="19" s="1"/>
  <c r="AC136" i="19"/>
  <c r="AM136" i="19"/>
  <c r="AL136" i="19"/>
  <c r="AK136" i="19"/>
  <c r="AJ136" i="19"/>
  <c r="AI136" i="19"/>
  <c r="AH136" i="19"/>
  <c r="AG136" i="19"/>
  <c r="AB136" i="19"/>
  <c r="AF136" i="19"/>
  <c r="BD136" i="19" s="1"/>
  <c r="AE136" i="19"/>
  <c r="AD136" i="19"/>
  <c r="AS136" i="19"/>
  <c r="BB136" i="19" s="1"/>
  <c r="AP136" i="19"/>
  <c r="AQ136" i="19"/>
  <c r="Q136" i="19"/>
  <c r="X136" i="19"/>
  <c r="U136" i="19"/>
  <c r="V136" i="19"/>
  <c r="P136" i="19"/>
  <c r="O136" i="19"/>
  <c r="AR136" i="19"/>
  <c r="S136" i="19"/>
  <c r="Z136" i="19"/>
  <c r="T136" i="19"/>
  <c r="R136" i="19"/>
  <c r="W136" i="19"/>
  <c r="Y136" i="19"/>
  <c r="L136" i="19"/>
  <c r="N136" i="19"/>
  <c r="M136" i="19"/>
  <c r="P68" i="51"/>
  <c r="P69" i="69"/>
  <c r="AM69" i="50"/>
  <c r="AM69" i="69" s="1"/>
  <c r="BJ134" i="19"/>
  <c r="BK134" i="19"/>
  <c r="BL134" i="19"/>
  <c r="Z69" i="50"/>
  <c r="Z69" i="69" s="1"/>
  <c r="AE69" i="50"/>
  <c r="AB69" i="50"/>
  <c r="Y69" i="50"/>
  <c r="X69" i="50"/>
  <c r="W69" i="50"/>
  <c r="AH69" i="50"/>
  <c r="AA69" i="50"/>
  <c r="AY69" i="50" s="1"/>
  <c r="I69" i="50"/>
  <c r="G69" i="50"/>
  <c r="O69" i="50"/>
  <c r="L69" i="50"/>
  <c r="S69" i="50"/>
  <c r="J69" i="50"/>
  <c r="T69" i="50"/>
  <c r="R69" i="50"/>
  <c r="AL69" i="50"/>
  <c r="AK69" i="50"/>
  <c r="AN69" i="50"/>
  <c r="AN135" i="19"/>
  <c r="AO135" i="19"/>
  <c r="AA135" i="19"/>
  <c r="BE135" i="19" l="1"/>
  <c r="BF135" i="19"/>
  <c r="BH136" i="19"/>
  <c r="AO68" i="51"/>
  <c r="BD69" i="50"/>
  <c r="BD69" i="69" s="1"/>
  <c r="AN69" i="69"/>
  <c r="AW69" i="69" s="1"/>
  <c r="AW69" i="50"/>
  <c r="BI136" i="19"/>
  <c r="BG136" i="19"/>
  <c r="BC69" i="50"/>
  <c r="BC69" i="69" s="1"/>
  <c r="AO69" i="69"/>
  <c r="AX69" i="69" s="1"/>
  <c r="AF68" i="51"/>
  <c r="AF69" i="69"/>
  <c r="K68" i="51"/>
  <c r="K69" i="69"/>
  <c r="AC68" i="51"/>
  <c r="AC69" i="69"/>
  <c r="AD68" i="51"/>
  <c r="AD69" i="69"/>
  <c r="U68" i="51"/>
  <c r="U69" i="69"/>
  <c r="Q68" i="51"/>
  <c r="Q69" i="69"/>
  <c r="AG68" i="51"/>
  <c r="AG69" i="69"/>
  <c r="H68" i="51"/>
  <c r="H69" i="69"/>
  <c r="N68" i="51"/>
  <c r="N69" i="69"/>
  <c r="AT137" i="19"/>
  <c r="BC137" i="19" s="1"/>
  <c r="AD137" i="19"/>
  <c r="Y70" i="50" s="1"/>
  <c r="AC137" i="19"/>
  <c r="AB137" i="19"/>
  <c r="AM137" i="19"/>
  <c r="AL137" i="19"/>
  <c r="AJ137" i="19"/>
  <c r="AI137" i="19"/>
  <c r="AH137" i="19"/>
  <c r="AF137" i="19"/>
  <c r="BD137" i="19" s="1"/>
  <c r="AE137" i="19"/>
  <c r="AG137" i="19"/>
  <c r="U137" i="19"/>
  <c r="Y137" i="19"/>
  <c r="O137" i="19"/>
  <c r="S137" i="19"/>
  <c r="N70" i="50" s="1"/>
  <c r="X137" i="19"/>
  <c r="V137" i="19"/>
  <c r="AK137" i="19"/>
  <c r="R137" i="19"/>
  <c r="W137" i="19"/>
  <c r="P137" i="19"/>
  <c r="AP137" i="19"/>
  <c r="Z137" i="19"/>
  <c r="AQ137" i="19"/>
  <c r="T137" i="19"/>
  <c r="AS137" i="19"/>
  <c r="BB137" i="19" s="1"/>
  <c r="Q137" i="19"/>
  <c r="L70" i="50" s="1"/>
  <c r="AR137" i="19"/>
  <c r="L137" i="19"/>
  <c r="N137" i="19"/>
  <c r="I70" i="50" s="1"/>
  <c r="M137" i="19"/>
  <c r="H70" i="50" s="1"/>
  <c r="AE68" i="51"/>
  <c r="AE69" i="69"/>
  <c r="AB68" i="51"/>
  <c r="AB69" i="69"/>
  <c r="Y68" i="51"/>
  <c r="Y69" i="69"/>
  <c r="X68" i="51"/>
  <c r="X69" i="69"/>
  <c r="W68" i="51"/>
  <c r="W69" i="69"/>
  <c r="AH68" i="51"/>
  <c r="AH69" i="69"/>
  <c r="AA68" i="51"/>
  <c r="AA69" i="69"/>
  <c r="AY69" i="69" s="1"/>
  <c r="I68" i="51"/>
  <c r="I69" i="69"/>
  <c r="G68" i="51"/>
  <c r="G69" i="69"/>
  <c r="O68" i="51"/>
  <c r="O69" i="69"/>
  <c r="L68" i="51"/>
  <c r="L69" i="69"/>
  <c r="S68" i="51"/>
  <c r="S69" i="69"/>
  <c r="J68" i="51"/>
  <c r="J69" i="69"/>
  <c r="T68" i="51"/>
  <c r="T69" i="69"/>
  <c r="R68" i="51"/>
  <c r="R69" i="69"/>
  <c r="AL68" i="51"/>
  <c r="AL69" i="69"/>
  <c r="AK68" i="51"/>
  <c r="AK69" i="69"/>
  <c r="AM68" i="51"/>
  <c r="Z68" i="51"/>
  <c r="AN68" i="51"/>
  <c r="BJ135" i="19"/>
  <c r="BK135" i="19"/>
  <c r="BL135" i="19"/>
  <c r="AN136" i="19"/>
  <c r="AO136" i="19"/>
  <c r="AA136" i="19"/>
  <c r="AZ69" i="69" l="1"/>
  <c r="BA69" i="69"/>
  <c r="BI137" i="19"/>
  <c r="BG137" i="19"/>
  <c r="BH137" i="19"/>
  <c r="BE136" i="19"/>
  <c r="BF136" i="19"/>
  <c r="P70" i="50"/>
  <c r="AA70" i="50"/>
  <c r="AY70" i="50" s="1"/>
  <c r="U70" i="50"/>
  <c r="AD70" i="50"/>
  <c r="AL70" i="50"/>
  <c r="K70" i="50"/>
  <c r="AB70" i="50"/>
  <c r="AF70" i="50"/>
  <c r="G70" i="50"/>
  <c r="M70" i="50"/>
  <c r="AE70" i="50"/>
  <c r="AG70" i="50"/>
  <c r="S70" i="50"/>
  <c r="AC70" i="50"/>
  <c r="Q70" i="50"/>
  <c r="AO70" i="50"/>
  <c r="AX70" i="50" s="1"/>
  <c r="AT138" i="19"/>
  <c r="AJ138" i="19"/>
  <c r="AI138" i="19"/>
  <c r="AH138" i="19"/>
  <c r="AG138" i="19"/>
  <c r="AF138" i="19"/>
  <c r="BD138" i="19" s="1"/>
  <c r="AE138" i="19"/>
  <c r="AD138" i="19"/>
  <c r="AC138" i="19"/>
  <c r="AB138" i="19"/>
  <c r="AM138" i="19"/>
  <c r="AL138" i="19"/>
  <c r="X138" i="19"/>
  <c r="S71" i="50" s="1"/>
  <c r="Q138" i="19"/>
  <c r="U138" i="19"/>
  <c r="T138" i="19"/>
  <c r="AK138" i="19"/>
  <c r="AF71" i="50" s="1"/>
  <c r="R138" i="19"/>
  <c r="S138" i="19"/>
  <c r="V138" i="19"/>
  <c r="AS138" i="19"/>
  <c r="BB138" i="19" s="1"/>
  <c r="W138" i="19"/>
  <c r="Y138" i="19"/>
  <c r="P138" i="19"/>
  <c r="AP138" i="19"/>
  <c r="AR138" i="19"/>
  <c r="O138" i="19"/>
  <c r="AQ138" i="19"/>
  <c r="Z138" i="19"/>
  <c r="U71" i="50" s="1"/>
  <c r="L138" i="19"/>
  <c r="M138" i="19"/>
  <c r="N138" i="19"/>
  <c r="Y69" i="51"/>
  <c r="Y70" i="69"/>
  <c r="H69" i="51"/>
  <c r="H70" i="69"/>
  <c r="I69" i="51"/>
  <c r="I70" i="69"/>
  <c r="L69" i="51"/>
  <c r="L70" i="69"/>
  <c r="N69" i="51"/>
  <c r="N70" i="69"/>
  <c r="BA69" i="50"/>
  <c r="AZ69" i="50"/>
  <c r="BL136" i="19"/>
  <c r="BJ136" i="19"/>
  <c r="BK136" i="19"/>
  <c r="BF69" i="50"/>
  <c r="AM70" i="50"/>
  <c r="AM70" i="69" s="1"/>
  <c r="Z70" i="50"/>
  <c r="Z70" i="69" s="1"/>
  <c r="AN70" i="50"/>
  <c r="X70" i="50"/>
  <c r="AH70" i="50"/>
  <c r="W70" i="50"/>
  <c r="T70" i="50"/>
  <c r="J70" i="50"/>
  <c r="R70" i="50"/>
  <c r="O70" i="50"/>
  <c r="AK70" i="50"/>
  <c r="AN137" i="19"/>
  <c r="AO137" i="19"/>
  <c r="AJ70" i="50" s="1"/>
  <c r="AA137" i="19"/>
  <c r="V70" i="50" s="1"/>
  <c r="BD70" i="50" l="1"/>
  <c r="BD70" i="69" s="1"/>
  <c r="BH138" i="19"/>
  <c r="BC70" i="50"/>
  <c r="BC70" i="69" s="1"/>
  <c r="BG138" i="19"/>
  <c r="J70" i="69"/>
  <c r="BB70" i="50"/>
  <c r="BB70" i="69" s="1"/>
  <c r="BI138" i="19"/>
  <c r="AN70" i="69"/>
  <c r="AW70" i="69" s="1"/>
  <c r="AW70" i="50"/>
  <c r="AO71" i="50"/>
  <c r="AX71" i="50" s="1"/>
  <c r="BC138" i="19"/>
  <c r="AL71" i="50"/>
  <c r="O71" i="50"/>
  <c r="L71" i="50"/>
  <c r="P71" i="50"/>
  <c r="AD69" i="51"/>
  <c r="AD70" i="69"/>
  <c r="AA69" i="51"/>
  <c r="P69" i="51"/>
  <c r="P70" i="69"/>
  <c r="AA70" i="69"/>
  <c r="AY70" i="69" s="1"/>
  <c r="K69" i="51"/>
  <c r="K70" i="69"/>
  <c r="U69" i="51"/>
  <c r="U70" i="69"/>
  <c r="K71" i="50"/>
  <c r="AL69" i="51"/>
  <c r="AL70" i="69"/>
  <c r="Y71" i="50"/>
  <c r="AH71" i="50"/>
  <c r="AG71" i="50"/>
  <c r="T71" i="50"/>
  <c r="AE69" i="51"/>
  <c r="AE70" i="69"/>
  <c r="AC69" i="51"/>
  <c r="AC70" i="69"/>
  <c r="AB69" i="51"/>
  <c r="AB70" i="69"/>
  <c r="AG69" i="51"/>
  <c r="AG70" i="69"/>
  <c r="AF69" i="51"/>
  <c r="AF70" i="69"/>
  <c r="G69" i="51"/>
  <c r="G70" i="69"/>
  <c r="M69" i="51"/>
  <c r="M70" i="69"/>
  <c r="AA71" i="50"/>
  <c r="AY71" i="50" s="1"/>
  <c r="N71" i="50"/>
  <c r="Q69" i="51"/>
  <c r="Q70" i="69"/>
  <c r="S69" i="51"/>
  <c r="S70" i="69"/>
  <c r="AC71" i="50"/>
  <c r="AE71" i="50"/>
  <c r="AD71" i="50"/>
  <c r="Q71" i="50"/>
  <c r="M71" i="50"/>
  <c r="X71" i="50"/>
  <c r="AB71" i="50"/>
  <c r="I71" i="50"/>
  <c r="G71" i="50"/>
  <c r="H71" i="50"/>
  <c r="R71" i="50"/>
  <c r="AO69" i="51"/>
  <c r="AO70" i="69"/>
  <c r="AX70" i="69" s="1"/>
  <c r="AT139" i="19"/>
  <c r="X139" i="19"/>
  <c r="Q139" i="19"/>
  <c r="U139" i="19"/>
  <c r="O139" i="19"/>
  <c r="AC139" i="19"/>
  <c r="Z139" i="19"/>
  <c r="T139" i="19"/>
  <c r="AR139" i="19"/>
  <c r="R139" i="19"/>
  <c r="M72" i="50" s="1"/>
  <c r="S139" i="19"/>
  <c r="AM139" i="19"/>
  <c r="AH139" i="19"/>
  <c r="AL139" i="19"/>
  <c r="AD139" i="19"/>
  <c r="AB139" i="19"/>
  <c r="AE139" i="19"/>
  <c r="Y139" i="19"/>
  <c r="P139" i="19"/>
  <c r="V139" i="19"/>
  <c r="AI139" i="19"/>
  <c r="AF139" i="19"/>
  <c r="BD139" i="19" s="1"/>
  <c r="AJ139" i="19"/>
  <c r="W139" i="19"/>
  <c r="AQ139" i="19"/>
  <c r="AK139" i="19"/>
  <c r="AF72" i="50" s="1"/>
  <c r="AP139" i="19"/>
  <c r="AG139" i="19"/>
  <c r="AS139" i="19"/>
  <c r="BB139" i="19" s="1"/>
  <c r="N139" i="19"/>
  <c r="M139" i="19"/>
  <c r="L139" i="19"/>
  <c r="BF69" i="69"/>
  <c r="X69" i="51"/>
  <c r="X70" i="69"/>
  <c r="AH69" i="51"/>
  <c r="AH70" i="69"/>
  <c r="W69" i="51"/>
  <c r="W70" i="69"/>
  <c r="T69" i="51"/>
  <c r="T70" i="69"/>
  <c r="R69" i="51"/>
  <c r="R70" i="69"/>
  <c r="O69" i="51"/>
  <c r="O70" i="69"/>
  <c r="AK69" i="51"/>
  <c r="AK70" i="69"/>
  <c r="AF70" i="51"/>
  <c r="AF71" i="69"/>
  <c r="AJ69" i="51"/>
  <c r="AJ70" i="69"/>
  <c r="U70" i="51"/>
  <c r="U71" i="69"/>
  <c r="S70" i="51"/>
  <c r="S71" i="69"/>
  <c r="V69" i="51"/>
  <c r="V70" i="69"/>
  <c r="AM69" i="51"/>
  <c r="Z69" i="51"/>
  <c r="AN69" i="51"/>
  <c r="J69" i="51"/>
  <c r="BF137" i="19"/>
  <c r="BE137" i="19"/>
  <c r="BL137" i="19"/>
  <c r="BK137" i="19"/>
  <c r="BJ137" i="19"/>
  <c r="Z71" i="50"/>
  <c r="Z71" i="69" s="1"/>
  <c r="W71" i="50"/>
  <c r="J71" i="50"/>
  <c r="AN71" i="50"/>
  <c r="AK71" i="50"/>
  <c r="AM71" i="50"/>
  <c r="AM71" i="69" s="1"/>
  <c r="AI70" i="50"/>
  <c r="AN138" i="19"/>
  <c r="AI71" i="50" s="1"/>
  <c r="AO138" i="19"/>
  <c r="AJ71" i="50" s="1"/>
  <c r="AA138" i="19"/>
  <c r="V71" i="50" s="1"/>
  <c r="AO70" i="51" l="1"/>
  <c r="AZ70" i="69"/>
  <c r="BA70" i="69"/>
  <c r="BD71" i="50"/>
  <c r="BD71" i="69" s="1"/>
  <c r="AO72" i="50"/>
  <c r="AX72" i="50" s="1"/>
  <c r="BC139" i="19"/>
  <c r="J71" i="69"/>
  <c r="BB71" i="50"/>
  <c r="BB71" i="69" s="1"/>
  <c r="BI139" i="19"/>
  <c r="AO71" i="69"/>
  <c r="AX71" i="69" s="1"/>
  <c r="AN71" i="69"/>
  <c r="AW71" i="69" s="1"/>
  <c r="AW71" i="50"/>
  <c r="BH139" i="19"/>
  <c r="BG139" i="19"/>
  <c r="BC71" i="50"/>
  <c r="BC71" i="69" s="1"/>
  <c r="AL70" i="51"/>
  <c r="AL71" i="69"/>
  <c r="P70" i="51"/>
  <c r="P71" i="69"/>
  <c r="L70" i="51"/>
  <c r="L71" i="69"/>
  <c r="O70" i="51"/>
  <c r="O71" i="69"/>
  <c r="AL72" i="50"/>
  <c r="AA72" i="50"/>
  <c r="AY72" i="50" s="1"/>
  <c r="AE72" i="50"/>
  <c r="R72" i="50"/>
  <c r="S72" i="50"/>
  <c r="AD72" i="50"/>
  <c r="K72" i="50"/>
  <c r="T72" i="50"/>
  <c r="Q72" i="50"/>
  <c r="Y70" i="51"/>
  <c r="Y71" i="69"/>
  <c r="AH70" i="51"/>
  <c r="AH71" i="69"/>
  <c r="AG70" i="51"/>
  <c r="AG71" i="69"/>
  <c r="Y72" i="50"/>
  <c r="T70" i="51"/>
  <c r="T71" i="69"/>
  <c r="K70" i="51"/>
  <c r="K71" i="69"/>
  <c r="AG72" i="50"/>
  <c r="AC70" i="51"/>
  <c r="AC71" i="69"/>
  <c r="AD70" i="51"/>
  <c r="AD71" i="69"/>
  <c r="AE70" i="51"/>
  <c r="AE71" i="69"/>
  <c r="AA70" i="51"/>
  <c r="AA71" i="69"/>
  <c r="AY71" i="69" s="1"/>
  <c r="X70" i="51"/>
  <c r="X71" i="69"/>
  <c r="AB70" i="51"/>
  <c r="AB71" i="69"/>
  <c r="I70" i="51"/>
  <c r="I71" i="69"/>
  <c r="G70" i="51"/>
  <c r="G71" i="69"/>
  <c r="H70" i="51"/>
  <c r="H71" i="69"/>
  <c r="N70" i="51"/>
  <c r="N71" i="69"/>
  <c r="M70" i="51"/>
  <c r="M71" i="69"/>
  <c r="AB72" i="50"/>
  <c r="G72" i="50"/>
  <c r="AC72" i="50"/>
  <c r="X72" i="50"/>
  <c r="I72" i="50"/>
  <c r="R70" i="51"/>
  <c r="R71" i="69"/>
  <c r="Q70" i="51"/>
  <c r="Q71" i="69"/>
  <c r="AH72" i="50"/>
  <c r="O72" i="50"/>
  <c r="L72" i="50"/>
  <c r="P72" i="50"/>
  <c r="H72" i="50"/>
  <c r="N72" i="50"/>
  <c r="U72" i="50"/>
  <c r="AC140" i="19"/>
  <c r="X140" i="19"/>
  <c r="Q140" i="19"/>
  <c r="O140" i="19"/>
  <c r="R140" i="19"/>
  <c r="S140" i="19"/>
  <c r="AM140" i="19"/>
  <c r="AL140" i="19"/>
  <c r="AB140" i="19"/>
  <c r="AD140" i="19"/>
  <c r="U140" i="19"/>
  <c r="AK140" i="19"/>
  <c r="AG140" i="19"/>
  <c r="AQ140" i="19"/>
  <c r="AE140" i="19"/>
  <c r="AT140" i="19"/>
  <c r="BC140" i="19" s="1"/>
  <c r="V140" i="19"/>
  <c r="AP140" i="19"/>
  <c r="Z140" i="19"/>
  <c r="P140" i="19"/>
  <c r="AH140" i="19"/>
  <c r="T140" i="19"/>
  <c r="W140" i="19"/>
  <c r="AI140" i="19"/>
  <c r="Y140" i="19"/>
  <c r="AF140" i="19"/>
  <c r="BD140" i="19" s="1"/>
  <c r="AS140" i="19"/>
  <c r="BB140" i="19" s="1"/>
  <c r="AR140" i="19"/>
  <c r="AJ140" i="19"/>
  <c r="N140" i="19"/>
  <c r="M140" i="19"/>
  <c r="L140" i="19"/>
  <c r="BA70" i="50"/>
  <c r="W70" i="51"/>
  <c r="W71" i="69"/>
  <c r="AK70" i="51"/>
  <c r="AK71" i="69"/>
  <c r="AI69" i="51"/>
  <c r="AI70" i="69"/>
  <c r="AI70" i="51"/>
  <c r="AI71" i="69"/>
  <c r="AF71" i="51"/>
  <c r="AF72" i="69"/>
  <c r="AJ70" i="51"/>
  <c r="AJ71" i="69"/>
  <c r="M71" i="51"/>
  <c r="M72" i="69"/>
  <c r="V70" i="51"/>
  <c r="V71" i="69"/>
  <c r="AZ70" i="50"/>
  <c r="Z70" i="51"/>
  <c r="J70" i="51"/>
  <c r="AN70" i="51"/>
  <c r="AM70" i="51"/>
  <c r="BG70" i="50"/>
  <c r="BF70" i="50"/>
  <c r="BE70" i="50"/>
  <c r="BF138" i="19"/>
  <c r="BE138" i="19"/>
  <c r="BK138" i="19"/>
  <c r="BL138" i="19"/>
  <c r="BJ138" i="19"/>
  <c r="W72" i="50"/>
  <c r="AM72" i="50"/>
  <c r="AM72" i="69" s="1"/>
  <c r="AN72" i="50"/>
  <c r="AK72" i="50"/>
  <c r="Z72" i="50"/>
  <c r="Z72" i="69" s="1"/>
  <c r="J72" i="50"/>
  <c r="AN139" i="19"/>
  <c r="AI72" i="50" s="1"/>
  <c r="AO139" i="19"/>
  <c r="AJ72" i="50" s="1"/>
  <c r="AA139" i="19"/>
  <c r="V72" i="50" s="1"/>
  <c r="AO71" i="51" l="1"/>
  <c r="AO72" i="69"/>
  <c r="AX72" i="69" s="1"/>
  <c r="AZ71" i="69"/>
  <c r="BA71" i="69"/>
  <c r="BI140" i="19"/>
  <c r="J72" i="69"/>
  <c r="BB72" i="50"/>
  <c r="BB72" i="69" s="1"/>
  <c r="AN72" i="69"/>
  <c r="AW72" i="69" s="1"/>
  <c r="AW72" i="50"/>
  <c r="BG140" i="19"/>
  <c r="BC72" i="50"/>
  <c r="BC72" i="69" s="1"/>
  <c r="BH140" i="19"/>
  <c r="BD72" i="50"/>
  <c r="BD72" i="69" s="1"/>
  <c r="AL71" i="51"/>
  <c r="AL72" i="69"/>
  <c r="BF70" i="69"/>
  <c r="BE70" i="69"/>
  <c r="AA71" i="51"/>
  <c r="AA72" i="69"/>
  <c r="AY72" i="69" s="1"/>
  <c r="AD71" i="51"/>
  <c r="AD72" i="69"/>
  <c r="AE71" i="51"/>
  <c r="AE72" i="69"/>
  <c r="R71" i="51"/>
  <c r="R72" i="69"/>
  <c r="K71" i="51"/>
  <c r="K72" i="69"/>
  <c r="T71" i="51"/>
  <c r="T72" i="69"/>
  <c r="Q71" i="51"/>
  <c r="Q72" i="69"/>
  <c r="S71" i="51"/>
  <c r="S72" i="69"/>
  <c r="Y71" i="51"/>
  <c r="Y72" i="69"/>
  <c r="AG71" i="51"/>
  <c r="AG72" i="69"/>
  <c r="AH71" i="51"/>
  <c r="AH72" i="69"/>
  <c r="AC71" i="51"/>
  <c r="AC72" i="69"/>
  <c r="X71" i="51"/>
  <c r="X72" i="69"/>
  <c r="AB71" i="51"/>
  <c r="AB72" i="69"/>
  <c r="I71" i="51"/>
  <c r="I72" i="69"/>
  <c r="H71" i="51"/>
  <c r="H72" i="69"/>
  <c r="G71" i="51"/>
  <c r="G72" i="69"/>
  <c r="O71" i="51"/>
  <c r="O72" i="69"/>
  <c r="L71" i="51"/>
  <c r="L72" i="69"/>
  <c r="N71" i="51"/>
  <c r="N72" i="69"/>
  <c r="P71" i="51"/>
  <c r="P72" i="69"/>
  <c r="U71" i="51"/>
  <c r="U72" i="69"/>
  <c r="P141" i="19"/>
  <c r="AP141" i="19"/>
  <c r="AG141" i="19"/>
  <c r="AS141" i="19"/>
  <c r="BB141" i="19" s="1"/>
  <c r="U141" i="19"/>
  <c r="S141" i="19"/>
  <c r="R141" i="19"/>
  <c r="V141" i="19"/>
  <c r="W141" i="19"/>
  <c r="AT141" i="19"/>
  <c r="AM141" i="19"/>
  <c r="AL141" i="19"/>
  <c r="Q141" i="19"/>
  <c r="L73" i="50" s="1"/>
  <c r="AE141" i="19"/>
  <c r="AK141" i="19"/>
  <c r="AD141" i="19"/>
  <c r="T141" i="19"/>
  <c r="AR141" i="19"/>
  <c r="AQ141" i="19"/>
  <c r="AL73" i="50" s="1"/>
  <c r="AH141" i="19"/>
  <c r="AJ141" i="19"/>
  <c r="AF141" i="19"/>
  <c r="BD141" i="19" s="1"/>
  <c r="AI141" i="19"/>
  <c r="X141" i="19"/>
  <c r="S73" i="50" s="1"/>
  <c r="Y141" i="19"/>
  <c r="AC141" i="19"/>
  <c r="AB141" i="19"/>
  <c r="Z141" i="19"/>
  <c r="U73" i="50" s="1"/>
  <c r="O141" i="19"/>
  <c r="M141" i="19"/>
  <c r="L141" i="19"/>
  <c r="N141" i="19"/>
  <c r="I73" i="50" s="1"/>
  <c r="BG70" i="69"/>
  <c r="BG71" i="69"/>
  <c r="W71" i="51"/>
  <c r="W72" i="69"/>
  <c r="AK71" i="51"/>
  <c r="AK72" i="69"/>
  <c r="AI71" i="51"/>
  <c r="AI72" i="69"/>
  <c r="AJ71" i="51"/>
  <c r="AJ72" i="69"/>
  <c r="V71" i="51"/>
  <c r="V72" i="69"/>
  <c r="AZ71" i="50"/>
  <c r="BA71" i="50"/>
  <c r="AM71" i="51"/>
  <c r="AN71" i="51"/>
  <c r="Z71" i="51"/>
  <c r="J71" i="51"/>
  <c r="BG71" i="50"/>
  <c r="BF71" i="50"/>
  <c r="BE71" i="50"/>
  <c r="BE139" i="19"/>
  <c r="BF139" i="19"/>
  <c r="BK139" i="19"/>
  <c r="BL139" i="19"/>
  <c r="BJ139" i="19"/>
  <c r="BF140" i="19"/>
  <c r="BE140" i="19"/>
  <c r="AN140" i="19"/>
  <c r="AO140" i="19"/>
  <c r="R73" i="50"/>
  <c r="K73" i="50"/>
  <c r="Q73" i="50"/>
  <c r="M73" i="50"/>
  <c r="P73" i="50"/>
  <c r="AA140" i="19"/>
  <c r="AZ72" i="69" l="1"/>
  <c r="BA72" i="69"/>
  <c r="BG141" i="19"/>
  <c r="BI141" i="19"/>
  <c r="BH141" i="19"/>
  <c r="AO73" i="50"/>
  <c r="AX73" i="50" s="1"/>
  <c r="BC141" i="19"/>
  <c r="BE71" i="69"/>
  <c r="T73" i="50"/>
  <c r="O73" i="50"/>
  <c r="N73" i="50"/>
  <c r="BF71" i="69"/>
  <c r="Y73" i="50"/>
  <c r="AD73" i="50"/>
  <c r="AG73" i="50"/>
  <c r="AA73" i="50"/>
  <c r="AY73" i="50" s="1"/>
  <c r="X73" i="50"/>
  <c r="H73" i="50"/>
  <c r="AH73" i="50"/>
  <c r="G73" i="50"/>
  <c r="AC73" i="50"/>
  <c r="AB73" i="50"/>
  <c r="AF73" i="50"/>
  <c r="AE73" i="50"/>
  <c r="AT142" i="19"/>
  <c r="X142" i="19"/>
  <c r="U142" i="19"/>
  <c r="Q142" i="19"/>
  <c r="AK142" i="19"/>
  <c r="Z142" i="19"/>
  <c r="T142" i="19"/>
  <c r="O142" i="19"/>
  <c r="R142" i="19"/>
  <c r="P142" i="19"/>
  <c r="AG142" i="19"/>
  <c r="AB74" i="50" s="1"/>
  <c r="AB142" i="19"/>
  <c r="AC142" i="19"/>
  <c r="X74" i="50" s="1"/>
  <c r="W142" i="19"/>
  <c r="Y142" i="19"/>
  <c r="AF142" i="19"/>
  <c r="BD142" i="19" s="1"/>
  <c r="AI142" i="19"/>
  <c r="AD74" i="50" s="1"/>
  <c r="AJ142" i="19"/>
  <c r="AH142" i="19"/>
  <c r="AR142" i="19"/>
  <c r="AE142" i="19"/>
  <c r="AD142" i="19"/>
  <c r="Y74" i="50" s="1"/>
  <c r="S142" i="19"/>
  <c r="AS142" i="19"/>
  <c r="BB142" i="19" s="1"/>
  <c r="AQ142" i="19"/>
  <c r="AL142" i="19"/>
  <c r="AP142" i="19"/>
  <c r="AM142" i="19"/>
  <c r="AH74" i="50" s="1"/>
  <c r="V142" i="19"/>
  <c r="Q74" i="50" s="1"/>
  <c r="N142" i="19"/>
  <c r="M142" i="19"/>
  <c r="L142" i="19"/>
  <c r="BE72" i="69"/>
  <c r="BF72" i="69"/>
  <c r="BG72" i="69"/>
  <c r="I72" i="51"/>
  <c r="I73" i="69"/>
  <c r="L72" i="51"/>
  <c r="L73" i="69"/>
  <c r="R72" i="51"/>
  <c r="R73" i="69"/>
  <c r="U72" i="51"/>
  <c r="U73" i="69"/>
  <c r="K72" i="51"/>
  <c r="K73" i="69"/>
  <c r="Q72" i="51"/>
  <c r="Q73" i="69"/>
  <c r="M72" i="51"/>
  <c r="M73" i="69"/>
  <c r="S72" i="51"/>
  <c r="S73" i="69"/>
  <c r="P72" i="51"/>
  <c r="P73" i="69"/>
  <c r="AL72" i="51"/>
  <c r="AL73" i="69"/>
  <c r="BA72" i="50"/>
  <c r="AZ72" i="50"/>
  <c r="BG72" i="50"/>
  <c r="BF72" i="50"/>
  <c r="BE72" i="50"/>
  <c r="BL140" i="19"/>
  <c r="BK140" i="19"/>
  <c r="BJ140" i="19"/>
  <c r="Z73" i="50"/>
  <c r="Z73" i="69" s="1"/>
  <c r="AN73" i="50"/>
  <c r="W73" i="50"/>
  <c r="J73" i="50"/>
  <c r="AK73" i="50"/>
  <c r="AM73" i="50"/>
  <c r="AM73" i="69" s="1"/>
  <c r="AN141" i="19"/>
  <c r="AI73" i="50" s="1"/>
  <c r="AO141" i="19"/>
  <c r="AJ73" i="50" s="1"/>
  <c r="AA141" i="19"/>
  <c r="V73" i="50" s="1"/>
  <c r="BC73" i="50" l="1"/>
  <c r="BC73" i="69" s="1"/>
  <c r="AO73" i="69"/>
  <c r="AX73" i="69" s="1"/>
  <c r="AO72" i="51"/>
  <c r="BG142" i="19"/>
  <c r="J73" i="69"/>
  <c r="BB73" i="50"/>
  <c r="BB73" i="69" s="1"/>
  <c r="W73" i="69"/>
  <c r="BD73" i="50"/>
  <c r="BD73" i="69" s="1"/>
  <c r="AO74" i="50"/>
  <c r="AX74" i="50" s="1"/>
  <c r="BC142" i="19"/>
  <c r="AN73" i="69"/>
  <c r="AW73" i="69" s="1"/>
  <c r="AW73" i="50"/>
  <c r="BI142" i="19"/>
  <c r="BH142" i="19"/>
  <c r="AD72" i="51"/>
  <c r="AD73" i="69"/>
  <c r="N72" i="51"/>
  <c r="N73" i="69"/>
  <c r="O72" i="51"/>
  <c r="O73" i="69"/>
  <c r="T72" i="51"/>
  <c r="T73" i="69"/>
  <c r="Y72" i="51"/>
  <c r="Y73" i="69"/>
  <c r="AC72" i="51"/>
  <c r="AC73" i="69"/>
  <c r="AH72" i="51"/>
  <c r="AA72" i="51"/>
  <c r="AA73" i="69"/>
  <c r="AY73" i="69" s="1"/>
  <c r="AG72" i="51"/>
  <c r="AG73" i="69"/>
  <c r="X72" i="51"/>
  <c r="X73" i="69"/>
  <c r="AG74" i="50"/>
  <c r="K74" i="50"/>
  <c r="AL74" i="50"/>
  <c r="M74" i="50"/>
  <c r="AH73" i="69"/>
  <c r="AB72" i="51"/>
  <c r="AB73" i="69"/>
  <c r="AF72" i="51"/>
  <c r="AF73" i="69"/>
  <c r="AE72" i="51"/>
  <c r="AE73" i="69"/>
  <c r="H72" i="51"/>
  <c r="H73" i="69"/>
  <c r="G72" i="51"/>
  <c r="G73" i="69"/>
  <c r="G74" i="50"/>
  <c r="P74" i="50"/>
  <c r="L74" i="50"/>
  <c r="AF74" i="50"/>
  <c r="N74" i="50"/>
  <c r="H74" i="50"/>
  <c r="T74" i="50"/>
  <c r="U74" i="50"/>
  <c r="AA74" i="50"/>
  <c r="AY74" i="50" s="1"/>
  <c r="R74" i="50"/>
  <c r="S74" i="50"/>
  <c r="AE74" i="50"/>
  <c r="AC74" i="50"/>
  <c r="I74" i="50"/>
  <c r="O74" i="50"/>
  <c r="AT143" i="19"/>
  <c r="AC143" i="19"/>
  <c r="X143" i="19"/>
  <c r="U143" i="19"/>
  <c r="Z143" i="19"/>
  <c r="T143" i="19"/>
  <c r="O143" i="19"/>
  <c r="AQ143" i="19"/>
  <c r="R143" i="19"/>
  <c r="AF143" i="19"/>
  <c r="BD143" i="19" s="1"/>
  <c r="AP143" i="19"/>
  <c r="AE143" i="19"/>
  <c r="P143" i="19"/>
  <c r="AB143" i="19"/>
  <c r="Q143" i="19"/>
  <c r="AM143" i="19"/>
  <c r="AJ143" i="19"/>
  <c r="AE75" i="50" s="1"/>
  <c r="AD143" i="19"/>
  <c r="Y143" i="19"/>
  <c r="AK143" i="19"/>
  <c r="W143" i="19"/>
  <c r="AG143" i="19"/>
  <c r="AS143" i="19"/>
  <c r="BB143" i="19" s="1"/>
  <c r="AH143" i="19"/>
  <c r="AL143" i="19"/>
  <c r="AG75" i="50" s="1"/>
  <c r="V143" i="19"/>
  <c r="AI143" i="19"/>
  <c r="AD75" i="50" s="1"/>
  <c r="AR143" i="19"/>
  <c r="S143" i="19"/>
  <c r="L143" i="19"/>
  <c r="G75" i="50" s="1"/>
  <c r="M143" i="19"/>
  <c r="N143" i="19"/>
  <c r="AK72" i="51"/>
  <c r="AK73" i="69"/>
  <c r="AI72" i="51"/>
  <c r="AI73" i="69"/>
  <c r="AB73" i="51"/>
  <c r="AB74" i="69"/>
  <c r="AD73" i="51"/>
  <c r="AD74" i="69"/>
  <c r="Y73" i="51"/>
  <c r="Y74" i="69"/>
  <c r="AH73" i="51"/>
  <c r="AH74" i="69"/>
  <c r="X73" i="51"/>
  <c r="X74" i="69"/>
  <c r="AJ72" i="51"/>
  <c r="AJ73" i="69"/>
  <c r="Q73" i="51"/>
  <c r="Q74" i="69"/>
  <c r="V72" i="51"/>
  <c r="V73" i="69"/>
  <c r="Z72" i="51"/>
  <c r="AN72" i="51"/>
  <c r="W72" i="51"/>
  <c r="J72" i="51"/>
  <c r="AM72" i="51"/>
  <c r="BF141" i="19"/>
  <c r="BE141" i="19"/>
  <c r="BK141" i="19"/>
  <c r="BL141" i="19"/>
  <c r="BJ141" i="19"/>
  <c r="AK74" i="50"/>
  <c r="J74" i="50"/>
  <c r="Z74" i="50"/>
  <c r="Z74" i="69" s="1"/>
  <c r="W74" i="50"/>
  <c r="AM74" i="50"/>
  <c r="AM74" i="69" s="1"/>
  <c r="AN74" i="50"/>
  <c r="AN142" i="19"/>
  <c r="AO142" i="19"/>
  <c r="AJ74" i="50" s="1"/>
  <c r="AA142" i="19"/>
  <c r="V74" i="50" s="1"/>
  <c r="BD74" i="50" l="1"/>
  <c r="BD74" i="69" s="1"/>
  <c r="AZ73" i="69"/>
  <c r="BA73" i="69"/>
  <c r="AO74" i="69"/>
  <c r="AX74" i="69" s="1"/>
  <c r="AO75" i="50"/>
  <c r="AX75" i="50" s="1"/>
  <c r="BC143" i="19"/>
  <c r="AO73" i="51"/>
  <c r="BI143" i="19"/>
  <c r="BH143" i="19"/>
  <c r="AN74" i="69"/>
  <c r="AW74" i="69" s="1"/>
  <c r="AW74" i="50"/>
  <c r="BG143" i="19"/>
  <c r="J74" i="69"/>
  <c r="BB74" i="50"/>
  <c r="BB74" i="69" s="1"/>
  <c r="BC74" i="50"/>
  <c r="BC74" i="69" s="1"/>
  <c r="T75" i="50"/>
  <c r="AG73" i="51"/>
  <c r="AG74" i="69"/>
  <c r="K73" i="51"/>
  <c r="K74" i="69"/>
  <c r="M73" i="51"/>
  <c r="M74" i="69"/>
  <c r="AL73" i="51"/>
  <c r="AL74" i="69"/>
  <c r="R75" i="50"/>
  <c r="AA73" i="51"/>
  <c r="AA74" i="69"/>
  <c r="AY74" i="69" s="1"/>
  <c r="AF73" i="51"/>
  <c r="AF74" i="69"/>
  <c r="AE73" i="51"/>
  <c r="AE74" i="69"/>
  <c r="AC73" i="51"/>
  <c r="AC74" i="69"/>
  <c r="I73" i="51"/>
  <c r="I74" i="69"/>
  <c r="H73" i="51"/>
  <c r="H74" i="69"/>
  <c r="G73" i="51"/>
  <c r="G74" i="69"/>
  <c r="R73" i="51"/>
  <c r="R74" i="69"/>
  <c r="T73" i="51"/>
  <c r="T74" i="69"/>
  <c r="N74" i="69"/>
  <c r="P73" i="51"/>
  <c r="S73" i="51"/>
  <c r="AB75" i="50"/>
  <c r="P75" i="50"/>
  <c r="K75" i="50"/>
  <c r="N73" i="51"/>
  <c r="P74" i="69"/>
  <c r="S74" i="69"/>
  <c r="AF75" i="50"/>
  <c r="H75" i="50"/>
  <c r="L75" i="50"/>
  <c r="U73" i="51"/>
  <c r="U74" i="69"/>
  <c r="L73" i="51"/>
  <c r="L74" i="69"/>
  <c r="O73" i="51"/>
  <c r="O74" i="69"/>
  <c r="AC75" i="50"/>
  <c r="AH75" i="50"/>
  <c r="S75" i="50"/>
  <c r="AL75" i="50"/>
  <c r="I75" i="50"/>
  <c r="M75" i="50"/>
  <c r="N75" i="50"/>
  <c r="Q75" i="50"/>
  <c r="AA75" i="50"/>
  <c r="AY75" i="50" s="1"/>
  <c r="Y75" i="50"/>
  <c r="X75" i="50"/>
  <c r="O75" i="50"/>
  <c r="U75" i="50"/>
  <c r="AT144" i="19"/>
  <c r="R144" i="19"/>
  <c r="S144" i="19"/>
  <c r="U144" i="19"/>
  <c r="AG144" i="19"/>
  <c r="AQ144" i="19"/>
  <c r="AL76" i="50" s="1"/>
  <c r="Z144" i="19"/>
  <c r="T144" i="19"/>
  <c r="O76" i="50" s="1"/>
  <c r="O144" i="19"/>
  <c r="BG144" i="19" s="1"/>
  <c r="AD144" i="19"/>
  <c r="AH144" i="19"/>
  <c r="AC76" i="50" s="1"/>
  <c r="AC144" i="19"/>
  <c r="AM144" i="19"/>
  <c r="W144" i="19"/>
  <c r="AR144" i="19"/>
  <c r="AP144" i="19"/>
  <c r="AJ144" i="19"/>
  <c r="AE76" i="50" s="1"/>
  <c r="X144" i="19"/>
  <c r="AK144" i="19"/>
  <c r="Y144" i="19"/>
  <c r="V144" i="19"/>
  <c r="AF144" i="19"/>
  <c r="BD144" i="19" s="1"/>
  <c r="P144" i="19"/>
  <c r="AE144" i="19"/>
  <c r="AL144" i="19"/>
  <c r="AI144" i="19"/>
  <c r="AS144" i="19"/>
  <c r="BB144" i="19" s="1"/>
  <c r="Q144" i="19"/>
  <c r="L76" i="50" s="1"/>
  <c r="AB144" i="19"/>
  <c r="L144" i="19"/>
  <c r="M144" i="19"/>
  <c r="N144" i="19"/>
  <c r="BE73" i="69"/>
  <c r="BF73" i="69"/>
  <c r="BG73" i="69"/>
  <c r="AK73" i="51"/>
  <c r="AK74" i="69"/>
  <c r="W73" i="51"/>
  <c r="W74" i="69"/>
  <c r="AE74" i="51"/>
  <c r="AE75" i="69"/>
  <c r="AD74" i="51"/>
  <c r="AD75" i="69"/>
  <c r="AG74" i="51"/>
  <c r="AG75" i="69"/>
  <c r="G74" i="51"/>
  <c r="G75" i="69"/>
  <c r="AJ73" i="51"/>
  <c r="AJ74" i="69"/>
  <c r="V73" i="51"/>
  <c r="V74" i="69"/>
  <c r="AZ73" i="50"/>
  <c r="BA73" i="50"/>
  <c r="J73" i="51"/>
  <c r="Z73" i="51"/>
  <c r="AM73" i="51"/>
  <c r="AN73" i="51"/>
  <c r="BG73" i="50"/>
  <c r="BF73" i="50"/>
  <c r="BE73" i="50"/>
  <c r="BL142" i="19"/>
  <c r="BJ142" i="19"/>
  <c r="BK142" i="19"/>
  <c r="BE142" i="19"/>
  <c r="BF142" i="19"/>
  <c r="Z75" i="50"/>
  <c r="Z75" i="69" s="1"/>
  <c r="W75" i="50"/>
  <c r="J75" i="50"/>
  <c r="AM75" i="50"/>
  <c r="AM75" i="69" s="1"/>
  <c r="AK75" i="50"/>
  <c r="AN75" i="50"/>
  <c r="AI74" i="50"/>
  <c r="AN143" i="19"/>
  <c r="AO143" i="19"/>
  <c r="AJ75" i="50" s="1"/>
  <c r="AA143" i="19"/>
  <c r="V75" i="50" s="1"/>
  <c r="U76" i="50" l="1"/>
  <c r="AZ74" i="69"/>
  <c r="BA74" i="69"/>
  <c r="AO75" i="69"/>
  <c r="AX75" i="69" s="1"/>
  <c r="AO74" i="51"/>
  <c r="BC75" i="50"/>
  <c r="BC75" i="69" s="1"/>
  <c r="J75" i="69"/>
  <c r="BB75" i="50"/>
  <c r="BB75" i="69" s="1"/>
  <c r="AN75" i="69"/>
  <c r="AW75" i="69" s="1"/>
  <c r="AW75" i="50"/>
  <c r="AO76" i="50"/>
  <c r="AX76" i="50" s="1"/>
  <c r="BC144" i="19"/>
  <c r="BH144" i="19"/>
  <c r="BD75" i="50"/>
  <c r="BD75" i="69" s="1"/>
  <c r="BI144" i="19"/>
  <c r="G76" i="50"/>
  <c r="H76" i="50"/>
  <c r="I76" i="50"/>
  <c r="T74" i="51"/>
  <c r="T75" i="69"/>
  <c r="R76" i="50"/>
  <c r="AF74" i="51"/>
  <c r="AF75" i="69"/>
  <c r="N76" i="50"/>
  <c r="R74" i="51"/>
  <c r="R75" i="69"/>
  <c r="AB76" i="50"/>
  <c r="P76" i="50"/>
  <c r="AC74" i="51"/>
  <c r="AC75" i="69"/>
  <c r="AA74" i="51"/>
  <c r="AA75" i="69"/>
  <c r="AY75" i="69" s="1"/>
  <c r="Y74" i="51"/>
  <c r="Y75" i="69"/>
  <c r="X74" i="51"/>
  <c r="X75" i="69"/>
  <c r="AB74" i="51"/>
  <c r="AB75" i="69"/>
  <c r="AH74" i="51"/>
  <c r="AH75" i="69"/>
  <c r="H74" i="51"/>
  <c r="H75" i="69"/>
  <c r="I74" i="51"/>
  <c r="I75" i="69"/>
  <c r="S74" i="51"/>
  <c r="S75" i="69"/>
  <c r="M74" i="51"/>
  <c r="M75" i="69"/>
  <c r="O74" i="51"/>
  <c r="O75" i="69"/>
  <c r="M76" i="50"/>
  <c r="K76" i="50"/>
  <c r="P74" i="51"/>
  <c r="P75" i="69"/>
  <c r="N74" i="51"/>
  <c r="N75" i="69"/>
  <c r="L74" i="51"/>
  <c r="L75" i="69"/>
  <c r="K74" i="51"/>
  <c r="K75" i="69"/>
  <c r="Q74" i="51"/>
  <c r="Q75" i="69"/>
  <c r="U74" i="51"/>
  <c r="U75" i="69"/>
  <c r="AL74" i="51"/>
  <c r="AL75" i="69"/>
  <c r="AD76" i="50"/>
  <c r="Q76" i="50"/>
  <c r="S76" i="50"/>
  <c r="AH76" i="50"/>
  <c r="X76" i="50"/>
  <c r="AA76" i="50"/>
  <c r="AY76" i="50" s="1"/>
  <c r="Y76" i="50"/>
  <c r="AG76" i="50"/>
  <c r="AF76" i="50"/>
  <c r="T76" i="50"/>
  <c r="AT145" i="19"/>
  <c r="T145" i="19"/>
  <c r="U145" i="19"/>
  <c r="Z145" i="19"/>
  <c r="AK145" i="19"/>
  <c r="AQ145" i="19"/>
  <c r="Y145" i="19"/>
  <c r="R145" i="19"/>
  <c r="V145" i="19"/>
  <c r="W145" i="19"/>
  <c r="R77" i="50" s="1"/>
  <c r="AJ145" i="19"/>
  <c r="P145" i="19"/>
  <c r="S145" i="19"/>
  <c r="N77" i="50" s="1"/>
  <c r="AM145" i="19"/>
  <c r="AF145" i="19"/>
  <c r="BD145" i="19" s="1"/>
  <c r="AL145" i="19"/>
  <c r="AI145" i="19"/>
  <c r="AD77" i="50" s="1"/>
  <c r="AB145" i="19"/>
  <c r="X145" i="19"/>
  <c r="AC145" i="19"/>
  <c r="Q145" i="19"/>
  <c r="AS145" i="19"/>
  <c r="BB145" i="19" s="1"/>
  <c r="O145" i="19"/>
  <c r="AP145" i="19"/>
  <c r="AH145" i="19"/>
  <c r="AE145" i="19"/>
  <c r="AD145" i="19"/>
  <c r="Y77" i="50" s="1"/>
  <c r="AG145" i="19"/>
  <c r="AB77" i="50" s="1"/>
  <c r="AR145" i="19"/>
  <c r="L145" i="19"/>
  <c r="N145" i="19"/>
  <c r="M145" i="19"/>
  <c r="BF74" i="69"/>
  <c r="W74" i="51"/>
  <c r="W75" i="69"/>
  <c r="AK74" i="51"/>
  <c r="AK75" i="69"/>
  <c r="AI73" i="51"/>
  <c r="AI74" i="69"/>
  <c r="AC75" i="51"/>
  <c r="AC76" i="69"/>
  <c r="AE75" i="51"/>
  <c r="AE76" i="69"/>
  <c r="AJ74" i="51"/>
  <c r="AJ75" i="69"/>
  <c r="V74" i="51"/>
  <c r="V75" i="69"/>
  <c r="O75" i="51"/>
  <c r="O76" i="69"/>
  <c r="L75" i="51"/>
  <c r="L76" i="69"/>
  <c r="AL75" i="51"/>
  <c r="AL76" i="69"/>
  <c r="BA74" i="50"/>
  <c r="AZ74" i="50"/>
  <c r="Z74" i="51"/>
  <c r="J74" i="51"/>
  <c r="AM74" i="51"/>
  <c r="AN74" i="51"/>
  <c r="BG74" i="50"/>
  <c r="BF74" i="50"/>
  <c r="BE74" i="50"/>
  <c r="BL143" i="19"/>
  <c r="BJ143" i="19"/>
  <c r="BK143" i="19"/>
  <c r="BE143" i="19"/>
  <c r="BF143" i="19"/>
  <c r="AK76" i="50"/>
  <c r="W76" i="50"/>
  <c r="AN76" i="50"/>
  <c r="AM76" i="50"/>
  <c r="AM76" i="69" s="1"/>
  <c r="J76" i="50"/>
  <c r="Z76" i="50"/>
  <c r="Z76" i="69" s="1"/>
  <c r="AI75" i="50"/>
  <c r="AN144" i="19"/>
  <c r="AI76" i="50" s="1"/>
  <c r="AO144" i="19"/>
  <c r="AJ76" i="50" s="1"/>
  <c r="AA144" i="19"/>
  <c r="V76" i="50" s="1"/>
  <c r="U75" i="51" l="1"/>
  <c r="U76" i="69"/>
  <c r="AZ75" i="69"/>
  <c r="BA75" i="69"/>
  <c r="BI145" i="19"/>
  <c r="AO77" i="50"/>
  <c r="AX77" i="50" s="1"/>
  <c r="BC145" i="19"/>
  <c r="AO76" i="69"/>
  <c r="AX76" i="69" s="1"/>
  <c r="AO75" i="51"/>
  <c r="J76" i="69"/>
  <c r="BB76" i="50"/>
  <c r="BB76" i="69" s="1"/>
  <c r="BD76" i="50"/>
  <c r="BD76" i="69" s="1"/>
  <c r="BH145" i="19"/>
  <c r="AN76" i="69"/>
  <c r="AW76" i="69" s="1"/>
  <c r="AW76" i="50"/>
  <c r="BC76" i="50"/>
  <c r="BC76" i="69" s="1"/>
  <c r="BG145" i="19"/>
  <c r="G75" i="51"/>
  <c r="G76" i="69"/>
  <c r="H75" i="51"/>
  <c r="H76" i="69"/>
  <c r="I75" i="51"/>
  <c r="I76" i="69"/>
  <c r="R75" i="51"/>
  <c r="R76" i="69"/>
  <c r="O77" i="50"/>
  <c r="BE74" i="69"/>
  <c r="AB75" i="51"/>
  <c r="AB76" i="69"/>
  <c r="I77" i="50"/>
  <c r="Q77" i="50"/>
  <c r="K77" i="50"/>
  <c r="N75" i="51"/>
  <c r="N76" i="69"/>
  <c r="P75" i="51"/>
  <c r="P76" i="69"/>
  <c r="H77" i="50"/>
  <c r="U77" i="50"/>
  <c r="M77" i="50"/>
  <c r="G77" i="50"/>
  <c r="T77" i="50"/>
  <c r="AL77" i="50"/>
  <c r="AF77" i="50"/>
  <c r="P77" i="50"/>
  <c r="AA75" i="51"/>
  <c r="AA76" i="69"/>
  <c r="AY76" i="69" s="1"/>
  <c r="Y75" i="51"/>
  <c r="Y76" i="69"/>
  <c r="AG75" i="51"/>
  <c r="AG76" i="69"/>
  <c r="AE77" i="50"/>
  <c r="AH75" i="51"/>
  <c r="AH76" i="69"/>
  <c r="AD75" i="51"/>
  <c r="AD76" i="69"/>
  <c r="AF75" i="51"/>
  <c r="AF76" i="69"/>
  <c r="X75" i="51"/>
  <c r="X76" i="69"/>
  <c r="Q75" i="51"/>
  <c r="Q76" i="69"/>
  <c r="T75" i="51"/>
  <c r="AA77" i="50"/>
  <c r="AY77" i="50" s="1"/>
  <c r="T76" i="69"/>
  <c r="M75" i="51"/>
  <c r="M76" i="69"/>
  <c r="K75" i="51"/>
  <c r="K76" i="69"/>
  <c r="S75" i="51"/>
  <c r="S76" i="69"/>
  <c r="AC77" i="50"/>
  <c r="S77" i="50"/>
  <c r="AH77" i="50"/>
  <c r="AG77" i="50"/>
  <c r="X77" i="50"/>
  <c r="L77" i="50"/>
  <c r="U146" i="19"/>
  <c r="Z146" i="19"/>
  <c r="AQ146" i="19"/>
  <c r="Y146" i="19"/>
  <c r="R146" i="19"/>
  <c r="T146" i="19"/>
  <c r="V146" i="19"/>
  <c r="W146" i="19"/>
  <c r="P146" i="19"/>
  <c r="AT146" i="19"/>
  <c r="AE146" i="19"/>
  <c r="AM146" i="19"/>
  <c r="AH78" i="50" s="1"/>
  <c r="AD146" i="19"/>
  <c r="Y78" i="50" s="1"/>
  <c r="O146" i="19"/>
  <c r="Q146" i="19"/>
  <c r="AH146" i="19"/>
  <c r="X146" i="19"/>
  <c r="AC146" i="19"/>
  <c r="AR146" i="19"/>
  <c r="AL146" i="19"/>
  <c r="AI146" i="19"/>
  <c r="AJ146" i="19"/>
  <c r="AG146" i="19"/>
  <c r="AF146" i="19"/>
  <c r="BD146" i="19" s="1"/>
  <c r="AK146" i="19"/>
  <c r="AP146" i="19"/>
  <c r="S146" i="19"/>
  <c r="AS146" i="19"/>
  <c r="BB146" i="19" s="1"/>
  <c r="AB146" i="19"/>
  <c r="N146" i="19"/>
  <c r="M146" i="19"/>
  <c r="L146" i="19"/>
  <c r="BG74" i="69"/>
  <c r="AK75" i="51"/>
  <c r="AK76" i="69"/>
  <c r="W75" i="51"/>
  <c r="W76" i="69"/>
  <c r="AI74" i="51"/>
  <c r="AI75" i="69"/>
  <c r="AI75" i="51"/>
  <c r="AI76" i="69"/>
  <c r="AD76" i="51"/>
  <c r="AD77" i="69"/>
  <c r="AB76" i="51"/>
  <c r="AB77" i="69"/>
  <c r="Y76" i="51"/>
  <c r="Y77" i="69"/>
  <c r="AJ75" i="51"/>
  <c r="AJ76" i="69"/>
  <c r="V75" i="51"/>
  <c r="V76" i="69"/>
  <c r="R76" i="51"/>
  <c r="R77" i="69"/>
  <c r="N76" i="51"/>
  <c r="N77" i="69"/>
  <c r="BA75" i="50"/>
  <c r="AZ75" i="50"/>
  <c r="AN75" i="51"/>
  <c r="AM75" i="51"/>
  <c r="J75" i="51"/>
  <c r="Z75" i="51"/>
  <c r="BG75" i="50"/>
  <c r="BF75" i="50"/>
  <c r="BE75" i="50"/>
  <c r="BK144" i="19"/>
  <c r="BL144" i="19"/>
  <c r="BJ144" i="19"/>
  <c r="BF144" i="19"/>
  <c r="BE144" i="19"/>
  <c r="Z77" i="50"/>
  <c r="Z77" i="69" s="1"/>
  <c r="AM77" i="50"/>
  <c r="AM77" i="69" s="1"/>
  <c r="AN77" i="50"/>
  <c r="J77" i="50"/>
  <c r="W77" i="50"/>
  <c r="AK77" i="50"/>
  <c r="AN145" i="19"/>
  <c r="AO145" i="19"/>
  <c r="AJ77" i="50" s="1"/>
  <c r="AA145" i="19"/>
  <c r="V77" i="50" s="1"/>
  <c r="BI146" i="19" l="1"/>
  <c r="BC77" i="50"/>
  <c r="BC77" i="69" s="1"/>
  <c r="AO77" i="69"/>
  <c r="AX77" i="69" s="1"/>
  <c r="AZ76" i="69"/>
  <c r="BA76" i="69"/>
  <c r="AO76" i="51"/>
  <c r="BG146" i="19"/>
  <c r="BE75" i="69"/>
  <c r="BH146" i="19"/>
  <c r="J77" i="69"/>
  <c r="BB77" i="50"/>
  <c r="BB77" i="69" s="1"/>
  <c r="BD77" i="50"/>
  <c r="BD77" i="69" s="1"/>
  <c r="AO78" i="50"/>
  <c r="AX78" i="50" s="1"/>
  <c r="BC146" i="19"/>
  <c r="AN77" i="69"/>
  <c r="AW77" i="69" s="1"/>
  <c r="AW77" i="50"/>
  <c r="BF75" i="69"/>
  <c r="O76" i="51"/>
  <c r="O77" i="69"/>
  <c r="S78" i="50"/>
  <c r="AL78" i="50"/>
  <c r="AC78" i="50"/>
  <c r="P78" i="50"/>
  <c r="AF76" i="51"/>
  <c r="AF77" i="69"/>
  <c r="G76" i="51"/>
  <c r="G77" i="69"/>
  <c r="H76" i="51"/>
  <c r="H77" i="69"/>
  <c r="I76" i="51"/>
  <c r="I77" i="69"/>
  <c r="AL77" i="69"/>
  <c r="AD78" i="50"/>
  <c r="L78" i="50"/>
  <c r="O78" i="50"/>
  <c r="U76" i="51"/>
  <c r="U77" i="69"/>
  <c r="Q76" i="51"/>
  <c r="Q77" i="69"/>
  <c r="M76" i="51"/>
  <c r="M77" i="69"/>
  <c r="T76" i="51"/>
  <c r="T77" i="69"/>
  <c r="P76" i="51"/>
  <c r="P77" i="69"/>
  <c r="K76" i="51"/>
  <c r="K77" i="69"/>
  <c r="AL76" i="51"/>
  <c r="U78" i="50"/>
  <c r="R78" i="50"/>
  <c r="T78" i="50"/>
  <c r="AG76" i="51"/>
  <c r="AG77" i="69"/>
  <c r="AC76" i="51"/>
  <c r="AC77" i="69"/>
  <c r="AA76" i="51"/>
  <c r="AA77" i="69"/>
  <c r="AY77" i="69" s="1"/>
  <c r="AE76" i="51"/>
  <c r="AE77" i="69"/>
  <c r="X76" i="51"/>
  <c r="G78" i="50"/>
  <c r="X77" i="69"/>
  <c r="AH76" i="51"/>
  <c r="AH77" i="69"/>
  <c r="S76" i="51"/>
  <c r="S77" i="69"/>
  <c r="L76" i="51"/>
  <c r="L77" i="69"/>
  <c r="AB78" i="50"/>
  <c r="AE78" i="50"/>
  <c r="I78" i="50"/>
  <c r="M78" i="50"/>
  <c r="AA78" i="50"/>
  <c r="AY78" i="50" s="1"/>
  <c r="N78" i="50"/>
  <c r="X78" i="50"/>
  <c r="AG78" i="50"/>
  <c r="AF78" i="50"/>
  <c r="H78" i="50"/>
  <c r="Q78" i="50"/>
  <c r="K78" i="50"/>
  <c r="AP147" i="19"/>
  <c r="W147" i="19"/>
  <c r="P147" i="19"/>
  <c r="Q147" i="19"/>
  <c r="V147" i="19"/>
  <c r="Y147" i="19"/>
  <c r="U147" i="19"/>
  <c r="X147" i="19"/>
  <c r="R147" i="19"/>
  <c r="O147" i="19"/>
  <c r="AL147" i="19"/>
  <c r="AK147" i="19"/>
  <c r="S147" i="19"/>
  <c r="AJ147" i="19"/>
  <c r="AE147" i="19"/>
  <c r="AH147" i="19"/>
  <c r="AC147" i="19"/>
  <c r="AB147" i="19"/>
  <c r="T147" i="19"/>
  <c r="AG147" i="19"/>
  <c r="Z147" i="19"/>
  <c r="AF147" i="19"/>
  <c r="BD147" i="19" s="1"/>
  <c r="AR147" i="19"/>
  <c r="AM147" i="19"/>
  <c r="AT147" i="19"/>
  <c r="BC147" i="19" s="1"/>
  <c r="AD147" i="19"/>
  <c r="AI147" i="19"/>
  <c r="AQ147" i="19"/>
  <c r="AS147" i="19"/>
  <c r="BB147" i="19" s="1"/>
  <c r="N147" i="19"/>
  <c r="M147" i="19"/>
  <c r="L147" i="19"/>
  <c r="BG75" i="69"/>
  <c r="BE76" i="69"/>
  <c r="BG76" i="69"/>
  <c r="W76" i="51"/>
  <c r="W77" i="69"/>
  <c r="AK76" i="51"/>
  <c r="AK77" i="69"/>
  <c r="Y77" i="51"/>
  <c r="Y78" i="69"/>
  <c r="AH77" i="51"/>
  <c r="AH78" i="69"/>
  <c r="AJ76" i="51"/>
  <c r="AJ77" i="69"/>
  <c r="V76" i="51"/>
  <c r="V77" i="69"/>
  <c r="AZ76" i="50"/>
  <c r="BA76" i="50"/>
  <c r="Z76" i="51"/>
  <c r="AM76" i="51"/>
  <c r="AN76" i="51"/>
  <c r="J76" i="51"/>
  <c r="BG76" i="50"/>
  <c r="BF76" i="50"/>
  <c r="BE76" i="50"/>
  <c r="BK145" i="19"/>
  <c r="BL145" i="19"/>
  <c r="BJ145" i="19"/>
  <c r="BE145" i="19"/>
  <c r="BF145" i="19"/>
  <c r="W78" i="50"/>
  <c r="Z78" i="50"/>
  <c r="Z78" i="69" s="1"/>
  <c r="AN78" i="50"/>
  <c r="AM78" i="50"/>
  <c r="AM78" i="69" s="1"/>
  <c r="J78" i="50"/>
  <c r="AK78" i="50"/>
  <c r="AI77" i="50"/>
  <c r="AN146" i="19"/>
  <c r="AI78" i="50" s="1"/>
  <c r="AO146" i="19"/>
  <c r="AJ78" i="50" s="1"/>
  <c r="AA146" i="19"/>
  <c r="V78" i="50" s="1"/>
  <c r="BA77" i="69" l="1"/>
  <c r="AO77" i="51"/>
  <c r="AZ77" i="69"/>
  <c r="AO78" i="69"/>
  <c r="AX78" i="69" s="1"/>
  <c r="BD78" i="50"/>
  <c r="BD78" i="69" s="1"/>
  <c r="AN78" i="69"/>
  <c r="AW78" i="69" s="1"/>
  <c r="AW78" i="50"/>
  <c r="BI147" i="19"/>
  <c r="BH147" i="19"/>
  <c r="BG147" i="19"/>
  <c r="BC78" i="50"/>
  <c r="BC78" i="69" s="1"/>
  <c r="J78" i="69"/>
  <c r="BB78" i="50"/>
  <c r="BB78" i="69" s="1"/>
  <c r="AD77" i="51"/>
  <c r="AC77" i="51"/>
  <c r="AC78" i="69"/>
  <c r="S77" i="51"/>
  <c r="S78" i="69"/>
  <c r="P77" i="51"/>
  <c r="P78" i="69"/>
  <c r="AL77" i="51"/>
  <c r="AL78" i="69"/>
  <c r="BF76" i="69"/>
  <c r="AD78" i="69"/>
  <c r="U77" i="51"/>
  <c r="U78" i="69"/>
  <c r="L77" i="51"/>
  <c r="L78" i="69"/>
  <c r="T77" i="51"/>
  <c r="T78" i="69"/>
  <c r="R77" i="51"/>
  <c r="R78" i="69"/>
  <c r="O77" i="51"/>
  <c r="O78" i="69"/>
  <c r="AA77" i="51"/>
  <c r="AA78" i="69"/>
  <c r="AY78" i="69" s="1"/>
  <c r="X77" i="51"/>
  <c r="X78" i="69"/>
  <c r="AG77" i="51"/>
  <c r="AG78" i="69"/>
  <c r="AB77" i="51"/>
  <c r="AB78" i="69"/>
  <c r="AF77" i="51"/>
  <c r="AF78" i="69"/>
  <c r="AE77" i="51"/>
  <c r="AE78" i="69"/>
  <c r="G77" i="51"/>
  <c r="G78" i="69"/>
  <c r="H77" i="51"/>
  <c r="H78" i="69"/>
  <c r="I77" i="51"/>
  <c r="I78" i="69"/>
  <c r="N77" i="51"/>
  <c r="N78" i="69"/>
  <c r="Q77" i="51"/>
  <c r="Q78" i="69"/>
  <c r="M77" i="51"/>
  <c r="M78" i="69"/>
  <c r="K77" i="51"/>
  <c r="K78" i="69"/>
  <c r="AT148" i="19"/>
  <c r="R148" i="19"/>
  <c r="W148" i="19"/>
  <c r="P148" i="19"/>
  <c r="Q148" i="19"/>
  <c r="V148" i="19"/>
  <c r="O148" i="19"/>
  <c r="Y148" i="19"/>
  <c r="U148" i="19"/>
  <c r="X148" i="19"/>
  <c r="S148" i="19"/>
  <c r="AM148" i="19"/>
  <c r="AH79" i="50" s="1"/>
  <c r="AC148" i="19"/>
  <c r="X79" i="50" s="1"/>
  <c r="AB148" i="19"/>
  <c r="AJ148" i="19"/>
  <c r="AD148" i="19"/>
  <c r="AH148" i="19"/>
  <c r="AC79" i="50" s="1"/>
  <c r="AI148" i="19"/>
  <c r="AQ148" i="19"/>
  <c r="AL79" i="50" s="1"/>
  <c r="AR148" i="19"/>
  <c r="AL148" i="19"/>
  <c r="AF148" i="19"/>
  <c r="BD148" i="19" s="1"/>
  <c r="Z148" i="19"/>
  <c r="AG148" i="19"/>
  <c r="AS148" i="19"/>
  <c r="BB148" i="19" s="1"/>
  <c r="T148" i="19"/>
  <c r="AP148" i="19"/>
  <c r="AK148" i="19"/>
  <c r="AF79" i="50" s="1"/>
  <c r="AE148" i="19"/>
  <c r="L148" i="19"/>
  <c r="G79" i="50" s="1"/>
  <c r="M148" i="19"/>
  <c r="H79" i="50" s="1"/>
  <c r="N148" i="19"/>
  <c r="W77" i="51"/>
  <c r="W78" i="69"/>
  <c r="AK77" i="51"/>
  <c r="AK78" i="69"/>
  <c r="AI76" i="51"/>
  <c r="AI77" i="69"/>
  <c r="AI77" i="51"/>
  <c r="AI78" i="69"/>
  <c r="AJ77" i="51"/>
  <c r="AJ78" i="69"/>
  <c r="V77" i="51"/>
  <c r="V78" i="69"/>
  <c r="BA77" i="50"/>
  <c r="AZ77" i="50"/>
  <c r="Z77" i="51"/>
  <c r="AN77" i="51"/>
  <c r="AM77" i="51"/>
  <c r="J77" i="51"/>
  <c r="BE77" i="50"/>
  <c r="BF77" i="50"/>
  <c r="BG77" i="50"/>
  <c r="BE146" i="19"/>
  <c r="BF146" i="19"/>
  <c r="BK146" i="19"/>
  <c r="BL146" i="19"/>
  <c r="BJ146" i="19"/>
  <c r="BE147" i="19"/>
  <c r="BF147" i="19"/>
  <c r="AN147" i="19"/>
  <c r="AO147" i="19"/>
  <c r="AA147" i="19"/>
  <c r="R79" i="50"/>
  <c r="M79" i="50"/>
  <c r="K79" i="50"/>
  <c r="P79" i="50"/>
  <c r="T79" i="50"/>
  <c r="AZ78" i="69" l="1"/>
  <c r="BA78" i="69"/>
  <c r="AO79" i="50"/>
  <c r="AX79" i="50" s="1"/>
  <c r="BC148" i="19"/>
  <c r="BI148" i="19"/>
  <c r="BH148" i="19"/>
  <c r="BG148" i="19"/>
  <c r="L79" i="50"/>
  <c r="S79" i="50"/>
  <c r="N79" i="50"/>
  <c r="BE77" i="69"/>
  <c r="BF77" i="69"/>
  <c r="Q79" i="50"/>
  <c r="U79" i="50"/>
  <c r="I79" i="50"/>
  <c r="O79" i="50"/>
  <c r="AD79" i="50"/>
  <c r="AG79" i="50"/>
  <c r="AA79" i="50"/>
  <c r="AY79" i="50" s="1"/>
  <c r="Y79" i="50"/>
  <c r="AB79" i="50"/>
  <c r="AE79" i="50"/>
  <c r="AT149" i="19"/>
  <c r="O149" i="19"/>
  <c r="S149" i="19"/>
  <c r="R149" i="19"/>
  <c r="X149" i="19"/>
  <c r="U149" i="19"/>
  <c r="Q149" i="19"/>
  <c r="Z149" i="19"/>
  <c r="T149" i="19"/>
  <c r="AJ149" i="19"/>
  <c r="AE80" i="50" s="1"/>
  <c r="AF149" i="19"/>
  <c r="BD149" i="19" s="1"/>
  <c r="AM149" i="19"/>
  <c r="AH80" i="50" s="1"/>
  <c r="AD149" i="19"/>
  <c r="AC149" i="19"/>
  <c r="P149" i="19"/>
  <c r="AB149" i="19"/>
  <c r="AL149" i="19"/>
  <c r="AG80" i="50" s="1"/>
  <c r="AH149" i="19"/>
  <c r="AP149" i="19"/>
  <c r="W149" i="19"/>
  <c r="Y149" i="19"/>
  <c r="T80" i="50" s="1"/>
  <c r="AI149" i="19"/>
  <c r="AE149" i="19"/>
  <c r="AQ149" i="19"/>
  <c r="AR149" i="19"/>
  <c r="AK149" i="19"/>
  <c r="AF80" i="50" s="1"/>
  <c r="V149" i="19"/>
  <c r="AG149" i="19"/>
  <c r="AB80" i="50" s="1"/>
  <c r="AS149" i="19"/>
  <c r="BB149" i="19" s="1"/>
  <c r="M149" i="19"/>
  <c r="H80" i="50" s="1"/>
  <c r="N149" i="19"/>
  <c r="L149" i="19"/>
  <c r="BG77" i="69"/>
  <c r="AC78" i="51"/>
  <c r="AC79" i="69"/>
  <c r="X78" i="51"/>
  <c r="X79" i="69"/>
  <c r="AH78" i="51"/>
  <c r="AH79" i="69"/>
  <c r="AF78" i="51"/>
  <c r="AF79" i="69"/>
  <c r="H78" i="51"/>
  <c r="H79" i="69"/>
  <c r="G78" i="51"/>
  <c r="G79" i="69"/>
  <c r="R78" i="51"/>
  <c r="R79" i="69"/>
  <c r="M78" i="51"/>
  <c r="M79" i="69"/>
  <c r="K78" i="51"/>
  <c r="K79" i="69"/>
  <c r="P78" i="51"/>
  <c r="P79" i="69"/>
  <c r="T78" i="51"/>
  <c r="T79" i="69"/>
  <c r="AL78" i="51"/>
  <c r="AL79" i="69"/>
  <c r="BA78" i="50"/>
  <c r="AZ78" i="50"/>
  <c r="BL147" i="19"/>
  <c r="BK147" i="19"/>
  <c r="BJ147" i="19"/>
  <c r="BG78" i="50"/>
  <c r="BF78" i="50"/>
  <c r="BE78" i="50"/>
  <c r="AN79" i="50"/>
  <c r="Z79" i="50"/>
  <c r="Z79" i="69" s="1"/>
  <c r="AK79" i="50"/>
  <c r="AM79" i="50"/>
  <c r="AM79" i="69" s="1"/>
  <c r="J79" i="50"/>
  <c r="W79" i="50"/>
  <c r="AN148" i="19"/>
  <c r="AI79" i="50" s="1"/>
  <c r="AO148" i="19"/>
  <c r="AJ79" i="50" s="1"/>
  <c r="AA148" i="19"/>
  <c r="V79" i="50" s="1"/>
  <c r="AO79" i="69" l="1"/>
  <c r="AX79" i="69" s="1"/>
  <c r="W79" i="69"/>
  <c r="BD79" i="50"/>
  <c r="BD79" i="69" s="1"/>
  <c r="BC79" i="50"/>
  <c r="BC79" i="69" s="1"/>
  <c r="J79" i="69"/>
  <c r="BB79" i="50"/>
  <c r="BB79" i="69" s="1"/>
  <c r="BH149" i="19"/>
  <c r="AN79" i="69"/>
  <c r="AW79" i="69" s="1"/>
  <c r="AW79" i="50"/>
  <c r="BG149" i="19"/>
  <c r="AO80" i="50"/>
  <c r="AX80" i="50" s="1"/>
  <c r="BC149" i="19"/>
  <c r="BI149" i="19"/>
  <c r="AO78" i="51"/>
  <c r="BE78" i="69"/>
  <c r="BF78" i="69"/>
  <c r="BG78" i="69"/>
  <c r="L79" i="69"/>
  <c r="L78" i="51"/>
  <c r="S78" i="51"/>
  <c r="S79" i="69"/>
  <c r="N78" i="51"/>
  <c r="N79" i="69"/>
  <c r="O80" i="50"/>
  <c r="AA78" i="51"/>
  <c r="AA79" i="69"/>
  <c r="AY79" i="69" s="1"/>
  <c r="AL80" i="50"/>
  <c r="I78" i="51"/>
  <c r="I79" i="69"/>
  <c r="Q78" i="51"/>
  <c r="Q79" i="69"/>
  <c r="U78" i="51"/>
  <c r="U79" i="69"/>
  <c r="Q80" i="50"/>
  <c r="AA80" i="50"/>
  <c r="AY80" i="50" s="1"/>
  <c r="AD78" i="51"/>
  <c r="AD79" i="69"/>
  <c r="Y78" i="51"/>
  <c r="Y79" i="69"/>
  <c r="AG78" i="51"/>
  <c r="AG79" i="69"/>
  <c r="AB78" i="51"/>
  <c r="AB79" i="69"/>
  <c r="AE78" i="51"/>
  <c r="AE79" i="69"/>
  <c r="O78" i="51"/>
  <c r="U80" i="50"/>
  <c r="O79" i="69"/>
  <c r="AD80" i="50"/>
  <c r="I80" i="50"/>
  <c r="L80" i="50"/>
  <c r="N80" i="50"/>
  <c r="G80" i="50"/>
  <c r="K80" i="50"/>
  <c r="M80" i="50"/>
  <c r="AC80" i="50"/>
  <c r="S80" i="50"/>
  <c r="X80" i="50"/>
  <c r="Y80" i="50"/>
  <c r="R80" i="50"/>
  <c r="P80" i="50"/>
  <c r="AT150" i="19"/>
  <c r="AS150" i="19"/>
  <c r="BB150" i="19" s="1"/>
  <c r="AR150" i="19"/>
  <c r="Y150" i="19"/>
  <c r="AC150" i="19"/>
  <c r="Z150" i="19"/>
  <c r="AD150" i="19"/>
  <c r="AJ150" i="19"/>
  <c r="O150" i="19"/>
  <c r="AQ150" i="19"/>
  <c r="U150" i="19"/>
  <c r="P81" i="50" s="1"/>
  <c r="AK150" i="19"/>
  <c r="AF81" i="50" s="1"/>
  <c r="Q150" i="19"/>
  <c r="AB150" i="19"/>
  <c r="P150" i="19"/>
  <c r="AG150" i="19"/>
  <c r="AF150" i="19"/>
  <c r="AH150" i="19"/>
  <c r="V150" i="19"/>
  <c r="S150" i="19"/>
  <c r="N81" i="50" s="1"/>
  <c r="R150" i="19"/>
  <c r="AP150" i="19"/>
  <c r="W150" i="19"/>
  <c r="AI150" i="19"/>
  <c r="T150" i="19"/>
  <c r="AM150" i="19"/>
  <c r="AH81" i="50" s="1"/>
  <c r="X150" i="19"/>
  <c r="AE150" i="19"/>
  <c r="AL150" i="19"/>
  <c r="L150" i="19"/>
  <c r="M150" i="19"/>
  <c r="N150" i="19"/>
  <c r="AK78" i="51"/>
  <c r="AK79" i="69"/>
  <c r="AI78" i="51"/>
  <c r="AI79" i="69"/>
  <c r="AF79" i="51"/>
  <c r="AF80" i="69"/>
  <c r="AE79" i="51"/>
  <c r="AE80" i="69"/>
  <c r="AB79" i="51"/>
  <c r="AB80" i="69"/>
  <c r="AG79" i="51"/>
  <c r="AG80" i="69"/>
  <c r="AH79" i="51"/>
  <c r="AH80" i="69"/>
  <c r="H79" i="51"/>
  <c r="H80" i="69"/>
  <c r="AJ78" i="51"/>
  <c r="AJ79" i="69"/>
  <c r="V78" i="51"/>
  <c r="V79" i="69"/>
  <c r="T79" i="51"/>
  <c r="T80" i="69"/>
  <c r="AN78" i="51"/>
  <c r="Z78" i="51"/>
  <c r="AM78" i="51"/>
  <c r="J78" i="51"/>
  <c r="W78" i="51"/>
  <c r="BF148" i="19"/>
  <c r="BE148" i="19"/>
  <c r="BL148" i="19"/>
  <c r="BK148" i="19"/>
  <c r="BJ148" i="19"/>
  <c r="Z80" i="50"/>
  <c r="Z80" i="69" s="1"/>
  <c r="J80" i="50"/>
  <c r="W80" i="50"/>
  <c r="AM80" i="50"/>
  <c r="AM80" i="69" s="1"/>
  <c r="AN80" i="50"/>
  <c r="AK80" i="50"/>
  <c r="AN149" i="19"/>
  <c r="AO149" i="19"/>
  <c r="AJ80" i="50" s="1"/>
  <c r="AA149" i="19"/>
  <c r="V80" i="50" s="1"/>
  <c r="AO80" i="69" l="1"/>
  <c r="AX80" i="69" s="1"/>
  <c r="AZ79" i="69"/>
  <c r="BA79" i="69"/>
  <c r="BG150" i="19"/>
  <c r="BC80" i="50"/>
  <c r="BC80" i="69" s="1"/>
  <c r="AA81" i="50"/>
  <c r="AY81" i="50" s="1"/>
  <c r="BD150" i="19"/>
  <c r="AO81" i="50"/>
  <c r="AX81" i="50" s="1"/>
  <c r="BC150" i="19"/>
  <c r="AO79" i="51"/>
  <c r="BI150" i="19"/>
  <c r="AN80" i="69"/>
  <c r="AW80" i="69" s="1"/>
  <c r="AW80" i="50"/>
  <c r="W80" i="69"/>
  <c r="BD80" i="50"/>
  <c r="BD80" i="69" s="1"/>
  <c r="BH150" i="19"/>
  <c r="J80" i="69"/>
  <c r="BB80" i="50"/>
  <c r="BB80" i="69" s="1"/>
  <c r="AC81" i="50"/>
  <c r="O79" i="51"/>
  <c r="O80" i="69"/>
  <c r="Q81" i="50"/>
  <c r="AA79" i="51"/>
  <c r="AA80" i="69"/>
  <c r="AY80" i="69" s="1"/>
  <c r="AB81" i="50"/>
  <c r="Q79" i="51"/>
  <c r="Q80" i="69"/>
  <c r="AL79" i="51"/>
  <c r="AL80" i="69"/>
  <c r="M81" i="50"/>
  <c r="O81" i="50"/>
  <c r="R81" i="50"/>
  <c r="AD79" i="51"/>
  <c r="AD80" i="69"/>
  <c r="AC79" i="51"/>
  <c r="AC80" i="69"/>
  <c r="X79" i="51"/>
  <c r="X80" i="69"/>
  <c r="Y79" i="51"/>
  <c r="Y80" i="69"/>
  <c r="R79" i="51"/>
  <c r="AD81" i="50"/>
  <c r="X81" i="50"/>
  <c r="S81" i="50"/>
  <c r="I79" i="51"/>
  <c r="I80" i="69"/>
  <c r="G79" i="51"/>
  <c r="G80" i="69"/>
  <c r="S79" i="51"/>
  <c r="S80" i="69"/>
  <c r="L79" i="51"/>
  <c r="L80" i="69"/>
  <c r="K79" i="51"/>
  <c r="K80" i="69"/>
  <c r="R80" i="69"/>
  <c r="I81" i="50"/>
  <c r="T81" i="50"/>
  <c r="N79" i="51"/>
  <c r="N80" i="69"/>
  <c r="M79" i="51"/>
  <c r="M80" i="69"/>
  <c r="U79" i="51"/>
  <c r="U80" i="69"/>
  <c r="P79" i="51"/>
  <c r="P80" i="69"/>
  <c r="G81" i="50"/>
  <c r="U81" i="50"/>
  <c r="K81" i="50"/>
  <c r="AG81" i="50"/>
  <c r="AL81" i="50"/>
  <c r="Y81" i="50"/>
  <c r="AE81" i="50"/>
  <c r="H81" i="50"/>
  <c r="L81" i="50"/>
  <c r="AT151" i="19"/>
  <c r="BC151" i="19" s="1"/>
  <c r="AS151" i="19"/>
  <c r="BB151" i="19" s="1"/>
  <c r="AR151" i="19"/>
  <c r="AQ151" i="19"/>
  <c r="AP151" i="19"/>
  <c r="AI151" i="19"/>
  <c r="AF151" i="19"/>
  <c r="BD151" i="19" s="1"/>
  <c r="Z151" i="19"/>
  <c r="P151" i="19"/>
  <c r="R151" i="19"/>
  <c r="Y151" i="19"/>
  <c r="AK151" i="19"/>
  <c r="AL151" i="19"/>
  <c r="AG151" i="19"/>
  <c r="AC151" i="19"/>
  <c r="AE151" i="19"/>
  <c r="V151" i="19"/>
  <c r="W151" i="19"/>
  <c r="AB151" i="19"/>
  <c r="S151" i="19"/>
  <c r="AH151" i="19"/>
  <c r="AM151" i="19"/>
  <c r="O151" i="19"/>
  <c r="BG151" i="19" s="1"/>
  <c r="Q151" i="19"/>
  <c r="U151" i="19"/>
  <c r="AJ151" i="19"/>
  <c r="T151" i="19"/>
  <c r="AD151" i="19"/>
  <c r="X151" i="19"/>
  <c r="N151" i="19"/>
  <c r="M151" i="19"/>
  <c r="L151" i="19"/>
  <c r="BE79" i="69"/>
  <c r="BF79" i="69"/>
  <c r="BG79" i="69"/>
  <c r="AK79" i="51"/>
  <c r="AK80" i="69"/>
  <c r="AF80" i="51"/>
  <c r="AF81" i="69"/>
  <c r="AH80" i="51"/>
  <c r="AH81" i="69"/>
  <c r="AJ79" i="51"/>
  <c r="AJ80" i="69"/>
  <c r="V79" i="51"/>
  <c r="V80" i="69"/>
  <c r="N80" i="51"/>
  <c r="N81" i="69"/>
  <c r="P80" i="51"/>
  <c r="P81" i="69"/>
  <c r="BK149" i="19"/>
  <c r="BJ149" i="19"/>
  <c r="BL149" i="19"/>
  <c r="AZ79" i="50"/>
  <c r="BA79" i="50"/>
  <c r="Z79" i="51"/>
  <c r="J79" i="51"/>
  <c r="W79" i="51"/>
  <c r="AM79" i="51"/>
  <c r="AN79" i="51"/>
  <c r="BG79" i="50"/>
  <c r="BF79" i="50"/>
  <c r="BE79" i="50"/>
  <c r="BF149" i="19"/>
  <c r="BE149" i="19"/>
  <c r="AK81" i="50"/>
  <c r="AN81" i="50"/>
  <c r="W81" i="50"/>
  <c r="AM81" i="50"/>
  <c r="AM81" i="69" s="1"/>
  <c r="J81" i="50"/>
  <c r="Z81" i="50"/>
  <c r="Z81" i="69" s="1"/>
  <c r="AI80" i="50"/>
  <c r="AN150" i="19"/>
  <c r="AI81" i="50" s="1"/>
  <c r="AO150" i="19"/>
  <c r="AJ81" i="50" s="1"/>
  <c r="AA150" i="19"/>
  <c r="V81" i="50" s="1"/>
  <c r="BD81" i="50" l="1"/>
  <c r="BD81" i="69" s="1"/>
  <c r="BH151" i="19"/>
  <c r="BA80" i="69"/>
  <c r="AO80" i="51"/>
  <c r="AO81" i="69"/>
  <c r="AX81" i="69" s="1"/>
  <c r="AZ80" i="69"/>
  <c r="AA80" i="51"/>
  <c r="AA81" i="69"/>
  <c r="AY81" i="69" s="1"/>
  <c r="J81" i="69"/>
  <c r="BB81" i="50"/>
  <c r="BB81" i="69" s="1"/>
  <c r="BC81" i="50"/>
  <c r="BC81" i="69" s="1"/>
  <c r="BI151" i="19"/>
  <c r="AN81" i="69"/>
  <c r="AW81" i="69" s="1"/>
  <c r="AW81" i="50"/>
  <c r="AC80" i="51"/>
  <c r="AC81" i="69"/>
  <c r="AB80" i="51"/>
  <c r="AB81" i="69"/>
  <c r="Q80" i="51"/>
  <c r="Q81" i="69"/>
  <c r="AD80" i="51"/>
  <c r="M80" i="51"/>
  <c r="M81" i="69"/>
  <c r="R80" i="51"/>
  <c r="R81" i="69"/>
  <c r="O80" i="51"/>
  <c r="O81" i="69"/>
  <c r="BE80" i="69"/>
  <c r="Y80" i="51"/>
  <c r="Y81" i="69"/>
  <c r="AE80" i="51"/>
  <c r="AE81" i="69"/>
  <c r="AD81" i="69"/>
  <c r="AG80" i="51"/>
  <c r="AG81" i="69"/>
  <c r="X80" i="51"/>
  <c r="X81" i="69"/>
  <c r="G80" i="51"/>
  <c r="G81" i="69"/>
  <c r="I80" i="51"/>
  <c r="I81" i="69"/>
  <c r="H80" i="51"/>
  <c r="H81" i="69"/>
  <c r="U80" i="51"/>
  <c r="U81" i="69"/>
  <c r="L80" i="51"/>
  <c r="L81" i="69"/>
  <c r="K80" i="51"/>
  <c r="K81" i="69"/>
  <c r="S80" i="51"/>
  <c r="S81" i="69"/>
  <c r="T80" i="51"/>
  <c r="T81" i="69"/>
  <c r="AL80" i="51"/>
  <c r="AL81" i="69"/>
  <c r="AT152" i="19"/>
  <c r="O152" i="19"/>
  <c r="S152" i="19"/>
  <c r="N82" i="50" s="1"/>
  <c r="R152" i="19"/>
  <c r="U152" i="19"/>
  <c r="T152" i="19"/>
  <c r="AJ152" i="19"/>
  <c r="AM152" i="19"/>
  <c r="AK152" i="19"/>
  <c r="AL152" i="19"/>
  <c r="AR152" i="19"/>
  <c r="Y152" i="19"/>
  <c r="P152" i="19"/>
  <c r="V152" i="19"/>
  <c r="AD152" i="19"/>
  <c r="AG152" i="19"/>
  <c r="W152" i="19"/>
  <c r="R82" i="50" s="1"/>
  <c r="AQ152" i="19"/>
  <c r="AL82" i="50" s="1"/>
  <c r="AE152" i="19"/>
  <c r="AS152" i="19"/>
  <c r="BB152" i="19" s="1"/>
  <c r="AC152" i="19"/>
  <c r="AB152" i="19"/>
  <c r="Q152" i="19"/>
  <c r="Z152" i="19"/>
  <c r="AF152" i="19"/>
  <c r="BD152" i="19" s="1"/>
  <c r="X152" i="19"/>
  <c r="AI152" i="19"/>
  <c r="AH152" i="19"/>
  <c r="AP152" i="19"/>
  <c r="N152" i="19"/>
  <c r="L152" i="19"/>
  <c r="M152" i="19"/>
  <c r="BF80" i="69"/>
  <c r="AK80" i="51"/>
  <c r="AK81" i="69"/>
  <c r="W80" i="51"/>
  <c r="W81" i="69"/>
  <c r="AI79" i="51"/>
  <c r="AI80" i="69"/>
  <c r="AI80" i="51"/>
  <c r="AI81" i="69"/>
  <c r="AJ80" i="51"/>
  <c r="AJ81" i="69"/>
  <c r="V80" i="51"/>
  <c r="V81" i="69"/>
  <c r="BA80" i="50"/>
  <c r="AZ80" i="50"/>
  <c r="AN80" i="51"/>
  <c r="AM80" i="51"/>
  <c r="J80" i="51"/>
  <c r="Z80" i="51"/>
  <c r="BK150" i="19"/>
  <c r="BL150" i="19"/>
  <c r="BJ150" i="19"/>
  <c r="BE150" i="19"/>
  <c r="BF150" i="19"/>
  <c r="BG80" i="50"/>
  <c r="BF80" i="50"/>
  <c r="BE80" i="50"/>
  <c r="AN151" i="19"/>
  <c r="AO151" i="19"/>
  <c r="AA151" i="19"/>
  <c r="O82" i="50"/>
  <c r="P82" i="50"/>
  <c r="M82" i="50"/>
  <c r="L82" i="50"/>
  <c r="Q82" i="50"/>
  <c r="U82" i="50"/>
  <c r="AZ81" i="69" l="1"/>
  <c r="BA81" i="69"/>
  <c r="BH152" i="19"/>
  <c r="BI152" i="19"/>
  <c r="BG152" i="19"/>
  <c r="AO82" i="50"/>
  <c r="AX82" i="50" s="1"/>
  <c r="BC152" i="19"/>
  <c r="BG81" i="69"/>
  <c r="S82" i="50"/>
  <c r="T82" i="50"/>
  <c r="AD82" i="50"/>
  <c r="Y82" i="50"/>
  <c r="AG82" i="50"/>
  <c r="K82" i="50"/>
  <c r="AB82" i="50"/>
  <c r="AF82" i="50"/>
  <c r="AE82" i="50"/>
  <c r="X82" i="50"/>
  <c r="AA82" i="50"/>
  <c r="AY82" i="50" s="1"/>
  <c r="AH82" i="50"/>
  <c r="BE151" i="19"/>
  <c r="BF151" i="19"/>
  <c r="AC82" i="50"/>
  <c r="G82" i="50"/>
  <c r="H82" i="50"/>
  <c r="I82" i="50"/>
  <c r="AT153" i="19"/>
  <c r="Z153" i="19"/>
  <c r="X153" i="19"/>
  <c r="Y153" i="19"/>
  <c r="O153" i="19"/>
  <c r="W153" i="19"/>
  <c r="Q153" i="19"/>
  <c r="AP153" i="19"/>
  <c r="AQ153" i="19"/>
  <c r="AM153" i="19"/>
  <c r="AE153" i="19"/>
  <c r="V153" i="19"/>
  <c r="P153" i="19"/>
  <c r="U153" i="19"/>
  <c r="AL153" i="19"/>
  <c r="AK153" i="19"/>
  <c r="AF153" i="19"/>
  <c r="AC153" i="19"/>
  <c r="AG153" i="19"/>
  <c r="T153" i="19"/>
  <c r="AD153" i="19"/>
  <c r="AR153" i="19"/>
  <c r="AJ153" i="19"/>
  <c r="AE83" i="50" s="1"/>
  <c r="AB153" i="19"/>
  <c r="AS153" i="19"/>
  <c r="BB153" i="19" s="1"/>
  <c r="AI153" i="19"/>
  <c r="AD83" i="50" s="1"/>
  <c r="R153" i="19"/>
  <c r="M83" i="50" s="1"/>
  <c r="S153" i="19"/>
  <c r="AH153" i="19"/>
  <c r="AC83" i="50" s="1"/>
  <c r="L153" i="19"/>
  <c r="G83" i="50" s="1"/>
  <c r="M153" i="19"/>
  <c r="N153" i="19"/>
  <c r="BG80" i="69"/>
  <c r="O81" i="51"/>
  <c r="O82" i="69"/>
  <c r="N81" i="51"/>
  <c r="N82" i="69"/>
  <c r="P81" i="51"/>
  <c r="P82" i="69"/>
  <c r="M81" i="51"/>
  <c r="M82" i="69"/>
  <c r="L81" i="51"/>
  <c r="L82" i="69"/>
  <c r="Q81" i="51"/>
  <c r="Q82" i="69"/>
  <c r="R81" i="51"/>
  <c r="R82" i="69"/>
  <c r="U81" i="51"/>
  <c r="U82" i="69"/>
  <c r="AL81" i="51"/>
  <c r="AL82" i="69"/>
  <c r="AZ81" i="50"/>
  <c r="BA81" i="50"/>
  <c r="BJ151" i="19"/>
  <c r="BK151" i="19"/>
  <c r="BL151" i="19"/>
  <c r="BG81" i="50"/>
  <c r="BF81" i="50"/>
  <c r="BE81" i="50"/>
  <c r="Z82" i="50"/>
  <c r="Z82" i="69" s="1"/>
  <c r="W82" i="50"/>
  <c r="J82" i="50"/>
  <c r="AN82" i="50"/>
  <c r="AK82" i="50"/>
  <c r="AM82" i="50"/>
  <c r="AM82" i="69" s="1"/>
  <c r="AN152" i="19"/>
  <c r="AI82" i="50" s="1"/>
  <c r="AO152" i="19"/>
  <c r="AJ82" i="50" s="1"/>
  <c r="AA152" i="19"/>
  <c r="V82" i="50" s="1"/>
  <c r="BG153" i="19" l="1"/>
  <c r="AO82" i="69"/>
  <c r="AX82" i="69" s="1"/>
  <c r="AO81" i="51"/>
  <c r="BH153" i="19"/>
  <c r="AA83" i="50"/>
  <c r="AY83" i="50" s="1"/>
  <c r="BD153" i="19"/>
  <c r="AO83" i="50"/>
  <c r="AX83" i="50" s="1"/>
  <c r="BC153" i="19"/>
  <c r="BC82" i="50"/>
  <c r="BC82" i="69" s="1"/>
  <c r="AN82" i="69"/>
  <c r="AW82" i="69" s="1"/>
  <c r="AW82" i="50"/>
  <c r="J82" i="69"/>
  <c r="BB82" i="50"/>
  <c r="BB82" i="69" s="1"/>
  <c r="BD82" i="50"/>
  <c r="BD82" i="69" s="1"/>
  <c r="BI153" i="19"/>
  <c r="BE81" i="69"/>
  <c r="AG81" i="51"/>
  <c r="AD81" i="51"/>
  <c r="AD82" i="69"/>
  <c r="T81" i="51"/>
  <c r="T82" i="69"/>
  <c r="S81" i="51"/>
  <c r="S82" i="69"/>
  <c r="AG82" i="69"/>
  <c r="AB81" i="51"/>
  <c r="AB82" i="69"/>
  <c r="Y81" i="51"/>
  <c r="Y82" i="69"/>
  <c r="K81" i="51"/>
  <c r="K82" i="69"/>
  <c r="AL83" i="50"/>
  <c r="BF81" i="69"/>
  <c r="AC81" i="51"/>
  <c r="AC82" i="69"/>
  <c r="AE81" i="51"/>
  <c r="AE82" i="69"/>
  <c r="AF81" i="51"/>
  <c r="AF82" i="69"/>
  <c r="X81" i="51"/>
  <c r="X82" i="69"/>
  <c r="AA81" i="51"/>
  <c r="AA82" i="69"/>
  <c r="AY82" i="69" s="1"/>
  <c r="AG83" i="50"/>
  <c r="Q83" i="50"/>
  <c r="AH83" i="50"/>
  <c r="P83" i="50"/>
  <c r="K83" i="50"/>
  <c r="N83" i="50"/>
  <c r="AH81" i="51"/>
  <c r="AH82" i="69"/>
  <c r="G81" i="51"/>
  <c r="G82" i="69"/>
  <c r="H81" i="51"/>
  <c r="H83" i="50"/>
  <c r="O83" i="50"/>
  <c r="H82" i="69"/>
  <c r="I81" i="51"/>
  <c r="I82" i="69"/>
  <c r="AB83" i="50"/>
  <c r="I83" i="50"/>
  <c r="T83" i="50"/>
  <c r="S83" i="50"/>
  <c r="R83" i="50"/>
  <c r="Y83" i="50"/>
  <c r="U83" i="50"/>
  <c r="AF83" i="50"/>
  <c r="X83" i="50"/>
  <c r="L83" i="50"/>
  <c r="AT154" i="19"/>
  <c r="X154" i="19"/>
  <c r="S154" i="19"/>
  <c r="Q154" i="19"/>
  <c r="W154" i="19"/>
  <c r="V154" i="19"/>
  <c r="R154" i="19"/>
  <c r="AQ154" i="19"/>
  <c r="U154" i="19"/>
  <c r="Y154" i="19"/>
  <c r="AC154" i="19"/>
  <c r="X84" i="50" s="1"/>
  <c r="AS154" i="19"/>
  <c r="BB154" i="19" s="1"/>
  <c r="AJ154" i="19"/>
  <c r="AH154" i="19"/>
  <c r="AL154" i="19"/>
  <c r="AR154" i="19"/>
  <c r="AF154" i="19"/>
  <c r="BD154" i="19" s="1"/>
  <c r="AM154" i="19"/>
  <c r="AB154" i="19"/>
  <c r="AD154" i="19"/>
  <c r="P154" i="19"/>
  <c r="Z154" i="19"/>
  <c r="AP154" i="19"/>
  <c r="AG154" i="19"/>
  <c r="O154" i="19"/>
  <c r="BG154" i="19" s="1"/>
  <c r="AK154" i="19"/>
  <c r="AI154" i="19"/>
  <c r="AE154" i="19"/>
  <c r="T154" i="19"/>
  <c r="L154" i="19"/>
  <c r="G84" i="50" s="1"/>
  <c r="N154" i="19"/>
  <c r="M154" i="19"/>
  <c r="W81" i="51"/>
  <c r="W82" i="69"/>
  <c r="AK81" i="51"/>
  <c r="AK82" i="69"/>
  <c r="AI81" i="51"/>
  <c r="AI82" i="69"/>
  <c r="AD82" i="51"/>
  <c r="AD83" i="69"/>
  <c r="AE82" i="51"/>
  <c r="AE83" i="69"/>
  <c r="AC82" i="51"/>
  <c r="AC83" i="69"/>
  <c r="G82" i="51"/>
  <c r="G83" i="69"/>
  <c r="AJ81" i="51"/>
  <c r="AJ82" i="69"/>
  <c r="M82" i="51"/>
  <c r="M83" i="69"/>
  <c r="V81" i="51"/>
  <c r="V82" i="69"/>
  <c r="Z81" i="51"/>
  <c r="J81" i="51"/>
  <c r="AN81" i="51"/>
  <c r="AM81" i="51"/>
  <c r="BF152" i="19"/>
  <c r="BE152" i="19"/>
  <c r="BK152" i="19"/>
  <c r="BL152" i="19"/>
  <c r="BJ152" i="19"/>
  <c r="AN83" i="50"/>
  <c r="J83" i="50"/>
  <c r="Z83" i="50"/>
  <c r="Z83" i="69" s="1"/>
  <c r="W83" i="50"/>
  <c r="AM83" i="50"/>
  <c r="AM83" i="69" s="1"/>
  <c r="AK83" i="50"/>
  <c r="AN153" i="19"/>
  <c r="AO153" i="19"/>
  <c r="AJ83" i="50" s="1"/>
  <c r="AA153" i="19"/>
  <c r="V83" i="50" s="1"/>
  <c r="BC83" i="50" l="1"/>
  <c r="BC83" i="69" s="1"/>
  <c r="AZ82" i="69"/>
  <c r="BA82" i="69"/>
  <c r="AA82" i="51"/>
  <c r="AA83" i="69"/>
  <c r="AY83" i="69" s="1"/>
  <c r="BD83" i="50"/>
  <c r="BD83" i="69" s="1"/>
  <c r="BH154" i="19"/>
  <c r="J83" i="69"/>
  <c r="BB83" i="50"/>
  <c r="BB83" i="69" s="1"/>
  <c r="BI154" i="19"/>
  <c r="AN83" i="69"/>
  <c r="AW83" i="69" s="1"/>
  <c r="AW83" i="50"/>
  <c r="AO83" i="69"/>
  <c r="AX83" i="69" s="1"/>
  <c r="AO84" i="50"/>
  <c r="AX84" i="50" s="1"/>
  <c r="BC154" i="19"/>
  <c r="AO82" i="51"/>
  <c r="R84" i="50"/>
  <c r="Q84" i="50"/>
  <c r="AL82" i="51"/>
  <c r="AL83" i="69"/>
  <c r="L84" i="50"/>
  <c r="P84" i="50"/>
  <c r="M84" i="50"/>
  <c r="N84" i="50"/>
  <c r="O84" i="50"/>
  <c r="AL84" i="50"/>
  <c r="U84" i="50"/>
  <c r="T84" i="50"/>
  <c r="S84" i="50"/>
  <c r="AG82" i="51"/>
  <c r="AG83" i="69"/>
  <c r="AH82" i="51"/>
  <c r="AH83" i="69"/>
  <c r="N82" i="51"/>
  <c r="N83" i="69"/>
  <c r="Q82" i="51"/>
  <c r="Q83" i="69"/>
  <c r="P82" i="51"/>
  <c r="P83" i="69"/>
  <c r="K82" i="51"/>
  <c r="K83" i="69"/>
  <c r="AD84" i="50"/>
  <c r="AB82" i="51"/>
  <c r="AB83" i="69"/>
  <c r="Y82" i="51"/>
  <c r="Y83" i="69"/>
  <c r="AF82" i="51"/>
  <c r="AF83" i="69"/>
  <c r="X82" i="51"/>
  <c r="X83" i="69"/>
  <c r="H82" i="51"/>
  <c r="H83" i="69"/>
  <c r="I82" i="51"/>
  <c r="I83" i="69"/>
  <c r="U82" i="51"/>
  <c r="U83" i="69"/>
  <c r="O82" i="51"/>
  <c r="O83" i="69"/>
  <c r="T82" i="51"/>
  <c r="T83" i="69"/>
  <c r="S82" i="51"/>
  <c r="S83" i="69"/>
  <c r="AA84" i="50"/>
  <c r="AY84" i="50" s="1"/>
  <c r="AC84" i="50"/>
  <c r="R82" i="51"/>
  <c r="R83" i="69"/>
  <c r="L82" i="51"/>
  <c r="L83" i="69"/>
  <c r="AE84" i="50"/>
  <c r="Y84" i="50"/>
  <c r="H84" i="50"/>
  <c r="AG84" i="50"/>
  <c r="AB84" i="50"/>
  <c r="AF84" i="50"/>
  <c r="AH84" i="50"/>
  <c r="I84" i="50"/>
  <c r="K84" i="50"/>
  <c r="AT155" i="19"/>
  <c r="BC155" i="19" s="1"/>
  <c r="R155" i="19"/>
  <c r="AF155" i="19"/>
  <c r="BD155" i="19" s="1"/>
  <c r="AG155" i="19"/>
  <c r="AL155" i="19"/>
  <c r="S155" i="19"/>
  <c r="AI155" i="19"/>
  <c r="AE155" i="19"/>
  <c r="AM155" i="19"/>
  <c r="Q155" i="19"/>
  <c r="AJ155" i="19"/>
  <c r="AC155" i="19"/>
  <c r="P155" i="19"/>
  <c r="AS155" i="19"/>
  <c r="BB155" i="19" s="1"/>
  <c r="AP155" i="19"/>
  <c r="AD155" i="19"/>
  <c r="AB155" i="19"/>
  <c r="O155" i="19"/>
  <c r="AK155" i="19"/>
  <c r="V155" i="19"/>
  <c r="U155" i="19"/>
  <c r="Z155" i="19"/>
  <c r="X155" i="19"/>
  <c r="AQ155" i="19"/>
  <c r="Y155" i="19"/>
  <c r="AR155" i="19"/>
  <c r="W155" i="19"/>
  <c r="AH155" i="19"/>
  <c r="T155" i="19"/>
  <c r="L155" i="19"/>
  <c r="N155" i="19"/>
  <c r="M155" i="19"/>
  <c r="BE82" i="69"/>
  <c r="BG82" i="69"/>
  <c r="W82" i="51"/>
  <c r="W83" i="69"/>
  <c r="AK82" i="51"/>
  <c r="AK83" i="69"/>
  <c r="X83" i="51"/>
  <c r="X84" i="69"/>
  <c r="G83" i="51"/>
  <c r="G84" i="69"/>
  <c r="AJ82" i="51"/>
  <c r="AJ83" i="69"/>
  <c r="V82" i="51"/>
  <c r="V83" i="69"/>
  <c r="AZ82" i="50"/>
  <c r="BA82" i="50"/>
  <c r="AN82" i="51"/>
  <c r="J82" i="51"/>
  <c r="Z82" i="51"/>
  <c r="AM82" i="51"/>
  <c r="BG82" i="50"/>
  <c r="BF82" i="50"/>
  <c r="BE82" i="50"/>
  <c r="BE153" i="19"/>
  <c r="BF153" i="19"/>
  <c r="BL153" i="19"/>
  <c r="BJ153" i="19"/>
  <c r="BK153" i="19"/>
  <c r="W84" i="50"/>
  <c r="Z84" i="50"/>
  <c r="Z84" i="69" s="1"/>
  <c r="AN84" i="50"/>
  <c r="AM84" i="50"/>
  <c r="AM84" i="69" s="1"/>
  <c r="AK84" i="50"/>
  <c r="J84" i="50"/>
  <c r="AI83" i="50"/>
  <c r="AN154" i="19"/>
  <c r="AO154" i="19"/>
  <c r="AJ84" i="50" s="1"/>
  <c r="AA154" i="19"/>
  <c r="V84" i="50" s="1"/>
  <c r="AO84" i="69" l="1"/>
  <c r="AX84" i="69" s="1"/>
  <c r="AZ83" i="69"/>
  <c r="BA83" i="69"/>
  <c r="BC84" i="50"/>
  <c r="BC84" i="69" s="1"/>
  <c r="BG155" i="19"/>
  <c r="J84" i="69"/>
  <c r="BB84" i="50"/>
  <c r="BB84" i="69" s="1"/>
  <c r="BI155" i="19"/>
  <c r="AN84" i="69"/>
  <c r="AW84" i="69" s="1"/>
  <c r="AW84" i="50"/>
  <c r="BD84" i="50"/>
  <c r="BD84" i="69" s="1"/>
  <c r="BH155" i="19"/>
  <c r="AO83" i="51"/>
  <c r="BF82" i="69"/>
  <c r="U83" i="51"/>
  <c r="U84" i="69"/>
  <c r="L83" i="51"/>
  <c r="L84" i="69"/>
  <c r="N83" i="51"/>
  <c r="N84" i="69"/>
  <c r="R83" i="51"/>
  <c r="R84" i="69"/>
  <c r="T83" i="51"/>
  <c r="T84" i="69"/>
  <c r="P83" i="51"/>
  <c r="P84" i="69"/>
  <c r="O83" i="51"/>
  <c r="O84" i="69"/>
  <c r="Q83" i="51"/>
  <c r="Q84" i="69"/>
  <c r="S83" i="51"/>
  <c r="S84" i="69"/>
  <c r="M83" i="51"/>
  <c r="M84" i="69"/>
  <c r="AL83" i="51"/>
  <c r="AL84" i="69"/>
  <c r="AD83" i="51"/>
  <c r="AD84" i="69"/>
  <c r="AA83" i="51"/>
  <c r="AA84" i="69"/>
  <c r="AY84" i="69" s="1"/>
  <c r="AE83" i="51"/>
  <c r="AE84" i="69"/>
  <c r="AC83" i="51"/>
  <c r="AC84" i="69"/>
  <c r="Y83" i="51"/>
  <c r="Y84" i="69"/>
  <c r="AB83" i="51"/>
  <c r="AB84" i="69"/>
  <c r="AF83" i="51"/>
  <c r="AF84" i="69"/>
  <c r="AH83" i="51"/>
  <c r="AH84" i="69"/>
  <c r="AG83" i="51"/>
  <c r="AG84" i="69"/>
  <c r="I83" i="51"/>
  <c r="I84" i="69"/>
  <c r="H83" i="51"/>
  <c r="H84" i="69"/>
  <c r="K83" i="51"/>
  <c r="K84" i="69"/>
  <c r="AT156" i="19"/>
  <c r="BC156" i="19" s="1"/>
  <c r="AQ156" i="19"/>
  <c r="Q156" i="19"/>
  <c r="AB156" i="19"/>
  <c r="P156" i="19"/>
  <c r="AL156" i="19"/>
  <c r="AF156" i="19"/>
  <c r="BD156" i="19" s="1"/>
  <c r="O156" i="19"/>
  <c r="AE156" i="19"/>
  <c r="AI156" i="19"/>
  <c r="V156" i="19"/>
  <c r="AR156" i="19"/>
  <c r="AH156" i="19"/>
  <c r="AS156" i="19"/>
  <c r="BB156" i="19" s="1"/>
  <c r="R156" i="19"/>
  <c r="AC156" i="19"/>
  <c r="AD156" i="19"/>
  <c r="Y156" i="19"/>
  <c r="AM156" i="19"/>
  <c r="AJ156" i="19"/>
  <c r="S156" i="19"/>
  <c r="AK156" i="19"/>
  <c r="Z156" i="19"/>
  <c r="W156" i="19"/>
  <c r="U156" i="19"/>
  <c r="T156" i="19"/>
  <c r="X156" i="19"/>
  <c r="AG156" i="19"/>
  <c r="AP156" i="19"/>
  <c r="L156" i="19"/>
  <c r="M156" i="19"/>
  <c r="N156" i="19"/>
  <c r="BE83" i="69"/>
  <c r="W83" i="51"/>
  <c r="W84" i="69"/>
  <c r="AK83" i="51"/>
  <c r="AK84" i="69"/>
  <c r="AI82" i="51"/>
  <c r="AI83" i="69"/>
  <c r="AJ83" i="51"/>
  <c r="AJ84" i="69"/>
  <c r="V83" i="51"/>
  <c r="V84" i="69"/>
  <c r="AZ83" i="50"/>
  <c r="BA83" i="50"/>
  <c r="Z83" i="51"/>
  <c r="AN83" i="51"/>
  <c r="AM83" i="51"/>
  <c r="J83" i="51"/>
  <c r="BG83" i="50"/>
  <c r="BF83" i="50"/>
  <c r="BE83" i="50"/>
  <c r="BE154" i="19"/>
  <c r="BF154" i="19"/>
  <c r="BJ154" i="19"/>
  <c r="BL154" i="19"/>
  <c r="BK154" i="19"/>
  <c r="AI84" i="50"/>
  <c r="AN155" i="19"/>
  <c r="AO155" i="19"/>
  <c r="AA155" i="19"/>
  <c r="BA84" i="69" l="1"/>
  <c r="AZ84" i="69"/>
  <c r="BI156" i="19"/>
  <c r="BH156" i="19"/>
  <c r="BG156" i="19"/>
  <c r="BF83" i="69"/>
  <c r="BF155" i="19"/>
  <c r="BE155" i="19"/>
  <c r="AT157" i="19"/>
  <c r="BC157" i="19" s="1"/>
  <c r="X157" i="19"/>
  <c r="S157" i="19"/>
  <c r="W157" i="19"/>
  <c r="V157" i="19"/>
  <c r="Y157" i="19"/>
  <c r="O157" i="19"/>
  <c r="AL157" i="19"/>
  <c r="AB157" i="19"/>
  <c r="Q157" i="19"/>
  <c r="AF157" i="19"/>
  <c r="BD157" i="19" s="1"/>
  <c r="AC157" i="19"/>
  <c r="AK157" i="19"/>
  <c r="AE157" i="19"/>
  <c r="P157" i="19"/>
  <c r="AJ157" i="19"/>
  <c r="AD157" i="19"/>
  <c r="AG157" i="19"/>
  <c r="AQ157" i="19"/>
  <c r="AH157" i="19"/>
  <c r="Z157" i="19"/>
  <c r="AP157" i="19"/>
  <c r="AR157" i="19"/>
  <c r="AI157" i="19"/>
  <c r="AS157" i="19"/>
  <c r="BB157" i="19" s="1"/>
  <c r="T157" i="19"/>
  <c r="U157" i="19"/>
  <c r="AM157" i="19"/>
  <c r="R157" i="19"/>
  <c r="N157" i="19"/>
  <c r="L157" i="19"/>
  <c r="M157" i="19"/>
  <c r="BG83" i="69"/>
  <c r="BF84" i="69"/>
  <c r="BE84" i="69"/>
  <c r="AI83" i="51"/>
  <c r="AI84" i="69"/>
  <c r="AZ84" i="50"/>
  <c r="BA84" i="50"/>
  <c r="BG84" i="50"/>
  <c r="BF84" i="50"/>
  <c r="BE84" i="50"/>
  <c r="BK155" i="19"/>
  <c r="BL155" i="19"/>
  <c r="BJ155" i="19"/>
  <c r="AN156" i="19"/>
  <c r="AO156" i="19"/>
  <c r="AA156" i="19"/>
  <c r="BG157" i="19" l="1"/>
  <c r="BH157" i="19"/>
  <c r="BI157" i="19"/>
  <c r="BF156" i="19"/>
  <c r="BE156" i="19"/>
  <c r="AT158" i="19"/>
  <c r="Z158" i="19"/>
  <c r="P158" i="19"/>
  <c r="Q158" i="19"/>
  <c r="X158" i="19"/>
  <c r="T158" i="19"/>
  <c r="W158" i="19"/>
  <c r="Y158" i="19"/>
  <c r="O158" i="19"/>
  <c r="BG158" i="19" s="1"/>
  <c r="AQ158" i="19"/>
  <c r="AL85" i="50" s="1"/>
  <c r="AL85" i="69" s="1"/>
  <c r="U158" i="19"/>
  <c r="AF158" i="19"/>
  <c r="BD158" i="19" s="1"/>
  <c r="AI158" i="19"/>
  <c r="AC158" i="19"/>
  <c r="X85" i="50" s="1"/>
  <c r="X85" i="69" s="1"/>
  <c r="S158" i="19"/>
  <c r="AH158" i="19"/>
  <c r="V158" i="19"/>
  <c r="AD158" i="19"/>
  <c r="R158" i="19"/>
  <c r="AE158" i="19"/>
  <c r="AP158" i="19"/>
  <c r="AL158" i="19"/>
  <c r="AS158" i="19"/>
  <c r="BB158" i="19" s="1"/>
  <c r="AJ158" i="19"/>
  <c r="AK158" i="19"/>
  <c r="AG158" i="19"/>
  <c r="AM158" i="19"/>
  <c r="AR158" i="19"/>
  <c r="AB158" i="19"/>
  <c r="L158" i="19"/>
  <c r="G85" i="50" s="1"/>
  <c r="G85" i="69" s="1"/>
  <c r="N158" i="19"/>
  <c r="I85" i="50" s="1"/>
  <c r="I85" i="69" s="1"/>
  <c r="M158" i="19"/>
  <c r="H85" i="50" s="1"/>
  <c r="H85" i="69" s="1"/>
  <c r="BG84" i="69"/>
  <c r="BL156" i="19"/>
  <c r="BJ156" i="19"/>
  <c r="BK156" i="19"/>
  <c r="BE157" i="19"/>
  <c r="BF157" i="19"/>
  <c r="AN157" i="19"/>
  <c r="AO157" i="19"/>
  <c r="L85" i="50"/>
  <c r="L85" i="69" s="1"/>
  <c r="S85" i="50"/>
  <c r="S85" i="69" s="1"/>
  <c r="AA157" i="19"/>
  <c r="F160" i="19"/>
  <c r="BH158" i="19" l="1"/>
  <c r="AT130" i="19"/>
  <c r="BC130" i="19" s="1"/>
  <c r="BC158" i="19"/>
  <c r="BI158" i="19"/>
  <c r="AA85" i="50"/>
  <c r="M85" i="50"/>
  <c r="P85" i="50"/>
  <c r="P85" i="69" s="1"/>
  <c r="N85" i="50"/>
  <c r="N85" i="69" s="1"/>
  <c r="T85" i="50"/>
  <c r="T85" i="69" s="1"/>
  <c r="Y85" i="50"/>
  <c r="Y85" i="69" s="1"/>
  <c r="AD85" i="50"/>
  <c r="AD85" i="69" s="1"/>
  <c r="AE85" i="50"/>
  <c r="AE85" i="69" s="1"/>
  <c r="AH85" i="50"/>
  <c r="AH85" i="69" s="1"/>
  <c r="K85" i="50"/>
  <c r="K85" i="69" s="1"/>
  <c r="AO85" i="50"/>
  <c r="AX85" i="50" s="1"/>
  <c r="AG85" i="50"/>
  <c r="AG85" i="69" s="1"/>
  <c r="AC85" i="50"/>
  <c r="AC85" i="69" s="1"/>
  <c r="AF85" i="50"/>
  <c r="AF85" i="69" s="1"/>
  <c r="AB85" i="50"/>
  <c r="AB85" i="69" s="1"/>
  <c r="U85" i="50"/>
  <c r="U85" i="69" s="1"/>
  <c r="O85" i="50"/>
  <c r="O85" i="69" s="1"/>
  <c r="Q85" i="50"/>
  <c r="Q85" i="69" s="1"/>
  <c r="R85" i="50"/>
  <c r="R85" i="69" s="1"/>
  <c r="AT160" i="19"/>
  <c r="BC160" i="19" s="1"/>
  <c r="AS160" i="19"/>
  <c r="BB160" i="19" s="1"/>
  <c r="AQ160" i="19"/>
  <c r="AG160" i="19"/>
  <c r="X160" i="19"/>
  <c r="AI160" i="19"/>
  <c r="S160" i="19"/>
  <c r="AH160" i="19"/>
  <c r="P160" i="19"/>
  <c r="Y160" i="19"/>
  <c r="Z160" i="19"/>
  <c r="AP160" i="19"/>
  <c r="AB160" i="19"/>
  <c r="U160" i="19"/>
  <c r="O160" i="19"/>
  <c r="V160" i="19"/>
  <c r="AC160" i="19"/>
  <c r="AE160" i="19"/>
  <c r="R160" i="19"/>
  <c r="T160" i="19"/>
  <c r="AF160" i="19"/>
  <c r="BD160" i="19" s="1"/>
  <c r="AJ160" i="19"/>
  <c r="AK160" i="19"/>
  <c r="AL160" i="19"/>
  <c r="W160" i="19"/>
  <c r="Q160" i="19"/>
  <c r="AM160" i="19"/>
  <c r="AD160" i="19"/>
  <c r="AR160" i="19"/>
  <c r="L160" i="19"/>
  <c r="N160" i="19"/>
  <c r="M160" i="19"/>
  <c r="X68" i="50"/>
  <c r="X84" i="51"/>
  <c r="H68" i="50"/>
  <c r="H84" i="51"/>
  <c r="I68" i="50"/>
  <c r="I84" i="51"/>
  <c r="G68" i="50"/>
  <c r="G84" i="51"/>
  <c r="L68" i="50"/>
  <c r="L84" i="51"/>
  <c r="S68" i="50"/>
  <c r="S84" i="51"/>
  <c r="AL68" i="50"/>
  <c r="AL84" i="51"/>
  <c r="BL157" i="19"/>
  <c r="BK157" i="19"/>
  <c r="BJ157" i="19"/>
  <c r="AM85" i="50"/>
  <c r="AK85" i="50"/>
  <c r="AN85" i="50"/>
  <c r="AW85" i="50" s="1"/>
  <c r="J85" i="50"/>
  <c r="W85" i="50"/>
  <c r="Z85" i="50"/>
  <c r="AL130" i="19"/>
  <c r="AH130" i="19"/>
  <c r="AD130" i="19"/>
  <c r="AI130" i="19"/>
  <c r="AK130" i="19"/>
  <c r="AF130" i="19"/>
  <c r="BD130" i="19" s="1"/>
  <c r="AG130" i="19"/>
  <c r="AJ130" i="19"/>
  <c r="AM130" i="19"/>
  <c r="AC130" i="19"/>
  <c r="AE130" i="19"/>
  <c r="AB130" i="19"/>
  <c r="M130" i="19"/>
  <c r="N130" i="19"/>
  <c r="L130" i="19"/>
  <c r="Z130" i="19"/>
  <c r="U130" i="19"/>
  <c r="R130" i="19"/>
  <c r="S130" i="19"/>
  <c r="Q130" i="19"/>
  <c r="P130" i="19"/>
  <c r="Y130" i="19"/>
  <c r="T130" i="19"/>
  <c r="V130" i="19"/>
  <c r="W130" i="19"/>
  <c r="X130" i="19"/>
  <c r="O130" i="19"/>
  <c r="AS130" i="19"/>
  <c r="BB130" i="19" s="1"/>
  <c r="AR130" i="19"/>
  <c r="AP130" i="19"/>
  <c r="AQ130" i="19"/>
  <c r="AN158" i="19"/>
  <c r="AO158" i="19"/>
  <c r="AA158" i="19"/>
  <c r="F161" i="19"/>
  <c r="BI130" i="19" l="1"/>
  <c r="W85" i="69"/>
  <c r="BD85" i="50"/>
  <c r="BD85" i="69" s="1"/>
  <c r="J85" i="69"/>
  <c r="BB85" i="50"/>
  <c r="BB85" i="69" s="1"/>
  <c r="BG130" i="19"/>
  <c r="AA85" i="69"/>
  <c r="AY85" i="69" s="1"/>
  <c r="AY85" i="50"/>
  <c r="BH130" i="19"/>
  <c r="BG160" i="19"/>
  <c r="BI160" i="19"/>
  <c r="BH160" i="19"/>
  <c r="AK85" i="69"/>
  <c r="BC85" i="50"/>
  <c r="BC85" i="69" s="1"/>
  <c r="AO84" i="51"/>
  <c r="AO85" i="69"/>
  <c r="AX85" i="69" s="1"/>
  <c r="M84" i="51"/>
  <c r="M85" i="69"/>
  <c r="Y68" i="50"/>
  <c r="Y84" i="51"/>
  <c r="AD68" i="50"/>
  <c r="AD84" i="51"/>
  <c r="AA68" i="50"/>
  <c r="AA84" i="51"/>
  <c r="AE68" i="50"/>
  <c r="AE84" i="51"/>
  <c r="P68" i="50"/>
  <c r="P84" i="51"/>
  <c r="N68" i="50"/>
  <c r="N84" i="51"/>
  <c r="T68" i="50"/>
  <c r="T84" i="51"/>
  <c r="AG68" i="50"/>
  <c r="AG84" i="51"/>
  <c r="AC68" i="50"/>
  <c r="AH68" i="50"/>
  <c r="AH84" i="51"/>
  <c r="K68" i="50"/>
  <c r="K84" i="51"/>
  <c r="AO68" i="50"/>
  <c r="AX68" i="50" s="1"/>
  <c r="AC84" i="51"/>
  <c r="AF68" i="50"/>
  <c r="AF67" i="51" s="1"/>
  <c r="AF84" i="51"/>
  <c r="AB68" i="50"/>
  <c r="AB67" i="51" s="1"/>
  <c r="AB84" i="51"/>
  <c r="R68" i="50"/>
  <c r="U68" i="50"/>
  <c r="U84" i="51"/>
  <c r="O68" i="50"/>
  <c r="O84" i="51"/>
  <c r="Q68" i="50"/>
  <c r="Q84" i="51"/>
  <c r="R84" i="51"/>
  <c r="AT161" i="19"/>
  <c r="BC161" i="19" s="1"/>
  <c r="V161" i="19"/>
  <c r="AI161" i="19"/>
  <c r="T161" i="19"/>
  <c r="AP161" i="19"/>
  <c r="AD161" i="19"/>
  <c r="P161" i="19"/>
  <c r="O161" i="19"/>
  <c r="Q161" i="19"/>
  <c r="AJ161" i="19"/>
  <c r="R161" i="19"/>
  <c r="AH161" i="19"/>
  <c r="AE161" i="19"/>
  <c r="W161" i="19"/>
  <c r="Y161" i="19"/>
  <c r="AQ161" i="19"/>
  <c r="AB161" i="19"/>
  <c r="AG161" i="19"/>
  <c r="S161" i="19"/>
  <c r="AC161" i="19"/>
  <c r="X161" i="19"/>
  <c r="AM161" i="19"/>
  <c r="Z161" i="19"/>
  <c r="AS161" i="19"/>
  <c r="BB161" i="19" s="1"/>
  <c r="AL161" i="19"/>
  <c r="AK161" i="19"/>
  <c r="AF161" i="19"/>
  <c r="BD161" i="19" s="1"/>
  <c r="U161" i="19"/>
  <c r="AR161" i="19"/>
  <c r="L161" i="19"/>
  <c r="M161" i="19"/>
  <c r="N161" i="19"/>
  <c r="X67" i="51"/>
  <c r="X68" i="69"/>
  <c r="H67" i="51"/>
  <c r="H68" i="69"/>
  <c r="I67" i="51"/>
  <c r="I68" i="69"/>
  <c r="G67" i="51"/>
  <c r="G68" i="69"/>
  <c r="L67" i="51"/>
  <c r="L68" i="69"/>
  <c r="S67" i="51"/>
  <c r="S68" i="69"/>
  <c r="AL67" i="51"/>
  <c r="AL68" i="69"/>
  <c r="AM84" i="51"/>
  <c r="AM85" i="69"/>
  <c r="AN84" i="51"/>
  <c r="AN85" i="69"/>
  <c r="AW85" i="69" s="1"/>
  <c r="Z84" i="51"/>
  <c r="Z85" i="69"/>
  <c r="AK68" i="50"/>
  <c r="AK84" i="51"/>
  <c r="J84" i="51"/>
  <c r="W68" i="50"/>
  <c r="W84" i="51"/>
  <c r="BL158" i="19"/>
  <c r="BJ158" i="19"/>
  <c r="BK158" i="19"/>
  <c r="BF158" i="19"/>
  <c r="BE158" i="19"/>
  <c r="BE130" i="19"/>
  <c r="BF130" i="19"/>
  <c r="J68" i="50"/>
  <c r="Z68" i="50"/>
  <c r="Z68" i="69" s="1"/>
  <c r="AN68" i="50"/>
  <c r="AM68" i="50"/>
  <c r="AM68" i="69" s="1"/>
  <c r="AN130" i="19"/>
  <c r="AI85" i="50"/>
  <c r="AO130" i="19"/>
  <c r="AJ85" i="50"/>
  <c r="AA130" i="19"/>
  <c r="V85" i="50"/>
  <c r="AN160" i="19"/>
  <c r="AO160" i="19"/>
  <c r="AA160" i="19"/>
  <c r="F162" i="19"/>
  <c r="AC68" i="69" l="1"/>
  <c r="Y67" i="51"/>
  <c r="Y68" i="69"/>
  <c r="AC67" i="51"/>
  <c r="AD67" i="51"/>
  <c r="AD68" i="69"/>
  <c r="AE67" i="51"/>
  <c r="AE68" i="69"/>
  <c r="BG161" i="19"/>
  <c r="BH161" i="19"/>
  <c r="AA67" i="51"/>
  <c r="AY68" i="50"/>
  <c r="AN68" i="69"/>
  <c r="AW68" i="69" s="1"/>
  <c r="AW68" i="50"/>
  <c r="BI161" i="19"/>
  <c r="BD68" i="50"/>
  <c r="BD68" i="69" s="1"/>
  <c r="BC68" i="50"/>
  <c r="BC68" i="69" s="1"/>
  <c r="AA68" i="69"/>
  <c r="AY68" i="69" s="1"/>
  <c r="AB68" i="69"/>
  <c r="AO67" i="51"/>
  <c r="AO68" i="69"/>
  <c r="AX68" i="69" s="1"/>
  <c r="AG67" i="51"/>
  <c r="AG68" i="69"/>
  <c r="U68" i="69"/>
  <c r="P67" i="51"/>
  <c r="P68" i="69"/>
  <c r="AF68" i="69"/>
  <c r="AH67" i="51"/>
  <c r="AH68" i="69"/>
  <c r="N67" i="51"/>
  <c r="N68" i="69"/>
  <c r="K67" i="51"/>
  <c r="K68" i="69"/>
  <c r="T67" i="51"/>
  <c r="T68" i="69"/>
  <c r="O67" i="51"/>
  <c r="O68" i="69"/>
  <c r="Q67" i="51"/>
  <c r="R67" i="51"/>
  <c r="R68" i="69"/>
  <c r="U67" i="51"/>
  <c r="Q68" i="69"/>
  <c r="BF160" i="19"/>
  <c r="BE160" i="19"/>
  <c r="AT162" i="19"/>
  <c r="BC162" i="19" s="1"/>
  <c r="T162" i="19"/>
  <c r="AR162" i="19"/>
  <c r="AF162" i="19"/>
  <c r="BD162" i="19" s="1"/>
  <c r="Y162" i="19"/>
  <c r="P162" i="19"/>
  <c r="AC162" i="19"/>
  <c r="R162" i="19"/>
  <c r="AJ162" i="19"/>
  <c r="X162" i="19"/>
  <c r="AD162" i="19"/>
  <c r="Q162" i="19"/>
  <c r="O162" i="19"/>
  <c r="AQ162" i="19"/>
  <c r="W162" i="19"/>
  <c r="R87" i="50" s="1"/>
  <c r="AS162" i="19"/>
  <c r="BB162" i="19" s="1"/>
  <c r="AE162" i="19"/>
  <c r="S162" i="19"/>
  <c r="U162" i="19"/>
  <c r="AI162" i="19"/>
  <c r="Z162" i="19"/>
  <c r="AK162" i="19"/>
  <c r="AB162" i="19"/>
  <c r="AL162" i="19"/>
  <c r="AH162" i="19"/>
  <c r="AG162" i="19"/>
  <c r="AP162" i="19"/>
  <c r="V162" i="19"/>
  <c r="AM162" i="19"/>
  <c r="N162" i="19"/>
  <c r="I87" i="50" s="1"/>
  <c r="L162" i="19"/>
  <c r="G87" i="50" s="1"/>
  <c r="M162" i="19"/>
  <c r="AZ85" i="69"/>
  <c r="BA85" i="69"/>
  <c r="AK67" i="51"/>
  <c r="AK68" i="69"/>
  <c r="W67" i="51"/>
  <c r="W68" i="69"/>
  <c r="J67" i="51"/>
  <c r="J68" i="69"/>
  <c r="AI84" i="51"/>
  <c r="AI85" i="69"/>
  <c r="AJ84" i="51"/>
  <c r="AJ85" i="69"/>
  <c r="V84" i="51"/>
  <c r="V85" i="69"/>
  <c r="Z67" i="51"/>
  <c r="AN67" i="51"/>
  <c r="AM67" i="51"/>
  <c r="BL130" i="19"/>
  <c r="BJ130" i="19"/>
  <c r="BK130" i="19"/>
  <c r="AZ85" i="50"/>
  <c r="BA85" i="50"/>
  <c r="BL160" i="19"/>
  <c r="BJ160" i="19"/>
  <c r="BK160" i="19"/>
  <c r="BG85" i="50"/>
  <c r="BF85" i="50"/>
  <c r="BE85" i="50"/>
  <c r="BE161" i="19"/>
  <c r="BF161" i="19"/>
  <c r="AN161" i="19"/>
  <c r="AO161" i="19"/>
  <c r="AA161" i="19"/>
  <c r="T87" i="50"/>
  <c r="O87" i="50"/>
  <c r="F163" i="19"/>
  <c r="BA68" i="69" l="1"/>
  <c r="AZ68" i="69"/>
  <c r="BI162" i="19"/>
  <c r="BG162" i="19"/>
  <c r="BH162" i="19"/>
  <c r="AL87" i="50"/>
  <c r="S87" i="50"/>
  <c r="M87" i="50"/>
  <c r="AE87" i="50"/>
  <c r="Y87" i="50"/>
  <c r="X87" i="50"/>
  <c r="K87" i="50"/>
  <c r="N87" i="50"/>
  <c r="AD87" i="50"/>
  <c r="AG87" i="50"/>
  <c r="H87" i="50"/>
  <c r="Q87" i="50"/>
  <c r="AA87" i="50"/>
  <c r="AY87" i="50" s="1"/>
  <c r="AB87" i="50"/>
  <c r="AF87" i="50"/>
  <c r="AH87" i="50"/>
  <c r="AC87" i="50"/>
  <c r="L87" i="50"/>
  <c r="P87" i="50"/>
  <c r="U87" i="50"/>
  <c r="AO87" i="50"/>
  <c r="AX87" i="50" s="1"/>
  <c r="AT163" i="19"/>
  <c r="AF163" i="19"/>
  <c r="BD163" i="19" s="1"/>
  <c r="AG163" i="19"/>
  <c r="AM163" i="19"/>
  <c r="Z163" i="19"/>
  <c r="U88" i="50" s="1"/>
  <c r="V163" i="19"/>
  <c r="S163" i="19"/>
  <c r="AB163" i="19"/>
  <c r="P163" i="19"/>
  <c r="AQ163" i="19"/>
  <c r="AP163" i="19"/>
  <c r="AE163" i="19"/>
  <c r="T163" i="19"/>
  <c r="AJ163" i="19"/>
  <c r="AE88" i="50" s="1"/>
  <c r="Y163" i="19"/>
  <c r="T88" i="50" s="1"/>
  <c r="AD163" i="19"/>
  <c r="AC163" i="19"/>
  <c r="Q163" i="19"/>
  <c r="AR163" i="19"/>
  <c r="W163" i="19"/>
  <c r="U163" i="19"/>
  <c r="P88" i="50" s="1"/>
  <c r="AS163" i="19"/>
  <c r="BB163" i="19" s="1"/>
  <c r="AL163" i="19"/>
  <c r="R163" i="19"/>
  <c r="AH163" i="19"/>
  <c r="AI163" i="19"/>
  <c r="X163" i="19"/>
  <c r="AK163" i="19"/>
  <c r="AF88" i="50" s="1"/>
  <c r="O163" i="19"/>
  <c r="M163" i="19"/>
  <c r="H88" i="50" s="1"/>
  <c r="N163" i="19"/>
  <c r="I88" i="50" s="1"/>
  <c r="L163" i="19"/>
  <c r="BE85" i="69"/>
  <c r="BG85" i="69"/>
  <c r="BF85" i="69"/>
  <c r="BF68" i="69"/>
  <c r="G86" i="51"/>
  <c r="G87" i="69"/>
  <c r="I86" i="51"/>
  <c r="I87" i="69"/>
  <c r="R86" i="51"/>
  <c r="R87" i="69"/>
  <c r="T86" i="51"/>
  <c r="T87" i="69"/>
  <c r="O86" i="51"/>
  <c r="O87" i="69"/>
  <c r="BA68" i="50"/>
  <c r="AZ68" i="50"/>
  <c r="BF68" i="50"/>
  <c r="BL161" i="19"/>
  <c r="BJ161" i="19"/>
  <c r="BK161" i="19"/>
  <c r="J87" i="50"/>
  <c r="AK87" i="50"/>
  <c r="W87" i="50"/>
  <c r="Z87" i="50"/>
  <c r="Z87" i="69" s="1"/>
  <c r="AM87" i="50"/>
  <c r="AM87" i="69" s="1"/>
  <c r="AN87" i="50"/>
  <c r="AN162" i="19"/>
  <c r="AI87" i="50" s="1"/>
  <c r="AO162" i="19"/>
  <c r="AJ87" i="50" s="1"/>
  <c r="AA162" i="19"/>
  <c r="V87" i="50" s="1"/>
  <c r="F164" i="19"/>
  <c r="BD87" i="50" l="1"/>
  <c r="BD87" i="69" s="1"/>
  <c r="BG163" i="19"/>
  <c r="BI163" i="19"/>
  <c r="BC87" i="50"/>
  <c r="BC87" i="69" s="1"/>
  <c r="J87" i="69"/>
  <c r="BB87" i="50"/>
  <c r="BB87" i="69" s="1"/>
  <c r="AO88" i="50"/>
  <c r="AX88" i="50" s="1"/>
  <c r="BC163" i="19"/>
  <c r="BH163" i="19"/>
  <c r="AN87" i="69"/>
  <c r="AW87" i="69" s="1"/>
  <c r="AW87" i="50"/>
  <c r="AL86" i="51"/>
  <c r="AL87" i="69"/>
  <c r="O88" i="50"/>
  <c r="M86" i="51"/>
  <c r="M87" i="69"/>
  <c r="S86" i="51"/>
  <c r="S87" i="69"/>
  <c r="AE86" i="51"/>
  <c r="AE87" i="69"/>
  <c r="S88" i="50"/>
  <c r="X86" i="51"/>
  <c r="X87" i="69"/>
  <c r="Y86" i="51"/>
  <c r="Y87" i="69"/>
  <c r="K86" i="51"/>
  <c r="K87" i="69"/>
  <c r="N88" i="50"/>
  <c r="N86" i="51"/>
  <c r="N87" i="69"/>
  <c r="Q88" i="50"/>
  <c r="AL88" i="50"/>
  <c r="AG88" i="50"/>
  <c r="AC88" i="50"/>
  <c r="M88" i="50"/>
  <c r="K88" i="50"/>
  <c r="AH86" i="51"/>
  <c r="AH87" i="69"/>
  <c r="AA86" i="51"/>
  <c r="AA87" i="69"/>
  <c r="AY87" i="69" s="1"/>
  <c r="AD86" i="51"/>
  <c r="AD87" i="69"/>
  <c r="AC86" i="51"/>
  <c r="AC87" i="69"/>
  <c r="AB86" i="51"/>
  <c r="AB87" i="69"/>
  <c r="AG86" i="51"/>
  <c r="AG87" i="69"/>
  <c r="AF86" i="51"/>
  <c r="AF87" i="69"/>
  <c r="Q87" i="69"/>
  <c r="AA88" i="50"/>
  <c r="AY88" i="50" s="1"/>
  <c r="H86" i="51"/>
  <c r="H87" i="69"/>
  <c r="L86" i="51"/>
  <c r="L87" i="69"/>
  <c r="P86" i="51"/>
  <c r="P87" i="69"/>
  <c r="Q86" i="51"/>
  <c r="AB88" i="50"/>
  <c r="U86" i="51"/>
  <c r="U87" i="69"/>
  <c r="AH88" i="50"/>
  <c r="R88" i="50"/>
  <c r="Y88" i="50"/>
  <c r="AD88" i="50"/>
  <c r="X88" i="50"/>
  <c r="G88" i="50"/>
  <c r="L88" i="50"/>
  <c r="AO86" i="51"/>
  <c r="AO87" i="69"/>
  <c r="AX87" i="69" s="1"/>
  <c r="AT164" i="19"/>
  <c r="BC164" i="19" s="1"/>
  <c r="X164" i="19"/>
  <c r="W164" i="19"/>
  <c r="Y164" i="19"/>
  <c r="AF164" i="19"/>
  <c r="BD164" i="19" s="1"/>
  <c r="S164" i="19"/>
  <c r="T164" i="19"/>
  <c r="AE164" i="19"/>
  <c r="O164" i="19"/>
  <c r="U164" i="19"/>
  <c r="P164" i="19"/>
  <c r="AI164" i="19"/>
  <c r="AC164" i="19"/>
  <c r="AP164" i="19"/>
  <c r="AD164" i="19"/>
  <c r="AG164" i="19"/>
  <c r="Z164" i="19"/>
  <c r="AJ164" i="19"/>
  <c r="AK164" i="19"/>
  <c r="AB164" i="19"/>
  <c r="AM164" i="19"/>
  <c r="Q164" i="19"/>
  <c r="V164" i="19"/>
  <c r="AR164" i="19"/>
  <c r="AL164" i="19"/>
  <c r="AG89" i="50" s="1"/>
  <c r="R164" i="19"/>
  <c r="AQ164" i="19"/>
  <c r="AH164" i="19"/>
  <c r="AS164" i="19"/>
  <c r="BB164" i="19" s="1"/>
  <c r="M164" i="19"/>
  <c r="L164" i="19"/>
  <c r="N164" i="19"/>
  <c r="AK86" i="51"/>
  <c r="AK87" i="69"/>
  <c r="W86" i="51"/>
  <c r="W87" i="69"/>
  <c r="AI86" i="51"/>
  <c r="AI87" i="69"/>
  <c r="AF87" i="51"/>
  <c r="AF88" i="69"/>
  <c r="AE87" i="51"/>
  <c r="AE88" i="69"/>
  <c r="I87" i="51"/>
  <c r="I88" i="69"/>
  <c r="H87" i="51"/>
  <c r="H88" i="69"/>
  <c r="AJ86" i="51"/>
  <c r="AJ87" i="69"/>
  <c r="V86" i="51"/>
  <c r="V87" i="69"/>
  <c r="P87" i="51"/>
  <c r="P88" i="69"/>
  <c r="U87" i="51"/>
  <c r="U88" i="69"/>
  <c r="T87" i="51"/>
  <c r="T88" i="69"/>
  <c r="J86" i="51"/>
  <c r="Z86" i="51"/>
  <c r="AM86" i="51"/>
  <c r="AN86" i="51"/>
  <c r="BL162" i="19"/>
  <c r="BK162" i="19"/>
  <c r="BJ162" i="19"/>
  <c r="BF162" i="19"/>
  <c r="BE162" i="19"/>
  <c r="W88" i="50"/>
  <c r="Z88" i="50"/>
  <c r="Z88" i="69" s="1"/>
  <c r="J88" i="50"/>
  <c r="AK88" i="50"/>
  <c r="AM88" i="50"/>
  <c r="AM88" i="69" s="1"/>
  <c r="AN88" i="50"/>
  <c r="AN163" i="19"/>
  <c r="AI88" i="50" s="1"/>
  <c r="AO163" i="19"/>
  <c r="AJ88" i="50" s="1"/>
  <c r="AA163" i="19"/>
  <c r="V88" i="50" s="1"/>
  <c r="F165" i="19"/>
  <c r="AZ87" i="69" l="1"/>
  <c r="BA87" i="69"/>
  <c r="AO88" i="69"/>
  <c r="AX88" i="69" s="1"/>
  <c r="BG164" i="19"/>
  <c r="BD88" i="50"/>
  <c r="BD88" i="69" s="1"/>
  <c r="BI164" i="19"/>
  <c r="AN88" i="69"/>
  <c r="AW88" i="69" s="1"/>
  <c r="AW88" i="50"/>
  <c r="BC88" i="50"/>
  <c r="BC88" i="69" s="1"/>
  <c r="J88" i="69"/>
  <c r="BB88" i="50"/>
  <c r="BB88" i="69" s="1"/>
  <c r="BH164" i="19"/>
  <c r="AO87" i="51"/>
  <c r="O87" i="51"/>
  <c r="O88" i="69"/>
  <c r="U89" i="50"/>
  <c r="Q89" i="50"/>
  <c r="S87" i="51"/>
  <c r="S88" i="69"/>
  <c r="S89" i="50"/>
  <c r="AE89" i="50"/>
  <c r="T89" i="50"/>
  <c r="AL89" i="50"/>
  <c r="AF89" i="50"/>
  <c r="L89" i="50"/>
  <c r="AH89" i="50"/>
  <c r="R89" i="50"/>
  <c r="AG87" i="51"/>
  <c r="AG88" i="69"/>
  <c r="AC87" i="51"/>
  <c r="AC88" i="69"/>
  <c r="Q87" i="51"/>
  <c r="Q88" i="69"/>
  <c r="M87" i="51"/>
  <c r="M88" i="69"/>
  <c r="N87" i="51"/>
  <c r="N88" i="69"/>
  <c r="K87" i="51"/>
  <c r="K88" i="69"/>
  <c r="AL87" i="51"/>
  <c r="AL88" i="69"/>
  <c r="X89" i="50"/>
  <c r="AB89" i="50"/>
  <c r="Y89" i="50"/>
  <c r="Y87" i="51"/>
  <c r="Y88" i="69"/>
  <c r="AA87" i="51"/>
  <c r="AA88" i="69"/>
  <c r="AY88" i="69" s="1"/>
  <c r="AD87" i="51"/>
  <c r="AD88" i="69"/>
  <c r="X87" i="51"/>
  <c r="X88" i="69"/>
  <c r="AB87" i="51"/>
  <c r="AB88" i="69"/>
  <c r="AH87" i="51"/>
  <c r="AH88" i="69"/>
  <c r="G87" i="51"/>
  <c r="G88" i="69"/>
  <c r="AC89" i="50"/>
  <c r="I89" i="50"/>
  <c r="M89" i="50"/>
  <c r="R87" i="51"/>
  <c r="R88" i="69"/>
  <c r="L87" i="51"/>
  <c r="L88" i="69"/>
  <c r="AA89" i="50"/>
  <c r="AY89" i="50" s="1"/>
  <c r="H89" i="50"/>
  <c r="N89" i="50"/>
  <c r="G89" i="50"/>
  <c r="K89" i="50"/>
  <c r="P89" i="50"/>
  <c r="AD89" i="50"/>
  <c r="O89" i="50"/>
  <c r="AO89" i="50"/>
  <c r="AX89" i="50" s="1"/>
  <c r="AT165" i="19"/>
  <c r="BC165" i="19" s="1"/>
  <c r="V165" i="19"/>
  <c r="P165" i="19"/>
  <c r="AP165" i="19"/>
  <c r="AE165" i="19"/>
  <c r="U165" i="19"/>
  <c r="Y165" i="19"/>
  <c r="AJ165" i="19"/>
  <c r="AM165" i="19"/>
  <c r="AC165" i="19"/>
  <c r="AS165" i="19"/>
  <c r="BB165" i="19" s="1"/>
  <c r="AL165" i="19"/>
  <c r="AQ165" i="19"/>
  <c r="AR165" i="19"/>
  <c r="X165" i="19"/>
  <c r="W165" i="19"/>
  <c r="AK165" i="19"/>
  <c r="T165" i="19"/>
  <c r="AB165" i="19"/>
  <c r="AH165" i="19"/>
  <c r="S165" i="19"/>
  <c r="AG165" i="19"/>
  <c r="Z165" i="19"/>
  <c r="AI165" i="19"/>
  <c r="AD165" i="19"/>
  <c r="Q165" i="19"/>
  <c r="AF165" i="19"/>
  <c r="BD165" i="19" s="1"/>
  <c r="R165" i="19"/>
  <c r="O165" i="19"/>
  <c r="BG165" i="19" s="1"/>
  <c r="L165" i="19"/>
  <c r="M165" i="19"/>
  <c r="N165" i="19"/>
  <c r="BE87" i="69"/>
  <c r="BG87" i="69"/>
  <c r="W87" i="51"/>
  <c r="W88" i="69"/>
  <c r="AK87" i="51"/>
  <c r="AK88" i="69"/>
  <c r="AI87" i="51"/>
  <c r="AI88" i="69"/>
  <c r="AG88" i="51"/>
  <c r="AG89" i="69"/>
  <c r="AJ87" i="51"/>
  <c r="AJ88" i="69"/>
  <c r="V87" i="51"/>
  <c r="V88" i="69"/>
  <c r="AZ87" i="50"/>
  <c r="BA87" i="50"/>
  <c r="Z87" i="51"/>
  <c r="J87" i="51"/>
  <c r="AM87" i="51"/>
  <c r="AN87" i="51"/>
  <c r="BJ163" i="19"/>
  <c r="BK163" i="19"/>
  <c r="BL163" i="19"/>
  <c r="BG87" i="50"/>
  <c r="BF87" i="50"/>
  <c r="BE87" i="50"/>
  <c r="BF163" i="19"/>
  <c r="BE163" i="19"/>
  <c r="Z89" i="50"/>
  <c r="Z89" i="69" s="1"/>
  <c r="AK89" i="50"/>
  <c r="AM89" i="50"/>
  <c r="AM89" i="69" s="1"/>
  <c r="AN89" i="50"/>
  <c r="W89" i="50"/>
  <c r="J89" i="50"/>
  <c r="AN164" i="19"/>
  <c r="AO164" i="19"/>
  <c r="AJ89" i="50" s="1"/>
  <c r="AA164" i="19"/>
  <c r="V89" i="50" s="1"/>
  <c r="F166" i="19"/>
  <c r="BA88" i="69" l="1"/>
  <c r="AZ88" i="69"/>
  <c r="AN89" i="69"/>
  <c r="AW89" i="69" s="1"/>
  <c r="AW89" i="50"/>
  <c r="J89" i="69"/>
  <c r="BB89" i="50"/>
  <c r="BB89" i="69" s="1"/>
  <c r="BH165" i="19"/>
  <c r="BD89" i="50"/>
  <c r="BD89" i="69" s="1"/>
  <c r="BI165" i="19"/>
  <c r="BC89" i="50"/>
  <c r="BC89" i="69" s="1"/>
  <c r="U88" i="51"/>
  <c r="U89" i="69"/>
  <c r="AF88" i="51"/>
  <c r="AF89" i="69"/>
  <c r="AE88" i="51"/>
  <c r="AE89" i="69"/>
  <c r="L88" i="51"/>
  <c r="L89" i="69"/>
  <c r="T88" i="51"/>
  <c r="T89" i="69"/>
  <c r="S88" i="51"/>
  <c r="S89" i="69"/>
  <c r="Q88" i="51"/>
  <c r="Q89" i="69"/>
  <c r="AL88" i="51"/>
  <c r="AL89" i="69"/>
  <c r="BF87" i="69"/>
  <c r="AH88" i="51"/>
  <c r="AH89" i="69"/>
  <c r="R88" i="51"/>
  <c r="R89" i="69"/>
  <c r="AB88" i="51"/>
  <c r="AB89" i="69"/>
  <c r="Y88" i="51"/>
  <c r="Y89" i="69"/>
  <c r="X88" i="51"/>
  <c r="X89" i="69"/>
  <c r="AC88" i="51"/>
  <c r="AC89" i="69"/>
  <c r="AD88" i="51"/>
  <c r="AD89" i="69"/>
  <c r="AA88" i="51"/>
  <c r="AA89" i="69"/>
  <c r="AY89" i="69" s="1"/>
  <c r="G88" i="51"/>
  <c r="G89" i="69"/>
  <c r="I88" i="51"/>
  <c r="I89" i="69"/>
  <c r="H88" i="51"/>
  <c r="H89" i="69"/>
  <c r="K88" i="51"/>
  <c r="K89" i="69"/>
  <c r="N88" i="51"/>
  <c r="N89" i="69"/>
  <c r="M88" i="51"/>
  <c r="M89" i="69"/>
  <c r="P88" i="51"/>
  <c r="P89" i="69"/>
  <c r="O88" i="51"/>
  <c r="O89" i="69"/>
  <c r="AO88" i="51"/>
  <c r="AO89" i="69"/>
  <c r="AX89" i="69" s="1"/>
  <c r="AT166" i="19"/>
  <c r="BC166" i="19" s="1"/>
  <c r="U166" i="19"/>
  <c r="O166" i="19"/>
  <c r="AD166" i="19"/>
  <c r="AB166" i="19"/>
  <c r="Z166" i="19"/>
  <c r="Q166" i="19"/>
  <c r="AS166" i="19"/>
  <c r="BB166" i="19" s="1"/>
  <c r="AL166" i="19"/>
  <c r="AI166" i="19"/>
  <c r="AH166" i="19"/>
  <c r="AP166" i="19"/>
  <c r="T166" i="19"/>
  <c r="V166" i="19"/>
  <c r="W166" i="19"/>
  <c r="AR166" i="19"/>
  <c r="AE166" i="19"/>
  <c r="AK166" i="19"/>
  <c r="Y166" i="19"/>
  <c r="AM166" i="19"/>
  <c r="S166" i="19"/>
  <c r="AG166" i="19"/>
  <c r="AF166" i="19"/>
  <c r="BD166" i="19" s="1"/>
  <c r="AC166" i="19"/>
  <c r="AQ166" i="19"/>
  <c r="AJ166" i="19"/>
  <c r="P166" i="19"/>
  <c r="R166" i="19"/>
  <c r="X166" i="19"/>
  <c r="M166" i="19"/>
  <c r="N166" i="19"/>
  <c r="L166" i="19"/>
  <c r="BE88" i="69"/>
  <c r="BG88" i="69"/>
  <c r="AK88" i="51"/>
  <c r="AK89" i="69"/>
  <c r="W88" i="51"/>
  <c r="W89" i="69"/>
  <c r="AJ88" i="51"/>
  <c r="AJ89" i="69"/>
  <c r="V88" i="51"/>
  <c r="V89" i="69"/>
  <c r="AZ88" i="50"/>
  <c r="BA88" i="50"/>
  <c r="Z88" i="51"/>
  <c r="AM88" i="51"/>
  <c r="AN88" i="51"/>
  <c r="J88" i="51"/>
  <c r="BG88" i="50"/>
  <c r="BF88" i="50"/>
  <c r="BE88" i="50"/>
  <c r="BL164" i="19"/>
  <c r="BK164" i="19"/>
  <c r="BJ164" i="19"/>
  <c r="BF164" i="19"/>
  <c r="BE164" i="19"/>
  <c r="AI89" i="50"/>
  <c r="AN165" i="19"/>
  <c r="AO165" i="19"/>
  <c r="AA165" i="19"/>
  <c r="F168" i="19"/>
  <c r="BA89" i="69" l="1"/>
  <c r="AZ89" i="69"/>
  <c r="BI166" i="19"/>
  <c r="BH166" i="19"/>
  <c r="BG166" i="19"/>
  <c r="BF88" i="69"/>
  <c r="BF165" i="19"/>
  <c r="BE165" i="19"/>
  <c r="AT159" i="19"/>
  <c r="BC159" i="19" s="1"/>
  <c r="AN63" i="15"/>
  <c r="AO90" i="50"/>
  <c r="AX90" i="50" s="1"/>
  <c r="AT168" i="19"/>
  <c r="BC168" i="19" s="1"/>
  <c r="U168" i="19"/>
  <c r="W168" i="19"/>
  <c r="AD168" i="19"/>
  <c r="T168" i="19"/>
  <c r="Z168" i="19"/>
  <c r="AE168" i="19"/>
  <c r="X168" i="19"/>
  <c r="Y168" i="19"/>
  <c r="AF168" i="19"/>
  <c r="BD168" i="19" s="1"/>
  <c r="AH168" i="19"/>
  <c r="AL168" i="19"/>
  <c r="S168" i="19"/>
  <c r="P168" i="19"/>
  <c r="AM168" i="19"/>
  <c r="AC168" i="19"/>
  <c r="R168" i="19"/>
  <c r="AK168" i="19"/>
  <c r="AG168" i="19"/>
  <c r="AJ168" i="19"/>
  <c r="AR168" i="19"/>
  <c r="V168" i="19"/>
  <c r="O168" i="19"/>
  <c r="AP168" i="19"/>
  <c r="AI168" i="19"/>
  <c r="AQ168" i="19"/>
  <c r="AS168" i="19"/>
  <c r="BB168" i="19" s="1"/>
  <c r="AB168" i="19"/>
  <c r="Q168" i="19"/>
  <c r="M168" i="19"/>
  <c r="L168" i="19"/>
  <c r="BE89" i="69"/>
  <c r="BF89" i="69"/>
  <c r="AI88" i="51"/>
  <c r="AI89" i="69"/>
  <c r="AZ89" i="50"/>
  <c r="BA89" i="50"/>
  <c r="BK165" i="19"/>
  <c r="BJ165" i="19"/>
  <c r="BL165" i="19"/>
  <c r="BG89" i="50"/>
  <c r="BF89" i="50"/>
  <c r="BE89" i="50"/>
  <c r="J90" i="50"/>
  <c r="W90" i="50"/>
  <c r="AK90" i="50"/>
  <c r="AN90" i="50"/>
  <c r="AW90" i="50" s="1"/>
  <c r="AD159" i="19"/>
  <c r="Y90" i="50"/>
  <c r="Y90" i="69" s="1"/>
  <c r="AM159" i="19"/>
  <c r="AH90" i="50"/>
  <c r="AH90" i="69" s="1"/>
  <c r="AF159" i="19"/>
  <c r="BD159" i="19" s="1"/>
  <c r="AA90" i="50"/>
  <c r="AJ159" i="19"/>
  <c r="AE90" i="50"/>
  <c r="AE90" i="69" s="1"/>
  <c r="AI159" i="19"/>
  <c r="AD90" i="50"/>
  <c r="AD90" i="69" s="1"/>
  <c r="AH159" i="19"/>
  <c r="AC90" i="50"/>
  <c r="AC90" i="69" s="1"/>
  <c r="AG159" i="19"/>
  <c r="AB90" i="50"/>
  <c r="AB90" i="69" s="1"/>
  <c r="AL159" i="19"/>
  <c r="AG90" i="50"/>
  <c r="AG90" i="69" s="1"/>
  <c r="AK159" i="19"/>
  <c r="AF90" i="50"/>
  <c r="AF90" i="69" s="1"/>
  <c r="AC159" i="19"/>
  <c r="X90" i="50"/>
  <c r="AE159" i="19"/>
  <c r="Z90" i="50"/>
  <c r="L159" i="19"/>
  <c r="G90" i="50"/>
  <c r="G90" i="69" s="1"/>
  <c r="N159" i="19"/>
  <c r="I90" i="50"/>
  <c r="I90" i="69" s="1"/>
  <c r="M159" i="19"/>
  <c r="H90" i="50"/>
  <c r="H90" i="69" s="1"/>
  <c r="R159" i="19"/>
  <c r="M90" i="50"/>
  <c r="M90" i="69" s="1"/>
  <c r="W159" i="19"/>
  <c r="R90" i="50"/>
  <c r="R90" i="69" s="1"/>
  <c r="U159" i="19"/>
  <c r="P90" i="50"/>
  <c r="P90" i="69" s="1"/>
  <c r="X159" i="19"/>
  <c r="S90" i="50"/>
  <c r="S90" i="69" s="1"/>
  <c r="Q159" i="19"/>
  <c r="L90" i="50"/>
  <c r="L90" i="69" s="1"/>
  <c r="Y159" i="19"/>
  <c r="T90" i="50"/>
  <c r="T90" i="69" s="1"/>
  <c r="Z159" i="19"/>
  <c r="U90" i="50"/>
  <c r="U90" i="69" s="1"/>
  <c r="T159" i="19"/>
  <c r="O90" i="50"/>
  <c r="O90" i="69" s="1"/>
  <c r="V159" i="19"/>
  <c r="Q90" i="50"/>
  <c r="Q90" i="69" s="1"/>
  <c r="P159" i="19"/>
  <c r="K90" i="50"/>
  <c r="S159" i="19"/>
  <c r="N90" i="50"/>
  <c r="N90" i="69" s="1"/>
  <c r="AR159" i="19"/>
  <c r="AM90" i="50"/>
  <c r="AQ159" i="19"/>
  <c r="AL90" i="50"/>
  <c r="AB159" i="19"/>
  <c r="O159" i="19"/>
  <c r="AM63" i="15"/>
  <c r="AV63" i="15" s="1"/>
  <c r="AS159" i="19"/>
  <c r="BB159" i="19" s="1"/>
  <c r="AP159" i="19"/>
  <c r="AN166" i="19"/>
  <c r="AO166" i="19"/>
  <c r="AA166" i="19"/>
  <c r="F169" i="19"/>
  <c r="AJ63" i="15"/>
  <c r="AN64" i="15" l="1"/>
  <c r="AW63" i="15"/>
  <c r="W90" i="69"/>
  <c r="BD90" i="50"/>
  <c r="BD90" i="69" s="1"/>
  <c r="J90" i="69"/>
  <c r="BB90" i="50"/>
  <c r="BB90" i="69" s="1"/>
  <c r="BI168" i="19"/>
  <c r="BH159" i="19"/>
  <c r="BG159" i="19"/>
  <c r="BH168" i="19"/>
  <c r="BI159" i="19"/>
  <c r="BG168" i="19"/>
  <c r="AA90" i="69"/>
  <c r="AY90" i="69" s="1"/>
  <c r="AY90" i="50"/>
  <c r="AK90" i="69"/>
  <c r="BC90" i="50"/>
  <c r="BC90" i="69" s="1"/>
  <c r="AO89" i="51"/>
  <c r="AO90" i="69"/>
  <c r="AX90" i="69" s="1"/>
  <c r="AO86" i="50"/>
  <c r="AX86" i="50" s="1"/>
  <c r="AT169" i="19"/>
  <c r="BC169" i="19" s="1"/>
  <c r="Q169" i="19"/>
  <c r="AD169" i="19"/>
  <c r="Y169" i="19"/>
  <c r="S169" i="19"/>
  <c r="P169" i="19"/>
  <c r="U169" i="19"/>
  <c r="AK169" i="19"/>
  <c r="AH169" i="19"/>
  <c r="AP169" i="19"/>
  <c r="AB169" i="19"/>
  <c r="AJ169" i="19"/>
  <c r="AF169" i="19"/>
  <c r="BD169" i="19" s="1"/>
  <c r="Z169" i="19"/>
  <c r="W169" i="19"/>
  <c r="AL169" i="19"/>
  <c r="AQ169" i="19"/>
  <c r="AG169" i="19"/>
  <c r="AS169" i="19"/>
  <c r="BB169" i="19" s="1"/>
  <c r="V169" i="19"/>
  <c r="AM169" i="19"/>
  <c r="AR169" i="19"/>
  <c r="X169" i="19"/>
  <c r="O169" i="19"/>
  <c r="R169" i="19"/>
  <c r="AC169" i="19"/>
  <c r="T169" i="19"/>
  <c r="AE169" i="19"/>
  <c r="AI169" i="19"/>
  <c r="M169" i="19"/>
  <c r="L169" i="19"/>
  <c r="N169" i="19"/>
  <c r="BG89" i="69"/>
  <c r="AN89" i="51"/>
  <c r="AN90" i="69"/>
  <c r="AW90" i="69" s="1"/>
  <c r="X89" i="51"/>
  <c r="X90" i="69"/>
  <c r="Z89" i="51"/>
  <c r="Z90" i="69"/>
  <c r="K89" i="51"/>
  <c r="K90" i="69"/>
  <c r="AM89" i="51"/>
  <c r="AM90" i="69"/>
  <c r="AL89" i="51"/>
  <c r="AL90" i="69"/>
  <c r="J86" i="50"/>
  <c r="J89" i="51"/>
  <c r="W86" i="50"/>
  <c r="W89" i="51"/>
  <c r="AK86" i="50"/>
  <c r="AK89" i="51"/>
  <c r="Y86" i="50"/>
  <c r="Y89" i="51"/>
  <c r="AH86" i="50"/>
  <c r="AH89" i="51"/>
  <c r="AA86" i="50"/>
  <c r="AY86" i="50" s="1"/>
  <c r="AA89" i="51"/>
  <c r="AE86" i="50"/>
  <c r="AE89" i="51"/>
  <c r="AD86" i="50"/>
  <c r="AD89" i="51"/>
  <c r="AC86" i="50"/>
  <c r="AC89" i="51"/>
  <c r="AB86" i="50"/>
  <c r="AB89" i="51"/>
  <c r="AG86" i="50"/>
  <c r="AG89" i="51"/>
  <c r="AF86" i="50"/>
  <c r="AF89" i="51"/>
  <c r="G86" i="50"/>
  <c r="G89" i="51"/>
  <c r="I86" i="50"/>
  <c r="I89" i="51"/>
  <c r="H86" i="50"/>
  <c r="H89" i="51"/>
  <c r="M86" i="50"/>
  <c r="M89" i="51"/>
  <c r="R86" i="50"/>
  <c r="R89" i="51"/>
  <c r="P86" i="50"/>
  <c r="P89" i="51"/>
  <c r="S86" i="50"/>
  <c r="S89" i="51"/>
  <c r="L86" i="50"/>
  <c r="L89" i="51"/>
  <c r="T86" i="50"/>
  <c r="T89" i="51"/>
  <c r="U86" i="50"/>
  <c r="U89" i="51"/>
  <c r="O86" i="50"/>
  <c r="O89" i="51"/>
  <c r="Q86" i="50"/>
  <c r="Q89" i="51"/>
  <c r="N86" i="50"/>
  <c r="N89" i="51"/>
  <c r="BK166" i="19"/>
  <c r="BJ166" i="19"/>
  <c r="BL166" i="19"/>
  <c r="BF166" i="19"/>
  <c r="BE166" i="19"/>
  <c r="BF159" i="19"/>
  <c r="BE159" i="19"/>
  <c r="BF168" i="19"/>
  <c r="BE168" i="19"/>
  <c r="AN86" i="50"/>
  <c r="AM86" i="50"/>
  <c r="AM86" i="69" s="1"/>
  <c r="Z86" i="50"/>
  <c r="Z86" i="69" s="1"/>
  <c r="AL86" i="50"/>
  <c r="AN159" i="19"/>
  <c r="AI90" i="50"/>
  <c r="X86" i="50"/>
  <c r="X86" i="69" s="1"/>
  <c r="K86" i="50"/>
  <c r="K86" i="69" s="1"/>
  <c r="AM64" i="15"/>
  <c r="AO159" i="19"/>
  <c r="AJ90" i="50"/>
  <c r="AJ90" i="69" s="1"/>
  <c r="AA159" i="19"/>
  <c r="V90" i="50"/>
  <c r="V90" i="69" s="1"/>
  <c r="AN168" i="19"/>
  <c r="AO168" i="19"/>
  <c r="AA168" i="19"/>
  <c r="AJ64" i="15"/>
  <c r="F170" i="19"/>
  <c r="AW64" i="15" l="1"/>
  <c r="BI169" i="19"/>
  <c r="BH169" i="19"/>
  <c r="AN86" i="69"/>
  <c r="AW86" i="69" s="1"/>
  <c r="AW86" i="50"/>
  <c r="BD86" i="50"/>
  <c r="BD86" i="69" s="1"/>
  <c r="BB86" i="50"/>
  <c r="BB86" i="69" s="1"/>
  <c r="BC86" i="50"/>
  <c r="BC86" i="69" s="1"/>
  <c r="BG169" i="19"/>
  <c r="AO85" i="51"/>
  <c r="AO86" i="69"/>
  <c r="AX86" i="69" s="1"/>
  <c r="AT170" i="19"/>
  <c r="BC170" i="19" s="1"/>
  <c r="AM170" i="19"/>
  <c r="T170" i="19"/>
  <c r="O170" i="19"/>
  <c r="V170" i="19"/>
  <c r="AP170" i="19"/>
  <c r="AE170" i="19"/>
  <c r="AJ170" i="19"/>
  <c r="AR170" i="19"/>
  <c r="AK170" i="19"/>
  <c r="U170" i="19"/>
  <c r="AF170" i="19"/>
  <c r="BD170" i="19" s="1"/>
  <c r="AS170" i="19"/>
  <c r="BB170" i="19" s="1"/>
  <c r="AD170" i="19"/>
  <c r="AL170" i="19"/>
  <c r="AQ170" i="19"/>
  <c r="S170" i="19"/>
  <c r="AG170" i="19"/>
  <c r="Q170" i="19"/>
  <c r="Z170" i="19"/>
  <c r="W170" i="19"/>
  <c r="R170" i="19"/>
  <c r="X170" i="19"/>
  <c r="AB170" i="19"/>
  <c r="AI170" i="19"/>
  <c r="P170" i="19"/>
  <c r="Y170" i="19"/>
  <c r="AH170" i="19"/>
  <c r="AC170" i="19"/>
  <c r="L170" i="19"/>
  <c r="N170" i="19"/>
  <c r="M170" i="19"/>
  <c r="BA90" i="69"/>
  <c r="AZ90" i="69"/>
  <c r="J85" i="51"/>
  <c r="J86" i="69"/>
  <c r="W85" i="51"/>
  <c r="W86" i="69"/>
  <c r="AK85" i="51"/>
  <c r="AK86" i="69"/>
  <c r="Y85" i="51"/>
  <c r="Y86" i="69"/>
  <c r="AH85" i="51"/>
  <c r="AH86" i="69"/>
  <c r="AA85" i="51"/>
  <c r="AA86" i="69"/>
  <c r="AY86" i="69" s="1"/>
  <c r="AE85" i="51"/>
  <c r="AE86" i="69"/>
  <c r="AD85" i="51"/>
  <c r="AD86" i="69"/>
  <c r="AC85" i="51"/>
  <c r="AC86" i="69"/>
  <c r="AB85" i="51"/>
  <c r="AB86" i="69"/>
  <c r="AG85" i="51"/>
  <c r="AG86" i="69"/>
  <c r="AF85" i="51"/>
  <c r="AF86" i="69"/>
  <c r="G85" i="51"/>
  <c r="G86" i="69"/>
  <c r="I85" i="51"/>
  <c r="I86" i="69"/>
  <c r="H85" i="51"/>
  <c r="H86" i="69"/>
  <c r="M85" i="51"/>
  <c r="M86" i="69"/>
  <c r="R85" i="51"/>
  <c r="R86" i="69"/>
  <c r="P85" i="51"/>
  <c r="P86" i="69"/>
  <c r="S85" i="51"/>
  <c r="S86" i="69"/>
  <c r="L85" i="51"/>
  <c r="L86" i="69"/>
  <c r="T85" i="51"/>
  <c r="T86" i="69"/>
  <c r="U85" i="51"/>
  <c r="U86" i="69"/>
  <c r="O85" i="51"/>
  <c r="O86" i="69"/>
  <c r="Q85" i="51"/>
  <c r="Q86" i="69"/>
  <c r="N85" i="51"/>
  <c r="N86" i="69"/>
  <c r="AL85" i="51"/>
  <c r="AL86" i="69"/>
  <c r="AI89" i="51"/>
  <c r="AI90" i="69"/>
  <c r="AN85" i="51"/>
  <c r="AM85" i="51"/>
  <c r="Z85" i="51"/>
  <c r="X85" i="51"/>
  <c r="K85" i="51"/>
  <c r="AJ86" i="50"/>
  <c r="AJ89" i="51"/>
  <c r="V86" i="50"/>
  <c r="V89" i="51"/>
  <c r="BL168" i="19"/>
  <c r="BJ168" i="19"/>
  <c r="BK168" i="19"/>
  <c r="BA90" i="50"/>
  <c r="AZ90" i="50"/>
  <c r="BK159" i="19"/>
  <c r="BL159" i="19"/>
  <c r="BJ159" i="19"/>
  <c r="BG90" i="50"/>
  <c r="BF90" i="50"/>
  <c r="BE90" i="50"/>
  <c r="AI86" i="50"/>
  <c r="AN169" i="19"/>
  <c r="AO169" i="19"/>
  <c r="AA169" i="19"/>
  <c r="F171" i="19"/>
  <c r="BH170" i="19" l="1"/>
  <c r="AZ86" i="69"/>
  <c r="BA86" i="69"/>
  <c r="BG170" i="19"/>
  <c r="BI170" i="19"/>
  <c r="BE169" i="19"/>
  <c r="BF169" i="19"/>
  <c r="AT171" i="19"/>
  <c r="BC171" i="19" s="1"/>
  <c r="V171" i="19"/>
  <c r="AI171" i="19"/>
  <c r="AM171" i="19"/>
  <c r="S171" i="19"/>
  <c r="T171" i="19"/>
  <c r="AE171" i="19"/>
  <c r="X171" i="19"/>
  <c r="AG171" i="19"/>
  <c r="R171" i="19"/>
  <c r="AJ171" i="19"/>
  <c r="AD171" i="19"/>
  <c r="AL171" i="19"/>
  <c r="AS171" i="19"/>
  <c r="BB171" i="19" s="1"/>
  <c r="AP171" i="19"/>
  <c r="W171" i="19"/>
  <c r="Y171" i="19"/>
  <c r="P171" i="19"/>
  <c r="O171" i="19"/>
  <c r="AH171" i="19"/>
  <c r="AR171" i="19"/>
  <c r="Q171" i="19"/>
  <c r="AQ171" i="19"/>
  <c r="AF171" i="19"/>
  <c r="BD171" i="19" s="1"/>
  <c r="AC171" i="19"/>
  <c r="U171" i="19"/>
  <c r="Z171" i="19"/>
  <c r="AK171" i="19"/>
  <c r="AB171" i="19"/>
  <c r="N171" i="19"/>
  <c r="L171" i="19"/>
  <c r="M171" i="19"/>
  <c r="BE90" i="69"/>
  <c r="BF90" i="69"/>
  <c r="BG90" i="69"/>
  <c r="AJ85" i="51"/>
  <c r="AJ86" i="69"/>
  <c r="V85" i="51"/>
  <c r="V86" i="69"/>
  <c r="AI85" i="51"/>
  <c r="AI86" i="69"/>
  <c r="BA86" i="50"/>
  <c r="AZ86" i="50"/>
  <c r="BG86" i="50"/>
  <c r="BF86" i="50"/>
  <c r="BE86" i="50"/>
  <c r="BL169" i="19"/>
  <c r="BJ169" i="19"/>
  <c r="BK169" i="19"/>
  <c r="AN170" i="19"/>
  <c r="AO170" i="19"/>
  <c r="AA170" i="19"/>
  <c r="F172" i="19"/>
  <c r="BG171" i="19" l="1"/>
  <c r="BH171" i="19"/>
  <c r="BI171" i="19"/>
  <c r="BF170" i="19"/>
  <c r="BE170" i="19"/>
  <c r="AT172" i="19"/>
  <c r="BC172" i="19" s="1"/>
  <c r="AB172" i="19"/>
  <c r="AL172" i="19"/>
  <c r="V172" i="19"/>
  <c r="U172" i="19"/>
  <c r="AJ172" i="19"/>
  <c r="W172" i="19"/>
  <c r="T172" i="19"/>
  <c r="AG172" i="19"/>
  <c r="AQ172" i="19"/>
  <c r="AP172" i="19"/>
  <c r="Z172" i="19"/>
  <c r="AM172" i="19"/>
  <c r="AI172" i="19"/>
  <c r="AH172" i="19"/>
  <c r="S172" i="19"/>
  <c r="O172" i="19"/>
  <c r="Y172" i="19"/>
  <c r="AR172" i="19"/>
  <c r="AD172" i="19"/>
  <c r="X172" i="19"/>
  <c r="AE172" i="19"/>
  <c r="AK172" i="19"/>
  <c r="R172" i="19"/>
  <c r="AS172" i="19"/>
  <c r="BB172" i="19" s="1"/>
  <c r="AF172" i="19"/>
  <c r="BD172" i="19" s="1"/>
  <c r="AC172" i="19"/>
  <c r="Q172" i="19"/>
  <c r="P172" i="19"/>
  <c r="N172" i="19"/>
  <c r="M172" i="19"/>
  <c r="L172" i="19"/>
  <c r="BE86" i="69"/>
  <c r="BF86" i="69"/>
  <c r="BG86" i="69"/>
  <c r="BJ170" i="19"/>
  <c r="BL170" i="19"/>
  <c r="BK170" i="19"/>
  <c r="BF171" i="19"/>
  <c r="BE171" i="19"/>
  <c r="AN171" i="19"/>
  <c r="AO171" i="19"/>
  <c r="AA171" i="19"/>
  <c r="F173" i="19"/>
  <c r="BH172" i="19" l="1"/>
  <c r="BI172" i="19"/>
  <c r="BG172" i="19"/>
  <c r="AT173" i="19"/>
  <c r="BC173" i="19" s="1"/>
  <c r="AD173" i="19"/>
  <c r="P173" i="19"/>
  <c r="AL173" i="19"/>
  <c r="R173" i="19"/>
  <c r="T173" i="19"/>
  <c r="Z173" i="19"/>
  <c r="O173" i="19"/>
  <c r="W173" i="19"/>
  <c r="V173" i="19"/>
  <c r="X173" i="19"/>
  <c r="U173" i="19"/>
  <c r="AB173" i="19"/>
  <c r="AG173" i="19"/>
  <c r="AF173" i="19"/>
  <c r="BD173" i="19" s="1"/>
  <c r="AS173" i="19"/>
  <c r="BB173" i="19" s="1"/>
  <c r="AK173" i="19"/>
  <c r="AH173" i="19"/>
  <c r="AJ173" i="19"/>
  <c r="Y173" i="19"/>
  <c r="AQ173" i="19"/>
  <c r="AP173" i="19"/>
  <c r="AC173" i="19"/>
  <c r="AM173" i="19"/>
  <c r="Q173" i="19"/>
  <c r="S173" i="19"/>
  <c r="AR173" i="19"/>
  <c r="AE173" i="19"/>
  <c r="AI173" i="19"/>
  <c r="L173" i="19"/>
  <c r="M173" i="19"/>
  <c r="N173" i="19"/>
  <c r="BJ171" i="19"/>
  <c r="BL171" i="19"/>
  <c r="BK171" i="19"/>
  <c r="BE172" i="19"/>
  <c r="BF172" i="19"/>
  <c r="AN172" i="19"/>
  <c r="AO172" i="19"/>
  <c r="AA172" i="19"/>
  <c r="F174" i="19"/>
  <c r="BI173" i="19" l="1"/>
  <c r="BG173" i="19"/>
  <c r="BH173" i="19"/>
  <c r="AT174" i="19"/>
  <c r="BC174" i="19" s="1"/>
  <c r="O174" i="19"/>
  <c r="R174" i="19"/>
  <c r="Y174" i="19"/>
  <c r="U174" i="19"/>
  <c r="Q174" i="19"/>
  <c r="T174" i="19"/>
  <c r="V174" i="19"/>
  <c r="AH174" i="19"/>
  <c r="Z174" i="19"/>
  <c r="AD174" i="19"/>
  <c r="AM174" i="19"/>
  <c r="AG174" i="19"/>
  <c r="AJ174" i="19"/>
  <c r="P174" i="19"/>
  <c r="AL174" i="19"/>
  <c r="AK174" i="19"/>
  <c r="AQ174" i="19"/>
  <c r="AB174" i="19"/>
  <c r="AI174" i="19"/>
  <c r="AE174" i="19"/>
  <c r="W174" i="19"/>
  <c r="AR174" i="19"/>
  <c r="AS174" i="19"/>
  <c r="BB174" i="19" s="1"/>
  <c r="AC174" i="19"/>
  <c r="AP174" i="19"/>
  <c r="AF174" i="19"/>
  <c r="BD174" i="19" s="1"/>
  <c r="X174" i="19"/>
  <c r="S174" i="19"/>
  <c r="L174" i="19"/>
  <c r="N174" i="19"/>
  <c r="M174" i="19"/>
  <c r="BJ172" i="19"/>
  <c r="BL172" i="19"/>
  <c r="BK172" i="19"/>
  <c r="BF173" i="19"/>
  <c r="BE173" i="19"/>
  <c r="AN173" i="19"/>
  <c r="AO173" i="19"/>
  <c r="AA173" i="19"/>
  <c r="F175" i="19"/>
  <c r="BH174" i="19" l="1"/>
  <c r="BI174" i="19"/>
  <c r="BG174" i="19"/>
  <c r="AT175" i="19"/>
  <c r="BC175" i="19" s="1"/>
  <c r="AR175" i="19"/>
  <c r="AS175" i="19"/>
  <c r="BB175" i="19" s="1"/>
  <c r="AQ175" i="19"/>
  <c r="AK175" i="19"/>
  <c r="U175" i="19"/>
  <c r="AL175" i="19"/>
  <c r="AD175" i="19"/>
  <c r="AJ175" i="19"/>
  <c r="P175" i="19"/>
  <c r="AM175" i="19"/>
  <c r="S175" i="19"/>
  <c r="Q175" i="19"/>
  <c r="AB175" i="19"/>
  <c r="AP175" i="19"/>
  <c r="AI175" i="19"/>
  <c r="V175" i="19"/>
  <c r="Y175" i="19"/>
  <c r="AC175" i="19"/>
  <c r="O175" i="19"/>
  <c r="W175" i="19"/>
  <c r="AH175" i="19"/>
  <c r="AE175" i="19"/>
  <c r="R175" i="19"/>
  <c r="AG175" i="19"/>
  <c r="Z175" i="19"/>
  <c r="AF175" i="19"/>
  <c r="BD175" i="19" s="1"/>
  <c r="X175" i="19"/>
  <c r="T175" i="19"/>
  <c r="N175" i="19"/>
  <c r="L175" i="19"/>
  <c r="M175" i="19"/>
  <c r="BK173" i="19"/>
  <c r="BL173" i="19"/>
  <c r="BJ173" i="19"/>
  <c r="BF174" i="19"/>
  <c r="BE174" i="19"/>
  <c r="AN174" i="19"/>
  <c r="AO174" i="19"/>
  <c r="AA174" i="19"/>
  <c r="F176" i="19"/>
  <c r="BI175" i="19" l="1"/>
  <c r="BG175" i="19"/>
  <c r="BH175" i="19"/>
  <c r="AT176" i="19"/>
  <c r="BC176" i="19" s="1"/>
  <c r="AB176" i="19"/>
  <c r="AK176" i="19"/>
  <c r="O176" i="19"/>
  <c r="AM176" i="19"/>
  <c r="AD176" i="19"/>
  <c r="AR176" i="19"/>
  <c r="AJ176" i="19"/>
  <c r="AF176" i="19"/>
  <c r="BD176" i="19" s="1"/>
  <c r="AC176" i="19"/>
  <c r="Z176" i="19"/>
  <c r="X176" i="19"/>
  <c r="S176" i="19"/>
  <c r="AH176" i="19"/>
  <c r="AL176" i="19"/>
  <c r="R176" i="19"/>
  <c r="AE176" i="19"/>
  <c r="P176" i="19"/>
  <c r="U176" i="19"/>
  <c r="W176" i="19"/>
  <c r="Q176" i="19"/>
  <c r="V176" i="19"/>
  <c r="AG176" i="19"/>
  <c r="AI176" i="19"/>
  <c r="AQ176" i="19"/>
  <c r="Y176" i="19"/>
  <c r="T176" i="19"/>
  <c r="AP176" i="19"/>
  <c r="AS176" i="19"/>
  <c r="BB176" i="19" s="1"/>
  <c r="N176" i="19"/>
  <c r="M176" i="19"/>
  <c r="L176" i="19"/>
  <c r="BJ174" i="19"/>
  <c r="BL174" i="19"/>
  <c r="BK174" i="19"/>
  <c r="AN175" i="19"/>
  <c r="AO175" i="19"/>
  <c r="AA175" i="19"/>
  <c r="F177" i="19"/>
  <c r="BH176" i="19" l="1"/>
  <c r="BG176" i="19"/>
  <c r="BI176" i="19"/>
  <c r="BE175" i="19"/>
  <c r="BF175" i="19"/>
  <c r="AT177" i="19"/>
  <c r="BC177" i="19" s="1"/>
  <c r="S177" i="19"/>
  <c r="V177" i="19"/>
  <c r="W177" i="19"/>
  <c r="Z177" i="19"/>
  <c r="Y177" i="19"/>
  <c r="AI177" i="19"/>
  <c r="AH177" i="19"/>
  <c r="AQ177" i="19"/>
  <c r="T177" i="19"/>
  <c r="O177" i="19"/>
  <c r="BG177" i="19" s="1"/>
  <c r="AG177" i="19"/>
  <c r="AF177" i="19"/>
  <c r="BD177" i="19" s="1"/>
  <c r="AC177" i="19"/>
  <c r="AD177" i="19"/>
  <c r="AB177" i="19"/>
  <c r="P177" i="19"/>
  <c r="R177" i="19"/>
  <c r="AR177" i="19"/>
  <c r="AM177" i="19"/>
  <c r="U177" i="19"/>
  <c r="X177" i="19"/>
  <c r="AL177" i="19"/>
  <c r="AK177" i="19"/>
  <c r="AS177" i="19"/>
  <c r="BB177" i="19" s="1"/>
  <c r="AE177" i="19"/>
  <c r="AP177" i="19"/>
  <c r="AJ177" i="19"/>
  <c r="Q177" i="19"/>
  <c r="M177" i="19"/>
  <c r="L177" i="19"/>
  <c r="N177" i="19"/>
  <c r="BK175" i="19"/>
  <c r="BJ175" i="19"/>
  <c r="BL175" i="19"/>
  <c r="BF176" i="19"/>
  <c r="AN176" i="19"/>
  <c r="AO176" i="19"/>
  <c r="AA176" i="19"/>
  <c r="F178" i="19"/>
  <c r="BH177" i="19" l="1"/>
  <c r="BI177" i="19"/>
  <c r="BE176" i="19"/>
  <c r="AT178" i="19"/>
  <c r="BC178" i="19" s="1"/>
  <c r="AP178" i="19"/>
  <c r="T178" i="19"/>
  <c r="AM178" i="19"/>
  <c r="V178" i="19"/>
  <c r="W178" i="19"/>
  <c r="X178" i="19"/>
  <c r="U178" i="19"/>
  <c r="AG178" i="19"/>
  <c r="AI178" i="19"/>
  <c r="AD178" i="19"/>
  <c r="P178" i="19"/>
  <c r="AJ178" i="19"/>
  <c r="O178" i="19"/>
  <c r="Y178" i="19"/>
  <c r="AC178" i="19"/>
  <c r="Z178" i="19"/>
  <c r="AK178" i="19"/>
  <c r="AS178" i="19"/>
  <c r="BB178" i="19" s="1"/>
  <c r="AE178" i="19"/>
  <c r="AR178" i="19"/>
  <c r="AF178" i="19"/>
  <c r="BD178" i="19" s="1"/>
  <c r="Q178" i="19"/>
  <c r="AB178" i="19"/>
  <c r="AQ178" i="19"/>
  <c r="AH178" i="19"/>
  <c r="R178" i="19"/>
  <c r="S178" i="19"/>
  <c r="AL178" i="19"/>
  <c r="L178" i="19"/>
  <c r="N178" i="19"/>
  <c r="M178" i="19"/>
  <c r="BL176" i="19"/>
  <c r="BK176" i="19"/>
  <c r="BJ176" i="19"/>
  <c r="BE177" i="19"/>
  <c r="BF177" i="19"/>
  <c r="AN177" i="19"/>
  <c r="AO177" i="19"/>
  <c r="AA177" i="19"/>
  <c r="F179" i="19"/>
  <c r="BG178" i="19" l="1"/>
  <c r="BI178" i="19"/>
  <c r="BH178" i="19"/>
  <c r="AT179" i="19"/>
  <c r="BC179" i="19" s="1"/>
  <c r="AS179" i="19"/>
  <c r="BB179" i="19" s="1"/>
  <c r="AR179" i="19"/>
  <c r="W179" i="19"/>
  <c r="AB179" i="19"/>
  <c r="AF179" i="19"/>
  <c r="BD179" i="19" s="1"/>
  <c r="T179" i="19"/>
  <c r="AH179" i="19"/>
  <c r="AQ179" i="19"/>
  <c r="AE179" i="19"/>
  <c r="R179" i="19"/>
  <c r="Q179" i="19"/>
  <c r="AL179" i="19"/>
  <c r="V179" i="19"/>
  <c r="AI179" i="19"/>
  <c r="O179" i="19"/>
  <c r="P179" i="19"/>
  <c r="Y179" i="19"/>
  <c r="AP179" i="19"/>
  <c r="Z179" i="19"/>
  <c r="AG179" i="19"/>
  <c r="AC179" i="19"/>
  <c r="AM179" i="19"/>
  <c r="S179" i="19"/>
  <c r="AD179" i="19"/>
  <c r="X179" i="19"/>
  <c r="AK179" i="19"/>
  <c r="AJ179" i="19"/>
  <c r="U179" i="19"/>
  <c r="N179" i="19"/>
  <c r="M179" i="19"/>
  <c r="L179" i="19"/>
  <c r="BL177" i="19"/>
  <c r="BK177" i="19"/>
  <c r="BJ177" i="19"/>
  <c r="BE178" i="19"/>
  <c r="BF178" i="19"/>
  <c r="AN178" i="19"/>
  <c r="AO178" i="19"/>
  <c r="AA178" i="19"/>
  <c r="F180" i="19"/>
  <c r="BH179" i="19" l="1"/>
  <c r="BI179" i="19"/>
  <c r="BG179" i="19"/>
  <c r="AT180" i="19"/>
  <c r="BC180" i="19" s="1"/>
  <c r="AQ180" i="19"/>
  <c r="AP180" i="19"/>
  <c r="AR180" i="19"/>
  <c r="AC180" i="19"/>
  <c r="AD180" i="19"/>
  <c r="O180" i="19"/>
  <c r="AL180" i="19"/>
  <c r="AJ180" i="19"/>
  <c r="AK180" i="19"/>
  <c r="P180" i="19"/>
  <c r="AH180" i="19"/>
  <c r="T180" i="19"/>
  <c r="AS180" i="19"/>
  <c r="BB180" i="19" s="1"/>
  <c r="U180" i="19"/>
  <c r="X180" i="19"/>
  <c r="W180" i="19"/>
  <c r="AI180" i="19"/>
  <c r="V180" i="19"/>
  <c r="AF180" i="19"/>
  <c r="BD180" i="19" s="1"/>
  <c r="AG180" i="19"/>
  <c r="Q180" i="19"/>
  <c r="Y180" i="19"/>
  <c r="Z180" i="19"/>
  <c r="AB180" i="19"/>
  <c r="AE180" i="19"/>
  <c r="S180" i="19"/>
  <c r="R180" i="19"/>
  <c r="AM180" i="19"/>
  <c r="L180" i="19"/>
  <c r="N180" i="19"/>
  <c r="M180" i="19"/>
  <c r="BL178" i="19"/>
  <c r="BK178" i="19"/>
  <c r="BJ178" i="19"/>
  <c r="BF179" i="19"/>
  <c r="BE179" i="19"/>
  <c r="AO179" i="19"/>
  <c r="AN179" i="19"/>
  <c r="AA179" i="19"/>
  <c r="F181" i="19"/>
  <c r="BI180" i="19" l="1"/>
  <c r="BG180" i="19"/>
  <c r="BH180" i="19"/>
  <c r="AT181" i="19"/>
  <c r="BC181" i="19" s="1"/>
  <c r="P181" i="19"/>
  <c r="AJ181" i="19"/>
  <c r="AH181" i="19"/>
  <c r="AG181" i="19"/>
  <c r="AB181" i="19"/>
  <c r="U181" i="19"/>
  <c r="Y181" i="19"/>
  <c r="AK181" i="19"/>
  <c r="X181" i="19"/>
  <c r="R181" i="19"/>
  <c r="V181" i="19"/>
  <c r="Z181" i="19"/>
  <c r="AP181" i="19"/>
  <c r="AL181" i="19"/>
  <c r="AE181" i="19"/>
  <c r="AR181" i="19"/>
  <c r="O181" i="19"/>
  <c r="AI181" i="19"/>
  <c r="W181" i="19"/>
  <c r="Q181" i="19"/>
  <c r="AM181" i="19"/>
  <c r="S181" i="19"/>
  <c r="AS181" i="19"/>
  <c r="BB181" i="19" s="1"/>
  <c r="AQ181" i="19"/>
  <c r="AD181" i="19"/>
  <c r="T181" i="19"/>
  <c r="AC181" i="19"/>
  <c r="AF181" i="19"/>
  <c r="BD181" i="19" s="1"/>
  <c r="M181" i="19"/>
  <c r="N181" i="19"/>
  <c r="L181" i="19"/>
  <c r="BL179" i="19"/>
  <c r="BK179" i="19"/>
  <c r="BJ179" i="19"/>
  <c r="BE180" i="19"/>
  <c r="BF180" i="19"/>
  <c r="AN180" i="19"/>
  <c r="AO180" i="19"/>
  <c r="AA180" i="19"/>
  <c r="F182" i="19"/>
  <c r="BI181" i="19" l="1"/>
  <c r="BG181" i="19"/>
  <c r="BH181" i="19"/>
  <c r="AT182" i="19"/>
  <c r="BC182" i="19" s="1"/>
  <c r="T182" i="19"/>
  <c r="U182" i="19"/>
  <c r="Z182" i="19"/>
  <c r="AS182" i="19"/>
  <c r="BB182" i="19" s="1"/>
  <c r="AM182" i="19"/>
  <c r="AE182" i="19"/>
  <c r="AR182" i="19"/>
  <c r="AJ182" i="19"/>
  <c r="AI182" i="19"/>
  <c r="R182" i="19"/>
  <c r="AF182" i="19"/>
  <c r="BD182" i="19" s="1"/>
  <c r="S182" i="19"/>
  <c r="P182" i="19"/>
  <c r="AG182" i="19"/>
  <c r="Q182" i="19"/>
  <c r="AH182" i="19"/>
  <c r="W182" i="19"/>
  <c r="Y182" i="19"/>
  <c r="AQ182" i="19"/>
  <c r="AC182" i="19"/>
  <c r="V182" i="19"/>
  <c r="AD182" i="19"/>
  <c r="AB182" i="19"/>
  <c r="AK182" i="19"/>
  <c r="AL182" i="19"/>
  <c r="X182" i="19"/>
  <c r="AP182" i="19"/>
  <c r="O182" i="19"/>
  <c r="BG182" i="19" s="1"/>
  <c r="L182" i="19"/>
  <c r="N182" i="19"/>
  <c r="M182" i="19"/>
  <c r="BJ180" i="19"/>
  <c r="BK180" i="19"/>
  <c r="BL180" i="19"/>
  <c r="BE181" i="19"/>
  <c r="BF181" i="19"/>
  <c r="AN181" i="19"/>
  <c r="AO181" i="19"/>
  <c r="AA181" i="19"/>
  <c r="F183" i="19"/>
  <c r="BH182" i="19" l="1"/>
  <c r="BI182" i="19"/>
  <c r="AT183" i="19"/>
  <c r="BC183" i="19" s="1"/>
  <c r="AR183" i="19"/>
  <c r="AL16" i="15" s="1"/>
  <c r="AQ183" i="19"/>
  <c r="AK16" i="15" s="1"/>
  <c r="AS183" i="19"/>
  <c r="BB183" i="19" s="1"/>
  <c r="AF183" i="19"/>
  <c r="BD183" i="19" s="1"/>
  <c r="P183" i="19"/>
  <c r="X183" i="19"/>
  <c r="T183" i="19"/>
  <c r="AG183" i="19"/>
  <c r="U183" i="19"/>
  <c r="AL183" i="19"/>
  <c r="Q183" i="19"/>
  <c r="R183" i="19"/>
  <c r="AI183" i="19"/>
  <c r="AH183" i="19"/>
  <c r="Z183" i="19"/>
  <c r="W183" i="19"/>
  <c r="Y183" i="19"/>
  <c r="AD183" i="19"/>
  <c r="V183" i="19"/>
  <c r="S183" i="19"/>
  <c r="AP183" i="19"/>
  <c r="AJ16" i="15" s="1"/>
  <c r="AC183" i="19"/>
  <c r="AK183" i="19"/>
  <c r="AJ183" i="19"/>
  <c r="AM183" i="19"/>
  <c r="AB183" i="19"/>
  <c r="AE183" i="19"/>
  <c r="O183" i="19"/>
  <c r="BG183" i="19" s="1"/>
  <c r="M183" i="19"/>
  <c r="L183" i="19"/>
  <c r="N183" i="19"/>
  <c r="BK181" i="19"/>
  <c r="BJ181" i="19"/>
  <c r="BL181" i="19"/>
  <c r="BF182" i="19"/>
  <c r="BE182" i="19"/>
  <c r="AN182" i="19"/>
  <c r="AO182" i="19"/>
  <c r="AA182" i="19"/>
  <c r="BH183" i="19" l="1"/>
  <c r="BI183" i="19"/>
  <c r="AT167" i="19"/>
  <c r="AO12" i="50"/>
  <c r="AX12" i="50" s="1"/>
  <c r="AN19" i="15"/>
  <c r="AW19" i="15" s="1"/>
  <c r="AN20" i="15"/>
  <c r="AW20" i="15" s="1"/>
  <c r="AO24" i="50"/>
  <c r="AO37" i="50"/>
  <c r="AX37" i="50" s="1"/>
  <c r="AN37" i="15"/>
  <c r="AW37" i="15" s="1"/>
  <c r="AO55" i="50"/>
  <c r="AO60" i="50"/>
  <c r="AO61" i="50"/>
  <c r="AX61" i="50" s="1"/>
  <c r="AN54" i="15"/>
  <c r="AW54" i="15" s="1"/>
  <c r="AO67" i="50"/>
  <c r="AX67" i="50" s="1"/>
  <c r="AN61" i="15"/>
  <c r="AO92" i="50"/>
  <c r="AX92" i="50" s="1"/>
  <c r="AN65" i="15"/>
  <c r="BL182" i="19"/>
  <c r="BJ182" i="19"/>
  <c r="BK182" i="19"/>
  <c r="BE183" i="19"/>
  <c r="BF183" i="19"/>
  <c r="W92" i="50"/>
  <c r="W61" i="50"/>
  <c r="W12" i="50"/>
  <c r="V61" i="15"/>
  <c r="X61" i="50"/>
  <c r="X37" i="50"/>
  <c r="X92" i="50"/>
  <c r="X92" i="69" s="1"/>
  <c r="X12" i="50"/>
  <c r="X12" i="69" s="1"/>
  <c r="X67" i="50"/>
  <c r="W61" i="15"/>
  <c r="W62" i="15" s="1"/>
  <c r="Y61" i="50"/>
  <c r="Y92" i="50"/>
  <c r="Y92" i="69" s="1"/>
  <c r="X61" i="15"/>
  <c r="X62" i="15" s="1"/>
  <c r="Y67" i="50"/>
  <c r="Y37" i="50"/>
  <c r="Y12" i="50"/>
  <c r="Y12" i="69" s="1"/>
  <c r="AE167" i="19"/>
  <c r="Z92" i="50"/>
  <c r="Z67" i="50"/>
  <c r="Z67" i="69" s="1"/>
  <c r="Y61" i="15"/>
  <c r="Z61" i="50"/>
  <c r="Z61" i="69" s="1"/>
  <c r="Z37" i="50"/>
  <c r="Z37" i="69" s="1"/>
  <c r="Z12" i="50"/>
  <c r="AH92" i="50"/>
  <c r="AH92" i="69" s="1"/>
  <c r="AH61" i="50"/>
  <c r="AH37" i="50"/>
  <c r="AH67" i="50"/>
  <c r="AH12" i="50"/>
  <c r="AH12" i="69" s="1"/>
  <c r="AG61" i="15"/>
  <c r="AG62" i="15" s="1"/>
  <c r="AG61" i="50"/>
  <c r="AG67" i="50"/>
  <c r="AG92" i="50"/>
  <c r="AG92" i="69" s="1"/>
  <c r="AG12" i="50"/>
  <c r="AG12" i="69" s="1"/>
  <c r="AG37" i="50"/>
  <c r="AF61" i="15"/>
  <c r="AF62" i="15" s="1"/>
  <c r="AK167" i="19"/>
  <c r="AK6" i="19" s="1"/>
  <c r="AF92" i="50"/>
  <c r="AF92" i="69" s="1"/>
  <c r="AF12" i="50"/>
  <c r="AF12" i="69" s="1"/>
  <c r="AF37" i="50"/>
  <c r="AE61" i="15"/>
  <c r="AE62" i="15" s="1"/>
  <c r="AF67" i="50"/>
  <c r="AF61" i="50"/>
  <c r="AJ167" i="19"/>
  <c r="AJ6" i="19" s="1"/>
  <c r="AE61" i="50"/>
  <c r="AD61" i="15"/>
  <c r="AD62" i="15" s="1"/>
  <c r="AE92" i="50"/>
  <c r="AE92" i="69" s="1"/>
  <c r="AE12" i="50"/>
  <c r="AE12" i="69" s="1"/>
  <c r="AE67" i="50"/>
  <c r="AC61" i="15"/>
  <c r="AC62" i="15" s="1"/>
  <c r="AD92" i="50"/>
  <c r="AD92" i="69" s="1"/>
  <c r="AD61" i="50"/>
  <c r="AD67" i="50"/>
  <c r="AD12" i="50"/>
  <c r="AD12" i="69" s="1"/>
  <c r="AH167" i="19"/>
  <c r="AH6" i="19" s="1"/>
  <c r="AC92" i="50"/>
  <c r="AC92" i="69" s="1"/>
  <c r="AB61" i="15"/>
  <c r="AB62" i="15" s="1"/>
  <c r="AC12" i="50"/>
  <c r="AC12" i="69" s="1"/>
  <c r="AC67" i="50"/>
  <c r="AC61" i="50"/>
  <c r="AA61" i="15"/>
  <c r="AA62" i="15" s="1"/>
  <c r="AB92" i="50"/>
  <c r="AB92" i="69" s="1"/>
  <c r="AB12" i="50"/>
  <c r="AB12" i="69" s="1"/>
  <c r="AB37" i="50"/>
  <c r="AB67" i="50"/>
  <c r="AB61" i="50"/>
  <c r="AF167" i="19"/>
  <c r="Z61" i="15"/>
  <c r="AA12" i="50"/>
  <c r="AA61" i="50"/>
  <c r="AY61" i="50" s="1"/>
  <c r="AA67" i="50"/>
  <c r="AY67" i="50" s="1"/>
  <c r="AA92" i="50"/>
  <c r="G67" i="50"/>
  <c r="G61" i="50"/>
  <c r="G37" i="50"/>
  <c r="F61" i="15"/>
  <c r="F62" i="15" s="1"/>
  <c r="G92" i="50"/>
  <c r="G92" i="69" s="1"/>
  <c r="G12" i="50"/>
  <c r="G12" i="69" s="1"/>
  <c r="I12" i="50"/>
  <c r="I12" i="69" s="1"/>
  <c r="I37" i="50"/>
  <c r="H61" i="15"/>
  <c r="H62" i="15" s="1"/>
  <c r="I61" i="50"/>
  <c r="I92" i="50"/>
  <c r="I92" i="69" s="1"/>
  <c r="I67" i="50"/>
  <c r="H37" i="50"/>
  <c r="H12" i="50"/>
  <c r="H12" i="69" s="1"/>
  <c r="G61" i="15"/>
  <c r="G62" i="15" s="1"/>
  <c r="H61" i="50"/>
  <c r="H67" i="50"/>
  <c r="H92" i="50"/>
  <c r="H92" i="69" s="1"/>
  <c r="M67" i="50"/>
  <c r="M61" i="50"/>
  <c r="M12" i="50"/>
  <c r="M12" i="69" s="1"/>
  <c r="M69" i="50"/>
  <c r="BB69" i="50" s="1"/>
  <c r="BB69" i="69" s="1"/>
  <c r="L61" i="15"/>
  <c r="L62" i="15" s="1"/>
  <c r="M92" i="50"/>
  <c r="M92" i="69" s="1"/>
  <c r="M37" i="50"/>
  <c r="K61" i="15"/>
  <c r="K62" i="15" s="1"/>
  <c r="L37" i="50"/>
  <c r="L67" i="50"/>
  <c r="L61" i="50"/>
  <c r="L12" i="50"/>
  <c r="L12" i="69" s="1"/>
  <c r="L92" i="50"/>
  <c r="L92" i="69" s="1"/>
  <c r="N61" i="50"/>
  <c r="N67" i="50"/>
  <c r="N12" i="50"/>
  <c r="N12" i="69" s="1"/>
  <c r="N37" i="50"/>
  <c r="N92" i="50"/>
  <c r="N92" i="69" s="1"/>
  <c r="M61" i="15"/>
  <c r="M62" i="15" s="1"/>
  <c r="S37" i="50"/>
  <c r="S67" i="50"/>
  <c r="R61" i="15"/>
  <c r="R62" i="15" s="1"/>
  <c r="S92" i="50"/>
  <c r="S92" i="69" s="1"/>
  <c r="S61" i="50"/>
  <c r="S12" i="50"/>
  <c r="S12" i="69" s="1"/>
  <c r="P167" i="19"/>
  <c r="P6" i="19" s="1"/>
  <c r="K61" i="50"/>
  <c r="J61" i="15"/>
  <c r="J62" i="15" s="1"/>
  <c r="K37" i="50"/>
  <c r="K67" i="50"/>
  <c r="K12" i="50"/>
  <c r="K12" i="69" s="1"/>
  <c r="K92" i="50"/>
  <c r="K92" i="69" s="1"/>
  <c r="P67" i="50"/>
  <c r="O61" i="15"/>
  <c r="O62" i="15" s="1"/>
  <c r="P12" i="50"/>
  <c r="P12" i="69" s="1"/>
  <c r="P61" i="50"/>
  <c r="P92" i="50"/>
  <c r="P92" i="69" s="1"/>
  <c r="P37" i="50"/>
  <c r="J67" i="50"/>
  <c r="J61" i="50"/>
  <c r="J12" i="50"/>
  <c r="J92" i="50"/>
  <c r="J37" i="50"/>
  <c r="I61" i="15"/>
  <c r="BA61" i="15" s="1"/>
  <c r="O67" i="50"/>
  <c r="O12" i="50"/>
  <c r="O12" i="69" s="1"/>
  <c r="O37" i="50"/>
  <c r="O92" i="50"/>
  <c r="O92" i="69" s="1"/>
  <c r="O61" i="50"/>
  <c r="N61" i="15"/>
  <c r="N62" i="15" s="1"/>
  <c r="S61" i="15"/>
  <c r="S62" i="15" s="1"/>
  <c r="T12" i="50"/>
  <c r="T12" i="69" s="1"/>
  <c r="T61" i="50"/>
  <c r="T37" i="50"/>
  <c r="T92" i="50"/>
  <c r="T92" i="69" s="1"/>
  <c r="T67" i="50"/>
  <c r="Z167" i="19"/>
  <c r="Z6" i="19" s="1"/>
  <c r="T61" i="15"/>
  <c r="T62" i="15" s="1"/>
  <c r="U37" i="50"/>
  <c r="U92" i="50"/>
  <c r="U92" i="69" s="1"/>
  <c r="U61" i="50"/>
  <c r="U12" i="50"/>
  <c r="U12" i="69" s="1"/>
  <c r="U67" i="50"/>
  <c r="R12" i="50"/>
  <c r="R12" i="69" s="1"/>
  <c r="R37" i="50"/>
  <c r="R92" i="50"/>
  <c r="R92" i="69" s="1"/>
  <c r="R61" i="50"/>
  <c r="Q61" i="15"/>
  <c r="Q62" i="15" s="1"/>
  <c r="R67" i="50"/>
  <c r="V167" i="19"/>
  <c r="V6" i="19" s="1"/>
  <c r="Q37" i="50"/>
  <c r="Q61" i="50"/>
  <c r="Q92" i="50"/>
  <c r="Q92" i="69" s="1"/>
  <c r="Q67" i="50"/>
  <c r="P61" i="15"/>
  <c r="P62" i="15" s="1"/>
  <c r="Q12" i="50"/>
  <c r="Q12" i="69" s="1"/>
  <c r="AS167" i="19"/>
  <c r="BB167" i="19" s="1"/>
  <c r="AM61" i="15"/>
  <c r="AV61" i="15" s="1"/>
  <c r="AN12" i="50"/>
  <c r="AW12" i="50" s="1"/>
  <c r="AN67" i="50"/>
  <c r="AN61" i="50"/>
  <c r="AN37" i="50"/>
  <c r="AN92" i="50"/>
  <c r="AW92" i="50" s="1"/>
  <c r="AR167" i="19"/>
  <c r="AM37" i="50"/>
  <c r="AM37" i="69" s="1"/>
  <c r="AM12" i="50"/>
  <c r="AM67" i="50"/>
  <c r="AM67" i="69" s="1"/>
  <c r="AL61" i="15"/>
  <c r="AM61" i="50"/>
  <c r="AM61" i="69" s="1"/>
  <c r="AM92" i="50"/>
  <c r="AQ167" i="19"/>
  <c r="AQ6" i="19" s="1"/>
  <c r="AL61" i="50"/>
  <c r="AK61" i="15"/>
  <c r="AK62" i="15" s="1"/>
  <c r="AL37" i="50"/>
  <c r="AL12" i="50"/>
  <c r="AL12" i="69" s="1"/>
  <c r="AL67" i="50"/>
  <c r="AL92" i="50"/>
  <c r="AL92" i="69" s="1"/>
  <c r="AK37" i="50"/>
  <c r="AJ61" i="15"/>
  <c r="AK12" i="50"/>
  <c r="AK61" i="50"/>
  <c r="AK92" i="50"/>
  <c r="L167" i="19"/>
  <c r="L6" i="19" s="1"/>
  <c r="F16" i="15"/>
  <c r="AC167" i="19"/>
  <c r="AC6" i="19" s="1"/>
  <c r="AD167" i="19"/>
  <c r="AD6" i="19" s="1"/>
  <c r="AM167" i="19"/>
  <c r="AM6" i="19" s="1"/>
  <c r="AL167" i="19"/>
  <c r="AL6" i="19" s="1"/>
  <c r="AI167" i="19"/>
  <c r="AI6" i="19" s="1"/>
  <c r="AG167" i="19"/>
  <c r="AG6" i="19" s="1"/>
  <c r="N167" i="19"/>
  <c r="N6" i="19" s="1"/>
  <c r="M167" i="19"/>
  <c r="M6" i="19" s="1"/>
  <c r="R167" i="19"/>
  <c r="R6" i="19" s="1"/>
  <c r="Q167" i="19"/>
  <c r="Q6" i="19" s="1"/>
  <c r="S167" i="19"/>
  <c r="S6" i="19" s="1"/>
  <c r="X167" i="19"/>
  <c r="X6" i="19" s="1"/>
  <c r="U167" i="19"/>
  <c r="U6" i="19" s="1"/>
  <c r="T167" i="19"/>
  <c r="T6" i="19" s="1"/>
  <c r="Y167" i="19"/>
  <c r="Y6" i="19" s="1"/>
  <c r="W167" i="19"/>
  <c r="W6" i="19" s="1"/>
  <c r="AB167" i="19"/>
  <c r="O167" i="19"/>
  <c r="AP167" i="19"/>
  <c r="AP6" i="19" s="1"/>
  <c r="V65" i="15"/>
  <c r="V63" i="15"/>
  <c r="V54" i="15"/>
  <c r="V46" i="15"/>
  <c r="V36" i="15"/>
  <c r="V20" i="15"/>
  <c r="V19" i="15"/>
  <c r="V16" i="15"/>
  <c r="AN183" i="19"/>
  <c r="W65" i="15"/>
  <c r="W66" i="15" s="1"/>
  <c r="W63" i="15"/>
  <c r="W64" i="15" s="1"/>
  <c r="W60" i="15"/>
  <c r="W54" i="15"/>
  <c r="W46" i="15"/>
  <c r="W37" i="15"/>
  <c r="W36" i="15"/>
  <c r="W20" i="15"/>
  <c r="W19" i="15"/>
  <c r="W16" i="15"/>
  <c r="X65" i="15"/>
  <c r="X66" i="15" s="1"/>
  <c r="X63" i="15"/>
  <c r="X64" i="15" s="1"/>
  <c r="X60" i="15"/>
  <c r="X54" i="15"/>
  <c r="X46" i="15"/>
  <c r="X37" i="15"/>
  <c r="X36" i="15"/>
  <c r="X20" i="15"/>
  <c r="X19" i="15"/>
  <c r="X16" i="15"/>
  <c r="Y65" i="15"/>
  <c r="Y63" i="15"/>
  <c r="Y60" i="15"/>
  <c r="Y54" i="15"/>
  <c r="Y46" i="15"/>
  <c r="Y37" i="15"/>
  <c r="Y36" i="15"/>
  <c r="Y20" i="15"/>
  <c r="Y19" i="15"/>
  <c r="Y16" i="15"/>
  <c r="AG65" i="15"/>
  <c r="AG66" i="15" s="1"/>
  <c r="AG63" i="15"/>
  <c r="AG64" i="15" s="1"/>
  <c r="AG60" i="15"/>
  <c r="AG54" i="15"/>
  <c r="AG46" i="15"/>
  <c r="AG37" i="15"/>
  <c r="AG36" i="15"/>
  <c r="AG20" i="15"/>
  <c r="AG19" i="15"/>
  <c r="AG16" i="15"/>
  <c r="AF65" i="15"/>
  <c r="AF66" i="15" s="1"/>
  <c r="AF63" i="15"/>
  <c r="AF64" i="15" s="1"/>
  <c r="AF60" i="15"/>
  <c r="AF54" i="15"/>
  <c r="AF46" i="15"/>
  <c r="AF37" i="15"/>
  <c r="AF36" i="15"/>
  <c r="AF20" i="15"/>
  <c r="AF19" i="15"/>
  <c r="AF16" i="15"/>
  <c r="AE65" i="15"/>
  <c r="AE66" i="15" s="1"/>
  <c r="AE63" i="15"/>
  <c r="AE64" i="15" s="1"/>
  <c r="AE60" i="15"/>
  <c r="AE54" i="15"/>
  <c r="AE46" i="15"/>
  <c r="AE37" i="15"/>
  <c r="AE36" i="15"/>
  <c r="AE20" i="15"/>
  <c r="AE19" i="15"/>
  <c r="AE16" i="15"/>
  <c r="AD65" i="15"/>
  <c r="AD63" i="15"/>
  <c r="AD60" i="15"/>
  <c r="AD54" i="15"/>
  <c r="AD46" i="15"/>
  <c r="AD37" i="15"/>
  <c r="AD36" i="15"/>
  <c r="AD20" i="15"/>
  <c r="AD19" i="15"/>
  <c r="AD16" i="15"/>
  <c r="AC65" i="15"/>
  <c r="AC66" i="15" s="1"/>
  <c r="AC63" i="15"/>
  <c r="AC64" i="15" s="1"/>
  <c r="AC60" i="15"/>
  <c r="AC54" i="15"/>
  <c r="AC46" i="15"/>
  <c r="AC37" i="15"/>
  <c r="AC36" i="15"/>
  <c r="AC20" i="15"/>
  <c r="AC19" i="15"/>
  <c r="AC16" i="15"/>
  <c r="AB65" i="15"/>
  <c r="AB66" i="15" s="1"/>
  <c r="AB63" i="15"/>
  <c r="AB64" i="15" s="1"/>
  <c r="AB60" i="15"/>
  <c r="AB54" i="15"/>
  <c r="AB46" i="15"/>
  <c r="AB37" i="15"/>
  <c r="AB36" i="15"/>
  <c r="AB20" i="15"/>
  <c r="AB19" i="15"/>
  <c r="AB16" i="15"/>
  <c r="AA65" i="15"/>
  <c r="AA66" i="15" s="1"/>
  <c r="AA63" i="15"/>
  <c r="AA64" i="15" s="1"/>
  <c r="AA60" i="15"/>
  <c r="AA54" i="15"/>
  <c r="AA46" i="15"/>
  <c r="AA37" i="15"/>
  <c r="AA36" i="15"/>
  <c r="AA20" i="15"/>
  <c r="AA19" i="15"/>
  <c r="AA16" i="15"/>
  <c r="Z65" i="15"/>
  <c r="Z63" i="15"/>
  <c r="Z60" i="15"/>
  <c r="AX60" i="15" s="1"/>
  <c r="Z54" i="15"/>
  <c r="AX54" i="15" s="1"/>
  <c r="Z46" i="15"/>
  <c r="AX46" i="15" s="1"/>
  <c r="Z37" i="15"/>
  <c r="AX37" i="15" s="1"/>
  <c r="Z36" i="15"/>
  <c r="AX36" i="15" s="1"/>
  <c r="Z20" i="15"/>
  <c r="AX20" i="15" s="1"/>
  <c r="Z19" i="15"/>
  <c r="AX19" i="15" s="1"/>
  <c r="Z16" i="15"/>
  <c r="AX16" i="15" s="1"/>
  <c r="F65" i="15"/>
  <c r="F63" i="15"/>
  <c r="F60" i="15"/>
  <c r="F54" i="15"/>
  <c r="F46" i="15"/>
  <c r="F37" i="15"/>
  <c r="F36" i="15"/>
  <c r="F20" i="15"/>
  <c r="F19" i="15"/>
  <c r="H65" i="15"/>
  <c r="H66" i="15" s="1"/>
  <c r="H63" i="15"/>
  <c r="H64" i="15" s="1"/>
  <c r="H60" i="15"/>
  <c r="H54" i="15"/>
  <c r="H46" i="15"/>
  <c r="H37" i="15"/>
  <c r="H36" i="15"/>
  <c r="H20" i="15"/>
  <c r="H19" i="15"/>
  <c r="H16" i="15"/>
  <c r="G65" i="15"/>
  <c r="G66" i="15" s="1"/>
  <c r="G63" i="15"/>
  <c r="G64" i="15" s="1"/>
  <c r="G60" i="15"/>
  <c r="G54" i="15"/>
  <c r="G46" i="15"/>
  <c r="G37" i="15"/>
  <c r="G36" i="15"/>
  <c r="G20" i="15"/>
  <c r="G19" i="15"/>
  <c r="G16" i="15"/>
  <c r="AO183" i="19"/>
  <c r="Q10" i="15"/>
  <c r="Q16" i="15"/>
  <c r="Q19" i="15"/>
  <c r="Q20" i="15"/>
  <c r="Q23" i="15"/>
  <c r="Q24" i="15"/>
  <c r="Q36" i="15"/>
  <c r="Q37" i="15"/>
  <c r="Q39" i="15"/>
  <c r="Q45" i="15"/>
  <c r="Q46" i="15"/>
  <c r="Q48" i="15"/>
  <c r="Q53" i="15"/>
  <c r="Q54" i="15"/>
  <c r="Q60" i="15"/>
  <c r="Q63" i="15"/>
  <c r="Q64" i="15" s="1"/>
  <c r="Q65" i="15"/>
  <c r="Q66" i="15" s="1"/>
  <c r="T16" i="15"/>
  <c r="T19" i="15"/>
  <c r="T20" i="15"/>
  <c r="T23" i="15"/>
  <c r="T24" i="15"/>
  <c r="T36" i="15"/>
  <c r="T37" i="15"/>
  <c r="T39" i="15"/>
  <c r="T45" i="15"/>
  <c r="T46" i="15"/>
  <c r="T53" i="15"/>
  <c r="T54" i="15"/>
  <c r="T60" i="15"/>
  <c r="T63" i="15"/>
  <c r="T64" i="15" s="1"/>
  <c r="T65" i="15"/>
  <c r="T66" i="15" s="1"/>
  <c r="S16" i="15"/>
  <c r="S19" i="15"/>
  <c r="S20" i="15"/>
  <c r="S36" i="15"/>
  <c r="S37" i="15"/>
  <c r="S39" i="15"/>
  <c r="S46" i="15"/>
  <c r="S48" i="15"/>
  <c r="S53" i="15"/>
  <c r="S54" i="15"/>
  <c r="S60" i="15"/>
  <c r="S63" i="15"/>
  <c r="S64" i="15" s="1"/>
  <c r="S65" i="15"/>
  <c r="S66" i="15" s="1"/>
  <c r="P16" i="15"/>
  <c r="P19" i="15"/>
  <c r="P20" i="15"/>
  <c r="P23" i="15"/>
  <c r="P36" i="15"/>
  <c r="P37" i="15"/>
  <c r="P39" i="15"/>
  <c r="P45" i="15"/>
  <c r="P46" i="15"/>
  <c r="P48" i="15"/>
  <c r="P53" i="15"/>
  <c r="P54" i="15"/>
  <c r="P63" i="15"/>
  <c r="P65" i="15"/>
  <c r="N16" i="15"/>
  <c r="N19" i="15"/>
  <c r="N20" i="15"/>
  <c r="N24" i="15"/>
  <c r="N36" i="15"/>
  <c r="N37" i="15"/>
  <c r="N39" i="15"/>
  <c r="N46" i="15"/>
  <c r="N48" i="15"/>
  <c r="N53" i="15"/>
  <c r="N54" i="15"/>
  <c r="N60" i="15"/>
  <c r="N63" i="15"/>
  <c r="N64" i="15" s="1"/>
  <c r="N65" i="15"/>
  <c r="N66" i="15" s="1"/>
  <c r="AA183" i="19"/>
  <c r="I16" i="15"/>
  <c r="I19" i="15"/>
  <c r="I20" i="15"/>
  <c r="I36" i="15"/>
  <c r="I37" i="15"/>
  <c r="I39" i="15"/>
  <c r="I46" i="15"/>
  <c r="I54" i="15"/>
  <c r="I60" i="15"/>
  <c r="I63" i="15"/>
  <c r="I65" i="15"/>
  <c r="O16" i="15"/>
  <c r="O19" i="15"/>
  <c r="O20" i="15"/>
  <c r="O24" i="15"/>
  <c r="O36" i="15"/>
  <c r="O37" i="15"/>
  <c r="O39" i="15"/>
  <c r="O45" i="15"/>
  <c r="O46" i="15"/>
  <c r="O53" i="15"/>
  <c r="O54" i="15"/>
  <c r="O60" i="15"/>
  <c r="O63" i="15"/>
  <c r="O64" i="15" s="1"/>
  <c r="O65" i="15"/>
  <c r="O66" i="15" s="1"/>
  <c r="J16" i="15"/>
  <c r="J19" i="15"/>
  <c r="J20" i="15"/>
  <c r="J24" i="15"/>
  <c r="J36" i="15"/>
  <c r="J37" i="15"/>
  <c r="J39" i="15"/>
  <c r="J45" i="15"/>
  <c r="J46" i="15"/>
  <c r="J48" i="15"/>
  <c r="J53" i="15"/>
  <c r="J54" i="15"/>
  <c r="J63" i="15"/>
  <c r="J64" i="15" s="1"/>
  <c r="J65" i="15"/>
  <c r="J66" i="15" s="1"/>
  <c r="R16" i="15"/>
  <c r="R19" i="15"/>
  <c r="R20" i="15"/>
  <c r="R24" i="15"/>
  <c r="R36" i="15"/>
  <c r="R37" i="15"/>
  <c r="R39" i="15"/>
  <c r="R45" i="15"/>
  <c r="R46" i="15"/>
  <c r="R48" i="15"/>
  <c r="R53" i="15"/>
  <c r="R54" i="15"/>
  <c r="R60" i="15"/>
  <c r="R63" i="15"/>
  <c r="R64" i="15" s="1"/>
  <c r="R65" i="15"/>
  <c r="R66" i="15" s="1"/>
  <c r="M10" i="15"/>
  <c r="BA10" i="15" s="1"/>
  <c r="M16" i="15"/>
  <c r="M19" i="15"/>
  <c r="M20" i="15"/>
  <c r="M24" i="15"/>
  <c r="M36" i="15"/>
  <c r="M37" i="15"/>
  <c r="M39" i="15"/>
  <c r="M45" i="15"/>
  <c r="M46" i="15"/>
  <c r="M48" i="15"/>
  <c r="M54" i="15"/>
  <c r="M60" i="15"/>
  <c r="M63" i="15"/>
  <c r="M64" i="15" s="1"/>
  <c r="M65" i="15"/>
  <c r="M66" i="15" s="1"/>
  <c r="K16" i="15"/>
  <c r="K19" i="15"/>
  <c r="K20" i="15"/>
  <c r="K23" i="15"/>
  <c r="BA23" i="15" s="1"/>
  <c r="K36" i="15"/>
  <c r="K37" i="15"/>
  <c r="K39" i="15"/>
  <c r="K45" i="15"/>
  <c r="K46" i="15"/>
  <c r="K48" i="15"/>
  <c r="K53" i="15"/>
  <c r="K54" i="15"/>
  <c r="K60" i="15"/>
  <c r="K63" i="15"/>
  <c r="K64" i="15" s="1"/>
  <c r="K65" i="15"/>
  <c r="K66" i="15" s="1"/>
  <c r="L16" i="15"/>
  <c r="L19" i="15"/>
  <c r="L20" i="15"/>
  <c r="L24" i="15"/>
  <c r="L36" i="15"/>
  <c r="L37" i="15"/>
  <c r="L39" i="15"/>
  <c r="L46" i="15"/>
  <c r="L53" i="15"/>
  <c r="L60" i="15"/>
  <c r="L63" i="15"/>
  <c r="L64" i="15" s="1"/>
  <c r="L65" i="15"/>
  <c r="L66" i="15" s="1"/>
  <c r="AJ19" i="15"/>
  <c r="AJ20" i="15"/>
  <c r="AJ36" i="15"/>
  <c r="AJ37" i="15"/>
  <c r="AJ46" i="15"/>
  <c r="AJ65" i="15"/>
  <c r="AK19" i="15"/>
  <c r="AK20" i="15"/>
  <c r="AK23" i="15"/>
  <c r="AK24" i="15"/>
  <c r="AK36" i="15"/>
  <c r="AK37" i="15"/>
  <c r="AK39" i="15"/>
  <c r="AK45" i="15"/>
  <c r="AK46" i="15"/>
  <c r="AK48" i="15"/>
  <c r="AK53" i="15"/>
  <c r="AK54" i="15"/>
  <c r="AK60" i="15"/>
  <c r="AK63" i="15"/>
  <c r="AK65" i="15"/>
  <c r="AK66" i="15" s="1"/>
  <c r="AL17" i="15"/>
  <c r="AL19" i="15"/>
  <c r="AL20" i="15"/>
  <c r="AL23" i="15"/>
  <c r="AL24" i="15"/>
  <c r="AL36" i="15"/>
  <c r="AL37" i="15"/>
  <c r="AL39" i="15"/>
  <c r="AL45" i="15"/>
  <c r="AL46" i="15"/>
  <c r="AL48" i="15"/>
  <c r="AL53" i="15"/>
  <c r="AL54" i="15"/>
  <c r="AL60" i="15"/>
  <c r="AL63" i="15"/>
  <c r="AL65" i="15"/>
  <c r="AV16" i="15"/>
  <c r="AM17" i="15"/>
  <c r="AV17" i="15" s="1"/>
  <c r="AM19" i="15"/>
  <c r="AV19" i="15" s="1"/>
  <c r="AM20" i="15"/>
  <c r="AV20" i="15" s="1"/>
  <c r="AM23" i="15"/>
  <c r="AV23" i="15" s="1"/>
  <c r="AM24" i="15"/>
  <c r="AV24" i="15" s="1"/>
  <c r="AM36" i="15"/>
  <c r="AV36" i="15" s="1"/>
  <c r="AM37" i="15"/>
  <c r="AV37" i="15" s="1"/>
  <c r="AM39" i="15"/>
  <c r="AV39" i="15" s="1"/>
  <c r="AM45" i="15"/>
  <c r="AV45" i="15" s="1"/>
  <c r="AM46" i="15"/>
  <c r="AV46" i="15" s="1"/>
  <c r="AM48" i="15"/>
  <c r="AV48" i="15" s="1"/>
  <c r="AM53" i="15"/>
  <c r="AV53" i="15" s="1"/>
  <c r="AM54" i="15"/>
  <c r="AV54" i="15" s="1"/>
  <c r="AM60" i="15"/>
  <c r="AV60" i="15" s="1"/>
  <c r="AM65" i="15"/>
  <c r="AV65" i="15" s="1"/>
  <c r="BC67" i="50" l="1"/>
  <c r="BC67" i="69" s="1"/>
  <c r="BB17" i="15"/>
  <c r="BF17" i="15" s="1"/>
  <c r="BB16" i="15"/>
  <c r="BB92" i="50"/>
  <c r="BB92" i="69" s="1"/>
  <c r="BB61" i="50"/>
  <c r="BB61" i="69" s="1"/>
  <c r="BB23" i="15"/>
  <c r="BA60" i="15"/>
  <c r="BC16" i="15"/>
  <c r="BA54" i="15"/>
  <c r="AX18" i="15"/>
  <c r="BC19" i="15"/>
  <c r="BC37" i="50"/>
  <c r="BC37" i="69" s="1"/>
  <c r="AN37" i="69"/>
  <c r="AW37" i="69" s="1"/>
  <c r="AW37" i="50"/>
  <c r="AN66" i="15"/>
  <c r="AW65" i="15"/>
  <c r="AW66" i="15" s="1"/>
  <c r="BA11" i="15"/>
  <c r="BD11" i="15" s="1"/>
  <c r="BD10" i="15"/>
  <c r="BA12" i="15"/>
  <c r="BD12" i="15" s="1"/>
  <c r="BA46" i="15"/>
  <c r="BC20" i="15"/>
  <c r="AN61" i="69"/>
  <c r="AW61" i="69" s="1"/>
  <c r="AW61" i="50"/>
  <c r="BA39" i="15"/>
  <c r="BC36" i="15"/>
  <c r="AN67" i="69"/>
  <c r="AW67" i="69" s="1"/>
  <c r="AW67" i="50"/>
  <c r="BD67" i="50"/>
  <c r="BD67" i="69" s="1"/>
  <c r="AN62" i="15"/>
  <c r="AW61" i="15"/>
  <c r="AW62" i="15" s="1"/>
  <c r="BA37" i="15"/>
  <c r="BC46" i="15"/>
  <c r="BA53" i="15"/>
  <c r="BA36" i="15"/>
  <c r="BC54" i="15"/>
  <c r="AA92" i="69"/>
  <c r="AY92" i="69" s="1"/>
  <c r="AY92" i="50"/>
  <c r="BB63" i="15"/>
  <c r="BB60" i="15"/>
  <c r="BB54" i="15"/>
  <c r="BA48" i="15"/>
  <c r="BA20" i="15"/>
  <c r="BC63" i="15"/>
  <c r="BD37" i="50"/>
  <c r="BD37" i="69" s="1"/>
  <c r="BB53" i="15"/>
  <c r="BA19" i="15"/>
  <c r="BC65" i="15"/>
  <c r="AX60" i="50"/>
  <c r="BC60" i="50"/>
  <c r="BC60" i="69" s="1"/>
  <c r="BB48" i="15"/>
  <c r="BE48" i="15" s="1"/>
  <c r="BA45" i="15"/>
  <c r="BA16" i="15"/>
  <c r="BH167" i="19"/>
  <c r="BB37" i="50"/>
  <c r="BB37" i="69" s="1"/>
  <c r="AA12" i="69"/>
  <c r="AY12" i="69" s="1"/>
  <c r="AY12" i="50"/>
  <c r="BC61" i="15"/>
  <c r="AX55" i="50"/>
  <c r="BC55" i="50"/>
  <c r="BC55" i="69" s="1"/>
  <c r="Z64" i="15"/>
  <c r="AX63" i="15"/>
  <c r="BC37" i="15"/>
  <c r="BG167" i="19"/>
  <c r="Z62" i="15"/>
  <c r="AX61" i="15"/>
  <c r="BD12" i="50"/>
  <c r="BD12" i="69" s="1"/>
  <c r="BB45" i="15"/>
  <c r="Z66" i="15"/>
  <c r="AX65" i="15"/>
  <c r="AX66" i="15" s="1"/>
  <c r="BI167" i="19"/>
  <c r="BB12" i="50"/>
  <c r="BB12" i="69" s="1"/>
  <c r="AF6" i="19"/>
  <c r="BD6" i="19" s="1"/>
  <c r="BD167" i="19"/>
  <c r="BD61" i="50"/>
  <c r="BD61" i="69" s="1"/>
  <c r="BB39" i="15"/>
  <c r="BD92" i="50"/>
  <c r="BD92" i="69" s="1"/>
  <c r="AX24" i="50"/>
  <c r="BC24" i="50"/>
  <c r="BC24" i="69" s="1"/>
  <c r="BA24" i="15"/>
  <c r="BC60" i="15"/>
  <c r="BB67" i="50"/>
  <c r="BB67" i="69" s="1"/>
  <c r="BC92" i="50"/>
  <c r="BC92" i="69" s="1"/>
  <c r="BB24" i="15"/>
  <c r="BA65" i="15"/>
  <c r="BC61" i="50"/>
  <c r="BC61" i="69" s="1"/>
  <c r="BA63" i="15"/>
  <c r="BA64" i="15" s="1"/>
  <c r="BC12" i="50"/>
  <c r="BC12" i="69" s="1"/>
  <c r="AT6" i="19"/>
  <c r="BC6" i="19" s="1"/>
  <c r="BC167" i="19"/>
  <c r="BB61" i="15"/>
  <c r="BB37" i="15"/>
  <c r="BB19" i="15"/>
  <c r="BB36" i="15"/>
  <c r="BB46" i="15"/>
  <c r="BB20" i="15"/>
  <c r="BB65" i="15"/>
  <c r="AN13" i="15"/>
  <c r="AO66" i="51"/>
  <c r="AO67" i="69"/>
  <c r="AX67" i="69" s="1"/>
  <c r="AO60" i="51"/>
  <c r="AO61" i="69"/>
  <c r="AX61" i="69" s="1"/>
  <c r="AO59" i="51"/>
  <c r="AO60" i="69"/>
  <c r="AX60" i="69" s="1"/>
  <c r="AO54" i="51"/>
  <c r="AO55" i="69"/>
  <c r="AX55" i="69" s="1"/>
  <c r="AN34" i="15"/>
  <c r="AW34" i="15" s="1"/>
  <c r="AO91" i="50"/>
  <c r="AX91" i="50" s="1"/>
  <c r="AO91" i="51"/>
  <c r="AO92" i="69"/>
  <c r="AX92" i="69" s="1"/>
  <c r="AO36" i="51"/>
  <c r="AO37" i="69"/>
  <c r="AX37" i="69" s="1"/>
  <c r="AO30" i="50"/>
  <c r="AX30" i="50" s="1"/>
  <c r="AO23" i="51"/>
  <c r="AO24" i="69"/>
  <c r="AX24" i="69" s="1"/>
  <c r="AO11" i="50"/>
  <c r="AX11" i="50" s="1"/>
  <c r="AO11" i="51"/>
  <c r="AO12" i="69"/>
  <c r="AX12" i="69" s="1"/>
  <c r="W91" i="51"/>
  <c r="W92" i="69"/>
  <c r="W60" i="51"/>
  <c r="W61" i="69"/>
  <c r="W11" i="51"/>
  <c r="W12" i="69"/>
  <c r="X60" i="51"/>
  <c r="X61" i="69"/>
  <c r="X36" i="51"/>
  <c r="X37" i="69"/>
  <c r="X66" i="51"/>
  <c r="X67" i="69"/>
  <c r="Y60" i="51"/>
  <c r="Y61" i="69"/>
  <c r="Y66" i="51"/>
  <c r="Y67" i="69"/>
  <c r="Y36" i="51"/>
  <c r="Y37" i="69"/>
  <c r="Z91" i="51"/>
  <c r="Z92" i="69"/>
  <c r="Z11" i="51"/>
  <c r="Z12" i="69"/>
  <c r="AH60" i="51"/>
  <c r="AH61" i="69"/>
  <c r="AH36" i="51"/>
  <c r="AH37" i="69"/>
  <c r="AH66" i="51"/>
  <c r="AH67" i="69"/>
  <c r="AG60" i="51"/>
  <c r="AG61" i="69"/>
  <c r="AG66" i="51"/>
  <c r="AG67" i="69"/>
  <c r="AG36" i="51"/>
  <c r="AG37" i="69"/>
  <c r="AF36" i="51"/>
  <c r="AF37" i="69"/>
  <c r="AF66" i="51"/>
  <c r="AF67" i="69"/>
  <c r="AF60" i="51"/>
  <c r="AF61" i="69"/>
  <c r="AE60" i="51"/>
  <c r="AE61" i="69"/>
  <c r="AE66" i="51"/>
  <c r="AE67" i="69"/>
  <c r="AD60" i="51"/>
  <c r="AD61" i="69"/>
  <c r="AD66" i="51"/>
  <c r="AD67" i="69"/>
  <c r="AC66" i="51"/>
  <c r="AC67" i="69"/>
  <c r="AC60" i="51"/>
  <c r="AC61" i="69"/>
  <c r="AB36" i="51"/>
  <c r="AB37" i="69"/>
  <c r="AB66" i="51"/>
  <c r="AB67" i="69"/>
  <c r="AB60" i="51"/>
  <c r="AB61" i="69"/>
  <c r="AA60" i="51"/>
  <c r="AA61" i="69"/>
  <c r="AY61" i="69" s="1"/>
  <c r="AA66" i="51"/>
  <c r="AA67" i="69"/>
  <c r="AY67" i="69" s="1"/>
  <c r="G66" i="51"/>
  <c r="G67" i="69"/>
  <c r="G60" i="51"/>
  <c r="G61" i="69"/>
  <c r="G36" i="51"/>
  <c r="G37" i="69"/>
  <c r="I36" i="51"/>
  <c r="I37" i="69"/>
  <c r="I60" i="51"/>
  <c r="I61" i="69"/>
  <c r="I66" i="51"/>
  <c r="I67" i="69"/>
  <c r="H36" i="51"/>
  <c r="H37" i="69"/>
  <c r="H60" i="51"/>
  <c r="H61" i="69"/>
  <c r="H66" i="51"/>
  <c r="H67" i="69"/>
  <c r="M66" i="51"/>
  <c r="M67" i="69"/>
  <c r="M60" i="51"/>
  <c r="M61" i="69"/>
  <c r="M68" i="51"/>
  <c r="M69" i="69"/>
  <c r="BE69" i="69" s="1"/>
  <c r="M36" i="51"/>
  <c r="M37" i="69"/>
  <c r="L36" i="51"/>
  <c r="L37" i="69"/>
  <c r="L66" i="51"/>
  <c r="L67" i="69"/>
  <c r="L60" i="51"/>
  <c r="L61" i="69"/>
  <c r="N60" i="51"/>
  <c r="N61" i="69"/>
  <c r="N66" i="51"/>
  <c r="N67" i="69"/>
  <c r="N36" i="51"/>
  <c r="N37" i="69"/>
  <c r="S36" i="51"/>
  <c r="S37" i="69"/>
  <c r="S66" i="51"/>
  <c r="S67" i="69"/>
  <c r="S60" i="51"/>
  <c r="S61" i="69"/>
  <c r="K60" i="51"/>
  <c r="K61" i="69"/>
  <c r="K36" i="51"/>
  <c r="K37" i="69"/>
  <c r="K66" i="51"/>
  <c r="K67" i="69"/>
  <c r="P66" i="51"/>
  <c r="P67" i="69"/>
  <c r="P60" i="51"/>
  <c r="P61" i="69"/>
  <c r="P36" i="51"/>
  <c r="P37" i="69"/>
  <c r="J66" i="51"/>
  <c r="J67" i="69"/>
  <c r="J60" i="51"/>
  <c r="J61" i="69"/>
  <c r="J11" i="51"/>
  <c r="J12" i="69"/>
  <c r="J91" i="51"/>
  <c r="J92" i="69"/>
  <c r="J36" i="51"/>
  <c r="J37" i="69"/>
  <c r="O66" i="51"/>
  <c r="O67" i="69"/>
  <c r="O36" i="51"/>
  <c r="O37" i="69"/>
  <c r="O60" i="51"/>
  <c r="O61" i="69"/>
  <c r="T60" i="51"/>
  <c r="T61" i="69"/>
  <c r="T36" i="51"/>
  <c r="T37" i="69"/>
  <c r="T66" i="51"/>
  <c r="T67" i="69"/>
  <c r="U36" i="51"/>
  <c r="U37" i="69"/>
  <c r="U60" i="51"/>
  <c r="U61" i="69"/>
  <c r="U66" i="51"/>
  <c r="U67" i="69"/>
  <c r="R36" i="51"/>
  <c r="R37" i="69"/>
  <c r="R60" i="51"/>
  <c r="R61" i="69"/>
  <c r="R66" i="51"/>
  <c r="R67" i="69"/>
  <c r="Q36" i="51"/>
  <c r="Q37" i="69"/>
  <c r="Q60" i="51"/>
  <c r="Q61" i="69"/>
  <c r="Q66" i="51"/>
  <c r="Q67" i="69"/>
  <c r="AN11" i="51"/>
  <c r="AN12" i="69"/>
  <c r="AW12" i="69" s="1"/>
  <c r="AN91" i="51"/>
  <c r="AN92" i="69"/>
  <c r="AW92" i="69" s="1"/>
  <c r="AM11" i="51"/>
  <c r="AM12" i="69"/>
  <c r="AM91" i="51"/>
  <c r="AM92" i="69"/>
  <c r="AL60" i="51"/>
  <c r="AL61" i="69"/>
  <c r="AL36" i="51"/>
  <c r="AL37" i="69"/>
  <c r="AL66" i="51"/>
  <c r="AL67" i="69"/>
  <c r="AK36" i="51"/>
  <c r="AK37" i="69"/>
  <c r="AK11" i="51"/>
  <c r="AK12" i="69"/>
  <c r="AK60" i="51"/>
  <c r="AK61" i="69"/>
  <c r="AK91" i="51"/>
  <c r="AK92" i="69"/>
  <c r="X91" i="50"/>
  <c r="X91" i="51"/>
  <c r="X11" i="50"/>
  <c r="X11" i="51"/>
  <c r="Y91" i="50"/>
  <c r="Y91" i="51"/>
  <c r="Y11" i="50"/>
  <c r="Y11" i="51"/>
  <c r="Z66" i="51"/>
  <c r="Z60" i="51"/>
  <c r="Z36" i="51"/>
  <c r="AH91" i="50"/>
  <c r="AH91" i="51"/>
  <c r="AH11" i="50"/>
  <c r="AH11" i="51"/>
  <c r="AG91" i="50"/>
  <c r="AG91" i="51"/>
  <c r="AG11" i="50"/>
  <c r="AG11" i="51"/>
  <c r="AF91" i="50"/>
  <c r="AF91" i="51"/>
  <c r="AF11" i="50"/>
  <c r="AF11" i="51"/>
  <c r="AE91" i="50"/>
  <c r="AE91" i="51"/>
  <c r="AE11" i="50"/>
  <c r="AE11" i="51"/>
  <c r="AD91" i="50"/>
  <c r="AD91" i="51"/>
  <c r="AD11" i="50"/>
  <c r="AD11" i="51"/>
  <c r="AC91" i="50"/>
  <c r="AC91" i="51"/>
  <c r="AC11" i="50"/>
  <c r="AC11" i="51"/>
  <c r="AB91" i="50"/>
  <c r="AB91" i="51"/>
  <c r="AB11" i="50"/>
  <c r="AB11" i="51"/>
  <c r="AA11" i="50"/>
  <c r="AA11" i="51"/>
  <c r="AA91" i="50"/>
  <c r="AY91" i="50" s="1"/>
  <c r="AA91" i="51"/>
  <c r="G91" i="50"/>
  <c r="G91" i="51"/>
  <c r="G11" i="50"/>
  <c r="G11" i="51"/>
  <c r="I11" i="50"/>
  <c r="I11" i="51"/>
  <c r="I91" i="50"/>
  <c r="I91" i="51"/>
  <c r="H11" i="50"/>
  <c r="H11" i="51"/>
  <c r="H91" i="50"/>
  <c r="H91" i="51"/>
  <c r="M11" i="50"/>
  <c r="M11" i="51"/>
  <c r="M91" i="50"/>
  <c r="M91" i="51"/>
  <c r="L11" i="50"/>
  <c r="L11" i="51"/>
  <c r="L91" i="50"/>
  <c r="L91" i="51"/>
  <c r="N11" i="50"/>
  <c r="N11" i="51"/>
  <c r="N91" i="50"/>
  <c r="N91" i="51"/>
  <c r="S91" i="50"/>
  <c r="S91" i="51"/>
  <c r="S11" i="50"/>
  <c r="S11" i="51"/>
  <c r="K11" i="50"/>
  <c r="K11" i="51"/>
  <c r="K91" i="50"/>
  <c r="K91" i="51"/>
  <c r="P11" i="50"/>
  <c r="P11" i="51"/>
  <c r="P91" i="50"/>
  <c r="P91" i="51"/>
  <c r="O11" i="50"/>
  <c r="O11" i="51"/>
  <c r="O91" i="50"/>
  <c r="O91" i="51"/>
  <c r="T11" i="50"/>
  <c r="T11" i="51"/>
  <c r="T91" i="50"/>
  <c r="T91" i="51"/>
  <c r="U91" i="50"/>
  <c r="U91" i="51"/>
  <c r="U11" i="50"/>
  <c r="U11" i="51"/>
  <c r="R11" i="50"/>
  <c r="R11" i="51"/>
  <c r="R91" i="50"/>
  <c r="R91" i="51"/>
  <c r="Q91" i="50"/>
  <c r="Q91" i="51"/>
  <c r="Q11" i="50"/>
  <c r="Q11" i="51"/>
  <c r="AN66" i="51"/>
  <c r="AN60" i="51"/>
  <c r="AN36" i="51"/>
  <c r="AM36" i="51"/>
  <c r="AM66" i="51"/>
  <c r="AM60" i="51"/>
  <c r="AL11" i="50"/>
  <c r="AL11" i="51"/>
  <c r="AL91" i="50"/>
  <c r="AL91" i="51"/>
  <c r="BJ183" i="19"/>
  <c r="BL183" i="19"/>
  <c r="BK183" i="19"/>
  <c r="AH30" i="50"/>
  <c r="BA62" i="15"/>
  <c r="U30" i="50"/>
  <c r="K30" i="50"/>
  <c r="I30" i="50"/>
  <c r="T30" i="50"/>
  <c r="AN11" i="50"/>
  <c r="AW11" i="50" s="1"/>
  <c r="Z11" i="50"/>
  <c r="AS6" i="19"/>
  <c r="BB6" i="19" s="1"/>
  <c r="AA30" i="50"/>
  <c r="AY30" i="50" s="1"/>
  <c r="W34" i="15"/>
  <c r="W35" i="15" s="1"/>
  <c r="AD30" i="50"/>
  <c r="AM91" i="50"/>
  <c r="AM91" i="69" s="1"/>
  <c r="Q30" i="50"/>
  <c r="Z91" i="50"/>
  <c r="Z91" i="69" s="1"/>
  <c r="AE6" i="19"/>
  <c r="AM11" i="50"/>
  <c r="R30" i="50"/>
  <c r="AR6" i="19"/>
  <c r="M68" i="50"/>
  <c r="BE69" i="50"/>
  <c r="AN91" i="50"/>
  <c r="H30" i="50"/>
  <c r="AW18" i="15"/>
  <c r="AE30" i="50"/>
  <c r="W91" i="50"/>
  <c r="W30" i="50"/>
  <c r="W11" i="50"/>
  <c r="V62" i="15"/>
  <c r="AH61" i="15"/>
  <c r="X30" i="50"/>
  <c r="Y62" i="15"/>
  <c r="AK7" i="19"/>
  <c r="AF6" i="50" s="1"/>
  <c r="AJ7" i="19"/>
  <c r="AE6" i="50" s="1"/>
  <c r="AH7" i="19"/>
  <c r="AC6" i="50" s="1"/>
  <c r="P7" i="19"/>
  <c r="K6" i="50" s="1"/>
  <c r="J30" i="50"/>
  <c r="J11" i="50"/>
  <c r="J91" i="50"/>
  <c r="I62" i="15"/>
  <c r="U61" i="15"/>
  <c r="U62" i="15" s="1"/>
  <c r="Z7" i="19"/>
  <c r="U6" i="50" s="1"/>
  <c r="V7" i="19"/>
  <c r="Q6" i="50" s="1"/>
  <c r="AM62" i="15"/>
  <c r="AL62" i="15"/>
  <c r="AV62" i="15"/>
  <c r="AQ7" i="19"/>
  <c r="AL6" i="50" s="1"/>
  <c r="AL30" i="50"/>
  <c r="AK30" i="50"/>
  <c r="AJ62" i="15"/>
  <c r="AI61" i="15"/>
  <c r="AI62" i="15" s="1"/>
  <c r="AK11" i="50"/>
  <c r="AK91" i="50"/>
  <c r="Y30" i="50"/>
  <c r="Z30" i="50"/>
  <c r="Z30" i="69" s="1"/>
  <c r="AG30" i="50"/>
  <c r="AF30" i="50"/>
  <c r="AC30" i="50"/>
  <c r="AB30" i="50"/>
  <c r="G30" i="50"/>
  <c r="S30" i="50"/>
  <c r="AM30" i="50"/>
  <c r="AM30" i="69" s="1"/>
  <c r="M30" i="50"/>
  <c r="L30" i="50"/>
  <c r="N30" i="50"/>
  <c r="AN30" i="50"/>
  <c r="P30" i="50"/>
  <c r="O30" i="50"/>
  <c r="L7" i="19"/>
  <c r="G6" i="50" s="1"/>
  <c r="AC7" i="19"/>
  <c r="X6" i="50" s="1"/>
  <c r="AD7" i="19"/>
  <c r="Y6" i="50" s="1"/>
  <c r="AM7" i="19"/>
  <c r="AH6" i="50" s="1"/>
  <c r="AL7" i="19"/>
  <c r="AG6" i="50" s="1"/>
  <c r="AI7" i="19"/>
  <c r="AD6" i="50" s="1"/>
  <c r="AG7" i="19"/>
  <c r="AB6" i="50" s="1"/>
  <c r="N7" i="19"/>
  <c r="I6" i="50" s="1"/>
  <c r="M7" i="19"/>
  <c r="H6" i="50" s="1"/>
  <c r="R7" i="19"/>
  <c r="M6" i="50" s="1"/>
  <c r="Q7" i="19"/>
  <c r="L6" i="50" s="1"/>
  <c r="S7" i="19"/>
  <c r="N6" i="50" s="1"/>
  <c r="X7" i="19"/>
  <c r="S6" i="50" s="1"/>
  <c r="U7" i="19"/>
  <c r="P6" i="50" s="1"/>
  <c r="T7" i="19"/>
  <c r="O6" i="50" s="1"/>
  <c r="Y7" i="19"/>
  <c r="T6" i="50" s="1"/>
  <c r="W7" i="19"/>
  <c r="R6" i="50" s="1"/>
  <c r="AN167" i="19"/>
  <c r="AN6" i="19" s="1"/>
  <c r="AI37" i="50"/>
  <c r="AI12" i="50"/>
  <c r="AI12" i="69" s="1"/>
  <c r="AI92" i="50"/>
  <c r="AI92" i="69" s="1"/>
  <c r="AI69" i="50"/>
  <c r="AI69" i="69" s="1"/>
  <c r="BG69" i="69" s="1"/>
  <c r="AI67" i="50"/>
  <c r="Y66" i="15"/>
  <c r="Y64" i="15"/>
  <c r="AO167" i="19"/>
  <c r="AO6" i="19" s="1"/>
  <c r="AJ92" i="50"/>
  <c r="AJ92" i="69" s="1"/>
  <c r="AJ69" i="50"/>
  <c r="AJ69" i="69" s="1"/>
  <c r="AJ61" i="50"/>
  <c r="AJ37" i="50"/>
  <c r="AJ67" i="50"/>
  <c r="AJ12" i="50"/>
  <c r="AJ12" i="69" s="1"/>
  <c r="AA167" i="19"/>
  <c r="AA6" i="19" s="1"/>
  <c r="V37" i="50"/>
  <c r="V12" i="50"/>
  <c r="V12" i="69" s="1"/>
  <c r="V92" i="50"/>
  <c r="V92" i="69" s="1"/>
  <c r="V69" i="50"/>
  <c r="V69" i="69" s="1"/>
  <c r="V67" i="50"/>
  <c r="V61" i="50"/>
  <c r="AV18" i="15"/>
  <c r="AL64" i="15"/>
  <c r="AL66" i="15"/>
  <c r="AV66" i="15"/>
  <c r="AY16" i="15"/>
  <c r="AZ16" i="15"/>
  <c r="AZ17" i="15"/>
  <c r="AY19" i="15"/>
  <c r="AZ19" i="15"/>
  <c r="AZ20" i="15"/>
  <c r="AY20" i="15"/>
  <c r="AZ23" i="15"/>
  <c r="AY23" i="15"/>
  <c r="AY24" i="15"/>
  <c r="AZ24" i="15"/>
  <c r="AZ36" i="15"/>
  <c r="AY36" i="15"/>
  <c r="AZ37" i="15"/>
  <c r="AY37" i="15"/>
  <c r="AZ39" i="15"/>
  <c r="AY39" i="15"/>
  <c r="AY45" i="15"/>
  <c r="AZ45" i="15"/>
  <c r="AY46" i="15"/>
  <c r="AZ46" i="15"/>
  <c r="AY48" i="15"/>
  <c r="AZ48" i="15"/>
  <c r="AZ53" i="15"/>
  <c r="AY53" i="15"/>
  <c r="AY54" i="15"/>
  <c r="AZ54" i="15"/>
  <c r="AY60" i="15"/>
  <c r="AZ60" i="15"/>
  <c r="AM66" i="15"/>
  <c r="AE34" i="15"/>
  <c r="AB34" i="15"/>
  <c r="Z34" i="15"/>
  <c r="AX34" i="15" s="1"/>
  <c r="AD66" i="15"/>
  <c r="AD64" i="15"/>
  <c r="F66" i="15"/>
  <c r="F64" i="15"/>
  <c r="P64" i="15"/>
  <c r="P66" i="15"/>
  <c r="Y34" i="15"/>
  <c r="AD34" i="15"/>
  <c r="AB6" i="19"/>
  <c r="BI6" i="19" s="1"/>
  <c r="BI7" i="19" s="1"/>
  <c r="O6" i="19"/>
  <c r="BG6" i="19" s="1"/>
  <c r="BG7" i="19" s="1"/>
  <c r="X34" i="15"/>
  <c r="AC34" i="15"/>
  <c r="F34" i="15"/>
  <c r="H34" i="15"/>
  <c r="AG34" i="15"/>
  <c r="AF34" i="15"/>
  <c r="V66" i="15"/>
  <c r="AH65" i="15"/>
  <c r="AH63" i="15"/>
  <c r="V64" i="15"/>
  <c r="AH54" i="15"/>
  <c r="AH46" i="15"/>
  <c r="V34" i="15"/>
  <c r="AH36" i="15"/>
  <c r="AH20" i="15"/>
  <c r="AH19" i="15"/>
  <c r="AH16" i="15"/>
  <c r="V18" i="15"/>
  <c r="V13" i="15"/>
  <c r="AH60" i="15"/>
  <c r="AH37" i="15"/>
  <c r="W13" i="15"/>
  <c r="W18" i="15"/>
  <c r="X13" i="15"/>
  <c r="X18" i="15"/>
  <c r="Y13" i="15"/>
  <c r="Y18" i="15"/>
  <c r="AG13" i="15"/>
  <c r="AG18" i="15"/>
  <c r="AF13" i="15"/>
  <c r="AF18" i="15"/>
  <c r="AE13" i="15"/>
  <c r="AE18" i="15"/>
  <c r="AD13" i="15"/>
  <c r="AD18" i="15"/>
  <c r="AC13" i="15"/>
  <c r="AC18" i="15"/>
  <c r="AB13" i="15"/>
  <c r="AB18" i="15"/>
  <c r="AA13" i="15"/>
  <c r="AA18" i="15"/>
  <c r="Z13" i="15"/>
  <c r="AX13" i="15" s="1"/>
  <c r="Z18" i="15"/>
  <c r="F13" i="15"/>
  <c r="F18" i="15"/>
  <c r="H18" i="15"/>
  <c r="H13" i="15"/>
  <c r="G18" i="15"/>
  <c r="G13" i="15"/>
  <c r="G34" i="15"/>
  <c r="AA34" i="15"/>
  <c r="N34" i="15"/>
  <c r="N35" i="15" s="1"/>
  <c r="U19" i="15"/>
  <c r="U45" i="15"/>
  <c r="I13" i="15"/>
  <c r="U16" i="15"/>
  <c r="I18" i="15"/>
  <c r="N18" i="15"/>
  <c r="N13" i="15"/>
  <c r="L18" i="15"/>
  <c r="L13" i="15"/>
  <c r="P18" i="15"/>
  <c r="P13" i="15"/>
  <c r="O34" i="15"/>
  <c r="U53" i="15"/>
  <c r="U36" i="15"/>
  <c r="I34" i="15"/>
  <c r="U48" i="15"/>
  <c r="J34" i="15"/>
  <c r="U24" i="15"/>
  <c r="U20" i="15"/>
  <c r="M34" i="15"/>
  <c r="R34" i="15"/>
  <c r="O18" i="15"/>
  <c r="O13" i="15"/>
  <c r="T34" i="15"/>
  <c r="Q34" i="15"/>
  <c r="U65" i="15"/>
  <c r="U66" i="15" s="1"/>
  <c r="I66" i="15"/>
  <c r="K34" i="15"/>
  <c r="J13" i="15"/>
  <c r="J18" i="15"/>
  <c r="I64" i="15"/>
  <c r="U63" i="15"/>
  <c r="U64" i="15" s="1"/>
  <c r="L34" i="15"/>
  <c r="U23" i="15"/>
  <c r="U60" i="15"/>
  <c r="S34" i="15"/>
  <c r="M18" i="15"/>
  <c r="M13" i="15"/>
  <c r="R18" i="15"/>
  <c r="R13" i="15"/>
  <c r="U54" i="15"/>
  <c r="U37" i="15"/>
  <c r="M12" i="15"/>
  <c r="M11" i="15"/>
  <c r="U46" i="15"/>
  <c r="P34" i="15"/>
  <c r="T13" i="15"/>
  <c r="T18" i="15"/>
  <c r="Q18" i="15"/>
  <c r="Q13" i="15"/>
  <c r="Q7" i="15" s="1"/>
  <c r="K13" i="15"/>
  <c r="K18" i="15"/>
  <c r="U39" i="15"/>
  <c r="S13" i="15"/>
  <c r="S18" i="15"/>
  <c r="Q11" i="15"/>
  <c r="Q12" i="15"/>
  <c r="AJ13" i="15"/>
  <c r="AM13" i="15"/>
  <c r="AV13" i="15" s="1"/>
  <c r="AL13" i="15"/>
  <c r="AK13" i="15"/>
  <c r="AL34" i="15"/>
  <c r="AK34" i="15"/>
  <c r="AI24" i="15"/>
  <c r="AI23" i="15"/>
  <c r="AM18" i="15"/>
  <c r="AL18" i="15"/>
  <c r="AK18" i="15"/>
  <c r="AI16" i="15"/>
  <c r="AI65" i="15"/>
  <c r="AI66" i="15" s="1"/>
  <c r="AJ66" i="15"/>
  <c r="AK64" i="15"/>
  <c r="AI63" i="15"/>
  <c r="AI64" i="15" s="1"/>
  <c r="AI46" i="15"/>
  <c r="AI60" i="15"/>
  <c r="AI37" i="15"/>
  <c r="AI54" i="15"/>
  <c r="AJ34" i="15"/>
  <c r="AI36" i="15"/>
  <c r="AI53" i="15"/>
  <c r="AI20" i="15"/>
  <c r="AI48" i="15"/>
  <c r="AI19" i="15"/>
  <c r="AI17" i="15"/>
  <c r="AJ18" i="15"/>
  <c r="AI45" i="15"/>
  <c r="AM34" i="15"/>
  <c r="AI39" i="15"/>
  <c r="Y5" i="50" l="1"/>
  <c r="Y5" i="51" s="1"/>
  <c r="AB5" i="50"/>
  <c r="AB5" i="69" s="1"/>
  <c r="AD5" i="50"/>
  <c r="AD5" i="51" s="1"/>
  <c r="AF5" i="50"/>
  <c r="AH5" i="50"/>
  <c r="AH5" i="51" s="1"/>
  <c r="W5" i="50"/>
  <c r="X5" i="50"/>
  <c r="X5" i="51" s="1"/>
  <c r="AC5" i="50"/>
  <c r="AC5" i="51" s="1"/>
  <c r="AE5" i="50"/>
  <c r="AE93" i="50" s="1"/>
  <c r="AG5" i="50"/>
  <c r="AG5" i="51" s="1"/>
  <c r="Z5" i="50"/>
  <c r="AY11" i="50"/>
  <c r="AA5" i="50"/>
  <c r="AA93" i="50" s="1"/>
  <c r="BC62" i="15"/>
  <c r="BF23" i="15"/>
  <c r="BE24" i="15"/>
  <c r="BC64" i="15"/>
  <c r="BB66" i="15"/>
  <c r="AZ61" i="69"/>
  <c r="AX62" i="15"/>
  <c r="AF7" i="19"/>
  <c r="AA6" i="50" s="1"/>
  <c r="BA61" i="69"/>
  <c r="BA18" i="15"/>
  <c r="AZ37" i="69"/>
  <c r="AT7" i="19"/>
  <c r="AO6" i="50" s="1"/>
  <c r="AX5" i="50"/>
  <c r="BA67" i="69"/>
  <c r="AZ67" i="69"/>
  <c r="AZ55" i="69"/>
  <c r="BA55" i="69"/>
  <c r="BC34" i="15"/>
  <c r="BE60" i="69"/>
  <c r="BG60" i="69"/>
  <c r="BF60" i="69"/>
  <c r="BD30" i="50"/>
  <c r="BD30" i="69" s="1"/>
  <c r="BF24" i="69"/>
  <c r="BE24" i="69"/>
  <c r="BG24" i="69"/>
  <c r="BG55" i="69"/>
  <c r="BE55" i="69"/>
  <c r="BF55" i="69"/>
  <c r="BB11" i="50"/>
  <c r="BB11" i="69" s="1"/>
  <c r="BH6" i="19"/>
  <c r="BH7" i="19" s="1"/>
  <c r="AZ60" i="69"/>
  <c r="BA60" i="69"/>
  <c r="BA24" i="69"/>
  <c r="AZ24" i="69"/>
  <c r="AX35" i="15"/>
  <c r="BA37" i="69"/>
  <c r="AN91" i="69"/>
  <c r="AW91" i="69" s="1"/>
  <c r="AW91" i="50"/>
  <c r="BC91" i="50"/>
  <c r="BC91" i="69" s="1"/>
  <c r="M68" i="69"/>
  <c r="BB68" i="50"/>
  <c r="BB68" i="69" s="1"/>
  <c r="BG60" i="50"/>
  <c r="BF60" i="50"/>
  <c r="BE60" i="50"/>
  <c r="BA13" i="15"/>
  <c r="BC11" i="50"/>
  <c r="BC11" i="69" s="1"/>
  <c r="AZ60" i="50"/>
  <c r="BA60" i="50"/>
  <c r="J91" i="69"/>
  <c r="BB91" i="50"/>
  <c r="BB91" i="69" s="1"/>
  <c r="AN30" i="69"/>
  <c r="AW30" i="69" s="1"/>
  <c r="AW30" i="50"/>
  <c r="BG24" i="50"/>
  <c r="BF24" i="50"/>
  <c r="BE24" i="50"/>
  <c r="AW35" i="15"/>
  <c r="AV34" i="15"/>
  <c r="BC13" i="15"/>
  <c r="BC30" i="50"/>
  <c r="BC30" i="69" s="1"/>
  <c r="BB30" i="50"/>
  <c r="BB30" i="69" s="1"/>
  <c r="BD11" i="50"/>
  <c r="BD11" i="69" s="1"/>
  <c r="BA24" i="50"/>
  <c r="AZ24" i="50"/>
  <c r="BA34" i="15"/>
  <c r="BD91" i="50"/>
  <c r="BD91" i="69" s="1"/>
  <c r="BG55" i="50"/>
  <c r="BF55" i="50"/>
  <c r="BE55" i="50"/>
  <c r="BA55" i="50"/>
  <c r="AZ55" i="50"/>
  <c r="AN15" i="15"/>
  <c r="AW13" i="15"/>
  <c r="BB34" i="15"/>
  <c r="BB13" i="15"/>
  <c r="AN28" i="15"/>
  <c r="AW28" i="15" s="1"/>
  <c r="AN7" i="15"/>
  <c r="AN8" i="15" s="1"/>
  <c r="AN14" i="15"/>
  <c r="AO29" i="51"/>
  <c r="AO30" i="69"/>
  <c r="AX30" i="69" s="1"/>
  <c r="AO90" i="51"/>
  <c r="AO91" i="69"/>
  <c r="AX91" i="69" s="1"/>
  <c r="AN35" i="15"/>
  <c r="AN31" i="15"/>
  <c r="AW31" i="15" s="1"/>
  <c r="AO10" i="51"/>
  <c r="AO11" i="69"/>
  <c r="AX11" i="69" s="1"/>
  <c r="BG61" i="69"/>
  <c r="BE12" i="69"/>
  <c r="BE67" i="69"/>
  <c r="BF67" i="69"/>
  <c r="BG92" i="69"/>
  <c r="AZ12" i="69"/>
  <c r="BA12" i="69"/>
  <c r="BA92" i="69"/>
  <c r="AZ92" i="69"/>
  <c r="X90" i="51"/>
  <c r="X91" i="69"/>
  <c r="X10" i="51"/>
  <c r="X11" i="69"/>
  <c r="Y90" i="51"/>
  <c r="Y91" i="69"/>
  <c r="Y10" i="51"/>
  <c r="Y11" i="69"/>
  <c r="AH90" i="51"/>
  <c r="AH91" i="69"/>
  <c r="AH10" i="51"/>
  <c r="AH11" i="69"/>
  <c r="AG90" i="51"/>
  <c r="AG91" i="69"/>
  <c r="AG10" i="51"/>
  <c r="AG11" i="69"/>
  <c r="AF90" i="51"/>
  <c r="AF91" i="69"/>
  <c r="AF10" i="51"/>
  <c r="AF11" i="69"/>
  <c r="AE90" i="51"/>
  <c r="AE91" i="69"/>
  <c r="AE10" i="51"/>
  <c r="AE11" i="69"/>
  <c r="AD90" i="51"/>
  <c r="AD91" i="69"/>
  <c r="AD10" i="51"/>
  <c r="AD11" i="69"/>
  <c r="AC90" i="51"/>
  <c r="AC91" i="69"/>
  <c r="AC10" i="51"/>
  <c r="AC11" i="69"/>
  <c r="AB90" i="51"/>
  <c r="AB91" i="69"/>
  <c r="AB10" i="51"/>
  <c r="AB11" i="69"/>
  <c r="AA10" i="51"/>
  <c r="AA11" i="69"/>
  <c r="AY11" i="69" s="1"/>
  <c r="AA90" i="51"/>
  <c r="AA91" i="69"/>
  <c r="AY91" i="69" s="1"/>
  <c r="G90" i="51"/>
  <c r="G91" i="69"/>
  <c r="G10" i="51"/>
  <c r="G11" i="69"/>
  <c r="I10" i="51"/>
  <c r="I11" i="69"/>
  <c r="I90" i="51"/>
  <c r="I91" i="69"/>
  <c r="H10" i="51"/>
  <c r="H11" i="69"/>
  <c r="H90" i="51"/>
  <c r="H91" i="69"/>
  <c r="M10" i="51"/>
  <c r="M11" i="69"/>
  <c r="M90" i="51"/>
  <c r="M91" i="69"/>
  <c r="L10" i="51"/>
  <c r="L11" i="69"/>
  <c r="L90" i="51"/>
  <c r="L91" i="69"/>
  <c r="N10" i="51"/>
  <c r="N11" i="69"/>
  <c r="N90" i="51"/>
  <c r="N91" i="69"/>
  <c r="S90" i="51"/>
  <c r="S91" i="69"/>
  <c r="S10" i="51"/>
  <c r="S11" i="69"/>
  <c r="K10" i="51"/>
  <c r="K11" i="69"/>
  <c r="K90" i="51"/>
  <c r="K91" i="69"/>
  <c r="P10" i="51"/>
  <c r="P11" i="69"/>
  <c r="P90" i="51"/>
  <c r="P91" i="69"/>
  <c r="O10" i="51"/>
  <c r="O11" i="69"/>
  <c r="O90" i="51"/>
  <c r="O91" i="69"/>
  <c r="T10" i="51"/>
  <c r="T11" i="69"/>
  <c r="T90" i="51"/>
  <c r="T91" i="69"/>
  <c r="U90" i="51"/>
  <c r="U91" i="69"/>
  <c r="U10" i="51"/>
  <c r="U11" i="69"/>
  <c r="R10" i="51"/>
  <c r="R11" i="69"/>
  <c r="R90" i="51"/>
  <c r="R91" i="69"/>
  <c r="Q90" i="51"/>
  <c r="Q91" i="69"/>
  <c r="Q10" i="51"/>
  <c r="Q11" i="69"/>
  <c r="AL10" i="51"/>
  <c r="AL11" i="69"/>
  <c r="AL90" i="51"/>
  <c r="AL91" i="69"/>
  <c r="AH29" i="51"/>
  <c r="AH30" i="69"/>
  <c r="U29" i="51"/>
  <c r="U30" i="69"/>
  <c r="K29" i="51"/>
  <c r="K30" i="69"/>
  <c r="I29" i="51"/>
  <c r="I30" i="69"/>
  <c r="T29" i="51"/>
  <c r="T30" i="69"/>
  <c r="AN10" i="51"/>
  <c r="AN11" i="69"/>
  <c r="AW11" i="69" s="1"/>
  <c r="Z10" i="51"/>
  <c r="Z11" i="69"/>
  <c r="AA29" i="51"/>
  <c r="AA30" i="69"/>
  <c r="AY30" i="69" s="1"/>
  <c r="AD29" i="51"/>
  <c r="AD30" i="69"/>
  <c r="Q29" i="51"/>
  <c r="Q30" i="69"/>
  <c r="AM10" i="51"/>
  <c r="AM11" i="69"/>
  <c r="R29" i="51"/>
  <c r="R30" i="69"/>
  <c r="H29" i="51"/>
  <c r="H30" i="69"/>
  <c r="AE29" i="51"/>
  <c r="AE30" i="69"/>
  <c r="W90" i="51"/>
  <c r="W91" i="69"/>
  <c r="W29" i="51"/>
  <c r="W30" i="69"/>
  <c r="W10" i="51"/>
  <c r="W11" i="69"/>
  <c r="X29" i="51"/>
  <c r="X30" i="69"/>
  <c r="AF5" i="51"/>
  <c r="AF5" i="69"/>
  <c r="K5" i="51"/>
  <c r="K5" i="69"/>
  <c r="J29" i="51"/>
  <c r="J30" i="69"/>
  <c r="J10" i="51"/>
  <c r="J11" i="69"/>
  <c r="U5" i="51"/>
  <c r="U5" i="69"/>
  <c r="Q5" i="51"/>
  <c r="Q5" i="69"/>
  <c r="AL5" i="51"/>
  <c r="AL5" i="69"/>
  <c r="AL29" i="51"/>
  <c r="AL30" i="69"/>
  <c r="AK29" i="51"/>
  <c r="AK30" i="69"/>
  <c r="AK10" i="51"/>
  <c r="AK11" i="69"/>
  <c r="AK90" i="51"/>
  <c r="AK91" i="69"/>
  <c r="Y29" i="51"/>
  <c r="Y30" i="69"/>
  <c r="AG29" i="51"/>
  <c r="AG30" i="69"/>
  <c r="AF29" i="51"/>
  <c r="AF30" i="69"/>
  <c r="AC29" i="51"/>
  <c r="AC30" i="69"/>
  <c r="AB29" i="51"/>
  <c r="AB30" i="69"/>
  <c r="G29" i="51"/>
  <c r="G30" i="69"/>
  <c r="S29" i="51"/>
  <c r="S30" i="69"/>
  <c r="M29" i="51"/>
  <c r="M30" i="69"/>
  <c r="L29" i="51"/>
  <c r="L30" i="69"/>
  <c r="N29" i="51"/>
  <c r="N30" i="69"/>
  <c r="P29" i="51"/>
  <c r="P30" i="69"/>
  <c r="O29" i="51"/>
  <c r="O30" i="69"/>
  <c r="G5" i="51"/>
  <c r="G5" i="69"/>
  <c r="I5" i="51"/>
  <c r="I5" i="69"/>
  <c r="H5" i="51"/>
  <c r="H5" i="69"/>
  <c r="M5" i="51"/>
  <c r="M5" i="69"/>
  <c r="L5" i="51"/>
  <c r="L5" i="69"/>
  <c r="N5" i="51"/>
  <c r="N5" i="69"/>
  <c r="S5" i="51"/>
  <c r="S5" i="69"/>
  <c r="P5" i="51"/>
  <c r="P5" i="69"/>
  <c r="O5" i="51"/>
  <c r="O5" i="69"/>
  <c r="T5" i="51"/>
  <c r="T5" i="69"/>
  <c r="R5" i="51"/>
  <c r="R5" i="69"/>
  <c r="AI36" i="51"/>
  <c r="AI37" i="69"/>
  <c r="AI66" i="51"/>
  <c r="AI67" i="69"/>
  <c r="AJ60" i="51"/>
  <c r="AJ61" i="69"/>
  <c r="AJ36" i="51"/>
  <c r="AJ37" i="69"/>
  <c r="AJ66" i="51"/>
  <c r="AJ67" i="69"/>
  <c r="V36" i="51"/>
  <c r="V37" i="69"/>
  <c r="V66" i="51"/>
  <c r="V67" i="69"/>
  <c r="V60" i="51"/>
  <c r="V61" i="69"/>
  <c r="AZ67" i="50"/>
  <c r="AZ61" i="50"/>
  <c r="AZ37" i="50"/>
  <c r="BA67" i="50"/>
  <c r="BA61" i="50"/>
  <c r="BA37" i="50"/>
  <c r="AM90" i="51"/>
  <c r="Z90" i="51"/>
  <c r="M67" i="51"/>
  <c r="AN90" i="51"/>
  <c r="J90" i="51"/>
  <c r="Z29" i="51"/>
  <c r="AM29" i="51"/>
  <c r="AN29" i="51"/>
  <c r="AI11" i="50"/>
  <c r="AI11" i="51"/>
  <c r="AI91" i="50"/>
  <c r="AI91" i="51"/>
  <c r="BG69" i="50"/>
  <c r="AI68" i="51"/>
  <c r="AJ91" i="50"/>
  <c r="AJ91" i="51"/>
  <c r="AJ68" i="50"/>
  <c r="AJ68" i="51"/>
  <c r="AJ11" i="50"/>
  <c r="AJ10" i="51" s="1"/>
  <c r="AJ11" i="51"/>
  <c r="V11" i="50"/>
  <c r="V11" i="51"/>
  <c r="V91" i="50"/>
  <c r="V91" i="51"/>
  <c r="V68" i="50"/>
  <c r="V68" i="51"/>
  <c r="BE39" i="15"/>
  <c r="BF39" i="15"/>
  <c r="K93" i="50"/>
  <c r="U93" i="50"/>
  <c r="AH93" i="50"/>
  <c r="I93" i="50"/>
  <c r="BF37" i="50"/>
  <c r="BE37" i="50"/>
  <c r="BG37" i="50"/>
  <c r="BG67" i="50"/>
  <c r="BF67" i="50"/>
  <c r="BE67" i="50"/>
  <c r="BA12" i="50"/>
  <c r="AZ12" i="50"/>
  <c r="BE6" i="19"/>
  <c r="AW5" i="50"/>
  <c r="AS7" i="19"/>
  <c r="BE167" i="19"/>
  <c r="BF167" i="19"/>
  <c r="BF53" i="15"/>
  <c r="BE53" i="15"/>
  <c r="BJ167" i="19"/>
  <c r="BL167" i="19"/>
  <c r="BK167" i="19"/>
  <c r="BF45" i="15"/>
  <c r="BE45" i="15"/>
  <c r="BE92" i="50"/>
  <c r="BF92" i="50"/>
  <c r="BG92" i="50"/>
  <c r="BE61" i="50"/>
  <c r="BF61" i="50"/>
  <c r="BG61" i="50"/>
  <c r="BG12" i="50"/>
  <c r="BF12" i="50"/>
  <c r="BE12" i="50"/>
  <c r="AZ92" i="50"/>
  <c r="BA92" i="50"/>
  <c r="BD39" i="15"/>
  <c r="Q93" i="50"/>
  <c r="AG93" i="50"/>
  <c r="T93" i="50"/>
  <c r="W31" i="15"/>
  <c r="BF16" i="15"/>
  <c r="BD16" i="15"/>
  <c r="BD45" i="15"/>
  <c r="AY17" i="15"/>
  <c r="AE7" i="19"/>
  <c r="Z6" i="50" s="1"/>
  <c r="AY6" i="50" s="1"/>
  <c r="AL93" i="50"/>
  <c r="BE23" i="15"/>
  <c r="BD23" i="15"/>
  <c r="R93" i="50"/>
  <c r="N93" i="50"/>
  <c r="L93" i="50"/>
  <c r="M93" i="50"/>
  <c r="S93" i="50"/>
  <c r="BD53" i="15"/>
  <c r="BF48" i="15"/>
  <c r="BD48" i="15"/>
  <c r="O93" i="50"/>
  <c r="AD93" i="50"/>
  <c r="P93" i="50"/>
  <c r="H93" i="50"/>
  <c r="AI30" i="50"/>
  <c r="AB93" i="50"/>
  <c r="AR7" i="19"/>
  <c r="AM6" i="50" s="1"/>
  <c r="AW6" i="50" s="1"/>
  <c r="AM5" i="69"/>
  <c r="AF93" i="50"/>
  <c r="BD24" i="15"/>
  <c r="Z5" i="69"/>
  <c r="BF24" i="15"/>
  <c r="BF46" i="15"/>
  <c r="BF37" i="15"/>
  <c r="BF54" i="15"/>
  <c r="BF36" i="15"/>
  <c r="BF20" i="15"/>
  <c r="BF19" i="15"/>
  <c r="BF60" i="15"/>
  <c r="BB62" i="15"/>
  <c r="BD62" i="15" s="1"/>
  <c r="BE61" i="15"/>
  <c r="BD61" i="15"/>
  <c r="BC66" i="15"/>
  <c r="BE65" i="15"/>
  <c r="BE54" i="15"/>
  <c r="BD54" i="15"/>
  <c r="BC18" i="15"/>
  <c r="BE16" i="15"/>
  <c r="BA66" i="15"/>
  <c r="BD65" i="15"/>
  <c r="BE19" i="15"/>
  <c r="BD19" i="15"/>
  <c r="BE20" i="15"/>
  <c r="BD20" i="15"/>
  <c r="BD36" i="15"/>
  <c r="BE36" i="15"/>
  <c r="BD37" i="15"/>
  <c r="BE37" i="15"/>
  <c r="BD46" i="15"/>
  <c r="BE46" i="15"/>
  <c r="BD60" i="15"/>
  <c r="BE60" i="15"/>
  <c r="BB64" i="15"/>
  <c r="BE63" i="15"/>
  <c r="BD63" i="15"/>
  <c r="BB18" i="15"/>
  <c r="BD17" i="15"/>
  <c r="BE17" i="15"/>
  <c r="AH62" i="15"/>
  <c r="BF61" i="15"/>
  <c r="AZ63" i="15"/>
  <c r="AX64" i="15"/>
  <c r="AZ64" i="15" s="1"/>
  <c r="AY63" i="15"/>
  <c r="AV64" i="15"/>
  <c r="AY64" i="15" s="1"/>
  <c r="AH66" i="15"/>
  <c r="BF65" i="15"/>
  <c r="AX15" i="15"/>
  <c r="AX14" i="15"/>
  <c r="AV15" i="15"/>
  <c r="AV14" i="15"/>
  <c r="AH64" i="15"/>
  <c r="BF63" i="15"/>
  <c r="AY62" i="15"/>
  <c r="AY61" i="15"/>
  <c r="AZ61" i="15"/>
  <c r="AN7" i="19"/>
  <c r="AI6" i="50" s="1"/>
  <c r="AI68" i="50"/>
  <c r="AI68" i="69" s="1"/>
  <c r="BG68" i="69" s="1"/>
  <c r="AO7" i="19"/>
  <c r="AJ6" i="50" s="1"/>
  <c r="AA7" i="19"/>
  <c r="V6" i="50" s="1"/>
  <c r="AZ66" i="15"/>
  <c r="AY66" i="15"/>
  <c r="AZ65" i="15"/>
  <c r="AY65" i="15"/>
  <c r="V30" i="50"/>
  <c r="G93" i="50"/>
  <c r="AJ30" i="50"/>
  <c r="AB7" i="19"/>
  <c r="O7" i="19"/>
  <c r="AP7" i="19"/>
  <c r="AJ7" i="15"/>
  <c r="AL31" i="15"/>
  <c r="AY18" i="15"/>
  <c r="AZ18" i="15"/>
  <c r="AZ34" i="15"/>
  <c r="AE31" i="15"/>
  <c r="AE35" i="15"/>
  <c r="AB31" i="15"/>
  <c r="AB35" i="15"/>
  <c r="Z35" i="15"/>
  <c r="Z31" i="15"/>
  <c r="AX31" i="15" s="1"/>
  <c r="Y31" i="15"/>
  <c r="Y35" i="15"/>
  <c r="AD35" i="15"/>
  <c r="AD31" i="15"/>
  <c r="AC35" i="15"/>
  <c r="AC31" i="15"/>
  <c r="X31" i="15"/>
  <c r="X35" i="15"/>
  <c r="F31" i="15"/>
  <c r="F35" i="15"/>
  <c r="H35" i="15"/>
  <c r="H31" i="15"/>
  <c r="AG31" i="15"/>
  <c r="AG35" i="15"/>
  <c r="AF31" i="15"/>
  <c r="AF35" i="15"/>
  <c r="M28" i="15"/>
  <c r="M7" i="15"/>
  <c r="V31" i="15"/>
  <c r="V35" i="15"/>
  <c r="AH13" i="15"/>
  <c r="AH28" i="15" s="1"/>
  <c r="AH18" i="15"/>
  <c r="V7" i="15"/>
  <c r="V28" i="15"/>
  <c r="V15" i="15"/>
  <c r="V14" i="15"/>
  <c r="W7" i="15"/>
  <c r="W15" i="15"/>
  <c r="W14" i="15"/>
  <c r="W28" i="15"/>
  <c r="X28" i="15"/>
  <c r="X14" i="15"/>
  <c r="X15" i="15"/>
  <c r="X7" i="15"/>
  <c r="Y28" i="15"/>
  <c r="Y14" i="15"/>
  <c r="Y15" i="15"/>
  <c r="Y7" i="15"/>
  <c r="AG7" i="15"/>
  <c r="AG15" i="15"/>
  <c r="AG14" i="15"/>
  <c r="AG28" i="15"/>
  <c r="AF28" i="15"/>
  <c r="AF14" i="15"/>
  <c r="AF15" i="15"/>
  <c r="AF7" i="15"/>
  <c r="AE15" i="15"/>
  <c r="AE14" i="15"/>
  <c r="AE7" i="15"/>
  <c r="AE28" i="15"/>
  <c r="AD7" i="15"/>
  <c r="AD15" i="15"/>
  <c r="AD14" i="15"/>
  <c r="AD28" i="15"/>
  <c r="AC15" i="15"/>
  <c r="AC14" i="15"/>
  <c r="AC28" i="15"/>
  <c r="AC7" i="15"/>
  <c r="AB14" i="15"/>
  <c r="AB15" i="15"/>
  <c r="AB7" i="15"/>
  <c r="AB28" i="15"/>
  <c r="AA14" i="15"/>
  <c r="AA15" i="15"/>
  <c r="AA7" i="15"/>
  <c r="AA28" i="15"/>
  <c r="Z15" i="15"/>
  <c r="Z14" i="15"/>
  <c r="Z7" i="15"/>
  <c r="AX7" i="15" s="1"/>
  <c r="Z28" i="15"/>
  <c r="AX28" i="15" s="1"/>
  <c r="F14" i="15"/>
  <c r="F15" i="15"/>
  <c r="F28" i="15"/>
  <c r="F7" i="15"/>
  <c r="H15" i="15"/>
  <c r="H14" i="15"/>
  <c r="H28" i="15"/>
  <c r="H7" i="15"/>
  <c r="G15" i="15"/>
  <c r="G14" i="15"/>
  <c r="G7" i="15"/>
  <c r="G28" i="15"/>
  <c r="G35" i="15"/>
  <c r="G31" i="15"/>
  <c r="AA35" i="15"/>
  <c r="AA31" i="15"/>
  <c r="AH34" i="15"/>
  <c r="AL35" i="15"/>
  <c r="N31" i="15"/>
  <c r="N33" i="15" s="1"/>
  <c r="O31" i="15"/>
  <c r="O35" i="15"/>
  <c r="P7" i="15"/>
  <c r="P15" i="15"/>
  <c r="P14" i="15"/>
  <c r="P28" i="15"/>
  <c r="L7" i="15"/>
  <c r="L14" i="15"/>
  <c r="L15" i="15"/>
  <c r="L28" i="15"/>
  <c r="R14" i="15"/>
  <c r="R15" i="15"/>
  <c r="R7" i="15"/>
  <c r="R28" i="15"/>
  <c r="S7" i="15"/>
  <c r="S14" i="15"/>
  <c r="S15" i="15"/>
  <c r="S28" i="15"/>
  <c r="M35" i="15"/>
  <c r="M31" i="15"/>
  <c r="N28" i="15"/>
  <c r="N14" i="15"/>
  <c r="N15" i="15"/>
  <c r="N7" i="15"/>
  <c r="I31" i="15"/>
  <c r="I35" i="15"/>
  <c r="I7" i="15"/>
  <c r="I15" i="15"/>
  <c r="I14" i="15"/>
  <c r="I28" i="15"/>
  <c r="AJ28" i="15"/>
  <c r="M15" i="15"/>
  <c r="M14" i="15"/>
  <c r="U34" i="15"/>
  <c r="R35" i="15"/>
  <c r="R31" i="15"/>
  <c r="Q8" i="15"/>
  <c r="Q9" i="15"/>
  <c r="K35" i="15"/>
  <c r="K31" i="15"/>
  <c r="Q35" i="15"/>
  <c r="Q31" i="15"/>
  <c r="Q67" i="15" s="1"/>
  <c r="Q84" i="15" s="1"/>
  <c r="L35" i="15"/>
  <c r="L31" i="15"/>
  <c r="J35" i="15"/>
  <c r="J31" i="15"/>
  <c r="J28" i="15"/>
  <c r="J14" i="15"/>
  <c r="J15" i="15"/>
  <c r="J7" i="15"/>
  <c r="K28" i="15"/>
  <c r="K15" i="15"/>
  <c r="K14" i="15"/>
  <c r="K7" i="15"/>
  <c r="U13" i="15"/>
  <c r="U18" i="15"/>
  <c r="Q28" i="15"/>
  <c r="Q14" i="15"/>
  <c r="Q15" i="15"/>
  <c r="T15" i="15"/>
  <c r="T14" i="15"/>
  <c r="T7" i="15"/>
  <c r="T28" i="15"/>
  <c r="S35" i="15"/>
  <c r="S31" i="15"/>
  <c r="T35" i="15"/>
  <c r="T31" i="15"/>
  <c r="P35" i="15"/>
  <c r="P31" i="15"/>
  <c r="O7" i="15"/>
  <c r="O15" i="15"/>
  <c r="O14" i="15"/>
  <c r="O28" i="15"/>
  <c r="AI13" i="15"/>
  <c r="AI18" i="15"/>
  <c r="AM31" i="15"/>
  <c r="AV31" i="15" s="1"/>
  <c r="AM35" i="15"/>
  <c r="AI34" i="15"/>
  <c r="AM15" i="15"/>
  <c r="AM14" i="15"/>
  <c r="AM7" i="15"/>
  <c r="AV7" i="15" s="1"/>
  <c r="AM28" i="15"/>
  <c r="AV28" i="15" s="1"/>
  <c r="AL15" i="15"/>
  <c r="AL14" i="15"/>
  <c r="AL7" i="15"/>
  <c r="AL28" i="15"/>
  <c r="AJ14" i="15"/>
  <c r="AJ15" i="15"/>
  <c r="AJ31" i="15"/>
  <c r="AJ35" i="15"/>
  <c r="AK15" i="15"/>
  <c r="AK14" i="15"/>
  <c r="AK7" i="15"/>
  <c r="AK28" i="15"/>
  <c r="AK35" i="15"/>
  <c r="AK31" i="15"/>
  <c r="BE64" i="15" l="1"/>
  <c r="Y93" i="50"/>
  <c r="AH5" i="69"/>
  <c r="AH93" i="69" s="1"/>
  <c r="AC93" i="50"/>
  <c r="AD5" i="69"/>
  <c r="BD66" i="15"/>
  <c r="AY5" i="50"/>
  <c r="AY93" i="50" s="1"/>
  <c r="BE66" i="15"/>
  <c r="AB5" i="51"/>
  <c r="Y5" i="69"/>
  <c r="Y93" i="69" s="1"/>
  <c r="AE5" i="69"/>
  <c r="AE93" i="69" s="1"/>
  <c r="AE5" i="51"/>
  <c r="AC5" i="69"/>
  <c r="AC93" i="69" s="1"/>
  <c r="X93" i="50"/>
  <c r="AI5" i="50"/>
  <c r="AI5" i="51" s="1"/>
  <c r="X5" i="69"/>
  <c r="X93" i="69" s="1"/>
  <c r="AG5" i="69"/>
  <c r="AG93" i="69" s="1"/>
  <c r="BA35" i="15"/>
  <c r="BF66" i="15"/>
  <c r="BA30" i="69"/>
  <c r="AA5" i="51"/>
  <c r="AA5" i="69"/>
  <c r="AY5" i="69" s="1"/>
  <c r="AY93" i="69" s="1"/>
  <c r="AZ62" i="15"/>
  <c r="AY13" i="15"/>
  <c r="AZ13" i="15"/>
  <c r="BA91" i="69"/>
  <c r="BE68" i="50"/>
  <c r="AW14" i="15"/>
  <c r="AW15" i="15"/>
  <c r="AO5" i="51"/>
  <c r="AO5" i="69"/>
  <c r="AX5" i="69" s="1"/>
  <c r="AO93" i="50"/>
  <c r="AZ91" i="69"/>
  <c r="AZ30" i="69"/>
  <c r="BC35" i="15"/>
  <c r="BE68" i="69"/>
  <c r="BC28" i="15"/>
  <c r="AN9" i="15"/>
  <c r="AW7" i="15"/>
  <c r="BA28" i="15"/>
  <c r="BC7" i="15"/>
  <c r="AN29" i="15"/>
  <c r="AN30" i="15"/>
  <c r="BA7" i="15"/>
  <c r="BC31" i="15"/>
  <c r="BC5" i="50"/>
  <c r="BC5" i="69" s="1"/>
  <c r="J5" i="69"/>
  <c r="J93" i="69" s="1"/>
  <c r="BB5" i="50"/>
  <c r="BB5" i="69" s="1"/>
  <c r="BA31" i="15"/>
  <c r="BD5" i="50"/>
  <c r="BD5" i="69" s="1"/>
  <c r="BB7" i="15"/>
  <c r="BB31" i="15"/>
  <c r="BB28" i="15"/>
  <c r="AH31" i="15"/>
  <c r="AN67" i="15"/>
  <c r="AW67" i="15" s="1"/>
  <c r="BF61" i="69"/>
  <c r="AN32" i="15"/>
  <c r="AN33" i="15"/>
  <c r="BE37" i="69"/>
  <c r="BE61" i="69"/>
  <c r="BF12" i="69"/>
  <c r="BG12" i="69"/>
  <c r="BF92" i="69"/>
  <c r="BE92" i="69"/>
  <c r="BF37" i="69"/>
  <c r="G93" i="69"/>
  <c r="AF93" i="69"/>
  <c r="AB93" i="69"/>
  <c r="N93" i="69"/>
  <c r="S93" i="69"/>
  <c r="P93" i="69"/>
  <c r="AD93" i="69"/>
  <c r="O93" i="69"/>
  <c r="T93" i="69"/>
  <c r="U93" i="69"/>
  <c r="R93" i="69"/>
  <c r="Q93" i="69"/>
  <c r="AL93" i="69"/>
  <c r="BG67" i="69"/>
  <c r="BG37" i="69"/>
  <c r="I93" i="69"/>
  <c r="H93" i="69"/>
  <c r="M93" i="69"/>
  <c r="L93" i="69"/>
  <c r="K93" i="69"/>
  <c r="Z93" i="69"/>
  <c r="AZ11" i="69"/>
  <c r="AM93" i="69"/>
  <c r="AI10" i="51"/>
  <c r="AI11" i="69"/>
  <c r="AI90" i="51"/>
  <c r="AI91" i="69"/>
  <c r="AJ90" i="51"/>
  <c r="AJ91" i="69"/>
  <c r="AJ67" i="51"/>
  <c r="AJ68" i="69"/>
  <c r="AJ11" i="69"/>
  <c r="V10" i="51"/>
  <c r="V11" i="69"/>
  <c r="V90" i="51"/>
  <c r="V91" i="69"/>
  <c r="V67" i="51"/>
  <c r="V68" i="69"/>
  <c r="AN5" i="51"/>
  <c r="AN5" i="69"/>
  <c r="AI29" i="51"/>
  <c r="AI30" i="69"/>
  <c r="AJ5" i="51"/>
  <c r="AJ5" i="69"/>
  <c r="V5" i="51"/>
  <c r="V5" i="69"/>
  <c r="V29" i="51"/>
  <c r="V30" i="69"/>
  <c r="AJ29" i="51"/>
  <c r="AJ30" i="69"/>
  <c r="W5" i="51"/>
  <c r="W5" i="69"/>
  <c r="AK5" i="51"/>
  <c r="AK5" i="69"/>
  <c r="BF18" i="15"/>
  <c r="BA91" i="50"/>
  <c r="AZ91" i="50"/>
  <c r="AZ30" i="50"/>
  <c r="BA30" i="50"/>
  <c r="W33" i="15"/>
  <c r="W32" i="15"/>
  <c r="AW93" i="50"/>
  <c r="AM5" i="51"/>
  <c r="Z5" i="51"/>
  <c r="BG68" i="50"/>
  <c r="AI67" i="51"/>
  <c r="J5" i="51"/>
  <c r="AX93" i="50"/>
  <c r="AN93" i="50"/>
  <c r="AN6" i="50"/>
  <c r="BC7" i="19"/>
  <c r="BF6" i="19"/>
  <c r="BG91" i="50"/>
  <c r="BF91" i="50"/>
  <c r="BE91" i="50"/>
  <c r="BA11" i="50"/>
  <c r="AZ11" i="50"/>
  <c r="BG11" i="50"/>
  <c r="BF11" i="50"/>
  <c r="BE11" i="50"/>
  <c r="BL6" i="19"/>
  <c r="BK6" i="19"/>
  <c r="BJ6" i="19"/>
  <c r="BG30" i="50"/>
  <c r="BF30" i="50"/>
  <c r="BE30" i="50"/>
  <c r="BD7" i="19"/>
  <c r="BB7" i="19"/>
  <c r="BE18" i="15"/>
  <c r="J93" i="50"/>
  <c r="BD64" i="15"/>
  <c r="AM93" i="50"/>
  <c r="V93" i="50"/>
  <c r="BD18" i="15"/>
  <c r="Z93" i="50"/>
  <c r="BE62" i="15"/>
  <c r="AK93" i="50"/>
  <c r="BF64" i="15"/>
  <c r="AK6" i="50"/>
  <c r="BF62" i="15"/>
  <c r="J6" i="50"/>
  <c r="W93" i="50"/>
  <c r="W6" i="50"/>
  <c r="F67" i="15"/>
  <c r="F84" i="15" s="1"/>
  <c r="BF13" i="15"/>
  <c r="BF34" i="15"/>
  <c r="BC14" i="15"/>
  <c r="BC15" i="15"/>
  <c r="BA15" i="15"/>
  <c r="BA14" i="15"/>
  <c r="BB14" i="15"/>
  <c r="BB15" i="15"/>
  <c r="BE13" i="15"/>
  <c r="BD13" i="15"/>
  <c r="BB35" i="15"/>
  <c r="BE34" i="15"/>
  <c r="BD34" i="15"/>
  <c r="AY31" i="15"/>
  <c r="AL33" i="15"/>
  <c r="AL32" i="15"/>
  <c r="AY34" i="15"/>
  <c r="AV35" i="15"/>
  <c r="AY35" i="15" s="1"/>
  <c r="AB32" i="15"/>
  <c r="AB33" i="15"/>
  <c r="AX33" i="15"/>
  <c r="AX32" i="15"/>
  <c r="AX30" i="15"/>
  <c r="AX29" i="15"/>
  <c r="AX9" i="15"/>
  <c r="AX8" i="15"/>
  <c r="AW32" i="15"/>
  <c r="AW33" i="15"/>
  <c r="AW29" i="15"/>
  <c r="AW30" i="15"/>
  <c r="AV8" i="15"/>
  <c r="AV9" i="15"/>
  <c r="AV30" i="15"/>
  <c r="AV29" i="15"/>
  <c r="AE32" i="15"/>
  <c r="AE33" i="15"/>
  <c r="AZ31" i="15"/>
  <c r="AZ35" i="15"/>
  <c r="AZ28" i="15"/>
  <c r="AY28" i="15"/>
  <c r="Z33" i="15"/>
  <c r="Z32" i="15"/>
  <c r="AD67" i="15"/>
  <c r="AD84" i="15" s="1"/>
  <c r="Y32" i="15"/>
  <c r="Y33" i="15"/>
  <c r="AD33" i="15"/>
  <c r="AD32" i="15"/>
  <c r="AC33" i="15"/>
  <c r="AC32" i="15"/>
  <c r="X32" i="15"/>
  <c r="X33" i="15"/>
  <c r="AF32" i="15"/>
  <c r="AF33" i="15"/>
  <c r="F32" i="15"/>
  <c r="F33" i="15"/>
  <c r="H32" i="15"/>
  <c r="H33" i="15"/>
  <c r="AG32" i="15"/>
  <c r="AG33" i="15"/>
  <c r="M30" i="15"/>
  <c r="M29" i="15"/>
  <c r="M8" i="15"/>
  <c r="M9" i="15"/>
  <c r="M67" i="15"/>
  <c r="M84" i="15" s="1"/>
  <c r="V33" i="15"/>
  <c r="V32" i="15"/>
  <c r="AH15" i="15"/>
  <c r="AH14" i="15"/>
  <c r="AH7" i="15"/>
  <c r="V67" i="15"/>
  <c r="V8" i="15"/>
  <c r="V9" i="15"/>
  <c r="V30" i="15"/>
  <c r="V29" i="15"/>
  <c r="W67" i="15"/>
  <c r="W84" i="15" s="1"/>
  <c r="W9" i="15"/>
  <c r="W8" i="15"/>
  <c r="W29" i="15"/>
  <c r="W30" i="15"/>
  <c r="X30" i="15"/>
  <c r="X29" i="15"/>
  <c r="X8" i="15"/>
  <c r="X67" i="15"/>
  <c r="X84" i="15" s="1"/>
  <c r="X9" i="15"/>
  <c r="Y30" i="15"/>
  <c r="Y29" i="15"/>
  <c r="Y8" i="15"/>
  <c r="Y9" i="15"/>
  <c r="Y67" i="15"/>
  <c r="AG67" i="15"/>
  <c r="AG84" i="15" s="1"/>
  <c r="AG8" i="15"/>
  <c r="AG9" i="15"/>
  <c r="AG29" i="15"/>
  <c r="AG30" i="15"/>
  <c r="AF29" i="15"/>
  <c r="AF30" i="15"/>
  <c r="AF67" i="15"/>
  <c r="AF84" i="15" s="1"/>
  <c r="AF8" i="15"/>
  <c r="AF9" i="15"/>
  <c r="AE9" i="15"/>
  <c r="AE67" i="15"/>
  <c r="AE84" i="15" s="1"/>
  <c r="AE8" i="15"/>
  <c r="AE30" i="15"/>
  <c r="AE29" i="15"/>
  <c r="AD9" i="15"/>
  <c r="AD8" i="15"/>
  <c r="AD30" i="15"/>
  <c r="AD29" i="15"/>
  <c r="AC29" i="15"/>
  <c r="AC30" i="15"/>
  <c r="AC8" i="15"/>
  <c r="AC9" i="15"/>
  <c r="AC67" i="15"/>
  <c r="AC84" i="15" s="1"/>
  <c r="AB8" i="15"/>
  <c r="AB9" i="15"/>
  <c r="AB67" i="15"/>
  <c r="AB84" i="15" s="1"/>
  <c r="AB30" i="15"/>
  <c r="AB29" i="15"/>
  <c r="AA9" i="15"/>
  <c r="AA8" i="15"/>
  <c r="AA67" i="15"/>
  <c r="AA84" i="15" s="1"/>
  <c r="AA29" i="15"/>
  <c r="AA30" i="15"/>
  <c r="Z8" i="15"/>
  <c r="Z67" i="15"/>
  <c r="Z9" i="15"/>
  <c r="Z29" i="15"/>
  <c r="Z30" i="15"/>
  <c r="F30" i="15"/>
  <c r="F29" i="15"/>
  <c r="F9" i="15"/>
  <c r="F8" i="15"/>
  <c r="H30" i="15"/>
  <c r="H29" i="15"/>
  <c r="H8" i="15"/>
  <c r="H9" i="15"/>
  <c r="H67" i="15"/>
  <c r="H84" i="15" s="1"/>
  <c r="G9" i="15"/>
  <c r="G67" i="15"/>
  <c r="G84" i="15" s="1"/>
  <c r="G8" i="15"/>
  <c r="G30" i="15"/>
  <c r="G29" i="15"/>
  <c r="G32" i="15"/>
  <c r="G33" i="15"/>
  <c r="AA32" i="15"/>
  <c r="AA33" i="15"/>
  <c r="AH35" i="15"/>
  <c r="N32" i="15"/>
  <c r="K33" i="15"/>
  <c r="K32" i="15"/>
  <c r="I9" i="15"/>
  <c r="I8" i="15"/>
  <c r="I67" i="15"/>
  <c r="R30" i="15"/>
  <c r="R29" i="15"/>
  <c r="S9" i="15"/>
  <c r="S8" i="15"/>
  <c r="J33" i="15"/>
  <c r="J32" i="15"/>
  <c r="I33" i="15"/>
  <c r="I32" i="15"/>
  <c r="L29" i="15"/>
  <c r="L30" i="15"/>
  <c r="K29" i="15"/>
  <c r="K30" i="15"/>
  <c r="J8" i="15"/>
  <c r="J9" i="15"/>
  <c r="J67" i="15"/>
  <c r="J84" i="15" s="1"/>
  <c r="T30" i="15"/>
  <c r="T29" i="15"/>
  <c r="T9" i="15"/>
  <c r="T8" i="15"/>
  <c r="T67" i="15"/>
  <c r="T84" i="15" s="1"/>
  <c r="L32" i="15"/>
  <c r="L33" i="15"/>
  <c r="Q72" i="15"/>
  <c r="Q69" i="15"/>
  <c r="Q68" i="15"/>
  <c r="O29" i="15"/>
  <c r="O30" i="15"/>
  <c r="R32" i="15"/>
  <c r="R33" i="15"/>
  <c r="N9" i="15"/>
  <c r="N8" i="15"/>
  <c r="N67" i="15"/>
  <c r="N84" i="15" s="1"/>
  <c r="S67" i="15"/>
  <c r="S84" i="15" s="1"/>
  <c r="S33" i="15"/>
  <c r="S32" i="15"/>
  <c r="R9" i="15"/>
  <c r="R8" i="15"/>
  <c r="R67" i="15"/>
  <c r="R84" i="15" s="1"/>
  <c r="L8" i="15"/>
  <c r="L9" i="15"/>
  <c r="L67" i="15"/>
  <c r="L84" i="15" s="1"/>
  <c r="Q29" i="15"/>
  <c r="Q30" i="15"/>
  <c r="U31" i="15"/>
  <c r="U35" i="15"/>
  <c r="P30" i="15"/>
  <c r="P29" i="15"/>
  <c r="U15" i="15"/>
  <c r="U14" i="15"/>
  <c r="U28" i="15"/>
  <c r="U7" i="15"/>
  <c r="N30" i="15"/>
  <c r="N29" i="15"/>
  <c r="K8" i="15"/>
  <c r="K9" i="15"/>
  <c r="K67" i="15"/>
  <c r="K84" i="15" s="1"/>
  <c r="Q33" i="15"/>
  <c r="Q32" i="15"/>
  <c r="P8" i="15"/>
  <c r="P9" i="15"/>
  <c r="J30" i="15"/>
  <c r="J29" i="15"/>
  <c r="O9" i="15"/>
  <c r="O8" i="15"/>
  <c r="P67" i="15"/>
  <c r="P84" i="15" s="1"/>
  <c r="P33" i="15"/>
  <c r="P32" i="15"/>
  <c r="M32" i="15"/>
  <c r="M33" i="15"/>
  <c r="I29" i="15"/>
  <c r="I30" i="15"/>
  <c r="S29" i="15"/>
  <c r="S30" i="15"/>
  <c r="T32" i="15"/>
  <c r="T33" i="15"/>
  <c r="O67" i="15"/>
  <c r="O84" i="15" s="1"/>
  <c r="O33" i="15"/>
  <c r="O32" i="15"/>
  <c r="AJ67" i="15"/>
  <c r="AM9" i="15"/>
  <c r="AM8" i="15"/>
  <c r="AM67" i="15"/>
  <c r="AV67" i="15" s="1"/>
  <c r="AI31" i="15"/>
  <c r="AI35" i="15"/>
  <c r="AJ32" i="15"/>
  <c r="AJ33" i="15"/>
  <c r="AK33" i="15"/>
  <c r="AK32" i="15"/>
  <c r="AM30" i="15"/>
  <c r="AM29" i="15"/>
  <c r="AM32" i="15"/>
  <c r="AM33" i="15"/>
  <c r="AJ9" i="15"/>
  <c r="AJ8" i="15"/>
  <c r="AK30" i="15"/>
  <c r="AK29" i="15"/>
  <c r="AL9" i="15"/>
  <c r="AL8" i="15"/>
  <c r="AL67" i="15"/>
  <c r="AJ30" i="15"/>
  <c r="AJ29" i="15"/>
  <c r="AL30" i="15"/>
  <c r="AL29" i="15"/>
  <c r="AK8" i="15"/>
  <c r="AK9" i="15"/>
  <c r="AK67" i="15"/>
  <c r="AK84" i="15" s="1"/>
  <c r="AI14" i="15"/>
  <c r="AI15" i="15"/>
  <c r="AI7" i="15"/>
  <c r="AI28" i="15"/>
  <c r="AA93" i="69" l="1"/>
  <c r="AI93" i="50"/>
  <c r="AI5" i="69"/>
  <c r="BG5" i="69" s="1"/>
  <c r="AN69" i="15"/>
  <c r="AN68" i="15"/>
  <c r="AN72" i="15"/>
  <c r="AW72" i="15" s="1"/>
  <c r="AN84" i="15"/>
  <c r="BC93" i="50"/>
  <c r="BD93" i="50"/>
  <c r="BC30" i="15"/>
  <c r="AY15" i="15"/>
  <c r="AZ15" i="15"/>
  <c r="AZ14" i="15"/>
  <c r="AY14" i="15"/>
  <c r="AH67" i="15"/>
  <c r="AH72" i="15" s="1"/>
  <c r="AH77" i="15" s="1"/>
  <c r="AW9" i="15"/>
  <c r="AW8" i="15"/>
  <c r="AY7" i="15"/>
  <c r="AZ7" i="15"/>
  <c r="AX93" i="69"/>
  <c r="AW5" i="69"/>
  <c r="BB93" i="50"/>
  <c r="BD6" i="50"/>
  <c r="Z84" i="15"/>
  <c r="AX67" i="15"/>
  <c r="BB6" i="50"/>
  <c r="BC6" i="50"/>
  <c r="I84" i="15"/>
  <c r="BA67" i="15"/>
  <c r="BB67" i="15"/>
  <c r="V84" i="15"/>
  <c r="BC67" i="15"/>
  <c r="AX6" i="50"/>
  <c r="AZ6" i="50" s="1"/>
  <c r="BE91" i="69"/>
  <c r="AJ84" i="15"/>
  <c r="BF11" i="69"/>
  <c r="BE30" i="69"/>
  <c r="BA11" i="69"/>
  <c r="BE11" i="69"/>
  <c r="BF30" i="69"/>
  <c r="BF91" i="69"/>
  <c r="AJ93" i="69"/>
  <c r="V93" i="69"/>
  <c r="BB93" i="69"/>
  <c r="BC93" i="69"/>
  <c r="AK93" i="69"/>
  <c r="BG30" i="69"/>
  <c r="BG11" i="69"/>
  <c r="BG91" i="69"/>
  <c r="BD93" i="69"/>
  <c r="W93" i="69"/>
  <c r="BA5" i="69"/>
  <c r="BE5" i="69"/>
  <c r="BE28" i="15"/>
  <c r="BF14" i="15"/>
  <c r="BA5" i="50"/>
  <c r="BA93" i="50" s="1"/>
  <c r="AZ5" i="50"/>
  <c r="AZ93" i="50" s="1"/>
  <c r="BE7" i="19"/>
  <c r="BF7" i="19"/>
  <c r="BG5" i="50"/>
  <c r="BG93" i="50" s="1"/>
  <c r="BE5" i="50"/>
  <c r="BE93" i="50" s="1"/>
  <c r="BF5" i="50"/>
  <c r="BF93" i="50" s="1"/>
  <c r="BL7" i="19"/>
  <c r="BK7" i="19"/>
  <c r="BJ7" i="19"/>
  <c r="AL84" i="15"/>
  <c r="AM84" i="15"/>
  <c r="Y84" i="15"/>
  <c r="BC29" i="15"/>
  <c r="BF35" i="15"/>
  <c r="BD35" i="15"/>
  <c r="BE35" i="15"/>
  <c r="BB9" i="15"/>
  <c r="BB8" i="15"/>
  <c r="BC32" i="15"/>
  <c r="BC33" i="15"/>
  <c r="BC8" i="15"/>
  <c r="BC9" i="15"/>
  <c r="BA30" i="15"/>
  <c r="BA29" i="15"/>
  <c r="BB32" i="15"/>
  <c r="BB33" i="15"/>
  <c r="BA32" i="15"/>
  <c r="BA33" i="15"/>
  <c r="BA8" i="15"/>
  <c r="BA9" i="15"/>
  <c r="BB30" i="15"/>
  <c r="BB29" i="15"/>
  <c r="AV32" i="15"/>
  <c r="AY32" i="15" s="1"/>
  <c r="AV33" i="15"/>
  <c r="AY33" i="15" s="1"/>
  <c r="BD14" i="15"/>
  <c r="BE14" i="15"/>
  <c r="BE15" i="15"/>
  <c r="BF15" i="15"/>
  <c r="BD15" i="15"/>
  <c r="BD7" i="15"/>
  <c r="BF7" i="15"/>
  <c r="BE7" i="15"/>
  <c r="BF31" i="15"/>
  <c r="BE31" i="15"/>
  <c r="BD31" i="15"/>
  <c r="BD28" i="15"/>
  <c r="BF28" i="15"/>
  <c r="AZ30" i="15"/>
  <c r="AY30" i="15"/>
  <c r="AZ29" i="15"/>
  <c r="AY29" i="15"/>
  <c r="AZ32" i="15"/>
  <c r="AZ33" i="15"/>
  <c r="AD72" i="15"/>
  <c r="AD68" i="15"/>
  <c r="AD69" i="15"/>
  <c r="M68" i="15"/>
  <c r="M72" i="15"/>
  <c r="M69" i="15"/>
  <c r="AH30" i="15"/>
  <c r="AH29" i="15"/>
  <c r="AH9" i="15"/>
  <c r="AH8" i="15"/>
  <c r="V72" i="15"/>
  <c r="V77" i="15" s="1"/>
  <c r="V87" i="15" s="1"/>
  <c r="V69" i="15"/>
  <c r="V68" i="15"/>
  <c r="W72" i="15"/>
  <c r="W68" i="15"/>
  <c r="W69" i="15"/>
  <c r="X72" i="15"/>
  <c r="X69" i="15"/>
  <c r="X68" i="15"/>
  <c r="Y69" i="15"/>
  <c r="Y68" i="15"/>
  <c r="Y72" i="15"/>
  <c r="AG72" i="15"/>
  <c r="AG68" i="15"/>
  <c r="AG69" i="15"/>
  <c r="AF69" i="15"/>
  <c r="AF72" i="15"/>
  <c r="AF68" i="15"/>
  <c r="AE72" i="15"/>
  <c r="AE69" i="15"/>
  <c r="AE68" i="15"/>
  <c r="AC69" i="15"/>
  <c r="AC72" i="15"/>
  <c r="AC68" i="15"/>
  <c r="AB69" i="15"/>
  <c r="AB72" i="15"/>
  <c r="AB68" i="15"/>
  <c r="AA68" i="15"/>
  <c r="AA69" i="15"/>
  <c r="AA72" i="15"/>
  <c r="Z72" i="15"/>
  <c r="AX72" i="15" s="1"/>
  <c r="Z68" i="15"/>
  <c r="Z69" i="15"/>
  <c r="F69" i="15"/>
  <c r="F72" i="15"/>
  <c r="F68" i="15"/>
  <c r="H68" i="15"/>
  <c r="H69" i="15"/>
  <c r="H72" i="15"/>
  <c r="H77" i="15" s="1"/>
  <c r="H79" i="15" s="1"/>
  <c r="H81" i="15" s="1"/>
  <c r="G72" i="15"/>
  <c r="G69" i="15"/>
  <c r="G68" i="15"/>
  <c r="AH33" i="15"/>
  <c r="AH32" i="15"/>
  <c r="K72" i="15"/>
  <c r="K69" i="15"/>
  <c r="K68" i="15"/>
  <c r="O69" i="15"/>
  <c r="O72" i="15"/>
  <c r="O68" i="15"/>
  <c r="U9" i="15"/>
  <c r="U8" i="15"/>
  <c r="U67" i="15"/>
  <c r="U84" i="15" s="1"/>
  <c r="T72" i="15"/>
  <c r="T68" i="15"/>
  <c r="T69" i="15"/>
  <c r="Q77" i="15"/>
  <c r="Q73" i="15"/>
  <c r="U30" i="15"/>
  <c r="U29" i="15"/>
  <c r="S72" i="15"/>
  <c r="S68" i="15"/>
  <c r="S69" i="15"/>
  <c r="N69" i="15"/>
  <c r="N72" i="15"/>
  <c r="N68" i="15"/>
  <c r="J69" i="15"/>
  <c r="J72" i="15"/>
  <c r="J68" i="15"/>
  <c r="P72" i="15"/>
  <c r="P68" i="15"/>
  <c r="P69" i="15"/>
  <c r="I72" i="15"/>
  <c r="I69" i="15"/>
  <c r="I68" i="15"/>
  <c r="R72" i="15"/>
  <c r="R68" i="15"/>
  <c r="R69" i="15"/>
  <c r="U33" i="15"/>
  <c r="U32" i="15"/>
  <c r="L72" i="15"/>
  <c r="L68" i="15"/>
  <c r="L69" i="15"/>
  <c r="AL72" i="15"/>
  <c r="AK72" i="15"/>
  <c r="AM72" i="15"/>
  <c r="AJ72" i="15"/>
  <c r="AL68" i="15"/>
  <c r="AL69" i="15"/>
  <c r="AI9" i="15"/>
  <c r="AI8" i="15"/>
  <c r="AI67" i="15"/>
  <c r="AI30" i="15"/>
  <c r="AI29" i="15"/>
  <c r="AK69" i="15"/>
  <c r="AK68" i="15"/>
  <c r="AI32" i="15"/>
  <c r="AI33" i="15"/>
  <c r="AJ69" i="15"/>
  <c r="AJ68" i="15"/>
  <c r="AM69" i="15"/>
  <c r="AM68" i="15"/>
  <c r="AI93" i="69" l="1"/>
  <c r="AH79" i="15"/>
  <c r="AH81" i="15" s="1"/>
  <c r="AH87" i="15"/>
  <c r="AN77" i="15"/>
  <c r="AW77" i="15" s="1"/>
  <c r="AN73" i="15"/>
  <c r="AZ5" i="69"/>
  <c r="AZ93" i="69" s="1"/>
  <c r="AZ9" i="15"/>
  <c r="AZ8" i="15"/>
  <c r="AY9" i="15"/>
  <c r="AY8" i="15"/>
  <c r="BA6" i="50"/>
  <c r="AX73" i="15"/>
  <c r="BA72" i="15"/>
  <c r="BA73" i="15" s="1"/>
  <c r="AW73" i="15"/>
  <c r="AV72" i="15"/>
  <c r="BC72" i="15"/>
  <c r="BC73" i="15" s="1"/>
  <c r="BB72" i="15"/>
  <c r="BE93" i="69"/>
  <c r="BA93" i="69"/>
  <c r="BF5" i="69"/>
  <c r="BF93" i="69" s="1"/>
  <c r="BG93" i="69"/>
  <c r="BE6" i="50"/>
  <c r="BF6" i="50"/>
  <c r="BG6" i="50"/>
  <c r="AY67" i="15"/>
  <c r="U72" i="15"/>
  <c r="U77" i="15" s="1"/>
  <c r="U79" i="15" s="1"/>
  <c r="U81" i="15" s="1"/>
  <c r="AV69" i="15"/>
  <c r="AV68" i="15"/>
  <c r="AW69" i="15"/>
  <c r="AW68" i="15"/>
  <c r="AZ67" i="15"/>
  <c r="AX69" i="15"/>
  <c r="AX68" i="15"/>
  <c r="BC68" i="15"/>
  <c r="BC69" i="15"/>
  <c r="BA68" i="15"/>
  <c r="BA69" i="15"/>
  <c r="BB68" i="15"/>
  <c r="BB69" i="15"/>
  <c r="BD9" i="15"/>
  <c r="BF9" i="15"/>
  <c r="BE9" i="15"/>
  <c r="BD8" i="15"/>
  <c r="BF8" i="15"/>
  <c r="BE8" i="15"/>
  <c r="BE32" i="15"/>
  <c r="BD32" i="15"/>
  <c r="BF32" i="15"/>
  <c r="BD33" i="15"/>
  <c r="BE33" i="15"/>
  <c r="BF33" i="15"/>
  <c r="BD30" i="15"/>
  <c r="BE30" i="15"/>
  <c r="BF30" i="15"/>
  <c r="BE29" i="15"/>
  <c r="BD29" i="15"/>
  <c r="BF29" i="15"/>
  <c r="BE67" i="15"/>
  <c r="BF67" i="15"/>
  <c r="BD67" i="15"/>
  <c r="AL77" i="15"/>
  <c r="AZ72" i="15"/>
  <c r="AD77" i="15"/>
  <c r="AD73" i="15"/>
  <c r="M73" i="15"/>
  <c r="M77" i="15"/>
  <c r="V73" i="15"/>
  <c r="W77" i="15"/>
  <c r="W73" i="15"/>
  <c r="X77" i="15"/>
  <c r="X73" i="15"/>
  <c r="Y77" i="15"/>
  <c r="Y73" i="15"/>
  <c r="AG73" i="15"/>
  <c r="AG77" i="15"/>
  <c r="AF77" i="15"/>
  <c r="AF73" i="15"/>
  <c r="AE73" i="15"/>
  <c r="AE77" i="15"/>
  <c r="AC73" i="15"/>
  <c r="AC77" i="15"/>
  <c r="AB77" i="15"/>
  <c r="AB73" i="15"/>
  <c r="AA77" i="15"/>
  <c r="AA73" i="15"/>
  <c r="Z77" i="15"/>
  <c r="AX77" i="15" s="1"/>
  <c r="Z73" i="15"/>
  <c r="F73" i="15"/>
  <c r="F77" i="15"/>
  <c r="H73" i="15"/>
  <c r="G73" i="15"/>
  <c r="G77" i="15"/>
  <c r="AH69" i="15"/>
  <c r="AH68" i="15"/>
  <c r="R77" i="15"/>
  <c r="R73" i="15"/>
  <c r="I77" i="15"/>
  <c r="I73" i="15"/>
  <c r="U68" i="15"/>
  <c r="U69" i="15"/>
  <c r="L73" i="15"/>
  <c r="L77" i="15"/>
  <c r="P73" i="15"/>
  <c r="P77" i="15"/>
  <c r="S77" i="15"/>
  <c r="S73" i="15"/>
  <c r="O73" i="15"/>
  <c r="O77" i="15"/>
  <c r="Q87" i="15"/>
  <c r="Q79" i="15"/>
  <c r="Q78" i="15"/>
  <c r="N73" i="15"/>
  <c r="N77" i="15"/>
  <c r="J77" i="15"/>
  <c r="J73" i="15"/>
  <c r="K73" i="15"/>
  <c r="K77" i="15"/>
  <c r="T77" i="15"/>
  <c r="T73" i="15"/>
  <c r="AJ73" i="15"/>
  <c r="AJ77" i="15"/>
  <c r="AI69" i="15"/>
  <c r="AI72" i="15"/>
  <c r="AI68" i="15"/>
  <c r="AK77" i="15"/>
  <c r="AK87" i="15" s="1"/>
  <c r="AK73" i="15"/>
  <c r="AM77" i="15"/>
  <c r="AV77" i="15" s="1"/>
  <c r="AM73" i="15"/>
  <c r="AL73" i="15"/>
  <c r="BC77" i="15" l="1"/>
  <c r="BC78" i="15" s="1"/>
  <c r="AN79" i="15"/>
  <c r="AW79" i="15" s="1"/>
  <c r="AN78" i="15"/>
  <c r="AN87" i="15"/>
  <c r="AV73" i="15"/>
  <c r="AX78" i="15"/>
  <c r="BA77" i="15"/>
  <c r="BB77" i="15"/>
  <c r="AZ69" i="15"/>
  <c r="AY69" i="15"/>
  <c r="AZ68" i="15"/>
  <c r="AY68" i="15"/>
  <c r="BB73" i="15"/>
  <c r="BD72" i="15"/>
  <c r="BE72" i="15"/>
  <c r="BF72" i="15"/>
  <c r="AY72" i="15"/>
  <c r="BF69" i="15"/>
  <c r="BF68" i="15"/>
  <c r="BD68" i="15"/>
  <c r="BE68" i="15"/>
  <c r="BE69" i="15"/>
  <c r="BD69" i="15"/>
  <c r="AV78" i="15"/>
  <c r="AL87" i="15"/>
  <c r="AJ87" i="15"/>
  <c r="AM87" i="15"/>
  <c r="AW78" i="15"/>
  <c r="AZ73" i="15"/>
  <c r="AD78" i="15"/>
  <c r="AD79" i="15"/>
  <c r="AD87" i="15"/>
  <c r="M87" i="15"/>
  <c r="M78" i="15"/>
  <c r="M79" i="15"/>
  <c r="V78" i="15"/>
  <c r="V79" i="15"/>
  <c r="W78" i="15"/>
  <c r="W87" i="15"/>
  <c r="W79" i="15"/>
  <c r="X79" i="15"/>
  <c r="X78" i="15"/>
  <c r="X87" i="15"/>
  <c r="Y78" i="15"/>
  <c r="Y79" i="15"/>
  <c r="Y87" i="15"/>
  <c r="AG87" i="15"/>
  <c r="AG78" i="15"/>
  <c r="AG79" i="15"/>
  <c r="AF87" i="15"/>
  <c r="AF78" i="15"/>
  <c r="AF79" i="15"/>
  <c r="AE78" i="15"/>
  <c r="AE79" i="15"/>
  <c r="AE87" i="15"/>
  <c r="AC78" i="15"/>
  <c r="AC79" i="15"/>
  <c r="AC87" i="15"/>
  <c r="AB79" i="15"/>
  <c r="AB87" i="15"/>
  <c r="AB78" i="15"/>
  <c r="AA87" i="15"/>
  <c r="AA79" i="15"/>
  <c r="AA78" i="15"/>
  <c r="Z78" i="15"/>
  <c r="Z79" i="15"/>
  <c r="AX79" i="15" s="1"/>
  <c r="Z87" i="15"/>
  <c r="F87" i="15"/>
  <c r="F79" i="15"/>
  <c r="F78" i="15"/>
  <c r="H78" i="15"/>
  <c r="H87" i="15"/>
  <c r="G78" i="15"/>
  <c r="G79" i="15"/>
  <c r="G87" i="15"/>
  <c r="AH73" i="15"/>
  <c r="L78" i="15"/>
  <c r="L87" i="15"/>
  <c r="L79" i="15"/>
  <c r="T87" i="15"/>
  <c r="T78" i="15"/>
  <c r="T79" i="15"/>
  <c r="J87" i="15"/>
  <c r="J79" i="15"/>
  <c r="J78" i="15"/>
  <c r="K78" i="15"/>
  <c r="K87" i="15"/>
  <c r="K79" i="15"/>
  <c r="U87" i="15"/>
  <c r="U73" i="15"/>
  <c r="O87" i="15"/>
  <c r="O79" i="15"/>
  <c r="O78" i="15"/>
  <c r="S87" i="15"/>
  <c r="S79" i="15"/>
  <c r="S78" i="15"/>
  <c r="P87" i="15"/>
  <c r="P78" i="15"/>
  <c r="P79" i="15"/>
  <c r="N78" i="15"/>
  <c r="N87" i="15"/>
  <c r="N79" i="15"/>
  <c r="I87" i="15"/>
  <c r="I79" i="15"/>
  <c r="I78" i="15"/>
  <c r="Q81" i="15"/>
  <c r="Q82" i="15" s="1"/>
  <c r="Q80" i="15"/>
  <c r="R87" i="15"/>
  <c r="R79" i="15"/>
  <c r="R78" i="15"/>
  <c r="AK78" i="15"/>
  <c r="AK79" i="15"/>
  <c r="AJ78" i="15"/>
  <c r="AJ79" i="15"/>
  <c r="AL79" i="15"/>
  <c r="AL78" i="15"/>
  <c r="AI77" i="15"/>
  <c r="AI73" i="15"/>
  <c r="AM79" i="15"/>
  <c r="AM78" i="15"/>
  <c r="AN80" i="15" l="1"/>
  <c r="AN81" i="15"/>
  <c r="AW81" i="15" s="1"/>
  <c r="AY73" i="15"/>
  <c r="BA78" i="15"/>
  <c r="AX80" i="15"/>
  <c r="BA79" i="15"/>
  <c r="AW80" i="15"/>
  <c r="AV79" i="15"/>
  <c r="AV80" i="15" s="1"/>
  <c r="BC79" i="15"/>
  <c r="AN82" i="15"/>
  <c r="BB79" i="15"/>
  <c r="BD73" i="15"/>
  <c r="BE73" i="15"/>
  <c r="BF73" i="15"/>
  <c r="BB78" i="15"/>
  <c r="BD77" i="15"/>
  <c r="BE77" i="15"/>
  <c r="BF77" i="15"/>
  <c r="AD80" i="15"/>
  <c r="AD81" i="15"/>
  <c r="AD82" i="15" s="1"/>
  <c r="AY77" i="15"/>
  <c r="AZ77" i="15"/>
  <c r="AZ79" i="15"/>
  <c r="AY78" i="15"/>
  <c r="AZ78" i="15"/>
  <c r="M80" i="15"/>
  <c r="M81" i="15"/>
  <c r="M82" i="15" s="1"/>
  <c r="V81" i="15"/>
  <c r="V80" i="15"/>
  <c r="W80" i="15"/>
  <c r="W81" i="15"/>
  <c r="W82" i="15" s="1"/>
  <c r="X80" i="15"/>
  <c r="X81" i="15"/>
  <c r="X82" i="15" s="1"/>
  <c r="Y81" i="15"/>
  <c r="Y80" i="15"/>
  <c r="AG81" i="15"/>
  <c r="AG82" i="15" s="1"/>
  <c r="AG80" i="15"/>
  <c r="AF81" i="15"/>
  <c r="AF82" i="15" s="1"/>
  <c r="AF80" i="15"/>
  <c r="AE80" i="15"/>
  <c r="AE81" i="15"/>
  <c r="AC81" i="15"/>
  <c r="AC82" i="15" s="1"/>
  <c r="AC80" i="15"/>
  <c r="AB81" i="15"/>
  <c r="AB82" i="15" s="1"/>
  <c r="AB80" i="15"/>
  <c r="AA80" i="15"/>
  <c r="AA81" i="15"/>
  <c r="AA82" i="15" s="1"/>
  <c r="Z80" i="15"/>
  <c r="Z81" i="15"/>
  <c r="F81" i="15"/>
  <c r="F80" i="15"/>
  <c r="H82" i="15"/>
  <c r="H80" i="15"/>
  <c r="G81" i="15"/>
  <c r="G82" i="15" s="1"/>
  <c r="G80" i="15"/>
  <c r="AH78" i="15"/>
  <c r="U78" i="15"/>
  <c r="P80" i="15"/>
  <c r="P81" i="15"/>
  <c r="O80" i="15"/>
  <c r="O81" i="15"/>
  <c r="O82" i="15" s="1"/>
  <c r="K80" i="15"/>
  <c r="K81" i="15"/>
  <c r="K82" i="15" s="1"/>
  <c r="T80" i="15"/>
  <c r="T81" i="15"/>
  <c r="T82" i="15" s="1"/>
  <c r="J81" i="15"/>
  <c r="J82" i="15" s="1"/>
  <c r="J80" i="15"/>
  <c r="R81" i="15"/>
  <c r="R82" i="15" s="1"/>
  <c r="R80" i="15"/>
  <c r="N80" i="15"/>
  <c r="N81" i="15"/>
  <c r="N82" i="15" s="1"/>
  <c r="S80" i="15"/>
  <c r="S81" i="15"/>
  <c r="S82" i="15" s="1"/>
  <c r="L80" i="15"/>
  <c r="L81" i="15"/>
  <c r="L82" i="15" s="1"/>
  <c r="I80" i="15"/>
  <c r="I81" i="15"/>
  <c r="AL81" i="15"/>
  <c r="AL80" i="15"/>
  <c r="AK81" i="15"/>
  <c r="AK82" i="15" s="1"/>
  <c r="AK80" i="15"/>
  <c r="AM81" i="15"/>
  <c r="AV81" i="15" s="1"/>
  <c r="AM80" i="15"/>
  <c r="AI79" i="15"/>
  <c r="AI78" i="15"/>
  <c r="AJ80" i="15"/>
  <c r="AJ81" i="15"/>
  <c r="BC80" i="15" l="1"/>
  <c r="BA80" i="15"/>
  <c r="AY79" i="15"/>
  <c r="BA81" i="15"/>
  <c r="Z82" i="15"/>
  <c r="AX81" i="15"/>
  <c r="AX82" i="15" s="1"/>
  <c r="BC81" i="15"/>
  <c r="BB81" i="15"/>
  <c r="BB80" i="15"/>
  <c r="BD79" i="15"/>
  <c r="BE79" i="15"/>
  <c r="BD78" i="15"/>
  <c r="BE78" i="15"/>
  <c r="BF78" i="15"/>
  <c r="BF79" i="15"/>
  <c r="Y82" i="15"/>
  <c r="AL82" i="15"/>
  <c r="AV82" i="15"/>
  <c r="AM82" i="15"/>
  <c r="AW82" i="15"/>
  <c r="AY80" i="15"/>
  <c r="AZ80" i="15"/>
  <c r="AE82" i="15"/>
  <c r="F82" i="15"/>
  <c r="P82" i="15"/>
  <c r="V82" i="15"/>
  <c r="AH80" i="15"/>
  <c r="I82" i="15"/>
  <c r="U82" i="15"/>
  <c r="U80" i="15"/>
  <c r="AJ82" i="15"/>
  <c r="AI81" i="15"/>
  <c r="AI82" i="15" s="1"/>
  <c r="AI80" i="15"/>
  <c r="BA82" i="15" l="1"/>
  <c r="BC82" i="15"/>
  <c r="BD81" i="15"/>
  <c r="BD80" i="15"/>
  <c r="BE80" i="15"/>
  <c r="BF80" i="15"/>
  <c r="BB82" i="15"/>
  <c r="BF81" i="15"/>
  <c r="BE81" i="15"/>
  <c r="AH82" i="15"/>
  <c r="AZ82" i="15"/>
  <c r="AY82" i="15"/>
  <c r="AY81" i="15"/>
  <c r="AZ81" i="15"/>
  <c r="BF82" i="15" l="1"/>
  <c r="BD82" i="15"/>
  <c r="BE82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138752-C694-406A-8F6E-8BCE54294EC1}" name="Query - Append_Tổng hợp CP" description="Connection to the 'Append_Tổng hợp CP' query in the workbook." type="100" refreshedVersion="8" minRefreshableVersion="5">
    <extLst>
      <ext xmlns:x15="http://schemas.microsoft.com/office/spreadsheetml/2010/11/main" uri="{DE250136-89BD-433C-8126-D09CA5730AF9}">
        <x15:connection id="317556d1-0a14-416c-895e-5a7842ea2090"/>
      </ext>
    </extLst>
  </connection>
  <connection id="2" xr16:uid="{433BEE30-8F3A-40AA-9E89-5AFF013B6074}" name="Query - Data_621" description="Connection to the 'Data_621' query in the workbook." type="100" refreshedVersion="8" minRefreshableVersion="5">
    <extLst>
      <ext xmlns:x15="http://schemas.microsoft.com/office/spreadsheetml/2010/11/main" uri="{DE250136-89BD-433C-8126-D09CA5730AF9}">
        <x15:connection id="f9ee9d25-0c4a-41e9-9608-dd4204f5ba4d"/>
      </ext>
    </extLst>
  </connection>
  <connection id="3" xr16:uid="{F25A1CE0-B620-41A2-BBBC-149BFB22321B}" name="Query - Data_KE30" description="Connection to the 'Data_KE30' query in the workbook." type="100" refreshedVersion="8" minRefreshableVersion="5">
    <extLst>
      <ext xmlns:x15="http://schemas.microsoft.com/office/spreadsheetml/2010/11/main" uri="{DE250136-89BD-433C-8126-D09CA5730AF9}">
        <x15:connection id="0a2bb11b-e829-4a68-b75c-9e9f11e988d5"/>
      </ext>
    </extLst>
  </connection>
  <connection id="4" xr16:uid="{F081602F-A5F1-4117-AAC8-EAB6E0D66E26}" name="Query - Data_KSB1" description="Connection to the 'Data_KSB1' query in the workbook." type="100" refreshedVersion="8" minRefreshableVersion="5">
    <extLst>
      <ext xmlns:x15="http://schemas.microsoft.com/office/spreadsheetml/2010/11/main" uri="{DE250136-89BD-433C-8126-D09CA5730AF9}">
        <x15:connection id="1b43fa59-e3d5-4351-8fd9-0540075d739f"/>
      </ext>
    </extLst>
  </connection>
  <connection id="5" xr16:uid="{38FC9508-A731-40DA-AAFF-753763B8917A}" name="Query - Table_ChonCPkg" description="Connection to the 'Table_ChonCPkg' query in the workbook." type="100" refreshedVersion="8" minRefreshableVersion="5">
    <extLst>
      <ext xmlns:x15="http://schemas.microsoft.com/office/spreadsheetml/2010/11/main" uri="{DE250136-89BD-433C-8126-D09CA5730AF9}">
        <x15:connection id="f15e22f0-4f05-49c2-b852-871401678876"/>
      </ext>
    </extLst>
  </connection>
  <connection id="6" xr16:uid="{BA6DD454-02E5-44A7-9AD3-A4BB76D0ECA1}" name="Query - Table_ChonTyleCPtrenDT" description="Connection to the 'Table_ChonTyleCPtrenDT' query in the workbook." type="100" refreshedVersion="8" minRefreshableVersion="5">
    <extLst>
      <ext xmlns:x15="http://schemas.microsoft.com/office/spreadsheetml/2010/11/main" uri="{DE250136-89BD-433C-8126-D09CA5730AF9}">
        <x15:connection id="ce1925a1-f288-4e69-9d12-55a29bed955b"/>
      </ext>
    </extLst>
  </connection>
  <connection id="7" xr16:uid="{0527AD9E-A771-47D3-A28C-AF2E69B8B249}" name="Query - Table_Date" description="Connection to the 'Table_Date' query in the workbook." type="100" refreshedVersion="8" minRefreshableVersion="5">
    <extLst>
      <ext xmlns:x15="http://schemas.microsoft.com/office/spreadsheetml/2010/11/main" uri="{DE250136-89BD-433C-8126-D09CA5730AF9}">
        <x15:connection id="2d754cb9-8be7-4a3d-8e0e-e8b172b4d00a"/>
      </ext>
    </extLst>
  </connection>
  <connection id="8" xr16:uid="{D35BFF54-C27F-4E19-AA5D-2D52D37457EC}" name="Query - Table_KMchiphi" description="Connection to the 'Table_KMchiphi' query in the workbook." type="100" refreshedVersion="8" minRefreshableVersion="5">
    <extLst>
      <ext xmlns:x15="http://schemas.microsoft.com/office/spreadsheetml/2010/11/main" uri="{DE250136-89BD-433C-8126-D09CA5730AF9}">
        <x15:connection id="aad527b1-44e0-47ab-b97b-89333e695e5c"/>
      </ext>
    </extLst>
  </connection>
  <connection id="9" xr16:uid="{710BF147-BB57-41A4-8744-EB62F1FEA2E5}" name="Query - Table_LoaiCP" description="Connection to the 'Table_LoaiCP' query in the workbook." type="100" refreshedVersion="8" minRefreshableVersion="5">
    <extLst>
      <ext xmlns:x15="http://schemas.microsoft.com/office/spreadsheetml/2010/11/main" uri="{DE250136-89BD-433C-8126-D09CA5730AF9}">
        <x15:connection id="3ccf5597-3e52-4cc2-880f-da8f0d4da6ca"/>
      </ext>
    </extLst>
  </connection>
  <connection id="10" xr16:uid="{D880FC99-B526-4043-874D-CC0F2A65FB75}" name="Query - Table_Phongban" description="Connection to the 'Table_Phongban' query in the workbook." type="100" refreshedVersion="8" minRefreshableVersion="5">
    <extLst>
      <ext xmlns:x15="http://schemas.microsoft.com/office/spreadsheetml/2010/11/main" uri="{DE250136-89BD-433C-8126-D09CA5730AF9}">
        <x15:connection id="07951249-b824-48b8-aa14-1edb5f3f3156"/>
      </ext>
    </extLst>
  </connection>
  <connection id="11" xr16:uid="{88D1E412-A2FF-4871-8235-DAFBC31B8E79}" name="Query - Table2_Doanhthu SL" description="Connection to the 'Table2_Doanhthu SL' query in the workbook." type="100" refreshedVersion="8" minRefreshableVersion="5">
    <extLst>
      <ext xmlns:x15="http://schemas.microsoft.com/office/spreadsheetml/2010/11/main" uri="{DE250136-89BD-433C-8126-D09CA5730AF9}">
        <x15:connection id="5c7a2a1d-68f7-49a0-af40-f67d71587339"/>
      </ext>
    </extLst>
  </connection>
  <connection id="12" xr16:uid="{7C10789D-BA70-418E-AAE6-3B485232CC0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<sst xmlns="http://schemas.openxmlformats.org/spreadsheetml/2006/main" count="8843" uniqueCount="2336">
  <si>
    <r>
      <t xml:space="preserve">KẾT QUẢ KINH DOANH </t>
    </r>
    <r>
      <rPr>
        <b/>
        <sz val="12"/>
        <color rgb="FF0000FF"/>
        <rFont val="Times New Roman"/>
        <family val="1"/>
      </rPr>
      <t>(ĐVT: triệu đồng)</t>
    </r>
  </si>
  <si>
    <t>TỔNG CỘNG NĂM</t>
  </si>
  <si>
    <t>STT</t>
  </si>
  <si>
    <t>CHỈ TIÊU</t>
  </si>
  <si>
    <t>Mã tham chiếu</t>
  </si>
  <si>
    <t>Kế hoạch 
2026</t>
  </si>
  <si>
    <t>Ước thực 
hiện 2026</t>
  </si>
  <si>
    <t>Thực hiện T4.2026</t>
  </si>
  <si>
    <t>Thực hiện 
LK 2025</t>
  </si>
  <si>
    <t>Thực hiện LK 2026</t>
  </si>
  <si>
    <t>Kế hoạch LK 2026P</t>
  </si>
  <si>
    <t>So với TH
LK 2025</t>
  </si>
  <si>
    <t>So với KH
LK 2026</t>
  </si>
  <si>
    <t>So với KH
Năm 2026</t>
  </si>
  <si>
    <t>SẢN LƯỢNG BÁN (Tấn)</t>
  </si>
  <si>
    <t>(*)</t>
  </si>
  <si>
    <t>DOANH THU THUẦN</t>
  </si>
  <si>
    <t>(**)</t>
  </si>
  <si>
    <t>Giá bán / Tấn (Triệu đồng/Tấn)</t>
  </si>
  <si>
    <t>BIẾN PHÍ</t>
  </si>
  <si>
    <t>Biến phí / Doanh thu (%)</t>
  </si>
  <si>
    <t>Biến phí / Tấn (Triệu đồng/Tấn)</t>
  </si>
  <si>
    <t>Biến phí bán hàng</t>
  </si>
  <si>
    <t>01,02,03</t>
  </si>
  <si>
    <t>Biến phí sản xuất</t>
  </si>
  <si>
    <t>Biến phí sản xuất/ Doanh thu (%)</t>
  </si>
  <si>
    <t>Biến phí sản xuất/ Tấn (Triệu đồng/Tấn)</t>
  </si>
  <si>
    <t>Chi phí nguyên liệu vật chính</t>
  </si>
  <si>
    <t>04</t>
  </si>
  <si>
    <t>Chi phí nguyên vật liệu phụ</t>
  </si>
  <si>
    <t>05</t>
  </si>
  <si>
    <t>Lãi nguyên liệu / Doanh thu (%)</t>
  </si>
  <si>
    <t>Chi phí vật tư kỹ thuật phục vụ sản xuất</t>
  </si>
  <si>
    <t>06</t>
  </si>
  <si>
    <t>Chi phí bao bì</t>
  </si>
  <si>
    <t>07</t>
  </si>
  <si>
    <t>Chi phí điện</t>
  </si>
  <si>
    <t>08</t>
  </si>
  <si>
    <t>Chi phí nước</t>
  </si>
  <si>
    <t>09</t>
  </si>
  <si>
    <t>Chi phí xăng, dầu</t>
  </si>
  <si>
    <t>10</t>
  </si>
  <si>
    <t>Chi phí môi trường</t>
  </si>
  <si>
    <t>11</t>
  </si>
  <si>
    <t>Chi phí gia công thuê ngoài</t>
  </si>
  <si>
    <t>12</t>
  </si>
  <si>
    <t>Điều chỉnh giá vốn trong hàng tồn kho</t>
  </si>
  <si>
    <t>Đ/C lãi chưa thực hiện trong HTK khi Hợp nhất</t>
  </si>
  <si>
    <t>LÃI BIẾN PHÍ</t>
  </si>
  <si>
    <t>Tỷ lệ Lãi biến phí (%)</t>
  </si>
  <si>
    <t>Lãi biến phí / Tấn (Triệu đồng/Tấn)</t>
  </si>
  <si>
    <t>ĐỊNH PHÍ</t>
  </si>
  <si>
    <t>Định phí / Doanh thu (%)</t>
  </si>
  <si>
    <t>Định phí / Tấn (Triệu đồng/Tấn)</t>
  </si>
  <si>
    <t>Chi phí hoạt động</t>
  </si>
  <si>
    <t>Chi phí hoạt động / Doanh thu (%)</t>
  </si>
  <si>
    <t>Chi phí sửa chữa, bảo trì</t>
  </si>
  <si>
    <t>13</t>
  </si>
  <si>
    <t>Chi phí thử mẫu, thử khuôn, phát triển sản phẩm</t>
  </si>
  <si>
    <t>14</t>
  </si>
  <si>
    <t>Chi phí kiểm định tài sản</t>
  </si>
  <si>
    <t>15</t>
  </si>
  <si>
    <t>Công cụ dụng cụ</t>
  </si>
  <si>
    <t>16</t>
  </si>
  <si>
    <t>Chi phí thuê nhà, văn phòng, xưởng, kho</t>
  </si>
  <si>
    <t>17</t>
  </si>
  <si>
    <t>Chi phí thuê máy móc thiết bị, phương tiện vận tải</t>
  </si>
  <si>
    <t>18</t>
  </si>
  <si>
    <t>Chi phí công nghệ thông tin</t>
  </si>
  <si>
    <t>19</t>
  </si>
  <si>
    <t>Chi phí ISO, giấy chứng nhận</t>
  </si>
  <si>
    <t>20</t>
  </si>
  <si>
    <t>Chi phí tư vấn</t>
  </si>
  <si>
    <t>21</t>
  </si>
  <si>
    <t>Chi phí dịch vụ thuê ngoài</t>
  </si>
  <si>
    <t>22</t>
  </si>
  <si>
    <t>Chi phí quảng cáo, hoạt động PR, sự kiện, giải thưởng</t>
  </si>
  <si>
    <t>23</t>
  </si>
  <si>
    <t>Chi phí ủng hộ, hỗ trợ, tài trợ</t>
  </si>
  <si>
    <t>24</t>
  </si>
  <si>
    <t>Chi phí tham gia hội chợ, phát triển thị trường</t>
  </si>
  <si>
    <t>25</t>
  </si>
  <si>
    <t>Chi phí hội nghị, hội thảo, hội họp</t>
  </si>
  <si>
    <t>26</t>
  </si>
  <si>
    <t>Chi phí công tác</t>
  </si>
  <si>
    <t>27</t>
  </si>
  <si>
    <t>Chi phí tiếp khách</t>
  </si>
  <si>
    <t>28</t>
  </si>
  <si>
    <t>Chi phí internet, điện thoại, bưu phẩm</t>
  </si>
  <si>
    <t>29</t>
  </si>
  <si>
    <t>Chi phí in ấn, vật tư, VPP</t>
  </si>
  <si>
    <t>30</t>
  </si>
  <si>
    <t>Chi phí hành chánh văn phòng</t>
  </si>
  <si>
    <t>31</t>
  </si>
  <si>
    <t>Chi phí bồi thường, nộp phạt</t>
  </si>
  <si>
    <t>32</t>
  </si>
  <si>
    <t>Chi phí bảo hiểm tài sản</t>
  </si>
  <si>
    <t>33</t>
  </si>
  <si>
    <t>Chi phí trích lập dự phòng</t>
  </si>
  <si>
    <t>34</t>
  </si>
  <si>
    <t>Thuế, phí, lệ phí khác</t>
  </si>
  <si>
    <t>35</t>
  </si>
  <si>
    <t>Chi phí nhập khẩu</t>
  </si>
  <si>
    <t>36</t>
  </si>
  <si>
    <t>Chi phí khác</t>
  </si>
  <si>
    <t>37</t>
  </si>
  <si>
    <t>Chi phí nhân sự</t>
  </si>
  <si>
    <t>(%) Chi phí nhân sự / Doanh thu</t>
  </si>
  <si>
    <t>Chi phí tài chính</t>
  </si>
  <si>
    <t>(%) Doanh thu tài chính / Doanh thu</t>
  </si>
  <si>
    <t>Chi phí khấu hao</t>
  </si>
  <si>
    <t>Tổng Chi phí Khấu hao / Doanh thu (%)</t>
  </si>
  <si>
    <t>TỔNG GIÁ VỐN (BIẾN PHÍ + ĐỊNH PHÍ)</t>
  </si>
  <si>
    <t>Doanh thu tài chính</t>
  </si>
  <si>
    <t>Thu nhập khác</t>
  </si>
  <si>
    <t>LỢI NHUẬN TRƯỚC THUẾ</t>
  </si>
  <si>
    <t>Tỷ lệ Lợi nhuận trước thuế (%)</t>
  </si>
  <si>
    <t>Thuế TNDN</t>
  </si>
  <si>
    <t>Thuế TNDN hiện hành</t>
  </si>
  <si>
    <t>Thuế TNDN hoãn lại</t>
  </si>
  <si>
    <t>LỢI NHUẬN SAU THUẾ</t>
  </si>
  <si>
    <t>Tỷ lệ LNST (%)</t>
  </si>
  <si>
    <t>EBIT</t>
  </si>
  <si>
    <t>Tỷ lệ EBIT (%)</t>
  </si>
  <si>
    <t>EBITDA</t>
  </si>
  <si>
    <t>Tỷ lệ EBITDA (%)</t>
  </si>
  <si>
    <t>Check-Tổng chi phí</t>
  </si>
  <si>
    <t>LNST-BCTC</t>
  </si>
  <si>
    <t>Check</t>
  </si>
  <si>
    <t>Chi phí thuê nhà, văn phòng, xưởng</t>
  </si>
  <si>
    <t>Chi phí khấu hao tài sản cố định</t>
  </si>
  <si>
    <t>Chi phí lương chính</t>
  </si>
  <si>
    <t>Chi phí lương ngoài giờ</t>
  </si>
  <si>
    <t>Chi phí lưới, dao, khuôn, xi, khắc</t>
  </si>
  <si>
    <t>Chi phí sửa chữa, bảo trì máy móc thiết bị sản xuất</t>
  </si>
  <si>
    <t>Chi phí pallet</t>
  </si>
  <si>
    <t>Chi phí BHXH, BHYT, KPCĐ, BHTN</t>
  </si>
  <si>
    <t>Chi phí suất ăn, tiền ăn giữa ca</t>
  </si>
  <si>
    <t>Chi phí lương Ca đêm</t>
  </si>
  <si>
    <t>Chi phí công cụ dụng cụ phục vụ sản xuất</t>
  </si>
  <si>
    <t>Chi phí khen thưởng</t>
  </si>
  <si>
    <t>Chi phí bao jumbo</t>
  </si>
  <si>
    <t>Chi phí nguyên vật liệu phụ khác</t>
  </si>
  <si>
    <t>Chi phí sửa chữa, bảo trì phương tiện vận tải</t>
  </si>
  <si>
    <t>Chi phí vật tư kỹ thuật phục vụ sản xuất khác</t>
  </si>
  <si>
    <t>Chi phí hóa chất xử lý nước thải</t>
  </si>
  <si>
    <t>Chi phí sửa chữa, bảo trì công trình xây dựng (nhà xưởng, văn phòng, ... )</t>
  </si>
  <si>
    <t>Chi phí đồng phục, đồ bảo hộ lao động</t>
  </si>
  <si>
    <t>Chi phí giấy phép môi trường, DTM, phí quan trắc môi trường…</t>
  </si>
  <si>
    <t>Chi phí bao PE</t>
  </si>
  <si>
    <t>Chi phí khen thưởng ngoài lương</t>
  </si>
  <si>
    <t>Chi phí đào tạo</t>
  </si>
  <si>
    <t>Chi phí phúc lợi nhân viên khác</t>
  </si>
  <si>
    <t>Chi phí y tế, BH sức khỏe</t>
  </si>
  <si>
    <t>Chi phí hóa chất, dung môi, mực in, hạt màu, …</t>
  </si>
  <si>
    <t>Chi phí bao bì khác</t>
  </si>
  <si>
    <t>Chi phí sửa chữa, bảo trì khuôn</t>
  </si>
  <si>
    <t>Chi phí ngân hàng</t>
  </si>
  <si>
    <t>Chi phí lãi vay</t>
  </si>
  <si>
    <t>Chi phí bán hàng khác</t>
  </si>
  <si>
    <t>Chi phí hoa hồng, chiết khấu bán hàng</t>
  </si>
  <si>
    <t>Chi phí vận chuyển bán hàng</t>
  </si>
  <si>
    <t>Chi phí quảng cáo</t>
  </si>
  <si>
    <t>Chi phí công cụ dụng cụ phục vụ quản lý</t>
  </si>
  <si>
    <t>Chi phí tài trợ thương hiệu, các hoạt động PR, sự kiện</t>
  </si>
  <si>
    <t>Chi phí hội viên</t>
  </si>
  <si>
    <t>Chi phí thuê xe đưa rước NV, thuê xe công tác</t>
  </si>
  <si>
    <t>Chênh lệch tỷ giá</t>
  </si>
  <si>
    <t>Chi phí dịch vụ chăm sóc cây xanh</t>
  </si>
  <si>
    <t>Chi phí teambuilding</t>
  </si>
  <si>
    <t>Chi phí dịch vụ bảo vệ</t>
  </si>
  <si>
    <t>Chi phí tuyển dụng</t>
  </si>
  <si>
    <t>Chi phí tiệc tất niên, tổng kết</t>
  </si>
  <si>
    <t>Chi phí sửa chữa bảo trì khác</t>
  </si>
  <si>
    <t>Chi phí sửa chữa, bảo trì máy móc thiết bị quản lý</t>
  </si>
  <si>
    <t>Chi phí xử lý bùn thải</t>
  </si>
  <si>
    <t>Chi phí kiểm toán</t>
  </si>
  <si>
    <t>Chi phí dịch vụ thuê ngoài khác</t>
  </si>
  <si>
    <t>Chi phí giải thưởng</t>
  </si>
  <si>
    <t>Tổng</t>
  </si>
  <si>
    <t>7 - 80 KHOẢN MỤC PHÍ (ĐVT: TRIỆU ĐỒNG)</t>
  </si>
  <si>
    <t>KHOẢN MỤC PHÍ</t>
  </si>
  <si>
    <t>Phân loại chi phí</t>
  </si>
  <si>
    <t>Mã số (cấp 1)</t>
  </si>
  <si>
    <t>Mục phí cấp 1 (40)</t>
  </si>
  <si>
    <t>Mã số (cấp 2)</t>
  </si>
  <si>
    <t>Mục phí cấp 2 (80)</t>
  </si>
  <si>
    <t>2026P</t>
  </si>
  <si>
    <t>2026E</t>
  </si>
  <si>
    <t>A</t>
  </si>
  <si>
    <t>Doanh thu</t>
  </si>
  <si>
    <t>B</t>
  </si>
  <si>
    <t>Tổng chi phí</t>
  </si>
  <si>
    <t>% chi phí / Doanh thu</t>
  </si>
  <si>
    <t>I</t>
  </si>
  <si>
    <t>01</t>
  </si>
  <si>
    <t>001</t>
  </si>
  <si>
    <t>Biến phí</t>
  </si>
  <si>
    <t>02</t>
  </si>
  <si>
    <t>002</t>
  </si>
  <si>
    <t>03</t>
  </si>
  <si>
    <t>003</t>
  </si>
  <si>
    <t>II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</si>
  <si>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</si>
  <si>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</si>
  <si>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</si>
  <si>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</si>
  <si>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</si>
  <si>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</si>
  <si>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</si>
  <si>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</si>
  <si>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</si>
  <si>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Chi phí dây đai</t>
  </si>
  <si>
    <t>013</t>
  </si>
  <si>
    <t>014</t>
  </si>
  <si>
    <t>015</t>
  </si>
  <si>
    <t>016</t>
  </si>
  <si>
    <t>017</t>
  </si>
  <si>
    <t>018</t>
  </si>
  <si>
    <t>019</t>
  </si>
  <si>
    <t>Chi phí xử lý rác thải công nghiệp</t>
  </si>
  <si>
    <t>020</t>
  </si>
  <si>
    <t>021</t>
  </si>
  <si>
    <t>III</t>
  </si>
  <si>
    <t>Định phí hoạt động</t>
  </si>
  <si>
    <t>022</t>
  </si>
  <si>
    <t>Định phí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</si>
  <si>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</si>
  <si>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</si>
  <si>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</si>
  <si>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</si>
  <si>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</si>
  <si>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</si>
  <si>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</si>
  <si>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</si>
  <si>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</si>
  <si>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</si>
  <si>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</si>
  <si>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</si>
  <si>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</si>
  <si>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</si>
  <si>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</si>
  <si>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</si>
  <si>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</si>
  <si>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</si>
  <si>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</si>
  <si>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</si>
  <si>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</si>
  <si>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</si>
  <si>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</si>
  <si>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</si>
  <si>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</si>
  <si>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</si>
  <si>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</si>
  <si>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</si>
  <si>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</si>
  <si>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</si>
  <si>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</si>
  <si>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</si>
  <si>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</si>
  <si>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</si>
  <si>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</si>
  <si>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</si>
  <si>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IV</t>
  </si>
  <si>
    <t>38</t>
  </si>
  <si>
    <t>059</t>
  </si>
  <si>
    <t>060</t>
  </si>
  <si>
    <t>061</t>
  </si>
  <si>
    <t>062</t>
  </si>
  <si>
    <t>Chi phí phụ cấp khác theo bảng lương</t>
  </si>
  <si>
    <t>063</t>
  </si>
  <si>
    <t>064</t>
  </si>
  <si>
    <t>Chi phí trợ cấp thôi việc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</si>
  <si>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</si>
  <si>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</si>
  <si>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</si>
  <si>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</si>
  <si>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</si>
  <si>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</si>
  <si>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</si>
  <si>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</si>
  <si>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</si>
  <si>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</si>
  <si>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</si>
  <si>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V</t>
  </si>
  <si>
    <t>39</t>
  </si>
  <si>
    <t>076</t>
  </si>
  <si>
    <t>077</t>
  </si>
  <si>
    <t>078</t>
  </si>
  <si>
    <t>Chi phí tài chính khác</t>
  </si>
  <si>
    <t>079</t>
  </si>
  <si>
    <t>VI</t>
  </si>
  <si>
    <t>Chi phi khấu hao</t>
  </si>
  <si>
    <t>40</t>
  </si>
  <si>
    <t>080</t>
  </si>
  <si>
    <t>Check:</t>
  </si>
  <si>
    <t>8 - CHI PHÍ / TẤN (TRIỆU ĐỒNG / TẤN)</t>
  </si>
  <si>
    <t>BÌNH QUÂN NĂM</t>
  </si>
  <si>
    <t>Sản lượng bán (Tấn)</t>
  </si>
  <si>
    <t>Tổng chi phí / Tấn</t>
  </si>
  <si>
    <t>9 - % CHI PHÍ / DOANH THU</t>
  </si>
  <si>
    <t>CHI TIẾT THỰC HIỆN THÁNG 2026</t>
  </si>
  <si>
    <t>10 - 170 KHOẢN MỤC CHI PHÍ (TRIỆU ĐỒNG)</t>
  </si>
  <si>
    <t>Mã tham chiếu 40</t>
  </si>
  <si>
    <t>Mã tham chiếu 80</t>
  </si>
  <si>
    <t>Mã số</t>
  </si>
  <si>
    <t>Mục phí cấp 3 (170)</t>
  </si>
  <si>
    <t>Chi phí vận chuyển nội địa</t>
  </si>
  <si>
    <t>Chi phí vận chuyển xuất khẩu</t>
  </si>
  <si>
    <t>Chi phí hoa hồng bán hàng</t>
  </si>
  <si>
    <t>Chi phí chiết khấu bán hàng</t>
  </si>
  <si>
    <t>Chi phí chai nhựa tái chế</t>
  </si>
  <si>
    <t>Chi phí vảy nhựa tái chế</t>
  </si>
  <si>
    <t>Chi phí hạt nhựa chính phẩm</t>
  </si>
  <si>
    <t>Chi phí hỗn hợp trộn</t>
  </si>
  <si>
    <t>Chi phí keo xay</t>
  </si>
  <si>
    <t>Chi phí sắt, thép, đồng, nhôm,... làm khuôn</t>
  </si>
  <si>
    <t>Chi phí hóa chất, phụ gia, dung môi</t>
  </si>
  <si>
    <t>Chi phí mực in, nhũ in</t>
  </si>
  <si>
    <t>Chi phí hạt màu</t>
  </si>
  <si>
    <t>Chi phí lưới tạo hạt, lưới băm vảy</t>
  </si>
  <si>
    <t>Chi phí dao CNC, tách nhãn, băm vảy, cắt hạt, …</t>
  </si>
  <si>
    <t>Chi phí khuôn tạo hạt</t>
  </si>
  <si>
    <t>Chi phí xi, khắc, tôi thép</t>
  </si>
  <si>
    <t>Chi phí vật tư đánh bóng</t>
  </si>
  <si>
    <t>Chi phí dây cắt</t>
  </si>
  <si>
    <t>Chi phí phụ tùng khuôn, máy</t>
  </si>
  <si>
    <t>Chi phí thùng carton</t>
  </si>
  <si>
    <t>Chi phí băng keo</t>
  </si>
  <si>
    <t>Chi phí điện sản xuất</t>
  </si>
  <si>
    <t>Chi phí điện quản lý</t>
  </si>
  <si>
    <t>Chi phí nước sản xuất</t>
  </si>
  <si>
    <t>Chi phí nước sinh hoạt</t>
  </si>
  <si>
    <t>Chi phí xăng, dầu xe nâng</t>
  </si>
  <si>
    <t>Chi phí xăng, dầu xe giao nhận hàng</t>
  </si>
  <si>
    <t>Chi phí xăng, dầu xe du lịch, xe gắn máy</t>
  </si>
  <si>
    <t>Chi phí cầu đường xe</t>
  </si>
  <si>
    <t>Chi phí gia công khuôn, máy</t>
  </si>
  <si>
    <t>Chi phí gia công sản phẩm nhựa</t>
  </si>
  <si>
    <t>Chi phí kiểm định sản phẩm, nguyên liệu</t>
  </si>
  <si>
    <t>Chi phí mua mẫu</t>
  </si>
  <si>
    <t>Chi phí thử mẫu, xuất mẫu</t>
  </si>
  <si>
    <t>Chi phí thử khuôn, máy</t>
  </si>
  <si>
    <t>Chi phí thuê xe vận chuyển khuôn, máy</t>
  </si>
  <si>
    <t>Chi phí đăng kiểm xe cơ giới</t>
  </si>
  <si>
    <t>Chi phí kiểm định, hiệu chuẩn máy móc thiết bị</t>
  </si>
  <si>
    <t>Chi phí phân bổ công cụ dụng cụ sản xuất</t>
  </si>
  <si>
    <t>Chi phí phân bổ công cụ dụng cụ quản lý</t>
  </si>
  <si>
    <t>Chi phí thuê máy móc thiết bị</t>
  </si>
  <si>
    <t>Chi phí thuê phương tiện vận tải</t>
  </si>
  <si>
    <t>Chi phí bảo trì phần mềm</t>
  </si>
  <si>
    <t>Chi phí bản quyền (licences)</t>
  </si>
  <si>
    <t>Chi phí sửa chữa, bảo trì thiết bị CNTT</t>
  </si>
  <si>
    <t>Chi phí thuê tư vấn pháp lý, chuyên gia</t>
  </si>
  <si>
    <t>Chi phí thuê tư vấn, thiết kế dự án</t>
  </si>
  <si>
    <t>Chi phí ấn phẩm: Catalogue, tờ rơi</t>
  </si>
  <si>
    <t>Chi phí trưng bày</t>
  </si>
  <si>
    <t>Chi phí tài trợ thương hiệu</t>
  </si>
  <si>
    <t>Chi phí các hoạt động PR, sự kiện</t>
  </si>
  <si>
    <t>Chi phí tham gia hội chợ trong nước</t>
  </si>
  <si>
    <t>Chi phí tham gia hội chợ nước ngoài</t>
  </si>
  <si>
    <t>Chi phí phát triển thị trường</t>
  </si>
  <si>
    <t>Chi phí khuyến mãi cho người tiêu dùng</t>
  </si>
  <si>
    <t>Chi phí khách sạn</t>
  </si>
  <si>
    <t>Chi phí vé bay, tàu, xe, taxi</t>
  </si>
  <si>
    <t>Chi phí ăn uống, phụ cấp công tác</t>
  </si>
  <si>
    <t>Chi phí quà tặng khách</t>
  </si>
  <si>
    <t>Chi phí bồi dưỡng</t>
  </si>
  <si>
    <t>Chi phí internet</t>
  </si>
  <si>
    <t>Chi phí điện thoại bàn</t>
  </si>
  <si>
    <t>Chi phí bưu phẩm</t>
  </si>
  <si>
    <t>Chi phí thuê máy photo, máy in</t>
  </si>
  <si>
    <t>Chi phí in ấn, VPP</t>
  </si>
  <si>
    <t>Chi phí mực in, mực photo</t>
  </si>
  <si>
    <t>Chi phí công chứng, sao y, thuế khác</t>
  </si>
  <si>
    <t>Chi phí nước uống</t>
  </si>
  <si>
    <t>Chi phí trang trí văn phòng</t>
  </si>
  <si>
    <t>Chi phí 5S, an toàn lao động, PCCC</t>
  </si>
  <si>
    <t>Chi phí rác thải sinh hoạt, rác y tế</t>
  </si>
  <si>
    <t>Chi phí vật tư quản lý</t>
  </si>
  <si>
    <t>Chi phí hành chánh văn phòng khác</t>
  </si>
  <si>
    <t>Chi phí bồi thường vi phạm hợp đồng</t>
  </si>
  <si>
    <t>Chi phí phạt chậm nộp, vị phạm hành chánh</t>
  </si>
  <si>
    <t>Chi phí khiếu nại khách hàng</t>
  </si>
  <si>
    <t>Dự phòng nợ khó đòi</t>
  </si>
  <si>
    <t>Dự phòng tổn thất hàng tồn kho</t>
  </si>
  <si>
    <t>Chi phí nhượng bán, thanh lý TSCĐ</t>
  </si>
  <si>
    <t>Chi phí nhượng bán, thanh lý BĐS đầu tư</t>
  </si>
  <si>
    <t>Chi phí chênh lệch kiểm kê, đánh giá lại tài sản</t>
  </si>
  <si>
    <t>Chi phí bằng tiền khác</t>
  </si>
  <si>
    <t>Chi phí lương chính - Trực tiếp</t>
  </si>
  <si>
    <t>Chi phí lương chính - Trực tiếp (thuê ngoài)</t>
  </si>
  <si>
    <t>Chi phí lương chính - Gián tiếp</t>
  </si>
  <si>
    <t>Chi phí lương T13, Phép năm - Trực tiếp</t>
  </si>
  <si>
    <t>Chi phí lương T13, Phép năm - Gián tiếp</t>
  </si>
  <si>
    <t>Chi phí lương ngoài giờ - Trực tiếp</t>
  </si>
  <si>
    <t>Chi phí lương ngoài giờ - Gián tiếp</t>
  </si>
  <si>
    <t>Thưởng danh hiệu</t>
  </si>
  <si>
    <t>Chi phí đồng phục</t>
  </si>
  <si>
    <t>Chi phí đồ bảo hộ lao động</t>
  </si>
  <si>
    <t>Chi phí thuê xe đưa rước nhân viên</t>
  </si>
  <si>
    <t>Thuê xe ngoài (taxi, du lịch)</t>
  </si>
  <si>
    <t>Chi phí phụ cấp điện thoại di động</t>
  </si>
  <si>
    <t>Chi phí gởi xe du lịch, xe gắn máy</t>
  </si>
  <si>
    <t>Chi phí hiếu hỷ, phúc lợi khác</t>
  </si>
  <si>
    <t>Chi phí lãi vay ngắn hạn</t>
  </si>
  <si>
    <t>Chi phí lãi vay trung hạn và dài hạn</t>
  </si>
  <si>
    <t>Chi phí lãi thuê tài chính</t>
  </si>
  <si>
    <t>Chi phí chênh lệch tỷ giá hối đoái</t>
  </si>
  <si>
    <t>Chi phí chênh lệch tỷ giá hối đoái - Chưa thực hiện</t>
  </si>
  <si>
    <t>Khấu hao nhà cửa, vật kiến trúc</t>
  </si>
  <si>
    <t>Khấu hao máy móc thiết bị chính</t>
  </si>
  <si>
    <t>Khấu hao máy móc thiết bị phụ</t>
  </si>
  <si>
    <t>Khấu hao khuôn</t>
  </si>
  <si>
    <t>Chi phí khuôn phân bổ theo sản phẩm</t>
  </si>
  <si>
    <t>Khấu hao phương tiện vận tải, truyền dẫn</t>
  </si>
  <si>
    <t>Khấu hao thiết bị văn phòng</t>
  </si>
  <si>
    <t>Khấu hao thiết bị CNTT</t>
  </si>
  <si>
    <t>Khấu hao TSCĐ hữu hình khác</t>
  </si>
  <si>
    <t>Khấu hao phần mềm</t>
  </si>
  <si>
    <t>Khấu hao nhãn hiệu, tên thương mại</t>
  </si>
  <si>
    <t>Khấu hao bản quyền, sáng chế</t>
  </si>
  <si>
    <t>Khấu hao quyền phát hành</t>
  </si>
  <si>
    <t>Khấu hao quyền sử dụng đất</t>
  </si>
  <si>
    <t>Khấu hao TSCĐ vô hình khác</t>
  </si>
  <si>
    <t>Khấu hao bất động sản đầu tư</t>
  </si>
  <si>
    <t>Sản lượng bán hàng</t>
  </si>
  <si>
    <t>rPET</t>
  </si>
  <si>
    <t>rHDPE thổi</t>
  </si>
  <si>
    <t>rHDPE ép</t>
  </si>
  <si>
    <t>rPP</t>
  </si>
  <si>
    <t>Xơ sợi</t>
  </si>
  <si>
    <t>rLDPE</t>
  </si>
  <si>
    <t>Dây đai PET</t>
  </si>
  <si>
    <t>DVGC</t>
  </si>
  <si>
    <t>Phó sản</t>
  </si>
  <si>
    <t>Sản lượng sản xuất</t>
  </si>
  <si>
    <t>6421002604</t>
  </si>
  <si>
    <t>Actual</t>
  </si>
  <si>
    <t>6421002605</t>
  </si>
  <si>
    <t>6421002802</t>
  </si>
  <si>
    <t>Chi phí Khen thưởng</t>
  </si>
  <si>
    <t>6421002806</t>
  </si>
  <si>
    <t>6421003001</t>
  </si>
  <si>
    <t>6421003401</t>
  </si>
  <si>
    <t>6423001908</t>
  </si>
  <si>
    <t>6424001904</t>
  </si>
  <si>
    <t>6424001909</t>
  </si>
  <si>
    <t>Khấu hao TSCĐ khác</t>
  </si>
  <si>
    <t>6424001915</t>
  </si>
  <si>
    <t>6427002001</t>
  </si>
  <si>
    <t>6427004601</t>
  </si>
  <si>
    <t>6427004902</t>
  </si>
  <si>
    <t>Điện thoại di động</t>
  </si>
  <si>
    <t>6427005601</t>
  </si>
  <si>
    <t>6427005701</t>
  </si>
  <si>
    <t>6427005801</t>
  </si>
  <si>
    <t>642xxxxxxx-Cp bản quyền</t>
  </si>
  <si>
    <t>6424001901</t>
  </si>
  <si>
    <t>Khấu hao nhà xưởng</t>
  </si>
  <si>
    <t>6424001903</t>
  </si>
  <si>
    <t>6277005701</t>
  </si>
  <si>
    <t>6427004602</t>
  </si>
  <si>
    <t>8118000100</t>
  </si>
  <si>
    <t>8118004701</t>
  </si>
  <si>
    <t>6271002604</t>
  </si>
  <si>
    <t>6271002605</t>
  </si>
  <si>
    <t>6423002201</t>
  </si>
  <si>
    <t>Chi phí sửa chữa nhỏ</t>
  </si>
  <si>
    <t>6422003502</t>
  </si>
  <si>
    <t>6421002603</t>
  </si>
  <si>
    <t>Phụ cấp ca đêm</t>
  </si>
  <si>
    <t>6421002703</t>
  </si>
  <si>
    <t>6421003202</t>
  </si>
  <si>
    <t>6277002001</t>
  </si>
  <si>
    <t>642xxxxxx-Cp dịch vụ bảo vệ</t>
  </si>
  <si>
    <t>6421007202</t>
  </si>
  <si>
    <t>6423003002</t>
  </si>
  <si>
    <t>Chi phí đồ BHLĐ</t>
  </si>
  <si>
    <t>6423002402</t>
  </si>
  <si>
    <t>6423005101</t>
  </si>
  <si>
    <t>6427003604</t>
  </si>
  <si>
    <t>642xxxxxxx-Cp thuê xe đưa rước nhân viên</t>
  </si>
  <si>
    <t>6427001802</t>
  </si>
  <si>
    <t>Chi phí điện Quản lý</t>
  </si>
  <si>
    <t>6427003702</t>
  </si>
  <si>
    <t>627xxxxxxx-Cp xử lý bùn thải</t>
  </si>
  <si>
    <t>6427003101</t>
  </si>
  <si>
    <t>642xxxxxxx-Thuế, phí, lệ phí khác</t>
  </si>
  <si>
    <t>6425001803</t>
  </si>
  <si>
    <t>6427003302</t>
  </si>
  <si>
    <t>6427002201</t>
  </si>
  <si>
    <t>6427005001</t>
  </si>
  <si>
    <t>6424001905</t>
  </si>
  <si>
    <t>642xxxxxx-Cp rác thải sinh hoạt, rác y tế</t>
  </si>
  <si>
    <t>6427003801</t>
  </si>
  <si>
    <t>Phí cầu đường xe</t>
  </si>
  <si>
    <t>6427004903</t>
  </si>
  <si>
    <t>Internet</t>
  </si>
  <si>
    <t>6427004804</t>
  </si>
  <si>
    <t>6427002804</t>
  </si>
  <si>
    <t>Tiền nước uống</t>
  </si>
  <si>
    <t>6427005102</t>
  </si>
  <si>
    <t>642xxxxxx-Cp thuê máy photo, máy in</t>
  </si>
  <si>
    <t>6424001906</t>
  </si>
  <si>
    <t>6427005501</t>
  </si>
  <si>
    <t>6353006301</t>
  </si>
  <si>
    <t>6352006001</t>
  </si>
  <si>
    <t>6352006002</t>
  </si>
  <si>
    <t>6428007201</t>
  </si>
  <si>
    <t>6427006501</t>
  </si>
  <si>
    <t>Chi Phí bảo trì</t>
  </si>
  <si>
    <t>5152000100</t>
  </si>
  <si>
    <t>Lãi cho vay</t>
  </si>
  <si>
    <t>6428004302</t>
  </si>
  <si>
    <t>5151000100</t>
  </si>
  <si>
    <t>Lãi tiền gửi</t>
  </si>
  <si>
    <t>6427005803</t>
  </si>
  <si>
    <t>642xxxxxx-Cp dịch vụ chăm sóc cây xanh</t>
  </si>
  <si>
    <t>6427002301</t>
  </si>
  <si>
    <t>642xxxxxxx-Cp sửa chữa, bảo trì thiết bị CNTT</t>
  </si>
  <si>
    <t>5153000100</t>
  </si>
  <si>
    <t>Lãi tỷ giá hối đoái</t>
  </si>
  <si>
    <t>6353096301</t>
  </si>
  <si>
    <t>5153090100</t>
  </si>
  <si>
    <t>6417005301</t>
  </si>
  <si>
    <t>Chi phí xuất khẩu</t>
  </si>
  <si>
    <t>6417003701</t>
  </si>
  <si>
    <t>6418005601</t>
  </si>
  <si>
    <t>6427004105</t>
  </si>
  <si>
    <t>6417004702</t>
  </si>
  <si>
    <t>7118000100</t>
  </si>
  <si>
    <t>6418004802</t>
  </si>
  <si>
    <t>6418003901</t>
  </si>
  <si>
    <t>Chi phí hoa hồng</t>
  </si>
  <si>
    <t>6417xxxxxx - CP vc xk</t>
  </si>
  <si>
    <t>6413004803</t>
  </si>
  <si>
    <t>6411003202</t>
  </si>
  <si>
    <t>6427005401</t>
  </si>
  <si>
    <t>6427004106</t>
  </si>
  <si>
    <t>6427005702</t>
  </si>
  <si>
    <t>Khách sạn</t>
  </si>
  <si>
    <t>6421005704</t>
  </si>
  <si>
    <t>Phụ cấp công tác</t>
  </si>
  <si>
    <t>8111000100</t>
  </si>
  <si>
    <t>6272003502</t>
  </si>
  <si>
    <t>Chi phí xăng dầu xe</t>
  </si>
  <si>
    <t>6417003601</t>
  </si>
  <si>
    <t>6417003602</t>
  </si>
  <si>
    <t>Thuê xe giao hàng</t>
  </si>
  <si>
    <t>6417002204</t>
  </si>
  <si>
    <t>6411002802</t>
  </si>
  <si>
    <t>6411002604</t>
  </si>
  <si>
    <t>6411002605</t>
  </si>
  <si>
    <t>6417004902</t>
  </si>
  <si>
    <t>6417003903</t>
  </si>
  <si>
    <t>6418003902</t>
  </si>
  <si>
    <t>6411002806</t>
  </si>
  <si>
    <t>6411003401</t>
  </si>
  <si>
    <t>6417003801</t>
  </si>
  <si>
    <t>6413004502</t>
  </si>
  <si>
    <t>6274001905</t>
  </si>
  <si>
    <t>6414001905</t>
  </si>
  <si>
    <t>6414001907</t>
  </si>
  <si>
    <t>6417004106</t>
  </si>
  <si>
    <t>6412004803</t>
  </si>
  <si>
    <t>6417005801</t>
  </si>
  <si>
    <t>641xxxxxxx-Cp bản quyền</t>
  </si>
  <si>
    <t>6273000100</t>
  </si>
  <si>
    <t>6272004803</t>
  </si>
  <si>
    <t>6273003002</t>
  </si>
  <si>
    <t>6272002101</t>
  </si>
  <si>
    <t>6273005101</t>
  </si>
  <si>
    <t>6272000100</t>
  </si>
  <si>
    <t>6277005702</t>
  </si>
  <si>
    <t>6272002201</t>
  </si>
  <si>
    <t>6278005703</t>
  </si>
  <si>
    <t>Chi phí ăn uống</t>
  </si>
  <si>
    <t>6278005601</t>
  </si>
  <si>
    <t>6272000104</t>
  </si>
  <si>
    <t>627xxxxxxx - Cp bao PE</t>
  </si>
  <si>
    <t>6277004903</t>
  </si>
  <si>
    <t>6277005402</t>
  </si>
  <si>
    <t>6428005703</t>
  </si>
  <si>
    <t>6273002401</t>
  </si>
  <si>
    <t>6273006501</t>
  </si>
  <si>
    <t>CP bảo trì- xuất VT</t>
  </si>
  <si>
    <t>6271003001</t>
  </si>
  <si>
    <t>6278007201</t>
  </si>
  <si>
    <t>6277003702</t>
  </si>
  <si>
    <t>642xxxxxx-Cp 5S, an toàn lao động, PCCC</t>
  </si>
  <si>
    <t>6277005102</t>
  </si>
  <si>
    <t>6412003501</t>
  </si>
  <si>
    <t>6277005801</t>
  </si>
  <si>
    <t>6277002204</t>
  </si>
  <si>
    <t>6277005001</t>
  </si>
  <si>
    <t>627xxxxxxx-Cp thuê máy móc thiết bị</t>
  </si>
  <si>
    <t>6271002603</t>
  </si>
  <si>
    <t>6271002703</t>
  </si>
  <si>
    <t>6271002802</t>
  </si>
  <si>
    <t>6271003202</t>
  </si>
  <si>
    <t>6277004902</t>
  </si>
  <si>
    <t>6220002601</t>
  </si>
  <si>
    <t>6271002806</t>
  </si>
  <si>
    <t>6271003401</t>
  </si>
  <si>
    <t>6273001908</t>
  </si>
  <si>
    <t>6274001901</t>
  </si>
  <si>
    <t>6274001903</t>
  </si>
  <si>
    <t>6274001904</t>
  </si>
  <si>
    <t>6274001906</t>
  </si>
  <si>
    <t>6274001909</t>
  </si>
  <si>
    <t>6274001907</t>
  </si>
  <si>
    <t>6424001907</t>
  </si>
  <si>
    <t>627xxxxxxx-Cp bản quyền</t>
  </si>
  <si>
    <t>6277003803</t>
  </si>
  <si>
    <t>6273006601</t>
  </si>
  <si>
    <t>622xxxxxxx - Cp lương chính-Trực tiếp (thuê ngoài)</t>
  </si>
  <si>
    <t>6220002602</t>
  </si>
  <si>
    <t>6220002603</t>
  </si>
  <si>
    <t>6220002701</t>
  </si>
  <si>
    <t>CP lương ngoài giờ</t>
  </si>
  <si>
    <t>6220002802</t>
  </si>
  <si>
    <t>6220002806</t>
  </si>
  <si>
    <t>6220003401</t>
  </si>
  <si>
    <t>6272000103</t>
  </si>
  <si>
    <t>6210000701</t>
  </si>
  <si>
    <t>6220003201</t>
  </si>
  <si>
    <t>6277001802</t>
  </si>
  <si>
    <t>6275001801</t>
  </si>
  <si>
    <t>6277003603</t>
  </si>
  <si>
    <t>6274001915</t>
  </si>
  <si>
    <t>6277003302</t>
  </si>
  <si>
    <t>6275001803</t>
  </si>
  <si>
    <t>6272000101</t>
  </si>
  <si>
    <t>6272000102</t>
  </si>
  <si>
    <t>6272000105</t>
  </si>
  <si>
    <t>6277006501</t>
  </si>
  <si>
    <t>6271007202</t>
  </si>
  <si>
    <t>6427004901</t>
  </si>
  <si>
    <t>Điện thoại bàn</t>
  </si>
  <si>
    <t>6427005602</t>
  </si>
  <si>
    <t>CP tiệc, phúc lợi</t>
  </si>
  <si>
    <t>642xxxxxxx-Cp giải thưởng</t>
  </si>
  <si>
    <t>6418004111</t>
  </si>
  <si>
    <t>6413002402</t>
  </si>
  <si>
    <t>6417003802</t>
  </si>
  <si>
    <t>6417005702</t>
  </si>
  <si>
    <t>6278004802</t>
  </si>
  <si>
    <t>6427002204</t>
  </si>
  <si>
    <t>642xxxxxx-Cp dịch vụ thuê ngoài khác</t>
  </si>
  <si>
    <t>6427003301</t>
  </si>
  <si>
    <t>6427005802</t>
  </si>
  <si>
    <t>642xxxxxx-Cp thuê tư vấn, thiết kế dự án</t>
  </si>
  <si>
    <t>6417005701</t>
  </si>
  <si>
    <t>6418005703</t>
  </si>
  <si>
    <t>6417004105</t>
  </si>
  <si>
    <t>8211000100</t>
  </si>
  <si>
    <t>6277002201</t>
  </si>
  <si>
    <t>6421002801</t>
  </si>
  <si>
    <t>811xxxxxxx-Cp phạt chậm nộp, vi phạm hành chánh</t>
  </si>
  <si>
    <t>7111000100</t>
  </si>
  <si>
    <t>6417005501</t>
  </si>
  <si>
    <t>6271005704</t>
  </si>
  <si>
    <t>6273002402</t>
  </si>
  <si>
    <t>6271002801</t>
  </si>
  <si>
    <t>6422004803</t>
  </si>
  <si>
    <t>6428004701</t>
  </si>
  <si>
    <t>6427004702</t>
  </si>
  <si>
    <t>6425006101</t>
  </si>
  <si>
    <t>8118004202</t>
  </si>
  <si>
    <t>8212000100</t>
  </si>
  <si>
    <t>6417005601</t>
  </si>
  <si>
    <t>6413002204</t>
  </si>
  <si>
    <t>6417004502</t>
  </si>
  <si>
    <t>6413001908</t>
  </si>
  <si>
    <t>6428004601</t>
  </si>
  <si>
    <t>6417005001</t>
  </si>
  <si>
    <t>6427004104</t>
  </si>
  <si>
    <t>Tài sản thừa chờ giải quyết</t>
  </si>
  <si>
    <t>6417004109</t>
  </si>
  <si>
    <t>6423002204</t>
  </si>
  <si>
    <t>6273002001</t>
  </si>
  <si>
    <t>6418004102</t>
  </si>
  <si>
    <t>6427004301</t>
  </si>
  <si>
    <t>6411003001</t>
  </si>
  <si>
    <t>6417004501</t>
  </si>
  <si>
    <t>6418002402</t>
  </si>
  <si>
    <t>6278002101</t>
  </si>
  <si>
    <t>6278003203</t>
  </si>
  <si>
    <t>Tiền nước đá</t>
  </si>
  <si>
    <t>6418004202</t>
  </si>
  <si>
    <t>6428002402</t>
  </si>
  <si>
    <t>6426007001</t>
  </si>
  <si>
    <t>Dự Phòng nợ khó đòi</t>
  </si>
  <si>
    <t>8118005801</t>
  </si>
  <si>
    <t>6328000100</t>
  </si>
  <si>
    <t>6422000100</t>
  </si>
  <si>
    <t>6418007201</t>
  </si>
  <si>
    <t>6413005101</t>
  </si>
  <si>
    <t>6418004701</t>
  </si>
  <si>
    <t>6411007202</t>
  </si>
  <si>
    <t>6411005704</t>
  </si>
  <si>
    <t>6417004104</t>
  </si>
  <si>
    <t>6427004109</t>
  </si>
  <si>
    <t>6418004108</t>
  </si>
  <si>
    <t>6418004803</t>
  </si>
  <si>
    <t>6428005601</t>
  </si>
  <si>
    <t>6427006101</t>
  </si>
  <si>
    <t>6412000802</t>
  </si>
  <si>
    <t>6428004503</t>
  </si>
  <si>
    <t>6417003604</t>
  </si>
  <si>
    <t>6277005201</t>
  </si>
  <si>
    <t>6417007101</t>
  </si>
  <si>
    <t>6418005101</t>
  </si>
  <si>
    <t>6418005705</t>
  </si>
  <si>
    <t>6273001301</t>
  </si>
  <si>
    <t>6272004805</t>
  </si>
  <si>
    <t>6273001201</t>
  </si>
  <si>
    <t>6427003703</t>
  </si>
  <si>
    <t>6272006501</t>
  </si>
  <si>
    <t>6000000100</t>
  </si>
  <si>
    <t>6427004107</t>
  </si>
  <si>
    <t>641xxxxxxx-Cp sửa chữa, bảo trì thiết bị CNTT</t>
  </si>
  <si>
    <t>6278002402</t>
  </si>
  <si>
    <t>6274001910</t>
  </si>
  <si>
    <t>6424001910</t>
  </si>
  <si>
    <t>6277003101</t>
  </si>
  <si>
    <t>6428005101</t>
  </si>
  <si>
    <t>6428002803</t>
  </si>
  <si>
    <t>8118006101</t>
  </si>
  <si>
    <t>6278002805</t>
  </si>
  <si>
    <t>6278004803</t>
  </si>
  <si>
    <t>6272000401</t>
  </si>
  <si>
    <t>Chi phí mực, nhũ in</t>
  </si>
  <si>
    <t>6418005301</t>
  </si>
  <si>
    <t>6218000100</t>
  </si>
  <si>
    <t>6210000103</t>
  </si>
  <si>
    <t>6423002401</t>
  </si>
  <si>
    <t>6417005803</t>
  </si>
  <si>
    <t>6428004108</t>
  </si>
  <si>
    <t>6427005402</t>
  </si>
  <si>
    <t>6411002801</t>
  </si>
  <si>
    <t>6423002206</t>
  </si>
  <si>
    <t>6428002805</t>
  </si>
  <si>
    <t>6412004104</t>
  </si>
  <si>
    <t>6273002202</t>
  </si>
  <si>
    <t>6277004901</t>
  </si>
  <si>
    <t>6272002102</t>
  </si>
  <si>
    <t>Chi phí Băng keo</t>
  </si>
  <si>
    <t>6422002101</t>
  </si>
  <si>
    <t>6427002205</t>
  </si>
  <si>
    <t>6417002206</t>
  </si>
  <si>
    <t>6220003001</t>
  </si>
  <si>
    <t>6417003302</t>
  </si>
  <si>
    <t>6277002202</t>
  </si>
  <si>
    <t>Budget</t>
  </si>
  <si>
    <t>Chi phí lương chính-Gián tiếp</t>
  </si>
  <si>
    <t>Chi phí thuê nhà, văn phòng, Xưởng, kho,</t>
  </si>
  <si>
    <t>Chi phí lương chính-Trực tiếp</t>
  </si>
  <si>
    <t>Chi phí LươngT 13, Phép năm-Trực tiếp</t>
  </si>
  <si>
    <t>Tiền ăn giữa ca-Trực tiếp</t>
  </si>
  <si>
    <t>BHXH, BHYT, KPCĐ, BHTN</t>
  </si>
  <si>
    <t>Chi phí LươngT 13, Phép năm-Gián tiếp</t>
  </si>
  <si>
    <t>Tiền ăn giữa ca-Gián tiếp</t>
  </si>
  <si>
    <t>Chi phí lương ngoài giờ, hệ số 1-Gián tiếp</t>
  </si>
  <si>
    <t>CP CCDC, thiết bị - phục vụ quản lý</t>
  </si>
  <si>
    <t>Chi phí khen thưởng,bồi dưỡng khác</t>
  </si>
  <si>
    <t>Chi phí dịch vụ, tư vấn</t>
  </si>
  <si>
    <t>Chi phí hội viên tham gia hiệp hội</t>
  </si>
  <si>
    <t>Tài trợ thương hiệu Duy Tân</t>
  </si>
  <si>
    <t>Vé bay, tàu, xe, taxi</t>
  </si>
  <si>
    <t>Chi phí xây dựng, sửa chữa nhà xưởng, văn phòng</t>
  </si>
  <si>
    <t>Phân bổ công cụ dụng cụ</t>
  </si>
  <si>
    <t>627xxxxxxx-Cp xử lý rác thải công nghiệp</t>
  </si>
  <si>
    <t>Chi phí vật liệu phục vụ SX</t>
  </si>
  <si>
    <t>Chi phí dịch vụ môi trường</t>
  </si>
  <si>
    <t>Chi phí công cụ dụng cụ phục vụ SX</t>
  </si>
  <si>
    <t>Thuê xe vận chuyển khuôn, máy</t>
  </si>
  <si>
    <t>Chi phí nâng cấp, cải tạo, chế tạo</t>
  </si>
  <si>
    <t>Chi phí sửa chữa nhỏ- DV bên ngoài</t>
  </si>
  <si>
    <t>6210000401</t>
  </si>
  <si>
    <t>Chi phí màu</t>
  </si>
  <si>
    <t>6210000201</t>
  </si>
  <si>
    <t>6210001701</t>
  </si>
  <si>
    <t>6272xxxxxx-Cp hóa chất, phụ gia, dung môi</t>
  </si>
  <si>
    <t>6210000104</t>
  </si>
  <si>
    <t>MAPPING DANH MỤC CHI PHÍ TRÊN SAP VỚI DANH MỤC CHUẨN EXCEL</t>
  </si>
  <si>
    <t>1. DANH MỤC SAP</t>
  </si>
  <si>
    <t>2. DANH MỤC MAPPING (170 MỤC CHUẨN)</t>
  </si>
  <si>
    <t>Mã tài khoản SAP</t>
  </si>
  <si>
    <r>
      <t xml:space="preserve">Tên tài khoản SAP (Long text) - 
</t>
    </r>
    <r>
      <rPr>
        <b/>
        <sz val="11"/>
        <color rgb="FFFF0000"/>
        <rFont val="Times New Roman"/>
        <family val="1"/>
      </rPr>
      <t>Trước điều chỉnh</t>
    </r>
  </si>
  <si>
    <r>
      <t xml:space="preserve">Tên tài khoản SAP (Long text) - 
</t>
    </r>
    <r>
      <rPr>
        <b/>
        <sz val="11"/>
        <color rgb="FF0000FF"/>
        <rFont val="Times New Roman"/>
        <family val="1"/>
      </rPr>
      <t>Sau điều chỉnh</t>
    </r>
  </si>
  <si>
    <t>Mã số (5 số cuối TK)</t>
  </si>
  <si>
    <t>Ghi chú điều chỉnh</t>
  </si>
  <si>
    <t>TK thu gọn</t>
  </si>
  <si>
    <t>Khoản mục chi phí</t>
  </si>
  <si>
    <t>03602</t>
  </si>
  <si>
    <t>Đổi tên thành  "Chi phí vận chuyển nội địa"</t>
  </si>
  <si>
    <t>03701</t>
  </si>
  <si>
    <t>Đổi tên thành  "Chi phí bán hàng khác": chi phí XK, bến bãi, bốc xếp, hỗ trợ bán hàng,…</t>
  </si>
  <si>
    <t>Bỏ (sử dụng "TK 6417003701")</t>
  </si>
  <si>
    <t>05705</t>
  </si>
  <si>
    <t>Bỏ (sử dụng "TK 6417003602")</t>
  </si>
  <si>
    <t>6417xxxxxx</t>
  </si>
  <si>
    <t>03605</t>
  </si>
  <si>
    <t>Thêm mới</t>
  </si>
  <si>
    <t>03901</t>
  </si>
  <si>
    <t>03903</t>
  </si>
  <si>
    <t>04801</t>
  </si>
  <si>
    <t>03902</t>
  </si>
  <si>
    <t>00103</t>
  </si>
  <si>
    <t>Đổi tên thành "Chi phí chai nhựa tái chế"</t>
  </si>
  <si>
    <t>00104</t>
  </si>
  <si>
    <t>Đổi tên thành "Chi phí vảy nhựa tái chế"</t>
  </si>
  <si>
    <t>00101</t>
  </si>
  <si>
    <t>00102</t>
  </si>
  <si>
    <t>00301</t>
  </si>
  <si>
    <t>01201</t>
  </si>
  <si>
    <t>6272xxxxxx</t>
  </si>
  <si>
    <t>00402</t>
  </si>
  <si>
    <t>00401</t>
  </si>
  <si>
    <t>00201</t>
  </si>
  <si>
    <t>Đổi tên thành "Chi phí nguyên vật liệu phụ khác"</t>
  </si>
  <si>
    <t>00100</t>
  </si>
  <si>
    <t>Đổi tên thành "Chi phí lưới tạo hạt, lưới băm vảy"</t>
  </si>
  <si>
    <t>Đổi tên thành "Chi phí dao CNC, tách nhãn, băm vảy, cắt hạt, …"</t>
  </si>
  <si>
    <t>01401</t>
  </si>
  <si>
    <t>Bỏ (sử dụng TK 6272000102")</t>
  </si>
  <si>
    <t>00105</t>
  </si>
  <si>
    <t>01501</t>
  </si>
  <si>
    <t>Bỏ (sử dụng TK 6210001501, hoặc TK 6277002203)</t>
  </si>
  <si>
    <t>02203</t>
  </si>
  <si>
    <t>02104</t>
  </si>
  <si>
    <t>02101</t>
  </si>
  <si>
    <t>Đổi tên thành "Chi phí vật tư kỹ thuật phục vụ sản xuất khác</t>
  </si>
  <si>
    <t>Bỏ "Sử dụng TK 6272002101"</t>
  </si>
  <si>
    <t>02103</t>
  </si>
  <si>
    <t>01301</t>
  </si>
  <si>
    <t>00802</t>
  </si>
  <si>
    <t>Đổi tên thành "Chi phí bao bì khác"</t>
  </si>
  <si>
    <t>Đổi tên thành "Chi phí bao jumbo": gồm bao jumbo quay đầu+giao hàng</t>
  </si>
  <si>
    <t>627xxxxxxx</t>
  </si>
  <si>
    <t>00106</t>
  </si>
  <si>
    <t>00701</t>
  </si>
  <si>
    <t>Đổi tên thành "Chi phí pallet": gồm pallet kho+giao hàng; đổi sang TK 627</t>
  </si>
  <si>
    <t>00107</t>
  </si>
  <si>
    <t>00108</t>
  </si>
  <si>
    <t>02102</t>
  </si>
  <si>
    <t>01801</t>
  </si>
  <si>
    <t>01802</t>
  </si>
  <si>
    <t>01803</t>
  </si>
  <si>
    <t>02805</t>
  </si>
  <si>
    <t>Bỏ (không sử dụng)</t>
  </si>
  <si>
    <t>03502</t>
  </si>
  <si>
    <t>Đổi tên thành "Chi phí xăng dầu xe du lịch, xe gắn máy"</t>
  </si>
  <si>
    <t>Đổi tên thành "Chi phí xăng dầu xe nâng"</t>
  </si>
  <si>
    <t>03501</t>
  </si>
  <si>
    <t>Đổi tên thành "Chi phí xăng dầu xe giao hàng"</t>
  </si>
  <si>
    <t>03801</t>
  </si>
  <si>
    <t>07104</t>
  </si>
  <si>
    <t>07105</t>
  </si>
  <si>
    <t>07106</t>
  </si>
  <si>
    <t>03702</t>
  </si>
  <si>
    <t>Đổi tên thành "Chi phí giấy phép môi trường, DTM, quan trắc…"</t>
  </si>
  <si>
    <t>01601</t>
  </si>
  <si>
    <t>Đổi tên thành "Chi phí gia công thuê ngoài"</t>
  </si>
  <si>
    <t>01602</t>
  </si>
  <si>
    <t>Bỏ (sử dụng TK 6210001601)</t>
  </si>
  <si>
    <t>Chi phí gia công khuôn, máy</t>
  </si>
  <si>
    <t>01701</t>
  </si>
  <si>
    <t>Bỏ (sử dụng TK 6210001701)</t>
  </si>
  <si>
    <t>Chi phí gia công sản phẩm nhựa</t>
  </si>
  <si>
    <t>02201</t>
  </si>
  <si>
    <t>Đổi tên thành "Chi phí sửa chữa, bảo trì máy móc thiết bị sản xuất"</t>
  </si>
  <si>
    <t>02503</t>
  </si>
  <si>
    <t>Bỏ (sử dụng TK 6272002201)</t>
  </si>
  <si>
    <t>06501</t>
  </si>
  <si>
    <t>06601</t>
  </si>
  <si>
    <t>02204</t>
  </si>
  <si>
    <t>Đổi tên thành "Chi phí sửa chữa, bảo trì phương tiện vận tải"</t>
  </si>
  <si>
    <t>02206</t>
  </si>
  <si>
    <t>Bỏ (sử dụng TK 6413002204)</t>
  </si>
  <si>
    <t>02207</t>
  </si>
  <si>
    <t>02205</t>
  </si>
  <si>
    <t>02208</t>
  </si>
  <si>
    <t>Bỏ (sử dụng TK 6423002204)</t>
  </si>
  <si>
    <t>02202</t>
  </si>
  <si>
    <t>Đổi tên thành "Chi phí sửa chữa, bảo trì khuôn"</t>
  </si>
  <si>
    <t>Bỏ (sử dụng "TK 6273002202")</t>
  </si>
  <si>
    <t>Bỏ (sử dụng "TK 6413002202")</t>
  </si>
  <si>
    <t>02001</t>
  </si>
  <si>
    <t>Đổi tên thành "Chi phí sửa chữa, bảo trì công trình xây dựng (nhà xưởng, văn phòng, ... )"</t>
  </si>
  <si>
    <t>Bỏ (sử dụng "TK 6273002001")</t>
  </si>
  <si>
    <t>Đổi tên thành "Chi phí sửa chữa, bảo trì máy móc thiết bị quản lý)"</t>
  </si>
  <si>
    <t>Bỏ (sử dụng "TK 6413002201")</t>
  </si>
  <si>
    <t>Bỏ (sử dụng "TK 6423002201")</t>
  </si>
  <si>
    <t>Đổi tên thành "Chi phí sửa chữa bảo trì khác)"</t>
  </si>
  <si>
    <t>Bỏ (sử dụng "TK 6415006501")</t>
  </si>
  <si>
    <t>Bỏ (sử dụng "TK 6423006501")</t>
  </si>
  <si>
    <t>05402</t>
  </si>
  <si>
    <t>Đổi tên thành "Chi phí kiểm định sản phẩm, nguyên liệu)"</t>
  </si>
  <si>
    <t>04802</t>
  </si>
  <si>
    <t>04803</t>
  </si>
  <si>
    <t>Bỏ (sử dụng "TK 6272004803")</t>
  </si>
  <si>
    <t>Bỏ (sử dụng "TK 6412004803")</t>
  </si>
  <si>
    <t>Bỏ (sử dụng "TK 6422004803")</t>
  </si>
  <si>
    <t>04110</t>
  </si>
  <si>
    <t>04805</t>
  </si>
  <si>
    <t>Bỏ (sử dụng "TK 6272004805")</t>
  </si>
  <si>
    <t>Bỏ (sử dụng "TK 6412004805")</t>
  </si>
  <si>
    <t>Bỏ (sử dụng "TK 6422004805")</t>
  </si>
  <si>
    <t>03603</t>
  </si>
  <si>
    <t>03802</t>
  </si>
  <si>
    <t>Đổi tên thành" Chi phí đăng kiểm xe cơ giới"</t>
  </si>
  <si>
    <t>03803</t>
  </si>
  <si>
    <t>Đổi tên thành" Chi phí kiểm định, hiệu chuẩn máy móc thiết bị"</t>
  </si>
  <si>
    <t>Đổi tên thành" Chi phí công cụ dụng cụ phục vụ sản xuất"</t>
  </si>
  <si>
    <t>02401</t>
  </si>
  <si>
    <t>Bỏ (sử dụng "TK 6273000100")</t>
  </si>
  <si>
    <t>02402</t>
  </si>
  <si>
    <t>01908</t>
  </si>
  <si>
    <t>Đổi tên thành "Chi phí phân bổ công cụ dụng cụ sản xuất"</t>
  </si>
  <si>
    <t>Đổi tên thành "Chi phí công cụ dụng cụ quản lý"</t>
  </si>
  <si>
    <t>Bỏ (sử dụng "TK 6413002402")</t>
  </si>
  <si>
    <t>Đổi tên thành "Chi phí công cụ dụng cụ phục vụ quản lý"</t>
  </si>
  <si>
    <t>Bỏ (sử dụng "TK 6423002402")</t>
  </si>
  <si>
    <t>05001</t>
  </si>
  <si>
    <t>xxxxx</t>
  </si>
  <si>
    <t>03601</t>
  </si>
  <si>
    <t>Đổi tên thành "Chi phí thuê phương tiện vận tải"</t>
  </si>
  <si>
    <t>04904</t>
  </si>
  <si>
    <t>Đổi tên thành "Chi phí bảo trì phần mềm"</t>
  </si>
  <si>
    <t>04905</t>
  </si>
  <si>
    <t>641xxxxxxx</t>
  </si>
  <si>
    <t>642xxxxxxx</t>
  </si>
  <si>
    <t>04906</t>
  </si>
  <si>
    <t>05401</t>
  </si>
  <si>
    <t>Đổi tên thành "Chi phí ISO, giấy chứng nhận"</t>
  </si>
  <si>
    <t>05702</t>
  </si>
  <si>
    <t>05701</t>
  </si>
  <si>
    <t>05703</t>
  </si>
  <si>
    <t>Bỏ (sử dụng "TK 6271005704")</t>
  </si>
  <si>
    <t>Bỏ (sử dụng "TK 6411005704")</t>
  </si>
  <si>
    <t>Bỏ (sử dụng "TK 6421005704")</t>
  </si>
  <si>
    <t>05704</t>
  </si>
  <si>
    <t>Đổi tên thành "Chi phí ăn uống, phụ cấp công tác"</t>
  </si>
  <si>
    <t>05801</t>
  </si>
  <si>
    <t>Đổi tên thành "Chi phí thuê tư vấn pháp lý, chuyên gia"</t>
  </si>
  <si>
    <t>Bỏ (sử dụng 627, 641 hoặc 642)</t>
  </si>
  <si>
    <t>642xxxxxx</t>
  </si>
  <si>
    <t>05806</t>
  </si>
  <si>
    <t>05807</t>
  </si>
  <si>
    <t>05808</t>
  </si>
  <si>
    <t>05809</t>
  </si>
  <si>
    <t>04105</t>
  </si>
  <si>
    <t>Đổi tên thành "Chi phí quảng cáo"</t>
  </si>
  <si>
    <t>04103</t>
  </si>
  <si>
    <t>Bỏ (sử dụng "TK 6417004105")</t>
  </si>
  <si>
    <t>04104</t>
  </si>
  <si>
    <t>04109</t>
  </si>
  <si>
    <t>04602</t>
  </si>
  <si>
    <t>04604</t>
  </si>
  <si>
    <t>04702</t>
  </si>
  <si>
    <t>Đổi tên thành "Chi phí tài trợ thương hiệu"</t>
  </si>
  <si>
    <t>04106</t>
  </si>
  <si>
    <t>05103</t>
  </si>
  <si>
    <t>05101</t>
  </si>
  <si>
    <t>Bỏ (sử dụng "TK 6273005101")</t>
  </si>
  <si>
    <t>Bỏ (sử dụng "TK 6413005101")</t>
  </si>
  <si>
    <t>Bỏ (sử dụng "TK 6423005101")</t>
  </si>
  <si>
    <t>05102</t>
  </si>
  <si>
    <t>06101</t>
  </si>
  <si>
    <t>Bỏ (sử dụng "TK 6425006101")</t>
  </si>
  <si>
    <t>07101</t>
  </si>
  <si>
    <t>04203</t>
  </si>
  <si>
    <t>04202</t>
  </si>
  <si>
    <t>Bỏ (sử dụng TK 8118004202)</t>
  </si>
  <si>
    <t>Đổi tên thành "Chi phí bồi thường, nộp phạt vi phạm hợp đồng"</t>
  </si>
  <si>
    <t>811xxxxxxx</t>
  </si>
  <si>
    <t>04204</t>
  </si>
  <si>
    <t>04111</t>
  </si>
  <si>
    <t>05201</t>
  </si>
  <si>
    <t>05301</t>
  </si>
  <si>
    <t>04501</t>
  </si>
  <si>
    <t>Bỏ (sử dụng "TK 6413004501")</t>
  </si>
  <si>
    <t>04502</t>
  </si>
  <si>
    <t>Bỏ (sử dụng "TK 6413004502")</t>
  </si>
  <si>
    <t>04503</t>
  </si>
  <si>
    <t>Bỏ (sử dụng "TK 6427004503")</t>
  </si>
  <si>
    <t>04107</t>
  </si>
  <si>
    <t>Đổi tên thành "Chi phí phát triển thị trường"</t>
  </si>
  <si>
    <t>04108</t>
  </si>
  <si>
    <t>Bỏ (sử dụng TK 6417004107)</t>
  </si>
  <si>
    <t>Bỏ (sử dụng TK 6427004107)</t>
  </si>
  <si>
    <t>04102</t>
  </si>
  <si>
    <t>Bỏ (sử dụng TK 6413004102)</t>
  </si>
  <si>
    <t>05802</t>
  </si>
  <si>
    <t>02301</t>
  </si>
  <si>
    <t>07001</t>
  </si>
  <si>
    <t>Bỏ (sử dụng TK 6426007001)</t>
  </si>
  <si>
    <t>07002</t>
  </si>
  <si>
    <t>03904</t>
  </si>
  <si>
    <t>Bỏ (sử dụng TK 6418004701)</t>
  </si>
  <si>
    <t>04701</t>
  </si>
  <si>
    <t>Đổi tên thành "Chi phí ủng hộ, hỗ trợ, tài trợ"</t>
  </si>
  <si>
    <t>Bỏ (sử dụng TK 6428004701)</t>
  </si>
  <si>
    <t>Bỏ (sử dụng TK 6418003904 hoặc TK 6428004701)</t>
  </si>
  <si>
    <t>05601</t>
  </si>
  <si>
    <t>Bỏ (sử dụng TK 6417005601)</t>
  </si>
  <si>
    <t>Bỏ (sử dụng TK 6427005601)</t>
  </si>
  <si>
    <t>05603</t>
  </si>
  <si>
    <t>05604</t>
  </si>
  <si>
    <t>02801</t>
  </si>
  <si>
    <t>04903</t>
  </si>
  <si>
    <t>04901</t>
  </si>
  <si>
    <t>04804</t>
  </si>
  <si>
    <t>04601</t>
  </si>
  <si>
    <t>04603</t>
  </si>
  <si>
    <t>Bỏ (sử dụng TK 6427004601)</t>
  </si>
  <si>
    <t>02804</t>
  </si>
  <si>
    <t>03203</t>
  </si>
  <si>
    <t>Bỏ (sử dụng TK 6277002804)</t>
  </si>
  <si>
    <t>02803</t>
  </si>
  <si>
    <t>Đổi tên thành "Chi phí hành chánh văn phòng khác"</t>
  </si>
  <si>
    <t>05803</t>
  </si>
  <si>
    <t>05804</t>
  </si>
  <si>
    <t>05805</t>
  </si>
  <si>
    <t>Đổi tên thành "Chi phí vật tư quản lý"</t>
  </si>
  <si>
    <t>Bỏ (sử dụng TK 6422000100)</t>
  </si>
  <si>
    <t>04101</t>
  </si>
  <si>
    <t>Đổi tên thành "Chi phí thanh lý, bán tài sản"</t>
  </si>
  <si>
    <t>07201</t>
  </si>
  <si>
    <t>02601</t>
  </si>
  <si>
    <t>622xxxxxxx</t>
  </si>
  <si>
    <t>02606</t>
  </si>
  <si>
    <t>02604</t>
  </si>
  <si>
    <t>02602</t>
  </si>
  <si>
    <t>02605</t>
  </si>
  <si>
    <t>02701</t>
  </si>
  <si>
    <t>Đổi tên thành "Chi phí lương ngoài giờ - Trực tiếp"</t>
  </si>
  <si>
    <t>02703</t>
  </si>
  <si>
    <t>02603</t>
  </si>
  <si>
    <t>02807</t>
  </si>
  <si>
    <t>02802</t>
  </si>
  <si>
    <t>02806</t>
  </si>
  <si>
    <t>02901</t>
  </si>
  <si>
    <t>03401</t>
  </si>
  <si>
    <t>03101</t>
  </si>
  <si>
    <t>07202</t>
  </si>
  <si>
    <t>Đổi tên thành "Chi phí khen thưởng ngoài lương"</t>
  </si>
  <si>
    <t>03201</t>
  </si>
  <si>
    <t>Đổi tên thành "Chi phí suất ăn, tiền ăn giữa ca"</t>
  </si>
  <si>
    <t>03202</t>
  </si>
  <si>
    <t>03001</t>
  </si>
  <si>
    <t>03002</t>
  </si>
  <si>
    <t>05602</t>
  </si>
  <si>
    <t>Đổi tên thành "Chi phí tiệc tất niên, tổng kết"</t>
  </si>
  <si>
    <t>04301</t>
  </si>
  <si>
    <t>Đổi tên thành "Chi phí teambuilding"</t>
  </si>
  <si>
    <t>03604</t>
  </si>
  <si>
    <t>03606</t>
  </si>
  <si>
    <t>03301</t>
  </si>
  <si>
    <t>03302</t>
  </si>
  <si>
    <t>04902</t>
  </si>
  <si>
    <t>03703</t>
  </si>
  <si>
    <t>04302</t>
  </si>
  <si>
    <t>04303</t>
  </si>
  <si>
    <t>06001</t>
  </si>
  <si>
    <t>06002</t>
  </si>
  <si>
    <t>05901</t>
  </si>
  <si>
    <t>05501</t>
  </si>
  <si>
    <t>Đổi tên thành "Chi phí tài chính khác"</t>
  </si>
  <si>
    <t>06401</t>
  </si>
  <si>
    <t>06301</t>
  </si>
  <si>
    <t>96301</t>
  </si>
  <si>
    <t>Đổi tên thành "Chi phí chênh lệch kiểm kê, đánh giá lại tài sản"</t>
  </si>
  <si>
    <t>01901</t>
  </si>
  <si>
    <t>Nhà cửa, vật kiến trúc</t>
  </si>
  <si>
    <t>01902</t>
  </si>
  <si>
    <t>Khuôn</t>
  </si>
  <si>
    <t>06201</t>
  </si>
  <si>
    <t>01903</t>
  </si>
  <si>
    <t>Máy móc, thiết bị chính</t>
  </si>
  <si>
    <t>01904</t>
  </si>
  <si>
    <t>Thiết bị, dụng cụ quản lý</t>
  </si>
  <si>
    <t>01905</t>
  </si>
  <si>
    <t>Phương tiện vận tải, truyền dẫn</t>
  </si>
  <si>
    <t>01906</t>
  </si>
  <si>
    <t>Máy móc, thiết bị phụ</t>
  </si>
  <si>
    <t>01907</t>
  </si>
  <si>
    <t>Bỏ (tách chi tiết theo loại TS vô hình tương ứng)</t>
  </si>
  <si>
    <t>Khấu hao TSCĐ vô hình</t>
  </si>
  <si>
    <t>01909</t>
  </si>
  <si>
    <t>01910</t>
  </si>
  <si>
    <t>Quyền sử dụng đất</t>
  </si>
  <si>
    <t>01915</t>
  </si>
  <si>
    <t>Khấu hao tài sản vô hình khác</t>
  </si>
  <si>
    <t>Bỏ (tách máy chính hoặc máy phụ)</t>
  </si>
  <si>
    <t>Khấu hao máy móc thiết bị xưởng</t>
  </si>
  <si>
    <t>Phần mềm</t>
  </si>
  <si>
    <t>01913</t>
  </si>
  <si>
    <t>Khấu hao nhãn hiệu hàng hóa</t>
  </si>
  <si>
    <t>01911</t>
  </si>
  <si>
    <t>Quyền phát hành</t>
  </si>
  <si>
    <t>01912</t>
  </si>
  <si>
    <t>Bản quyền, bằng sáng chế</t>
  </si>
  <si>
    <t>Nhãn hiệu, tên thương mại</t>
  </si>
  <si>
    <t>01914</t>
  </si>
  <si>
    <t>Khấu hao giấy phép và giấy phép nhượng quyền</t>
  </si>
  <si>
    <t>01916</t>
  </si>
  <si>
    <t>Bất động sản đầu tư</t>
  </si>
  <si>
    <t>Long Text</t>
  </si>
  <si>
    <t>ChAc</t>
  </si>
  <si>
    <t>G/L Acct</t>
  </si>
  <si>
    <t>Level 1</t>
  </si>
  <si>
    <t>Mã cuối (5 ký tự)</t>
  </si>
  <si>
    <t>Tiền mặt Việt Nam</t>
  </si>
  <si>
    <t>1111000100</t>
  </si>
  <si>
    <t>Tiền mặt Việt Nam - CN Đà Nẵng</t>
  </si>
  <si>
    <t>1111000200</t>
  </si>
  <si>
    <t>Tiền mặt Việt Nam-T/Gian</t>
  </si>
  <si>
    <t>1111090100</t>
  </si>
  <si>
    <t>Tiền mặt ngoại tệ</t>
  </si>
  <si>
    <t>1112000100</t>
  </si>
  <si>
    <t>Tiền VND NH Công Thương (VietinBank-CN Thủ Thiêm)</t>
  </si>
  <si>
    <t>1121000100</t>
  </si>
  <si>
    <t>Tiền VND ngân hàng NN&amp;PT NT - CN Nam Hoa</t>
  </si>
  <si>
    <t>1121000200</t>
  </si>
  <si>
    <t>Tiền VND ngân hàng NN&amp;PT NT - CN Q5</t>
  </si>
  <si>
    <t>1121000210</t>
  </si>
  <si>
    <t>Tiền VND NH C.T (VietinBank-CN Thủ Thiêm)-T/gian</t>
  </si>
  <si>
    <t>1121090100</t>
  </si>
  <si>
    <t>Tiền VND NH NN&amp;PT NT- CN Q5- T/gian</t>
  </si>
  <si>
    <t>1121090210</t>
  </si>
  <si>
    <t>Tiền VND ngân hàng Indovina</t>
  </si>
  <si>
    <t>1121100100</t>
  </si>
  <si>
    <t>Tiền VND ngân hàng Bangkok Đại Chúng-TNHH CN TPHCM</t>
  </si>
  <si>
    <t>1121100200</t>
  </si>
  <si>
    <t>Tiền VND ngân hàng United Overseas Việt Nam</t>
  </si>
  <si>
    <t>1121110100</t>
  </si>
  <si>
    <t>Tiền VND ngân hàng United Overseas Việt Nam-T/gian</t>
  </si>
  <si>
    <t>1121119100</t>
  </si>
  <si>
    <t>Tiền VND ngân hàng Indovina-T/gian</t>
  </si>
  <si>
    <t>1121190100</t>
  </si>
  <si>
    <t>Tiền VND NH Bangkok Đại Chúng-TNHH CN TPHCM-T/gian</t>
  </si>
  <si>
    <t>1121190200</t>
  </si>
  <si>
    <t>Tiền VND ngân hàng TMCP á Châu</t>
  </si>
  <si>
    <t>1121200100</t>
  </si>
  <si>
    <t>Tiền VNĐ ngân hàng TMCP Á Châu ( thẻ ATM)</t>
  </si>
  <si>
    <t>1121200110</t>
  </si>
  <si>
    <t>Tiền VNĐ ngân hàng TMCP Á Châu ( thẻ ATM-Nhân sự)</t>
  </si>
  <si>
    <t>1121200120</t>
  </si>
  <si>
    <t>Tiền VNĐ ngân hàng TMCP Á Châu ( thẻ ATM-XDCB)</t>
  </si>
  <si>
    <t>1121200130</t>
  </si>
  <si>
    <t>Tiền VND ngân hàng TMCP á Châu - CN Đà Nẵng</t>
  </si>
  <si>
    <t>1121200200</t>
  </si>
  <si>
    <t>Tiền VND ngân hàng TMCP á Châu (chi lương)</t>
  </si>
  <si>
    <t>1121200300</t>
  </si>
  <si>
    <t>Tiền VND ngân hàng TMCP á Châu-T/gian</t>
  </si>
  <si>
    <t>1121290100</t>
  </si>
  <si>
    <t>Tiền VND ngân hàng TMCP á Châu - CN Đà Nẵng-T/gian</t>
  </si>
  <si>
    <t>1121290200</t>
  </si>
  <si>
    <t>Tiền VND ngân hàng Đầu Tư và Phát Triển</t>
  </si>
  <si>
    <t>1121300100</t>
  </si>
  <si>
    <t>Tiền VND ngân hàng Đầu Tư và Phát Triển-Thống nhất</t>
  </si>
  <si>
    <t>1121300200</t>
  </si>
  <si>
    <t>Tiền VND ngân hàng Đầu Tư và Phát Triển-T/gian</t>
  </si>
  <si>
    <t>1121390100</t>
  </si>
  <si>
    <t>Tiền VND ngân hàng Đầu Tư và Phát Triển-T.Nhất-T/G</t>
  </si>
  <si>
    <t>1121390200</t>
  </si>
  <si>
    <t>Tiền gửi NH VND VietinBank-CN Tây Sài Gòn</t>
  </si>
  <si>
    <t>1121400100</t>
  </si>
  <si>
    <t>Tiền gửi NH VND VietinBank-CN5</t>
  </si>
  <si>
    <t>1121400110</t>
  </si>
  <si>
    <t>Tiền VND ngân hàng Kiên Long</t>
  </si>
  <si>
    <t>1121400200</t>
  </si>
  <si>
    <t>Tiền gửi NH VND VietinBank-CN Tây Sài Gòn-T/gian</t>
  </si>
  <si>
    <t>1121490100</t>
  </si>
  <si>
    <t>Tiền gửi NH VND VietinBank-CN5- T/gian</t>
  </si>
  <si>
    <t>1121490110</t>
  </si>
  <si>
    <t>Tiền VND ngân hàng Kiên Long-T/gian</t>
  </si>
  <si>
    <t>1121490200</t>
  </si>
  <si>
    <t>Tiền VND ngân hàng TMCP Sài Gòn Thương Tín</t>
  </si>
  <si>
    <t>1121500100</t>
  </si>
  <si>
    <t>Tiền VND ngân hàng TMCP Sài Gòn Thương Tín-T/gian</t>
  </si>
  <si>
    <t>1121590100</t>
  </si>
  <si>
    <t>Tiền VND ngân hàng ANZ</t>
  </si>
  <si>
    <t>1121600100</t>
  </si>
  <si>
    <t>Tiền VND ngân hàng TMCP Đông á</t>
  </si>
  <si>
    <t>1121600200</t>
  </si>
  <si>
    <t>Tiền VND ngân hàng ANZ-T/gian</t>
  </si>
  <si>
    <t>1121690100</t>
  </si>
  <si>
    <t>Tiền VND ngân hàng TMCP Đông á-T/gian</t>
  </si>
  <si>
    <t>1121690200</t>
  </si>
  <si>
    <t>Tiền VND ngân hàng CITIBANK, N.A.</t>
  </si>
  <si>
    <t>1121700100</t>
  </si>
  <si>
    <t>Tiền VND ngân hàng CITIBANK, N.A.-T/gian</t>
  </si>
  <si>
    <t>1121790100</t>
  </si>
  <si>
    <t>Tiền VND ngân hàng HSBC</t>
  </si>
  <si>
    <t>1121800100</t>
  </si>
  <si>
    <t>Tiền VND ngân hàng Standartd Chartered</t>
  </si>
  <si>
    <t>1121800200</t>
  </si>
  <si>
    <t>Tiền VND ngân hàng HSBC-T/gian</t>
  </si>
  <si>
    <t>1121890100</t>
  </si>
  <si>
    <t>Tiền VND ngân hàng Standartd Chartered-T/gian</t>
  </si>
  <si>
    <t>1121890200</t>
  </si>
  <si>
    <t>Tiền VND ngân hàng Ngoại Thương Việt Nam</t>
  </si>
  <si>
    <t>1121900100</t>
  </si>
  <si>
    <t>Tiền VND ngân hàng Ngoại Thương Việt Nam- CN HCM</t>
  </si>
  <si>
    <t>1121900200</t>
  </si>
  <si>
    <t>Tiền VND ngân hàng Ngoại Thương Việt Nam-T/gian</t>
  </si>
  <si>
    <t>1121990100</t>
  </si>
  <si>
    <t>Tiền VND ngân hàng Ngoại Thương VN- CN HCM-T/gian</t>
  </si>
  <si>
    <t>1121990200</t>
  </si>
  <si>
    <t>Tiền USD NH Công Thương (VietinBank-CN Thủ Thiêm)</t>
  </si>
  <si>
    <t>1122000100</t>
  </si>
  <si>
    <t>Tiền USD ngân hàng NN&amp;PT NT - CN Q5</t>
  </si>
  <si>
    <t>1122000210</t>
  </si>
  <si>
    <t>Tiền USD NH CT (VietinBank-CN Thủ Thiêm)-T/gian</t>
  </si>
  <si>
    <t>1122090100</t>
  </si>
  <si>
    <t>Tiền USD ngân hàng Indovina</t>
  </si>
  <si>
    <t>1122100100</t>
  </si>
  <si>
    <t>Tiền USD ngân hàng Bangkok Đại Chúng-TNHH CN TPHCM</t>
  </si>
  <si>
    <t>1122100200</t>
  </si>
  <si>
    <t>Tiền USD ngân hàng United Overseas Việt Nam</t>
  </si>
  <si>
    <t>1122110100</t>
  </si>
  <si>
    <t>Tiền USD ngân hàng Indovina-T/gian</t>
  </si>
  <si>
    <t>1122190100</t>
  </si>
  <si>
    <t>Tiền USD ngân hàng TMCP á Châu</t>
  </si>
  <si>
    <t>1122200100</t>
  </si>
  <si>
    <t>Tiền USD ngân hàng TMCP á Châu (46051247-Plascene)</t>
  </si>
  <si>
    <t>1122200200</t>
  </si>
  <si>
    <t>Tiền USD ngân hàng TMCP á Châu (46051257- Blue )</t>
  </si>
  <si>
    <t>1122200300</t>
  </si>
  <si>
    <t xml:space="preserve"> Tiền GBP ngân hàng TMCP Á Châu</t>
  </si>
  <si>
    <t>1122200400</t>
  </si>
  <si>
    <t>Tiền USD ngân hàng TMCP á Châu-T/gian</t>
  </si>
  <si>
    <t>1122290100</t>
  </si>
  <si>
    <t>Tiền EUR ngân hàng TMCP á Châu-T/gian</t>
  </si>
  <si>
    <t>1122290200</t>
  </si>
  <si>
    <t>Tiền AUD ngân hàng TMCP á Châu-T/gian</t>
  </si>
  <si>
    <t>1122290300</t>
  </si>
  <si>
    <t>Tiền GBP ngân hàng TMCP á Châu-T/gian</t>
  </si>
  <si>
    <t>1122290400</t>
  </si>
  <si>
    <t>Tiền USD ngân hàng Đầu Tư và Phát triển</t>
  </si>
  <si>
    <t>1122300100</t>
  </si>
  <si>
    <t>Tiền USD ngân hàng Đầu Tư và Phát triển-Thống nhất</t>
  </si>
  <si>
    <t>1122300200</t>
  </si>
  <si>
    <t>Tiền USD ngân hàng Đầu Tư và Phát triển-T/gian</t>
  </si>
  <si>
    <t>1122390100</t>
  </si>
  <si>
    <t>Tiền USD ngân hàng Đầu Tư và Phát triển-T.Nhất-T/G</t>
  </si>
  <si>
    <t>1122390200</t>
  </si>
  <si>
    <t>Tiền NH USD - VietinBank-CN Tây Sài Gòn</t>
  </si>
  <si>
    <t>1122400100</t>
  </si>
  <si>
    <t>Tiền gửi NH USD VietinBank-CN5</t>
  </si>
  <si>
    <t>1122400110</t>
  </si>
  <si>
    <t>Tiền EUR ngân hàng Vietinbank- CN Tây Sài Gòn</t>
  </si>
  <si>
    <t>1122400200</t>
  </si>
  <si>
    <t>Tiền NH USD - VietinBank-CN Tây Sài Gòn-T/gian</t>
  </si>
  <si>
    <t>1122490100</t>
  </si>
  <si>
    <t>Tiền gửi NH USD VietinBank-CN5- T/gian</t>
  </si>
  <si>
    <t>1122490110</t>
  </si>
  <si>
    <t>Tiền USD ngân hàng TMCP Sài Gòn Thương Tín</t>
  </si>
  <si>
    <t>1122500100</t>
  </si>
  <si>
    <t>Tiền USD ngân hàng TMCP Sài Gòn Thương Tín-T/gian</t>
  </si>
  <si>
    <t>1122590100</t>
  </si>
  <si>
    <t>Tiền USD ngân hàng ANZ</t>
  </si>
  <si>
    <t>1122600100</t>
  </si>
  <si>
    <t>Tiền USD ngân hàng TMCP Đông á</t>
  </si>
  <si>
    <t>1122600200</t>
  </si>
  <si>
    <t>Tiền USD ngân hàng ANZ-T/gian</t>
  </si>
  <si>
    <t>1122690100</t>
  </si>
  <si>
    <t>Tiền USD ngân hàng TMCP Đông á-T/gian</t>
  </si>
  <si>
    <t>1122690200</t>
  </si>
  <si>
    <t>Tiền USD ngân hàng CITIBANK, N.A.</t>
  </si>
  <si>
    <t>1122700100</t>
  </si>
  <si>
    <t>Tiền USD ngân hàng CITIBANK, N.A.(5301458012)</t>
  </si>
  <si>
    <t>1122700200</t>
  </si>
  <si>
    <t>Tiền USD ngân hàng CITIBANK,N.A.(0301458045 -Blue)</t>
  </si>
  <si>
    <t>1122700300</t>
  </si>
  <si>
    <t>Tiền USD ngân hàng CITIBANK, N.A.-T/gian</t>
  </si>
  <si>
    <t>1122790100</t>
  </si>
  <si>
    <t>Tiền USD ngân hàng CITIBANK, N.A.(5301458012)-T/gi</t>
  </si>
  <si>
    <t>1122790200</t>
  </si>
  <si>
    <t>Tiền USD N.hàng CITIBANK,N.A.0301458045-Blue)-Tgia</t>
  </si>
  <si>
    <t>1122790300</t>
  </si>
  <si>
    <t>Tiền USD ngân hàng HSBC</t>
  </si>
  <si>
    <t>1122800100</t>
  </si>
  <si>
    <t>Tiền USD ngân hàng Standard Chartered</t>
  </si>
  <si>
    <t>1122800200</t>
  </si>
  <si>
    <t>Tiền USD ngân hàng HSBC-T/gian</t>
  </si>
  <si>
    <t>1122890100</t>
  </si>
  <si>
    <t>Tiền USD ngân hàng Standard Chartered-T/gian</t>
  </si>
  <si>
    <t>1122890200</t>
  </si>
  <si>
    <t>Tiền USD ngân hàng Ngoại Thương Việt Nam</t>
  </si>
  <si>
    <t>1122900100</t>
  </si>
  <si>
    <t>Tiền USD ngân hàng Ngoại Thương Việt Nam- CN HCM</t>
  </si>
  <si>
    <t>1122900200</t>
  </si>
  <si>
    <t>Tiền USD ngân hàng Ngoại Thương Việt Nam-T/gian</t>
  </si>
  <si>
    <t>1122990100</t>
  </si>
  <si>
    <t>Tiền USD ngân hàng Ngoại Thương VN- CN HCM-T/gian</t>
  </si>
  <si>
    <t>1122990200</t>
  </si>
  <si>
    <t>Tiền VND NH CITIBANK, N.A.</t>
  </si>
  <si>
    <t>1123700100</t>
  </si>
  <si>
    <t>Tiền VND NH CITIBANK, N.A.-T/gian</t>
  </si>
  <si>
    <t>1123790100</t>
  </si>
  <si>
    <t>Tiền VND tại Cty CP CK Sài Gòn (SSI)</t>
  </si>
  <si>
    <t>1124100100</t>
  </si>
  <si>
    <t>Tiền VND tại Cty CP CK Sài Gòn (SSI)-T/gian</t>
  </si>
  <si>
    <t>1124190100</t>
  </si>
  <si>
    <t>Tiền VND tại Quỹ VEOF</t>
  </si>
  <si>
    <t>1125100100</t>
  </si>
  <si>
    <t>Tiền VND tại Quỹ VESAF</t>
  </si>
  <si>
    <t>1125100200</t>
  </si>
  <si>
    <t>Tiền đang chuyển VNĐ</t>
  </si>
  <si>
    <t>1131000100</t>
  </si>
  <si>
    <t>Cổ phiếu ngắn hạn</t>
  </si>
  <si>
    <t>1211000100</t>
  </si>
  <si>
    <t>Cổ phiếu ngắn hạn - Điều chỉnh sang Dài hạn</t>
  </si>
  <si>
    <t>1211800000</t>
  </si>
  <si>
    <t>Cổ phiếu ngắn hạn - Điều chỉnh</t>
  </si>
  <si>
    <t>1211900000</t>
  </si>
  <si>
    <t>Trái phiếu, tín phiếu, kỳ phiếu ngắn hạn</t>
  </si>
  <si>
    <t>1212000100</t>
  </si>
  <si>
    <t>Trái phiếu, tín phiếu, kỳ phiếu ngắn hạn- ĐC-&gt;DH</t>
  </si>
  <si>
    <t>1212800000</t>
  </si>
  <si>
    <t>Trái phiếu, tín phiếu, kỳ phiếu ngắn hạn- Điều chỉ</t>
  </si>
  <si>
    <t>1212900000</t>
  </si>
  <si>
    <t>Tiền gửi có kỳ hạn (&lt;= 3T)</t>
  </si>
  <si>
    <t>1281100100</t>
  </si>
  <si>
    <t>Tiền gửi có kỳ hạn (4-12T)</t>
  </si>
  <si>
    <t>1281200100</t>
  </si>
  <si>
    <t>Tiền gửi có kỳ hạn (&gt;12T)</t>
  </si>
  <si>
    <t>1281300100</t>
  </si>
  <si>
    <t>Tiền gửi có kỳ hạn-Điều chỉnh sang Dài hạn</t>
  </si>
  <si>
    <t>1281800000</t>
  </si>
  <si>
    <t>Tiền gửi có kỳ hạn-Điều chỉnh</t>
  </si>
  <si>
    <t>1281900000</t>
  </si>
  <si>
    <t>TráI phiếu (ngắn hạn)</t>
  </si>
  <si>
    <t>1282100100</t>
  </si>
  <si>
    <t>TráI phiếu-Điều chỉnh sang Dài hạn</t>
  </si>
  <si>
    <t>1282800000</t>
  </si>
  <si>
    <t>TráI phiếu-Điều chỉnh</t>
  </si>
  <si>
    <t>1282900000</t>
  </si>
  <si>
    <t>Cho vay (ngắn hạn)</t>
  </si>
  <si>
    <t>1283100100</t>
  </si>
  <si>
    <t>Cho vay-Điều chỉnh sang Dài hạn</t>
  </si>
  <si>
    <t>1283800000</t>
  </si>
  <si>
    <t>Cho vay-Điều chỉnh</t>
  </si>
  <si>
    <t>1283900000</t>
  </si>
  <si>
    <t>Đầu tư nắm giữ đến ngày đáo hạn(&lt;= 3T)</t>
  </si>
  <si>
    <t>1288100100</t>
  </si>
  <si>
    <t>Đầu tư nắm giữ đến ngày đáo hạn(&lt;= 3T)-T/gian</t>
  </si>
  <si>
    <t>1288190100</t>
  </si>
  <si>
    <t>Đầu tư nắm giữ đến ngày đáo hạn (4-12T)</t>
  </si>
  <si>
    <t>1288200100</t>
  </si>
  <si>
    <t>Đầu tư nắm giữ đến ngày đáo hạn (4-12T)-T/gian</t>
  </si>
  <si>
    <t>1288290100</t>
  </si>
  <si>
    <t>Đầu tư nắm giữ đến ngày đáo hạn(&gt;12T)</t>
  </si>
  <si>
    <t>1288300100</t>
  </si>
  <si>
    <t>Đầu tư nắm giữ đến ngày đáo hạn(&gt;12T)-T/gian</t>
  </si>
  <si>
    <t>1288390100</t>
  </si>
  <si>
    <t>Đầu tư nắm giữ đến ngày đáo hạn-ĐC sang Dài hạn</t>
  </si>
  <si>
    <t>1288800000</t>
  </si>
  <si>
    <t>Đầu tư nắm giữ đến ngày đáo hạn-Điều chỉnh</t>
  </si>
  <si>
    <t>1288900000</t>
  </si>
  <si>
    <t>Phải thu KH - SP Nhựa</t>
  </si>
  <si>
    <t>1311110100</t>
  </si>
  <si>
    <t>Phải thu KH ứng trước - SP Nhựa</t>
  </si>
  <si>
    <t>1311110200</t>
  </si>
  <si>
    <t>Phải thu KH - SP Nhựa - Đà Nẵng</t>
  </si>
  <si>
    <t>1311110300</t>
  </si>
  <si>
    <t>Phải thu KH ứng trước - SP Nhựa - Đà Nẵng</t>
  </si>
  <si>
    <t>1311110400</t>
  </si>
  <si>
    <t>Phải thu KH - SP Nhựa-T/gian</t>
  </si>
  <si>
    <t>1311190100</t>
  </si>
  <si>
    <t>Phải thu KH ứng trước - SP Nhựa-T/gian</t>
  </si>
  <si>
    <t>1311190200</t>
  </si>
  <si>
    <t>Phải thu KH - SP Nhựa - Đà Nẵng-T/gian</t>
  </si>
  <si>
    <t>1311190300</t>
  </si>
  <si>
    <t>Phải thu KH ứng trước - SP Nhựa - Đà Nẵng-T/gian</t>
  </si>
  <si>
    <t>1311190400</t>
  </si>
  <si>
    <t>Phải thu KH - SP Khuôn</t>
  </si>
  <si>
    <t>1311210100</t>
  </si>
  <si>
    <t>Phải thu KH ứng trước - SP Khuôn</t>
  </si>
  <si>
    <t>1311210200</t>
  </si>
  <si>
    <t>Phải thu KH - SP Khuôn - Đà Nẵng</t>
  </si>
  <si>
    <t>1311210300</t>
  </si>
  <si>
    <t>Phải thu KH ứng trước - SP Khuôn - Đà Nẵng</t>
  </si>
  <si>
    <t>1311210400</t>
  </si>
  <si>
    <t>Phải thu KH - SP Khuôn-T/gian</t>
  </si>
  <si>
    <t>1311290100</t>
  </si>
  <si>
    <t>Phải thu KH ứng trước - SP Khuôn-T/gian</t>
  </si>
  <si>
    <t>1311290200</t>
  </si>
  <si>
    <t>Phải thu KH - SP Khuôn - Đà Nẵng-T/gian</t>
  </si>
  <si>
    <t>1311290300</t>
  </si>
  <si>
    <t>Phải thu KH ứng trước - SP Khuôn - Đà Nẵng-T/gian</t>
  </si>
  <si>
    <t>1311290400</t>
  </si>
  <si>
    <t>Phải thu KH - SP máy chế tạo</t>
  </si>
  <si>
    <t>1311310100</t>
  </si>
  <si>
    <t>Phải thu KH ứng trước - SP máy chế tạo</t>
  </si>
  <si>
    <t>1311310200</t>
  </si>
  <si>
    <t>Phải thu KH - Điều chỉnh sang Dài hạn</t>
  </si>
  <si>
    <t>1311800000</t>
  </si>
  <si>
    <t>Phải thu KH - Điều chỉnh ngắn hạn</t>
  </si>
  <si>
    <t>1311900000</t>
  </si>
  <si>
    <t>Thuế GTGT được khấu trừ của hàng hoá, dịch vụ</t>
  </si>
  <si>
    <t>1331000100</t>
  </si>
  <si>
    <t>Thuế GTGT được khấu trừ TSCĐ</t>
  </si>
  <si>
    <t>1332000100</t>
  </si>
  <si>
    <t>Hoàn thuế GTGT đầu vào</t>
  </si>
  <si>
    <t>1334000100</t>
  </si>
  <si>
    <t>Vốn kinh doanh ở các đơn vị trực thuộc</t>
  </si>
  <si>
    <t>1361000100</t>
  </si>
  <si>
    <t>Vốn kinh doanh ở các đơn vị trực thuộc-T/gian</t>
  </si>
  <si>
    <t>1361090100</t>
  </si>
  <si>
    <t>Vốn kinh doanh ở các đơn vị trực thuộc-ĐC sang DH</t>
  </si>
  <si>
    <t>1361800000</t>
  </si>
  <si>
    <t>Vốn kinh doanh ở các đơn vị trực thuộc-Điều chỉnh</t>
  </si>
  <si>
    <t>1361900000</t>
  </si>
  <si>
    <t>Phải thu nội bộ khác - ngắn hạn</t>
  </si>
  <si>
    <t>1368100100</t>
  </si>
  <si>
    <t>Phải thu nội bộ khác - ngắn hạn-T/gian</t>
  </si>
  <si>
    <t>1368190100</t>
  </si>
  <si>
    <t>Phải thu nội bộ khác - Điều chỉnh sang dài hạn</t>
  </si>
  <si>
    <t>1368800000</t>
  </si>
  <si>
    <t>Phải thu nội bộ khác - Điều chỉnh</t>
  </si>
  <si>
    <t>1368900000</t>
  </si>
  <si>
    <t>Tài sản thiếu chờ xử lý</t>
  </si>
  <si>
    <t>1381000100</t>
  </si>
  <si>
    <t>Phải thu về cổ phần hóa</t>
  </si>
  <si>
    <t>1385000100</t>
  </si>
  <si>
    <t>Phải thu về cổ phần hóa-T/gian</t>
  </si>
  <si>
    <t>1385090100</t>
  </si>
  <si>
    <t>Phải thu về cổ phần hóa-Điều chỉnh sang dài hạn</t>
  </si>
  <si>
    <t>1385800000</t>
  </si>
  <si>
    <t>Phải thu về cổ phần hóa-Điều chỉnh sang ngắn hạn</t>
  </si>
  <si>
    <t>1385900000</t>
  </si>
  <si>
    <t>Thuế GTGT khấu trừ tạm tính HH,DV-Ngắn hạn</t>
  </si>
  <si>
    <t>1388110100</t>
  </si>
  <si>
    <t>Phải thu thuế GTGT khấu trừ tạm tính TSCĐ-Ngắn hạn</t>
  </si>
  <si>
    <t>1388120100</t>
  </si>
  <si>
    <t>Thuế GTGT khấu trừ tạm tính hàng NK-Ngắn hạn</t>
  </si>
  <si>
    <t>1388130100</t>
  </si>
  <si>
    <t>Thuế GTGT khấu trừ tạm tính TSCĐ NK-Ngắn hạn</t>
  </si>
  <si>
    <t>1388140100</t>
  </si>
  <si>
    <t>Phải thu khác</t>
  </si>
  <si>
    <t>1388180100</t>
  </si>
  <si>
    <t>Phải thu khác dạng open item</t>
  </si>
  <si>
    <t>1388180200</t>
  </si>
  <si>
    <t>Phải thu khác-T/gian</t>
  </si>
  <si>
    <t>1388190100</t>
  </si>
  <si>
    <t>Thuế GTGT khấu trừ tạm tính HH,DV-Dài hạn</t>
  </si>
  <si>
    <t>1388210100</t>
  </si>
  <si>
    <t>Phải thu thuế GTGT khấu trừ tạm tính TSCĐ-Dài hạn</t>
  </si>
  <si>
    <t>1388220100</t>
  </si>
  <si>
    <t>Thuế GTGT khấu trừ tạm tính hàng NK-Dài hạn</t>
  </si>
  <si>
    <t>1388230100</t>
  </si>
  <si>
    <t>Thuế GTGT khấu trừ tạm tính TSCĐ NK-Dài hạn</t>
  </si>
  <si>
    <t>1388240100</t>
  </si>
  <si>
    <t>Thuế GTGT KT tạm tính-Điều chỉnh sang Dài hạn</t>
  </si>
  <si>
    <t>1388800000</t>
  </si>
  <si>
    <t>PT khác đánh giá lại hàng tồn kho</t>
  </si>
  <si>
    <t>1388800100</t>
  </si>
  <si>
    <t>Thuế GTGT KT tạm tính-Điều chỉnh sang ngắn hạn</t>
  </si>
  <si>
    <t>1388900000</t>
  </si>
  <si>
    <t>Tạm ứng VNĐ</t>
  </si>
  <si>
    <t>1411000100</t>
  </si>
  <si>
    <t>Tạm ứng VNĐ-T/gian</t>
  </si>
  <si>
    <t>1411090100</t>
  </si>
  <si>
    <t>Tạm ứng-Điều chỉnh sang dài hạn</t>
  </si>
  <si>
    <t>1411800000</t>
  </si>
  <si>
    <t>Tạm ứng-Điều chỉnh sang ngắn hạn</t>
  </si>
  <si>
    <t>1411900000</t>
  </si>
  <si>
    <t>Hàng mua đang đi trên đường</t>
  </si>
  <si>
    <t>1510000100</t>
  </si>
  <si>
    <t>Hàng mua đang đi trên đường- T/gian</t>
  </si>
  <si>
    <t>1510090100</t>
  </si>
  <si>
    <t>Nguyên liệu chính</t>
  </si>
  <si>
    <t>1521000100</t>
  </si>
  <si>
    <t>Nguyên liệu chính - Keo xay</t>
  </si>
  <si>
    <t>1521000200</t>
  </si>
  <si>
    <t>Bao bì, tem nhãn</t>
  </si>
  <si>
    <t>1521200100</t>
  </si>
  <si>
    <t>Hóa chất- phụ gia</t>
  </si>
  <si>
    <t>1522000100</t>
  </si>
  <si>
    <t>Vật liệu phụ - Màu</t>
  </si>
  <si>
    <t>1523000100</t>
  </si>
  <si>
    <t>Vật liệu phụ - Khác</t>
  </si>
  <si>
    <t>1523000200</t>
  </si>
  <si>
    <t>Sắt thép</t>
  </si>
  <si>
    <t>1524000100</t>
  </si>
  <si>
    <t>Điều chỉnh tồn kho keo Cty CP Duy Tân</t>
  </si>
  <si>
    <t>1529000100</t>
  </si>
  <si>
    <t>ĐC tồn kho keo-CPTĐ Ép</t>
  </si>
  <si>
    <t>1529000200</t>
  </si>
  <si>
    <t>Điều chỉnh tồn kho keo Bình Dương</t>
  </si>
  <si>
    <t>1529000300</t>
  </si>
  <si>
    <t>ĐC tồn kho keo-CPTĐ PET</t>
  </si>
  <si>
    <t>1529000400</t>
  </si>
  <si>
    <t>Vật tư cơ khí kỹ thuật</t>
  </si>
  <si>
    <t>1531100100</t>
  </si>
  <si>
    <t>Phụ tùng xe</t>
  </si>
  <si>
    <t>1531300100</t>
  </si>
  <si>
    <t>Đồ dùng văn phòng (Văn phòng phẩm)</t>
  </si>
  <si>
    <t>1531400100</t>
  </si>
  <si>
    <t>Khuôn Duy Tân đầu tư</t>
  </si>
  <si>
    <t>1531500100</t>
  </si>
  <si>
    <t>Thiết bị văn phòng</t>
  </si>
  <si>
    <t>1531900100</t>
  </si>
  <si>
    <t>Bao bì luân chuyển</t>
  </si>
  <si>
    <t>1532000100</t>
  </si>
  <si>
    <t>Đồ dùng cho thuê</t>
  </si>
  <si>
    <t>1533000100</t>
  </si>
  <si>
    <t>Thiết bị phụ tùng thay thế</t>
  </si>
  <si>
    <t>1534000100</t>
  </si>
  <si>
    <t>Chi phí sản xuất, kinh doanh dở dang nhựa</t>
  </si>
  <si>
    <t>1541000100</t>
  </si>
  <si>
    <t>CP SXDD - thử khuôn, thử mẫu</t>
  </si>
  <si>
    <t>1541000200</t>
  </si>
  <si>
    <t>Chi phí sản xuất, kinh doanh dở dang khuôn máy</t>
  </si>
  <si>
    <t>1542000100</t>
  </si>
  <si>
    <t>Tiêu hao nguyên vật liệu gia công</t>
  </si>
  <si>
    <t>1548000100</t>
  </si>
  <si>
    <t>Tiêu hao Màu gia công</t>
  </si>
  <si>
    <t>1548000110</t>
  </si>
  <si>
    <t>Tiêu hao NVL phụ gia công</t>
  </si>
  <si>
    <t>1548000120</t>
  </si>
  <si>
    <t>Tiêu hao Keo xay gia công</t>
  </si>
  <si>
    <t>1548000130</t>
  </si>
  <si>
    <t>Tiêu hao Bán TP/TP gia công</t>
  </si>
  <si>
    <t>1548000140</t>
  </si>
  <si>
    <t>Tiêu hao Phí gia công</t>
  </si>
  <si>
    <t>1548000200</t>
  </si>
  <si>
    <t>Tiêu hao Phí gia công khấu hao</t>
  </si>
  <si>
    <t>1548000300</t>
  </si>
  <si>
    <t>Nhập kho TP/BTP gia công</t>
  </si>
  <si>
    <t>1548000400</t>
  </si>
  <si>
    <t>Hỗn hợp trộn</t>
  </si>
  <si>
    <t>1551200100</t>
  </si>
  <si>
    <t>Hỗn hợp trộn-ĐC kết chuyển số dư đầu kỳ</t>
  </si>
  <si>
    <t>1551290100</t>
  </si>
  <si>
    <t>Bán thành phẩm nhựa</t>
  </si>
  <si>
    <t>1551300100</t>
  </si>
  <si>
    <t>Bán thành phẩm nhựa-ĐC kết chuyển số dư đầu kỳ</t>
  </si>
  <si>
    <t>1551390100</t>
  </si>
  <si>
    <t>Thành phẩm nhựa</t>
  </si>
  <si>
    <t>1551400100</t>
  </si>
  <si>
    <t>Thành phẩm nhựa-ĐC kết chuyển số dư đầu kỳ</t>
  </si>
  <si>
    <t>1551490100</t>
  </si>
  <si>
    <t>Thành phẩm khuôn</t>
  </si>
  <si>
    <t>1552000100</t>
  </si>
  <si>
    <t>Thành phẩm máy chế tạo</t>
  </si>
  <si>
    <t>1553000100</t>
  </si>
  <si>
    <t>Hàng hóa</t>
  </si>
  <si>
    <t>1561000100</t>
  </si>
  <si>
    <t>Chi phí thu mua hàng hóa</t>
  </si>
  <si>
    <t>1562000100</t>
  </si>
  <si>
    <t>Hàng hóa bất động sản</t>
  </si>
  <si>
    <t>1567000100</t>
  </si>
  <si>
    <t>Hàng gửi đi bán</t>
  </si>
  <si>
    <t>1570000100</t>
  </si>
  <si>
    <t>Hàng hóa kho bảo thuế</t>
  </si>
  <si>
    <t>1580000100</t>
  </si>
  <si>
    <t>Giao dịch mua, bán lại trái phiếu Chính phủ</t>
  </si>
  <si>
    <t>1710000100</t>
  </si>
  <si>
    <t>2111000100</t>
  </si>
  <si>
    <t>Máy móc, thiết bị</t>
  </si>
  <si>
    <t>2112000100</t>
  </si>
  <si>
    <t>Phương tiện vận tải , truyền dẫn</t>
  </si>
  <si>
    <t>2113000100</t>
  </si>
  <si>
    <t>2114000100</t>
  </si>
  <si>
    <t>Cây lâu năm, súc vật làm việc và cho sản phẩm</t>
  </si>
  <si>
    <t>2115000100</t>
  </si>
  <si>
    <t>Khuôn các loại</t>
  </si>
  <si>
    <t>2117000100</t>
  </si>
  <si>
    <t>TSCĐ khác</t>
  </si>
  <si>
    <t>2118000100</t>
  </si>
  <si>
    <t>TSCĐ thuê TC: Nhà cửa, vật kiến trúc</t>
  </si>
  <si>
    <t>2121100100</t>
  </si>
  <si>
    <t>TSCĐ thuê TC: Máy móc, thiết bị</t>
  </si>
  <si>
    <t>2121200100</t>
  </si>
  <si>
    <t>TSCĐ thuê TC: Phương tiện vận tải, truyền dẫn</t>
  </si>
  <si>
    <t>2121300100</t>
  </si>
  <si>
    <t>TSCĐ thuê TC: Thiết bị, dụng cụ quản lý</t>
  </si>
  <si>
    <t>2121400100</t>
  </si>
  <si>
    <t>TSCĐ thuê TC: Cây lâu năm, súc vật làm việc&amp;cho SP</t>
  </si>
  <si>
    <t>2121500100</t>
  </si>
  <si>
    <t>TSCĐ thuê TC: Khuôn các loại</t>
  </si>
  <si>
    <t>2121600100</t>
  </si>
  <si>
    <t>TSCĐ thuê TC: TSCĐ khác</t>
  </si>
  <si>
    <t>2121700100</t>
  </si>
  <si>
    <t>TSCĐ vô hình thuê tài chính</t>
  </si>
  <si>
    <t>2122000100</t>
  </si>
  <si>
    <t>2131000100</t>
  </si>
  <si>
    <t>2132000100</t>
  </si>
  <si>
    <t>2133000100</t>
  </si>
  <si>
    <t>Nhãn hiệu hàng hóa</t>
  </si>
  <si>
    <t>2134000100</t>
  </si>
  <si>
    <t>Phần mềm máy vi tính</t>
  </si>
  <si>
    <t>2135000100</t>
  </si>
  <si>
    <t>Giấy phép và giấy phép nhượng quyền</t>
  </si>
  <si>
    <t>2136000100</t>
  </si>
  <si>
    <t>TSCĐ vô hình khác</t>
  </si>
  <si>
    <t>2138000100</t>
  </si>
  <si>
    <t>Hao mòn TSCĐ hữu hình</t>
  </si>
  <si>
    <t>2141000100</t>
  </si>
  <si>
    <t>Hao mòn TSCĐ thuê tài chính</t>
  </si>
  <si>
    <t>2142000100</t>
  </si>
  <si>
    <t>Hao mòn TSCĐ vô hình</t>
  </si>
  <si>
    <t>2143000100</t>
  </si>
  <si>
    <t>Hao mòn bất động sản đầu tư</t>
  </si>
  <si>
    <t>2147000100</t>
  </si>
  <si>
    <t>2170000100</t>
  </si>
  <si>
    <t>Đầu tư vào công ty con</t>
  </si>
  <si>
    <t>2210000100</t>
  </si>
  <si>
    <t>Đầu tư vào công ty con-T/gian</t>
  </si>
  <si>
    <t>2210090100</t>
  </si>
  <si>
    <t>Đầu tư vào công ty con-Điều chỉnh sang Dài hạn</t>
  </si>
  <si>
    <t>2210800000</t>
  </si>
  <si>
    <t>Đầu tư vào công ty con-Điều chỉnh sang ngắn hạn</t>
  </si>
  <si>
    <t>2210900000</t>
  </si>
  <si>
    <t>Đầu tư vào công ty liên doanh, liên kết</t>
  </si>
  <si>
    <t>2220000100</t>
  </si>
  <si>
    <t>Đầu tư vào công ty liên doanh, liên kết-T/gian</t>
  </si>
  <si>
    <t>2220090100</t>
  </si>
  <si>
    <t>Đầu tư vào công ty liên doanh, liên kết-ĐC sang DH</t>
  </si>
  <si>
    <t>2220800000</t>
  </si>
  <si>
    <t>Đầu tư vào công ty liên doanh, liên kết-ĐC sang NH</t>
  </si>
  <si>
    <t>2220900000</t>
  </si>
  <si>
    <t>Đầu tư góp vốn vào đơn vị khác</t>
  </si>
  <si>
    <t>2281000100</t>
  </si>
  <si>
    <t>Đầu tư góp vốn vào đơn vị khác-T/gian</t>
  </si>
  <si>
    <t>2281090100</t>
  </si>
  <si>
    <t>ĐT góp vốn vào đơn vị khác-Điều chỉnh sang dài hạn</t>
  </si>
  <si>
    <t>2281800000</t>
  </si>
  <si>
    <t>ĐT góp vốn vào đơn vị khác-Điều chỉnh sang ngắn hạ</t>
  </si>
  <si>
    <t>2281900000</t>
  </si>
  <si>
    <t>Đầu tư khác (ngắn hạn)</t>
  </si>
  <si>
    <t>2288100100</t>
  </si>
  <si>
    <t>Đầu tư khác (ngắn hạn)-T/gian</t>
  </si>
  <si>
    <t>2288190100</t>
  </si>
  <si>
    <t>Đầu tư khác-Điều chỉnh sang Dài hạn</t>
  </si>
  <si>
    <t>2288800000</t>
  </si>
  <si>
    <t>Đầu tư khác-Điều chỉnh sang ngắn hạn</t>
  </si>
  <si>
    <t>2288900000</t>
  </si>
  <si>
    <t>Dự phòng giảm giá chứng khoán kinh doanh</t>
  </si>
  <si>
    <t>2291000100</t>
  </si>
  <si>
    <t>Dự phòng tổn thất ĐT vào đơn vị khác (Ngắn hạn)</t>
  </si>
  <si>
    <t>2292100100</t>
  </si>
  <si>
    <t>Dự phòng tổn thất đầu tư vào đơn vị khác (dài hạn)</t>
  </si>
  <si>
    <t>2292200100</t>
  </si>
  <si>
    <t>Dự phòng phải thu khó đòi (ngắn hạn)</t>
  </si>
  <si>
    <t>2293100100</t>
  </si>
  <si>
    <t>Dự phòng phải thu khó đòi (dài hạn)</t>
  </si>
  <si>
    <t>2293200100</t>
  </si>
  <si>
    <t>Dự phòng giảm giá hàng tồn kho</t>
  </si>
  <si>
    <t>2294100100</t>
  </si>
  <si>
    <t>Dự phòng giảm giá hàng tồn kho (CPSX dài hạn)</t>
  </si>
  <si>
    <t>2294200100</t>
  </si>
  <si>
    <t>Dự phòng giảm giá hàng tồn kho (TBPT thay thế DH)</t>
  </si>
  <si>
    <t>2294300100</t>
  </si>
  <si>
    <t>XDCB dở dang: Đầu tư chế tạo TCSĐ</t>
  </si>
  <si>
    <t>2411000100</t>
  </si>
  <si>
    <t>XDCB dở dang: Đào tạo chế tạo (TG)</t>
  </si>
  <si>
    <t>2411900100</t>
  </si>
  <si>
    <t>XDCB dở dang: Xây dựng cơ bản</t>
  </si>
  <si>
    <t>2412000100</t>
  </si>
  <si>
    <t>XDCB dở dang: Sửa chữa lớn TSCĐ</t>
  </si>
  <si>
    <t>2413000100</t>
  </si>
  <si>
    <t>Chi phí chờ phân bổ ngắn hạn cho SX</t>
  </si>
  <si>
    <t>2421100100</t>
  </si>
  <si>
    <t>Chi phí chờ phân bổ ngắn hạn cho BP gián tiếp</t>
  </si>
  <si>
    <t>2421200100</t>
  </si>
  <si>
    <t>Chi phí chờ phân bổ CCDC ngắn hạn</t>
  </si>
  <si>
    <t>2421300100</t>
  </si>
  <si>
    <t>Chi phí chờ phân bổ dài hạn cho sản xuất</t>
  </si>
  <si>
    <t>2422100100</t>
  </si>
  <si>
    <t>Chi phí chờ phân bổ dài hạn cho sản xuất (TG)</t>
  </si>
  <si>
    <t>2422190100</t>
  </si>
  <si>
    <t>Chi phí chờ phân bổ dài hạn cho BP gián tiếp</t>
  </si>
  <si>
    <t>2422200100</t>
  </si>
  <si>
    <t>Khấu hao chờ phân bổ dài hạn</t>
  </si>
  <si>
    <t>2422400100</t>
  </si>
  <si>
    <t>Tài sản thuế thu nhập hoãn lại</t>
  </si>
  <si>
    <t>2430000100</t>
  </si>
  <si>
    <t>Ký quỹ, ký cược ngắn hạn</t>
  </si>
  <si>
    <t>2441100100</t>
  </si>
  <si>
    <t>Ký quỹ, ký cược - VND-T/gian</t>
  </si>
  <si>
    <t>2441190100</t>
  </si>
  <si>
    <t>Ký quỹ, ký cược ĐC sang DH</t>
  </si>
  <si>
    <t>2441800000</t>
  </si>
  <si>
    <t>Ký quỹ, ký cược ĐC sang NH</t>
  </si>
  <si>
    <t>2441900000</t>
  </si>
  <si>
    <t>Phải trả người bán</t>
  </si>
  <si>
    <t>3311100100</t>
  </si>
  <si>
    <t>Phải trả người bán ứng trước</t>
  </si>
  <si>
    <t>3311100200</t>
  </si>
  <si>
    <t>Phải trả người bán-T/gian</t>
  </si>
  <si>
    <t>3311190100</t>
  </si>
  <si>
    <t>Phải trả người bán ứng trước-T/gian</t>
  </si>
  <si>
    <t>3311190200</t>
  </si>
  <si>
    <t>Phải trả người bán-T/gian (gắn TK 3389)</t>
  </si>
  <si>
    <t>3311190300</t>
  </si>
  <si>
    <t>Phải trả người bán-Điều chỉnh sang dài hạn</t>
  </si>
  <si>
    <t>3311800000</t>
  </si>
  <si>
    <t>Phải trả người bán-Điều chỉnh sang ngắn hạn</t>
  </si>
  <si>
    <t>3311900000</t>
  </si>
  <si>
    <t>Nợ mua máy trả chậm</t>
  </si>
  <si>
    <t>3312110100</t>
  </si>
  <si>
    <t>Nợ mua máy trả chậm-T/gian</t>
  </si>
  <si>
    <t>3312190100</t>
  </si>
  <si>
    <t>Nợ trả chậm khác</t>
  </si>
  <si>
    <t>3312210100</t>
  </si>
  <si>
    <t>Nợ trả chậm khác-T/gian</t>
  </si>
  <si>
    <t>3312290100</t>
  </si>
  <si>
    <t>Nợ trả chậm khác-Điều chỉnh sang dài hạn</t>
  </si>
  <si>
    <t>3312800000</t>
  </si>
  <si>
    <t>Nợ trả chậm khác-Điều chỉnh sang ngắn hạn</t>
  </si>
  <si>
    <t>3312900000</t>
  </si>
  <si>
    <t>Phải trả người bán-TSCĐ</t>
  </si>
  <si>
    <t>3313100100</t>
  </si>
  <si>
    <t>Phải trả người bán ứng trước-TSCĐ</t>
  </si>
  <si>
    <t>3313100200</t>
  </si>
  <si>
    <t>Phải trả cổ tức, lợi nhuận</t>
  </si>
  <si>
    <t>3320000100</t>
  </si>
  <si>
    <t>Thuế GTGT đầu ra hàng hoá, dịch vụ</t>
  </si>
  <si>
    <t>3331100100</t>
  </si>
  <si>
    <t>Thuế GTGT hàng nhập khẩu</t>
  </si>
  <si>
    <t>3331200100</t>
  </si>
  <si>
    <t>Thuế GTGT hàng nhập khẩu-Điều chỉnh sang dài hạn</t>
  </si>
  <si>
    <t>3331800000</t>
  </si>
  <si>
    <t>Thuế GTGT hàng nhập khẩu-Điều chỉnh sang ngắn hạn</t>
  </si>
  <si>
    <t>3331900000</t>
  </si>
  <si>
    <t>Thuế tiêu thụ đặc biệt</t>
  </si>
  <si>
    <t>3332000100</t>
  </si>
  <si>
    <t>Thuế xuất, nhập khẩu</t>
  </si>
  <si>
    <t>3333000100</t>
  </si>
  <si>
    <t>Thuế xuất, nhập khẩu-T/gian</t>
  </si>
  <si>
    <t>3333090100</t>
  </si>
  <si>
    <t>Thuế xuất, nhập khẩu-Điều chỉnh sang dài hạn</t>
  </si>
  <si>
    <t>3333800000</t>
  </si>
  <si>
    <t>Thuế xuất, nhập khẩu-Điều chỉnh sang ngắn hạn</t>
  </si>
  <si>
    <t>3333900000</t>
  </si>
  <si>
    <t>Thuế thu nhập doanh nghiệp</t>
  </si>
  <si>
    <t>3334000100</t>
  </si>
  <si>
    <t>Thuế thu nhập cá nhân cơ quan chi trả</t>
  </si>
  <si>
    <t>3335100100</t>
  </si>
  <si>
    <t>Thuế thu nhập cá nhân vãng lai</t>
  </si>
  <si>
    <t>3335200100</t>
  </si>
  <si>
    <t>Thuế tài nguyên</t>
  </si>
  <si>
    <t>3336000100</t>
  </si>
  <si>
    <t>Thuế nhà đất, tiền thuê đất</t>
  </si>
  <si>
    <t>3337000100</t>
  </si>
  <si>
    <t>Các loại thuế khác</t>
  </si>
  <si>
    <t>3338000100</t>
  </si>
  <si>
    <t>Phí, lệ phí và các khoản phải nộp khác</t>
  </si>
  <si>
    <t>3339000100</t>
  </si>
  <si>
    <t>Phải trả công nhân viên</t>
  </si>
  <si>
    <t>3341000100</t>
  </si>
  <si>
    <t>Phải trả người lao động khác</t>
  </si>
  <si>
    <t>3348000100</t>
  </si>
  <si>
    <t>Chi phí tiền lươngT 13 &amp; phép năm phải trả</t>
  </si>
  <si>
    <t>3351000100</t>
  </si>
  <si>
    <t>Chi phí lãi vay phải trả</t>
  </si>
  <si>
    <t>3352000100</t>
  </si>
  <si>
    <t>Chi phí phải trả khác</t>
  </si>
  <si>
    <t>3358000100</t>
  </si>
  <si>
    <t>Chi phí phải trả khác-Chiết khấu</t>
  </si>
  <si>
    <t>3358000200</t>
  </si>
  <si>
    <t>Chi phí phải trả khác-DH</t>
  </si>
  <si>
    <t>3358000300</t>
  </si>
  <si>
    <t>Chi phí phải trả khác- Open item</t>
  </si>
  <si>
    <t>3358000400</t>
  </si>
  <si>
    <t>Chi phí phải trả khác - Hoa hồng</t>
  </si>
  <si>
    <t>3358000500</t>
  </si>
  <si>
    <t>CP phải trả khác-Điều chỉnh sang dài hạn</t>
  </si>
  <si>
    <t>3358800000</t>
  </si>
  <si>
    <t>CP phải trả khác-Điều chỉnh sang ngắn hạn</t>
  </si>
  <si>
    <t>3358900000</t>
  </si>
  <si>
    <t>Phải trả nội bộ</t>
  </si>
  <si>
    <t>3360000100</t>
  </si>
  <si>
    <t>Phải trả nội bộ-T/gian</t>
  </si>
  <si>
    <t>3360090100</t>
  </si>
  <si>
    <t>Phải trả nội bộ-Điều chỉnh sang dài hạn</t>
  </si>
  <si>
    <t>3360800000</t>
  </si>
  <si>
    <t>Phải trả nội bộ-Điều chỉnh sang ngắn hạn</t>
  </si>
  <si>
    <t>3360900000</t>
  </si>
  <si>
    <t>Thanh toán theo tiến độ hợp đồng xây dựng</t>
  </si>
  <si>
    <t>3370000100</t>
  </si>
  <si>
    <t>3381000100</t>
  </si>
  <si>
    <t>Kinh phí công đoàn</t>
  </si>
  <si>
    <t>3382000100</t>
  </si>
  <si>
    <t>Bảo hiểm xã hội</t>
  </si>
  <si>
    <t>3383000100</t>
  </si>
  <si>
    <t>Bảo hiểm y tế</t>
  </si>
  <si>
    <t>3384000100</t>
  </si>
  <si>
    <t>Phải trả về cổ phần hóa</t>
  </si>
  <si>
    <t>3385000100</t>
  </si>
  <si>
    <t>Bảo hiểm thất nghiệp</t>
  </si>
  <si>
    <t>3386000100</t>
  </si>
  <si>
    <t>Doanh thu chờ phân bổ - Ngắn hạn</t>
  </si>
  <si>
    <t>3387000100</t>
  </si>
  <si>
    <t>Doanh thu chờ phân bổ - Dài hạn</t>
  </si>
  <si>
    <t>3387800100</t>
  </si>
  <si>
    <t>Phải trả, phải nộp khácn-ngắn hạn</t>
  </si>
  <si>
    <t>3388100100</t>
  </si>
  <si>
    <t>Phải trả, phải nộp khác-Open item</t>
  </si>
  <si>
    <t>3388100200</t>
  </si>
  <si>
    <t>Phải trả, phải nộp khácn-ngắn hạn-T/gian</t>
  </si>
  <si>
    <t>3388190100</t>
  </si>
  <si>
    <t>PT, phải nộp khác-Điều chỉnh sang dài hạn</t>
  </si>
  <si>
    <t>3388800000</t>
  </si>
  <si>
    <t>Phải trả khác đánh giá lại hàng tồn kho</t>
  </si>
  <si>
    <t>3388800100</t>
  </si>
  <si>
    <t>PT, phải nộp khác-Điều chỉnh sang ngắn hạn</t>
  </si>
  <si>
    <t>3388900000</t>
  </si>
  <si>
    <t>PT khác (GRIR khác)</t>
  </si>
  <si>
    <t>3389000100</t>
  </si>
  <si>
    <t>PT CP vận chuyển</t>
  </si>
  <si>
    <t>3389000200</t>
  </si>
  <si>
    <t>PT Chi phí hải quan</t>
  </si>
  <si>
    <t>3389000300</t>
  </si>
  <si>
    <t>Phải trả khác- T/gian (Gắn TK151)</t>
  </si>
  <si>
    <t>3389090100</t>
  </si>
  <si>
    <t>Vay ngắn hạn bằng tiền</t>
  </si>
  <si>
    <t>3411110100</t>
  </si>
  <si>
    <t>Vay ngắn hạn bằng tiền VND-T/gian</t>
  </si>
  <si>
    <t>3411190100</t>
  </si>
  <si>
    <t>Nợ dài hạn đến hạn trả</t>
  </si>
  <si>
    <t>3411210100</t>
  </si>
  <si>
    <t>Nợ dài hạn đến hạn trả VND-T/gian</t>
  </si>
  <si>
    <t>3411290100</t>
  </si>
  <si>
    <t>Vay dài hạn bằng tiền</t>
  </si>
  <si>
    <t>3411310100</t>
  </si>
  <si>
    <t>Vay dài hạn bằng tiền VND-T/gian</t>
  </si>
  <si>
    <t>3411390100</t>
  </si>
  <si>
    <t>Nợ thuê tài chính -</t>
  </si>
  <si>
    <t>3412100100</t>
  </si>
  <si>
    <t>Nợ thuê tài chính - VND-T/gian</t>
  </si>
  <si>
    <t>3412190100</t>
  </si>
  <si>
    <t>Nợ thuê tài chính - Điều chỉnh sang dài hạn</t>
  </si>
  <si>
    <t>3412800000</t>
  </si>
  <si>
    <t>Nợ thuê tài chính - Điều chỉnh sang ngắn hạn</t>
  </si>
  <si>
    <t>3412900000</t>
  </si>
  <si>
    <t>Trái phiếu chuyển đổi</t>
  </si>
  <si>
    <t>3432000100</t>
  </si>
  <si>
    <t>Nhận ký quỹ, ký cược dài hạn -</t>
  </si>
  <si>
    <t>3441000100</t>
  </si>
  <si>
    <t>Nhận ký quỹ, ký cược dài hạn - VND-T/gian</t>
  </si>
  <si>
    <t>3441090100</t>
  </si>
  <si>
    <t>Thuế thu nhập hoãn lại phải trả</t>
  </si>
  <si>
    <t>3470000100</t>
  </si>
  <si>
    <t>Dự phòng bảo hành sản phẩm hàng hóa</t>
  </si>
  <si>
    <t>3521000100</t>
  </si>
  <si>
    <t>Dự phòng bảo hành công trình xây dựng</t>
  </si>
  <si>
    <t>3522000100</t>
  </si>
  <si>
    <t>Dự phòng tái cơ cấu doanh nghiệp</t>
  </si>
  <si>
    <t>3523000100</t>
  </si>
  <si>
    <t>Dự phòng phải trả khác-Ngắn hạn</t>
  </si>
  <si>
    <t>3524100100</t>
  </si>
  <si>
    <t>Dự phòng phải trả khác-Dài hạn</t>
  </si>
  <si>
    <t>3524200100</t>
  </si>
  <si>
    <t>Quỹ khen thưởng</t>
  </si>
  <si>
    <t>3531000100</t>
  </si>
  <si>
    <t>Quỹ phúc lợi</t>
  </si>
  <si>
    <t>3532000100</t>
  </si>
  <si>
    <t>Chi phí Ma chay cưới hỏi</t>
  </si>
  <si>
    <t>3532004302</t>
  </si>
  <si>
    <t>Chi phí tiệc liên hoan nội bộ, phúc lợi khác</t>
  </si>
  <si>
    <t>3532005602</t>
  </si>
  <si>
    <t>Quỹ thưởng ban quản lý điều hành công ty</t>
  </si>
  <si>
    <t>3534000100</t>
  </si>
  <si>
    <t>Quỹ phát triển khoa học và công nghệ</t>
  </si>
  <si>
    <t>3561000100</t>
  </si>
  <si>
    <t>Quỹ PT khoa học và công nghệ đã hình thành TSCĐ</t>
  </si>
  <si>
    <t>3562000100</t>
  </si>
  <si>
    <t>Quỹ bình ổn giá</t>
  </si>
  <si>
    <t>3570000100</t>
  </si>
  <si>
    <t>Cổ phiếu phổ thông có quyền biểu quyết</t>
  </si>
  <si>
    <t>4111100100</t>
  </si>
  <si>
    <t>Cổ phiếu phổ thông có quyền biểu quyết-T/gian</t>
  </si>
  <si>
    <t>4111190100</t>
  </si>
  <si>
    <t>Cổ phiếu ưu đãi</t>
  </si>
  <si>
    <t>4111200100</t>
  </si>
  <si>
    <t>Cổ phiếu ưu đãi-Điều chỉnh sang dài hạn</t>
  </si>
  <si>
    <t>4111800000</t>
  </si>
  <si>
    <t>Cổ phiếu ưu đãi-Điều chỉnh sang ngắn hạn</t>
  </si>
  <si>
    <t>4111900000</t>
  </si>
  <si>
    <t>Thặng dư vốn cổ phần</t>
  </si>
  <si>
    <t>4112000100</t>
  </si>
  <si>
    <t>Thặng dư vốn cổ phần-Điều chỉnh sang dài hạn</t>
  </si>
  <si>
    <t>4112800000</t>
  </si>
  <si>
    <t>Thặng dư vốn cổ phần-Điều chỉnh sang ngắn hạn</t>
  </si>
  <si>
    <t>4112900000</t>
  </si>
  <si>
    <t>Quyền chọn chuyển đổi TP</t>
  </si>
  <si>
    <t>4113000100</t>
  </si>
  <si>
    <t>Vốn khác</t>
  </si>
  <si>
    <t>4118000100</t>
  </si>
  <si>
    <t>Vốn khác-Điều chỉnh sang dài hạn</t>
  </si>
  <si>
    <t>4118800000</t>
  </si>
  <si>
    <t>Vốn khác-Điều chỉnh sang ngắn hạn</t>
  </si>
  <si>
    <t>4118900000</t>
  </si>
  <si>
    <t>Chênh lệch đánh giá lại tài sản</t>
  </si>
  <si>
    <t>4120000100</t>
  </si>
  <si>
    <t>Chênh lệch tỷ giá hối đoái trong kỳ</t>
  </si>
  <si>
    <t>4131000100</t>
  </si>
  <si>
    <t>Quỹ đầu tư phát triển</t>
  </si>
  <si>
    <t>4141000100</t>
  </si>
  <si>
    <t>Quỹ dự trữ bắt buộc</t>
  </si>
  <si>
    <t>4142000100</t>
  </si>
  <si>
    <t>Quỹ bảo hiểm</t>
  </si>
  <si>
    <t>4143000100</t>
  </si>
  <si>
    <t>Quỹ hỗ trợ sắp xếp doanh nghiệp</t>
  </si>
  <si>
    <t>4170000100</t>
  </si>
  <si>
    <t>Các quỹ khác thuộc vốn chủ sở hữu</t>
  </si>
  <si>
    <t>4180000100</t>
  </si>
  <si>
    <t>Cổ phiếu mua lại của chính mình</t>
  </si>
  <si>
    <t>4190000100</t>
  </si>
  <si>
    <t>Lợi nhuận sau thuế chưa phân phối năm trước</t>
  </si>
  <si>
    <t>4211000100</t>
  </si>
  <si>
    <t>Lợi nhuận sau thuế chưa phân phối năm nay</t>
  </si>
  <si>
    <t>4212000100</t>
  </si>
  <si>
    <t>Nguồn vốn đầu tư xây dựng cơ bản</t>
  </si>
  <si>
    <t>4410000100</t>
  </si>
  <si>
    <t>Doanh thu bán hàng hóa</t>
  </si>
  <si>
    <t>5111000100</t>
  </si>
  <si>
    <t>Doanh thu bán các thành phẩm nhựa</t>
  </si>
  <si>
    <t>5112100100</t>
  </si>
  <si>
    <t>Doanh thu bán các thành phẩm khuôn</t>
  </si>
  <si>
    <t>5112200100</t>
  </si>
  <si>
    <t>Doanh thu bán các thành phẩm máy chế tạo</t>
  </si>
  <si>
    <t>5112300100</t>
  </si>
  <si>
    <t>Doanh thu cung cấp dịch vụ</t>
  </si>
  <si>
    <t>5113000100</t>
  </si>
  <si>
    <t>Doanh thu trợ cấp, trợ giá</t>
  </si>
  <si>
    <t>5114000100</t>
  </si>
  <si>
    <t>Doanh thu xuất khẩu thành phẩm nhựa</t>
  </si>
  <si>
    <t>5115100100</t>
  </si>
  <si>
    <t>Doanh thu xuất khẩu thành phẩm khuôn</t>
  </si>
  <si>
    <t>5115200100</t>
  </si>
  <si>
    <t>Doanh thu xuất khẩu thành phẩm máy chế tạo</t>
  </si>
  <si>
    <t>5115300100</t>
  </si>
  <si>
    <t>Doanh thu kinh doanh bất động sản đầu tư</t>
  </si>
  <si>
    <t>5117000100</t>
  </si>
  <si>
    <t>Doanh thu khác</t>
  </si>
  <si>
    <t>5118000100</t>
  </si>
  <si>
    <t>Doanh thu khác - EPR</t>
  </si>
  <si>
    <t>5118000200</t>
  </si>
  <si>
    <t>Lãi tỷ giá hối đoái-Chưa thực hiện</t>
  </si>
  <si>
    <t>Lãi đầu tư chứng khoán</t>
  </si>
  <si>
    <t>5154000100</t>
  </si>
  <si>
    <t>Doanh thu hoạt động tài chính khác</t>
  </si>
  <si>
    <t>5158000100</t>
  </si>
  <si>
    <t>Chi phí chiết khấu bán hàng, thanh toán - nhựa</t>
  </si>
  <si>
    <t>5211103902</t>
  </si>
  <si>
    <t>Chi phí chiết khấu bán hàng, thanh toán - khuôn</t>
  </si>
  <si>
    <t>5211203902</t>
  </si>
  <si>
    <t>Chi phí chiết khấu bán hàng, thanh toán - Dịch vụ</t>
  </si>
  <si>
    <t>5211303902</t>
  </si>
  <si>
    <t>Chi phí chiết khấu bán hàng, thanh toán - Hàng hóa</t>
  </si>
  <si>
    <t>5211403902</t>
  </si>
  <si>
    <t>Chi phí chiết khấu bán hàng, thanh toán-Xuất khẩu</t>
  </si>
  <si>
    <t>5211503902</t>
  </si>
  <si>
    <t>C.phí chiết khấu bán hàng, thanh toán-máy chế tạo</t>
  </si>
  <si>
    <t>5211603902</t>
  </si>
  <si>
    <t>Giảm giá bán hàng-nhựa</t>
  </si>
  <si>
    <t>5212104001</t>
  </si>
  <si>
    <t>Giảm giá bán hàng-khuôn</t>
  </si>
  <si>
    <t>5212204001</t>
  </si>
  <si>
    <t>Giảm giá HB-dịch vụ</t>
  </si>
  <si>
    <t>5212304001</t>
  </si>
  <si>
    <t>Giảm giá bán hàng-hàng hóa</t>
  </si>
  <si>
    <t>5212404001</t>
  </si>
  <si>
    <t>Giảm giá bán hàng-xuất khẩu</t>
  </si>
  <si>
    <t>5212504001</t>
  </si>
  <si>
    <t>Giảm giá bán hàng-máy chế tạo</t>
  </si>
  <si>
    <t>5212604001</t>
  </si>
  <si>
    <t>Hàng bị trả lại-nhựa</t>
  </si>
  <si>
    <t>5213106701</t>
  </si>
  <si>
    <t>Hàng bị trả lại-khuôn</t>
  </si>
  <si>
    <t>5213206701</t>
  </si>
  <si>
    <t>Hàng bị trả lại-dv</t>
  </si>
  <si>
    <t>5213306701</t>
  </si>
  <si>
    <t>Hàng bị trả lại-hàng hóa</t>
  </si>
  <si>
    <t>5213406701</t>
  </si>
  <si>
    <t>Hàng bị trả lại-xuất khẩu</t>
  </si>
  <si>
    <t>5213506701</t>
  </si>
  <si>
    <t>Hàng bị trả lại-Máy chế tạo</t>
  </si>
  <si>
    <t>5213606701</t>
  </si>
  <si>
    <t>CP hình thành TSDD(IO)</t>
  </si>
  <si>
    <t>Dịch vụ thuê ngoài hình thành TSDD (IO)</t>
  </si>
  <si>
    <t>6000000112</t>
  </si>
  <si>
    <t>Vật tư hình thành TSDD (IO)</t>
  </si>
  <si>
    <t>6000000152</t>
  </si>
  <si>
    <t>Công cụ hình thành TSDD (IO)</t>
  </si>
  <si>
    <t>6000000153</t>
  </si>
  <si>
    <t>Tài sản cố định đầu tư hình thành TSDD (IO)</t>
  </si>
  <si>
    <t>6000000211</t>
  </si>
  <si>
    <t>Tài sản cố định vô hình hình thành TSDD (IO)</t>
  </si>
  <si>
    <t>6000000213</t>
  </si>
  <si>
    <t>Chi phí hạt nhựa cho SP nhựa</t>
  </si>
  <si>
    <t>6210000101</t>
  </si>
  <si>
    <t>6210000102</t>
  </si>
  <si>
    <t>Chi phí Nhựa phế</t>
  </si>
  <si>
    <t>Chi phí Vảy mua ngoài</t>
  </si>
  <si>
    <t>6210000301</t>
  </si>
  <si>
    <t>Chi phí vật liệu phụ</t>
  </si>
  <si>
    <t>Chi phí sắt thép, nhôm, đồng, thau SX Khuôn,Máy</t>
  </si>
  <si>
    <t>6210001201</t>
  </si>
  <si>
    <t>Chi phí phụ tùng khuôn,máy</t>
  </si>
  <si>
    <t>6210001301</t>
  </si>
  <si>
    <t>Chi phí xi, khắc ,tôi thép</t>
  </si>
  <si>
    <t>6210001501</t>
  </si>
  <si>
    <t>Chi phí gia công thuê ngoài khuôn,máy</t>
  </si>
  <si>
    <t>6210001601</t>
  </si>
  <si>
    <t>Chi phí gia công thuê ngoài khuôn nội bộ Duy Tân</t>
  </si>
  <si>
    <t>6210001602</t>
  </si>
  <si>
    <t>Chi phí gia công thuê ngoài SP.nhựa</t>
  </si>
  <si>
    <t>Chi phí bán thành phẩm sản xuất trực tiếp</t>
  </si>
  <si>
    <t>6210002000</t>
  </si>
  <si>
    <t>CP Sản xuất nhập kho Bán thành phẩm</t>
  </si>
  <si>
    <t>CP Sản xuất nhập kho thành phẩm</t>
  </si>
  <si>
    <t>6218000200</t>
  </si>
  <si>
    <t>CP Sản xuất nhập kho thành phẩm - Khuôn, Máy</t>
  </si>
  <si>
    <t>6218000300</t>
  </si>
  <si>
    <t>CP Sản xuất nhập kho thành phẩm - Hỗn hợp trộn</t>
  </si>
  <si>
    <t>6218000400</t>
  </si>
  <si>
    <t>Kết chuyển CPSX dỡ dang</t>
  </si>
  <si>
    <t>6219000100</t>
  </si>
  <si>
    <t>Chênh lệch CPSX từ Lệnh sản xuất</t>
  </si>
  <si>
    <t>6219000200</t>
  </si>
  <si>
    <t>Giá vốn điều chỉnh do chuyển kho Danang sang CP</t>
  </si>
  <si>
    <t>6219000201</t>
  </si>
  <si>
    <t>Chênh lệch CPSX cấp dưới (lower level)</t>
  </si>
  <si>
    <t>6219000210</t>
  </si>
  <si>
    <t>Chênh lệch CPSX đơn cấp (single level)</t>
  </si>
  <si>
    <t>6219000220</t>
  </si>
  <si>
    <t>Kết chuyển CPSX không phân bổ được</t>
  </si>
  <si>
    <t>6219000900</t>
  </si>
  <si>
    <t>6220002901</t>
  </si>
  <si>
    <t>6220007202</t>
  </si>
  <si>
    <t>6271002901</t>
  </si>
  <si>
    <t>Chi phí Lưới</t>
  </si>
  <si>
    <t>Chi phí dao (Băm, tạo hạt)</t>
  </si>
  <si>
    <t>Chi phí Bao jumbo quay đầu</t>
  </si>
  <si>
    <t>Chi phí hóa chất XLNT</t>
  </si>
  <si>
    <t>Chi phí vật tư phân xưởng.</t>
  </si>
  <si>
    <t>Chi phí sửa chữa nhỏ.</t>
  </si>
  <si>
    <t>Dầu nhớt Bảo trì sữa chữa máy</t>
  </si>
  <si>
    <t>6272002503</t>
  </si>
  <si>
    <t>Chi phí thử khuôn,máy</t>
  </si>
  <si>
    <t>CP bảo trì- xuất nhiên liệu</t>
  </si>
  <si>
    <t>6273000105</t>
  </si>
  <si>
    <t>Chi phí sắt thép, nhôm, đồng, thau SX Khuôn, Máy</t>
  </si>
  <si>
    <t>Chi phí dao cụ CNC</t>
  </si>
  <si>
    <t>6273001401</t>
  </si>
  <si>
    <t>6273001501</t>
  </si>
  <si>
    <t>6273001602</t>
  </si>
  <si>
    <t>6273002103</t>
  </si>
  <si>
    <t>6273002104</t>
  </si>
  <si>
    <t>CP sửa chữa bảo trì  khuôn,máy- xuất vật tư</t>
  </si>
  <si>
    <t>Chi phí công cụ, dụng cụ, thiết bị - phục vụ SX</t>
  </si>
  <si>
    <t>6273006201</t>
  </si>
  <si>
    <t>6274001902</t>
  </si>
  <si>
    <t>Khấu hao phương tiện đi lại, vận tải</t>
  </si>
  <si>
    <t>Chi phí điện Sản xuất</t>
  </si>
  <si>
    <t>Chi phí xi, khắc khuôn,tôi thép</t>
  </si>
  <si>
    <t>6277001501</t>
  </si>
  <si>
    <t>Chi phí sửa chữa khuôn, bảo trì khuôn-DVbên ngoài</t>
  </si>
  <si>
    <t>Chi phí Xi khuôn cũ</t>
  </si>
  <si>
    <t>6277002203</t>
  </si>
  <si>
    <t>Chi phí Sữa chữa bảo trì phương tiện vận tải</t>
  </si>
  <si>
    <t>6277002301</t>
  </si>
  <si>
    <t>6277002804</t>
  </si>
  <si>
    <t>6277002805</t>
  </si>
  <si>
    <t>Phí kiểm định Kỹ thuật</t>
  </si>
  <si>
    <t>Bảo trì IT</t>
  </si>
  <si>
    <t>6277004904</t>
  </si>
  <si>
    <t>Chi phí kiểm định mẫu sản phẩm nhựa</t>
  </si>
  <si>
    <t>CP tiệc, phúc lợi nhân viên</t>
  </si>
  <si>
    <t>6277005602</t>
  </si>
  <si>
    <t>Chi Phí bảo trì- DV bên ngoài</t>
  </si>
  <si>
    <t>Tiền sữa, bánh ca đêm+ tăng ca</t>
  </si>
  <si>
    <t>6278004202</t>
  </si>
  <si>
    <t>6278004805</t>
  </si>
  <si>
    <t>6278005101</t>
  </si>
  <si>
    <t>6278006601</t>
  </si>
  <si>
    <t>Giá vốn sản phẩm nhựa</t>
  </si>
  <si>
    <t>6321000100</t>
  </si>
  <si>
    <t>Giá vốn sản phẩm nhựa khuyến mãi</t>
  </si>
  <si>
    <t>6321000200</t>
  </si>
  <si>
    <t>Giá vốn sản phẩm khuôn</t>
  </si>
  <si>
    <t>6322000100</t>
  </si>
  <si>
    <t>Giá vốn hàng hóa</t>
  </si>
  <si>
    <t>6323000100</t>
  </si>
  <si>
    <t>Giá vốn dịch vụ</t>
  </si>
  <si>
    <t>6324000100</t>
  </si>
  <si>
    <t>Giá vốn xuất khẩu</t>
  </si>
  <si>
    <t>6325000100</t>
  </si>
  <si>
    <t>Giá vốn sản phẩm máy chế tạo</t>
  </si>
  <si>
    <t>6326000100</t>
  </si>
  <si>
    <t>Giá vốn khác</t>
  </si>
  <si>
    <t>Giá vốn điều chỉnh do chênh lệch mua NVL</t>
  </si>
  <si>
    <t>6329000100</t>
  </si>
  <si>
    <t>GV điều chỉnh theo CPSX thực tế</t>
  </si>
  <si>
    <t>6329000200</t>
  </si>
  <si>
    <t>GV hàng bán nội bộ - TNHH</t>
  </si>
  <si>
    <t>6329000900</t>
  </si>
  <si>
    <t>6351000100</t>
  </si>
  <si>
    <t>Chi phí chênh lệch tỷ giá hối đoái-Chưa thực hiện</t>
  </si>
  <si>
    <t>Chi phí đầu tư chứng khoán</t>
  </si>
  <si>
    <t>6354000100</t>
  </si>
  <si>
    <t>6354006401</t>
  </si>
  <si>
    <t>Chi phí hoạt động tài chính khác</t>
  </si>
  <si>
    <t>6358000100</t>
  </si>
  <si>
    <t>6358005901</t>
  </si>
  <si>
    <t>6411002603</t>
  </si>
  <si>
    <t>6411002703</t>
  </si>
  <si>
    <t>6411002901</t>
  </si>
  <si>
    <t>Chi phí bao tải (bao dệt)-Kho TP</t>
  </si>
  <si>
    <t>Chi phí xăng dầu xe giao hàng</t>
  </si>
  <si>
    <t>Chi phí xăng dầu xe du lịch, xe gắn máy,xe nâng</t>
  </si>
  <si>
    <t>6412003502</t>
  </si>
  <si>
    <t>Chi phí thử khuôn</t>
  </si>
  <si>
    <t>6412004805</t>
  </si>
  <si>
    <t>Chi phí vật liệu bán hàng</t>
  </si>
  <si>
    <t>6412007101</t>
  </si>
  <si>
    <t>6413002201</t>
  </si>
  <si>
    <t>Chi phí sửa chữa khuôn, bảo trì khuôn</t>
  </si>
  <si>
    <t>6413002202</t>
  </si>
  <si>
    <t>Sửa chữa, bảo trì phương tiện vận tải - Thuê ngoài</t>
  </si>
  <si>
    <t>Sửa chữa phương tiện vận tải thuê ngoài-Vá vỏ xe</t>
  </si>
  <si>
    <t>6413002206</t>
  </si>
  <si>
    <t>Sửa chữa, bảo trì phương tiện vận tải-Tự làm</t>
  </si>
  <si>
    <t>6413002207</t>
  </si>
  <si>
    <t>6413003002</t>
  </si>
  <si>
    <t>Chi phí Khuyến mãi cho người tiêu dùng</t>
  </si>
  <si>
    <t>6413004102</t>
  </si>
  <si>
    <t>Chi phí hội chợ trong nước</t>
  </si>
  <si>
    <t>6413004501</t>
  </si>
  <si>
    <t>6413004805</t>
  </si>
  <si>
    <t>6414001901</t>
  </si>
  <si>
    <t>6414001903</t>
  </si>
  <si>
    <t>6414001904</t>
  </si>
  <si>
    <t>Khấu hao TSCĐ vô hình (Phần mềm)</t>
  </si>
  <si>
    <t>6414001909</t>
  </si>
  <si>
    <t>6414001910</t>
  </si>
  <si>
    <t>6414001913</t>
  </si>
  <si>
    <t>6414001915</t>
  </si>
  <si>
    <t>6415006501</t>
  </si>
  <si>
    <t>6417001802</t>
  </si>
  <si>
    <t>6417002001</t>
  </si>
  <si>
    <t>6417002201</t>
  </si>
  <si>
    <t>6417002202</t>
  </si>
  <si>
    <t>Sửa chữa phương tiện vận tải thuê ngoài-điện</t>
  </si>
  <si>
    <t>6417002205</t>
  </si>
  <si>
    <t>6417002804</t>
  </si>
  <si>
    <t>6417003301</t>
  </si>
  <si>
    <t>Thuê xe vận chuyển Đội xe</t>
  </si>
  <si>
    <t>Chi phí Bến bãi, bốc xếp xe giao hàng</t>
  </si>
  <si>
    <t>6417003702</t>
  </si>
  <si>
    <t>Chi phí gởi xe Du lịch, xe gắn máy</t>
  </si>
  <si>
    <t>6417003703</t>
  </si>
  <si>
    <t>Phí Đăng kiểm, kiểm định xe</t>
  </si>
  <si>
    <t>Chi phí hỗ trợ bán hàng</t>
  </si>
  <si>
    <t>Chi phí bảng hiệu</t>
  </si>
  <si>
    <t>6417004101</t>
  </si>
  <si>
    <t>Chi phí Quảng cáo trên xe</t>
  </si>
  <si>
    <t>6417004103</t>
  </si>
  <si>
    <t>Chi phí Quảng cáo trên phương tiện đại chúng</t>
  </si>
  <si>
    <t>Chi phí Nghiên cứu thị trường</t>
  </si>
  <si>
    <t>6417004107</t>
  </si>
  <si>
    <t>Chi phí thu tiền</t>
  </si>
  <si>
    <t>6417004801</t>
  </si>
  <si>
    <t>6417004804</t>
  </si>
  <si>
    <t>6417004901</t>
  </si>
  <si>
    <t>6417004903</t>
  </si>
  <si>
    <t>6417004904</t>
  </si>
  <si>
    <t>6417005102</t>
  </si>
  <si>
    <t>6417005602</t>
  </si>
  <si>
    <t>6417006501</t>
  </si>
  <si>
    <t>Sửa chữa, bảo trì phương tiện vận tải-khác</t>
  </si>
  <si>
    <t>6418002208</t>
  </si>
  <si>
    <t>6418002805</t>
  </si>
  <si>
    <t>6418003701</t>
  </si>
  <si>
    <t>Chi phí chiết khấu bán hàng, thanh toán</t>
  </si>
  <si>
    <t>Chi phí hỗ trợ bán hàng siêu thị</t>
  </si>
  <si>
    <t>6418003903</t>
  </si>
  <si>
    <t>Chi phí hỗ trợ các đơn vị khác</t>
  </si>
  <si>
    <t>6418003904</t>
  </si>
  <si>
    <t>Chi phí Phát triển Sản phẩm, thị trường</t>
  </si>
  <si>
    <t>Chi phí hiếu hỷ, phúc lợi khác NV</t>
  </si>
  <si>
    <t>6418004302</t>
  </si>
  <si>
    <t>6418004501</t>
  </si>
  <si>
    <t>6418004502</t>
  </si>
  <si>
    <t>6418004805</t>
  </si>
  <si>
    <t>Chi phí giao hàng tỉnh</t>
  </si>
  <si>
    <t>6418007101</t>
  </si>
  <si>
    <t>6421002901</t>
  </si>
  <si>
    <t>Chi phí vật liệu quản lý</t>
  </si>
  <si>
    <t>6422004805</t>
  </si>
  <si>
    <t>6423002207</t>
  </si>
  <si>
    <t>6423004803</t>
  </si>
  <si>
    <t>6423004805</t>
  </si>
  <si>
    <t>6423006501</t>
  </si>
  <si>
    <t>Khấu hao IT phần cứng</t>
  </si>
  <si>
    <t>6424001911</t>
  </si>
  <si>
    <t>6424001912</t>
  </si>
  <si>
    <t>6424001913</t>
  </si>
  <si>
    <t>6424001914</t>
  </si>
  <si>
    <t>6424001916</t>
  </si>
  <si>
    <t>6427002206</t>
  </si>
  <si>
    <t>6427003802</t>
  </si>
  <si>
    <t>Chi phí nghĩ mát, du lịch</t>
  </si>
  <si>
    <t>Chi phí tham quan hội chợ nước ngoài</t>
  </si>
  <si>
    <t>6427004503</t>
  </si>
  <si>
    <t>Chi phí hội nghị KH</t>
  </si>
  <si>
    <t>6427004603</t>
  </si>
  <si>
    <t>6427004904</t>
  </si>
  <si>
    <t>Chi phí đăng ký mẫu mã, kiểu dáng</t>
  </si>
  <si>
    <t>6428002208</t>
  </si>
  <si>
    <t>Tiền cà phê, bánh phòng họp</t>
  </si>
  <si>
    <t>Chi phí dùng thử sản phẩm</t>
  </si>
  <si>
    <t>6428004110</t>
  </si>
  <si>
    <t>6428004202</t>
  </si>
  <si>
    <t>6428004603</t>
  </si>
  <si>
    <t>Chi phí tài trợ du học</t>
  </si>
  <si>
    <t>6428004702</t>
  </si>
  <si>
    <t>6428004802</t>
  </si>
  <si>
    <t>6428004803</t>
  </si>
  <si>
    <t>6428004805</t>
  </si>
  <si>
    <t>Chi phí thẻ tín dụng Ban TGĐ</t>
  </si>
  <si>
    <t>6428005603</t>
  </si>
  <si>
    <t>6428007001</t>
  </si>
  <si>
    <t>Thu nhập từ nhượng bán, thanh lý TSCĐ</t>
  </si>
  <si>
    <t>Chênh lệch lãi do đánh giá lại VT, HH, TS</t>
  </si>
  <si>
    <t>7112000100</t>
  </si>
  <si>
    <t>Thu nhập từ nhượng bán, thanh lý BĐS đầu tư</t>
  </si>
  <si>
    <t>7113000100</t>
  </si>
  <si>
    <t>Thu nhập khác-Tặng phẩm</t>
  </si>
  <si>
    <t>7118000200</t>
  </si>
  <si>
    <t>Chênh lệch lỗ do đánh giá lại VT, HH, TS</t>
  </si>
  <si>
    <t>8112000100</t>
  </si>
  <si>
    <t>8113000100</t>
  </si>
  <si>
    <t>Chi phí thuế TNDN hiện hành</t>
  </si>
  <si>
    <t>CP thuế TNDN b.sung theo qđ về thuế tối thiểu tcầu</t>
  </si>
  <si>
    <t>8211200100</t>
  </si>
  <si>
    <t>Chi phí thuế TNDN hoãn lại</t>
  </si>
  <si>
    <t>Ý KIẾN DTR</t>
  </si>
  <si>
    <t>THỰC TẾ 2022</t>
  </si>
  <si>
    <t>THỰC TẾ 2023</t>
  </si>
  <si>
    <t>THỰC TẾ 2024</t>
  </si>
  <si>
    <t>THỰC TẾ 2025</t>
  </si>
  <si>
    <t>NGÂN SÁCH 2026</t>
  </si>
  <si>
    <t>THỰC TẾ 2026</t>
  </si>
  <si>
    <t>Mã tài khoản SAP-Điều chỉnh</t>
  </si>
  <si>
    <t>GHI CHÚ</t>
  </si>
  <si>
    <t>ok</t>
  </si>
  <si>
    <t>DTR không có sử dụng</t>
  </si>
  <si>
    <t>DTR không còn sử dụng</t>
  </si>
  <si>
    <t>DTR đang sử dụng tài khoản này để hạch toán chiết khấu thương mại cho Khách hàng Suntory -&gt; đổi qua tài khoản 6418003902</t>
  </si>
  <si>
    <t>DTR không có sử dụng. Chuyển đổi chiết khấu cho Suntory về tài khoản này</t>
  </si>
  <si>
    <t>a Thọ: Tài khoản này có lâu rồi</t>
  </si>
  <si>
    <t>= Chi phí hiện hành / sản lượng sản xuất * sản lượng bán (break-down: ngành hàng)</t>
  </si>
  <si>
    <t>Lấy theo KE30: CP.Nhựa phế t.tế T.Tế + CP Hạt nhựa t.tế T.Tế + CP BTP/TP t.tế T.Tế</t>
  </si>
  <si>
    <t>= Chi phí hiện hành / sản lượng sản xuất * sản lượng bán (break-down: ngành hàng). DTR không còn sử dụng từ khoảng T03/2024 nên KE30 ko còn.</t>
  </si>
  <si>
    <t>Lấy theo KE30: CP.Vảy mua ngoài ttế T.Tế</t>
  </si>
  <si>
    <t>Chưa rõ</t>
  </si>
  <si>
    <t>Lấy theo KE30: CP Màu t.tế T.Tế</t>
  </si>
  <si>
    <t>Lấy theo KE30: CP NVL phụ t.tế T.Tế</t>
  </si>
  <si>
    <t>GL tạo là 6272*</t>
  </si>
  <si>
    <t>ok (xuất nhiều vật tư để phục vụ phân xưởng sản xuất/kho/máy móc sản xuất)</t>
  </si>
  <si>
    <t>ok
Đối với bao Jumbo trong BOM đang theo dõi ở 621* (còn bao Jumpo quay đầu thì giữ nguyên ở GL này)</t>
  </si>
  <si>
    <t>Đối với bao/màng PE trong BOM nên theo dõi ở 621* (break-down 6210000701 ra thêm)</t>
  </si>
  <si>
    <t>- = Chi phí hiện hành / sản lượng sản xuất * sản lượng bán (break-down: ngành hàng)
- Đối với Pallet xuất hàng thì lấy ở 632
Giữ nguyên ở 621* và break-down chi tiết là nhóm/loại bao bì</t>
  </si>
  <si>
    <t>Lấy theo KE30: CP.Nylon màng co ttế T.Tế + CP.Bbi đóng gói t.tế T.Tế + Pallet xuất hàng ở 632</t>
  </si>
  <si>
    <t>627xxxxxxx-Cp dây đai</t>
  </si>
  <si>
    <t>627xxxxxxx-Cp thùng carton</t>
  </si>
  <si>
    <t>DTR không có sử dụng thùng carton</t>
  </si>
  <si>
    <t>DTR hiện tại chưa tách cp xăng dầu cho xe giao hàng =&gt; đang để hết vào 627*</t>
  </si>
  <si>
    <t>ok(thêm chi phí xử lý nước thải, khí thải vào luôn đây)</t>
  </si>
  <si>
    <t>Đề nghị có thêm ở TK 642*</t>
  </si>
  <si>
    <t>DTR vẫn có sử dụng GL này</t>
  </si>
  <si>
    <t>ok (DTR chủ yếu sử dụng GL này là thuê xe nâng điện -&gt; chuyển xuống thuê máy móc thiết bị)</t>
  </si>
  <si>
    <t>Nhờ chị Diễm/Huyền</t>
  </si>
  <si>
    <t>627xxxxxxx-Cp sửa chữa, bảo trì thiết bị CNTT</t>
  </si>
  <si>
    <t>DTR không có sử dụng. Tuy nhiên có chi phí ISO, giấy chứng nhận cho 627</t>
  </si>
  <si>
    <t>DTR chưa có sử dụng</t>
  </si>
  <si>
    <t>ok (chi phí này thường sẽ đưa vào IO)</t>
  </si>
  <si>
    <t>ok (DTR xài GL:6427005803)</t>
  </si>
  <si>
    <t>ok. DTR có hạch toán thêm ở 641</t>
  </si>
  <si>
    <t>ok (Có thuê cho cả 627*: 6277005102,6427005102)</t>
  </si>
  <si>
    <t>DTR có ở 627 và 641</t>
  </si>
  <si>
    <t>DTR không có sử dụng. Tuy nhiên vẫn có khiếu nại khách hàng ở tk 641,627</t>
  </si>
  <si>
    <t>632xxxxxxx-Cp dự phòng tổn thất HTK</t>
  </si>
  <si>
    <t>Nên đưa vào 632</t>
  </si>
  <si>
    <t>DTR chưa có sử dụng. Tuy nhiên cần giữ lại do theo nguyên tắc kế toán những khoản nào không phục vụ Kinh doanh thì phải đưa vào 811</t>
  </si>
  <si>
    <t>642xxxxxxx-Cp quà tăng khách hàng</t>
  </si>
  <si>
    <t>ok (chủ yếu là chăm sóc cây xanh)</t>
  </si>
  <si>
    <t>DTR có ở 627</t>
  </si>
  <si>
    <t>Gom chung thêm với 711* thanh lý TSCĐ</t>
  </si>
  <si>
    <t>622xxxxxxx-Cp phụ cấp khác theo bảng lương</t>
  </si>
  <si>
    <t>627xxxxxxx-Cp phụ cấp khác theo bảng lương</t>
  </si>
  <si>
    <t>641xxxxxxx-Cp phụ cấp khác theo bảng lương</t>
  </si>
  <si>
    <t>642xxxxxxx-Cp phụ cấp khác theo bảng lương</t>
  </si>
  <si>
    <t>Thuê xe cho cán bộ nhân viên</t>
  </si>
  <si>
    <t>DTR đang hạch toán cp thuê xe cho nhân viên ở 6427003604</t>
  </si>
  <si>
    <t>622xxxxxxx-Cp phúc lợi nhân viên khác</t>
  </si>
  <si>
    <t>627xxxxxxx-Cp phúc lợi nhân viên khác</t>
  </si>
  <si>
    <t>641xxxxxxx-Cp phúc lợi nhân viên khác</t>
  </si>
  <si>
    <t>642xxxxxxx-Cp phúc lợi nhân viên khác</t>
  </si>
  <si>
    <t>Kế hoạch T5.2026</t>
  </si>
  <si>
    <t>So với TH T4.2026</t>
  </si>
  <si>
    <t>So với KH T5.2026</t>
  </si>
  <si>
    <t>Thực hiện T5.2026</t>
  </si>
  <si>
    <t>THỰC HIỆN THÁNG 5, 2026</t>
  </si>
  <si>
    <t>THỰC HIỆN LŨY KẾ 5 THÁNG 2026</t>
  </si>
  <si>
    <t>THỰC HIỆN CHI TIẾT THÁNG 2026</t>
  </si>
  <si>
    <t>T01.2026</t>
  </si>
  <si>
    <t>T02.2026</t>
  </si>
  <si>
    <t>T03.2026</t>
  </si>
  <si>
    <t>T04.2026</t>
  </si>
  <si>
    <t>T05.2026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</si>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</sst>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43" formatCode="_(* #,##0.00_);_(* \(#,##0.00\);_(* &quot;-&quot;??_);_(@_)"/>
    <numFmt numFmtId="164" formatCode="_-* #,##0.00_-;\-* #,##0.00_-;_-* &quot;-&quot;??_-;_-@_-"/>
    <numFmt numFmtId="165" formatCode="0.0%"/>
    <numFmt numFmtId="166" formatCode="_(* #,##0_);_(* \(#,##0\);_(* &quot;-&quot;??_);_(@_)"/>
    <numFmt numFmtId="167" formatCode="_ * #,##0\ ;_ * \-#,##0\ ;_ * &quot;-&quot;\ ;_ @_ "/>
    <numFmt numFmtId="168" formatCode="0.0"/>
    <numFmt numFmtId="169" formatCode="#,###,"/>
    <numFmt numFmtId="170" formatCode="#,###,,"/>
    <numFmt numFmtId="171" formatCode="_(* #,##0,,_);_(* \(#,##0,,\);_(* &quot;-&quot;??_);_(@_)"/>
    <numFmt numFmtId="172" formatCode="_(* #,##0,_);_(* \(#,##0,\);_(* &quot;-&quot;??_);_(@_)"/>
    <numFmt numFmtId="173" formatCode="#,##0,,"/>
    <numFmt numFmtId="174" formatCode="0%;\-0%;&quot;-&quot;"/>
    <numFmt numFmtId="175" formatCode="#,##0.0,,"/>
    <numFmt numFmtId="176" formatCode="0.0000%;\-0.0000%;&quot;-&quot;"/>
    <numFmt numFmtId="177" formatCode="#,##0.0,"/>
    <numFmt numFmtId="178" formatCode="#,##0.00,"/>
  </numFmts>
  <fonts count="52" x14ac:knownFonts="1">
    <font>
      <sz val="11"/>
      <color theme="1"/>
      <name val="Times New Roman"/>
      <family val="2"/>
    </font>
    <font>
      <sz val="10"/>
      <color theme="1"/>
      <name val="Arial"/>
      <family val="2"/>
      <charset val="163"/>
    </font>
    <font>
      <sz val="8"/>
      <name val="Times New Roman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2"/>
    </font>
    <font>
      <sz val="11"/>
      <color theme="1"/>
      <name val="Aptos Narrow"/>
      <family val="2"/>
      <scheme val="minor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1"/>
      <color rgb="FF3333FF"/>
      <name val="Times New Roman"/>
      <family val="1"/>
    </font>
    <font>
      <b/>
      <sz val="11"/>
      <color rgb="FF3333FF"/>
      <name val="Times New Roman"/>
      <family val="1"/>
    </font>
    <font>
      <i/>
      <sz val="11"/>
      <color rgb="FF3333FF"/>
      <name val="Times New Roman"/>
      <family val="1"/>
    </font>
    <font>
      <b/>
      <i/>
      <sz val="11"/>
      <color rgb="FF3333FF"/>
      <name val="Times New Roman"/>
      <family val="1"/>
    </font>
    <font>
      <sz val="11"/>
      <color rgb="FF4747FF"/>
      <name val="Times New Roman"/>
      <family val="1"/>
    </font>
    <font>
      <i/>
      <sz val="11"/>
      <color rgb="FF4747FF"/>
      <name val="Times New Roman"/>
      <family val="1"/>
    </font>
    <font>
      <b/>
      <sz val="11"/>
      <color theme="0"/>
      <name val="Times New Roman"/>
      <family val="1"/>
    </font>
    <font>
      <b/>
      <sz val="14"/>
      <color rgb="FF0000FF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FF"/>
      <name val="Times New Roman"/>
      <family val="1"/>
    </font>
    <font>
      <b/>
      <sz val="9"/>
      <color theme="1"/>
      <name val="Times New Roman"/>
      <family val="1"/>
    </font>
    <font>
      <sz val="11"/>
      <color rgb="FF0000FF"/>
      <name val="Times New Roman"/>
      <family val="1"/>
    </font>
    <font>
      <b/>
      <sz val="11"/>
      <color rgb="FF2F2FFF"/>
      <name val="Times New Roman"/>
      <family val="1"/>
    </font>
    <font>
      <b/>
      <sz val="16"/>
      <color rgb="FF2F2FFF"/>
      <name val="Times New Roman"/>
      <family val="1"/>
    </font>
    <font>
      <b/>
      <sz val="16"/>
      <color theme="0"/>
      <name val="Times New Roman"/>
      <family val="1"/>
    </font>
    <font>
      <b/>
      <sz val="10"/>
      <color theme="1"/>
      <name val="Arial"/>
      <family val="2"/>
    </font>
    <font>
      <b/>
      <sz val="11"/>
      <color rgb="FF0000FF"/>
      <name val="Times New Roman"/>
      <family val="1"/>
    </font>
    <font>
      <b/>
      <sz val="14"/>
      <color theme="1"/>
      <name val="Times New Roman"/>
      <family val="1"/>
    </font>
    <font>
      <b/>
      <sz val="14"/>
      <color theme="0"/>
      <name val="Times New Roman"/>
      <family val="1"/>
    </font>
    <font>
      <i/>
      <sz val="11"/>
      <color rgb="FFFF0000"/>
      <name val="Times New Roman"/>
      <family val="1"/>
    </font>
    <font>
      <sz val="11"/>
      <color theme="1"/>
      <name val="Aptos Narrow"/>
      <family val="2"/>
      <charset val="163"/>
      <scheme val="minor"/>
    </font>
    <font>
      <b/>
      <sz val="11"/>
      <color rgb="FFFF0000"/>
      <name val="Times New Roman"/>
      <family val="1"/>
    </font>
    <font>
      <sz val="11"/>
      <color theme="0"/>
      <name val="Times New Roman"/>
      <family val="2"/>
    </font>
    <font>
      <sz val="11"/>
      <color theme="0"/>
      <name val="Aptos Display"/>
      <family val="2"/>
      <scheme val="major"/>
    </font>
    <font>
      <sz val="11"/>
      <color theme="0" tint="-4.9989318521683403E-2"/>
      <name val="Times New Roman"/>
      <family val="2"/>
    </font>
    <font>
      <sz val="11"/>
      <color rgb="FFFF0000"/>
      <name val="Times New Roman"/>
      <family val="2"/>
    </font>
    <font>
      <sz val="10"/>
      <name val="Arial"/>
      <family val="2"/>
    </font>
    <font>
      <sz val="11"/>
      <color theme="0" tint="-0.249977111117893"/>
      <name val="Times New Roman"/>
      <family val="1"/>
    </font>
    <font>
      <b/>
      <sz val="11"/>
      <color theme="0" tint="-0.249977111117893"/>
      <name val="Times New Roman"/>
      <family val="1"/>
    </font>
    <font>
      <sz val="11"/>
      <color theme="0"/>
      <name val="Times New Roman"/>
      <family val="1"/>
    </font>
    <font>
      <i/>
      <sz val="11"/>
      <color rgb="FF00B0F0"/>
      <name val="Times New Roman"/>
      <family val="1"/>
    </font>
    <font>
      <sz val="9"/>
      <color theme="1"/>
      <name val="Times New Roman"/>
      <family val="1"/>
    </font>
    <font>
      <b/>
      <i/>
      <sz val="11"/>
      <color rgb="FFFF0000"/>
      <name val="Times New Roman"/>
      <family val="1"/>
    </font>
    <font>
      <sz val="12"/>
      <color theme="1"/>
      <name val="Times New Roman"/>
      <family val="1"/>
    </font>
    <font>
      <i/>
      <sz val="11"/>
      <color theme="0"/>
      <name val="Times New Roman"/>
      <family val="1"/>
    </font>
    <font>
      <sz val="10"/>
      <name val="VNI-Times"/>
    </font>
    <font>
      <b/>
      <sz val="10"/>
      <color rgb="FF0000FF"/>
      <name val="Arial"/>
      <family val="2"/>
    </font>
    <font>
      <sz val="11"/>
      <color theme="1"/>
      <name val="Times New Roman"/>
      <family val="2"/>
      <charset val="163"/>
    </font>
    <font>
      <sz val="10"/>
      <color theme="1"/>
      <name val="segoe UI"/>
      <family val="2"/>
      <charset val="163"/>
    </font>
    <font>
      <i/>
      <sz val="11"/>
      <color rgb="FFC00000"/>
      <name val="Times New Roman"/>
      <family val="1"/>
    </font>
    <font>
      <sz val="11"/>
      <color theme="1"/>
      <name val="Aptos Display"/>
      <family val="2"/>
      <scheme val="maj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8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66CCFF"/>
        <bgColor indexed="64"/>
      </patternFill>
    </fill>
  </fills>
  <borders count="1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theme="0"/>
      </right>
      <top style="hair">
        <color indexed="64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auto="1"/>
      </top>
      <bottom/>
      <diagonal/>
    </border>
    <border>
      <left style="hair">
        <color indexed="64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theme="0" tint="-0.14996795556505021"/>
      </bottom>
      <diagonal/>
    </border>
    <border>
      <left/>
      <right/>
      <top/>
      <bottom style="hair">
        <color theme="0" tint="-0.14996795556505021"/>
      </bottom>
      <diagonal/>
    </border>
    <border>
      <left style="thin">
        <color indexed="64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7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>
      <alignment vertical="center"/>
    </xf>
    <xf numFmtId="0" fontId="1" fillId="0" borderId="0"/>
    <xf numFmtId="0" fontId="31" fillId="0" borderId="0"/>
    <xf numFmtId="164" fontId="37" fillId="0" borderId="0" applyFont="0" applyFill="0" applyBorder="0" applyAlignment="0" applyProtection="0"/>
    <xf numFmtId="0" fontId="37" fillId="0" borderId="0"/>
    <xf numFmtId="0" fontId="46" fillId="0" borderId="0"/>
    <xf numFmtId="0" fontId="8" fillId="0" borderId="0"/>
    <xf numFmtId="43" fontId="8" fillId="0" borderId="0" applyFont="0" applyFill="0" applyBorder="0" applyAlignment="0" applyProtection="0"/>
    <xf numFmtId="0" fontId="48" fillId="0" borderId="0"/>
    <xf numFmtId="9" fontId="8" fillId="0" borderId="0" applyFont="0" applyFill="0" applyBorder="0" applyAlignment="0" applyProtection="0"/>
    <xf numFmtId="0" fontId="49" fillId="0" borderId="0"/>
    <xf numFmtId="0" fontId="51" fillId="0" borderId="0"/>
    <xf numFmtId="43" fontId="37" fillId="0" borderId="0" applyFont="0" applyFill="0" applyBorder="0" applyAlignment="0" applyProtection="0"/>
  </cellStyleXfs>
  <cellXfs count="1127">
    <xf numFmtId="0" fontId="0" fillId="0" borderId="0" xfId="0"/>
    <xf numFmtId="0" fontId="4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2" borderId="13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2" borderId="17" xfId="0" applyFont="1" applyFill="1" applyBorder="1" applyAlignment="1">
      <alignment vertical="center" wrapText="1"/>
    </xf>
    <xf numFmtId="0" fontId="4" fillId="2" borderId="19" xfId="0" applyFont="1" applyFill="1" applyBorder="1" applyAlignment="1">
      <alignment vertical="center" wrapText="1"/>
    </xf>
    <xf numFmtId="0" fontId="4" fillId="0" borderId="38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6" xfId="0" applyFont="1" applyBorder="1" applyAlignment="1">
      <alignment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4" fillId="0" borderId="0" xfId="0" applyFont="1" applyAlignment="1">
      <alignment shrinkToFit="1"/>
    </xf>
    <xf numFmtId="165" fontId="9" fillId="0" borderId="0" xfId="2" applyNumberFormat="1" applyFont="1" applyFill="1" applyBorder="1" applyAlignment="1">
      <alignment horizontal="right" vertical="center"/>
    </xf>
    <xf numFmtId="165" fontId="4" fillId="0" borderId="0" xfId="2" applyNumberFormat="1" applyFont="1" applyFill="1" applyBorder="1" applyAlignment="1">
      <alignment horizontal="right" vertical="center"/>
    </xf>
    <xf numFmtId="165" fontId="13" fillId="0" borderId="0" xfId="2" applyNumberFormat="1" applyFont="1" applyFill="1" applyBorder="1" applyAlignment="1">
      <alignment horizontal="right" vertical="center"/>
    </xf>
    <xf numFmtId="165" fontId="14" fillId="0" borderId="0" xfId="2" applyNumberFormat="1" applyFont="1" applyFill="1" applyBorder="1" applyAlignment="1">
      <alignment horizontal="right" vertical="center"/>
    </xf>
    <xf numFmtId="165" fontId="16" fillId="0" borderId="4" xfId="2" applyNumberFormat="1" applyFont="1" applyFill="1" applyBorder="1" applyAlignment="1">
      <alignment horizontal="right" vertical="center" shrinkToFit="1"/>
    </xf>
    <xf numFmtId="165" fontId="16" fillId="0" borderId="0" xfId="2" applyNumberFormat="1" applyFont="1" applyFill="1" applyBorder="1" applyAlignment="1">
      <alignment horizontal="right" vertical="center"/>
    </xf>
    <xf numFmtId="170" fontId="3" fillId="0" borderId="4" xfId="1" applyNumberFormat="1" applyFont="1" applyFill="1" applyBorder="1" applyAlignment="1">
      <alignment horizontal="right" vertical="center" shrinkToFit="1"/>
    </xf>
    <xf numFmtId="170" fontId="4" fillId="0" borderId="4" xfId="1" applyNumberFormat="1" applyFont="1" applyFill="1" applyBorder="1" applyAlignment="1">
      <alignment horizontal="right" vertical="center" shrinkToFit="1"/>
    </xf>
    <xf numFmtId="170" fontId="9" fillId="0" borderId="4" xfId="1" applyNumberFormat="1" applyFont="1" applyFill="1" applyBorder="1" applyAlignment="1">
      <alignment horizontal="right" vertical="center" shrinkToFit="1"/>
    </xf>
    <xf numFmtId="165" fontId="16" fillId="0" borderId="14" xfId="2" applyNumberFormat="1" applyFont="1" applyFill="1" applyBorder="1" applyAlignment="1">
      <alignment horizontal="right" vertical="center" shrinkToFit="1"/>
    </xf>
    <xf numFmtId="165" fontId="16" fillId="0" borderId="15" xfId="2" applyNumberFormat="1" applyFont="1" applyFill="1" applyBorder="1" applyAlignment="1">
      <alignment horizontal="right" vertical="center" shrinkToFit="1"/>
    </xf>
    <xf numFmtId="170" fontId="3" fillId="0" borderId="14" xfId="1" applyNumberFormat="1" applyFont="1" applyFill="1" applyBorder="1" applyAlignment="1">
      <alignment horizontal="right" vertical="center" shrinkToFit="1"/>
    </xf>
    <xf numFmtId="170" fontId="3" fillId="0" borderId="15" xfId="1" applyNumberFormat="1" applyFont="1" applyFill="1" applyBorder="1" applyAlignment="1">
      <alignment horizontal="right" vertical="center" shrinkToFit="1"/>
    </xf>
    <xf numFmtId="170" fontId="4" fillId="0" borderId="14" xfId="1" applyNumberFormat="1" applyFont="1" applyFill="1" applyBorder="1" applyAlignment="1">
      <alignment horizontal="right" vertical="center" shrinkToFit="1"/>
    </xf>
    <xf numFmtId="170" fontId="4" fillId="0" borderId="15" xfId="1" applyNumberFormat="1" applyFont="1" applyFill="1" applyBorder="1" applyAlignment="1">
      <alignment horizontal="right" vertical="center" shrinkToFit="1"/>
    </xf>
    <xf numFmtId="170" fontId="9" fillId="0" borderId="14" xfId="1" applyNumberFormat="1" applyFont="1" applyFill="1" applyBorder="1" applyAlignment="1">
      <alignment horizontal="right" vertical="center" shrinkToFit="1"/>
    </xf>
    <xf numFmtId="170" fontId="9" fillId="0" borderId="15" xfId="1" applyNumberFormat="1" applyFont="1" applyFill="1" applyBorder="1" applyAlignment="1">
      <alignment horizontal="right" vertical="center" shrinkToFit="1"/>
    </xf>
    <xf numFmtId="165" fontId="16" fillId="0" borderId="22" xfId="2" applyNumberFormat="1" applyFont="1" applyFill="1" applyBorder="1" applyAlignment="1">
      <alignment horizontal="right" vertical="center" shrinkToFit="1"/>
    </xf>
    <xf numFmtId="165" fontId="16" fillId="0" borderId="23" xfId="2" applyNumberFormat="1" applyFont="1" applyFill="1" applyBorder="1" applyAlignment="1">
      <alignment horizontal="right" vertical="center" shrinkToFit="1"/>
    </xf>
    <xf numFmtId="165" fontId="16" fillId="0" borderId="24" xfId="2" applyNumberFormat="1" applyFont="1" applyFill="1" applyBorder="1" applyAlignment="1">
      <alignment horizontal="right" vertical="center" shrinkToFit="1"/>
    </xf>
    <xf numFmtId="0" fontId="17" fillId="8" borderId="9" xfId="0" applyFont="1" applyFill="1" applyBorder="1" applyAlignment="1">
      <alignment horizontal="center" vertical="center" shrinkToFit="1"/>
    </xf>
    <xf numFmtId="1" fontId="16" fillId="0" borderId="25" xfId="2" applyNumberFormat="1" applyFont="1" applyFill="1" applyBorder="1" applyAlignment="1">
      <alignment horizontal="center" vertical="center"/>
    </xf>
    <xf numFmtId="37" fontId="16" fillId="0" borderId="15" xfId="1" applyNumberFormat="1" applyFont="1" applyFill="1" applyBorder="1" applyAlignment="1">
      <alignment horizontal="center" vertical="center"/>
    </xf>
    <xf numFmtId="168" fontId="3" fillId="0" borderId="25" xfId="1" applyNumberFormat="1" applyFont="1" applyFill="1" applyBorder="1" applyAlignment="1">
      <alignment horizontal="center" vertical="center"/>
    </xf>
    <xf numFmtId="37" fontId="4" fillId="0" borderId="15" xfId="1" applyNumberFormat="1" applyFont="1" applyFill="1" applyBorder="1" applyAlignment="1">
      <alignment horizontal="center" vertical="center"/>
    </xf>
    <xf numFmtId="1" fontId="3" fillId="0" borderId="25" xfId="1" applyNumberFormat="1" applyFont="1" applyFill="1" applyBorder="1" applyAlignment="1">
      <alignment horizontal="center" vertical="center"/>
    </xf>
    <xf numFmtId="1" fontId="13" fillId="0" borderId="25" xfId="2" applyNumberFormat="1" applyFont="1" applyFill="1" applyBorder="1" applyAlignment="1">
      <alignment horizontal="center" vertical="center"/>
    </xf>
    <xf numFmtId="37" fontId="13" fillId="0" borderId="15" xfId="1" applyNumberFormat="1" applyFont="1" applyFill="1" applyBorder="1" applyAlignment="1">
      <alignment horizontal="center" vertical="center"/>
    </xf>
    <xf numFmtId="1" fontId="10" fillId="0" borderId="25" xfId="1" applyNumberFormat="1" applyFont="1" applyFill="1" applyBorder="1" applyAlignment="1">
      <alignment horizontal="center" vertical="center"/>
    </xf>
    <xf numFmtId="37" fontId="9" fillId="0" borderId="15" xfId="1" applyNumberFormat="1" applyFont="1" applyFill="1" applyBorder="1" applyAlignment="1">
      <alignment horizontal="center" vertical="center"/>
    </xf>
    <xf numFmtId="1" fontId="14" fillId="0" borderId="25" xfId="2" applyNumberFormat="1" applyFont="1" applyFill="1" applyBorder="1" applyAlignment="1">
      <alignment horizontal="center" vertical="center"/>
    </xf>
    <xf numFmtId="1" fontId="4" fillId="0" borderId="25" xfId="2" applyNumberFormat="1" applyFont="1" applyFill="1" applyBorder="1" applyAlignment="1">
      <alignment horizontal="center" vertical="center"/>
    </xf>
    <xf numFmtId="1" fontId="16" fillId="0" borderId="60" xfId="2" applyNumberFormat="1" applyFont="1" applyFill="1" applyBorder="1" applyAlignment="1">
      <alignment horizontal="center" vertical="center"/>
    </xf>
    <xf numFmtId="37" fontId="16" fillId="0" borderId="24" xfId="1" applyNumberFormat="1" applyFont="1" applyFill="1" applyBorder="1" applyAlignment="1">
      <alignment horizontal="center" vertical="center"/>
    </xf>
    <xf numFmtId="170" fontId="4" fillId="2" borderId="5" xfId="1" applyNumberFormat="1" applyFont="1" applyFill="1" applyBorder="1" applyAlignment="1">
      <alignment horizontal="right" vertical="center" wrapText="1"/>
    </xf>
    <xf numFmtId="170" fontId="4" fillId="0" borderId="3" xfId="1" applyNumberFormat="1" applyFont="1" applyBorder="1" applyAlignment="1">
      <alignment horizontal="right" vertical="center" wrapText="1"/>
    </xf>
    <xf numFmtId="170" fontId="4" fillId="0" borderId="4" xfId="1" applyNumberFormat="1" applyFont="1" applyBorder="1" applyAlignment="1">
      <alignment horizontal="right" vertical="center" wrapText="1"/>
    </xf>
    <xf numFmtId="170" fontId="4" fillId="0" borderId="5" xfId="1" applyNumberFormat="1" applyFont="1" applyBorder="1" applyAlignment="1">
      <alignment horizontal="right" vertical="center" wrapText="1"/>
    </xf>
    <xf numFmtId="170" fontId="4" fillId="0" borderId="6" xfId="1" applyNumberFormat="1" applyFont="1" applyBorder="1" applyAlignment="1">
      <alignment horizontal="right" vertical="center" wrapText="1"/>
    </xf>
    <xf numFmtId="170" fontId="4" fillId="0" borderId="34" xfId="1" applyNumberFormat="1" applyFont="1" applyBorder="1" applyAlignment="1">
      <alignment horizontal="right" vertical="center" wrapText="1"/>
    </xf>
    <xf numFmtId="170" fontId="4" fillId="0" borderId="36" xfId="1" applyNumberFormat="1" applyFont="1" applyBorder="1" applyAlignment="1">
      <alignment horizontal="right" vertical="center" wrapText="1"/>
    </xf>
    <xf numFmtId="170" fontId="4" fillId="0" borderId="26" xfId="1" applyNumberFormat="1" applyFont="1" applyBorder="1" applyAlignment="1">
      <alignment horizontal="right" vertical="center" wrapText="1"/>
    </xf>
    <xf numFmtId="0" fontId="3" fillId="9" borderId="9" xfId="0" applyFont="1" applyFill="1" applyBorder="1" applyAlignment="1">
      <alignment horizontal="center" vertical="center" shrinkToFit="1"/>
    </xf>
    <xf numFmtId="1" fontId="3" fillId="0" borderId="59" xfId="1" applyNumberFormat="1" applyFont="1" applyFill="1" applyBorder="1" applyAlignment="1">
      <alignment horizontal="center" vertical="center"/>
    </xf>
    <xf numFmtId="37" fontId="4" fillId="0" borderId="13" xfId="1" applyNumberFormat="1" applyFont="1" applyFill="1" applyBorder="1" applyAlignment="1">
      <alignment horizontal="center" vertical="center"/>
    </xf>
    <xf numFmtId="169" fontId="3" fillId="0" borderId="12" xfId="1" applyNumberFormat="1" applyFont="1" applyFill="1" applyBorder="1" applyAlignment="1">
      <alignment horizontal="right" vertical="center" shrinkToFit="1"/>
    </xf>
    <xf numFmtId="169" fontId="3" fillId="0" borderId="3" xfId="1" applyNumberFormat="1" applyFont="1" applyFill="1" applyBorder="1" applyAlignment="1">
      <alignment horizontal="right" vertical="center" shrinkToFit="1"/>
    </xf>
    <xf numFmtId="169" fontId="3" fillId="0" borderId="13" xfId="1" applyNumberFormat="1" applyFont="1" applyFill="1" applyBorder="1" applyAlignment="1">
      <alignment horizontal="right" vertical="center" shrinkToFit="1"/>
    </xf>
    <xf numFmtId="9" fontId="3" fillId="0" borderId="3" xfId="2" applyFont="1" applyFill="1" applyBorder="1" applyAlignment="1">
      <alignment horizontal="right" vertical="center" shrinkToFit="1"/>
    </xf>
    <xf numFmtId="166" fontId="3" fillId="0" borderId="0" xfId="1" applyNumberFormat="1" applyFont="1" applyFill="1" applyBorder="1" applyAlignment="1">
      <alignment horizontal="right" vertical="center"/>
    </xf>
    <xf numFmtId="168" fontId="9" fillId="0" borderId="0" xfId="2" applyNumberFormat="1" applyFont="1" applyFill="1" applyBorder="1" applyAlignment="1">
      <alignment horizontal="right" vertical="center"/>
    </xf>
    <xf numFmtId="170" fontId="9" fillId="0" borderId="14" xfId="2" applyNumberFormat="1" applyFont="1" applyFill="1" applyBorder="1" applyAlignment="1">
      <alignment horizontal="right" vertical="center" shrinkToFit="1"/>
    </xf>
    <xf numFmtId="170" fontId="9" fillId="0" borderId="4" xfId="2" applyNumberFormat="1" applyFont="1" applyFill="1" applyBorder="1" applyAlignment="1">
      <alignment horizontal="right" vertical="center" shrinkToFit="1"/>
    </xf>
    <xf numFmtId="170" fontId="9" fillId="0" borderId="15" xfId="2" applyNumberFormat="1" applyFont="1" applyFill="1" applyBorder="1" applyAlignment="1">
      <alignment horizontal="right" vertical="center" shrinkToFit="1"/>
    </xf>
    <xf numFmtId="1" fontId="9" fillId="0" borderId="25" xfId="2" applyNumberFormat="1" applyFont="1" applyFill="1" applyBorder="1" applyAlignment="1">
      <alignment horizontal="center" vertical="center"/>
    </xf>
    <xf numFmtId="1" fontId="10" fillId="0" borderId="25" xfId="2" applyNumberFormat="1" applyFont="1" applyFill="1" applyBorder="1" applyAlignment="1">
      <alignment horizontal="center" vertical="center"/>
    </xf>
    <xf numFmtId="165" fontId="10" fillId="0" borderId="0" xfId="2" applyNumberFormat="1" applyFont="1" applyFill="1" applyBorder="1" applyAlignment="1">
      <alignment horizontal="right" vertical="center"/>
    </xf>
    <xf numFmtId="1" fontId="3" fillId="5" borderId="50" xfId="3" applyNumberFormat="1" applyFont="1" applyFill="1" applyBorder="1" applyAlignment="1">
      <alignment horizontal="center" vertical="center"/>
    </xf>
    <xf numFmtId="170" fontId="4" fillId="2" borderId="16" xfId="1" applyNumberFormat="1" applyFont="1" applyFill="1" applyBorder="1" applyAlignment="1">
      <alignment horizontal="right" vertical="center" wrapText="1"/>
    </xf>
    <xf numFmtId="170" fontId="4" fillId="0" borderId="12" xfId="1" applyNumberFormat="1" applyFont="1" applyBorder="1" applyAlignment="1">
      <alignment horizontal="right" vertical="center" wrapText="1"/>
    </xf>
    <xf numFmtId="170" fontId="4" fillId="0" borderId="14" xfId="1" applyNumberFormat="1" applyFont="1" applyBorder="1" applyAlignment="1">
      <alignment horizontal="right" vertical="center" wrapText="1"/>
    </xf>
    <xf numFmtId="170" fontId="4" fillId="0" borderId="16" xfId="1" applyNumberFormat="1" applyFont="1" applyBorder="1" applyAlignment="1">
      <alignment horizontal="right" vertical="center" wrapText="1"/>
    </xf>
    <xf numFmtId="170" fontId="4" fillId="0" borderId="18" xfId="1" applyNumberFormat="1" applyFont="1" applyBorder="1" applyAlignment="1">
      <alignment horizontal="right" vertical="center" wrapText="1"/>
    </xf>
    <xf numFmtId="170" fontId="4" fillId="0" borderId="27" xfId="1" applyNumberFormat="1" applyFont="1" applyBorder="1" applyAlignment="1">
      <alignment horizontal="right" vertical="center" wrapText="1"/>
    </xf>
    <xf numFmtId="170" fontId="4" fillId="2" borderId="17" xfId="1" applyNumberFormat="1" applyFont="1" applyFill="1" applyBorder="1" applyAlignment="1">
      <alignment horizontal="right" vertical="center" wrapText="1"/>
    </xf>
    <xf numFmtId="170" fontId="4" fillId="0" borderId="13" xfId="1" applyNumberFormat="1" applyFont="1" applyBorder="1" applyAlignment="1">
      <alignment horizontal="right" vertical="center" wrapText="1"/>
    </xf>
    <xf numFmtId="170" fontId="4" fillId="0" borderId="15" xfId="1" applyNumberFormat="1" applyFont="1" applyBorder="1" applyAlignment="1">
      <alignment horizontal="right" vertical="center" wrapText="1"/>
    </xf>
    <xf numFmtId="170" fontId="4" fillId="0" borderId="17" xfId="1" applyNumberFormat="1" applyFont="1" applyBorder="1" applyAlignment="1">
      <alignment horizontal="right" vertical="center" wrapText="1"/>
    </xf>
    <xf numFmtId="170" fontId="4" fillId="0" borderId="19" xfId="1" applyNumberFormat="1" applyFont="1" applyBorder="1" applyAlignment="1">
      <alignment horizontal="right" vertical="center" wrapText="1"/>
    </xf>
    <xf numFmtId="170" fontId="4" fillId="0" borderId="55" xfId="1" applyNumberFormat="1" applyFont="1" applyBorder="1" applyAlignment="1">
      <alignment horizontal="right" vertical="center" wrapText="1"/>
    </xf>
    <xf numFmtId="170" fontId="4" fillId="0" borderId="47" xfId="1" applyNumberFormat="1" applyFont="1" applyBorder="1" applyAlignment="1">
      <alignment horizontal="right" vertical="center" wrapText="1"/>
    </xf>
    <xf numFmtId="170" fontId="4" fillId="0" borderId="28" xfId="1" applyNumberFormat="1" applyFont="1" applyBorder="1" applyAlignment="1">
      <alignment horizontal="right" vertical="center" wrapText="1"/>
    </xf>
    <xf numFmtId="0" fontId="17" fillId="9" borderId="45" xfId="0" applyFont="1" applyFill="1" applyBorder="1" applyAlignment="1">
      <alignment horizontal="center" vertical="center" shrinkToFit="1"/>
    </xf>
    <xf numFmtId="0" fontId="17" fillId="6" borderId="45" xfId="0" applyFont="1" applyFill="1" applyBorder="1" applyAlignment="1">
      <alignment horizontal="center" vertical="center" shrinkToFit="1"/>
    </xf>
    <xf numFmtId="0" fontId="17" fillId="4" borderId="65" xfId="0" applyFont="1" applyFill="1" applyBorder="1" applyAlignment="1">
      <alignment horizontal="center" vertical="center" shrinkToFit="1"/>
    </xf>
    <xf numFmtId="0" fontId="17" fillId="4" borderId="44" xfId="0" applyFont="1" applyFill="1" applyBorder="1" applyAlignment="1">
      <alignment horizontal="center" vertical="center" shrinkToFit="1"/>
    </xf>
    <xf numFmtId="0" fontId="17" fillId="4" borderId="45" xfId="0" applyFont="1" applyFill="1" applyBorder="1" applyAlignment="1">
      <alignment horizontal="center" vertical="center" shrinkToFit="1"/>
    </xf>
    <xf numFmtId="0" fontId="17" fillId="8" borderId="45" xfId="0" applyFont="1" applyFill="1" applyBorder="1" applyAlignment="1">
      <alignment horizontal="center" vertical="center" shrinkToFit="1"/>
    </xf>
    <xf numFmtId="0" fontId="17" fillId="7" borderId="45" xfId="0" applyFont="1" applyFill="1" applyBorder="1" applyAlignment="1">
      <alignment horizontal="center" vertical="center" shrinkToFit="1"/>
    </xf>
    <xf numFmtId="0" fontId="17" fillId="7" borderId="65" xfId="0" applyFont="1" applyFill="1" applyBorder="1" applyAlignment="1">
      <alignment horizontal="center" vertical="center" shrinkToFit="1"/>
    </xf>
    <xf numFmtId="0" fontId="17" fillId="7" borderId="9" xfId="0" applyFont="1" applyFill="1" applyBorder="1" applyAlignment="1">
      <alignment horizontal="center" vertical="center" wrapText="1"/>
    </xf>
    <xf numFmtId="0" fontId="17" fillId="7" borderId="57" xfId="0" applyFont="1" applyFill="1" applyBorder="1" applyAlignment="1">
      <alignment horizontal="center" vertical="center" wrapText="1"/>
    </xf>
    <xf numFmtId="0" fontId="17" fillId="7" borderId="30" xfId="0" applyFont="1" applyFill="1" applyBorder="1" applyAlignment="1">
      <alignment horizontal="center" vertical="center" wrapText="1"/>
    </xf>
    <xf numFmtId="166" fontId="3" fillId="0" borderId="66" xfId="1" applyNumberFormat="1" applyFont="1" applyFill="1" applyBorder="1" applyAlignment="1">
      <alignment horizontal="left" vertical="center"/>
    </xf>
    <xf numFmtId="166" fontId="3" fillId="0" borderId="67" xfId="1" applyNumberFormat="1" applyFont="1" applyFill="1" applyBorder="1" applyAlignment="1">
      <alignment vertical="center"/>
    </xf>
    <xf numFmtId="166" fontId="3" fillId="0" borderId="68" xfId="1" applyNumberFormat="1" applyFont="1" applyFill="1" applyBorder="1" applyAlignment="1">
      <alignment horizontal="left" vertical="center"/>
    </xf>
    <xf numFmtId="166" fontId="3" fillId="0" borderId="69" xfId="1" applyNumberFormat="1" applyFont="1" applyFill="1" applyBorder="1" applyAlignment="1">
      <alignment vertical="center"/>
    </xf>
    <xf numFmtId="165" fontId="16" fillId="0" borderId="68" xfId="2" applyNumberFormat="1" applyFont="1" applyFill="1" applyBorder="1" applyAlignment="1">
      <alignment horizontal="left" vertical="center"/>
    </xf>
    <xf numFmtId="165" fontId="16" fillId="0" borderId="69" xfId="2" applyNumberFormat="1" applyFont="1" applyFill="1" applyBorder="1" applyAlignment="1">
      <alignment horizontal="left" vertical="center"/>
    </xf>
    <xf numFmtId="165" fontId="9" fillId="0" borderId="68" xfId="2" applyNumberFormat="1" applyFont="1" applyFill="1" applyBorder="1" applyAlignment="1">
      <alignment horizontal="left" vertical="center"/>
    </xf>
    <xf numFmtId="165" fontId="9" fillId="0" borderId="69" xfId="2" applyNumberFormat="1" applyFont="1" applyFill="1" applyBorder="1" applyAlignment="1">
      <alignment vertical="center"/>
    </xf>
    <xf numFmtId="166" fontId="3" fillId="0" borderId="68" xfId="1" applyNumberFormat="1" applyFont="1" applyFill="1" applyBorder="1" applyAlignment="1">
      <alignment vertical="center"/>
    </xf>
    <xf numFmtId="165" fontId="4" fillId="0" borderId="69" xfId="2" applyNumberFormat="1" applyFont="1" applyFill="1" applyBorder="1" applyAlignment="1">
      <alignment vertical="center" shrinkToFit="1"/>
    </xf>
    <xf numFmtId="165" fontId="13" fillId="0" borderId="68" xfId="2" applyNumberFormat="1" applyFont="1" applyFill="1" applyBorder="1" applyAlignment="1">
      <alignment horizontal="left" vertical="center"/>
    </xf>
    <xf numFmtId="165" fontId="13" fillId="0" borderId="69" xfId="2" applyNumberFormat="1" applyFont="1" applyFill="1" applyBorder="1" applyAlignment="1">
      <alignment horizontal="left" vertical="center" shrinkToFit="1"/>
    </xf>
    <xf numFmtId="166" fontId="10" fillId="0" borderId="68" xfId="1" applyNumberFormat="1" applyFont="1" applyFill="1" applyBorder="1" applyAlignment="1">
      <alignment vertical="center"/>
    </xf>
    <xf numFmtId="165" fontId="9" fillId="0" borderId="69" xfId="2" applyNumberFormat="1" applyFont="1" applyFill="1" applyBorder="1" applyAlignment="1">
      <alignment vertical="center" shrinkToFit="1"/>
    </xf>
    <xf numFmtId="165" fontId="16" fillId="0" borderId="69" xfId="2" applyNumberFormat="1" applyFont="1" applyFill="1" applyBorder="1" applyAlignment="1">
      <alignment horizontal="left" vertical="center" shrinkToFit="1"/>
    </xf>
    <xf numFmtId="165" fontId="9" fillId="0" borderId="69" xfId="2" applyNumberFormat="1" applyFont="1" applyFill="1" applyBorder="1" applyAlignment="1">
      <alignment horizontal="left" vertical="center" shrinkToFit="1"/>
    </xf>
    <xf numFmtId="165" fontId="14" fillId="0" borderId="68" xfId="2" applyNumberFormat="1" applyFont="1" applyFill="1" applyBorder="1" applyAlignment="1">
      <alignment horizontal="left" vertical="center"/>
    </xf>
    <xf numFmtId="165" fontId="10" fillId="0" borderId="68" xfId="2" applyNumberFormat="1" applyFont="1" applyFill="1" applyBorder="1" applyAlignment="1">
      <alignment horizontal="left" vertical="center"/>
    </xf>
    <xf numFmtId="166" fontId="3" fillId="0" borderId="69" xfId="1" applyNumberFormat="1" applyFont="1" applyFill="1" applyBorder="1" applyAlignment="1">
      <alignment vertical="center" shrinkToFit="1"/>
    </xf>
    <xf numFmtId="165" fontId="4" fillId="0" borderId="68" xfId="2" applyNumberFormat="1" applyFont="1" applyFill="1" applyBorder="1" applyAlignment="1">
      <alignment horizontal="left" vertical="center"/>
    </xf>
    <xf numFmtId="165" fontId="16" fillId="0" borderId="70" xfId="2" applyNumberFormat="1" applyFont="1" applyFill="1" applyBorder="1" applyAlignment="1">
      <alignment horizontal="left" vertical="center"/>
    </xf>
    <xf numFmtId="165" fontId="16" fillId="0" borderId="71" xfId="2" applyNumberFormat="1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shrinkToFit="1"/>
    </xf>
    <xf numFmtId="0" fontId="4" fillId="0" borderId="0" xfId="0" applyFont="1" applyAlignment="1">
      <alignment vertical="center"/>
    </xf>
    <xf numFmtId="1" fontId="4" fillId="0" borderId="0" xfId="0" applyNumberFormat="1" applyFont="1" applyAlignment="1">
      <alignment horizontal="center" vertical="center"/>
    </xf>
    <xf numFmtId="37" fontId="4" fillId="0" borderId="0" xfId="1" applyNumberFormat="1" applyFont="1" applyAlignment="1">
      <alignment horizontal="center" vertical="center"/>
    </xf>
    <xf numFmtId="0" fontId="4" fillId="0" borderId="0" xfId="0" applyFont="1" applyAlignment="1">
      <alignment vertical="center" shrinkToFit="1"/>
    </xf>
    <xf numFmtId="0" fontId="18" fillId="5" borderId="62" xfId="0" applyFont="1" applyFill="1" applyBorder="1" applyAlignment="1">
      <alignment vertical="center"/>
    </xf>
    <xf numFmtId="0" fontId="4" fillId="5" borderId="63" xfId="0" applyFont="1" applyFill="1" applyBorder="1" applyAlignment="1">
      <alignment vertical="center"/>
    </xf>
    <xf numFmtId="0" fontId="3" fillId="5" borderId="63" xfId="0" applyFont="1" applyFill="1" applyBorder="1" applyAlignment="1">
      <alignment horizontal="center" vertical="center"/>
    </xf>
    <xf numFmtId="37" fontId="4" fillId="5" borderId="64" xfId="1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/>
    </xf>
    <xf numFmtId="0" fontId="4" fillId="2" borderId="0" xfId="0" applyFont="1" applyFill="1" applyAlignment="1">
      <alignment vertical="center"/>
    </xf>
    <xf numFmtId="166" fontId="4" fillId="0" borderId="0" xfId="1" applyNumberFormat="1" applyFont="1" applyAlignment="1">
      <alignment vertical="center"/>
    </xf>
    <xf numFmtId="0" fontId="3" fillId="2" borderId="0" xfId="0" applyFont="1" applyFill="1" applyAlignment="1">
      <alignment vertical="center"/>
    </xf>
    <xf numFmtId="167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67" fontId="4" fillId="0" borderId="0" xfId="0" applyNumberFormat="1" applyFont="1" applyAlignment="1">
      <alignment vertical="center"/>
    </xf>
    <xf numFmtId="0" fontId="15" fillId="2" borderId="0" xfId="0" applyFont="1" applyFill="1" applyAlignment="1">
      <alignment vertical="center"/>
    </xf>
    <xf numFmtId="166" fontId="15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1" fillId="2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9" fontId="4" fillId="0" borderId="0" xfId="2" applyFont="1" applyAlignment="1">
      <alignment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21" fillId="5" borderId="57" xfId="3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4" fillId="0" borderId="43" xfId="0" applyFont="1" applyBorder="1" applyAlignment="1">
      <alignment vertical="center" wrapText="1"/>
    </xf>
    <xf numFmtId="0" fontId="4" fillId="2" borderId="53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3" fillId="5" borderId="44" xfId="0" applyFont="1" applyFill="1" applyBorder="1" applyAlignment="1">
      <alignment horizontal="center" vertical="center" wrapText="1"/>
    </xf>
    <xf numFmtId="0" fontId="3" fillId="5" borderId="45" xfId="0" applyFont="1" applyFill="1" applyBorder="1" applyAlignment="1">
      <alignment horizontal="center" vertical="center" wrapText="1"/>
    </xf>
    <xf numFmtId="0" fontId="3" fillId="5" borderId="65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26" fillId="2" borderId="0" xfId="5" applyFont="1" applyFill="1"/>
    <xf numFmtId="0" fontId="1" fillId="2" borderId="0" xfId="5" applyFill="1" applyAlignment="1">
      <alignment horizontal="center"/>
    </xf>
    <xf numFmtId="0" fontId="1" fillId="2" borderId="0" xfId="5" applyFill="1"/>
    <xf numFmtId="0" fontId="4" fillId="2" borderId="2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0" fontId="3" fillId="13" borderId="2" xfId="0" applyFont="1" applyFill="1" applyBorder="1" applyAlignment="1">
      <alignment horizontal="center" vertical="center" wrapText="1"/>
    </xf>
    <xf numFmtId="0" fontId="26" fillId="2" borderId="0" xfId="5" applyFont="1" applyFill="1" applyAlignment="1">
      <alignment horizontal="center"/>
    </xf>
    <xf numFmtId="170" fontId="4" fillId="0" borderId="29" xfId="1" applyNumberFormat="1" applyFont="1" applyBorder="1" applyAlignment="1">
      <alignment horizontal="right" vertical="center" wrapText="1"/>
    </xf>
    <xf numFmtId="170" fontId="4" fillId="0" borderId="1" xfId="1" applyNumberFormat="1" applyFont="1" applyBorder="1" applyAlignment="1">
      <alignment horizontal="right" vertical="center" wrapText="1"/>
    </xf>
    <xf numFmtId="170" fontId="4" fillId="0" borderId="81" xfId="1" applyNumberFormat="1" applyFont="1" applyBorder="1" applyAlignment="1">
      <alignment horizontal="right" vertical="center" wrapText="1"/>
    </xf>
    <xf numFmtId="170" fontId="4" fillId="0" borderId="42" xfId="1" applyNumberFormat="1" applyFont="1" applyBorder="1" applyAlignment="1">
      <alignment horizontal="right" vertical="center" wrapText="1"/>
    </xf>
    <xf numFmtId="170" fontId="4" fillId="0" borderId="43" xfId="1" applyNumberFormat="1" applyFont="1" applyBorder="1" applyAlignment="1">
      <alignment horizontal="right" vertical="center" wrapText="1"/>
    </xf>
    <xf numFmtId="170" fontId="4" fillId="0" borderId="53" xfId="1" applyNumberFormat="1" applyFont="1" applyBorder="1" applyAlignment="1">
      <alignment horizontal="right" vertical="center" wrapText="1"/>
    </xf>
    <xf numFmtId="0" fontId="5" fillId="2" borderId="0" xfId="0" applyFont="1" applyFill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2" borderId="4" xfId="5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4" fillId="3" borderId="4" xfId="5" applyFont="1" applyFill="1" applyBorder="1" applyAlignment="1">
      <alignment horizontal="center"/>
    </xf>
    <xf numFmtId="0" fontId="5" fillId="2" borderId="4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vertical="center" wrapText="1"/>
    </xf>
    <xf numFmtId="0" fontId="4" fillId="2" borderId="24" xfId="0" applyFont="1" applyFill="1" applyBorder="1" applyAlignment="1">
      <alignment vertical="center" wrapText="1"/>
    </xf>
    <xf numFmtId="0" fontId="4" fillId="2" borderId="15" xfId="0" applyFont="1" applyFill="1" applyBorder="1" applyAlignment="1">
      <alignment horizontal="left" vertical="center" wrapText="1"/>
    </xf>
    <xf numFmtId="0" fontId="28" fillId="2" borderId="0" xfId="0" applyFont="1" applyFill="1" applyAlignment="1">
      <alignment vertical="center" wrapText="1"/>
    </xf>
    <xf numFmtId="0" fontId="23" fillId="7" borderId="3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9" fillId="2" borderId="37" xfId="0" applyFont="1" applyFill="1" applyBorder="1" applyAlignment="1">
      <alignment horizontal="center" vertical="center" wrapText="1"/>
    </xf>
    <xf numFmtId="0" fontId="30" fillId="2" borderId="37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vertical="center"/>
    </xf>
    <xf numFmtId="0" fontId="6" fillId="2" borderId="37" xfId="0" applyFont="1" applyFill="1" applyBorder="1" applyAlignment="1">
      <alignment horizontal="center" vertical="center" wrapText="1"/>
    </xf>
    <xf numFmtId="0" fontId="4" fillId="2" borderId="48" xfId="0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left" wrapText="1"/>
    </xf>
    <xf numFmtId="0" fontId="5" fillId="3" borderId="4" xfId="5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4" fillId="9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4" fillId="9" borderId="4" xfId="5" applyFont="1" applyFill="1" applyBorder="1" applyAlignment="1">
      <alignment horizontal="center"/>
    </xf>
    <xf numFmtId="0" fontId="5" fillId="9" borderId="4" xfId="5" applyFont="1" applyFill="1" applyBorder="1" applyAlignment="1">
      <alignment horizontal="center"/>
    </xf>
    <xf numFmtId="0" fontId="6" fillId="9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vertical="center" wrapText="1"/>
    </xf>
    <xf numFmtId="0" fontId="6" fillId="9" borderId="4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2" borderId="86" xfId="0" applyNumberFormat="1" applyFont="1" applyFill="1" applyBorder="1" applyAlignment="1">
      <alignment horizontal="center" vertical="center" wrapText="1"/>
    </xf>
    <xf numFmtId="49" fontId="4" fillId="2" borderId="82" xfId="0" applyNumberFormat="1" applyFont="1" applyFill="1" applyBorder="1" applyAlignment="1">
      <alignment horizontal="center" vertical="center" wrapText="1"/>
    </xf>
    <xf numFmtId="49" fontId="4" fillId="2" borderId="39" xfId="0" applyNumberFormat="1" applyFont="1" applyFill="1" applyBorder="1" applyAlignment="1">
      <alignment horizontal="center" vertical="center" wrapText="1"/>
    </xf>
    <xf numFmtId="49" fontId="4" fillId="2" borderId="26" xfId="0" applyNumberFormat="1" applyFont="1" applyFill="1" applyBorder="1" applyAlignment="1">
      <alignment horizontal="center" vertical="center" wrapText="1"/>
    </xf>
    <xf numFmtId="49" fontId="4" fillId="2" borderId="87" xfId="0" applyNumberFormat="1" applyFont="1" applyFill="1" applyBorder="1" applyAlignment="1">
      <alignment horizontal="center" vertical="center" wrapText="1"/>
    </xf>
    <xf numFmtId="2" fontId="4" fillId="2" borderId="3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4" xfId="0" applyNumberFormat="1" applyFont="1" applyFill="1" applyBorder="1" applyAlignment="1">
      <alignment horizontal="center" vertical="center" wrapText="1"/>
    </xf>
    <xf numFmtId="0" fontId="3" fillId="5" borderId="52" xfId="0" applyFont="1" applyFill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left" vertical="center" wrapText="1"/>
    </xf>
    <xf numFmtId="49" fontId="4" fillId="2" borderId="23" xfId="0" applyNumberFormat="1" applyFont="1" applyFill="1" applyBorder="1" applyAlignment="1">
      <alignment horizontal="center" vertical="center" wrapText="1"/>
    </xf>
    <xf numFmtId="170" fontId="4" fillId="0" borderId="10" xfId="1" applyNumberFormat="1" applyFont="1" applyBorder="1" applyAlignment="1">
      <alignment horizontal="right" vertical="center" wrapText="1"/>
    </xf>
    <xf numFmtId="170" fontId="4" fillId="0" borderId="2" xfId="1" applyNumberFormat="1" applyFont="1" applyBorder="1" applyAlignment="1">
      <alignment horizontal="right" vertical="center" wrapText="1"/>
    </xf>
    <xf numFmtId="170" fontId="4" fillId="0" borderId="11" xfId="1" applyNumberFormat="1" applyFont="1" applyBorder="1" applyAlignment="1">
      <alignment horizontal="right" vertical="center" wrapText="1"/>
    </xf>
    <xf numFmtId="170" fontId="4" fillId="0" borderId="35" xfId="1" applyNumberFormat="1" applyFont="1" applyBorder="1" applyAlignment="1">
      <alignment horizontal="right" vertical="center" wrapText="1"/>
    </xf>
    <xf numFmtId="170" fontId="4" fillId="0" borderId="54" xfId="1" applyNumberFormat="1" applyFont="1" applyBorder="1" applyAlignment="1">
      <alignment horizontal="right" vertical="center" wrapText="1"/>
    </xf>
    <xf numFmtId="170" fontId="4" fillId="2" borderId="10" xfId="1" applyNumberFormat="1" applyFont="1" applyFill="1" applyBorder="1" applyAlignment="1">
      <alignment horizontal="right" vertical="center" wrapText="1"/>
    </xf>
    <xf numFmtId="170" fontId="4" fillId="2" borderId="2" xfId="1" applyNumberFormat="1" applyFont="1" applyFill="1" applyBorder="1" applyAlignment="1">
      <alignment horizontal="right" vertical="center" wrapText="1"/>
    </xf>
    <xf numFmtId="170" fontId="4" fillId="2" borderId="11" xfId="1" applyNumberFormat="1" applyFont="1" applyFill="1" applyBorder="1" applyAlignment="1">
      <alignment horizontal="right" vertical="center" wrapText="1"/>
    </xf>
    <xf numFmtId="0" fontId="4" fillId="2" borderId="91" xfId="0" applyFont="1" applyFill="1" applyBorder="1" applyAlignment="1">
      <alignment horizontal="center" vertical="center" wrapText="1"/>
    </xf>
    <xf numFmtId="0" fontId="4" fillId="2" borderId="93" xfId="0" applyFont="1" applyFill="1" applyBorder="1" applyAlignment="1">
      <alignment horizontal="center" vertical="center" wrapText="1"/>
    </xf>
    <xf numFmtId="0" fontId="4" fillId="0" borderId="93" xfId="0" applyFont="1" applyBorder="1" applyAlignment="1">
      <alignment horizontal="center" vertical="center" wrapText="1"/>
    </xf>
    <xf numFmtId="0" fontId="4" fillId="2" borderId="97" xfId="0" applyFont="1" applyFill="1" applyBorder="1" applyAlignment="1">
      <alignment horizontal="center" vertical="center" wrapText="1"/>
    </xf>
    <xf numFmtId="0" fontId="4" fillId="0" borderId="101" xfId="0" applyFont="1" applyBorder="1" applyAlignment="1">
      <alignment horizontal="center" vertical="center" wrapText="1"/>
    </xf>
    <xf numFmtId="0" fontId="4" fillId="2" borderId="101" xfId="0" applyFont="1" applyFill="1" applyBorder="1" applyAlignment="1">
      <alignment horizontal="center" vertical="center" wrapText="1"/>
    </xf>
    <xf numFmtId="0" fontId="4" fillId="0" borderId="97" xfId="0" applyFont="1" applyBorder="1" applyAlignment="1">
      <alignment horizontal="center" vertical="center" wrapText="1"/>
    </xf>
    <xf numFmtId="0" fontId="4" fillId="0" borderId="91" xfId="0" applyFont="1" applyBorder="1" applyAlignment="1">
      <alignment horizontal="center" vertical="center" wrapText="1"/>
    </xf>
    <xf numFmtId="0" fontId="4" fillId="0" borderId="103" xfId="0" applyFont="1" applyBorder="1" applyAlignment="1">
      <alignment horizontal="center" vertical="center" wrapText="1"/>
    </xf>
    <xf numFmtId="0" fontId="4" fillId="0" borderId="105" xfId="0" applyFont="1" applyBorder="1" applyAlignment="1">
      <alignment horizontal="center" vertical="center" wrapText="1"/>
    </xf>
    <xf numFmtId="0" fontId="4" fillId="0" borderId="107" xfId="0" applyFont="1" applyBorder="1" applyAlignment="1">
      <alignment horizontal="center" vertical="center" wrapText="1"/>
    </xf>
    <xf numFmtId="49" fontId="4" fillId="2" borderId="92" xfId="0" applyNumberFormat="1" applyFont="1" applyFill="1" applyBorder="1" applyAlignment="1">
      <alignment horizontal="center" vertical="center" wrapText="1"/>
    </xf>
    <xf numFmtId="49" fontId="4" fillId="2" borderId="94" xfId="0" applyNumberFormat="1" applyFont="1" applyFill="1" applyBorder="1" applyAlignment="1">
      <alignment horizontal="center" vertical="center" wrapText="1"/>
    </xf>
    <xf numFmtId="49" fontId="4" fillId="2" borderId="98" xfId="0" applyNumberFormat="1" applyFont="1" applyFill="1" applyBorder="1" applyAlignment="1">
      <alignment horizontal="center" vertical="center" wrapText="1"/>
    </xf>
    <xf numFmtId="49" fontId="4" fillId="2" borderId="102" xfId="0" applyNumberFormat="1" applyFont="1" applyFill="1" applyBorder="1" applyAlignment="1">
      <alignment horizontal="center" vertical="center" wrapText="1"/>
    </xf>
    <xf numFmtId="49" fontId="4" fillId="0" borderId="15" xfId="1" applyNumberFormat="1" applyFont="1" applyFill="1" applyBorder="1" applyAlignment="1">
      <alignment horizontal="center" vertical="center"/>
    </xf>
    <xf numFmtId="49" fontId="13" fillId="0" borderId="15" xfId="1" applyNumberFormat="1" applyFont="1" applyFill="1" applyBorder="1" applyAlignment="1">
      <alignment horizontal="center" vertical="center"/>
    </xf>
    <xf numFmtId="0" fontId="28" fillId="0" borderId="0" xfId="0" applyFont="1" applyAlignment="1">
      <alignment vertical="center" wrapText="1"/>
    </xf>
    <xf numFmtId="49" fontId="5" fillId="0" borderId="0" xfId="0" applyNumberFormat="1" applyFont="1" applyAlignment="1">
      <alignment vertical="center" wrapText="1"/>
    </xf>
    <xf numFmtId="0" fontId="33" fillId="14" borderId="0" xfId="0" applyFont="1" applyFill="1" applyAlignment="1">
      <alignment vertical="center" wrapText="1"/>
    </xf>
    <xf numFmtId="49" fontId="5" fillId="0" borderId="113" xfId="0" applyNumberFormat="1" applyFont="1" applyBorder="1" applyAlignment="1">
      <alignment vertical="center" wrapText="1"/>
    </xf>
    <xf numFmtId="49" fontId="5" fillId="0" borderId="114" xfId="0" applyNumberFormat="1" applyFont="1" applyBorder="1" applyAlignment="1">
      <alignment vertical="center" wrapText="1"/>
    </xf>
    <xf numFmtId="49" fontId="5" fillId="3" borderId="113" xfId="0" applyNumberFormat="1" applyFont="1" applyFill="1" applyBorder="1" applyAlignment="1">
      <alignment vertical="center" wrapText="1"/>
    </xf>
    <xf numFmtId="49" fontId="5" fillId="3" borderId="114" xfId="0" applyNumberFormat="1" applyFont="1" applyFill="1" applyBorder="1" applyAlignment="1">
      <alignment vertical="center" wrapText="1"/>
    </xf>
    <xf numFmtId="0" fontId="17" fillId="15" borderId="0" xfId="0" applyFont="1" applyFill="1" applyAlignment="1">
      <alignment horizontal="center" vertical="center" wrapText="1"/>
    </xf>
    <xf numFmtId="0" fontId="24" fillId="0" borderId="84" xfId="0" applyFont="1" applyBorder="1" applyAlignment="1">
      <alignment horizontal="centerContinuous" vertical="center" wrapText="1"/>
    </xf>
    <xf numFmtId="49" fontId="1" fillId="2" borderId="0" xfId="5" applyNumberFormat="1" applyFill="1" applyAlignment="1">
      <alignment horizontal="center"/>
    </xf>
    <xf numFmtId="0" fontId="3" fillId="10" borderId="0" xfId="0" applyFont="1" applyFill="1" applyAlignment="1">
      <alignment vertical="center"/>
    </xf>
    <xf numFmtId="1" fontId="3" fillId="10" borderId="0" xfId="0" applyNumberFormat="1" applyFont="1" applyFill="1" applyAlignment="1">
      <alignment horizontal="center" vertical="center"/>
    </xf>
    <xf numFmtId="1" fontId="4" fillId="0" borderId="112" xfId="0" applyNumberFormat="1" applyFont="1" applyBorder="1" applyAlignment="1">
      <alignment horizontal="center" vertical="center"/>
    </xf>
    <xf numFmtId="0" fontId="4" fillId="0" borderId="112" xfId="0" applyFont="1" applyBorder="1" applyAlignment="1">
      <alignment vertical="center"/>
    </xf>
    <xf numFmtId="1" fontId="4" fillId="0" borderId="114" xfId="0" applyNumberFormat="1" applyFont="1" applyBorder="1" applyAlignment="1">
      <alignment horizontal="center" vertical="center"/>
    </xf>
    <xf numFmtId="0" fontId="4" fillId="0" borderId="114" xfId="0" applyFont="1" applyBorder="1" applyAlignment="1">
      <alignment vertical="center"/>
    </xf>
    <xf numFmtId="0" fontId="4" fillId="3" borderId="23" xfId="0" applyFont="1" applyFill="1" applyBorder="1" applyAlignment="1">
      <alignment horizontal="center" vertical="center" wrapText="1"/>
    </xf>
    <xf numFmtId="0" fontId="3" fillId="10" borderId="0" xfId="0" applyFont="1" applyFill="1" applyAlignment="1">
      <alignment shrinkToFit="1"/>
    </xf>
    <xf numFmtId="0" fontId="4" fillId="0" borderId="112" xfId="0" applyFont="1" applyBorder="1" applyAlignment="1">
      <alignment horizontal="center" vertical="center" wrapText="1"/>
    </xf>
    <xf numFmtId="0" fontId="4" fillId="0" borderId="112" xfId="0" applyFont="1" applyBorder="1" applyAlignment="1">
      <alignment vertical="center" wrapText="1"/>
    </xf>
    <xf numFmtId="0" fontId="3" fillId="0" borderId="112" xfId="0" applyFont="1" applyBorder="1" applyAlignment="1">
      <alignment shrinkToFit="1"/>
    </xf>
    <xf numFmtId="0" fontId="4" fillId="0" borderId="112" xfId="0" applyFont="1" applyBorder="1" applyAlignment="1">
      <alignment shrinkToFit="1"/>
    </xf>
    <xf numFmtId="0" fontId="4" fillId="0" borderId="114" xfId="0" applyFont="1" applyBorder="1" applyAlignment="1">
      <alignment horizontal="center" vertical="center" wrapText="1"/>
    </xf>
    <xf numFmtId="0" fontId="4" fillId="0" borderId="114" xfId="0" applyFont="1" applyBorder="1" applyAlignment="1">
      <alignment vertical="center" wrapText="1"/>
    </xf>
    <xf numFmtId="0" fontId="3" fillId="0" borderId="114" xfId="0" applyFont="1" applyBorder="1" applyAlignment="1">
      <alignment shrinkToFit="1"/>
    </xf>
    <xf numFmtId="0" fontId="4" fillId="0" borderId="114" xfId="0" applyFont="1" applyBorder="1" applyAlignment="1">
      <alignment shrinkToFit="1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>
      <alignment shrinkToFit="1"/>
    </xf>
    <xf numFmtId="0" fontId="38" fillId="0" borderId="0" xfId="0" applyFont="1" applyAlignment="1">
      <alignment shrinkToFit="1"/>
    </xf>
    <xf numFmtId="172" fontId="3" fillId="10" borderId="0" xfId="1" applyNumberFormat="1" applyFont="1" applyFill="1" applyAlignment="1">
      <alignment shrinkToFit="1"/>
    </xf>
    <xf numFmtId="172" fontId="3" fillId="10" borderId="0" xfId="1" applyNumberFormat="1" applyFont="1" applyFill="1" applyAlignment="1">
      <alignment vertical="center" shrinkToFit="1"/>
    </xf>
    <xf numFmtId="172" fontId="3" fillId="0" borderId="112" xfId="1" applyNumberFormat="1" applyFont="1" applyBorder="1" applyAlignment="1">
      <alignment shrinkToFit="1"/>
    </xf>
    <xf numFmtId="172" fontId="4" fillId="0" borderId="112" xfId="1" applyNumberFormat="1" applyFont="1" applyBorder="1" applyAlignment="1">
      <alignment shrinkToFit="1"/>
    </xf>
    <xf numFmtId="172" fontId="4" fillId="0" borderId="112" xfId="1" applyNumberFormat="1" applyFont="1" applyBorder="1" applyAlignment="1">
      <alignment vertical="center" shrinkToFit="1"/>
    </xf>
    <xf numFmtId="172" fontId="3" fillId="0" borderId="114" xfId="1" applyNumberFormat="1" applyFont="1" applyBorder="1" applyAlignment="1">
      <alignment shrinkToFit="1"/>
    </xf>
    <xf numFmtId="172" fontId="4" fillId="0" borderId="114" xfId="1" applyNumberFormat="1" applyFont="1" applyBorder="1" applyAlignment="1">
      <alignment shrinkToFit="1"/>
    </xf>
    <xf numFmtId="172" fontId="4" fillId="0" borderId="114" xfId="1" applyNumberFormat="1" applyFont="1" applyBorder="1" applyAlignment="1">
      <alignment vertical="center" shrinkToFit="1"/>
    </xf>
    <xf numFmtId="166" fontId="3" fillId="2" borderId="0" xfId="1" applyNumberFormat="1" applyFont="1" applyFill="1" applyAlignment="1">
      <alignment vertical="center"/>
    </xf>
    <xf numFmtId="166" fontId="3" fillId="0" borderId="0" xfId="1" applyNumberFormat="1" applyFont="1" applyAlignment="1">
      <alignment vertical="center"/>
    </xf>
    <xf numFmtId="171" fontId="4" fillId="2" borderId="16" xfId="1" applyNumberFormat="1" applyFont="1" applyFill="1" applyBorder="1" applyAlignment="1">
      <alignment horizontal="right" vertical="center" wrapText="1"/>
    </xf>
    <xf numFmtId="171" fontId="4" fillId="2" borderId="5" xfId="1" applyNumberFormat="1" applyFont="1" applyFill="1" applyBorder="1" applyAlignment="1">
      <alignment horizontal="right" vertical="center" wrapText="1"/>
    </xf>
    <xf numFmtId="171" fontId="4" fillId="2" borderId="17" xfId="1" applyNumberFormat="1" applyFont="1" applyFill="1" applyBorder="1" applyAlignment="1">
      <alignment horizontal="right" vertical="center" wrapText="1"/>
    </xf>
    <xf numFmtId="171" fontId="4" fillId="2" borderId="10" xfId="1" applyNumberFormat="1" applyFont="1" applyFill="1" applyBorder="1" applyAlignment="1">
      <alignment horizontal="right" vertical="center" wrapText="1"/>
    </xf>
    <xf numFmtId="171" fontId="4" fillId="2" borderId="2" xfId="1" applyNumberFormat="1" applyFont="1" applyFill="1" applyBorder="1" applyAlignment="1">
      <alignment horizontal="right" vertical="center" wrapText="1"/>
    </xf>
    <xf numFmtId="171" fontId="4" fillId="2" borderId="11" xfId="1" applyNumberFormat="1" applyFont="1" applyFill="1" applyBorder="1" applyAlignment="1">
      <alignment horizontal="right" vertical="center" wrapText="1"/>
    </xf>
    <xf numFmtId="0" fontId="29" fillId="17" borderId="115" xfId="0" applyFont="1" applyFill="1" applyBorder="1" applyAlignment="1">
      <alignment horizontal="centerContinuous" vertical="center" wrapText="1"/>
    </xf>
    <xf numFmtId="0" fontId="40" fillId="17" borderId="116" xfId="0" applyFont="1" applyFill="1" applyBorder="1" applyAlignment="1">
      <alignment vertical="center" wrapText="1"/>
    </xf>
    <xf numFmtId="171" fontId="4" fillId="0" borderId="112" xfId="1" applyNumberFormat="1" applyFont="1" applyBorder="1" applyAlignment="1">
      <alignment vertical="center" wrapText="1"/>
    </xf>
    <xf numFmtId="171" fontId="3" fillId="0" borderId="112" xfId="1" applyNumberFormat="1" applyFont="1" applyBorder="1" applyAlignment="1">
      <alignment vertical="center" wrapText="1"/>
    </xf>
    <xf numFmtId="171" fontId="4" fillId="0" borderId="114" xfId="1" applyNumberFormat="1" applyFont="1" applyBorder="1" applyAlignment="1">
      <alignment vertical="center" wrapText="1"/>
    </xf>
    <xf numFmtId="171" fontId="3" fillId="0" borderId="114" xfId="1" applyNumberFormat="1" applyFont="1" applyBorder="1" applyAlignment="1">
      <alignment vertical="center" wrapText="1"/>
    </xf>
    <xf numFmtId="171" fontId="5" fillId="0" borderId="114" xfId="1" applyNumberFormat="1" applyFont="1" applyBorder="1" applyAlignment="1">
      <alignment vertical="center" wrapText="1"/>
    </xf>
    <xf numFmtId="171" fontId="32" fillId="0" borderId="114" xfId="1" applyNumberFormat="1" applyFont="1" applyBorder="1" applyAlignment="1">
      <alignment vertical="center" wrapText="1"/>
    </xf>
    <xf numFmtId="166" fontId="9" fillId="2" borderId="0" xfId="1" applyNumberFormat="1" applyFont="1" applyFill="1" applyAlignment="1">
      <alignment vertical="center"/>
    </xf>
    <xf numFmtId="3" fontId="9" fillId="0" borderId="25" xfId="1" applyNumberFormat="1" applyFont="1" applyFill="1" applyBorder="1" applyAlignment="1">
      <alignment horizontal="center" vertical="center"/>
    </xf>
    <xf numFmtId="166" fontId="9" fillId="0" borderId="68" xfId="1" applyNumberFormat="1" applyFont="1" applyFill="1" applyBorder="1" applyAlignment="1">
      <alignment vertical="center"/>
    </xf>
    <xf numFmtId="166" fontId="9" fillId="0" borderId="69" xfId="1" applyNumberFormat="1" applyFont="1" applyFill="1" applyBorder="1" applyAlignment="1">
      <alignment vertical="center"/>
    </xf>
    <xf numFmtId="166" fontId="9" fillId="0" borderId="15" xfId="1" applyNumberFormat="1" applyFont="1" applyFill="1" applyBorder="1" applyAlignment="1">
      <alignment horizontal="center" vertical="center"/>
    </xf>
    <xf numFmtId="173" fontId="9" fillId="0" borderId="14" xfId="1" applyNumberFormat="1" applyFont="1" applyFill="1" applyBorder="1" applyAlignment="1">
      <alignment horizontal="right" vertical="center" shrinkToFit="1"/>
    </xf>
    <xf numFmtId="173" fontId="9" fillId="0" borderId="4" xfId="1" applyNumberFormat="1" applyFont="1" applyFill="1" applyBorder="1" applyAlignment="1">
      <alignment horizontal="right" vertical="center" shrinkToFit="1"/>
    </xf>
    <xf numFmtId="173" fontId="9" fillId="2" borderId="14" xfId="1" applyNumberFormat="1" applyFont="1" applyFill="1" applyBorder="1" applyAlignment="1">
      <alignment horizontal="right" vertical="center" shrinkToFit="1"/>
    </xf>
    <xf numFmtId="173" fontId="9" fillId="2" borderId="4" xfId="1" applyNumberFormat="1" applyFont="1" applyFill="1" applyBorder="1" applyAlignment="1">
      <alignment horizontal="right" vertical="center" shrinkToFit="1"/>
    </xf>
    <xf numFmtId="166" fontId="9" fillId="0" borderId="0" xfId="1" applyNumberFormat="1" applyFont="1" applyFill="1" applyBorder="1" applyAlignment="1">
      <alignment horizontal="right" vertical="center"/>
    </xf>
    <xf numFmtId="166" fontId="9" fillId="0" borderId="0" xfId="1" applyNumberFormat="1" applyFont="1" applyAlignment="1">
      <alignment vertical="center"/>
    </xf>
    <xf numFmtId="173" fontId="3" fillId="0" borderId="4" xfId="1" applyNumberFormat="1" applyFont="1" applyFill="1" applyBorder="1" applyAlignment="1">
      <alignment horizontal="right" vertical="center" shrinkToFit="1"/>
    </xf>
    <xf numFmtId="0" fontId="41" fillId="0" borderId="0" xfId="0" applyFont="1" applyAlignment="1">
      <alignment vertical="center"/>
    </xf>
    <xf numFmtId="1" fontId="41" fillId="0" borderId="0" xfId="0" applyNumberFormat="1" applyFont="1" applyAlignment="1">
      <alignment horizontal="center" vertical="center"/>
    </xf>
    <xf numFmtId="37" fontId="41" fillId="0" borderId="0" xfId="1" applyNumberFormat="1" applyFont="1" applyAlignment="1">
      <alignment horizontal="center" vertical="center"/>
    </xf>
    <xf numFmtId="0" fontId="41" fillId="0" borderId="0" xfId="0" applyFont="1" applyAlignment="1">
      <alignment vertical="center" shrinkToFit="1"/>
    </xf>
    <xf numFmtId="0" fontId="38" fillId="0" borderId="0" xfId="0" applyFont="1" applyAlignment="1">
      <alignment vertical="center"/>
    </xf>
    <xf numFmtId="0" fontId="29" fillId="18" borderId="115" xfId="0" applyFont="1" applyFill="1" applyBorder="1" applyAlignment="1">
      <alignment horizontal="centerContinuous" vertical="center" wrapText="1"/>
    </xf>
    <xf numFmtId="0" fontId="40" fillId="18" borderId="116" xfId="0" applyFont="1" applyFill="1" applyBorder="1" applyAlignment="1">
      <alignment vertical="center" wrapText="1"/>
    </xf>
    <xf numFmtId="0" fontId="3" fillId="10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vertical="center" wrapText="1"/>
    </xf>
    <xf numFmtId="11" fontId="4" fillId="0" borderId="0" xfId="0" applyNumberFormat="1" applyFont="1" applyAlignment="1">
      <alignment shrinkToFit="1"/>
    </xf>
    <xf numFmtId="37" fontId="38" fillId="0" borderId="0" xfId="1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37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vertical="center" shrinkToFit="1"/>
    </xf>
    <xf numFmtId="171" fontId="3" fillId="0" borderId="0" xfId="1" applyNumberFormat="1" applyFont="1" applyAlignment="1">
      <alignment vertical="center" shrinkToFit="1"/>
    </xf>
    <xf numFmtId="171" fontId="41" fillId="0" borderId="0" xfId="1" applyNumberFormat="1" applyFont="1" applyAlignment="1">
      <alignment vertical="center" shrinkToFit="1"/>
    </xf>
    <xf numFmtId="0" fontId="42" fillId="0" borderId="0" xfId="0" applyFont="1" applyAlignment="1">
      <alignment vertical="center" wrapText="1"/>
    </xf>
    <xf numFmtId="171" fontId="41" fillId="0" borderId="0" xfId="0" applyNumberFormat="1" applyFont="1" applyAlignment="1">
      <alignment vertical="center" shrinkToFit="1"/>
    </xf>
    <xf numFmtId="0" fontId="5" fillId="2" borderId="0" xfId="0" applyFont="1" applyFill="1" applyAlignment="1">
      <alignment vertical="center"/>
    </xf>
    <xf numFmtId="1" fontId="43" fillId="0" borderId="25" xfId="1" applyNumberFormat="1" applyFont="1" applyFill="1" applyBorder="1" applyAlignment="1">
      <alignment horizontal="center" vertical="center"/>
    </xf>
    <xf numFmtId="166" fontId="43" fillId="0" borderId="68" xfId="1" applyNumberFormat="1" applyFont="1" applyFill="1" applyBorder="1" applyAlignment="1">
      <alignment vertical="center"/>
    </xf>
    <xf numFmtId="165" fontId="30" fillId="0" borderId="69" xfId="2" applyNumberFormat="1" applyFont="1" applyFill="1" applyBorder="1" applyAlignment="1">
      <alignment vertical="center" shrinkToFit="1"/>
    </xf>
    <xf numFmtId="37" fontId="30" fillId="0" borderId="15" xfId="1" applyNumberFormat="1" applyFont="1" applyFill="1" applyBorder="1" applyAlignment="1">
      <alignment horizontal="center" vertical="center"/>
    </xf>
    <xf numFmtId="170" fontId="30" fillId="0" borderId="14" xfId="1" applyNumberFormat="1" applyFont="1" applyFill="1" applyBorder="1" applyAlignment="1">
      <alignment horizontal="right" vertical="center" shrinkToFit="1"/>
    </xf>
    <xf numFmtId="170" fontId="30" fillId="0" borderId="4" xfId="1" applyNumberFormat="1" applyFont="1" applyFill="1" applyBorder="1" applyAlignment="1">
      <alignment horizontal="right" vertical="center" shrinkToFit="1"/>
    </xf>
    <xf numFmtId="165" fontId="30" fillId="0" borderId="0" xfId="2" applyNumberFormat="1" applyFont="1" applyFill="1" applyBorder="1" applyAlignment="1">
      <alignment horizontal="right" vertical="center"/>
    </xf>
    <xf numFmtId="166" fontId="5" fillId="0" borderId="0" xfId="1" applyNumberFormat="1" applyFont="1" applyAlignment="1">
      <alignment vertical="center"/>
    </xf>
    <xf numFmtId="0" fontId="30" fillId="0" borderId="0" xfId="0" applyFont="1" applyAlignment="1">
      <alignment vertical="center"/>
    </xf>
    <xf numFmtId="165" fontId="4" fillId="0" borderId="0" xfId="0" applyNumberFormat="1" applyFont="1" applyAlignment="1">
      <alignment vertical="center" wrapText="1"/>
    </xf>
    <xf numFmtId="49" fontId="4" fillId="2" borderId="10" xfId="0" applyNumberFormat="1" applyFont="1" applyFill="1" applyBorder="1" applyAlignment="1">
      <alignment horizontal="center" vertical="distributed" wrapText="1"/>
    </xf>
    <xf numFmtId="49" fontId="4" fillId="0" borderId="43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44" xfId="0" applyNumberFormat="1" applyFont="1" applyBorder="1" applyAlignment="1">
      <alignment horizontal="center" vertical="center" wrapText="1"/>
    </xf>
    <xf numFmtId="49" fontId="4" fillId="0" borderId="45" xfId="0" applyNumberFormat="1" applyFont="1" applyBorder="1" applyAlignment="1">
      <alignment horizontal="center" vertical="center" wrapText="1"/>
    </xf>
    <xf numFmtId="170" fontId="3" fillId="2" borderId="15" xfId="1" applyNumberFormat="1" applyFont="1" applyFill="1" applyBorder="1" applyAlignment="1">
      <alignment horizontal="right" vertical="center" shrinkToFit="1"/>
    </xf>
    <xf numFmtId="170" fontId="3" fillId="2" borderId="14" xfId="1" applyNumberFormat="1" applyFont="1" applyFill="1" applyBorder="1" applyAlignment="1">
      <alignment horizontal="right" vertical="center" shrinkToFit="1"/>
    </xf>
    <xf numFmtId="170" fontId="3" fillId="2" borderId="4" xfId="1" applyNumberFormat="1" applyFont="1" applyFill="1" applyBorder="1" applyAlignment="1">
      <alignment horizontal="right" vertical="center" shrinkToFit="1"/>
    </xf>
    <xf numFmtId="170" fontId="4" fillId="2" borderId="12" xfId="1" applyNumberFormat="1" applyFont="1" applyFill="1" applyBorder="1" applyAlignment="1">
      <alignment horizontal="right" vertical="center" wrapText="1"/>
    </xf>
    <xf numFmtId="170" fontId="4" fillId="2" borderId="3" xfId="1" applyNumberFormat="1" applyFont="1" applyFill="1" applyBorder="1" applyAlignment="1">
      <alignment horizontal="right" vertical="center" wrapText="1"/>
    </xf>
    <xf numFmtId="170" fontId="4" fillId="2" borderId="13" xfId="1" applyNumberFormat="1" applyFont="1" applyFill="1" applyBorder="1" applyAlignment="1">
      <alignment horizontal="right" vertical="center" wrapText="1"/>
    </xf>
    <xf numFmtId="171" fontId="4" fillId="2" borderId="12" xfId="1" applyNumberFormat="1" applyFont="1" applyFill="1" applyBorder="1" applyAlignment="1">
      <alignment horizontal="right" vertical="center" wrapText="1"/>
    </xf>
    <xf numFmtId="171" fontId="4" fillId="2" borderId="3" xfId="1" applyNumberFormat="1" applyFont="1" applyFill="1" applyBorder="1" applyAlignment="1">
      <alignment horizontal="right" vertical="center" wrapText="1"/>
    </xf>
    <xf numFmtId="171" fontId="4" fillId="2" borderId="13" xfId="1" applyNumberFormat="1" applyFont="1" applyFill="1" applyBorder="1" applyAlignment="1">
      <alignment horizontal="right" vertical="center" wrapText="1"/>
    </xf>
    <xf numFmtId="0" fontId="4" fillId="2" borderId="83" xfId="0" applyFont="1" applyFill="1" applyBorder="1" applyAlignment="1">
      <alignment shrinkToFit="1"/>
    </xf>
    <xf numFmtId="0" fontId="4" fillId="2" borderId="81" xfId="0" applyFont="1" applyFill="1" applyBorder="1" applyAlignment="1">
      <alignment horizontal="left" vertical="center" wrapText="1"/>
    </xf>
    <xf numFmtId="0" fontId="4" fillId="2" borderId="95" xfId="0" applyFont="1" applyFill="1" applyBorder="1" applyAlignment="1">
      <alignment horizontal="center" vertical="center" wrapText="1"/>
    </xf>
    <xf numFmtId="49" fontId="4" fillId="2" borderId="96" xfId="0" applyNumberFormat="1" applyFont="1" applyFill="1" applyBorder="1" applyAlignment="1">
      <alignment horizontal="center" vertical="center" wrapText="1"/>
    </xf>
    <xf numFmtId="170" fontId="4" fillId="2" borderId="29" xfId="1" applyNumberFormat="1" applyFont="1" applyFill="1" applyBorder="1" applyAlignment="1">
      <alignment horizontal="right" vertical="center" wrapText="1"/>
    </xf>
    <xf numFmtId="170" fontId="4" fillId="2" borderId="1" xfId="1" applyNumberFormat="1" applyFont="1" applyFill="1" applyBorder="1" applyAlignment="1">
      <alignment horizontal="right" vertical="center" wrapText="1"/>
    </xf>
    <xf numFmtId="170" fontId="4" fillId="2" borderId="81" xfId="1" applyNumberFormat="1" applyFont="1" applyFill="1" applyBorder="1" applyAlignment="1">
      <alignment horizontal="right" vertical="center" wrapText="1"/>
    </xf>
    <xf numFmtId="171" fontId="4" fillId="2" borderId="29" xfId="1" applyNumberFormat="1" applyFont="1" applyFill="1" applyBorder="1" applyAlignment="1">
      <alignment horizontal="right" vertical="center" wrapText="1"/>
    </xf>
    <xf numFmtId="171" fontId="4" fillId="2" borderId="1" xfId="1" applyNumberFormat="1" applyFont="1" applyFill="1" applyBorder="1" applyAlignment="1">
      <alignment horizontal="right" vertical="center" wrapText="1"/>
    </xf>
    <xf numFmtId="171" fontId="4" fillId="2" borderId="81" xfId="1" applyNumberFormat="1" applyFont="1" applyFill="1" applyBorder="1" applyAlignment="1">
      <alignment horizontal="right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170" fontId="4" fillId="2" borderId="14" xfId="1" applyNumberFormat="1" applyFont="1" applyFill="1" applyBorder="1" applyAlignment="1">
      <alignment horizontal="right" vertical="center" wrapText="1"/>
    </xf>
    <xf numFmtId="170" fontId="4" fillId="2" borderId="4" xfId="1" applyNumberFormat="1" applyFont="1" applyFill="1" applyBorder="1" applyAlignment="1">
      <alignment horizontal="right" vertical="center" wrapText="1"/>
    </xf>
    <xf numFmtId="170" fontId="4" fillId="2" borderId="15" xfId="1" applyNumberFormat="1" applyFont="1" applyFill="1" applyBorder="1" applyAlignment="1">
      <alignment horizontal="right" vertical="center" wrapText="1"/>
    </xf>
    <xf numFmtId="171" fontId="4" fillId="2" borderId="14" xfId="1" applyNumberFormat="1" applyFont="1" applyFill="1" applyBorder="1" applyAlignment="1">
      <alignment horizontal="right" vertical="center" wrapText="1"/>
    </xf>
    <xf numFmtId="171" fontId="4" fillId="2" borderId="4" xfId="1" applyNumberFormat="1" applyFont="1" applyFill="1" applyBorder="1" applyAlignment="1">
      <alignment horizontal="right" vertical="center" wrapText="1"/>
    </xf>
    <xf numFmtId="171" fontId="4" fillId="2" borderId="15" xfId="1" applyNumberFormat="1" applyFont="1" applyFill="1" applyBorder="1" applyAlignment="1">
      <alignment horizontal="right" vertical="center" wrapText="1"/>
    </xf>
    <xf numFmtId="170" fontId="4" fillId="2" borderId="27" xfId="1" applyNumberFormat="1" applyFont="1" applyFill="1" applyBorder="1" applyAlignment="1">
      <alignment horizontal="right" vertical="center" wrapText="1"/>
    </xf>
    <xf numFmtId="170" fontId="4" fillId="2" borderId="26" xfId="1" applyNumberFormat="1" applyFont="1" applyFill="1" applyBorder="1" applyAlignment="1">
      <alignment horizontal="right" vertical="center" wrapText="1"/>
    </xf>
    <xf numFmtId="170" fontId="4" fillId="2" borderId="28" xfId="1" applyNumberFormat="1" applyFont="1" applyFill="1" applyBorder="1" applyAlignment="1">
      <alignment horizontal="right" vertical="center" wrapText="1"/>
    </xf>
    <xf numFmtId="171" fontId="4" fillId="2" borderId="27" xfId="1" applyNumberFormat="1" applyFont="1" applyFill="1" applyBorder="1" applyAlignment="1">
      <alignment horizontal="right" vertical="center" wrapText="1"/>
    </xf>
    <xf numFmtId="171" fontId="4" fillId="2" borderId="26" xfId="1" applyNumberFormat="1" applyFont="1" applyFill="1" applyBorder="1" applyAlignment="1">
      <alignment horizontal="right" vertical="center" wrapText="1"/>
    </xf>
    <xf numFmtId="171" fontId="4" fillId="2" borderId="28" xfId="1" applyNumberFormat="1" applyFont="1" applyFill="1" applyBorder="1" applyAlignment="1">
      <alignment horizontal="right" vertical="center" wrapText="1"/>
    </xf>
    <xf numFmtId="170" fontId="4" fillId="2" borderId="20" xfId="1" applyNumberFormat="1" applyFont="1" applyFill="1" applyBorder="1" applyAlignment="1">
      <alignment horizontal="right" vertical="center" wrapText="1"/>
    </xf>
    <xf numFmtId="170" fontId="4" fillId="2" borderId="7" xfId="1" applyNumberFormat="1" applyFont="1" applyFill="1" applyBorder="1" applyAlignment="1">
      <alignment horizontal="right" vertical="center" wrapText="1"/>
    </xf>
    <xf numFmtId="170" fontId="4" fillId="2" borderId="21" xfId="1" applyNumberFormat="1" applyFont="1" applyFill="1" applyBorder="1" applyAlignment="1">
      <alignment horizontal="right" vertical="center" wrapText="1"/>
    </xf>
    <xf numFmtId="171" fontId="4" fillId="2" borderId="7" xfId="1" applyNumberFormat="1" applyFont="1" applyFill="1" applyBorder="1" applyAlignment="1">
      <alignment horizontal="right" vertical="center" wrapText="1"/>
    </xf>
    <xf numFmtId="171" fontId="4" fillId="2" borderId="21" xfId="1" applyNumberFormat="1" applyFont="1" applyFill="1" applyBorder="1" applyAlignment="1">
      <alignment horizontal="right" vertical="center" wrapText="1"/>
    </xf>
    <xf numFmtId="171" fontId="4" fillId="2" borderId="20" xfId="1" applyNumberFormat="1" applyFont="1" applyFill="1" applyBorder="1" applyAlignment="1">
      <alignment horizontal="right" vertical="center" wrapText="1"/>
    </xf>
    <xf numFmtId="170" fontId="4" fillId="2" borderId="42" xfId="1" applyNumberFormat="1" applyFont="1" applyFill="1" applyBorder="1" applyAlignment="1">
      <alignment horizontal="right" vertical="center" wrapText="1"/>
    </xf>
    <xf numFmtId="170" fontId="4" fillId="2" borderId="43" xfId="1" applyNumberFormat="1" applyFont="1" applyFill="1" applyBorder="1" applyAlignment="1">
      <alignment horizontal="right" vertical="center" wrapText="1"/>
    </xf>
    <xf numFmtId="170" fontId="4" fillId="2" borderId="53" xfId="1" applyNumberFormat="1" applyFont="1" applyFill="1" applyBorder="1" applyAlignment="1">
      <alignment horizontal="right" vertical="center" wrapText="1"/>
    </xf>
    <xf numFmtId="171" fontId="4" fillId="2" borderId="42" xfId="1" applyNumberFormat="1" applyFont="1" applyFill="1" applyBorder="1" applyAlignment="1">
      <alignment horizontal="right" vertical="center" wrapText="1"/>
    </xf>
    <xf numFmtId="171" fontId="4" fillId="2" borderId="43" xfId="1" applyNumberFormat="1" applyFont="1" applyFill="1" applyBorder="1" applyAlignment="1">
      <alignment horizontal="right" vertical="center" wrapText="1"/>
    </xf>
    <xf numFmtId="171" fontId="4" fillId="2" borderId="53" xfId="1" applyNumberFormat="1" applyFont="1" applyFill="1" applyBorder="1" applyAlignment="1">
      <alignment horizontal="right" vertical="center" wrapText="1"/>
    </xf>
    <xf numFmtId="0" fontId="4" fillId="2" borderId="21" xfId="0" applyFont="1" applyFill="1" applyBorder="1" applyAlignment="1">
      <alignment vertical="center" wrapText="1"/>
    </xf>
    <xf numFmtId="0" fontId="4" fillId="2" borderId="103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left" vertical="center" wrapText="1"/>
    </xf>
    <xf numFmtId="0" fontId="4" fillId="2" borderId="105" xfId="0" applyFont="1" applyFill="1" applyBorder="1" applyAlignment="1">
      <alignment horizontal="center" vertical="center" wrapText="1"/>
    </xf>
    <xf numFmtId="49" fontId="4" fillId="2" borderId="106" xfId="0" applyNumberFormat="1" applyFont="1" applyFill="1" applyBorder="1" applyAlignment="1">
      <alignment horizontal="center" vertical="center" wrapText="1"/>
    </xf>
    <xf numFmtId="49" fontId="4" fillId="2" borderId="104" xfId="0" applyNumberFormat="1" applyFont="1" applyFill="1" applyBorder="1" applyAlignment="1">
      <alignment horizontal="center" vertical="center" wrapText="1"/>
    </xf>
    <xf numFmtId="170" fontId="4" fillId="2" borderId="18" xfId="1" applyNumberFormat="1" applyFont="1" applyFill="1" applyBorder="1" applyAlignment="1">
      <alignment horizontal="right" vertical="center" wrapText="1"/>
    </xf>
    <xf numFmtId="170" fontId="4" fillId="2" borderId="6" xfId="1" applyNumberFormat="1" applyFont="1" applyFill="1" applyBorder="1" applyAlignment="1">
      <alignment horizontal="right" vertical="center" wrapText="1"/>
    </xf>
    <xf numFmtId="170" fontId="4" fillId="2" borderId="19" xfId="1" applyNumberFormat="1" applyFont="1" applyFill="1" applyBorder="1" applyAlignment="1">
      <alignment horizontal="right" vertical="center" wrapText="1"/>
    </xf>
    <xf numFmtId="171" fontId="4" fillId="2" borderId="18" xfId="1" applyNumberFormat="1" applyFont="1" applyFill="1" applyBorder="1" applyAlignment="1">
      <alignment horizontal="right" vertical="center" wrapText="1"/>
    </xf>
    <xf numFmtId="171" fontId="4" fillId="2" borderId="6" xfId="1" applyNumberFormat="1" applyFont="1" applyFill="1" applyBorder="1" applyAlignment="1">
      <alignment horizontal="right" vertical="center" wrapText="1"/>
    </xf>
    <xf numFmtId="171" fontId="4" fillId="2" borderId="19" xfId="1" applyNumberFormat="1" applyFont="1" applyFill="1" applyBorder="1" applyAlignment="1">
      <alignment horizontal="right" vertical="center" wrapText="1"/>
    </xf>
    <xf numFmtId="170" fontId="4" fillId="2" borderId="82" xfId="1" applyNumberFormat="1" applyFont="1" applyFill="1" applyBorder="1" applyAlignment="1">
      <alignment horizontal="right" vertical="center" wrapText="1"/>
    </xf>
    <xf numFmtId="170" fontId="4" fillId="2" borderId="88" xfId="1" applyNumberFormat="1" applyFont="1" applyFill="1" applyBorder="1" applyAlignment="1">
      <alignment horizontal="right" vertical="center" wrapText="1"/>
    </xf>
    <xf numFmtId="171" fontId="4" fillId="2" borderId="82" xfId="1" applyNumberFormat="1" applyFont="1" applyFill="1" applyBorder="1" applyAlignment="1">
      <alignment horizontal="right" vertical="center" wrapText="1"/>
    </xf>
    <xf numFmtId="171" fontId="4" fillId="2" borderId="88" xfId="1" applyNumberFormat="1" applyFont="1" applyFill="1" applyBorder="1" applyAlignment="1">
      <alignment horizontal="right" vertical="center" wrapText="1"/>
    </xf>
    <xf numFmtId="170" fontId="4" fillId="2" borderId="34" xfId="1" applyNumberFormat="1" applyFont="1" applyFill="1" applyBorder="1" applyAlignment="1">
      <alignment horizontal="right" vertical="center" wrapText="1"/>
    </xf>
    <xf numFmtId="170" fontId="4" fillId="2" borderId="55" xfId="1" applyNumberFormat="1" applyFont="1" applyFill="1" applyBorder="1" applyAlignment="1">
      <alignment horizontal="right" vertical="center" wrapText="1"/>
    </xf>
    <xf numFmtId="171" fontId="4" fillId="2" borderId="34" xfId="1" applyNumberFormat="1" applyFont="1" applyFill="1" applyBorder="1" applyAlignment="1">
      <alignment horizontal="right" vertical="center" wrapText="1"/>
    </xf>
    <xf numFmtId="171" fontId="4" fillId="2" borderId="55" xfId="1" applyNumberFormat="1" applyFont="1" applyFill="1" applyBorder="1" applyAlignment="1">
      <alignment horizontal="right" vertical="center" wrapText="1"/>
    </xf>
    <xf numFmtId="170" fontId="4" fillId="2" borderId="36" xfId="1" applyNumberFormat="1" applyFont="1" applyFill="1" applyBorder="1" applyAlignment="1">
      <alignment horizontal="right" vertical="center" wrapText="1"/>
    </xf>
    <xf numFmtId="170" fontId="4" fillId="2" borderId="47" xfId="1" applyNumberFormat="1" applyFont="1" applyFill="1" applyBorder="1" applyAlignment="1">
      <alignment horizontal="right" vertical="center" wrapText="1"/>
    </xf>
    <xf numFmtId="171" fontId="4" fillId="2" borderId="36" xfId="1" applyNumberFormat="1" applyFont="1" applyFill="1" applyBorder="1" applyAlignment="1">
      <alignment horizontal="right" vertical="center" wrapText="1"/>
    </xf>
    <xf numFmtId="171" fontId="4" fillId="2" borderId="47" xfId="1" applyNumberFormat="1" applyFont="1" applyFill="1" applyBorder="1" applyAlignment="1">
      <alignment horizontal="right" vertical="center" wrapText="1"/>
    </xf>
    <xf numFmtId="170" fontId="4" fillId="2" borderId="35" xfId="1" applyNumberFormat="1" applyFont="1" applyFill="1" applyBorder="1" applyAlignment="1">
      <alignment horizontal="right" vertical="center" wrapText="1"/>
    </xf>
    <xf numFmtId="170" fontId="4" fillId="2" borderId="54" xfId="1" applyNumberFormat="1" applyFont="1" applyFill="1" applyBorder="1" applyAlignment="1">
      <alignment horizontal="right" vertical="center" wrapText="1"/>
    </xf>
    <xf numFmtId="171" fontId="4" fillId="2" borderId="35" xfId="1" applyNumberFormat="1" applyFont="1" applyFill="1" applyBorder="1" applyAlignment="1">
      <alignment horizontal="right" vertical="center" wrapText="1"/>
    </xf>
    <xf numFmtId="171" fontId="4" fillId="2" borderId="54" xfId="1" applyNumberFormat="1" applyFont="1" applyFill="1" applyBorder="1" applyAlignment="1">
      <alignment horizontal="right" vertical="center" wrapText="1"/>
    </xf>
    <xf numFmtId="0" fontId="4" fillId="2" borderId="46" xfId="0" applyFont="1" applyFill="1" applyBorder="1" applyAlignment="1">
      <alignment vertical="center" wrapText="1"/>
    </xf>
    <xf numFmtId="0" fontId="4" fillId="2" borderId="99" xfId="0" applyFont="1" applyFill="1" applyBorder="1" applyAlignment="1">
      <alignment horizontal="center" vertical="center" wrapText="1"/>
    </xf>
    <xf numFmtId="49" fontId="4" fillId="2" borderId="100" xfId="0" applyNumberFormat="1" applyFont="1" applyFill="1" applyBorder="1" applyAlignment="1">
      <alignment horizontal="center" vertical="center" wrapText="1"/>
    </xf>
    <xf numFmtId="0" fontId="4" fillId="2" borderId="56" xfId="0" applyFont="1" applyFill="1" applyBorder="1" applyAlignment="1">
      <alignment vertical="center" wrapText="1"/>
    </xf>
    <xf numFmtId="0" fontId="4" fillId="2" borderId="107" xfId="0" applyFont="1" applyFill="1" applyBorder="1" applyAlignment="1">
      <alignment horizontal="center" vertical="center" wrapText="1"/>
    </xf>
    <xf numFmtId="49" fontId="4" fillId="2" borderId="108" xfId="0" applyNumberFormat="1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vertical="center" wrapText="1"/>
    </xf>
    <xf numFmtId="0" fontId="4" fillId="2" borderId="38" xfId="0" applyFont="1" applyFill="1" applyBorder="1" applyAlignment="1">
      <alignment vertical="center" wrapText="1"/>
    </xf>
    <xf numFmtId="0" fontId="4" fillId="2" borderId="41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4" fillId="2" borderId="19" xfId="0" applyFont="1" applyFill="1" applyBorder="1" applyAlignment="1">
      <alignment horizontal="left" vertical="center" wrapText="1"/>
    </xf>
    <xf numFmtId="0" fontId="4" fillId="2" borderId="53" xfId="0" applyFont="1" applyFill="1" applyBorder="1" applyAlignment="1">
      <alignment horizontal="left" vertical="center" wrapText="1"/>
    </xf>
    <xf numFmtId="49" fontId="4" fillId="2" borderId="43" xfId="0" applyNumberFormat="1" applyFont="1" applyFill="1" applyBorder="1" applyAlignment="1">
      <alignment horizontal="center" vertical="center" wrapText="1"/>
    </xf>
    <xf numFmtId="0" fontId="4" fillId="2" borderId="109" xfId="0" applyFont="1" applyFill="1" applyBorder="1" applyAlignment="1">
      <alignment horizontal="center" vertical="center" wrapText="1"/>
    </xf>
    <xf numFmtId="49" fontId="4" fillId="2" borderId="110" xfId="0" applyNumberFormat="1" applyFont="1" applyFill="1" applyBorder="1" applyAlignment="1">
      <alignment horizontal="center" vertical="center" wrapText="1"/>
    </xf>
    <xf numFmtId="170" fontId="4" fillId="2" borderId="22" xfId="1" applyNumberFormat="1" applyFont="1" applyFill="1" applyBorder="1" applyAlignment="1">
      <alignment horizontal="right" vertical="center" wrapText="1"/>
    </xf>
    <xf numFmtId="170" fontId="4" fillId="2" borderId="23" xfId="1" applyNumberFormat="1" applyFont="1" applyFill="1" applyBorder="1" applyAlignment="1">
      <alignment horizontal="right" vertical="center" wrapText="1"/>
    </xf>
    <xf numFmtId="170" fontId="4" fillId="2" borderId="24" xfId="1" applyNumberFormat="1" applyFont="1" applyFill="1" applyBorder="1" applyAlignment="1">
      <alignment horizontal="right" vertical="center" wrapText="1"/>
    </xf>
    <xf numFmtId="171" fontId="4" fillId="2" borderId="22" xfId="1" applyNumberFormat="1" applyFont="1" applyFill="1" applyBorder="1" applyAlignment="1">
      <alignment horizontal="right" vertical="center" wrapText="1"/>
    </xf>
    <xf numFmtId="171" fontId="4" fillId="2" borderId="23" xfId="1" applyNumberFormat="1" applyFont="1" applyFill="1" applyBorder="1" applyAlignment="1">
      <alignment horizontal="right" vertical="center" wrapText="1"/>
    </xf>
    <xf numFmtId="171" fontId="4" fillId="2" borderId="24" xfId="1" applyNumberFormat="1" applyFont="1" applyFill="1" applyBorder="1" applyAlignment="1">
      <alignment horizontal="right" vertical="center" wrapText="1"/>
    </xf>
    <xf numFmtId="0" fontId="6" fillId="2" borderId="3" xfId="0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vertical="center" wrapText="1"/>
    </xf>
    <xf numFmtId="0" fontId="6" fillId="2" borderId="99" xfId="0" applyFont="1" applyFill="1" applyBorder="1" applyAlignment="1">
      <alignment horizontal="center" vertical="center" wrapText="1"/>
    </xf>
    <xf numFmtId="49" fontId="6" fillId="2" borderId="100" xfId="0" applyNumberFormat="1" applyFont="1" applyFill="1" applyBorder="1" applyAlignment="1">
      <alignment horizontal="center" vertical="center" wrapText="1"/>
    </xf>
    <xf numFmtId="170" fontId="6" fillId="2" borderId="18" xfId="1" applyNumberFormat="1" applyFont="1" applyFill="1" applyBorder="1" applyAlignment="1">
      <alignment horizontal="right" vertical="center" wrapText="1"/>
    </xf>
    <xf numFmtId="170" fontId="6" fillId="2" borderId="6" xfId="1" applyNumberFormat="1" applyFont="1" applyFill="1" applyBorder="1" applyAlignment="1">
      <alignment horizontal="right" vertical="center" wrapText="1"/>
    </xf>
    <xf numFmtId="171" fontId="6" fillId="2" borderId="6" xfId="1" applyNumberFormat="1" applyFont="1" applyFill="1" applyBorder="1" applyAlignment="1">
      <alignment horizontal="right" vertical="center" wrapText="1"/>
    </xf>
    <xf numFmtId="171" fontId="6" fillId="2" borderId="19" xfId="1" applyNumberFormat="1" applyFont="1" applyFill="1" applyBorder="1" applyAlignment="1">
      <alignment horizontal="right" vertical="center" wrapText="1"/>
    </xf>
    <xf numFmtId="0" fontId="4" fillId="2" borderId="7" xfId="0" applyFont="1" applyFill="1" applyBorder="1" applyAlignment="1">
      <alignment horizontal="left" vertical="distributed" wrapText="1"/>
    </xf>
    <xf numFmtId="0" fontId="4" fillId="2" borderId="6" xfId="0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70" fontId="4" fillId="2" borderId="18" xfId="1" applyNumberFormat="1" applyFont="1" applyFill="1" applyBorder="1" applyAlignment="1">
      <alignment vertical="center" wrapText="1"/>
    </xf>
    <xf numFmtId="170" fontId="4" fillId="2" borderId="6" xfId="1" applyNumberFormat="1" applyFont="1" applyFill="1" applyBorder="1" applyAlignment="1">
      <alignment vertical="center" wrapText="1"/>
    </xf>
    <xf numFmtId="170" fontId="4" fillId="2" borderId="19" xfId="1" applyNumberFormat="1" applyFont="1" applyFill="1" applyBorder="1" applyAlignment="1">
      <alignment vertical="center" wrapText="1"/>
    </xf>
    <xf numFmtId="171" fontId="4" fillId="2" borderId="18" xfId="1" applyNumberFormat="1" applyFont="1" applyFill="1" applyBorder="1" applyAlignment="1">
      <alignment vertical="center" wrapText="1"/>
    </xf>
    <xf numFmtId="171" fontId="4" fillId="2" borderId="6" xfId="1" applyNumberFormat="1" applyFont="1" applyFill="1" applyBorder="1" applyAlignment="1">
      <alignment vertical="center" wrapText="1"/>
    </xf>
    <xf numFmtId="171" fontId="4" fillId="2" borderId="19" xfId="1" applyNumberFormat="1" applyFont="1" applyFill="1" applyBorder="1" applyAlignment="1">
      <alignment vertical="center" wrapText="1"/>
    </xf>
    <xf numFmtId="174" fontId="4" fillId="2" borderId="5" xfId="2" applyNumberFormat="1" applyFont="1" applyFill="1" applyBorder="1" applyAlignment="1">
      <alignment horizontal="right" vertical="center" wrapText="1"/>
    </xf>
    <xf numFmtId="174" fontId="4" fillId="2" borderId="17" xfId="2" applyNumberFormat="1" applyFont="1" applyFill="1" applyBorder="1" applyAlignment="1">
      <alignment horizontal="right" vertical="center" wrapText="1"/>
    </xf>
    <xf numFmtId="174" fontId="4" fillId="2" borderId="6" xfId="2" applyNumberFormat="1" applyFont="1" applyFill="1" applyBorder="1" applyAlignment="1">
      <alignment vertical="center" wrapText="1"/>
    </xf>
    <xf numFmtId="174" fontId="4" fillId="2" borderId="19" xfId="2" applyNumberFormat="1" applyFont="1" applyFill="1" applyBorder="1" applyAlignment="1">
      <alignment vertical="center" wrapText="1"/>
    </xf>
    <xf numFmtId="174" fontId="4" fillId="2" borderId="3" xfId="2" applyNumberFormat="1" applyFont="1" applyFill="1" applyBorder="1" applyAlignment="1">
      <alignment horizontal="right" vertical="center" wrapText="1"/>
    </xf>
    <xf numFmtId="174" fontId="4" fillId="2" borderId="13" xfId="2" applyNumberFormat="1" applyFont="1" applyFill="1" applyBorder="1" applyAlignment="1">
      <alignment horizontal="right" vertical="center" wrapText="1"/>
    </xf>
    <xf numFmtId="174" fontId="4" fillId="2" borderId="1" xfId="2" applyNumberFormat="1" applyFont="1" applyFill="1" applyBorder="1" applyAlignment="1">
      <alignment horizontal="right" vertical="center" wrapText="1"/>
    </xf>
    <xf numFmtId="174" fontId="4" fillId="2" borderId="81" xfId="2" applyNumberFormat="1" applyFont="1" applyFill="1" applyBorder="1" applyAlignment="1">
      <alignment horizontal="right" vertical="center" wrapText="1"/>
    </xf>
    <xf numFmtId="174" fontId="4" fillId="2" borderId="4" xfId="2" applyNumberFormat="1" applyFont="1" applyFill="1" applyBorder="1" applyAlignment="1">
      <alignment horizontal="right" vertical="center" wrapText="1"/>
    </xf>
    <xf numFmtId="174" fontId="4" fillId="2" borderId="15" xfId="2" applyNumberFormat="1" applyFont="1" applyFill="1" applyBorder="1" applyAlignment="1">
      <alignment horizontal="right" vertical="center" wrapText="1"/>
    </xf>
    <xf numFmtId="174" fontId="6" fillId="2" borderId="6" xfId="2" applyNumberFormat="1" applyFont="1" applyFill="1" applyBorder="1" applyAlignment="1">
      <alignment horizontal="right" vertical="center" wrapText="1"/>
    </xf>
    <xf numFmtId="174" fontId="6" fillId="2" borderId="19" xfId="2" applyNumberFormat="1" applyFont="1" applyFill="1" applyBorder="1" applyAlignment="1">
      <alignment horizontal="right" vertical="center" wrapText="1"/>
    </xf>
    <xf numFmtId="174" fontId="4" fillId="2" borderId="2" xfId="2" applyNumberFormat="1" applyFont="1" applyFill="1" applyBorder="1" applyAlignment="1">
      <alignment horizontal="right" vertical="center" wrapText="1"/>
    </xf>
    <xf numFmtId="174" fontId="4" fillId="2" borderId="11" xfId="2" applyNumberFormat="1" applyFont="1" applyFill="1" applyBorder="1" applyAlignment="1">
      <alignment horizontal="right" vertical="center" wrapText="1"/>
    </xf>
    <xf numFmtId="174" fontId="4" fillId="2" borderId="26" xfId="2" applyNumberFormat="1" applyFont="1" applyFill="1" applyBorder="1" applyAlignment="1">
      <alignment horizontal="right" vertical="center" wrapText="1"/>
    </xf>
    <xf numFmtId="174" fontId="4" fillId="2" borderId="28" xfId="2" applyNumberFormat="1" applyFont="1" applyFill="1" applyBorder="1" applyAlignment="1">
      <alignment horizontal="right" vertical="center" wrapText="1"/>
    </xf>
    <xf numFmtId="174" fontId="4" fillId="2" borderId="7" xfId="2" applyNumberFormat="1" applyFont="1" applyFill="1" applyBorder="1" applyAlignment="1">
      <alignment horizontal="right" vertical="center" wrapText="1"/>
    </xf>
    <xf numFmtId="174" fontId="4" fillId="2" borderId="21" xfId="2" applyNumberFormat="1" applyFont="1" applyFill="1" applyBorder="1" applyAlignment="1">
      <alignment horizontal="right" vertical="center" wrapText="1"/>
    </xf>
    <xf numFmtId="174" fontId="4" fillId="2" borderId="43" xfId="2" applyNumberFormat="1" applyFont="1" applyFill="1" applyBorder="1" applyAlignment="1">
      <alignment horizontal="right" vertical="center" wrapText="1"/>
    </xf>
    <xf numFmtId="174" fontId="4" fillId="2" borderId="53" xfId="2" applyNumberFormat="1" applyFont="1" applyFill="1" applyBorder="1" applyAlignment="1">
      <alignment horizontal="right" vertical="center" wrapText="1"/>
    </xf>
    <xf numFmtId="174" fontId="4" fillId="2" borderId="6" xfId="2" applyNumberFormat="1" applyFont="1" applyFill="1" applyBorder="1" applyAlignment="1">
      <alignment horizontal="right" vertical="center" wrapText="1"/>
    </xf>
    <xf numFmtId="174" fontId="4" fillId="2" borderId="19" xfId="2" applyNumberFormat="1" applyFont="1" applyFill="1" applyBorder="1" applyAlignment="1">
      <alignment horizontal="right" vertical="center" wrapText="1"/>
    </xf>
    <xf numFmtId="174" fontId="4" fillId="2" borderId="23" xfId="2" applyNumberFormat="1" applyFont="1" applyFill="1" applyBorder="1" applyAlignment="1">
      <alignment horizontal="right" vertical="center" wrapText="1"/>
    </xf>
    <xf numFmtId="174" fontId="4" fillId="2" borderId="24" xfId="2" applyNumberFormat="1" applyFont="1" applyFill="1" applyBorder="1" applyAlignment="1">
      <alignment horizontal="right" vertical="center" wrapText="1"/>
    </xf>
    <xf numFmtId="49" fontId="27" fillId="2" borderId="76" xfId="0" applyNumberFormat="1" applyFont="1" applyFill="1" applyBorder="1" applyAlignment="1">
      <alignment horizontal="center" vertical="center" wrapText="1"/>
    </xf>
    <xf numFmtId="0" fontId="27" fillId="2" borderId="77" xfId="0" applyFont="1" applyFill="1" applyBorder="1" applyAlignment="1">
      <alignment horizontal="left" vertical="center" wrapText="1"/>
    </xf>
    <xf numFmtId="49" fontId="27" fillId="2" borderId="77" xfId="0" applyNumberFormat="1" applyFont="1" applyFill="1" applyBorder="1" applyAlignment="1">
      <alignment horizontal="center" vertical="center" wrapText="1"/>
    </xf>
    <xf numFmtId="0" fontId="27" fillId="2" borderId="77" xfId="0" applyFont="1" applyFill="1" applyBorder="1" applyAlignment="1">
      <alignment horizontal="center" vertical="center" wrapText="1"/>
    </xf>
    <xf numFmtId="0" fontId="27" fillId="2" borderId="78" xfId="0" applyFont="1" applyFill="1" applyBorder="1" applyAlignment="1">
      <alignment vertical="center" wrapText="1"/>
    </xf>
    <xf numFmtId="0" fontId="27" fillId="2" borderId="89" xfId="0" applyFont="1" applyFill="1" applyBorder="1" applyAlignment="1">
      <alignment horizontal="center" vertical="center" wrapText="1"/>
    </xf>
    <xf numFmtId="49" fontId="27" fillId="2" borderId="90" xfId="0" applyNumberFormat="1" applyFont="1" applyFill="1" applyBorder="1" applyAlignment="1">
      <alignment horizontal="center" vertical="center" wrapText="1"/>
    </xf>
    <xf numFmtId="170" fontId="27" fillId="2" borderId="76" xfId="1" applyNumberFormat="1" applyFont="1" applyFill="1" applyBorder="1" applyAlignment="1">
      <alignment horizontal="right" vertical="center" wrapText="1"/>
    </xf>
    <xf numFmtId="170" fontId="27" fillId="2" borderId="77" xfId="1" applyNumberFormat="1" applyFont="1" applyFill="1" applyBorder="1" applyAlignment="1">
      <alignment horizontal="right" vertical="center" wrapText="1"/>
    </xf>
    <xf numFmtId="170" fontId="27" fillId="2" borderId="78" xfId="1" applyNumberFormat="1" applyFont="1" applyFill="1" applyBorder="1" applyAlignment="1">
      <alignment horizontal="right" vertical="center" wrapText="1"/>
    </xf>
    <xf numFmtId="171" fontId="27" fillId="2" borderId="76" xfId="1" applyNumberFormat="1" applyFont="1" applyFill="1" applyBorder="1" applyAlignment="1">
      <alignment horizontal="right" vertical="center" wrapText="1"/>
    </xf>
    <xf numFmtId="171" fontId="27" fillId="2" borderId="77" xfId="1" applyNumberFormat="1" applyFont="1" applyFill="1" applyBorder="1" applyAlignment="1">
      <alignment horizontal="right" vertical="center" wrapText="1"/>
    </xf>
    <xf numFmtId="171" fontId="27" fillId="2" borderId="78" xfId="1" applyNumberFormat="1" applyFont="1" applyFill="1" applyBorder="1" applyAlignment="1">
      <alignment horizontal="right" vertical="center" wrapText="1"/>
    </xf>
    <xf numFmtId="49" fontId="27" fillId="2" borderId="14" xfId="0" applyNumberFormat="1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left" vertical="center" wrapText="1"/>
    </xf>
    <xf numFmtId="49" fontId="27" fillId="2" borderId="4" xfId="0" applyNumberFormat="1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27" fillId="2" borderId="15" xfId="0" applyFont="1" applyFill="1" applyBorder="1" applyAlignment="1">
      <alignment vertical="center" wrapText="1"/>
    </xf>
    <xf numFmtId="0" fontId="27" fillId="2" borderId="97" xfId="0" applyFont="1" applyFill="1" applyBorder="1" applyAlignment="1">
      <alignment horizontal="center" vertical="center" wrapText="1"/>
    </xf>
    <xf numFmtId="49" fontId="27" fillId="2" borderId="98" xfId="0" applyNumberFormat="1" applyFont="1" applyFill="1" applyBorder="1" applyAlignment="1">
      <alignment horizontal="center" vertical="center" wrapText="1"/>
    </xf>
    <xf numFmtId="170" fontId="27" fillId="2" borderId="14" xfId="1" applyNumberFormat="1" applyFont="1" applyFill="1" applyBorder="1" applyAlignment="1">
      <alignment horizontal="right" vertical="center" wrapText="1"/>
    </xf>
    <xf numFmtId="170" fontId="27" fillId="2" borderId="4" xfId="1" applyNumberFormat="1" applyFont="1" applyFill="1" applyBorder="1" applyAlignment="1">
      <alignment horizontal="right" vertical="center" wrapText="1"/>
    </xf>
    <xf numFmtId="170" fontId="27" fillId="2" borderId="15" xfId="1" applyNumberFormat="1" applyFont="1" applyFill="1" applyBorder="1" applyAlignment="1">
      <alignment horizontal="right" vertical="center" wrapText="1"/>
    </xf>
    <xf numFmtId="171" fontId="27" fillId="2" borderId="14" xfId="1" applyNumberFormat="1" applyFont="1" applyFill="1" applyBorder="1" applyAlignment="1">
      <alignment horizontal="right" vertical="center" wrapText="1"/>
    </xf>
    <xf numFmtId="171" fontId="27" fillId="2" borderId="4" xfId="1" applyNumberFormat="1" applyFont="1" applyFill="1" applyBorder="1" applyAlignment="1">
      <alignment horizontal="right" vertical="center" wrapText="1"/>
    </xf>
    <xf numFmtId="171" fontId="27" fillId="2" borderId="15" xfId="1" applyNumberFormat="1" applyFont="1" applyFill="1" applyBorder="1" applyAlignment="1">
      <alignment horizontal="right" vertical="center" wrapText="1"/>
    </xf>
    <xf numFmtId="49" fontId="22" fillId="2" borderId="16" xfId="0" applyNumberFormat="1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left" vertical="center" wrapText="1"/>
    </xf>
    <xf numFmtId="49" fontId="22" fillId="2" borderId="5" xfId="0" applyNumberFormat="1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vertical="center" wrapText="1"/>
    </xf>
    <xf numFmtId="0" fontId="22" fillId="2" borderId="91" xfId="0" applyFont="1" applyFill="1" applyBorder="1" applyAlignment="1">
      <alignment horizontal="center" vertical="center" wrapText="1"/>
    </xf>
    <xf numFmtId="49" fontId="22" fillId="2" borderId="92" xfId="0" applyNumberFormat="1" applyFont="1" applyFill="1" applyBorder="1" applyAlignment="1">
      <alignment horizontal="center" vertical="center" wrapText="1"/>
    </xf>
    <xf numFmtId="174" fontId="22" fillId="2" borderId="16" xfId="2" applyNumberFormat="1" applyFont="1" applyFill="1" applyBorder="1" applyAlignment="1">
      <alignment horizontal="right" vertical="center" wrapText="1"/>
    </xf>
    <xf numFmtId="174" fontId="22" fillId="2" borderId="5" xfId="2" applyNumberFormat="1" applyFont="1" applyFill="1" applyBorder="1" applyAlignment="1">
      <alignment horizontal="right" vertical="center" wrapText="1"/>
    </xf>
    <xf numFmtId="174" fontId="22" fillId="2" borderId="17" xfId="2" applyNumberFormat="1" applyFont="1" applyFill="1" applyBorder="1" applyAlignment="1">
      <alignment horizontal="right" vertical="center" wrapText="1"/>
    </xf>
    <xf numFmtId="0" fontId="22" fillId="2" borderId="0" xfId="0" applyFont="1" applyFill="1" applyAlignment="1">
      <alignment vertical="center" wrapText="1"/>
    </xf>
    <xf numFmtId="49" fontId="27" fillId="11" borderId="10" xfId="0" applyNumberFormat="1" applyFont="1" applyFill="1" applyBorder="1" applyAlignment="1">
      <alignment horizontal="center" vertical="center" wrapText="1"/>
    </xf>
    <xf numFmtId="0" fontId="27" fillId="11" borderId="2" xfId="0" applyFont="1" applyFill="1" applyBorder="1" applyAlignment="1">
      <alignment horizontal="left" vertical="center" wrapText="1"/>
    </xf>
    <xf numFmtId="49" fontId="27" fillId="11" borderId="2" xfId="0" applyNumberFormat="1" applyFont="1" applyFill="1" applyBorder="1" applyAlignment="1">
      <alignment horizontal="center" vertical="center" wrapText="1"/>
    </xf>
    <xf numFmtId="0" fontId="27" fillId="11" borderId="2" xfId="0" applyFont="1" applyFill="1" applyBorder="1" applyAlignment="1">
      <alignment horizontal="center" vertical="center" wrapText="1"/>
    </xf>
    <xf numFmtId="0" fontId="27" fillId="11" borderId="11" xfId="0" applyFont="1" applyFill="1" applyBorder="1" applyAlignment="1">
      <alignment vertical="center" wrapText="1"/>
    </xf>
    <xf numFmtId="0" fontId="27" fillId="11" borderId="101" xfId="0" applyFont="1" applyFill="1" applyBorder="1" applyAlignment="1">
      <alignment horizontal="center" vertical="center" wrapText="1"/>
    </xf>
    <xf numFmtId="49" fontId="27" fillId="11" borderId="102" xfId="0" applyNumberFormat="1" applyFont="1" applyFill="1" applyBorder="1" applyAlignment="1">
      <alignment horizontal="center" vertical="center" wrapText="1"/>
    </xf>
    <xf numFmtId="170" fontId="27" fillId="11" borderId="10" xfId="1" applyNumberFormat="1" applyFont="1" applyFill="1" applyBorder="1" applyAlignment="1">
      <alignment horizontal="right" vertical="center" wrapText="1"/>
    </xf>
    <xf numFmtId="170" fontId="27" fillId="11" borderId="2" xfId="1" applyNumberFormat="1" applyFont="1" applyFill="1" applyBorder="1" applyAlignment="1">
      <alignment horizontal="right" vertical="center" wrapText="1"/>
    </xf>
    <xf numFmtId="170" fontId="27" fillId="11" borderId="11" xfId="1" applyNumberFormat="1" applyFont="1" applyFill="1" applyBorder="1" applyAlignment="1">
      <alignment horizontal="right" vertical="center" wrapText="1"/>
    </xf>
    <xf numFmtId="171" fontId="27" fillId="11" borderId="10" xfId="1" applyNumberFormat="1" applyFont="1" applyFill="1" applyBorder="1" applyAlignment="1">
      <alignment horizontal="right" vertical="center" wrapText="1"/>
    </xf>
    <xf numFmtId="171" fontId="27" fillId="11" borderId="2" xfId="1" applyNumberFormat="1" applyFont="1" applyFill="1" applyBorder="1" applyAlignment="1">
      <alignment horizontal="right" vertical="center" wrapText="1"/>
    </xf>
    <xf numFmtId="171" fontId="27" fillId="11" borderId="11" xfId="1" applyNumberFormat="1" applyFont="1" applyFill="1" applyBorder="1" applyAlignment="1">
      <alignment horizontal="right" vertical="center" wrapText="1"/>
    </xf>
    <xf numFmtId="174" fontId="27" fillId="11" borderId="2" xfId="2" applyNumberFormat="1" applyFont="1" applyFill="1" applyBorder="1" applyAlignment="1">
      <alignment horizontal="right" vertical="center" wrapText="1"/>
    </xf>
    <xf numFmtId="174" fontId="27" fillId="11" borderId="11" xfId="2" applyNumberFormat="1" applyFont="1" applyFill="1" applyBorder="1" applyAlignment="1">
      <alignment horizontal="right" vertical="center" wrapText="1"/>
    </xf>
    <xf numFmtId="0" fontId="4" fillId="2" borderId="43" xfId="0" applyFont="1" applyFill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26" xfId="0" applyNumberFormat="1" applyFont="1" applyBorder="1" applyAlignment="1">
      <alignment horizontal="center" vertical="center" wrapText="1"/>
    </xf>
    <xf numFmtId="0" fontId="4" fillId="0" borderId="95" xfId="0" applyFont="1" applyBorder="1" applyAlignment="1">
      <alignment horizontal="center" vertical="center" wrapText="1"/>
    </xf>
    <xf numFmtId="0" fontId="4" fillId="0" borderId="45" xfId="0" applyFont="1" applyBorder="1" applyAlignment="1">
      <alignment vertical="center" wrapText="1"/>
    </xf>
    <xf numFmtId="0" fontId="4" fillId="0" borderId="74" xfId="0" applyFont="1" applyBorder="1" applyAlignment="1">
      <alignment horizontal="center" vertical="center" wrapText="1"/>
    </xf>
    <xf numFmtId="170" fontId="4" fillId="0" borderId="44" xfId="1" applyNumberFormat="1" applyFont="1" applyBorder="1" applyAlignment="1">
      <alignment horizontal="right" vertical="center" wrapText="1"/>
    </xf>
    <xf numFmtId="170" fontId="4" fillId="0" borderId="45" xfId="1" applyNumberFormat="1" applyFont="1" applyBorder="1" applyAlignment="1">
      <alignment horizontal="right" vertical="center" wrapText="1"/>
    </xf>
    <xf numFmtId="170" fontId="4" fillId="0" borderId="65" xfId="1" applyNumberFormat="1" applyFont="1" applyBorder="1" applyAlignment="1">
      <alignment horizontal="right" vertical="center" wrapText="1"/>
    </xf>
    <xf numFmtId="0" fontId="27" fillId="2" borderId="12" xfId="0" applyFont="1" applyFill="1" applyBorder="1" applyAlignment="1">
      <alignment horizontal="center" vertical="center" wrapText="1"/>
    </xf>
    <xf numFmtId="0" fontId="27" fillId="12" borderId="3" xfId="0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27" fillId="2" borderId="14" xfId="0" applyFont="1" applyFill="1" applyBorder="1" applyAlignment="1">
      <alignment horizontal="center" vertical="center" wrapText="1"/>
    </xf>
    <xf numFmtId="0" fontId="27" fillId="12" borderId="4" xfId="0" applyFont="1" applyFill="1" applyBorder="1" applyAlignment="1">
      <alignment horizontal="center" vertical="center" wrapText="1"/>
    </xf>
    <xf numFmtId="0" fontId="22" fillId="2" borderId="16" xfId="0" applyFont="1" applyFill="1" applyBorder="1" applyAlignment="1">
      <alignment horizontal="center" vertical="center" wrapText="1"/>
    </xf>
    <xf numFmtId="0" fontId="22" fillId="12" borderId="26" xfId="0" applyFont="1" applyFill="1" applyBorder="1" applyAlignment="1">
      <alignment horizontal="center" vertical="center" wrapText="1"/>
    </xf>
    <xf numFmtId="170" fontId="27" fillId="2" borderId="76" xfId="1" applyNumberFormat="1" applyFont="1" applyFill="1" applyBorder="1" applyAlignment="1">
      <alignment horizontal="center" vertical="center"/>
    </xf>
    <xf numFmtId="170" fontId="27" fillId="2" borderId="77" xfId="1" applyNumberFormat="1" applyFont="1" applyFill="1" applyBorder="1" applyAlignment="1">
      <alignment horizontal="center" vertical="center"/>
    </xf>
    <xf numFmtId="170" fontId="27" fillId="2" borderId="78" xfId="1" applyNumberFormat="1" applyFont="1" applyFill="1" applyBorder="1" applyAlignment="1">
      <alignment horizontal="center" vertical="center"/>
    </xf>
    <xf numFmtId="170" fontId="27" fillId="2" borderId="14" xfId="1" applyNumberFormat="1" applyFont="1" applyFill="1" applyBorder="1" applyAlignment="1">
      <alignment horizontal="center" vertical="center"/>
    </xf>
    <xf numFmtId="170" fontId="27" fillId="2" borderId="4" xfId="1" applyNumberFormat="1" applyFont="1" applyFill="1" applyBorder="1" applyAlignment="1">
      <alignment horizontal="center" vertical="center"/>
    </xf>
    <xf numFmtId="170" fontId="27" fillId="2" borderId="15" xfId="1" applyNumberFormat="1" applyFont="1" applyFill="1" applyBorder="1" applyAlignment="1">
      <alignment horizontal="center" vertical="center"/>
    </xf>
    <xf numFmtId="170" fontId="27" fillId="11" borderId="10" xfId="1" applyNumberFormat="1" applyFont="1" applyFill="1" applyBorder="1" applyAlignment="1">
      <alignment horizontal="center" vertical="center"/>
    </xf>
    <xf numFmtId="170" fontId="27" fillId="11" borderId="2" xfId="1" applyNumberFormat="1" applyFont="1" applyFill="1" applyBorder="1" applyAlignment="1">
      <alignment horizontal="center" vertical="center"/>
    </xf>
    <xf numFmtId="170" fontId="27" fillId="11" borderId="11" xfId="1" applyNumberFormat="1" applyFont="1" applyFill="1" applyBorder="1" applyAlignment="1">
      <alignment horizontal="center" vertical="center"/>
    </xf>
    <xf numFmtId="0" fontId="27" fillId="11" borderId="10" xfId="0" applyFont="1" applyFill="1" applyBorder="1" applyAlignment="1">
      <alignment horizontal="center" vertical="center" wrapText="1"/>
    </xf>
    <xf numFmtId="0" fontId="27" fillId="19" borderId="2" xfId="0" applyFont="1" applyFill="1" applyBorder="1" applyAlignment="1">
      <alignment horizontal="left" vertical="center" wrapText="1"/>
    </xf>
    <xf numFmtId="0" fontId="22" fillId="0" borderId="0" xfId="0" applyFont="1" applyAlignment="1">
      <alignment vertical="center" wrapText="1"/>
    </xf>
    <xf numFmtId="170" fontId="27" fillId="11" borderId="20" xfId="1" applyNumberFormat="1" applyFont="1" applyFill="1" applyBorder="1" applyAlignment="1">
      <alignment horizontal="right" vertical="center" wrapText="1"/>
    </xf>
    <xf numFmtId="170" fontId="27" fillId="11" borderId="7" xfId="1" applyNumberFormat="1" applyFont="1" applyFill="1" applyBorder="1" applyAlignment="1">
      <alignment horizontal="right" vertical="center" wrapText="1"/>
    </xf>
    <xf numFmtId="170" fontId="27" fillId="11" borderId="29" xfId="1" applyNumberFormat="1" applyFont="1" applyFill="1" applyBorder="1" applyAlignment="1">
      <alignment horizontal="right" vertical="center" wrapText="1"/>
    </xf>
    <xf numFmtId="170" fontId="27" fillId="11" borderId="1" xfId="1" applyNumberFormat="1" applyFont="1" applyFill="1" applyBorder="1" applyAlignment="1">
      <alignment horizontal="right" vertical="center" wrapText="1"/>
    </xf>
    <xf numFmtId="49" fontId="27" fillId="11" borderId="7" xfId="0" applyNumberFormat="1" applyFont="1" applyFill="1" applyBorder="1" applyAlignment="1">
      <alignment horizontal="center" vertical="center" wrapText="1"/>
    </xf>
    <xf numFmtId="0" fontId="27" fillId="11" borderId="7" xfId="0" applyFont="1" applyFill="1" applyBorder="1" applyAlignment="1">
      <alignment horizontal="left" vertical="center" wrapText="1"/>
    </xf>
    <xf numFmtId="0" fontId="27" fillId="11" borderId="103" xfId="0" applyFont="1" applyFill="1" applyBorder="1" applyAlignment="1">
      <alignment horizontal="center" vertical="center" wrapText="1"/>
    </xf>
    <xf numFmtId="170" fontId="27" fillId="11" borderId="21" xfId="1" applyNumberFormat="1" applyFont="1" applyFill="1" applyBorder="1" applyAlignment="1">
      <alignment horizontal="right" vertical="center" wrapText="1"/>
    </xf>
    <xf numFmtId="0" fontId="27" fillId="11" borderId="95" xfId="0" applyFont="1" applyFill="1" applyBorder="1" applyAlignment="1">
      <alignment horizontal="center" vertical="center" wrapText="1"/>
    </xf>
    <xf numFmtId="170" fontId="27" fillId="11" borderId="81" xfId="1" applyNumberFormat="1" applyFont="1" applyFill="1" applyBorder="1" applyAlignment="1">
      <alignment horizontal="right" vertical="center" wrapText="1"/>
    </xf>
    <xf numFmtId="173" fontId="27" fillId="11" borderId="10" xfId="0" applyNumberFormat="1" applyFont="1" applyFill="1" applyBorder="1" applyAlignment="1">
      <alignment horizontal="center" vertical="center"/>
    </xf>
    <xf numFmtId="173" fontId="27" fillId="11" borderId="2" xfId="0" applyNumberFormat="1" applyFont="1" applyFill="1" applyBorder="1" applyAlignment="1">
      <alignment horizontal="center" vertical="center"/>
    </xf>
    <xf numFmtId="173" fontId="27" fillId="2" borderId="76" xfId="0" applyNumberFormat="1" applyFont="1" applyFill="1" applyBorder="1" applyAlignment="1">
      <alignment horizontal="center" vertical="center"/>
    </xf>
    <xf numFmtId="173" fontId="27" fillId="2" borderId="77" xfId="0" applyNumberFormat="1" applyFont="1" applyFill="1" applyBorder="1" applyAlignment="1">
      <alignment horizontal="center" vertical="center"/>
    </xf>
    <xf numFmtId="173" fontId="27" fillId="2" borderId="14" xfId="0" applyNumberFormat="1" applyFont="1" applyFill="1" applyBorder="1" applyAlignment="1">
      <alignment horizontal="center" vertical="center"/>
    </xf>
    <xf numFmtId="173" fontId="27" fillId="2" borderId="4" xfId="0" applyNumberFormat="1" applyFont="1" applyFill="1" applyBorder="1" applyAlignment="1">
      <alignment horizontal="center" vertical="center"/>
    </xf>
    <xf numFmtId="174" fontId="4" fillId="0" borderId="1" xfId="2" applyNumberFormat="1" applyFont="1" applyBorder="1" applyAlignment="1">
      <alignment horizontal="right" vertical="center" wrapText="1"/>
    </xf>
    <xf numFmtId="174" fontId="4" fillId="0" borderId="81" xfId="2" applyNumberFormat="1" applyFont="1" applyBorder="1" applyAlignment="1">
      <alignment horizontal="right" vertical="center" wrapText="1"/>
    </xf>
    <xf numFmtId="174" fontId="4" fillId="0" borderId="2" xfId="2" applyNumberFormat="1" applyFont="1" applyBorder="1" applyAlignment="1">
      <alignment horizontal="right" vertical="center" wrapText="1"/>
    </xf>
    <xf numFmtId="174" fontId="4" fillId="0" borderId="11" xfId="2" applyNumberFormat="1" applyFont="1" applyBorder="1" applyAlignment="1">
      <alignment horizontal="right" vertical="center" wrapText="1"/>
    </xf>
    <xf numFmtId="174" fontId="4" fillId="0" borderId="6" xfId="2" applyNumberFormat="1" applyFont="1" applyBorder="1" applyAlignment="1">
      <alignment horizontal="right" vertical="center" wrapText="1"/>
    </xf>
    <xf numFmtId="174" fontId="4" fillId="0" borderId="19" xfId="2" applyNumberFormat="1" applyFont="1" applyBorder="1" applyAlignment="1">
      <alignment horizontal="right" vertical="center" wrapText="1"/>
    </xf>
    <xf numFmtId="174" fontId="4" fillId="0" borderId="3" xfId="2" applyNumberFormat="1" applyFont="1" applyBorder="1" applyAlignment="1">
      <alignment horizontal="right" vertical="center" wrapText="1"/>
    </xf>
    <xf numFmtId="174" fontId="4" fillId="0" borderId="13" xfId="2" applyNumberFormat="1" applyFont="1" applyBorder="1" applyAlignment="1">
      <alignment horizontal="right" vertical="center" wrapText="1"/>
    </xf>
    <xf numFmtId="174" fontId="4" fillId="0" borderId="5" xfId="2" applyNumberFormat="1" applyFont="1" applyBorder="1" applyAlignment="1">
      <alignment horizontal="right" vertical="center" wrapText="1"/>
    </xf>
    <xf numFmtId="174" fontId="4" fillId="0" borderId="17" xfId="2" applyNumberFormat="1" applyFont="1" applyBorder="1" applyAlignment="1">
      <alignment horizontal="right" vertical="center" wrapText="1"/>
    </xf>
    <xf numFmtId="174" fontId="4" fillId="0" borderId="4" xfId="2" applyNumberFormat="1" applyFont="1" applyBorder="1" applyAlignment="1">
      <alignment horizontal="right" vertical="center" wrapText="1"/>
    </xf>
    <xf numFmtId="174" fontId="4" fillId="0" borderId="15" xfId="2" applyNumberFormat="1" applyFont="1" applyBorder="1" applyAlignment="1">
      <alignment horizontal="right" vertical="center" wrapText="1"/>
    </xf>
    <xf numFmtId="174" fontId="4" fillId="0" borderId="43" xfId="2" applyNumberFormat="1" applyFont="1" applyBorder="1" applyAlignment="1">
      <alignment horizontal="right" vertical="center" wrapText="1"/>
    </xf>
    <xf numFmtId="174" fontId="4" fillId="0" borderId="53" xfId="2" applyNumberFormat="1" applyFont="1" applyBorder="1" applyAlignment="1">
      <alignment horizontal="right" vertical="center" wrapText="1"/>
    </xf>
    <xf numFmtId="174" fontId="4" fillId="0" borderId="26" xfId="2" applyNumberFormat="1" applyFont="1" applyBorder="1" applyAlignment="1">
      <alignment horizontal="right" vertical="center" wrapText="1"/>
    </xf>
    <xf numFmtId="174" fontId="4" fillId="0" borderId="28" xfId="2" applyNumberFormat="1" applyFont="1" applyBorder="1" applyAlignment="1">
      <alignment horizontal="right" vertical="center" wrapText="1"/>
    </xf>
    <xf numFmtId="174" fontId="27" fillId="11" borderId="7" xfId="2" applyNumberFormat="1" applyFont="1" applyFill="1" applyBorder="1" applyAlignment="1">
      <alignment horizontal="right" vertical="center" wrapText="1"/>
    </xf>
    <xf numFmtId="174" fontId="27" fillId="11" borderId="21" xfId="2" applyNumberFormat="1" applyFont="1" applyFill="1" applyBorder="1" applyAlignment="1">
      <alignment horizontal="right" vertical="center" wrapText="1"/>
    </xf>
    <xf numFmtId="174" fontId="27" fillId="11" borderId="1" xfId="2" applyNumberFormat="1" applyFont="1" applyFill="1" applyBorder="1" applyAlignment="1">
      <alignment horizontal="right" vertical="center" wrapText="1"/>
    </xf>
    <xf numFmtId="174" fontId="27" fillId="11" borderId="81" xfId="2" applyNumberFormat="1" applyFont="1" applyFill="1" applyBorder="1" applyAlignment="1">
      <alignment horizontal="right" vertical="center" wrapText="1"/>
    </xf>
    <xf numFmtId="174" fontId="4" fillId="0" borderId="45" xfId="2" applyNumberFormat="1" applyFont="1" applyBorder="1" applyAlignment="1">
      <alignment horizontal="right" vertical="center" wrapText="1"/>
    </xf>
    <xf numFmtId="174" fontId="4" fillId="0" borderId="65" xfId="2" applyNumberFormat="1" applyFont="1" applyBorder="1" applyAlignment="1">
      <alignment horizontal="right" vertical="center" wrapText="1"/>
    </xf>
    <xf numFmtId="174" fontId="27" fillId="2" borderId="77" xfId="0" applyNumberFormat="1" applyFont="1" applyFill="1" applyBorder="1" applyAlignment="1">
      <alignment horizontal="right" vertical="center" wrapText="1"/>
    </xf>
    <xf numFmtId="174" fontId="27" fillId="2" borderId="117" xfId="0" applyNumberFormat="1" applyFont="1" applyFill="1" applyBorder="1" applyAlignment="1">
      <alignment horizontal="right" vertical="center" wrapText="1"/>
    </xf>
    <xf numFmtId="174" fontId="27" fillId="2" borderId="78" xfId="0" applyNumberFormat="1" applyFont="1" applyFill="1" applyBorder="1" applyAlignment="1">
      <alignment horizontal="right" vertical="center" wrapText="1"/>
    </xf>
    <xf numFmtId="174" fontId="27" fillId="2" borderId="4" xfId="0" applyNumberFormat="1" applyFont="1" applyFill="1" applyBorder="1" applyAlignment="1">
      <alignment horizontal="right" vertical="center" wrapText="1"/>
    </xf>
    <xf numFmtId="174" fontId="27" fillId="2" borderId="33" xfId="0" applyNumberFormat="1" applyFont="1" applyFill="1" applyBorder="1" applyAlignment="1">
      <alignment horizontal="right" vertical="center" wrapText="1"/>
    </xf>
    <xf numFmtId="174" fontId="27" fillId="2" borderId="15" xfId="0" applyNumberFormat="1" applyFont="1" applyFill="1" applyBorder="1" applyAlignment="1">
      <alignment horizontal="right" vertical="center" wrapText="1"/>
    </xf>
    <xf numFmtId="174" fontId="27" fillId="11" borderId="2" xfId="0" applyNumberFormat="1" applyFont="1" applyFill="1" applyBorder="1" applyAlignment="1">
      <alignment horizontal="right" vertical="center" wrapText="1"/>
    </xf>
    <xf numFmtId="174" fontId="27" fillId="11" borderId="85" xfId="0" applyNumberFormat="1" applyFont="1" applyFill="1" applyBorder="1" applyAlignment="1">
      <alignment horizontal="right" vertical="center" wrapText="1"/>
    </xf>
    <xf numFmtId="174" fontId="27" fillId="11" borderId="11" xfId="0" applyNumberFormat="1" applyFont="1" applyFill="1" applyBorder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170" fontId="32" fillId="0" borderId="0" xfId="0" applyNumberFormat="1" applyFont="1" applyAlignment="1">
      <alignment shrinkToFit="1"/>
    </xf>
    <xf numFmtId="174" fontId="22" fillId="2" borderId="16" xfId="2" applyNumberFormat="1" applyFont="1" applyFill="1" applyBorder="1" applyAlignment="1">
      <alignment horizontal="center" vertical="center"/>
    </xf>
    <xf numFmtId="174" fontId="22" fillId="2" borderId="5" xfId="2" applyNumberFormat="1" applyFont="1" applyFill="1" applyBorder="1" applyAlignment="1">
      <alignment horizontal="center" vertical="center"/>
    </xf>
    <xf numFmtId="174" fontId="22" fillId="2" borderId="17" xfId="2" applyNumberFormat="1" applyFont="1" applyFill="1" applyBorder="1" applyAlignment="1">
      <alignment horizontal="center" vertical="center"/>
    </xf>
    <xf numFmtId="174" fontId="22" fillId="2" borderId="5" xfId="0" applyNumberFormat="1" applyFont="1" applyFill="1" applyBorder="1" applyAlignment="1">
      <alignment horizontal="right" vertical="center" wrapText="1"/>
    </xf>
    <xf numFmtId="174" fontId="22" fillId="2" borderId="32" xfId="0" applyNumberFormat="1" applyFont="1" applyFill="1" applyBorder="1" applyAlignment="1">
      <alignment horizontal="right" vertical="center" wrapText="1"/>
    </xf>
    <xf numFmtId="174" fontId="22" fillId="2" borderId="17" xfId="0" applyNumberFormat="1" applyFont="1" applyFill="1" applyBorder="1" applyAlignment="1">
      <alignment horizontal="right" vertical="center" wrapText="1"/>
    </xf>
    <xf numFmtId="0" fontId="4" fillId="2" borderId="7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11" borderId="0" xfId="0" applyFont="1" applyFill="1" applyAlignment="1">
      <alignment horizontal="center" vertical="center" wrapText="1"/>
    </xf>
    <xf numFmtId="165" fontId="16" fillId="2" borderId="15" xfId="2" applyNumberFormat="1" applyFont="1" applyFill="1" applyBorder="1" applyAlignment="1">
      <alignment horizontal="right" vertical="center" shrinkToFit="1"/>
    </xf>
    <xf numFmtId="165" fontId="16" fillId="2" borderId="14" xfId="2" applyNumberFormat="1" applyFont="1" applyFill="1" applyBorder="1" applyAlignment="1">
      <alignment horizontal="right" vertical="center" shrinkToFit="1"/>
    </xf>
    <xf numFmtId="165" fontId="16" fillId="2" borderId="4" xfId="2" applyNumberFormat="1" applyFont="1" applyFill="1" applyBorder="1" applyAlignment="1">
      <alignment horizontal="right" vertical="center" shrinkToFit="1"/>
    </xf>
    <xf numFmtId="170" fontId="30" fillId="2" borderId="4" xfId="1" applyNumberFormat="1" applyFont="1" applyFill="1" applyBorder="1" applyAlignment="1">
      <alignment horizontal="right" vertical="center" shrinkToFit="1"/>
    </xf>
    <xf numFmtId="170" fontId="30" fillId="2" borderId="15" xfId="1" applyNumberFormat="1" applyFont="1" applyFill="1" applyBorder="1" applyAlignment="1">
      <alignment horizontal="right" vertical="center" shrinkToFit="1"/>
    </xf>
    <xf numFmtId="170" fontId="30" fillId="2" borderId="14" xfId="1" applyNumberFormat="1" applyFont="1" applyFill="1" applyBorder="1" applyAlignment="1">
      <alignment horizontal="right" vertical="center" shrinkToFit="1"/>
    </xf>
    <xf numFmtId="0" fontId="17" fillId="6" borderId="9" xfId="0" applyFont="1" applyFill="1" applyBorder="1" applyAlignment="1">
      <alignment horizontal="center" vertical="center" wrapText="1"/>
    </xf>
    <xf numFmtId="0" fontId="17" fillId="6" borderId="9" xfId="0" applyFont="1" applyFill="1" applyBorder="1" applyAlignment="1">
      <alignment horizontal="center" vertical="center" wrapText="1" shrinkToFit="1"/>
    </xf>
    <xf numFmtId="166" fontId="38" fillId="0" borderId="0" xfId="1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175" fontId="9" fillId="0" borderId="14" xfId="1" applyNumberFormat="1" applyFont="1" applyFill="1" applyBorder="1" applyAlignment="1">
      <alignment horizontal="right" vertical="center" shrinkToFit="1"/>
    </xf>
    <xf numFmtId="175" fontId="9" fillId="0" borderId="4" xfId="1" applyNumberFormat="1" applyFont="1" applyFill="1" applyBorder="1" applyAlignment="1">
      <alignment horizontal="right" vertical="center" shrinkToFit="1"/>
    </xf>
    <xf numFmtId="175" fontId="9" fillId="0" borderId="15" xfId="1" applyNumberFormat="1" applyFont="1" applyFill="1" applyBorder="1" applyAlignment="1">
      <alignment horizontal="right" vertical="center" shrinkToFit="1"/>
    </xf>
    <xf numFmtId="170" fontId="9" fillId="2" borderId="4" xfId="2" applyNumberFormat="1" applyFont="1" applyFill="1" applyBorder="1" applyAlignment="1">
      <alignment horizontal="right" vertical="center" shrinkToFit="1"/>
    </xf>
    <xf numFmtId="170" fontId="9" fillId="2" borderId="15" xfId="2" applyNumberFormat="1" applyFont="1" applyFill="1" applyBorder="1" applyAlignment="1">
      <alignment horizontal="right" vertical="center" shrinkToFit="1"/>
    </xf>
    <xf numFmtId="170" fontId="9" fillId="2" borderId="14" xfId="2" applyNumberFormat="1" applyFont="1" applyFill="1" applyBorder="1" applyAlignment="1">
      <alignment horizontal="right" vertical="center" shrinkToFit="1"/>
    </xf>
    <xf numFmtId="170" fontId="9" fillId="2" borderId="4" xfId="1" applyNumberFormat="1" applyFont="1" applyFill="1" applyBorder="1" applyAlignment="1">
      <alignment horizontal="right" vertical="center" shrinkToFit="1"/>
    </xf>
    <xf numFmtId="170" fontId="9" fillId="2" borderId="15" xfId="1" applyNumberFormat="1" applyFont="1" applyFill="1" applyBorder="1" applyAlignment="1">
      <alignment horizontal="right" vertical="center" shrinkToFit="1"/>
    </xf>
    <xf numFmtId="170" fontId="9" fillId="2" borderId="14" xfId="1" applyNumberFormat="1" applyFont="1" applyFill="1" applyBorder="1" applyAlignment="1">
      <alignment horizontal="right" vertical="center" shrinkToFit="1"/>
    </xf>
    <xf numFmtId="175" fontId="9" fillId="2" borderId="4" xfId="1" applyNumberFormat="1" applyFont="1" applyFill="1" applyBorder="1" applyAlignment="1">
      <alignment horizontal="right" vertical="center" shrinkToFit="1"/>
    </xf>
    <xf numFmtId="175" fontId="9" fillId="2" borderId="15" xfId="1" applyNumberFormat="1" applyFont="1" applyFill="1" applyBorder="1" applyAlignment="1">
      <alignment horizontal="right" vertical="center" shrinkToFit="1"/>
    </xf>
    <xf numFmtId="170" fontId="4" fillId="2" borderId="4" xfId="1" applyNumberFormat="1" applyFont="1" applyFill="1" applyBorder="1" applyAlignment="1">
      <alignment horizontal="right" vertical="center" shrinkToFit="1"/>
    </xf>
    <xf numFmtId="170" fontId="4" fillId="2" borderId="15" xfId="1" applyNumberFormat="1" applyFont="1" applyFill="1" applyBorder="1" applyAlignment="1">
      <alignment horizontal="right" vertical="center" shrinkToFit="1"/>
    </xf>
    <xf numFmtId="170" fontId="4" fillId="2" borderId="14" xfId="1" applyNumberFormat="1" applyFont="1" applyFill="1" applyBorder="1" applyAlignment="1">
      <alignment horizontal="right" vertical="center" shrinkToFit="1"/>
    </xf>
    <xf numFmtId="165" fontId="16" fillId="2" borderId="23" xfId="2" applyNumberFormat="1" applyFont="1" applyFill="1" applyBorder="1" applyAlignment="1">
      <alignment horizontal="right" vertical="center" shrinkToFit="1"/>
    </xf>
    <xf numFmtId="165" fontId="16" fillId="2" borderId="24" xfId="2" applyNumberFormat="1" applyFont="1" applyFill="1" applyBorder="1" applyAlignment="1">
      <alignment horizontal="right" vertical="center" shrinkToFit="1"/>
    </xf>
    <xf numFmtId="165" fontId="16" fillId="2" borderId="22" xfId="2" applyNumberFormat="1" applyFont="1" applyFill="1" applyBorder="1" applyAlignment="1">
      <alignment horizontal="right" vertical="center" shrinkToFit="1"/>
    </xf>
    <xf numFmtId="0" fontId="17" fillId="6" borderId="45" xfId="0" applyFont="1" applyFill="1" applyBorder="1" applyAlignment="1">
      <alignment horizontal="center" vertical="center" wrapText="1"/>
    </xf>
    <xf numFmtId="0" fontId="17" fillId="4" borderId="65" xfId="0" applyFont="1" applyFill="1" applyBorder="1" applyAlignment="1">
      <alignment horizontal="center" vertical="center" wrapText="1"/>
    </xf>
    <xf numFmtId="174" fontId="27" fillId="2" borderId="77" xfId="2" applyNumberFormat="1" applyFont="1" applyFill="1" applyBorder="1" applyAlignment="1">
      <alignment horizontal="center" vertical="center"/>
    </xf>
    <xf numFmtId="174" fontId="27" fillId="2" borderId="78" xfId="2" applyNumberFormat="1" applyFont="1" applyFill="1" applyBorder="1" applyAlignment="1">
      <alignment horizontal="center" vertical="center"/>
    </xf>
    <xf numFmtId="174" fontId="27" fillId="2" borderId="4" xfId="2" applyNumberFormat="1" applyFont="1" applyFill="1" applyBorder="1" applyAlignment="1">
      <alignment horizontal="center" vertical="center"/>
    </xf>
    <xf numFmtId="174" fontId="27" fillId="2" borderId="15" xfId="2" applyNumberFormat="1" applyFont="1" applyFill="1" applyBorder="1" applyAlignment="1">
      <alignment horizontal="center" vertical="center"/>
    </xf>
    <xf numFmtId="174" fontId="27" fillId="11" borderId="2" xfId="2" applyNumberFormat="1" applyFont="1" applyFill="1" applyBorder="1" applyAlignment="1">
      <alignment horizontal="center" vertical="center"/>
    </xf>
    <xf numFmtId="174" fontId="27" fillId="11" borderId="11" xfId="2" applyNumberFormat="1" applyFont="1" applyFill="1" applyBorder="1" applyAlignment="1">
      <alignment horizontal="center" vertical="center"/>
    </xf>
    <xf numFmtId="0" fontId="38" fillId="11" borderId="0" xfId="0" applyFont="1" applyFill="1" applyAlignment="1">
      <alignment horizontal="center" vertical="center" wrapText="1"/>
    </xf>
    <xf numFmtId="169" fontId="3" fillId="0" borderId="31" xfId="1" applyNumberFormat="1" applyFont="1" applyFill="1" applyBorder="1" applyAlignment="1">
      <alignment horizontal="right" vertical="center" shrinkToFit="1"/>
    </xf>
    <xf numFmtId="0" fontId="0" fillId="0" borderId="0" xfId="0" applyAlignment="1">
      <alignment vertical="center" shrinkToFit="1"/>
    </xf>
    <xf numFmtId="174" fontId="3" fillId="0" borderId="3" xfId="2" applyNumberFormat="1" applyFont="1" applyBorder="1" applyAlignment="1">
      <alignment horizontal="right" vertical="center" shrinkToFit="1"/>
    </xf>
    <xf numFmtId="174" fontId="3" fillId="0" borderId="4" xfId="2" applyNumberFormat="1" applyFont="1" applyBorder="1" applyAlignment="1">
      <alignment horizontal="right" vertical="center" shrinkToFit="1"/>
    </xf>
    <xf numFmtId="174" fontId="3" fillId="0" borderId="15" xfId="2" applyNumberFormat="1" applyFont="1" applyBorder="1" applyAlignment="1">
      <alignment horizontal="right" vertical="center" shrinkToFit="1"/>
    </xf>
    <xf numFmtId="174" fontId="16" fillId="2" borderId="4" xfId="2" applyNumberFormat="1" applyFont="1" applyFill="1" applyBorder="1" applyAlignment="1">
      <alignment horizontal="right" vertical="center" shrinkToFit="1"/>
    </xf>
    <xf numFmtId="174" fontId="16" fillId="2" borderId="33" xfId="2" applyNumberFormat="1" applyFont="1" applyFill="1" applyBorder="1" applyAlignment="1">
      <alignment horizontal="right" vertical="center" shrinkToFit="1"/>
    </xf>
    <xf numFmtId="174" fontId="9" fillId="2" borderId="4" xfId="2" applyNumberFormat="1" applyFont="1" applyFill="1" applyBorder="1" applyAlignment="1">
      <alignment horizontal="right" vertical="center" shrinkToFit="1"/>
    </xf>
    <xf numFmtId="174" fontId="9" fillId="2" borderId="33" xfId="2" applyNumberFormat="1" applyFont="1" applyFill="1" applyBorder="1" applyAlignment="1">
      <alignment horizontal="right" vertical="center" shrinkToFit="1"/>
    </xf>
    <xf numFmtId="174" fontId="3" fillId="2" borderId="4" xfId="2" applyNumberFormat="1" applyFont="1" applyFill="1" applyBorder="1" applyAlignment="1">
      <alignment horizontal="right" vertical="center" shrinkToFit="1"/>
    </xf>
    <xf numFmtId="174" fontId="3" fillId="2" borderId="33" xfId="2" applyNumberFormat="1" applyFont="1" applyFill="1" applyBorder="1" applyAlignment="1">
      <alignment horizontal="right" vertical="center" shrinkToFit="1"/>
    </xf>
    <xf numFmtId="174" fontId="4" fillId="2" borderId="4" xfId="2" applyNumberFormat="1" applyFont="1" applyFill="1" applyBorder="1" applyAlignment="1">
      <alignment horizontal="right" vertical="center" shrinkToFit="1"/>
    </xf>
    <xf numFmtId="174" fontId="4" fillId="2" borderId="33" xfId="2" applyNumberFormat="1" applyFont="1" applyFill="1" applyBorder="1" applyAlignment="1">
      <alignment horizontal="right" vertical="center" shrinkToFit="1"/>
    </xf>
    <xf numFmtId="174" fontId="30" fillId="2" borderId="4" xfId="2" applyNumberFormat="1" applyFont="1" applyFill="1" applyBorder="1" applyAlignment="1">
      <alignment horizontal="right" vertical="center" shrinkToFit="1"/>
    </xf>
    <xf numFmtId="174" fontId="30" fillId="2" borderId="33" xfId="2" applyNumberFormat="1" applyFont="1" applyFill="1" applyBorder="1" applyAlignment="1">
      <alignment horizontal="right" vertical="center" shrinkToFit="1"/>
    </xf>
    <xf numFmtId="174" fontId="16" fillId="2" borderId="23" xfId="2" applyNumberFormat="1" applyFont="1" applyFill="1" applyBorder="1" applyAlignment="1">
      <alignment horizontal="right" vertical="center" shrinkToFit="1"/>
    </xf>
    <xf numFmtId="174" fontId="16" fillId="2" borderId="61" xfId="2" applyNumberFormat="1" applyFont="1" applyFill="1" applyBorder="1" applyAlignment="1">
      <alignment horizontal="right" vertical="center" shrinkToFit="1"/>
    </xf>
    <xf numFmtId="174" fontId="9" fillId="0" borderId="33" xfId="2" applyNumberFormat="1" applyFont="1" applyBorder="1" applyAlignment="1">
      <alignment horizontal="right" vertical="center" shrinkToFit="1"/>
    </xf>
    <xf numFmtId="174" fontId="16" fillId="0" borderId="33" xfId="2" applyNumberFormat="1" applyFont="1" applyBorder="1" applyAlignment="1">
      <alignment horizontal="right" vertical="center" shrinkToFit="1"/>
    </xf>
    <xf numFmtId="174" fontId="3" fillId="0" borderId="33" xfId="2" applyNumberFormat="1" applyFont="1" applyBorder="1" applyAlignment="1">
      <alignment horizontal="right" vertical="center" shrinkToFit="1"/>
    </xf>
    <xf numFmtId="174" fontId="4" fillId="0" borderId="33" xfId="2" applyNumberFormat="1" applyFont="1" applyBorder="1" applyAlignment="1">
      <alignment horizontal="right" vertical="center" shrinkToFit="1"/>
    </xf>
    <xf numFmtId="174" fontId="30" fillId="0" borderId="33" xfId="2" applyNumberFormat="1" applyFont="1" applyBorder="1" applyAlignment="1">
      <alignment horizontal="right" vertical="center" shrinkToFit="1"/>
    </xf>
    <xf numFmtId="174" fontId="16" fillId="0" borderId="61" xfId="2" applyNumberFormat="1" applyFont="1" applyBorder="1" applyAlignment="1">
      <alignment horizontal="right" vertical="center" shrinkToFit="1"/>
    </xf>
    <xf numFmtId="174" fontId="3" fillId="0" borderId="55" xfId="2" applyNumberFormat="1" applyFont="1" applyFill="1" applyBorder="1" applyAlignment="1">
      <alignment horizontal="right" vertical="center" shrinkToFit="1"/>
    </xf>
    <xf numFmtId="174" fontId="9" fillId="0" borderId="15" xfId="2" applyNumberFormat="1" applyFont="1" applyBorder="1" applyAlignment="1">
      <alignment horizontal="right" vertical="center" shrinkToFit="1"/>
    </xf>
    <xf numFmtId="174" fontId="16" fillId="0" borderId="15" xfId="2" applyNumberFormat="1" applyFont="1" applyBorder="1" applyAlignment="1">
      <alignment horizontal="right" vertical="center" shrinkToFit="1"/>
    </xf>
    <xf numFmtId="174" fontId="4" fillId="0" borderId="15" xfId="2" applyNumberFormat="1" applyFont="1" applyBorder="1" applyAlignment="1">
      <alignment horizontal="right" vertical="center" shrinkToFit="1"/>
    </xf>
    <xf numFmtId="174" fontId="30" fillId="0" borderId="15" xfId="2" applyNumberFormat="1" applyFont="1" applyBorder="1" applyAlignment="1">
      <alignment horizontal="right" vertical="center" shrinkToFit="1"/>
    </xf>
    <xf numFmtId="174" fontId="16" fillId="0" borderId="24" xfId="2" applyNumberFormat="1" applyFont="1" applyBorder="1" applyAlignment="1">
      <alignment horizontal="right" vertical="center" shrinkToFit="1"/>
    </xf>
    <xf numFmtId="174" fontId="27" fillId="2" borderId="77" xfId="2" applyNumberFormat="1" applyFont="1" applyFill="1" applyBorder="1" applyAlignment="1">
      <alignment horizontal="right" vertical="center" wrapText="1"/>
    </xf>
    <xf numFmtId="174" fontId="27" fillId="2" borderId="78" xfId="2" applyNumberFormat="1" applyFont="1" applyFill="1" applyBorder="1" applyAlignment="1">
      <alignment horizontal="right" vertical="center" wrapText="1"/>
    </xf>
    <xf numFmtId="174" fontId="27" fillId="2" borderId="4" xfId="1" applyNumberFormat="1" applyFont="1" applyFill="1" applyBorder="1" applyAlignment="1">
      <alignment horizontal="right" vertical="center" wrapText="1"/>
    </xf>
    <xf numFmtId="174" fontId="27" fillId="2" borderId="15" xfId="1" applyNumberFormat="1" applyFont="1" applyFill="1" applyBorder="1" applyAlignment="1">
      <alignment horizontal="right" vertical="center" wrapText="1"/>
    </xf>
    <xf numFmtId="174" fontId="27" fillId="11" borderId="2" xfId="1" applyNumberFormat="1" applyFont="1" applyFill="1" applyBorder="1" applyAlignment="1">
      <alignment horizontal="right" vertical="center" wrapText="1"/>
    </xf>
    <xf numFmtId="174" fontId="27" fillId="11" borderId="11" xfId="1" applyNumberFormat="1" applyFont="1" applyFill="1" applyBorder="1" applyAlignment="1">
      <alignment horizontal="right" vertical="center" wrapText="1"/>
    </xf>
    <xf numFmtId="174" fontId="4" fillId="2" borderId="6" xfId="1" applyNumberFormat="1" applyFont="1" applyFill="1" applyBorder="1" applyAlignment="1">
      <alignment vertical="center" wrapText="1"/>
    </xf>
    <xf numFmtId="174" fontId="4" fillId="2" borderId="19" xfId="1" applyNumberFormat="1" applyFont="1" applyFill="1" applyBorder="1" applyAlignment="1">
      <alignment vertical="center" wrapText="1"/>
    </xf>
    <xf numFmtId="174" fontId="4" fillId="2" borderId="5" xfId="1" applyNumberFormat="1" applyFont="1" applyFill="1" applyBorder="1" applyAlignment="1">
      <alignment horizontal="right" vertical="center" wrapText="1"/>
    </xf>
    <xf numFmtId="174" fontId="4" fillId="2" borderId="17" xfId="1" applyNumberFormat="1" applyFont="1" applyFill="1" applyBorder="1" applyAlignment="1">
      <alignment horizontal="right" vertical="center" wrapText="1"/>
    </xf>
    <xf numFmtId="174" fontId="4" fillId="2" borderId="3" xfId="1" applyNumberFormat="1" applyFont="1" applyFill="1" applyBorder="1" applyAlignment="1">
      <alignment horizontal="right" vertical="center" wrapText="1"/>
    </xf>
    <xf numFmtId="174" fontId="4" fillId="2" borderId="13" xfId="1" applyNumberFormat="1" applyFont="1" applyFill="1" applyBorder="1" applyAlignment="1">
      <alignment horizontal="right" vertical="center" wrapText="1"/>
    </xf>
    <xf numFmtId="174" fontId="4" fillId="2" borderId="1" xfId="1" applyNumberFormat="1" applyFont="1" applyFill="1" applyBorder="1" applyAlignment="1">
      <alignment horizontal="right" vertical="center" wrapText="1"/>
    </xf>
    <xf numFmtId="174" fontId="4" fillId="2" borderId="81" xfId="1" applyNumberFormat="1" applyFont="1" applyFill="1" applyBorder="1" applyAlignment="1">
      <alignment horizontal="right" vertical="center" wrapText="1"/>
    </xf>
    <xf numFmtId="174" fontId="4" fillId="2" borderId="4" xfId="1" applyNumberFormat="1" applyFont="1" applyFill="1" applyBorder="1" applyAlignment="1">
      <alignment horizontal="right" vertical="center" wrapText="1"/>
    </xf>
    <xf numFmtId="174" fontId="4" fillId="2" borderId="15" xfId="1" applyNumberFormat="1" applyFont="1" applyFill="1" applyBorder="1" applyAlignment="1">
      <alignment horizontal="right" vertical="center" wrapText="1"/>
    </xf>
    <xf numFmtId="174" fontId="6" fillId="2" borderId="6" xfId="1" applyNumberFormat="1" applyFont="1" applyFill="1" applyBorder="1" applyAlignment="1">
      <alignment horizontal="right" vertical="center" wrapText="1"/>
    </xf>
    <xf numFmtId="174" fontId="6" fillId="2" borderId="19" xfId="1" applyNumberFormat="1" applyFont="1" applyFill="1" applyBorder="1" applyAlignment="1">
      <alignment horizontal="right" vertical="center" wrapText="1"/>
    </xf>
    <xf numFmtId="174" fontId="4" fillId="2" borderId="2" xfId="1" applyNumberFormat="1" applyFont="1" applyFill="1" applyBorder="1" applyAlignment="1">
      <alignment horizontal="right" vertical="center" wrapText="1"/>
    </xf>
    <xf numFmtId="174" fontId="4" fillId="2" borderId="11" xfId="1" applyNumberFormat="1" applyFont="1" applyFill="1" applyBorder="1" applyAlignment="1">
      <alignment horizontal="right" vertical="center" wrapText="1"/>
    </xf>
    <xf numFmtId="174" fontId="4" fillId="2" borderId="26" xfId="1" applyNumberFormat="1" applyFont="1" applyFill="1" applyBorder="1" applyAlignment="1">
      <alignment horizontal="right" vertical="center" wrapText="1"/>
    </xf>
    <xf numFmtId="174" fontId="4" fillId="2" borderId="28" xfId="1" applyNumberFormat="1" applyFont="1" applyFill="1" applyBorder="1" applyAlignment="1">
      <alignment horizontal="right" vertical="center" wrapText="1"/>
    </xf>
    <xf numFmtId="174" fontId="4" fillId="2" borderId="7" xfId="1" applyNumberFormat="1" applyFont="1" applyFill="1" applyBorder="1" applyAlignment="1">
      <alignment horizontal="right" vertical="center" wrapText="1"/>
    </xf>
    <xf numFmtId="174" fontId="4" fillId="2" borderId="21" xfId="1" applyNumberFormat="1" applyFont="1" applyFill="1" applyBorder="1" applyAlignment="1">
      <alignment horizontal="right" vertical="center" wrapText="1"/>
    </xf>
    <xf numFmtId="174" fontId="4" fillId="2" borderId="43" xfId="1" applyNumberFormat="1" applyFont="1" applyFill="1" applyBorder="1" applyAlignment="1">
      <alignment horizontal="right" vertical="center" wrapText="1"/>
    </xf>
    <xf numFmtId="174" fontId="4" fillId="2" borderId="53" xfId="1" applyNumberFormat="1" applyFont="1" applyFill="1" applyBorder="1" applyAlignment="1">
      <alignment horizontal="right" vertical="center" wrapText="1"/>
    </xf>
    <xf numFmtId="174" fontId="4" fillId="2" borderId="6" xfId="1" applyNumberFormat="1" applyFont="1" applyFill="1" applyBorder="1" applyAlignment="1">
      <alignment horizontal="right" vertical="center" wrapText="1"/>
    </xf>
    <xf numFmtId="174" fontId="4" fillId="2" borderId="19" xfId="1" applyNumberFormat="1" applyFont="1" applyFill="1" applyBorder="1" applyAlignment="1">
      <alignment horizontal="right" vertical="center" wrapText="1"/>
    </xf>
    <xf numFmtId="174" fontId="4" fillId="2" borderId="23" xfId="1" applyNumberFormat="1" applyFont="1" applyFill="1" applyBorder="1" applyAlignment="1">
      <alignment horizontal="right" vertical="center" wrapText="1"/>
    </xf>
    <xf numFmtId="174" fontId="4" fillId="2" borderId="24" xfId="1" applyNumberFormat="1" applyFont="1" applyFill="1" applyBorder="1" applyAlignment="1">
      <alignment horizontal="right" vertical="center" wrapText="1"/>
    </xf>
    <xf numFmtId="174" fontId="27" fillId="2" borderId="4" xfId="2" applyNumberFormat="1" applyFont="1" applyFill="1" applyBorder="1" applyAlignment="1">
      <alignment horizontal="right" vertical="center" wrapText="1"/>
    </xf>
    <xf numFmtId="174" fontId="27" fillId="2" borderId="15" xfId="2" applyNumberFormat="1" applyFont="1" applyFill="1" applyBorder="1" applyAlignment="1">
      <alignment horizontal="right" vertical="center" wrapText="1"/>
    </xf>
    <xf numFmtId="176" fontId="4" fillId="0" borderId="4" xfId="2" applyNumberFormat="1" applyFont="1" applyBorder="1" applyAlignment="1">
      <alignment horizontal="right" vertical="center" wrapText="1"/>
    </xf>
    <xf numFmtId="176" fontId="4" fillId="0" borderId="15" xfId="2" applyNumberFormat="1" applyFont="1" applyBorder="1" applyAlignment="1">
      <alignment horizontal="right" vertical="center" wrapText="1"/>
    </xf>
    <xf numFmtId="0" fontId="17" fillId="8" borderId="8" xfId="3" applyFont="1" applyFill="1" applyBorder="1" applyAlignment="1">
      <alignment horizontal="center" vertical="center" shrinkToFit="1"/>
    </xf>
    <xf numFmtId="0" fontId="17" fillId="8" borderId="9" xfId="3" applyFont="1" applyFill="1" applyBorder="1" applyAlignment="1">
      <alignment horizontal="center" vertical="center" shrinkToFit="1"/>
    </xf>
    <xf numFmtId="0" fontId="17" fillId="8" borderId="8" xfId="0" applyFont="1" applyFill="1" applyBorder="1" applyAlignment="1">
      <alignment horizontal="center" vertical="center" wrapText="1" shrinkToFit="1"/>
    </xf>
    <xf numFmtId="0" fontId="17" fillId="8" borderId="9" xfId="0" applyFont="1" applyFill="1" applyBorder="1" applyAlignment="1">
      <alignment horizontal="center" vertical="center" wrapText="1"/>
    </xf>
    <xf numFmtId="0" fontId="17" fillId="20" borderId="57" xfId="0" applyFont="1" applyFill="1" applyBorder="1" applyAlignment="1">
      <alignment horizontal="center" vertical="center" wrapText="1" shrinkToFit="1"/>
    </xf>
    <xf numFmtId="0" fontId="17" fillId="7" borderId="9" xfId="3" applyFont="1" applyFill="1" applyBorder="1" applyAlignment="1">
      <alignment horizontal="center" vertical="center" shrinkToFit="1"/>
    </xf>
    <xf numFmtId="0" fontId="17" fillId="8" borderId="44" xfId="3" applyFont="1" applyFill="1" applyBorder="1" applyAlignment="1">
      <alignment horizontal="center" vertical="center" shrinkToFit="1"/>
    </xf>
    <xf numFmtId="0" fontId="17" fillId="8" borderId="45" xfId="3" applyFont="1" applyFill="1" applyBorder="1" applyAlignment="1">
      <alignment horizontal="center" vertical="center" shrinkToFit="1"/>
    </xf>
    <xf numFmtId="0" fontId="17" fillId="7" borderId="45" xfId="3" applyFont="1" applyFill="1" applyBorder="1" applyAlignment="1">
      <alignment horizontal="center" vertical="center" shrinkToFit="1"/>
    </xf>
    <xf numFmtId="1" fontId="3" fillId="11" borderId="25" xfId="1" applyNumberFormat="1" applyFont="1" applyFill="1" applyBorder="1" applyAlignment="1">
      <alignment horizontal="center" vertical="center"/>
    </xf>
    <xf numFmtId="166" fontId="3" fillId="11" borderId="68" xfId="1" applyNumberFormat="1" applyFont="1" applyFill="1" applyBorder="1" applyAlignment="1">
      <alignment horizontal="left" vertical="center"/>
    </xf>
    <xf numFmtId="166" fontId="3" fillId="11" borderId="69" xfId="1" applyNumberFormat="1" applyFont="1" applyFill="1" applyBorder="1" applyAlignment="1">
      <alignment vertical="center"/>
    </xf>
    <xf numFmtId="37" fontId="3" fillId="11" borderId="15" xfId="1" applyNumberFormat="1" applyFont="1" applyFill="1" applyBorder="1" applyAlignment="1">
      <alignment horizontal="center" vertical="center"/>
    </xf>
    <xf numFmtId="170" fontId="3" fillId="11" borderId="14" xfId="1" applyNumberFormat="1" applyFont="1" applyFill="1" applyBorder="1" applyAlignment="1">
      <alignment horizontal="right" vertical="center" shrinkToFit="1"/>
    </xf>
    <xf numFmtId="170" fontId="3" fillId="11" borderId="4" xfId="1" applyNumberFormat="1" applyFont="1" applyFill="1" applyBorder="1" applyAlignment="1">
      <alignment horizontal="right" vertical="center" shrinkToFit="1"/>
    </xf>
    <xf numFmtId="170" fontId="3" fillId="11" borderId="15" xfId="1" applyNumberFormat="1" applyFont="1" applyFill="1" applyBorder="1" applyAlignment="1">
      <alignment horizontal="right" vertical="center" shrinkToFit="1"/>
    </xf>
    <xf numFmtId="170" fontId="3" fillId="11" borderId="33" xfId="1" applyNumberFormat="1" applyFont="1" applyFill="1" applyBorder="1" applyAlignment="1">
      <alignment horizontal="right" vertical="center" shrinkToFit="1"/>
    </xf>
    <xf numFmtId="174" fontId="3" fillId="11" borderId="4" xfId="2" applyNumberFormat="1" applyFont="1" applyFill="1" applyBorder="1" applyAlignment="1">
      <alignment horizontal="right" vertical="center" shrinkToFit="1"/>
    </xf>
    <xf numFmtId="174" fontId="3" fillId="11" borderId="15" xfId="2" applyNumberFormat="1" applyFont="1" applyFill="1" applyBorder="1" applyAlignment="1">
      <alignment horizontal="right" vertical="center" shrinkToFit="1"/>
    </xf>
    <xf numFmtId="174" fontId="3" fillId="11" borderId="47" xfId="2" applyNumberFormat="1" applyFont="1" applyFill="1" applyBorder="1" applyAlignment="1">
      <alignment horizontal="right" vertical="center" shrinkToFit="1"/>
    </xf>
    <xf numFmtId="37" fontId="4" fillId="11" borderId="15" xfId="1" applyNumberFormat="1" applyFont="1" applyFill="1" applyBorder="1" applyAlignment="1">
      <alignment horizontal="center" vertical="center"/>
    </xf>
    <xf numFmtId="174" fontId="3" fillId="11" borderId="33" xfId="2" applyNumberFormat="1" applyFont="1" applyFill="1" applyBorder="1" applyAlignment="1">
      <alignment horizontal="right" vertical="center" shrinkToFit="1"/>
    </xf>
    <xf numFmtId="166" fontId="3" fillId="11" borderId="69" xfId="1" applyNumberFormat="1" applyFont="1" applyFill="1" applyBorder="1" applyAlignment="1">
      <alignment vertical="center" shrinkToFit="1"/>
    </xf>
    <xf numFmtId="165" fontId="9" fillId="0" borderId="69" xfId="2" applyNumberFormat="1" applyFont="1" applyFill="1" applyBorder="1" applyAlignment="1">
      <alignment horizontal="left" vertical="center"/>
    </xf>
    <xf numFmtId="3" fontId="3" fillId="0" borderId="25" xfId="1" applyNumberFormat="1" applyFont="1" applyFill="1" applyBorder="1" applyAlignment="1">
      <alignment horizontal="center" vertical="center"/>
    </xf>
    <xf numFmtId="166" fontId="3" fillId="0" borderId="15" xfId="1" applyNumberFormat="1" applyFont="1" applyFill="1" applyBorder="1" applyAlignment="1">
      <alignment horizontal="center" vertical="center"/>
    </xf>
    <xf numFmtId="173" fontId="3" fillId="0" borderId="14" xfId="1" applyNumberFormat="1" applyFont="1" applyFill="1" applyBorder="1" applyAlignment="1">
      <alignment horizontal="right" vertical="center" shrinkToFit="1"/>
    </xf>
    <xf numFmtId="173" fontId="3" fillId="2" borderId="4" xfId="1" applyNumberFormat="1" applyFont="1" applyFill="1" applyBorder="1" applyAlignment="1">
      <alignment horizontal="right" vertical="center" shrinkToFit="1"/>
    </xf>
    <xf numFmtId="173" fontId="3" fillId="2" borderId="15" xfId="1" applyNumberFormat="1" applyFont="1" applyFill="1" applyBorder="1" applyAlignment="1">
      <alignment horizontal="right" vertical="center" shrinkToFit="1"/>
    </xf>
    <xf numFmtId="173" fontId="3" fillId="2" borderId="14" xfId="1" applyNumberFormat="1" applyFont="1" applyFill="1" applyBorder="1" applyAlignment="1">
      <alignment horizontal="right" vertical="center" shrinkToFit="1"/>
    </xf>
    <xf numFmtId="173" fontId="3" fillId="0" borderId="15" xfId="1" applyNumberFormat="1" applyFont="1" applyFill="1" applyBorder="1" applyAlignment="1">
      <alignment horizontal="right" vertical="center" shrinkToFit="1"/>
    </xf>
    <xf numFmtId="174" fontId="3" fillId="0" borderId="33" xfId="2" applyNumberFormat="1" applyFont="1" applyFill="1" applyBorder="1" applyAlignment="1">
      <alignment horizontal="right" vertical="center" shrinkToFit="1"/>
    </xf>
    <xf numFmtId="174" fontId="3" fillId="0" borderId="15" xfId="2" applyNumberFormat="1" applyFont="1" applyFill="1" applyBorder="1" applyAlignment="1">
      <alignment horizontal="right" vertical="center" shrinkToFit="1"/>
    </xf>
    <xf numFmtId="174" fontId="3" fillId="0" borderId="31" xfId="2" applyNumberFormat="1" applyFont="1" applyBorder="1" applyAlignment="1">
      <alignment horizontal="right" vertical="center" shrinkToFit="1"/>
    </xf>
    <xf numFmtId="175" fontId="9" fillId="2" borderId="14" xfId="1" applyNumberFormat="1" applyFont="1" applyFill="1" applyBorder="1" applyAlignment="1">
      <alignment horizontal="right" vertical="center" shrinkToFit="1"/>
    </xf>
    <xf numFmtId="9" fontId="4" fillId="0" borderId="4" xfId="2" applyFont="1" applyFill="1" applyBorder="1" applyAlignment="1">
      <alignment horizontal="right" vertical="center" shrinkToFit="1"/>
    </xf>
    <xf numFmtId="174" fontId="4" fillId="0" borderId="47" xfId="2" applyNumberFormat="1" applyFont="1" applyFill="1" applyBorder="1" applyAlignment="1">
      <alignment horizontal="right" vertical="center" shrinkToFit="1"/>
    </xf>
    <xf numFmtId="173" fontId="10" fillId="0" borderId="4" xfId="1" applyNumberFormat="1" applyFont="1" applyFill="1" applyBorder="1" applyAlignment="1">
      <alignment horizontal="right" vertical="center" shrinkToFit="1"/>
    </xf>
    <xf numFmtId="9" fontId="27" fillId="2" borderId="76" xfId="2" applyFont="1" applyFill="1" applyBorder="1" applyAlignment="1">
      <alignment horizontal="center" vertical="center"/>
    </xf>
    <xf numFmtId="9" fontId="27" fillId="2" borderId="77" xfId="2" applyFont="1" applyFill="1" applyBorder="1" applyAlignment="1">
      <alignment horizontal="center" vertical="center"/>
    </xf>
    <xf numFmtId="9" fontId="27" fillId="2" borderId="78" xfId="2" applyFont="1" applyFill="1" applyBorder="1" applyAlignment="1">
      <alignment horizontal="center" vertical="center"/>
    </xf>
    <xf numFmtId="9" fontId="27" fillId="2" borderId="14" xfId="2" applyFont="1" applyFill="1" applyBorder="1" applyAlignment="1">
      <alignment horizontal="center" vertical="center"/>
    </xf>
    <xf numFmtId="9" fontId="27" fillId="2" borderId="4" xfId="2" applyFont="1" applyFill="1" applyBorder="1" applyAlignment="1">
      <alignment horizontal="center" vertical="center"/>
    </xf>
    <xf numFmtId="9" fontId="27" fillId="2" borderId="15" xfId="2" applyFont="1" applyFill="1" applyBorder="1" applyAlignment="1">
      <alignment horizontal="center" vertical="center"/>
    </xf>
    <xf numFmtId="0" fontId="17" fillId="8" borderId="44" xfId="0" applyFont="1" applyFill="1" applyBorder="1" applyAlignment="1">
      <alignment horizontal="center" vertical="center" shrinkToFit="1"/>
    </xf>
    <xf numFmtId="9" fontId="27" fillId="2" borderId="16" xfId="2" applyFont="1" applyFill="1" applyBorder="1" applyAlignment="1">
      <alignment horizontal="center" vertical="center"/>
    </xf>
    <xf numFmtId="9" fontId="27" fillId="2" borderId="5" xfId="2" applyFont="1" applyFill="1" applyBorder="1" applyAlignment="1">
      <alignment horizontal="center" vertical="center"/>
    </xf>
    <xf numFmtId="165" fontId="20" fillId="11" borderId="10" xfId="2" applyNumberFormat="1" applyFont="1" applyFill="1" applyBorder="1" applyAlignment="1">
      <alignment horizontal="center" vertical="center"/>
    </xf>
    <xf numFmtId="165" fontId="20" fillId="11" borderId="2" xfId="2" applyNumberFormat="1" applyFont="1" applyFill="1" applyBorder="1" applyAlignment="1">
      <alignment horizontal="center" vertical="center"/>
    </xf>
    <xf numFmtId="165" fontId="20" fillId="11" borderId="11" xfId="2" applyNumberFormat="1" applyFont="1" applyFill="1" applyBorder="1" applyAlignment="1">
      <alignment horizontal="center" vertical="center"/>
    </xf>
    <xf numFmtId="165" fontId="44" fillId="2" borderId="6" xfId="2" applyNumberFormat="1" applyFont="1" applyFill="1" applyBorder="1" applyAlignment="1">
      <alignment vertical="center" wrapText="1"/>
    </xf>
    <xf numFmtId="165" fontId="44" fillId="2" borderId="19" xfId="2" applyNumberFormat="1" applyFont="1" applyFill="1" applyBorder="1" applyAlignment="1">
      <alignment vertical="center" wrapText="1"/>
    </xf>
    <xf numFmtId="165" fontId="44" fillId="2" borderId="10" xfId="2" applyNumberFormat="1" applyFont="1" applyFill="1" applyBorder="1" applyAlignment="1">
      <alignment horizontal="right" vertical="center" wrapText="1"/>
    </xf>
    <xf numFmtId="165" fontId="44" fillId="2" borderId="2" xfId="2" applyNumberFormat="1" applyFont="1" applyFill="1" applyBorder="1" applyAlignment="1">
      <alignment horizontal="right" vertical="center" wrapText="1"/>
    </xf>
    <xf numFmtId="165" fontId="44" fillId="2" borderId="11" xfId="2" applyNumberFormat="1" applyFont="1" applyFill="1" applyBorder="1" applyAlignment="1">
      <alignment horizontal="right" vertical="center" wrapText="1"/>
    </xf>
    <xf numFmtId="165" fontId="44" fillId="0" borderId="29" xfId="2" applyNumberFormat="1" applyFont="1" applyBorder="1" applyAlignment="1">
      <alignment horizontal="right" vertical="center" wrapText="1"/>
    </xf>
    <xf numFmtId="165" fontId="44" fillId="0" borderId="1" xfId="2" applyNumberFormat="1" applyFont="1" applyBorder="1" applyAlignment="1">
      <alignment horizontal="right" vertical="center" wrapText="1"/>
    </xf>
    <xf numFmtId="165" fontId="44" fillId="0" borderId="81" xfId="2" applyNumberFormat="1" applyFont="1" applyBorder="1" applyAlignment="1">
      <alignment horizontal="right" vertical="center" wrapText="1"/>
    </xf>
    <xf numFmtId="9" fontId="20" fillId="11" borderId="10" xfId="2" applyFont="1" applyFill="1" applyBorder="1" applyAlignment="1">
      <alignment horizontal="right" vertical="center" wrapText="1"/>
    </xf>
    <xf numFmtId="9" fontId="20" fillId="11" borderId="2" xfId="2" applyFont="1" applyFill="1" applyBorder="1" applyAlignment="1">
      <alignment horizontal="right" vertical="center" wrapText="1"/>
    </xf>
    <xf numFmtId="9" fontId="20" fillId="11" borderId="11" xfId="2" applyFont="1" applyFill="1" applyBorder="1" applyAlignment="1">
      <alignment horizontal="right" vertical="center" wrapText="1"/>
    </xf>
    <xf numFmtId="9" fontId="44" fillId="0" borderId="42" xfId="2" applyFont="1" applyBorder="1" applyAlignment="1">
      <alignment horizontal="right" vertical="center" wrapText="1"/>
    </xf>
    <xf numFmtId="9" fontId="44" fillId="0" borderId="43" xfId="2" applyFont="1" applyBorder="1" applyAlignment="1">
      <alignment horizontal="right" vertical="center" wrapText="1"/>
    </xf>
    <xf numFmtId="9" fontId="44" fillId="0" borderId="53" xfId="2" applyFont="1" applyBorder="1" applyAlignment="1">
      <alignment horizontal="right" vertical="center" wrapText="1"/>
    </xf>
    <xf numFmtId="165" fontId="44" fillId="0" borderId="12" xfId="2" applyNumberFormat="1" applyFont="1" applyBorder="1" applyAlignment="1">
      <alignment horizontal="right" vertical="center" wrapText="1"/>
    </xf>
    <xf numFmtId="165" fontId="44" fillId="0" borderId="3" xfId="2" applyNumberFormat="1" applyFont="1" applyBorder="1" applyAlignment="1">
      <alignment horizontal="right" vertical="center" wrapText="1"/>
    </xf>
    <xf numFmtId="165" fontId="44" fillId="0" borderId="13" xfId="2" applyNumberFormat="1" applyFont="1" applyBorder="1" applyAlignment="1">
      <alignment horizontal="right" vertical="center" wrapText="1"/>
    </xf>
    <xf numFmtId="165" fontId="44" fillId="0" borderId="16" xfId="2" applyNumberFormat="1" applyFont="1" applyBorder="1" applyAlignment="1">
      <alignment horizontal="right" vertical="center" wrapText="1"/>
    </xf>
    <xf numFmtId="165" fontId="44" fillId="0" borderId="5" xfId="2" applyNumberFormat="1" applyFont="1" applyBorder="1" applyAlignment="1">
      <alignment horizontal="right" vertical="center" wrapText="1"/>
    </xf>
    <xf numFmtId="165" fontId="44" fillId="0" borderId="17" xfId="2" applyNumberFormat="1" applyFont="1" applyBorder="1" applyAlignment="1">
      <alignment horizontal="right" vertical="center" wrapText="1"/>
    </xf>
    <xf numFmtId="165" fontId="44" fillId="0" borderId="14" xfId="2" applyNumberFormat="1" applyFont="1" applyBorder="1" applyAlignment="1">
      <alignment horizontal="right" vertical="center" wrapText="1"/>
    </xf>
    <xf numFmtId="165" fontId="44" fillId="0" borderId="4" xfId="2" applyNumberFormat="1" applyFont="1" applyBorder="1" applyAlignment="1">
      <alignment horizontal="right" vertical="center" wrapText="1"/>
    </xf>
    <xf numFmtId="165" fontId="44" fillId="0" borderId="15" xfId="2" applyNumberFormat="1" applyFont="1" applyBorder="1" applyAlignment="1">
      <alignment horizontal="right" vertical="center" wrapText="1"/>
    </xf>
    <xf numFmtId="165" fontId="44" fillId="0" borderId="42" xfId="2" applyNumberFormat="1" applyFont="1" applyBorder="1" applyAlignment="1">
      <alignment horizontal="right" vertical="center" wrapText="1"/>
    </xf>
    <xf numFmtId="165" fontId="44" fillId="0" borderId="43" xfId="2" applyNumberFormat="1" applyFont="1" applyBorder="1" applyAlignment="1">
      <alignment horizontal="right" vertical="center" wrapText="1"/>
    </xf>
    <xf numFmtId="165" fontId="44" fillId="0" borderId="53" xfId="2" applyNumberFormat="1" applyFont="1" applyBorder="1" applyAlignment="1">
      <alignment horizontal="right" vertical="center" wrapText="1"/>
    </xf>
    <xf numFmtId="165" fontId="44" fillId="0" borderId="27" xfId="2" applyNumberFormat="1" applyFont="1" applyBorder="1" applyAlignment="1">
      <alignment horizontal="right" vertical="center" wrapText="1"/>
    </xf>
    <xf numFmtId="165" fontId="44" fillId="0" borderId="26" xfId="2" applyNumberFormat="1" applyFont="1" applyBorder="1" applyAlignment="1">
      <alignment horizontal="right" vertical="center" wrapText="1"/>
    </xf>
    <xf numFmtId="165" fontId="44" fillId="0" borderId="28" xfId="2" applyNumberFormat="1" applyFont="1" applyBorder="1" applyAlignment="1">
      <alignment horizontal="right" vertical="center" wrapText="1"/>
    </xf>
    <xf numFmtId="165" fontId="44" fillId="0" borderId="10" xfId="2" applyNumberFormat="1" applyFont="1" applyBorder="1" applyAlignment="1">
      <alignment horizontal="right" vertical="center" wrapText="1"/>
    </xf>
    <xf numFmtId="165" fontId="44" fillId="0" borderId="2" xfId="2" applyNumberFormat="1" applyFont="1" applyBorder="1" applyAlignment="1">
      <alignment horizontal="right" vertical="center" wrapText="1"/>
    </xf>
    <xf numFmtId="165" fontId="44" fillId="0" borderId="11" xfId="2" applyNumberFormat="1" applyFont="1" applyBorder="1" applyAlignment="1">
      <alignment horizontal="right" vertical="center" wrapText="1"/>
    </xf>
    <xf numFmtId="165" fontId="20" fillId="11" borderId="20" xfId="2" applyNumberFormat="1" applyFont="1" applyFill="1" applyBorder="1" applyAlignment="1">
      <alignment horizontal="right" vertical="center" wrapText="1"/>
    </xf>
    <xf numFmtId="165" fontId="20" fillId="11" borderId="7" xfId="2" applyNumberFormat="1" applyFont="1" applyFill="1" applyBorder="1" applyAlignment="1">
      <alignment horizontal="right" vertical="center" wrapText="1"/>
    </xf>
    <xf numFmtId="165" fontId="20" fillId="11" borderId="21" xfId="2" applyNumberFormat="1" applyFont="1" applyFill="1" applyBorder="1" applyAlignment="1">
      <alignment horizontal="right" vertical="center" wrapText="1"/>
    </xf>
    <xf numFmtId="165" fontId="44" fillId="0" borderId="35" xfId="2" applyNumberFormat="1" applyFont="1" applyBorder="1" applyAlignment="1">
      <alignment horizontal="right" vertical="center" wrapText="1"/>
    </xf>
    <xf numFmtId="165" fontId="44" fillId="0" borderId="54" xfId="2" applyNumberFormat="1" applyFont="1" applyBorder="1" applyAlignment="1">
      <alignment horizontal="right" vertical="center" wrapText="1"/>
    </xf>
    <xf numFmtId="165" fontId="44" fillId="0" borderId="34" xfId="2" applyNumberFormat="1" applyFont="1" applyBorder="1" applyAlignment="1">
      <alignment horizontal="right" vertical="center" wrapText="1"/>
    </xf>
    <xf numFmtId="165" fontId="44" fillId="0" borderId="55" xfId="2" applyNumberFormat="1" applyFont="1" applyBorder="1" applyAlignment="1">
      <alignment horizontal="right" vertical="center" wrapText="1"/>
    </xf>
    <xf numFmtId="165" fontId="44" fillId="0" borderId="36" xfId="2" applyNumberFormat="1" applyFont="1" applyBorder="1" applyAlignment="1">
      <alignment horizontal="right" vertical="center" wrapText="1"/>
    </xf>
    <xf numFmtId="165" fontId="44" fillId="0" borderId="47" xfId="2" applyNumberFormat="1" applyFont="1" applyBorder="1" applyAlignment="1">
      <alignment horizontal="right" vertical="center" wrapText="1"/>
    </xf>
    <xf numFmtId="165" fontId="44" fillId="0" borderId="18" xfId="2" applyNumberFormat="1" applyFont="1" applyBorder="1" applyAlignment="1">
      <alignment horizontal="right" vertical="center" wrapText="1"/>
    </xf>
    <xf numFmtId="165" fontId="44" fillId="0" borderId="6" xfId="2" applyNumberFormat="1" applyFont="1" applyBorder="1" applyAlignment="1">
      <alignment horizontal="right" vertical="center" wrapText="1"/>
    </xf>
    <xf numFmtId="165" fontId="44" fillId="0" borderId="19" xfId="2" applyNumberFormat="1" applyFont="1" applyBorder="1" applyAlignment="1">
      <alignment horizontal="right" vertical="center" wrapText="1"/>
    </xf>
    <xf numFmtId="165" fontId="20" fillId="11" borderId="29" xfId="2" applyNumberFormat="1" applyFont="1" applyFill="1" applyBorder="1" applyAlignment="1">
      <alignment horizontal="right" vertical="center" wrapText="1"/>
    </xf>
    <xf numFmtId="165" fontId="20" fillId="11" borderId="1" xfId="2" applyNumberFormat="1" applyFont="1" applyFill="1" applyBorder="1" applyAlignment="1">
      <alignment horizontal="right" vertical="center" wrapText="1"/>
    </xf>
    <xf numFmtId="165" fontId="20" fillId="11" borderId="81" xfId="2" applyNumberFormat="1" applyFont="1" applyFill="1" applyBorder="1" applyAlignment="1">
      <alignment horizontal="right" vertical="center" wrapText="1"/>
    </xf>
    <xf numFmtId="165" fontId="44" fillId="0" borderId="44" xfId="2" applyNumberFormat="1" applyFont="1" applyBorder="1" applyAlignment="1">
      <alignment horizontal="right" vertical="center" wrapText="1"/>
    </xf>
    <xf numFmtId="165" fontId="44" fillId="0" borderId="45" xfId="2" applyNumberFormat="1" applyFont="1" applyBorder="1" applyAlignment="1">
      <alignment horizontal="right" vertical="center" wrapText="1"/>
    </xf>
    <xf numFmtId="165" fontId="44" fillId="0" borderId="65" xfId="2" applyNumberFormat="1" applyFont="1" applyBorder="1" applyAlignment="1">
      <alignment horizontal="right" vertical="center" wrapText="1"/>
    </xf>
    <xf numFmtId="49" fontId="4" fillId="2" borderId="4" xfId="5" applyNumberFormat="1" applyFont="1" applyFill="1" applyBorder="1" applyAlignment="1">
      <alignment horizont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165" fontId="44" fillId="2" borderId="12" xfId="2" applyNumberFormat="1" applyFont="1" applyFill="1" applyBorder="1" applyAlignment="1">
      <alignment vertical="center" wrapText="1"/>
    </xf>
    <xf numFmtId="165" fontId="44" fillId="2" borderId="3" xfId="2" applyNumberFormat="1" applyFont="1" applyFill="1" applyBorder="1" applyAlignment="1">
      <alignment vertical="center" wrapText="1"/>
    </xf>
    <xf numFmtId="165" fontId="44" fillId="2" borderId="13" xfId="2" applyNumberFormat="1" applyFont="1" applyFill="1" applyBorder="1" applyAlignment="1">
      <alignment vertical="center" wrapText="1"/>
    </xf>
    <xf numFmtId="0" fontId="4" fillId="2" borderId="80" xfId="0" applyFont="1" applyFill="1" applyBorder="1" applyAlignment="1">
      <alignment horizontal="center" vertical="center" wrapText="1"/>
    </xf>
    <xf numFmtId="165" fontId="44" fillId="2" borderId="14" xfId="2" applyNumberFormat="1" applyFont="1" applyFill="1" applyBorder="1" applyAlignment="1">
      <alignment horizontal="right" vertical="center" wrapText="1"/>
    </xf>
    <xf numFmtId="165" fontId="44" fillId="2" borderId="4" xfId="2" applyNumberFormat="1" applyFont="1" applyFill="1" applyBorder="1" applyAlignment="1">
      <alignment horizontal="right" vertical="center" wrapText="1"/>
    </xf>
    <xf numFmtId="165" fontId="44" fillId="2" borderId="15" xfId="2" applyNumberFormat="1" applyFont="1" applyFill="1" applyBorder="1" applyAlignment="1">
      <alignment horizontal="right" vertical="center" wrapText="1"/>
    </xf>
    <xf numFmtId="0" fontId="4" fillId="2" borderId="5" xfId="0" applyFont="1" applyFill="1" applyBorder="1" applyAlignment="1">
      <alignment horizontal="left" vertical="center" wrapText="1"/>
    </xf>
    <xf numFmtId="49" fontId="4" fillId="2" borderId="16" xfId="0" applyNumberFormat="1" applyFont="1" applyFill="1" applyBorder="1" applyAlignment="1">
      <alignment horizontal="center" vertical="center" wrapText="1"/>
    </xf>
    <xf numFmtId="170" fontId="32" fillId="0" borderId="0" xfId="0" applyNumberFormat="1" applyFont="1" applyAlignment="1">
      <alignment vertical="center" shrinkToFit="1"/>
    </xf>
    <xf numFmtId="171" fontId="4" fillId="0" borderId="16" xfId="1" applyNumberFormat="1" applyFont="1" applyFill="1" applyBorder="1" applyAlignment="1">
      <alignment horizontal="right" vertical="center" wrapText="1"/>
    </xf>
    <xf numFmtId="171" fontId="4" fillId="0" borderId="5" xfId="1" applyNumberFormat="1" applyFont="1" applyFill="1" applyBorder="1" applyAlignment="1">
      <alignment horizontal="right" vertical="center" wrapText="1"/>
    </xf>
    <xf numFmtId="171" fontId="4" fillId="0" borderId="10" xfId="1" applyNumberFormat="1" applyFont="1" applyFill="1" applyBorder="1" applyAlignment="1">
      <alignment horizontal="right" vertical="center" wrapText="1"/>
    </xf>
    <xf numFmtId="171" fontId="4" fillId="0" borderId="2" xfId="1" applyNumberFormat="1" applyFont="1" applyFill="1" applyBorder="1" applyAlignment="1">
      <alignment horizontal="right" vertical="center" wrapText="1"/>
    </xf>
    <xf numFmtId="171" fontId="4" fillId="0" borderId="14" xfId="1" applyNumberFormat="1" applyFont="1" applyFill="1" applyBorder="1" applyAlignment="1">
      <alignment horizontal="right" vertical="center" wrapText="1"/>
    </xf>
    <xf numFmtId="171" fontId="4" fillId="0" borderId="4" xfId="1" applyNumberFormat="1" applyFont="1" applyFill="1" applyBorder="1" applyAlignment="1">
      <alignment horizontal="right" vertical="center" wrapText="1"/>
    </xf>
    <xf numFmtId="171" fontId="4" fillId="0" borderId="12" xfId="1" applyNumberFormat="1" applyFont="1" applyFill="1" applyBorder="1" applyAlignment="1">
      <alignment horizontal="right" vertical="center" wrapText="1"/>
    </xf>
    <xf numFmtId="171" fontId="4" fillId="0" borderId="3" xfId="1" applyNumberFormat="1" applyFont="1" applyFill="1" applyBorder="1" applyAlignment="1">
      <alignment horizontal="right" vertical="center" wrapText="1"/>
    </xf>
    <xf numFmtId="171" fontId="4" fillId="0" borderId="27" xfId="1" applyNumberFormat="1" applyFont="1" applyFill="1" applyBorder="1" applyAlignment="1">
      <alignment horizontal="right" vertical="center" wrapText="1"/>
    </xf>
    <xf numFmtId="171" fontId="4" fillId="0" borderId="26" xfId="1" applyNumberFormat="1" applyFont="1" applyFill="1" applyBorder="1" applyAlignment="1">
      <alignment horizontal="right" vertical="center" wrapText="1"/>
    </xf>
    <xf numFmtId="170" fontId="4" fillId="0" borderId="4" xfId="1" applyNumberFormat="1" applyFont="1" applyFill="1" applyBorder="1" applyAlignment="1">
      <alignment horizontal="right" vertical="center" wrapText="1"/>
    </xf>
    <xf numFmtId="170" fontId="4" fillId="0" borderId="5" xfId="1" applyNumberFormat="1" applyFont="1" applyFill="1" applyBorder="1" applyAlignment="1">
      <alignment horizontal="right" vertical="center" wrapText="1"/>
    </xf>
    <xf numFmtId="170" fontId="4" fillId="0" borderId="2" xfId="1" applyNumberFormat="1" applyFont="1" applyFill="1" applyBorder="1" applyAlignment="1">
      <alignment horizontal="right" vertical="center" wrapText="1"/>
    </xf>
    <xf numFmtId="170" fontId="4" fillId="0" borderId="3" xfId="1" applyNumberFormat="1" applyFont="1" applyFill="1" applyBorder="1" applyAlignment="1">
      <alignment horizontal="right" vertical="center" wrapText="1"/>
    </xf>
    <xf numFmtId="170" fontId="4" fillId="0" borderId="26" xfId="1" applyNumberFormat="1" applyFont="1" applyFill="1" applyBorder="1" applyAlignment="1">
      <alignment horizontal="right" vertical="center" wrapText="1"/>
    </xf>
    <xf numFmtId="170" fontId="4" fillId="0" borderId="7" xfId="1" applyNumberFormat="1" applyFont="1" applyFill="1" applyBorder="1" applyAlignment="1">
      <alignment horizontal="right" vertical="center" wrapText="1"/>
    </xf>
    <xf numFmtId="170" fontId="4" fillId="0" borderId="14" xfId="1" applyNumberFormat="1" applyFont="1" applyFill="1" applyBorder="1" applyAlignment="1">
      <alignment horizontal="right" vertical="center" wrapText="1"/>
    </xf>
    <xf numFmtId="170" fontId="4" fillId="0" borderId="16" xfId="1" applyNumberFormat="1" applyFont="1" applyFill="1" applyBorder="1" applyAlignment="1">
      <alignment horizontal="right" vertical="center" wrapText="1"/>
    </xf>
    <xf numFmtId="170" fontId="4" fillId="0" borderId="10" xfId="1" applyNumberFormat="1" applyFont="1" applyFill="1" applyBorder="1" applyAlignment="1">
      <alignment horizontal="right" vertical="center" wrapText="1"/>
    </xf>
    <xf numFmtId="170" fontId="4" fillId="0" borderId="12" xfId="1" applyNumberFormat="1" applyFont="1" applyFill="1" applyBorder="1" applyAlignment="1">
      <alignment horizontal="right" vertical="center" wrapText="1"/>
    </xf>
    <xf numFmtId="170" fontId="4" fillId="0" borderId="27" xfId="1" applyNumberFormat="1" applyFont="1" applyFill="1" applyBorder="1" applyAlignment="1">
      <alignment horizontal="right" vertical="center" wrapText="1"/>
    </xf>
    <xf numFmtId="170" fontId="4" fillId="0" borderId="20" xfId="1" applyNumberFormat="1" applyFont="1" applyFill="1" applyBorder="1" applyAlignment="1">
      <alignment horizontal="right" vertical="center" wrapText="1"/>
    </xf>
    <xf numFmtId="0" fontId="4" fillId="6" borderId="0" xfId="0" applyFont="1" applyFill="1" applyAlignment="1">
      <alignment vertical="center" wrapText="1"/>
    </xf>
    <xf numFmtId="0" fontId="4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shrinkToFit="1"/>
    </xf>
    <xf numFmtId="0" fontId="4" fillId="6" borderId="0" xfId="0" applyFont="1" applyFill="1" applyAlignment="1">
      <alignment shrinkToFit="1"/>
    </xf>
    <xf numFmtId="169" fontId="27" fillId="2" borderId="76" xfId="1" applyNumberFormat="1" applyFont="1" applyFill="1" applyBorder="1" applyAlignment="1">
      <alignment horizontal="center" vertical="center"/>
    </xf>
    <xf numFmtId="169" fontId="27" fillId="2" borderId="77" xfId="1" applyNumberFormat="1" applyFont="1" applyFill="1" applyBorder="1" applyAlignment="1">
      <alignment horizontal="center" vertical="center"/>
    </xf>
    <xf numFmtId="169" fontId="27" fillId="2" borderId="78" xfId="1" applyNumberFormat="1" applyFont="1" applyFill="1" applyBorder="1" applyAlignment="1">
      <alignment horizontal="center" vertical="center"/>
    </xf>
    <xf numFmtId="177" fontId="27" fillId="2" borderId="4" xfId="1" applyNumberFormat="1" applyFont="1" applyFill="1" applyBorder="1" applyAlignment="1">
      <alignment horizontal="center" vertical="center"/>
    </xf>
    <xf numFmtId="177" fontId="27" fillId="2" borderId="15" xfId="1" applyNumberFormat="1" applyFont="1" applyFill="1" applyBorder="1" applyAlignment="1">
      <alignment horizontal="center" vertical="center"/>
    </xf>
    <xf numFmtId="177" fontId="27" fillId="11" borderId="2" xfId="1" applyNumberFormat="1" applyFont="1" applyFill="1" applyBorder="1" applyAlignment="1">
      <alignment horizontal="center" vertical="center"/>
    </xf>
    <xf numFmtId="177" fontId="27" fillId="11" borderId="11" xfId="1" applyNumberFormat="1" applyFont="1" applyFill="1" applyBorder="1" applyAlignment="1">
      <alignment horizontal="center" vertical="center"/>
    </xf>
    <xf numFmtId="177" fontId="4" fillId="2" borderId="6" xfId="1" applyNumberFormat="1" applyFont="1" applyFill="1" applyBorder="1" applyAlignment="1">
      <alignment vertical="center" wrapText="1"/>
    </xf>
    <xf numFmtId="177" fontId="4" fillId="2" borderId="19" xfId="1" applyNumberFormat="1" applyFont="1" applyFill="1" applyBorder="1" applyAlignment="1">
      <alignment vertical="center" wrapText="1"/>
    </xf>
    <xf numFmtId="177" fontId="4" fillId="2" borderId="2" xfId="1" applyNumberFormat="1" applyFont="1" applyFill="1" applyBorder="1" applyAlignment="1">
      <alignment horizontal="right" vertical="center" wrapText="1"/>
    </xf>
    <xf numFmtId="177" fontId="4" fillId="2" borderId="11" xfId="1" applyNumberFormat="1" applyFont="1" applyFill="1" applyBorder="1" applyAlignment="1">
      <alignment horizontal="right" vertical="center" wrapText="1"/>
    </xf>
    <xf numFmtId="177" fontId="4" fillId="0" borderId="1" xfId="1" applyNumberFormat="1" applyFont="1" applyBorder="1" applyAlignment="1">
      <alignment horizontal="right" vertical="center" wrapText="1"/>
    </xf>
    <xf numFmtId="177" fontId="4" fillId="0" borderId="81" xfId="1" applyNumberFormat="1" applyFont="1" applyBorder="1" applyAlignment="1">
      <alignment horizontal="right" vertical="center" wrapText="1"/>
    </xf>
    <xf numFmtId="177" fontId="27" fillId="11" borderId="2" xfId="1" applyNumberFormat="1" applyFont="1" applyFill="1" applyBorder="1" applyAlignment="1">
      <alignment horizontal="right" vertical="center" wrapText="1"/>
    </xf>
    <xf numFmtId="177" fontId="27" fillId="11" borderId="11" xfId="1" applyNumberFormat="1" applyFont="1" applyFill="1" applyBorder="1" applyAlignment="1">
      <alignment horizontal="right" vertical="center" wrapText="1"/>
    </xf>
    <xf numFmtId="177" fontId="4" fillId="0" borderId="43" xfId="1" applyNumberFormat="1" applyFont="1" applyBorder="1" applyAlignment="1">
      <alignment horizontal="right" vertical="center" wrapText="1"/>
    </xf>
    <xf numFmtId="177" fontId="4" fillId="0" borderId="53" xfId="1" applyNumberFormat="1" applyFont="1" applyBorder="1" applyAlignment="1">
      <alignment horizontal="right" vertical="center" wrapText="1"/>
    </xf>
    <xf numFmtId="177" fontId="4" fillId="0" borderId="3" xfId="1" applyNumberFormat="1" applyFont="1" applyBorder="1" applyAlignment="1">
      <alignment horizontal="right" vertical="center" wrapText="1"/>
    </xf>
    <xf numFmtId="177" fontId="4" fillId="0" borderId="13" xfId="1" applyNumberFormat="1" applyFont="1" applyBorder="1" applyAlignment="1">
      <alignment horizontal="right" vertical="center" wrapText="1"/>
    </xf>
    <xf numFmtId="177" fontId="4" fillId="0" borderId="5" xfId="1" applyNumberFormat="1" applyFont="1" applyBorder="1" applyAlignment="1">
      <alignment horizontal="right" vertical="center" wrapText="1"/>
    </xf>
    <xf numFmtId="177" fontId="4" fillId="0" borderId="17" xfId="1" applyNumberFormat="1" applyFont="1" applyBorder="1" applyAlignment="1">
      <alignment horizontal="right" vertical="center" wrapText="1"/>
    </xf>
    <xf numFmtId="177" fontId="4" fillId="0" borderId="4" xfId="1" applyNumberFormat="1" applyFont="1" applyBorder="1" applyAlignment="1">
      <alignment horizontal="right" vertical="center" wrapText="1"/>
    </xf>
    <xf numFmtId="177" fontId="4" fillId="0" borderId="15" xfId="1" applyNumberFormat="1" applyFont="1" applyBorder="1" applyAlignment="1">
      <alignment horizontal="right" vertical="center" wrapText="1"/>
    </xf>
    <xf numFmtId="177" fontId="4" fillId="0" borderId="26" xfId="1" applyNumberFormat="1" applyFont="1" applyBorder="1" applyAlignment="1">
      <alignment horizontal="right" vertical="center" wrapText="1"/>
    </xf>
    <xf numFmtId="177" fontId="4" fillId="0" borderId="28" xfId="1" applyNumberFormat="1" applyFont="1" applyBorder="1" applyAlignment="1">
      <alignment horizontal="right" vertical="center" wrapText="1"/>
    </xf>
    <xf numFmtId="177" fontId="4" fillId="0" borderId="2" xfId="1" applyNumberFormat="1" applyFont="1" applyBorder="1" applyAlignment="1">
      <alignment horizontal="right" vertical="center" wrapText="1"/>
    </xf>
    <xf numFmtId="177" fontId="4" fillId="0" borderId="11" xfId="1" applyNumberFormat="1" applyFont="1" applyBorder="1" applyAlignment="1">
      <alignment horizontal="right" vertical="center" wrapText="1"/>
    </xf>
    <xf numFmtId="177" fontId="27" fillId="11" borderId="7" xfId="1" applyNumberFormat="1" applyFont="1" applyFill="1" applyBorder="1" applyAlignment="1">
      <alignment horizontal="right" vertical="center" wrapText="1"/>
    </xf>
    <xf numFmtId="177" fontId="27" fillId="11" borderId="21" xfId="1" applyNumberFormat="1" applyFont="1" applyFill="1" applyBorder="1" applyAlignment="1">
      <alignment horizontal="right" vertical="center" wrapText="1"/>
    </xf>
    <xf numFmtId="177" fontId="4" fillId="0" borderId="35" xfId="1" applyNumberFormat="1" applyFont="1" applyBorder="1" applyAlignment="1">
      <alignment horizontal="right" vertical="center" wrapText="1"/>
    </xf>
    <xf numFmtId="177" fontId="4" fillId="0" borderId="54" xfId="1" applyNumberFormat="1" applyFont="1" applyBorder="1" applyAlignment="1">
      <alignment horizontal="right" vertical="center" wrapText="1"/>
    </xf>
    <xf numFmtId="177" fontId="4" fillId="0" borderId="34" xfId="1" applyNumberFormat="1" applyFont="1" applyBorder="1" applyAlignment="1">
      <alignment horizontal="right" vertical="center" wrapText="1"/>
    </xf>
    <xf numFmtId="177" fontId="4" fillId="0" borderId="55" xfId="1" applyNumberFormat="1" applyFont="1" applyBorder="1" applyAlignment="1">
      <alignment horizontal="right" vertical="center" wrapText="1"/>
    </xf>
    <xf numFmtId="177" fontId="4" fillId="0" borderId="36" xfId="1" applyNumberFormat="1" applyFont="1" applyBorder="1" applyAlignment="1">
      <alignment horizontal="right" vertical="center" wrapText="1"/>
    </xf>
    <xf numFmtId="177" fontId="4" fillId="0" borderId="47" xfId="1" applyNumberFormat="1" applyFont="1" applyBorder="1" applyAlignment="1">
      <alignment horizontal="right" vertical="center" wrapText="1"/>
    </xf>
    <xf numFmtId="177" fontId="4" fillId="0" borderId="6" xfId="1" applyNumberFormat="1" applyFont="1" applyBorder="1" applyAlignment="1">
      <alignment horizontal="right" vertical="center" wrapText="1"/>
    </xf>
    <xf numFmtId="177" fontId="4" fillId="0" borderId="19" xfId="1" applyNumberFormat="1" applyFont="1" applyBorder="1" applyAlignment="1">
      <alignment horizontal="right" vertical="center" wrapText="1"/>
    </xf>
    <xf numFmtId="177" fontId="27" fillId="11" borderId="1" xfId="1" applyNumberFormat="1" applyFont="1" applyFill="1" applyBorder="1" applyAlignment="1">
      <alignment horizontal="right" vertical="center" wrapText="1"/>
    </xf>
    <xf numFmtId="177" fontId="27" fillId="11" borderId="81" xfId="1" applyNumberFormat="1" applyFont="1" applyFill="1" applyBorder="1" applyAlignment="1">
      <alignment horizontal="right" vertical="center" wrapText="1"/>
    </xf>
    <xf numFmtId="177" fontId="4" fillId="0" borderId="45" xfId="1" applyNumberFormat="1" applyFont="1" applyBorder="1" applyAlignment="1">
      <alignment horizontal="right" vertical="center" wrapText="1"/>
    </xf>
    <xf numFmtId="177" fontId="4" fillId="0" borderId="65" xfId="1" applyNumberFormat="1" applyFont="1" applyBorder="1" applyAlignment="1">
      <alignment horizontal="right" vertical="center" wrapText="1"/>
    </xf>
    <xf numFmtId="169" fontId="27" fillId="2" borderId="76" xfId="0" applyNumberFormat="1" applyFont="1" applyFill="1" applyBorder="1" applyAlignment="1">
      <alignment horizontal="right" vertical="center"/>
    </xf>
    <xf numFmtId="169" fontId="27" fillId="2" borderId="77" xfId="0" applyNumberFormat="1" applyFont="1" applyFill="1" applyBorder="1" applyAlignment="1">
      <alignment horizontal="right" vertical="center"/>
    </xf>
    <xf numFmtId="0" fontId="25" fillId="6" borderId="52" xfId="0" applyFont="1" applyFill="1" applyBorder="1" applyAlignment="1">
      <alignment horizontal="left" vertical="center"/>
    </xf>
    <xf numFmtId="0" fontId="25" fillId="6" borderId="118" xfId="0" applyFont="1" applyFill="1" applyBorder="1" applyAlignment="1">
      <alignment horizontal="left" vertical="center"/>
    </xf>
    <xf numFmtId="0" fontId="4" fillId="6" borderId="84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 shrinkToFit="1"/>
    </xf>
    <xf numFmtId="0" fontId="4" fillId="6" borderId="0" xfId="0" applyFont="1" applyFill="1" applyAlignment="1">
      <alignment vertical="center" shrinkToFit="1"/>
    </xf>
    <xf numFmtId="0" fontId="38" fillId="6" borderId="0" xfId="0" applyFont="1" applyFill="1" applyAlignment="1">
      <alignment vertical="center" wrapText="1"/>
    </xf>
    <xf numFmtId="0" fontId="38" fillId="6" borderId="0" xfId="0" applyFont="1" applyFill="1" applyAlignment="1">
      <alignment horizontal="center" vertical="center" wrapText="1"/>
    </xf>
    <xf numFmtId="0" fontId="39" fillId="6" borderId="0" xfId="0" applyFont="1" applyFill="1" applyAlignment="1">
      <alignment shrinkToFit="1"/>
    </xf>
    <xf numFmtId="0" fontId="38" fillId="6" borderId="0" xfId="0" applyFont="1" applyFill="1" applyAlignment="1">
      <alignment shrinkToFit="1"/>
    </xf>
    <xf numFmtId="178" fontId="22" fillId="2" borderId="16" xfId="2" applyNumberFormat="1" applyFont="1" applyFill="1" applyBorder="1" applyAlignment="1">
      <alignment horizontal="center" vertical="center"/>
    </xf>
    <xf numFmtId="178" fontId="22" fillId="2" borderId="5" xfId="2" applyNumberFormat="1" applyFont="1" applyFill="1" applyBorder="1" applyAlignment="1">
      <alignment horizontal="center" vertical="center"/>
    </xf>
    <xf numFmtId="178" fontId="22" fillId="2" borderId="17" xfId="2" applyNumberFormat="1" applyFont="1" applyFill="1" applyBorder="1" applyAlignment="1">
      <alignment horizontal="center" vertical="center"/>
    </xf>
    <xf numFmtId="178" fontId="27" fillId="11" borderId="10" xfId="1" applyNumberFormat="1" applyFont="1" applyFill="1" applyBorder="1" applyAlignment="1">
      <alignment horizontal="right" vertical="center"/>
    </xf>
    <xf numFmtId="178" fontId="27" fillId="11" borderId="2" xfId="1" applyNumberFormat="1" applyFont="1" applyFill="1" applyBorder="1" applyAlignment="1">
      <alignment horizontal="right" vertical="center"/>
    </xf>
    <xf numFmtId="178" fontId="27" fillId="11" borderId="11" xfId="1" applyNumberFormat="1" applyFont="1" applyFill="1" applyBorder="1" applyAlignment="1">
      <alignment horizontal="right" vertical="center"/>
    </xf>
    <xf numFmtId="178" fontId="4" fillId="2" borderId="18" xfId="1" applyNumberFormat="1" applyFont="1" applyFill="1" applyBorder="1" applyAlignment="1">
      <alignment vertical="center" wrapText="1"/>
    </xf>
    <xf numFmtId="178" fontId="4" fillId="2" borderId="6" xfId="1" applyNumberFormat="1" applyFont="1" applyFill="1" applyBorder="1" applyAlignment="1">
      <alignment vertical="center" wrapText="1"/>
    </xf>
    <xf numFmtId="178" fontId="4" fillId="2" borderId="19" xfId="1" applyNumberFormat="1" applyFont="1" applyFill="1" applyBorder="1" applyAlignment="1">
      <alignment vertical="center" wrapText="1"/>
    </xf>
    <xf numFmtId="178" fontId="4" fillId="2" borderId="10" xfId="1" applyNumberFormat="1" applyFont="1" applyFill="1" applyBorder="1" applyAlignment="1">
      <alignment horizontal="right" vertical="center" wrapText="1"/>
    </xf>
    <xf numFmtId="178" fontId="4" fillId="2" borderId="2" xfId="1" applyNumberFormat="1" applyFont="1" applyFill="1" applyBorder="1" applyAlignment="1">
      <alignment horizontal="right" vertical="center" wrapText="1"/>
    </xf>
    <xf numFmtId="178" fontId="4" fillId="2" borderId="11" xfId="1" applyNumberFormat="1" applyFont="1" applyFill="1" applyBorder="1" applyAlignment="1">
      <alignment horizontal="right" vertical="center" wrapText="1"/>
    </xf>
    <xf numFmtId="178" fontId="4" fillId="0" borderId="29" xfId="1" applyNumberFormat="1" applyFont="1" applyBorder="1" applyAlignment="1">
      <alignment horizontal="right" vertical="center" wrapText="1"/>
    </xf>
    <xf numFmtId="178" fontId="4" fillId="0" borderId="1" xfId="1" applyNumberFormat="1" applyFont="1" applyBorder="1" applyAlignment="1">
      <alignment horizontal="right" vertical="center" wrapText="1"/>
    </xf>
    <xf numFmtId="178" fontId="4" fillId="0" borderId="81" xfId="1" applyNumberFormat="1" applyFont="1" applyBorder="1" applyAlignment="1">
      <alignment horizontal="right" vertical="center" wrapText="1"/>
    </xf>
    <xf numFmtId="178" fontId="27" fillId="11" borderId="10" xfId="1" applyNumberFormat="1" applyFont="1" applyFill="1" applyBorder="1" applyAlignment="1">
      <alignment horizontal="right" vertical="center" wrapText="1"/>
    </xf>
    <xf numFmtId="178" fontId="27" fillId="11" borderId="2" xfId="1" applyNumberFormat="1" applyFont="1" applyFill="1" applyBorder="1" applyAlignment="1">
      <alignment horizontal="right" vertical="center" wrapText="1"/>
    </xf>
    <xf numFmtId="178" fontId="27" fillId="11" borderId="11" xfId="1" applyNumberFormat="1" applyFont="1" applyFill="1" applyBorder="1" applyAlignment="1">
      <alignment horizontal="right" vertical="center" wrapText="1"/>
    </xf>
    <xf numFmtId="178" fontId="4" fillId="0" borderId="42" xfId="1" applyNumberFormat="1" applyFont="1" applyBorder="1" applyAlignment="1">
      <alignment horizontal="right" vertical="center" wrapText="1"/>
    </xf>
    <xf numFmtId="178" fontId="4" fillId="0" borderId="43" xfId="1" applyNumberFormat="1" applyFont="1" applyBorder="1" applyAlignment="1">
      <alignment horizontal="right" vertical="center" wrapText="1"/>
    </xf>
    <xf numFmtId="178" fontId="4" fillId="0" borderId="53" xfId="1" applyNumberFormat="1" applyFont="1" applyBorder="1" applyAlignment="1">
      <alignment horizontal="right" vertical="center" wrapText="1"/>
    </xf>
    <xf numFmtId="178" fontId="4" fillId="0" borderId="12" xfId="1" applyNumberFormat="1" applyFont="1" applyBorder="1" applyAlignment="1">
      <alignment horizontal="right" vertical="center" wrapText="1"/>
    </xf>
    <xf numFmtId="178" fontId="4" fillId="0" borderId="3" xfId="1" applyNumberFormat="1" applyFont="1" applyBorder="1" applyAlignment="1">
      <alignment horizontal="right" vertical="center" wrapText="1"/>
    </xf>
    <xf numFmtId="178" fontId="4" fillId="0" borderId="13" xfId="1" applyNumberFormat="1" applyFont="1" applyBorder="1" applyAlignment="1">
      <alignment horizontal="right" vertical="center" wrapText="1"/>
    </xf>
    <xf numFmtId="178" fontId="4" fillId="0" borderId="16" xfId="1" applyNumberFormat="1" applyFont="1" applyBorder="1" applyAlignment="1">
      <alignment horizontal="right" vertical="center" wrapText="1"/>
    </xf>
    <xf numFmtId="178" fontId="4" fillId="0" borderId="5" xfId="1" applyNumberFormat="1" applyFont="1" applyBorder="1" applyAlignment="1">
      <alignment horizontal="right" vertical="center" wrapText="1"/>
    </xf>
    <xf numFmtId="178" fontId="4" fillId="0" borderId="17" xfId="1" applyNumberFormat="1" applyFont="1" applyBorder="1" applyAlignment="1">
      <alignment horizontal="right" vertical="center" wrapText="1"/>
    </xf>
    <xf numFmtId="178" fontId="4" fillId="0" borderId="14" xfId="1" applyNumberFormat="1" applyFont="1" applyBorder="1" applyAlignment="1">
      <alignment horizontal="right" vertical="center" wrapText="1"/>
    </xf>
    <xf numFmtId="178" fontId="4" fillId="0" borderId="4" xfId="1" applyNumberFormat="1" applyFont="1" applyBorder="1" applyAlignment="1">
      <alignment horizontal="right" vertical="center" wrapText="1"/>
    </xf>
    <xf numFmtId="178" fontId="4" fillId="0" borderId="15" xfId="1" applyNumberFormat="1" applyFont="1" applyBorder="1" applyAlignment="1">
      <alignment horizontal="right" vertical="center" wrapText="1"/>
    </xf>
    <xf numFmtId="178" fontId="4" fillId="0" borderId="27" xfId="1" applyNumberFormat="1" applyFont="1" applyBorder="1" applyAlignment="1">
      <alignment horizontal="right" vertical="center" wrapText="1"/>
    </xf>
    <xf numFmtId="178" fontId="4" fillId="0" borderId="26" xfId="1" applyNumberFormat="1" applyFont="1" applyBorder="1" applyAlignment="1">
      <alignment horizontal="right" vertical="center" wrapText="1"/>
    </xf>
    <xf numFmtId="178" fontId="4" fillId="0" borderId="28" xfId="1" applyNumberFormat="1" applyFont="1" applyBorder="1" applyAlignment="1">
      <alignment horizontal="right" vertical="center" wrapText="1"/>
    </xf>
    <xf numFmtId="178" fontId="4" fillId="0" borderId="10" xfId="1" applyNumberFormat="1" applyFont="1" applyBorder="1" applyAlignment="1">
      <alignment horizontal="right" vertical="center" wrapText="1"/>
    </xf>
    <xf numFmtId="178" fontId="4" fillId="0" borderId="2" xfId="1" applyNumberFormat="1" applyFont="1" applyBorder="1" applyAlignment="1">
      <alignment horizontal="right" vertical="center" wrapText="1"/>
    </xf>
    <xf numFmtId="178" fontId="4" fillId="0" borderId="11" xfId="1" applyNumberFormat="1" applyFont="1" applyBorder="1" applyAlignment="1">
      <alignment horizontal="right" vertical="center" wrapText="1"/>
    </xf>
    <xf numFmtId="178" fontId="27" fillId="11" borderId="20" xfId="1" applyNumberFormat="1" applyFont="1" applyFill="1" applyBorder="1" applyAlignment="1">
      <alignment horizontal="right" vertical="center" wrapText="1"/>
    </xf>
    <xf numFmtId="178" fontId="27" fillId="11" borderId="7" xfId="1" applyNumberFormat="1" applyFont="1" applyFill="1" applyBorder="1" applyAlignment="1">
      <alignment horizontal="right" vertical="center" wrapText="1"/>
    </xf>
    <xf numFmtId="178" fontId="27" fillId="11" borderId="21" xfId="1" applyNumberFormat="1" applyFont="1" applyFill="1" applyBorder="1" applyAlignment="1">
      <alignment horizontal="right" vertical="center" wrapText="1"/>
    </xf>
    <xf numFmtId="178" fontId="4" fillId="0" borderId="35" xfId="1" applyNumberFormat="1" applyFont="1" applyBorder="1" applyAlignment="1">
      <alignment horizontal="right" vertical="center" wrapText="1"/>
    </xf>
    <xf numFmtId="178" fontId="4" fillId="0" borderId="54" xfId="1" applyNumberFormat="1" applyFont="1" applyBorder="1" applyAlignment="1">
      <alignment horizontal="right" vertical="center" wrapText="1"/>
    </xf>
    <xf numFmtId="178" fontId="4" fillId="0" borderId="34" xfId="1" applyNumberFormat="1" applyFont="1" applyBorder="1" applyAlignment="1">
      <alignment horizontal="right" vertical="center" wrapText="1"/>
    </xf>
    <xf numFmtId="178" fontId="4" fillId="0" borderId="55" xfId="1" applyNumberFormat="1" applyFont="1" applyBorder="1" applyAlignment="1">
      <alignment horizontal="right" vertical="center" wrapText="1"/>
    </xf>
    <xf numFmtId="178" fontId="4" fillId="0" borderId="36" xfId="1" applyNumberFormat="1" applyFont="1" applyBorder="1" applyAlignment="1">
      <alignment horizontal="right" vertical="center" wrapText="1"/>
    </xf>
    <xf numFmtId="178" fontId="4" fillId="0" borderId="47" xfId="1" applyNumberFormat="1" applyFont="1" applyBorder="1" applyAlignment="1">
      <alignment horizontal="right" vertical="center" wrapText="1"/>
    </xf>
    <xf numFmtId="178" fontId="4" fillId="0" borderId="18" xfId="1" applyNumberFormat="1" applyFont="1" applyBorder="1" applyAlignment="1">
      <alignment horizontal="right" vertical="center" wrapText="1"/>
    </xf>
    <xf numFmtId="178" fontId="4" fillId="0" borderId="6" xfId="1" applyNumberFormat="1" applyFont="1" applyBorder="1" applyAlignment="1">
      <alignment horizontal="right" vertical="center" wrapText="1"/>
    </xf>
    <xf numFmtId="178" fontId="4" fillId="0" borderId="19" xfId="1" applyNumberFormat="1" applyFont="1" applyBorder="1" applyAlignment="1">
      <alignment horizontal="right" vertical="center" wrapText="1"/>
    </xf>
    <xf numFmtId="178" fontId="27" fillId="11" borderId="29" xfId="1" applyNumberFormat="1" applyFont="1" applyFill="1" applyBorder="1" applyAlignment="1">
      <alignment horizontal="right" vertical="center" wrapText="1"/>
    </xf>
    <xf numFmtId="178" fontId="27" fillId="11" borderId="1" xfId="1" applyNumberFormat="1" applyFont="1" applyFill="1" applyBorder="1" applyAlignment="1">
      <alignment horizontal="right" vertical="center" wrapText="1"/>
    </xf>
    <xf numFmtId="178" fontId="27" fillId="11" borderId="81" xfId="1" applyNumberFormat="1" applyFont="1" applyFill="1" applyBorder="1" applyAlignment="1">
      <alignment horizontal="right" vertical="center" wrapText="1"/>
    </xf>
    <xf numFmtId="178" fontId="4" fillId="0" borderId="44" xfId="1" applyNumberFormat="1" applyFont="1" applyBorder="1" applyAlignment="1">
      <alignment horizontal="right" vertical="center" wrapText="1"/>
    </xf>
    <xf numFmtId="178" fontId="4" fillId="0" borderId="45" xfId="1" applyNumberFormat="1" applyFont="1" applyBorder="1" applyAlignment="1">
      <alignment horizontal="right" vertical="center" wrapText="1"/>
    </xf>
    <xf numFmtId="178" fontId="4" fillId="0" borderId="65" xfId="1" applyNumberFormat="1" applyFont="1" applyBorder="1" applyAlignment="1">
      <alignment horizontal="right" vertical="center" wrapText="1"/>
    </xf>
    <xf numFmtId="178" fontId="27" fillId="2" borderId="14" xfId="1" applyNumberFormat="1" applyFont="1" applyFill="1" applyBorder="1" applyAlignment="1">
      <alignment horizontal="right" vertical="center"/>
    </xf>
    <xf numFmtId="178" fontId="27" fillId="2" borderId="4" xfId="1" applyNumberFormat="1" applyFont="1" applyFill="1" applyBorder="1" applyAlignment="1">
      <alignment horizontal="right" vertical="center"/>
    </xf>
    <xf numFmtId="178" fontId="27" fillId="2" borderId="15" xfId="1" applyNumberFormat="1" applyFont="1" applyFill="1" applyBorder="1" applyAlignment="1">
      <alignment horizontal="right" vertical="center"/>
    </xf>
    <xf numFmtId="178" fontId="27" fillId="2" borderId="14" xfId="0" applyNumberFormat="1" applyFont="1" applyFill="1" applyBorder="1" applyAlignment="1">
      <alignment horizontal="right" vertical="center"/>
    </xf>
    <xf numFmtId="178" fontId="27" fillId="2" borderId="4" xfId="0" applyNumberFormat="1" applyFont="1" applyFill="1" applyBorder="1" applyAlignment="1">
      <alignment horizontal="right" vertical="center"/>
    </xf>
    <xf numFmtId="178" fontId="22" fillId="2" borderId="16" xfId="2" applyNumberFormat="1" applyFont="1" applyFill="1" applyBorder="1" applyAlignment="1">
      <alignment horizontal="right" vertical="center"/>
    </xf>
    <xf numFmtId="178" fontId="22" fillId="2" borderId="5" xfId="2" applyNumberFormat="1" applyFont="1" applyFill="1" applyBorder="1" applyAlignment="1">
      <alignment horizontal="right" vertical="center"/>
    </xf>
    <xf numFmtId="178" fontId="27" fillId="11" borderId="10" xfId="0" applyNumberFormat="1" applyFont="1" applyFill="1" applyBorder="1" applyAlignment="1">
      <alignment horizontal="right" vertical="center"/>
    </xf>
    <xf numFmtId="178" fontId="27" fillId="11" borderId="2" xfId="0" applyNumberFormat="1" applyFont="1" applyFill="1" applyBorder="1" applyAlignment="1">
      <alignment horizontal="right" vertical="center"/>
    </xf>
    <xf numFmtId="0" fontId="40" fillId="0" borderId="4" xfId="0" applyFont="1" applyBorder="1" applyAlignment="1">
      <alignment horizontal="center" vertical="center" wrapText="1"/>
    </xf>
    <xf numFmtId="166" fontId="4" fillId="0" borderId="0" xfId="1" applyNumberFormat="1" applyFont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vertical="center" wrapText="1"/>
    </xf>
    <xf numFmtId="0" fontId="4" fillId="3" borderId="91" xfId="0" applyFont="1" applyFill="1" applyBorder="1" applyAlignment="1">
      <alignment horizontal="center" vertical="center" wrapText="1"/>
    </xf>
    <xf numFmtId="49" fontId="4" fillId="3" borderId="92" xfId="0" applyNumberFormat="1" applyFont="1" applyFill="1" applyBorder="1" applyAlignment="1">
      <alignment horizontal="center" vertical="center" wrapText="1"/>
    </xf>
    <xf numFmtId="170" fontId="4" fillId="3" borderId="16" xfId="1" applyNumberFormat="1" applyFont="1" applyFill="1" applyBorder="1" applyAlignment="1">
      <alignment horizontal="right" vertical="center" wrapText="1"/>
    </xf>
    <xf numFmtId="170" fontId="4" fillId="3" borderId="5" xfId="1" applyNumberFormat="1" applyFont="1" applyFill="1" applyBorder="1" applyAlignment="1">
      <alignment horizontal="right" vertical="center" wrapText="1"/>
    </xf>
    <xf numFmtId="170" fontId="4" fillId="3" borderId="17" xfId="1" applyNumberFormat="1" applyFont="1" applyFill="1" applyBorder="1" applyAlignment="1">
      <alignment horizontal="right" vertical="center" wrapText="1"/>
    </xf>
    <xf numFmtId="171" fontId="4" fillId="3" borderId="16" xfId="1" applyNumberFormat="1" applyFont="1" applyFill="1" applyBorder="1" applyAlignment="1">
      <alignment horizontal="right" vertical="center" wrapText="1"/>
    </xf>
    <xf numFmtId="171" fontId="4" fillId="3" borderId="5" xfId="1" applyNumberFormat="1" applyFont="1" applyFill="1" applyBorder="1" applyAlignment="1">
      <alignment horizontal="right" vertical="center" wrapText="1"/>
    </xf>
    <xf numFmtId="171" fontId="4" fillId="3" borderId="17" xfId="1" applyNumberFormat="1" applyFont="1" applyFill="1" applyBorder="1" applyAlignment="1">
      <alignment horizontal="right" vertical="center" wrapText="1"/>
    </xf>
    <xf numFmtId="174" fontId="4" fillId="3" borderId="5" xfId="1" applyNumberFormat="1" applyFont="1" applyFill="1" applyBorder="1" applyAlignment="1">
      <alignment horizontal="right" vertical="center" wrapText="1"/>
    </xf>
    <xf numFmtId="174" fontId="4" fillId="3" borderId="17" xfId="1" applyNumberFormat="1" applyFont="1" applyFill="1" applyBorder="1" applyAlignment="1">
      <alignment horizontal="right" vertical="center" wrapText="1"/>
    </xf>
    <xf numFmtId="174" fontId="4" fillId="3" borderId="5" xfId="2" applyNumberFormat="1" applyFont="1" applyFill="1" applyBorder="1" applyAlignment="1">
      <alignment horizontal="right" vertical="center" wrapText="1"/>
    </xf>
    <xf numFmtId="174" fontId="4" fillId="3" borderId="17" xfId="2" applyNumberFormat="1" applyFont="1" applyFill="1" applyBorder="1" applyAlignment="1">
      <alignment horizontal="right" vertical="center" wrapText="1"/>
    </xf>
    <xf numFmtId="0" fontId="4" fillId="3" borderId="0" xfId="0" applyFont="1" applyFill="1" applyAlignment="1">
      <alignment vertical="center" wrapText="1"/>
    </xf>
    <xf numFmtId="0" fontId="40" fillId="16" borderId="4" xfId="0" applyFont="1" applyFill="1" applyBorder="1" applyAlignment="1">
      <alignment horizontal="center" vertical="center" wrapText="1"/>
    </xf>
    <xf numFmtId="0" fontId="40" fillId="16" borderId="15" xfId="0" applyFont="1" applyFill="1" applyBorder="1" applyAlignment="1">
      <alignment vertical="center" wrapText="1"/>
    </xf>
    <xf numFmtId="0" fontId="45" fillId="16" borderId="37" xfId="0" applyFont="1" applyFill="1" applyBorder="1" applyAlignment="1">
      <alignment horizontal="center" vertical="center" wrapText="1"/>
    </xf>
    <xf numFmtId="43" fontId="4" fillId="0" borderId="0" xfId="1" applyFont="1" applyAlignment="1">
      <alignment vertical="center" wrapText="1"/>
    </xf>
    <xf numFmtId="170" fontId="4" fillId="0" borderId="0" xfId="0" applyNumberFormat="1" applyFont="1" applyAlignment="1">
      <alignment shrinkToFit="1"/>
    </xf>
    <xf numFmtId="0" fontId="5" fillId="3" borderId="4" xfId="5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0" fillId="0" borderId="111" xfId="0" applyNumberFormat="1" applyBorder="1" applyAlignment="1">
      <alignment vertical="center"/>
    </xf>
    <xf numFmtId="49" fontId="0" fillId="0" borderId="112" xfId="0" applyNumberFormat="1" applyBorder="1" applyAlignment="1">
      <alignment vertical="center" wrapText="1"/>
    </xf>
    <xf numFmtId="49" fontId="0" fillId="0" borderId="0" xfId="0" applyNumberFormat="1" applyAlignment="1">
      <alignment vertical="center"/>
    </xf>
    <xf numFmtId="0" fontId="0" fillId="0" borderId="4" xfId="0" applyBorder="1" applyAlignment="1">
      <alignment horizontal="left" vertical="center" wrapText="1"/>
    </xf>
    <xf numFmtId="49" fontId="0" fillId="0" borderId="113" xfId="0" applyNumberFormat="1" applyBorder="1" applyAlignment="1">
      <alignment vertical="center"/>
    </xf>
    <xf numFmtId="49" fontId="0" fillId="0" borderId="114" xfId="0" applyNumberFormat="1" applyBorder="1" applyAlignment="1">
      <alignment vertical="center" wrapText="1"/>
    </xf>
    <xf numFmtId="0" fontId="4" fillId="2" borderId="4" xfId="5" applyFont="1" applyFill="1" applyBorder="1" applyAlignment="1">
      <alignment horizontal="center" vertical="center"/>
    </xf>
    <xf numFmtId="49" fontId="0" fillId="3" borderId="114" xfId="0" applyNumberFormat="1" applyFill="1" applyBorder="1" applyAlignment="1">
      <alignment vertical="center" wrapText="1"/>
    </xf>
    <xf numFmtId="49" fontId="0" fillId="0" borderId="114" xfId="0" quotePrefix="1" applyNumberFormat="1" applyBorder="1" applyAlignment="1">
      <alignment vertical="center" wrapText="1"/>
    </xf>
    <xf numFmtId="49" fontId="36" fillId="0" borderId="113" xfId="0" applyNumberFormat="1" applyFont="1" applyBorder="1" applyAlignment="1">
      <alignment vertical="center"/>
    </xf>
    <xf numFmtId="49" fontId="36" fillId="0" borderId="114" xfId="0" applyNumberFormat="1" applyFont="1" applyBorder="1" applyAlignment="1">
      <alignment vertical="center" wrapText="1"/>
    </xf>
    <xf numFmtId="49" fontId="35" fillId="16" borderId="113" xfId="0" applyNumberFormat="1" applyFont="1" applyFill="1" applyBorder="1" applyAlignment="1">
      <alignment vertical="center"/>
    </xf>
    <xf numFmtId="49" fontId="0" fillId="3" borderId="113" xfId="0" applyNumberFormat="1" applyFill="1" applyBorder="1" applyAlignment="1">
      <alignment vertical="center"/>
    </xf>
    <xf numFmtId="49" fontId="0" fillId="3" borderId="114" xfId="0" quotePrefix="1" applyNumberFormat="1" applyFill="1" applyBorder="1" applyAlignment="1">
      <alignment vertical="center" wrapText="1"/>
    </xf>
    <xf numFmtId="49" fontId="5" fillId="0" borderId="113" xfId="0" applyNumberFormat="1" applyFont="1" applyBorder="1" applyAlignment="1">
      <alignment vertical="center"/>
    </xf>
    <xf numFmtId="0" fontId="4" fillId="3" borderId="4" xfId="5" applyFont="1" applyFill="1" applyBorder="1" applyAlignment="1">
      <alignment horizontal="center" vertical="center"/>
    </xf>
    <xf numFmtId="0" fontId="4" fillId="9" borderId="4" xfId="5" applyFont="1" applyFill="1" applyBorder="1" applyAlignment="1">
      <alignment horizontal="center" vertical="center"/>
    </xf>
    <xf numFmtId="49" fontId="40" fillId="16" borderId="113" xfId="0" applyNumberFormat="1" applyFont="1" applyFill="1" applyBorder="1" applyAlignment="1">
      <alignment vertical="center"/>
    </xf>
    <xf numFmtId="49" fontId="34" fillId="16" borderId="113" xfId="0" applyNumberFormat="1" applyFont="1" applyFill="1" applyBorder="1" applyAlignment="1">
      <alignment vertical="center"/>
    </xf>
    <xf numFmtId="0" fontId="0" fillId="3" borderId="4" xfId="0" applyFill="1" applyBorder="1" applyAlignment="1">
      <alignment horizontal="left" vertical="center"/>
    </xf>
    <xf numFmtId="49" fontId="33" fillId="16" borderId="113" xfId="0" applyNumberFormat="1" applyFont="1" applyFill="1" applyBorder="1" applyAlignment="1">
      <alignment vertical="center"/>
    </xf>
    <xf numFmtId="49" fontId="36" fillId="3" borderId="114" xfId="0" applyNumberFormat="1" applyFont="1" applyFill="1" applyBorder="1" applyAlignment="1">
      <alignment vertical="center" wrapText="1"/>
    </xf>
    <xf numFmtId="49" fontId="6" fillId="0" borderId="114" xfId="0" applyNumberFormat="1" applyFont="1" applyBorder="1" applyAlignment="1">
      <alignment vertical="center" wrapText="1"/>
    </xf>
    <xf numFmtId="0" fontId="5" fillId="9" borderId="4" xfId="5" applyFont="1" applyFill="1" applyBorder="1" applyAlignment="1">
      <alignment horizontal="center" vertical="center"/>
    </xf>
    <xf numFmtId="49" fontId="4" fillId="0" borderId="113" xfId="0" applyNumberFormat="1" applyFont="1" applyBorder="1" applyAlignment="1">
      <alignment vertical="center"/>
    </xf>
    <xf numFmtId="49" fontId="4" fillId="0" borderId="114" xfId="0" applyNumberFormat="1" applyFont="1" applyBorder="1" applyAlignment="1">
      <alignment vertical="center" wrapText="1"/>
    </xf>
    <xf numFmtId="49" fontId="4" fillId="0" borderId="0" xfId="0" applyNumberFormat="1" applyFont="1" applyAlignment="1">
      <alignment vertical="center"/>
    </xf>
    <xf numFmtId="49" fontId="6" fillId="0" borderId="113" xfId="0" applyNumberFormat="1" applyFont="1" applyBorder="1" applyAlignment="1">
      <alignment vertical="center"/>
    </xf>
    <xf numFmtId="0" fontId="47" fillId="21" borderId="2" xfId="10" applyFont="1" applyFill="1" applyBorder="1" applyAlignment="1">
      <alignment horizontal="center" vertical="center" wrapText="1"/>
    </xf>
    <xf numFmtId="166" fontId="50" fillId="0" borderId="0" xfId="1" applyNumberFormat="1" applyFont="1" applyAlignment="1">
      <alignment vertical="center" shrinkToFit="1"/>
    </xf>
    <xf numFmtId="43" fontId="3" fillId="0" borderId="4" xfId="1" applyFont="1" applyFill="1" applyBorder="1" applyAlignment="1">
      <alignment horizontal="right" vertical="center" shrinkToFit="1"/>
    </xf>
    <xf numFmtId="0" fontId="5" fillId="2" borderId="4" xfId="0" applyFont="1" applyFill="1" applyBorder="1" applyAlignment="1">
      <alignment horizontal="left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9" fontId="19" fillId="5" borderId="62" xfId="2" applyFont="1" applyFill="1" applyBorder="1" applyAlignment="1">
      <alignment horizontal="center" vertical="center" shrinkToFit="1"/>
    </xf>
    <xf numFmtId="9" fontId="19" fillId="5" borderId="63" xfId="2" applyFont="1" applyFill="1" applyBorder="1" applyAlignment="1">
      <alignment horizontal="center" vertical="center" shrinkToFit="1"/>
    </xf>
    <xf numFmtId="9" fontId="19" fillId="5" borderId="64" xfId="2" applyFont="1" applyFill="1" applyBorder="1" applyAlignment="1">
      <alignment horizontal="center" vertical="center" shrinkToFit="1"/>
    </xf>
    <xf numFmtId="9" fontId="19" fillId="5" borderId="50" xfId="2" applyFont="1" applyFill="1" applyBorder="1" applyAlignment="1">
      <alignment horizontal="center" vertical="center" shrinkToFit="1"/>
    </xf>
    <xf numFmtId="9" fontId="19" fillId="5" borderId="51" xfId="2" applyFont="1" applyFill="1" applyBorder="1" applyAlignment="1">
      <alignment horizontal="center" vertical="center" shrinkToFit="1"/>
    </xf>
    <xf numFmtId="9" fontId="19" fillId="5" borderId="49" xfId="2" applyFont="1" applyFill="1" applyBorder="1" applyAlignment="1">
      <alignment horizontal="center" vertical="center" shrinkToFit="1"/>
    </xf>
    <xf numFmtId="0" fontId="19" fillId="5" borderId="62" xfId="0" applyFont="1" applyFill="1" applyBorder="1" applyAlignment="1">
      <alignment horizontal="center" vertical="center" shrinkToFit="1"/>
    </xf>
    <xf numFmtId="0" fontId="19" fillId="5" borderId="63" xfId="0" applyFont="1" applyFill="1" applyBorder="1" applyAlignment="1">
      <alignment horizontal="center" vertical="center" shrinkToFit="1"/>
    </xf>
    <xf numFmtId="0" fontId="19" fillId="5" borderId="64" xfId="0" applyFont="1" applyFill="1" applyBorder="1" applyAlignment="1">
      <alignment horizontal="center" vertical="center" shrinkToFit="1"/>
    </xf>
    <xf numFmtId="0" fontId="3" fillId="5" borderId="30" xfId="3" applyFont="1" applyFill="1" applyBorder="1" applyAlignment="1">
      <alignment horizontal="center" vertical="center"/>
    </xf>
    <xf numFmtId="0" fontId="3" fillId="5" borderId="58" xfId="3" applyFont="1" applyFill="1" applyBorder="1" applyAlignment="1">
      <alignment horizontal="center" vertical="center"/>
    </xf>
    <xf numFmtId="49" fontId="4" fillId="0" borderId="42" xfId="0" applyNumberFormat="1" applyFont="1" applyBorder="1" applyAlignment="1">
      <alignment horizontal="center" vertical="center" wrapText="1"/>
    </xf>
    <xf numFmtId="49" fontId="4" fillId="0" borderId="29" xfId="0" applyNumberFormat="1" applyFont="1" applyBorder="1" applyAlignment="1">
      <alignment horizontal="center" vertical="center" wrapText="1"/>
    </xf>
    <xf numFmtId="49" fontId="4" fillId="0" borderId="20" xfId="0" applyNumberFormat="1" applyFont="1" applyBorder="1" applyAlignment="1">
      <alignment horizontal="center" vertical="center" wrapText="1"/>
    </xf>
    <xf numFmtId="0" fontId="4" fillId="0" borderId="4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2" borderId="43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18" fillId="5" borderId="50" xfId="0" applyFont="1" applyFill="1" applyBorder="1" applyAlignment="1">
      <alignment horizontal="center" vertical="center" wrapText="1"/>
    </xf>
    <xf numFmtId="0" fontId="18" fillId="5" borderId="51" xfId="0" applyFont="1" applyFill="1" applyBorder="1" applyAlignment="1">
      <alignment horizontal="center" vertical="center" wrapText="1"/>
    </xf>
    <xf numFmtId="0" fontId="3" fillId="5" borderId="72" xfId="0" applyFont="1" applyFill="1" applyBorder="1" applyAlignment="1">
      <alignment horizontal="center" vertical="center" wrapText="1"/>
    </xf>
    <xf numFmtId="0" fontId="3" fillId="5" borderId="74" xfId="0" applyFont="1" applyFill="1" applyBorder="1" applyAlignment="1">
      <alignment horizontal="center" vertical="center" wrapText="1"/>
    </xf>
    <xf numFmtId="0" fontId="19" fillId="5" borderId="50" xfId="0" applyFont="1" applyFill="1" applyBorder="1" applyAlignment="1">
      <alignment horizontal="center" shrinkToFit="1"/>
    </xf>
    <xf numFmtId="0" fontId="19" fillId="5" borderId="51" xfId="0" applyFont="1" applyFill="1" applyBorder="1" applyAlignment="1">
      <alignment horizontal="center" shrinkToFit="1"/>
    </xf>
    <xf numFmtId="0" fontId="19" fillId="5" borderId="49" xfId="0" applyFont="1" applyFill="1" applyBorder="1" applyAlignment="1">
      <alignment horizontal="center" shrinkToFit="1"/>
    </xf>
    <xf numFmtId="0" fontId="19" fillId="5" borderId="50" xfId="0" applyFont="1" applyFill="1" applyBorder="1" applyAlignment="1">
      <alignment horizontal="center" vertical="center" shrinkToFit="1"/>
    </xf>
    <xf numFmtId="0" fontId="19" fillId="5" borderId="51" xfId="0" applyFont="1" applyFill="1" applyBorder="1" applyAlignment="1">
      <alignment horizontal="center" vertical="center" shrinkToFit="1"/>
    </xf>
    <xf numFmtId="0" fontId="19" fillId="5" borderId="49" xfId="0" applyFont="1" applyFill="1" applyBorder="1" applyAlignment="1">
      <alignment horizontal="center" vertical="center" shrinkToFit="1"/>
    </xf>
    <xf numFmtId="0" fontId="3" fillId="5" borderId="73" xfId="0" applyFont="1" applyFill="1" applyBorder="1" applyAlignment="1">
      <alignment horizontal="center" vertical="center" wrapText="1"/>
    </xf>
    <xf numFmtId="0" fontId="3" fillId="5" borderId="75" xfId="0" applyFont="1" applyFill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2" borderId="20" xfId="0" applyNumberFormat="1" applyFont="1" applyFill="1" applyBorder="1" applyAlignment="1">
      <alignment horizontal="center" vertical="distributed" wrapText="1"/>
    </xf>
    <xf numFmtId="49" fontId="4" fillId="2" borderId="10" xfId="0" applyNumberFormat="1" applyFont="1" applyFill="1" applyBorder="1" applyAlignment="1">
      <alignment horizontal="center" vertical="distributed" wrapText="1"/>
    </xf>
    <xf numFmtId="0" fontId="4" fillId="2" borderId="7" xfId="0" applyFont="1" applyFill="1" applyBorder="1" applyAlignment="1">
      <alignment horizontal="left" vertical="distributed" wrapText="1"/>
    </xf>
    <xf numFmtId="0" fontId="4" fillId="2" borderId="2" xfId="0" applyFont="1" applyFill="1" applyBorder="1" applyAlignment="1">
      <alignment horizontal="left" vertical="distributed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42" xfId="0" applyNumberFormat="1" applyFont="1" applyFill="1" applyBorder="1" applyAlignment="1">
      <alignment horizontal="center" vertical="center" wrapText="1"/>
    </xf>
    <xf numFmtId="49" fontId="4" fillId="2" borderId="29" xfId="0" applyNumberFormat="1" applyFont="1" applyFill="1" applyBorder="1" applyAlignment="1">
      <alignment horizontal="center" vertical="center" wrapText="1"/>
    </xf>
    <xf numFmtId="49" fontId="4" fillId="2" borderId="20" xfId="0" applyNumberFormat="1" applyFont="1" applyFill="1" applyBorder="1" applyAlignment="1">
      <alignment horizontal="center" vertical="center" wrapText="1"/>
    </xf>
    <xf numFmtId="49" fontId="4" fillId="2" borderId="43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44" xfId="0" applyNumberFormat="1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left" vertical="center" wrapText="1"/>
    </xf>
    <xf numFmtId="49" fontId="4" fillId="2" borderId="45" xfId="0" applyNumberFormat="1" applyFont="1" applyFill="1" applyBorder="1" applyAlignment="1">
      <alignment horizontal="center" vertical="center" wrapText="1"/>
    </xf>
    <xf numFmtId="0" fontId="29" fillId="6" borderId="30" xfId="0" applyFont="1" applyFill="1" applyBorder="1" applyAlignment="1">
      <alignment horizontal="center" vertical="center" wrapText="1"/>
    </xf>
    <xf numFmtId="0" fontId="29" fillId="6" borderId="51" xfId="0" applyFont="1" applyFill="1" applyBorder="1" applyAlignment="1">
      <alignment horizontal="center" vertical="center" wrapText="1"/>
    </xf>
    <xf numFmtId="0" fontId="29" fillId="6" borderId="58" xfId="0" applyFont="1" applyFill="1" applyBorder="1" applyAlignment="1">
      <alignment horizontal="center" vertical="center" wrapText="1"/>
    </xf>
    <xf numFmtId="0" fontId="29" fillId="8" borderId="50" xfId="0" applyFont="1" applyFill="1" applyBorder="1" applyAlignment="1">
      <alignment horizontal="center" vertical="center" wrapText="1"/>
    </xf>
    <xf numFmtId="0" fontId="29" fillId="8" borderId="51" xfId="0" applyFont="1" applyFill="1" applyBorder="1" applyAlignment="1">
      <alignment horizontal="center" vertical="center" wrapText="1"/>
    </xf>
    <xf numFmtId="0" fontId="29" fillId="8" borderId="58" xfId="0" applyFont="1" applyFill="1" applyBorder="1" applyAlignment="1">
      <alignment horizontal="center" vertical="center" wrapText="1"/>
    </xf>
    <xf numFmtId="0" fontId="17" fillId="15" borderId="87" xfId="0" applyFont="1" applyFill="1" applyBorder="1" applyAlignment="1">
      <alignment horizontal="center" vertical="center" wrapText="1"/>
    </xf>
    <xf numFmtId="0" fontId="17" fillId="15" borderId="0" xfId="0" applyFont="1" applyFill="1" applyAlignment="1">
      <alignment horizontal="center" vertical="center" wrapText="1"/>
    </xf>
  </cellXfs>
  <cellStyles count="17">
    <cellStyle name="Comma" xfId="1" builtinId="3"/>
    <cellStyle name="Comma 2" xfId="7" xr:uid="{0B4133A5-D2BD-47C4-BE35-A9F61C7C9CA1}"/>
    <cellStyle name="Comma 3" xfId="11" xr:uid="{7B13A73B-20AD-4360-971E-C9E94648260A}"/>
    <cellStyle name="Comma 5 2" xfId="16" xr:uid="{580D16D2-7202-48D0-A2BF-1E866E75733E}"/>
    <cellStyle name="Normal" xfId="0" builtinId="0"/>
    <cellStyle name="Normal 14" xfId="12" xr:uid="{83B17254-F152-4BD9-87BC-DBD942042248}"/>
    <cellStyle name="Normal 2" xfId="5" xr:uid="{F33A6439-95D3-464D-9365-CAB3801A775C}"/>
    <cellStyle name="Normal 2 2" xfId="15" xr:uid="{71AD4C52-9D80-4AAA-AC06-3A533585B9E6}"/>
    <cellStyle name="Normal 3" xfId="9" xr:uid="{9074E55F-3893-4EFD-981D-2A9931CF61AA}"/>
    <cellStyle name="Normal 4" xfId="10" xr:uid="{0BE70B3F-170B-4416-9BA9-FB130ACE7E77}"/>
    <cellStyle name="Normal 5" xfId="8" xr:uid="{A54673BF-B081-4348-9843-6AD3F74AF719}"/>
    <cellStyle name="Normal 6 2 2" xfId="6" xr:uid="{13EEBF3C-3A84-4C0A-A4DF-E5AE237B29A6}"/>
    <cellStyle name="Normal 7" xfId="14" xr:uid="{8B1D5CDA-E40E-43CE-AB6D-DF5BC9FA32FC}"/>
    <cellStyle name="Percent" xfId="2" builtinId="5"/>
    <cellStyle name="Percent 2" xfId="13" xr:uid="{92CE3FEB-4DA8-4B3A-92C0-E0C771665AA3}"/>
    <cellStyle name="パーセント 6" xfId="4" xr:uid="{5BFF6D80-9046-481F-89C7-E66A948464B3}"/>
    <cellStyle name="標準 10" xfId="3" xr:uid="{22BECAE5-22B0-4044-8D9B-B025D692C8D9}"/>
  </cellStyles>
  <dxfs count="2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A15DCFC4-95BA-42D8-86A3-C5615139828A}"/>
  </tableStyles>
  <colors>
    <mruColors>
      <color rgb="FFFFFF99"/>
      <color rgb="FF0066FF"/>
      <color rgb="FF2F2FFF"/>
      <color rgb="FF3399FF"/>
      <color rgb="FF0000FF"/>
      <color rgb="FFFFECB7"/>
      <color rgb="FFFFFFCC"/>
      <color rgb="FFFFFFFF"/>
      <color rgb="FFFFFAEB"/>
      <color rgb="FF6D6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ustomXml" Target="../customXml/item12.xml"/><Relationship Id="rId21" Type="http://schemas.openxmlformats.org/officeDocument/2006/relationships/customXml" Target="../customXml/item7.xml"/><Relationship Id="rId42" Type="http://schemas.openxmlformats.org/officeDocument/2006/relationships/customXml" Target="../customXml/item28.xml"/><Relationship Id="rId47" Type="http://schemas.openxmlformats.org/officeDocument/2006/relationships/customXml" Target="../customXml/item33.xml"/><Relationship Id="rId63" Type="http://schemas.openxmlformats.org/officeDocument/2006/relationships/customXml" Target="../customXml/item49.xml"/><Relationship Id="rId68" Type="http://schemas.openxmlformats.org/officeDocument/2006/relationships/customXml" Target="../customXml/item54.xml"/><Relationship Id="rId84" Type="http://schemas.openxmlformats.org/officeDocument/2006/relationships/customXml" Target="../customXml/item70.xml"/><Relationship Id="rId89" Type="http://schemas.openxmlformats.org/officeDocument/2006/relationships/customXml" Target="../customXml/item75.xml"/><Relationship Id="rId16" Type="http://schemas.openxmlformats.org/officeDocument/2006/relationships/customXml" Target="../customXml/item2.xml"/><Relationship Id="rId107" Type="http://schemas.openxmlformats.org/officeDocument/2006/relationships/customXml" Target="../customXml/item93.xml"/><Relationship Id="rId11" Type="http://schemas.openxmlformats.org/officeDocument/2006/relationships/styles" Target="styles.xml"/><Relationship Id="rId32" Type="http://schemas.openxmlformats.org/officeDocument/2006/relationships/customXml" Target="../customXml/item18.xml"/><Relationship Id="rId37" Type="http://schemas.openxmlformats.org/officeDocument/2006/relationships/customXml" Target="../customXml/item23.xml"/><Relationship Id="rId53" Type="http://schemas.openxmlformats.org/officeDocument/2006/relationships/customXml" Target="../customXml/item39.xml"/><Relationship Id="rId58" Type="http://schemas.openxmlformats.org/officeDocument/2006/relationships/customXml" Target="../customXml/item44.xml"/><Relationship Id="rId74" Type="http://schemas.openxmlformats.org/officeDocument/2006/relationships/customXml" Target="../customXml/item60.xml"/><Relationship Id="rId79" Type="http://schemas.openxmlformats.org/officeDocument/2006/relationships/customXml" Target="../customXml/item65.xml"/><Relationship Id="rId102" Type="http://schemas.openxmlformats.org/officeDocument/2006/relationships/customXml" Target="../customXml/item88.xml"/><Relationship Id="rId5" Type="http://schemas.openxmlformats.org/officeDocument/2006/relationships/worksheet" Target="worksheets/sheet5.xml"/><Relationship Id="rId90" Type="http://schemas.openxmlformats.org/officeDocument/2006/relationships/customXml" Target="../customXml/item76.xml"/><Relationship Id="rId95" Type="http://schemas.openxmlformats.org/officeDocument/2006/relationships/customXml" Target="../customXml/item81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43" Type="http://schemas.openxmlformats.org/officeDocument/2006/relationships/customXml" Target="../customXml/item29.xml"/><Relationship Id="rId48" Type="http://schemas.openxmlformats.org/officeDocument/2006/relationships/customXml" Target="../customXml/item34.xml"/><Relationship Id="rId64" Type="http://schemas.openxmlformats.org/officeDocument/2006/relationships/customXml" Target="../customXml/item50.xml"/><Relationship Id="rId69" Type="http://schemas.openxmlformats.org/officeDocument/2006/relationships/customXml" Target="../customXml/item55.xml"/><Relationship Id="rId80" Type="http://schemas.openxmlformats.org/officeDocument/2006/relationships/customXml" Target="../customXml/item66.xml"/><Relationship Id="rId85" Type="http://schemas.openxmlformats.org/officeDocument/2006/relationships/customXml" Target="../customXml/item7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33" Type="http://schemas.openxmlformats.org/officeDocument/2006/relationships/customXml" Target="../customXml/item19.xml"/><Relationship Id="rId38" Type="http://schemas.openxmlformats.org/officeDocument/2006/relationships/customXml" Target="../customXml/item24.xml"/><Relationship Id="rId59" Type="http://schemas.openxmlformats.org/officeDocument/2006/relationships/customXml" Target="../customXml/item45.xml"/><Relationship Id="rId103" Type="http://schemas.openxmlformats.org/officeDocument/2006/relationships/customXml" Target="../customXml/item89.xml"/><Relationship Id="rId108" Type="http://schemas.openxmlformats.org/officeDocument/2006/relationships/customXml" Target="../customXml/item94.xml"/><Relationship Id="rId54" Type="http://schemas.openxmlformats.org/officeDocument/2006/relationships/customXml" Target="../customXml/item40.xml"/><Relationship Id="rId70" Type="http://schemas.openxmlformats.org/officeDocument/2006/relationships/customXml" Target="../customXml/item56.xml"/><Relationship Id="rId75" Type="http://schemas.openxmlformats.org/officeDocument/2006/relationships/customXml" Target="../customXml/item61.xml"/><Relationship Id="rId91" Type="http://schemas.openxmlformats.org/officeDocument/2006/relationships/customXml" Target="../customXml/item77.xml"/><Relationship Id="rId96" Type="http://schemas.openxmlformats.org/officeDocument/2006/relationships/customXml" Target="../customXml/item8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36" Type="http://schemas.openxmlformats.org/officeDocument/2006/relationships/customXml" Target="../customXml/item22.xml"/><Relationship Id="rId49" Type="http://schemas.openxmlformats.org/officeDocument/2006/relationships/customXml" Target="../customXml/item35.xml"/><Relationship Id="rId57" Type="http://schemas.openxmlformats.org/officeDocument/2006/relationships/customXml" Target="../customXml/item43.xml"/><Relationship Id="rId106" Type="http://schemas.openxmlformats.org/officeDocument/2006/relationships/customXml" Target="../customXml/item92.xml"/><Relationship Id="rId10" Type="http://schemas.openxmlformats.org/officeDocument/2006/relationships/connections" Target="connections.xml"/><Relationship Id="rId31" Type="http://schemas.openxmlformats.org/officeDocument/2006/relationships/customXml" Target="../customXml/item17.xml"/><Relationship Id="rId44" Type="http://schemas.openxmlformats.org/officeDocument/2006/relationships/customXml" Target="../customXml/item30.xml"/><Relationship Id="rId52" Type="http://schemas.openxmlformats.org/officeDocument/2006/relationships/customXml" Target="../customXml/item38.xml"/><Relationship Id="rId60" Type="http://schemas.openxmlformats.org/officeDocument/2006/relationships/customXml" Target="../customXml/item46.xml"/><Relationship Id="rId65" Type="http://schemas.openxmlformats.org/officeDocument/2006/relationships/customXml" Target="../customXml/item51.xml"/><Relationship Id="rId73" Type="http://schemas.openxmlformats.org/officeDocument/2006/relationships/customXml" Target="../customXml/item59.xml"/><Relationship Id="rId78" Type="http://schemas.openxmlformats.org/officeDocument/2006/relationships/customXml" Target="../customXml/item64.xml"/><Relationship Id="rId81" Type="http://schemas.openxmlformats.org/officeDocument/2006/relationships/customXml" Target="../customXml/item67.xml"/><Relationship Id="rId86" Type="http://schemas.openxmlformats.org/officeDocument/2006/relationships/customXml" Target="../customXml/item72.xml"/><Relationship Id="rId94" Type="http://schemas.openxmlformats.org/officeDocument/2006/relationships/customXml" Target="../customXml/item80.xml"/><Relationship Id="rId99" Type="http://schemas.openxmlformats.org/officeDocument/2006/relationships/customXml" Target="../customXml/item85.xml"/><Relationship Id="rId101" Type="http://schemas.openxmlformats.org/officeDocument/2006/relationships/customXml" Target="../customXml/item87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39" Type="http://schemas.openxmlformats.org/officeDocument/2006/relationships/customXml" Target="../customXml/item25.xml"/><Relationship Id="rId109" Type="http://schemas.openxmlformats.org/officeDocument/2006/relationships/customXml" Target="../customXml/item95.xml"/><Relationship Id="rId34" Type="http://schemas.openxmlformats.org/officeDocument/2006/relationships/customXml" Target="../customXml/item20.xml"/><Relationship Id="rId50" Type="http://schemas.openxmlformats.org/officeDocument/2006/relationships/customXml" Target="../customXml/item36.xml"/><Relationship Id="rId55" Type="http://schemas.openxmlformats.org/officeDocument/2006/relationships/customXml" Target="../customXml/item41.xml"/><Relationship Id="rId76" Type="http://schemas.openxmlformats.org/officeDocument/2006/relationships/customXml" Target="../customXml/item62.xml"/><Relationship Id="rId97" Type="http://schemas.openxmlformats.org/officeDocument/2006/relationships/customXml" Target="../customXml/item83.xml"/><Relationship Id="rId104" Type="http://schemas.openxmlformats.org/officeDocument/2006/relationships/customXml" Target="../customXml/item90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57.xml"/><Relationship Id="rId92" Type="http://schemas.openxmlformats.org/officeDocument/2006/relationships/customXml" Target="../customXml/item78.xml"/><Relationship Id="rId2" Type="http://schemas.openxmlformats.org/officeDocument/2006/relationships/worksheet" Target="worksheets/sheet2.xml"/><Relationship Id="rId29" Type="http://schemas.openxmlformats.org/officeDocument/2006/relationships/customXml" Target="../customXml/item15.xml"/><Relationship Id="rId24" Type="http://schemas.openxmlformats.org/officeDocument/2006/relationships/customXml" Target="../customXml/item10.xml"/><Relationship Id="rId40" Type="http://schemas.openxmlformats.org/officeDocument/2006/relationships/customXml" Target="../customXml/item26.xml"/><Relationship Id="rId45" Type="http://schemas.openxmlformats.org/officeDocument/2006/relationships/customXml" Target="../customXml/item31.xml"/><Relationship Id="rId66" Type="http://schemas.openxmlformats.org/officeDocument/2006/relationships/customXml" Target="../customXml/item52.xml"/><Relationship Id="rId87" Type="http://schemas.openxmlformats.org/officeDocument/2006/relationships/customXml" Target="../customXml/item73.xml"/><Relationship Id="rId110" Type="http://schemas.openxmlformats.org/officeDocument/2006/relationships/customXml" Target="../customXml/item96.xml"/><Relationship Id="rId61" Type="http://schemas.openxmlformats.org/officeDocument/2006/relationships/customXml" Target="../customXml/item47.xml"/><Relationship Id="rId82" Type="http://schemas.openxmlformats.org/officeDocument/2006/relationships/customXml" Target="../customXml/item68.xml"/><Relationship Id="rId19" Type="http://schemas.openxmlformats.org/officeDocument/2006/relationships/customXml" Target="../customXml/item5.xml"/><Relationship Id="rId14" Type="http://schemas.openxmlformats.org/officeDocument/2006/relationships/calcChain" Target="calcChain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56" Type="http://schemas.openxmlformats.org/officeDocument/2006/relationships/customXml" Target="../customXml/item42.xml"/><Relationship Id="rId77" Type="http://schemas.openxmlformats.org/officeDocument/2006/relationships/customXml" Target="../customXml/item63.xml"/><Relationship Id="rId100" Type="http://schemas.openxmlformats.org/officeDocument/2006/relationships/customXml" Target="../customXml/item86.xml"/><Relationship Id="rId105" Type="http://schemas.openxmlformats.org/officeDocument/2006/relationships/customXml" Target="../customXml/item91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7.xml"/><Relationship Id="rId72" Type="http://schemas.openxmlformats.org/officeDocument/2006/relationships/customXml" Target="../customXml/item58.xml"/><Relationship Id="rId93" Type="http://schemas.openxmlformats.org/officeDocument/2006/relationships/customXml" Target="../customXml/item79.xml"/><Relationship Id="rId98" Type="http://schemas.openxmlformats.org/officeDocument/2006/relationships/customXml" Target="../customXml/item84.xml"/><Relationship Id="rId3" Type="http://schemas.openxmlformats.org/officeDocument/2006/relationships/worksheet" Target="worksheets/sheet3.xml"/><Relationship Id="rId25" Type="http://schemas.openxmlformats.org/officeDocument/2006/relationships/customXml" Target="../customXml/item11.xml"/><Relationship Id="rId46" Type="http://schemas.openxmlformats.org/officeDocument/2006/relationships/customXml" Target="../customXml/item32.xml"/><Relationship Id="rId67" Type="http://schemas.openxmlformats.org/officeDocument/2006/relationships/customXml" Target="../customXml/item53.xml"/><Relationship Id="rId20" Type="http://schemas.openxmlformats.org/officeDocument/2006/relationships/customXml" Target="../customXml/item6.xml"/><Relationship Id="rId41" Type="http://schemas.openxmlformats.org/officeDocument/2006/relationships/customXml" Target="../customXml/item27.xml"/><Relationship Id="rId62" Type="http://schemas.openxmlformats.org/officeDocument/2006/relationships/customXml" Target="../customXml/item48.xml"/><Relationship Id="rId83" Type="http://schemas.openxmlformats.org/officeDocument/2006/relationships/customXml" Target="../customXml/item69.xml"/><Relationship Id="rId88" Type="http://schemas.openxmlformats.org/officeDocument/2006/relationships/customXml" Target="../customXml/item7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C2751-57BB-4670-A7AE-A2B94C8E7F49}">
  <sheetPr>
    <tabColor theme="3" tint="0.499984740745262"/>
  </sheetPr>
  <dimension ref="A1:BL93"/>
  <sheetViews>
    <sheetView showGridLines="0" tabSelected="1" zoomScale="70" zoomScaleNormal="70" workbookViewId="0">
      <pane xSplit="5" ySplit="3" topLeftCell="V4" activePane="bottomRight" state="frozen"/>
      <selection activeCell="I13" sqref="I13"/>
      <selection pane="topRight" activeCell="I13" sqref="I13"/>
      <selection pane="bottomLeft" activeCell="I13" sqref="I13"/>
      <selection pane="bottomRight" activeCell="AY4" sqref="AY4"/>
    </sheetView>
  </sheetViews>
  <sheetFormatPr defaultColWidth="9.109375" defaultRowHeight="13.8" outlineLevelRow="1" outlineLevelCol="1" x14ac:dyDescent="0.25"/>
  <cols>
    <col min="1" max="1" width="1" style="134" customWidth="1"/>
    <col min="2" max="2" width="4.5546875" style="135" customWidth="1"/>
    <col min="3" max="3" width="4.44140625" style="134" customWidth="1"/>
    <col min="4" max="4" width="37.5546875" style="134" customWidth="1"/>
    <col min="5" max="5" width="12.21875" style="136" customWidth="1"/>
    <col min="6" max="8" width="9.109375" style="137" hidden="1" customWidth="1"/>
    <col min="9" max="20" width="8.109375" style="137" hidden="1" customWidth="1" outlineLevel="1"/>
    <col min="21" max="21" width="9.109375" style="137" hidden="1" customWidth="1" collapsed="1"/>
    <col min="22" max="33" width="8.109375" style="137" customWidth="1" outlineLevel="1"/>
    <col min="34" max="34" width="10.109375" style="137" customWidth="1"/>
    <col min="35" max="35" width="10.44140625" style="137" customWidth="1"/>
    <col min="36" max="36" width="7.88671875" style="137" customWidth="1" outlineLevel="1"/>
    <col min="37" max="37" width="8" style="137" customWidth="1" outlineLevel="1"/>
    <col min="38" max="47" width="7.88671875" style="137" customWidth="1" outlineLevel="1"/>
    <col min="48" max="50" width="10.5546875" style="137" customWidth="1"/>
    <col min="51" max="51" width="11.109375" style="137" customWidth="1"/>
    <col min="52" max="52" width="11.5546875" style="137" customWidth="1"/>
    <col min="53" max="53" width="11.44140625" style="137" customWidth="1"/>
    <col min="54" max="54" width="11.88671875" style="137" customWidth="1"/>
    <col min="55" max="55" width="11.109375" style="137" customWidth="1"/>
    <col min="56" max="56" width="11.44140625" style="137" customWidth="1"/>
    <col min="57" max="58" width="9.88671875" style="137" bestFit="1" customWidth="1"/>
    <col min="59" max="59" width="5" style="134" customWidth="1"/>
    <col min="60" max="62" width="10.109375" style="134" customWidth="1"/>
    <col min="63" max="64" width="9.88671875" style="134" bestFit="1" customWidth="1"/>
    <col min="65" max="16384" width="9.109375" style="134"/>
  </cols>
  <sheetData>
    <row r="1" spans="1:64" s="353" customFormat="1" ht="3" customHeight="1" thickBot="1" x14ac:dyDescent="0.3">
      <c r="B1" s="648"/>
      <c r="C1" s="648"/>
      <c r="D1" s="668"/>
      <c r="E1" s="359"/>
      <c r="H1" s="667"/>
      <c r="U1" s="667"/>
      <c r="AH1" s="667"/>
      <c r="AI1" s="667"/>
      <c r="AJ1" s="667"/>
      <c r="AK1" s="667"/>
      <c r="AL1" s="667"/>
      <c r="AM1" s="667"/>
      <c r="AV1" s="648"/>
      <c r="AW1" s="648"/>
    </row>
    <row r="2" spans="1:64" ht="18" thickBot="1" x14ac:dyDescent="0.3">
      <c r="B2" s="138" t="s">
        <v>0</v>
      </c>
      <c r="C2" s="139"/>
      <c r="D2" s="140"/>
      <c r="E2" s="141"/>
      <c r="F2" s="1076" t="s">
        <v>1</v>
      </c>
      <c r="G2" s="1077"/>
      <c r="H2" s="1077"/>
      <c r="I2" s="1077"/>
      <c r="J2" s="1077"/>
      <c r="K2" s="1077"/>
      <c r="L2" s="1077"/>
      <c r="M2" s="1077"/>
      <c r="N2" s="1077"/>
      <c r="O2" s="1077"/>
      <c r="P2" s="1077"/>
      <c r="Q2" s="1077"/>
      <c r="R2" s="1077"/>
      <c r="S2" s="1077"/>
      <c r="T2" s="1077"/>
      <c r="U2" s="1077"/>
      <c r="V2" s="1077"/>
      <c r="W2" s="1077"/>
      <c r="X2" s="1077"/>
      <c r="Y2" s="1077"/>
      <c r="Z2" s="1077"/>
      <c r="AA2" s="1077"/>
      <c r="AB2" s="1077"/>
      <c r="AC2" s="1077"/>
      <c r="AD2" s="1077"/>
      <c r="AE2" s="1077"/>
      <c r="AF2" s="1077"/>
      <c r="AG2" s="1077"/>
      <c r="AH2" s="1077"/>
      <c r="AI2" s="1078"/>
      <c r="AJ2" s="1073" t="s">
        <v>2318</v>
      </c>
      <c r="AK2" s="1074"/>
      <c r="AL2" s="1074"/>
      <c r="AM2" s="1074"/>
      <c r="AN2" s="1074"/>
      <c r="AO2" s="1074"/>
      <c r="AP2" s="1074"/>
      <c r="AQ2" s="1074"/>
      <c r="AR2" s="1074"/>
      <c r="AS2" s="1074"/>
      <c r="AT2" s="1074"/>
      <c r="AU2" s="1075"/>
      <c r="AV2" s="1070" t="s">
        <v>2316</v>
      </c>
      <c r="AW2" s="1071"/>
      <c r="AX2" s="1071"/>
      <c r="AY2" s="1071"/>
      <c r="AZ2" s="1071"/>
      <c r="BA2" s="1070" t="s">
        <v>2317</v>
      </c>
      <c r="BB2" s="1071"/>
      <c r="BC2" s="1071"/>
      <c r="BD2" s="1071"/>
      <c r="BE2" s="1071"/>
      <c r="BF2" s="1072"/>
    </row>
    <row r="3" spans="1:64" ht="27" customHeight="1" thickBot="1" x14ac:dyDescent="0.3">
      <c r="B3" s="84" t="s">
        <v>2</v>
      </c>
      <c r="C3" s="1079" t="s">
        <v>3</v>
      </c>
      <c r="D3" s="1080"/>
      <c r="E3" s="157" t="s">
        <v>4</v>
      </c>
      <c r="F3" s="758">
        <v>2022</v>
      </c>
      <c r="G3" s="759">
        <v>2023</v>
      </c>
      <c r="H3" s="759">
        <v>2024</v>
      </c>
      <c r="I3" s="763">
        <v>1</v>
      </c>
      <c r="J3" s="763">
        <v>2</v>
      </c>
      <c r="K3" s="763">
        <v>3</v>
      </c>
      <c r="L3" s="763">
        <v>4</v>
      </c>
      <c r="M3" s="763">
        <v>5</v>
      </c>
      <c r="N3" s="763">
        <v>6</v>
      </c>
      <c r="O3" s="763">
        <v>7</v>
      </c>
      <c r="P3" s="763">
        <v>8</v>
      </c>
      <c r="Q3" s="763">
        <v>9</v>
      </c>
      <c r="R3" s="763">
        <v>10</v>
      </c>
      <c r="S3" s="763">
        <v>11</v>
      </c>
      <c r="T3" s="763">
        <v>12</v>
      </c>
      <c r="U3" s="47">
        <v>2025</v>
      </c>
      <c r="V3" s="69">
        <v>1</v>
      </c>
      <c r="W3" s="69">
        <v>2</v>
      </c>
      <c r="X3" s="69">
        <v>3</v>
      </c>
      <c r="Y3" s="69">
        <v>4</v>
      </c>
      <c r="Z3" s="69">
        <v>5</v>
      </c>
      <c r="AA3" s="69">
        <v>6</v>
      </c>
      <c r="AB3" s="69">
        <v>7</v>
      </c>
      <c r="AC3" s="69">
        <v>8</v>
      </c>
      <c r="AD3" s="69">
        <v>9</v>
      </c>
      <c r="AE3" s="69">
        <v>10</v>
      </c>
      <c r="AF3" s="69">
        <v>11</v>
      </c>
      <c r="AG3" s="69">
        <v>12</v>
      </c>
      <c r="AH3" s="666" t="s">
        <v>5</v>
      </c>
      <c r="AI3" s="762" t="s">
        <v>6</v>
      </c>
      <c r="AJ3" s="102">
        <v>1</v>
      </c>
      <c r="AK3" s="103">
        <v>2</v>
      </c>
      <c r="AL3" s="103">
        <v>3</v>
      </c>
      <c r="AM3" s="103">
        <v>4</v>
      </c>
      <c r="AN3" s="103">
        <v>5</v>
      </c>
      <c r="AO3" s="104">
        <v>6</v>
      </c>
      <c r="AP3" s="104">
        <v>7</v>
      </c>
      <c r="AQ3" s="105">
        <v>8</v>
      </c>
      <c r="AR3" s="105">
        <v>9</v>
      </c>
      <c r="AS3" s="105">
        <v>10</v>
      </c>
      <c r="AT3" s="105">
        <v>11</v>
      </c>
      <c r="AU3" s="106">
        <v>12</v>
      </c>
      <c r="AV3" s="760" t="s">
        <v>7</v>
      </c>
      <c r="AW3" s="761" t="s">
        <v>2315</v>
      </c>
      <c r="AX3" s="665" t="s">
        <v>2312</v>
      </c>
      <c r="AY3" s="107" t="s">
        <v>2313</v>
      </c>
      <c r="AZ3" s="109" t="s">
        <v>2314</v>
      </c>
      <c r="BA3" s="760" t="s">
        <v>8</v>
      </c>
      <c r="BB3" s="761" t="s">
        <v>9</v>
      </c>
      <c r="BC3" s="665" t="s">
        <v>10</v>
      </c>
      <c r="BD3" s="107" t="s">
        <v>11</v>
      </c>
      <c r="BE3" s="109" t="s">
        <v>12</v>
      </c>
      <c r="BF3" s="108" t="s">
        <v>13</v>
      </c>
      <c r="BG3" s="142"/>
    </row>
    <row r="4" spans="1:64" x14ac:dyDescent="0.25">
      <c r="A4" s="143"/>
      <c r="B4" s="70">
        <v>1</v>
      </c>
      <c r="C4" s="110" t="s">
        <v>14</v>
      </c>
      <c r="D4" s="111"/>
      <c r="E4" s="71" t="s">
        <v>15</v>
      </c>
      <c r="F4" s="72"/>
      <c r="G4" s="72"/>
      <c r="H4" s="72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>
        <f>SUM(I4:T4)</f>
        <v>0</v>
      </c>
      <c r="V4" s="73">
        <v>667500</v>
      </c>
      <c r="W4" s="73">
        <v>400500</v>
      </c>
      <c r="X4" s="73">
        <v>884000</v>
      </c>
      <c r="Y4" s="73">
        <v>984348</v>
      </c>
      <c r="Z4" s="73">
        <v>1025362.5</v>
      </c>
      <c r="AA4" s="73">
        <v>1025362.5</v>
      </c>
      <c r="AB4" s="73">
        <v>1066377</v>
      </c>
      <c r="AC4" s="73">
        <v>1067144</v>
      </c>
      <c r="AD4" s="73">
        <v>1026100</v>
      </c>
      <c r="AE4" s="73">
        <v>1066546</v>
      </c>
      <c r="AF4" s="73">
        <v>1025525</v>
      </c>
      <c r="AG4" s="73">
        <v>1066377</v>
      </c>
      <c r="AH4" s="73">
        <f>SUM(V4:AG4)</f>
        <v>11305142</v>
      </c>
      <c r="AI4" s="74">
        <f>SUM(AJ4:AU4)</f>
        <v>2738069</v>
      </c>
      <c r="AJ4" s="73">
        <v>513461</v>
      </c>
      <c r="AK4" s="73">
        <v>321709</v>
      </c>
      <c r="AL4" s="73">
        <v>698891</v>
      </c>
      <c r="AM4" s="73">
        <v>493240</v>
      </c>
      <c r="AN4" s="73">
        <v>710768</v>
      </c>
      <c r="AO4" s="73"/>
      <c r="AP4" s="73"/>
      <c r="AQ4" s="73"/>
      <c r="AR4" s="73"/>
      <c r="AS4" s="73"/>
      <c r="AT4" s="73"/>
      <c r="AU4" s="73"/>
      <c r="AV4" s="72">
        <f>AM4</f>
        <v>493240</v>
      </c>
      <c r="AW4" s="73">
        <f>AN4</f>
        <v>710768</v>
      </c>
      <c r="AX4" s="695">
        <f>Z4</f>
        <v>1025362.5</v>
      </c>
      <c r="AY4" s="697">
        <f>IFERROR(AW4/AV4,0)</f>
        <v>1.4410185710810153</v>
      </c>
      <c r="AZ4" s="791">
        <f>IFERROR(AW4/AX4,0)</f>
        <v>0.69318704360652939</v>
      </c>
      <c r="BA4" s="72">
        <f>SUM(I4:M4)</f>
        <v>0</v>
      </c>
      <c r="BB4" s="73">
        <f>SUM(AJ4:AN4)</f>
        <v>2738069</v>
      </c>
      <c r="BC4" s="695">
        <f>SUM(V4:Z4)</f>
        <v>3961710.5</v>
      </c>
      <c r="BD4" s="75">
        <f>IFERROR(BB4/BA4,0)</f>
        <v>0</v>
      </c>
      <c r="BE4" s="75">
        <f>IFERROR(BB4/BC4,0)</f>
        <v>0.691133034581906</v>
      </c>
      <c r="BF4" s="718">
        <f t="shared" ref="BF4:BF34" si="0">IFERROR(BB4/AH4,0)</f>
        <v>0.24219678089846194</v>
      </c>
      <c r="BG4" s="76"/>
      <c r="BH4" s="144"/>
    </row>
    <row r="5" spans="1:64" s="147" customFormat="1" x14ac:dyDescent="0.25">
      <c r="A5" s="145"/>
      <c r="B5" s="767">
        <v>2</v>
      </c>
      <c r="C5" s="768" t="s">
        <v>16</v>
      </c>
      <c r="D5" s="769"/>
      <c r="E5" s="770" t="s">
        <v>17</v>
      </c>
      <c r="F5" s="771"/>
      <c r="G5" s="771"/>
      <c r="H5" s="771"/>
      <c r="I5" s="772"/>
      <c r="J5" s="772"/>
      <c r="K5" s="772"/>
      <c r="L5" s="772"/>
      <c r="M5" s="772"/>
      <c r="N5" s="772"/>
      <c r="O5" s="772"/>
      <c r="P5" s="772"/>
      <c r="Q5" s="772"/>
      <c r="R5" s="772"/>
      <c r="S5" s="772"/>
      <c r="T5" s="772"/>
      <c r="U5" s="772">
        <f>SUM(I5:T5)</f>
        <v>0</v>
      </c>
      <c r="V5" s="772">
        <v>9420187500</v>
      </c>
      <c r="W5" s="772">
        <v>5652112500</v>
      </c>
      <c r="X5" s="772">
        <v>12443100000</v>
      </c>
      <c r="Y5" s="772">
        <v>15779640000</v>
      </c>
      <c r="Z5" s="772">
        <v>16437125000</v>
      </c>
      <c r="AA5" s="772">
        <v>16437125000</v>
      </c>
      <c r="AB5" s="772">
        <v>17094610000</v>
      </c>
      <c r="AC5" s="772">
        <v>17118140000</v>
      </c>
      <c r="AD5" s="772">
        <v>16459750000</v>
      </c>
      <c r="AE5" s="772">
        <v>17105172500</v>
      </c>
      <c r="AF5" s="772">
        <v>16447281250</v>
      </c>
      <c r="AG5" s="772">
        <v>17094610000</v>
      </c>
      <c r="AH5" s="772">
        <f>SUM(V5:AG5)</f>
        <v>177488853750</v>
      </c>
      <c r="AI5" s="773">
        <f>SUM(AJ5:AU5)</f>
        <v>39568213997</v>
      </c>
      <c r="AJ5" s="772">
        <v>7320017770</v>
      </c>
      <c r="AK5" s="772">
        <v>4596489350</v>
      </c>
      <c r="AL5" s="772">
        <v>9617317135</v>
      </c>
      <c r="AM5" s="772">
        <v>7009495222</v>
      </c>
      <c r="AN5" s="772">
        <v>11024894520</v>
      </c>
      <c r="AO5" s="772"/>
      <c r="AP5" s="772"/>
      <c r="AQ5" s="772"/>
      <c r="AR5" s="772"/>
      <c r="AS5" s="772"/>
      <c r="AT5" s="772"/>
      <c r="AU5" s="772"/>
      <c r="AV5" s="771">
        <f>AM5</f>
        <v>7009495222</v>
      </c>
      <c r="AW5" s="772">
        <f>AN5</f>
        <v>11024894520</v>
      </c>
      <c r="AX5" s="774">
        <f>Z5</f>
        <v>16437125000</v>
      </c>
      <c r="AY5" s="775">
        <f t="shared" ref="AY5:AY67" si="1">IFERROR(AW5/AV5,0)</f>
        <v>1.572851420940736</v>
      </c>
      <c r="AZ5" s="779">
        <f t="shared" ref="AZ5:AZ67" si="2">IFERROR(AW5/AX5,0)</f>
        <v>0.67073131828102539</v>
      </c>
      <c r="BA5" s="771">
        <f>SUM(I5:M5)</f>
        <v>0</v>
      </c>
      <c r="BB5" s="772">
        <f>SUM(AJ5:AN5)</f>
        <v>39568213997</v>
      </c>
      <c r="BC5" s="774">
        <f>SUM(V5:Z5)</f>
        <v>59732165000</v>
      </c>
      <c r="BD5" s="775">
        <f t="shared" ref="BD5:BD67" si="3">IFERROR(BB5/BA5,0)</f>
        <v>0</v>
      </c>
      <c r="BE5" s="775">
        <f t="shared" ref="BE5:BE67" si="4">IFERROR(BB5/BC5,0)</f>
        <v>0.66242725333997188</v>
      </c>
      <c r="BF5" s="777">
        <f t="shared" si="0"/>
        <v>0.2229335147588106</v>
      </c>
      <c r="BG5" s="76"/>
      <c r="BH5" s="146"/>
      <c r="BI5" s="146"/>
      <c r="BJ5" s="146"/>
      <c r="BK5" s="146"/>
      <c r="BL5" s="146"/>
    </row>
    <row r="6" spans="1:64" x14ac:dyDescent="0.25">
      <c r="A6" s="143"/>
      <c r="B6" s="81"/>
      <c r="C6" s="116"/>
      <c r="D6" s="781" t="s">
        <v>18</v>
      </c>
      <c r="E6" s="56"/>
      <c r="F6" s="78">
        <f>IFERROR(F5/F$4,0)*1000</f>
        <v>0</v>
      </c>
      <c r="G6" s="79">
        <f>IFERROR(G5/G$4,0)*1000</f>
        <v>0</v>
      </c>
      <c r="H6" s="79">
        <f t="shared" ref="H6:BC6" si="5">IFERROR(H5/H$4,0)*1000</f>
        <v>0</v>
      </c>
      <c r="I6" s="79">
        <f t="shared" ref="I6:T6" si="6">IFERROR(I5/I$4,0)*1000</f>
        <v>0</v>
      </c>
      <c r="J6" s="79">
        <f t="shared" si="6"/>
        <v>0</v>
      </c>
      <c r="K6" s="79">
        <f t="shared" si="6"/>
        <v>0</v>
      </c>
      <c r="L6" s="79">
        <f t="shared" si="6"/>
        <v>0</v>
      </c>
      <c r="M6" s="79">
        <f t="shared" si="6"/>
        <v>0</v>
      </c>
      <c r="N6" s="79">
        <f t="shared" si="6"/>
        <v>0</v>
      </c>
      <c r="O6" s="79">
        <f t="shared" si="6"/>
        <v>0</v>
      </c>
      <c r="P6" s="79">
        <f t="shared" si="6"/>
        <v>0</v>
      </c>
      <c r="Q6" s="79">
        <f t="shared" si="6"/>
        <v>0</v>
      </c>
      <c r="R6" s="79">
        <f t="shared" si="6"/>
        <v>0</v>
      </c>
      <c r="S6" s="79">
        <f t="shared" si="6"/>
        <v>0</v>
      </c>
      <c r="T6" s="79">
        <f t="shared" si="6"/>
        <v>0</v>
      </c>
      <c r="U6" s="79">
        <f t="shared" si="5"/>
        <v>0</v>
      </c>
      <c r="V6" s="79">
        <f t="shared" si="5"/>
        <v>14112640.449438203</v>
      </c>
      <c r="W6" s="79">
        <f t="shared" si="5"/>
        <v>14112640.449438203</v>
      </c>
      <c r="X6" s="79">
        <f t="shared" si="5"/>
        <v>14075904.977375565</v>
      </c>
      <c r="Y6" s="79">
        <f t="shared" si="5"/>
        <v>16030550.171280889</v>
      </c>
      <c r="Z6" s="79">
        <f t="shared" si="5"/>
        <v>16030550.171280889</v>
      </c>
      <c r="AA6" s="79">
        <f t="shared" si="5"/>
        <v>16030550.171280889</v>
      </c>
      <c r="AB6" s="79">
        <f t="shared" si="5"/>
        <v>16030550.171280889</v>
      </c>
      <c r="AC6" s="79">
        <f t="shared" si="5"/>
        <v>16041077.867654225</v>
      </c>
      <c r="AD6" s="79">
        <f t="shared" si="5"/>
        <v>16041077.867654225</v>
      </c>
      <c r="AE6" s="79">
        <f t="shared" si="5"/>
        <v>16037913.50771556</v>
      </c>
      <c r="AF6" s="79">
        <f t="shared" si="5"/>
        <v>16037913.50771556</v>
      </c>
      <c r="AG6" s="79">
        <f t="shared" si="5"/>
        <v>16030550.171280889</v>
      </c>
      <c r="AH6" s="79">
        <f>IFERROR(AH5/AH$4,0)*1000</f>
        <v>15699834.088771285</v>
      </c>
      <c r="AI6" s="80">
        <f t="shared" si="5"/>
        <v>14451138.374160768</v>
      </c>
      <c r="AJ6" s="78">
        <f>IFERROR(AJ5/AJ$4,0)*1000</f>
        <v>14256229.333873458</v>
      </c>
      <c r="AK6" s="79">
        <f t="shared" si="5"/>
        <v>14287723.843597785</v>
      </c>
      <c r="AL6" s="79">
        <f t="shared" si="5"/>
        <v>13760825.557919618</v>
      </c>
      <c r="AM6" s="672">
        <f t="shared" si="5"/>
        <v>14211124.851999028</v>
      </c>
      <c r="AN6" s="672">
        <f t="shared" si="5"/>
        <v>15511242.093059901</v>
      </c>
      <c r="AO6" s="672">
        <f t="shared" si="5"/>
        <v>0</v>
      </c>
      <c r="AP6" s="672">
        <f t="shared" si="5"/>
        <v>0</v>
      </c>
      <c r="AQ6" s="672">
        <f t="shared" si="5"/>
        <v>0</v>
      </c>
      <c r="AR6" s="672">
        <f t="shared" si="5"/>
        <v>0</v>
      </c>
      <c r="AS6" s="672">
        <f t="shared" si="5"/>
        <v>0</v>
      </c>
      <c r="AT6" s="672">
        <f t="shared" si="5"/>
        <v>0</v>
      </c>
      <c r="AU6" s="673">
        <f t="shared" si="5"/>
        <v>0</v>
      </c>
      <c r="AV6" s="674">
        <f t="shared" si="5"/>
        <v>14211124.851999028</v>
      </c>
      <c r="AW6" s="672">
        <f t="shared" si="5"/>
        <v>15511242.093059901</v>
      </c>
      <c r="AX6" s="672">
        <f t="shared" si="5"/>
        <v>16030550.171280889</v>
      </c>
      <c r="AY6" s="698">
        <f t="shared" si="1"/>
        <v>1.0914858784649963</v>
      </c>
      <c r="AZ6" s="714">
        <f t="shared" si="2"/>
        <v>0.96760509947117468</v>
      </c>
      <c r="BA6" s="674">
        <f t="shared" si="5"/>
        <v>0</v>
      </c>
      <c r="BB6" s="672">
        <f t="shared" si="5"/>
        <v>14451138.374160768</v>
      </c>
      <c r="BC6" s="672">
        <f t="shared" si="5"/>
        <v>15077367.465391528</v>
      </c>
      <c r="BD6" s="793">
        <f t="shared" si="3"/>
        <v>0</v>
      </c>
      <c r="BE6" s="793">
        <f t="shared" si="4"/>
        <v>0.95846562122544265</v>
      </c>
      <c r="BF6" s="794">
        <f t="shared" si="0"/>
        <v>0.92046440060767265</v>
      </c>
      <c r="BG6" s="27"/>
    </row>
    <row r="7" spans="1:64" x14ac:dyDescent="0.25">
      <c r="A7" s="143"/>
      <c r="B7" s="767">
        <v>3</v>
      </c>
      <c r="C7" s="768" t="s">
        <v>19</v>
      </c>
      <c r="D7" s="769"/>
      <c r="E7" s="778"/>
      <c r="F7" s="771" t="e">
        <f>F10+F13</f>
        <v>#REF!</v>
      </c>
      <c r="G7" s="772" t="e">
        <f t="shared" ref="G7:AU7" si="7">G10+G13</f>
        <v>#REF!</v>
      </c>
      <c r="H7" s="772" t="e">
        <f t="shared" si="7"/>
        <v>#REF!</v>
      </c>
      <c r="I7" s="772" t="e">
        <f t="shared" ref="I7:T7" si="8">I10+I13</f>
        <v>#REF!</v>
      </c>
      <c r="J7" s="772" t="e">
        <f t="shared" si="8"/>
        <v>#REF!</v>
      </c>
      <c r="K7" s="772" t="e">
        <f t="shared" si="8"/>
        <v>#REF!</v>
      </c>
      <c r="L7" s="772" t="e">
        <f t="shared" si="8"/>
        <v>#REF!</v>
      </c>
      <c r="M7" s="772" t="e">
        <f t="shared" si="8"/>
        <v>#REF!</v>
      </c>
      <c r="N7" s="772" t="e">
        <f t="shared" si="8"/>
        <v>#REF!</v>
      </c>
      <c r="O7" s="772" t="e">
        <f t="shared" si="8"/>
        <v>#REF!</v>
      </c>
      <c r="P7" s="772" t="e">
        <f t="shared" si="8"/>
        <v>#REF!</v>
      </c>
      <c r="Q7" s="772" t="e">
        <f t="shared" si="8"/>
        <v>#REF!</v>
      </c>
      <c r="R7" s="772" t="e">
        <f t="shared" si="8"/>
        <v>#REF!</v>
      </c>
      <c r="S7" s="772" t="e">
        <f t="shared" si="8"/>
        <v>#REF!</v>
      </c>
      <c r="T7" s="772" t="e">
        <f t="shared" si="8"/>
        <v>#REF!</v>
      </c>
      <c r="U7" s="772" t="e">
        <f t="shared" si="7"/>
        <v>#REF!</v>
      </c>
      <c r="V7" s="772">
        <f t="shared" si="7"/>
        <v>7802451756.582263</v>
      </c>
      <c r="W7" s="772">
        <f t="shared" si="7"/>
        <v>4622725198.6326923</v>
      </c>
      <c r="X7" s="772">
        <f t="shared" si="7"/>
        <v>10752082541.844126</v>
      </c>
      <c r="Y7" s="772">
        <f t="shared" si="7"/>
        <v>13506591923.031559</v>
      </c>
      <c r="Z7" s="772">
        <f t="shared" si="7"/>
        <v>14171683253.51335</v>
      </c>
      <c r="AA7" s="772">
        <f t="shared" si="7"/>
        <v>14171744327.587423</v>
      </c>
      <c r="AB7" s="772">
        <f t="shared" si="7"/>
        <v>14737627299.887957</v>
      </c>
      <c r="AC7" s="772">
        <f t="shared" si="7"/>
        <v>14738607311.847849</v>
      </c>
      <c r="AD7" s="772">
        <f t="shared" si="7"/>
        <v>14172647968.779627</v>
      </c>
      <c r="AE7" s="772">
        <f t="shared" si="7"/>
        <v>14737307006.757841</v>
      </c>
      <c r="AF7" s="772">
        <f t="shared" si="7"/>
        <v>14171434013.423849</v>
      </c>
      <c r="AG7" s="772">
        <f t="shared" si="7"/>
        <v>14737423456.887957</v>
      </c>
      <c r="AH7" s="772">
        <f>AH10+AH13</f>
        <v>152322326058.77649</v>
      </c>
      <c r="AI7" s="773">
        <f>AI10+AI13</f>
        <v>31873001564</v>
      </c>
      <c r="AJ7" s="771">
        <f>AJ10+AJ13</f>
        <v>5938194958</v>
      </c>
      <c r="AK7" s="772">
        <f t="shared" si="7"/>
        <v>3641444819</v>
      </c>
      <c r="AL7" s="772">
        <f t="shared" si="7"/>
        <v>7922165116</v>
      </c>
      <c r="AM7" s="772">
        <f t="shared" si="7"/>
        <v>5580731745</v>
      </c>
      <c r="AN7" s="772">
        <f t="shared" si="7"/>
        <v>8790464926</v>
      </c>
      <c r="AO7" s="772">
        <f t="shared" si="7"/>
        <v>0</v>
      </c>
      <c r="AP7" s="772">
        <f t="shared" si="7"/>
        <v>0</v>
      </c>
      <c r="AQ7" s="772">
        <f t="shared" si="7"/>
        <v>0</v>
      </c>
      <c r="AR7" s="772">
        <f t="shared" si="7"/>
        <v>0</v>
      </c>
      <c r="AS7" s="772">
        <f t="shared" si="7"/>
        <v>0</v>
      </c>
      <c r="AT7" s="772">
        <f t="shared" si="7"/>
        <v>0</v>
      </c>
      <c r="AU7" s="773">
        <f t="shared" si="7"/>
        <v>0</v>
      </c>
      <c r="AV7" s="771">
        <f>AM7</f>
        <v>5580731745</v>
      </c>
      <c r="AW7" s="772">
        <f>AN7</f>
        <v>8790464926</v>
      </c>
      <c r="AX7" s="772">
        <f>Z7</f>
        <v>14171683253.51335</v>
      </c>
      <c r="AY7" s="775">
        <f t="shared" si="1"/>
        <v>1.5751455772579874</v>
      </c>
      <c r="AZ7" s="779">
        <f t="shared" si="2"/>
        <v>0.62028375661167323</v>
      </c>
      <c r="BA7" s="771" t="e">
        <f>SUM(I7:M7)</f>
        <v>#REF!</v>
      </c>
      <c r="BB7" s="772">
        <f>SUM(AJ7:AN7)</f>
        <v>31873001564</v>
      </c>
      <c r="BC7" s="772">
        <f>SUM(V7:Z7)</f>
        <v>50855534673.603989</v>
      </c>
      <c r="BD7" s="775">
        <f t="shared" si="3"/>
        <v>0</v>
      </c>
      <c r="BE7" s="779">
        <f t="shared" si="4"/>
        <v>0.62673614127870603</v>
      </c>
      <c r="BF7" s="776">
        <f t="shared" si="0"/>
        <v>0.20924707748817589</v>
      </c>
      <c r="BG7" s="76"/>
      <c r="BH7" s="148"/>
      <c r="BI7" s="148"/>
      <c r="BJ7" s="148"/>
      <c r="BK7" s="148"/>
      <c r="BL7" s="148"/>
    </row>
    <row r="8" spans="1:64" s="151" customFormat="1" collapsed="1" x14ac:dyDescent="0.25">
      <c r="A8" s="149"/>
      <c r="B8" s="48"/>
      <c r="C8" s="114"/>
      <c r="D8" s="115" t="s">
        <v>20</v>
      </c>
      <c r="E8" s="49"/>
      <c r="F8" s="36">
        <f>IFERROR(F7/F$5,0)</f>
        <v>0</v>
      </c>
      <c r="G8" s="31">
        <f t="shared" ref="G8:AU8" si="9">IFERROR(G7/G$5,0)</f>
        <v>0</v>
      </c>
      <c r="H8" s="31">
        <f t="shared" si="9"/>
        <v>0</v>
      </c>
      <c r="I8" s="31">
        <f t="shared" ref="I8:T8" si="10">IFERROR(I7/I$5,0)</f>
        <v>0</v>
      </c>
      <c r="J8" s="31">
        <f t="shared" si="10"/>
        <v>0</v>
      </c>
      <c r="K8" s="31">
        <f t="shared" si="10"/>
        <v>0</v>
      </c>
      <c r="L8" s="31">
        <f t="shared" si="10"/>
        <v>0</v>
      </c>
      <c r="M8" s="31">
        <f t="shared" si="10"/>
        <v>0</v>
      </c>
      <c r="N8" s="31">
        <f t="shared" si="10"/>
        <v>0</v>
      </c>
      <c r="O8" s="31">
        <f t="shared" si="10"/>
        <v>0</v>
      </c>
      <c r="P8" s="31">
        <f t="shared" si="10"/>
        <v>0</v>
      </c>
      <c r="Q8" s="31">
        <f t="shared" si="10"/>
        <v>0</v>
      </c>
      <c r="R8" s="31">
        <f t="shared" si="10"/>
        <v>0</v>
      </c>
      <c r="S8" s="31">
        <f t="shared" si="10"/>
        <v>0</v>
      </c>
      <c r="T8" s="31">
        <f t="shared" si="10"/>
        <v>0</v>
      </c>
      <c r="U8" s="31">
        <f t="shared" si="9"/>
        <v>0</v>
      </c>
      <c r="V8" s="31">
        <f t="shared" si="9"/>
        <v>0.82826926285514624</v>
      </c>
      <c r="W8" s="31">
        <f t="shared" si="9"/>
        <v>0.81787565244546923</v>
      </c>
      <c r="X8" s="31">
        <f t="shared" si="9"/>
        <v>0.86409998648601438</v>
      </c>
      <c r="Y8" s="31">
        <f t="shared" si="9"/>
        <v>0.85595057447644929</v>
      </c>
      <c r="Z8" s="31">
        <f t="shared" si="9"/>
        <v>0.86217530459331237</v>
      </c>
      <c r="AA8" s="31">
        <f t="shared" si="9"/>
        <v>0.86217902021110282</v>
      </c>
      <c r="AB8" s="31">
        <f t="shared" si="9"/>
        <v>0.86212129436635032</v>
      </c>
      <c r="AC8" s="31">
        <f t="shared" si="9"/>
        <v>0.86099350232255656</v>
      </c>
      <c r="AD8" s="31">
        <f t="shared" si="9"/>
        <v>0.86104879896593978</v>
      </c>
      <c r="AE8" s="31">
        <f t="shared" si="9"/>
        <v>0.86157020671716944</v>
      </c>
      <c r="AF8" s="31">
        <f t="shared" si="9"/>
        <v>0.86162775464326968</v>
      </c>
      <c r="AG8" s="31">
        <f t="shared" si="9"/>
        <v>0.8621093699644482</v>
      </c>
      <c r="AH8" s="31">
        <f>IFERROR(AH7/AH$5,0)</f>
        <v>0.85820784145312279</v>
      </c>
      <c r="AI8" s="659">
        <f t="shared" si="9"/>
        <v>0.80552034940006545</v>
      </c>
      <c r="AJ8" s="660">
        <f t="shared" si="9"/>
        <v>0.81122685006815221</v>
      </c>
      <c r="AK8" s="661">
        <f t="shared" si="9"/>
        <v>0.79222305149037275</v>
      </c>
      <c r="AL8" s="661">
        <f t="shared" si="9"/>
        <v>0.82373961519570915</v>
      </c>
      <c r="AM8" s="661">
        <f t="shared" si="9"/>
        <v>0.79616742265324847</v>
      </c>
      <c r="AN8" s="661">
        <f t="shared" si="9"/>
        <v>0.79732871004374928</v>
      </c>
      <c r="AO8" s="661">
        <f t="shared" si="9"/>
        <v>0</v>
      </c>
      <c r="AP8" s="661">
        <f t="shared" si="9"/>
        <v>0</v>
      </c>
      <c r="AQ8" s="661">
        <f t="shared" si="9"/>
        <v>0</v>
      </c>
      <c r="AR8" s="661">
        <f t="shared" si="9"/>
        <v>0</v>
      </c>
      <c r="AS8" s="661">
        <f t="shared" si="9"/>
        <v>0</v>
      </c>
      <c r="AT8" s="661">
        <f t="shared" si="9"/>
        <v>0</v>
      </c>
      <c r="AU8" s="659">
        <f t="shared" si="9"/>
        <v>0</v>
      </c>
      <c r="AV8" s="660">
        <f t="shared" ref="AV8:AX8" si="11">IFERROR(AV7/AV$5,0)</f>
        <v>0.79616742265324847</v>
      </c>
      <c r="AW8" s="661">
        <f t="shared" si="11"/>
        <v>0.79732871004374928</v>
      </c>
      <c r="AX8" s="661">
        <f t="shared" si="11"/>
        <v>0.86217530459331237</v>
      </c>
      <c r="AY8" s="700">
        <f t="shared" si="1"/>
        <v>1.0014585969702587</v>
      </c>
      <c r="AZ8" s="701">
        <f t="shared" si="2"/>
        <v>0.92478722806825098</v>
      </c>
      <c r="BA8" s="660">
        <f t="shared" ref="BA8:BC8" si="12">IFERROR(BA7/BA$5,0)</f>
        <v>0</v>
      </c>
      <c r="BB8" s="661">
        <f t="shared" si="12"/>
        <v>0.80552034940006545</v>
      </c>
      <c r="BC8" s="661">
        <f t="shared" si="12"/>
        <v>0.85139279102982435</v>
      </c>
      <c r="BD8" s="700">
        <f t="shared" si="3"/>
        <v>0</v>
      </c>
      <c r="BE8" s="713">
        <f t="shared" si="4"/>
        <v>0.94612070701905671</v>
      </c>
      <c r="BF8" s="720">
        <f t="shared" si="0"/>
        <v>0.93860753828134857</v>
      </c>
      <c r="BG8" s="32"/>
      <c r="BH8" s="150"/>
    </row>
    <row r="9" spans="1:64" x14ac:dyDescent="0.25">
      <c r="A9" s="143"/>
      <c r="B9" s="81"/>
      <c r="C9" s="116"/>
      <c r="D9" s="117" t="s">
        <v>21</v>
      </c>
      <c r="E9" s="56"/>
      <c r="F9" s="42">
        <f>IFERROR(F7/F$4,0)*1000</f>
        <v>0</v>
      </c>
      <c r="G9" s="35">
        <f t="shared" ref="G9:AU9" si="13">IFERROR(G7/G$4,0)*1000</f>
        <v>0</v>
      </c>
      <c r="H9" s="35">
        <f t="shared" si="13"/>
        <v>0</v>
      </c>
      <c r="I9" s="35">
        <f t="shared" ref="I9:T9" si="14">IFERROR(I7/I$4,0)*1000</f>
        <v>0</v>
      </c>
      <c r="J9" s="35">
        <f t="shared" si="14"/>
        <v>0</v>
      </c>
      <c r="K9" s="35">
        <f t="shared" si="14"/>
        <v>0</v>
      </c>
      <c r="L9" s="35">
        <f t="shared" si="14"/>
        <v>0</v>
      </c>
      <c r="M9" s="35">
        <f t="shared" si="14"/>
        <v>0</v>
      </c>
      <c r="N9" s="35">
        <f t="shared" si="14"/>
        <v>0</v>
      </c>
      <c r="O9" s="35">
        <f t="shared" si="14"/>
        <v>0</v>
      </c>
      <c r="P9" s="35">
        <f t="shared" si="14"/>
        <v>0</v>
      </c>
      <c r="Q9" s="35">
        <f t="shared" si="14"/>
        <v>0</v>
      </c>
      <c r="R9" s="35">
        <f t="shared" si="14"/>
        <v>0</v>
      </c>
      <c r="S9" s="35">
        <f t="shared" si="14"/>
        <v>0</v>
      </c>
      <c r="T9" s="35">
        <f t="shared" si="14"/>
        <v>0</v>
      </c>
      <c r="U9" s="35">
        <f t="shared" si="13"/>
        <v>0</v>
      </c>
      <c r="V9" s="35">
        <f t="shared" si="13"/>
        <v>11689066.3019959</v>
      </c>
      <c r="W9" s="35">
        <f t="shared" si="13"/>
        <v>11542385.01531259</v>
      </c>
      <c r="X9" s="35">
        <f t="shared" si="13"/>
        <v>12162989.300728649</v>
      </c>
      <c r="Y9" s="35">
        <f t="shared" si="13"/>
        <v>13721358.62828142</v>
      </c>
      <c r="Z9" s="35">
        <f t="shared" si="13"/>
        <v>13821144.476722477</v>
      </c>
      <c r="AA9" s="35">
        <f t="shared" si="13"/>
        <v>13821204.040119883</v>
      </c>
      <c r="AB9" s="35">
        <f t="shared" si="13"/>
        <v>13820278.663069399</v>
      </c>
      <c r="AC9" s="35">
        <f t="shared" si="13"/>
        <v>13811263.814300459</v>
      </c>
      <c r="AD9" s="35">
        <f t="shared" si="13"/>
        <v>13812150.832062786</v>
      </c>
      <c r="AE9" s="35">
        <f t="shared" si="13"/>
        <v>13817788.456154577</v>
      </c>
      <c r="AF9" s="35">
        <f t="shared" si="13"/>
        <v>13818711.404815922</v>
      </c>
      <c r="AG9" s="35">
        <f t="shared" si="13"/>
        <v>13820087.508346446</v>
      </c>
      <c r="AH9" s="35">
        <f>IFERROR(AH7/AH$4,0)*1000</f>
        <v>13473720.72449656</v>
      </c>
      <c r="AI9" s="43">
        <f>IFERROR(AI7/AI$4,0)*1000</f>
        <v>11640686.032382675</v>
      </c>
      <c r="AJ9" s="42">
        <f t="shared" si="13"/>
        <v>11565036.016367357</v>
      </c>
      <c r="AK9" s="35">
        <f t="shared" si="13"/>
        <v>11319064.182226796</v>
      </c>
      <c r="AL9" s="35">
        <f t="shared" si="13"/>
        <v>11335337.149855986</v>
      </c>
      <c r="AM9" s="675">
        <f t="shared" si="13"/>
        <v>11314434.646419594</v>
      </c>
      <c r="AN9" s="675">
        <f t="shared" si="13"/>
        <v>12367558.649235755</v>
      </c>
      <c r="AO9" s="675">
        <f t="shared" si="13"/>
        <v>0</v>
      </c>
      <c r="AP9" s="675">
        <f t="shared" si="13"/>
        <v>0</v>
      </c>
      <c r="AQ9" s="675">
        <f t="shared" si="13"/>
        <v>0</v>
      </c>
      <c r="AR9" s="675">
        <f t="shared" si="13"/>
        <v>0</v>
      </c>
      <c r="AS9" s="675">
        <f t="shared" si="13"/>
        <v>0</v>
      </c>
      <c r="AT9" s="675">
        <f t="shared" si="13"/>
        <v>0</v>
      </c>
      <c r="AU9" s="676">
        <f t="shared" si="13"/>
        <v>0</v>
      </c>
      <c r="AV9" s="677">
        <f t="shared" ref="AV9:AX9" si="15">IFERROR(AV7/AV$4,0)*1000</f>
        <v>11314434.646419594</v>
      </c>
      <c r="AW9" s="675">
        <f t="shared" si="15"/>
        <v>12367558.649235755</v>
      </c>
      <c r="AX9" s="675">
        <f t="shared" si="15"/>
        <v>13821144.476722477</v>
      </c>
      <c r="AY9" s="702">
        <f t="shared" si="1"/>
        <v>1.0930779164604056</v>
      </c>
      <c r="AZ9" s="703">
        <f t="shared" si="2"/>
        <v>0.89482883780465172</v>
      </c>
      <c r="BA9" s="677">
        <f t="shared" ref="BA9:BC9" si="16">IFERROR(BA7/BA$4,0)*1000</f>
        <v>0</v>
      </c>
      <c r="BB9" s="675">
        <f t="shared" si="16"/>
        <v>11640686.032382675</v>
      </c>
      <c r="BC9" s="675">
        <f t="shared" si="16"/>
        <v>12836761.967741961</v>
      </c>
      <c r="BD9" s="702">
        <f t="shared" si="3"/>
        <v>0</v>
      </c>
      <c r="BE9" s="712">
        <f t="shared" si="4"/>
        <v>0.90682417120727521</v>
      </c>
      <c r="BF9" s="719">
        <f t="shared" si="0"/>
        <v>0.86395482512998456</v>
      </c>
      <c r="BG9" s="27"/>
    </row>
    <row r="10" spans="1:64" x14ac:dyDescent="0.25">
      <c r="A10" s="143"/>
      <c r="B10" s="50">
        <v>3.1</v>
      </c>
      <c r="C10" s="118" t="s">
        <v>22</v>
      </c>
      <c r="D10" s="113"/>
      <c r="E10" s="51" t="s">
        <v>23</v>
      </c>
      <c r="F10" s="38" t="e">
        <f>SUMIF('10. 170KMP'!$J:$J,"1",'10. 170KMP'!L:L)</f>
        <v>#REF!</v>
      </c>
      <c r="G10" s="33" t="e">
        <f>SUMIF('10. 170KMP'!$J:$J,"1",'10. 170KMP'!M:M)</f>
        <v>#REF!</v>
      </c>
      <c r="H10" s="33" t="e">
        <f>SUMIF('10. 170KMP'!$J:$J,"1",'10. 170KMP'!N:N)</f>
        <v>#REF!</v>
      </c>
      <c r="I10" s="33" t="e">
        <f>SUMIF('10. 170KMP'!$J:$J,"1",'10. 170KMP'!O:O)</f>
        <v>#REF!</v>
      </c>
      <c r="J10" s="33" t="e">
        <f>SUMIF('10. 170KMP'!$J:$J,"1",'10. 170KMP'!P:P)</f>
        <v>#REF!</v>
      </c>
      <c r="K10" s="33" t="e">
        <f>SUMIF('10. 170KMP'!$J:$J,"1",'10. 170KMP'!Q:Q)</f>
        <v>#REF!</v>
      </c>
      <c r="L10" s="33" t="e">
        <f>SUMIF('10. 170KMP'!$J:$J,"1",'10. 170KMP'!R:R)</f>
        <v>#REF!</v>
      </c>
      <c r="M10" s="33" t="e">
        <f>SUMIF('10. 170KMP'!$J:$J,"1",'10. 170KMP'!S:S)</f>
        <v>#REF!</v>
      </c>
      <c r="N10" s="33" t="e">
        <f>SUMIF('10. 170KMP'!$J:$J,"1",'10. 170KMP'!T:T)</f>
        <v>#REF!</v>
      </c>
      <c r="O10" s="33" t="e">
        <f>SUMIF('10. 170KMP'!$J:$J,"1",'10. 170KMP'!U:U)</f>
        <v>#REF!</v>
      </c>
      <c r="P10" s="33" t="e">
        <f>SUMIF('10. 170KMP'!$J:$J,"1",'10. 170KMP'!V:V)</f>
        <v>#REF!</v>
      </c>
      <c r="Q10" s="33" t="e">
        <f>SUMIF('10. 170KMP'!$J:$J,"1",'10. 170KMP'!W:W)</f>
        <v>#REF!</v>
      </c>
      <c r="R10" s="33" t="e">
        <f>SUMIF('10. 170KMP'!$J:$J,"1",'10. 170KMP'!X:X)</f>
        <v>#REF!</v>
      </c>
      <c r="S10" s="33" t="e">
        <f>SUMIF('10. 170KMP'!$J:$J,"1",'10. 170KMP'!Y:Y)</f>
        <v>#REF!</v>
      </c>
      <c r="T10" s="33" t="e">
        <f>SUMIF('10. 170KMP'!$J:$J,"1",'10. 170KMP'!Z:Z)</f>
        <v>#REF!</v>
      </c>
      <c r="U10" s="33" t="e">
        <f>SUMIF('10. 170KMP'!$J:$J,"1",'10. 170KMP'!AA:AA)</f>
        <v>#REF!</v>
      </c>
      <c r="V10" s="33">
        <f>SUMIF('10. 170KMP'!$J:$J,"1",'10. 170KMP'!AB:AB)</f>
        <v>267000000</v>
      </c>
      <c r="W10" s="33">
        <f>SUMIF('10. 170KMP'!$J:$J,"1",'10. 170KMP'!AC:AC)</f>
        <v>160200000</v>
      </c>
      <c r="X10" s="33">
        <f>SUMIF('10. 170KMP'!$J:$J,"1",'10. 170KMP'!AD:AD)</f>
        <v>353600000</v>
      </c>
      <c r="Y10" s="33">
        <f>SUMIF('10. 170KMP'!$J:$J,"1",'10. 170KMP'!AE:AE)</f>
        <v>317703360</v>
      </c>
      <c r="Z10" s="33">
        <f>SUMIF('10. 170KMP'!$J:$J,"1",'10. 170KMP'!AF:AF)</f>
        <v>330941000</v>
      </c>
      <c r="AA10" s="33">
        <f>SUMIF('10. 170KMP'!$J:$J,"1",'10. 170KMP'!AG:AG)</f>
        <v>330941000</v>
      </c>
      <c r="AB10" s="33">
        <f>SUMIF('10. 170KMP'!$J:$J,"1",'10. 170KMP'!AH:AH)</f>
        <v>344178640</v>
      </c>
      <c r="AC10" s="33">
        <f>SUMIF('10. 170KMP'!$J:$J,"1",'10. 170KMP'!AI:AI)</f>
        <v>344398080</v>
      </c>
      <c r="AD10" s="33">
        <f>SUMIF('10. 170KMP'!$J:$J,"1",'10. 170KMP'!AJ:AJ)</f>
        <v>331152000</v>
      </c>
      <c r="AE10" s="33">
        <f>SUMIF('10. 170KMP'!$J:$J,"1",'10. 170KMP'!AK:AK)</f>
        <v>344232720</v>
      </c>
      <c r="AF10" s="33">
        <f>SUMIF('10. 170KMP'!$J:$J,"1",'10. 170KMP'!AL:AL)</f>
        <v>330993000</v>
      </c>
      <c r="AG10" s="33">
        <f>SUMIF('10. 170KMP'!$J:$J,"1",'10. 170KMP'!AM:AM)</f>
        <v>344178640</v>
      </c>
      <c r="AH10" s="33">
        <f>SUMIF('10. 170KMP'!$J:$J,"1",'10. 170KMP'!AN:AN)</f>
        <v>3799518440</v>
      </c>
      <c r="AI10" s="39">
        <f>SUMIF('10. 170KMP'!$J:$J,"1",'10. 170KMP'!AO:AO)</f>
        <v>1047100000</v>
      </c>
      <c r="AJ10" s="38">
        <f>SUMIF('10. 170KMP'!$J:$J,"1",'10. 170KMP'!AP:AP)</f>
        <v>195900000</v>
      </c>
      <c r="AK10" s="33">
        <f>SUMIF('10. 170KMP'!$J:$J,"1",'10. 170KMP'!AQ:AQ)</f>
        <v>121800000</v>
      </c>
      <c r="AL10" s="33">
        <f>SUMIF('10. 170KMP'!$J:$J,"1",'10. 170KMP'!AR:AR)</f>
        <v>271300000</v>
      </c>
      <c r="AM10" s="385">
        <f>SUMIF('10. 170KMP'!$J:$J,"1",'10. 170KMP'!AS:AS)</f>
        <v>195300000</v>
      </c>
      <c r="AN10" s="385">
        <f>SUMIF('10. 170KMP'!$J:$J,"1",'10. 170KMP'!AT:AT)</f>
        <v>262800000</v>
      </c>
      <c r="AO10" s="385">
        <f>SUMIF('10. 170KMP'!$J:$J,"1",'10. 170KMP'!AU:AU)</f>
        <v>0</v>
      </c>
      <c r="AP10" s="385">
        <f>SUMIF('10. 170KMP'!$J:$J,"1",'10. 170KMP'!AV:AV)</f>
        <v>0</v>
      </c>
      <c r="AQ10" s="385">
        <f>SUMIF('10. 170KMP'!$J:$J,"1",'10. 170KMP'!AW:AW)</f>
        <v>0</v>
      </c>
      <c r="AR10" s="385">
        <f>SUMIF('10. 170KMP'!$J:$J,"1",'10. 170KMP'!AX:AX)</f>
        <v>0</v>
      </c>
      <c r="AS10" s="385">
        <f>SUMIF('10. 170KMP'!$J:$J,"1",'10. 170KMP'!AY:AY)</f>
        <v>0</v>
      </c>
      <c r="AT10" s="385">
        <f>SUMIF('10. 170KMP'!$J:$J,"1",'10. 170KMP'!AZ:AZ)</f>
        <v>0</v>
      </c>
      <c r="AU10" s="383">
        <f>SUMIF('10. 170KMP'!$J:$J,"1",'10. 170KMP'!BA:BA)</f>
        <v>0</v>
      </c>
      <c r="AV10" s="384">
        <f>AM10</f>
        <v>195300000</v>
      </c>
      <c r="AW10" s="385">
        <f>AN10</f>
        <v>262800000</v>
      </c>
      <c r="AX10" s="385">
        <f>Z10</f>
        <v>330941000</v>
      </c>
      <c r="AY10" s="704">
        <f t="shared" si="1"/>
        <v>1.3456221198156681</v>
      </c>
      <c r="AZ10" s="705">
        <f t="shared" si="2"/>
        <v>0.79409925031954331</v>
      </c>
      <c r="BA10" s="384" t="e">
        <f>SUM(I10:M10)</f>
        <v>#REF!</v>
      </c>
      <c r="BB10" s="385">
        <f>SUM(AJ10:AN10)</f>
        <v>1047100000</v>
      </c>
      <c r="BC10" s="385">
        <f>SUM(V10:Z10)</f>
        <v>1429444360</v>
      </c>
      <c r="BD10" s="704">
        <f t="shared" si="3"/>
        <v>0</v>
      </c>
      <c r="BE10" s="714">
        <f t="shared" si="4"/>
        <v>0.73252239072810077</v>
      </c>
      <c r="BF10" s="699">
        <f t="shared" si="0"/>
        <v>0.27558755577456812</v>
      </c>
      <c r="BG10" s="27"/>
      <c r="BH10" s="144"/>
    </row>
    <row r="11" spans="1:64" s="151" customFormat="1" collapsed="1" x14ac:dyDescent="0.25">
      <c r="A11" s="149"/>
      <c r="B11" s="48"/>
      <c r="C11" s="114"/>
      <c r="D11" s="115" t="s">
        <v>20</v>
      </c>
      <c r="E11" s="49"/>
      <c r="F11" s="36">
        <f>IFERROR(F10/F$5,0)</f>
        <v>0</v>
      </c>
      <c r="G11" s="31">
        <f t="shared" ref="G11" si="17">IFERROR(G10/G$5,0)</f>
        <v>0</v>
      </c>
      <c r="H11" s="31">
        <f t="shared" ref="H11:T11" si="18">IFERROR(H10/H$5,0)</f>
        <v>0</v>
      </c>
      <c r="I11" s="31">
        <f t="shared" si="18"/>
        <v>0</v>
      </c>
      <c r="J11" s="31">
        <f t="shared" si="18"/>
        <v>0</v>
      </c>
      <c r="K11" s="31">
        <f t="shared" si="18"/>
        <v>0</v>
      </c>
      <c r="L11" s="31">
        <f t="shared" si="18"/>
        <v>0</v>
      </c>
      <c r="M11" s="31">
        <f t="shared" si="18"/>
        <v>0</v>
      </c>
      <c r="N11" s="31">
        <f t="shared" si="18"/>
        <v>0</v>
      </c>
      <c r="O11" s="31">
        <f t="shared" si="18"/>
        <v>0</v>
      </c>
      <c r="P11" s="31">
        <f t="shared" si="18"/>
        <v>0</v>
      </c>
      <c r="Q11" s="31">
        <f t="shared" si="18"/>
        <v>0</v>
      </c>
      <c r="R11" s="31">
        <f t="shared" si="18"/>
        <v>0</v>
      </c>
      <c r="S11" s="31">
        <f t="shared" si="18"/>
        <v>0</v>
      </c>
      <c r="T11" s="31">
        <f t="shared" si="18"/>
        <v>0</v>
      </c>
      <c r="U11" s="31">
        <f t="shared" ref="U11:AG11" si="19">IFERROR(U10/U$5,0)</f>
        <v>0</v>
      </c>
      <c r="V11" s="31">
        <f t="shared" si="19"/>
        <v>2.8343384884854998E-2</v>
      </c>
      <c r="W11" s="31">
        <f t="shared" si="19"/>
        <v>2.8343384884854998E-2</v>
      </c>
      <c r="X11" s="31">
        <f t="shared" si="19"/>
        <v>2.841735580361807E-2</v>
      </c>
      <c r="Y11" s="31">
        <f t="shared" si="19"/>
        <v>2.0133752100808384E-2</v>
      </c>
      <c r="Z11" s="31">
        <f t="shared" si="19"/>
        <v>2.0133752100808384E-2</v>
      </c>
      <c r="AA11" s="31">
        <f t="shared" si="19"/>
        <v>2.0133752100808384E-2</v>
      </c>
      <c r="AB11" s="31">
        <f t="shared" si="19"/>
        <v>2.0133752100808384E-2</v>
      </c>
      <c r="AC11" s="31">
        <f t="shared" si="19"/>
        <v>2.011889609501967E-2</v>
      </c>
      <c r="AD11" s="31">
        <f t="shared" si="19"/>
        <v>2.011889609501967E-2</v>
      </c>
      <c r="AE11" s="31">
        <f t="shared" si="19"/>
        <v>2.0124481059749618E-2</v>
      </c>
      <c r="AF11" s="31">
        <f t="shared" si="19"/>
        <v>2.0124481059749618E-2</v>
      </c>
      <c r="AG11" s="31">
        <f t="shared" si="19"/>
        <v>2.0133752100808384E-2</v>
      </c>
      <c r="AH11" s="31">
        <f>IFERROR(AH10/AH$5,0)</f>
        <v>2.1407081964435751E-2</v>
      </c>
      <c r="AI11" s="37">
        <f t="shared" ref="AI11" si="20">IFERROR(AI10/AI$5,0)</f>
        <v>2.6463160558103268E-2</v>
      </c>
      <c r="AJ11" s="36">
        <f t="shared" ref="AJ11" si="21">IFERROR(AJ10/AJ$5,0)</f>
        <v>2.6762230114094381E-2</v>
      </c>
      <c r="AK11" s="31">
        <f t="shared" ref="AK11" si="22">IFERROR(AK10/AK$5,0)</f>
        <v>2.6498484109399711E-2</v>
      </c>
      <c r="AL11" s="31">
        <f t="shared" ref="AL11" si="23">IFERROR(AL10/AL$5,0)</f>
        <v>2.8209530391034569E-2</v>
      </c>
      <c r="AM11" s="661">
        <f t="shared" ref="AM11" si="24">IFERROR(AM10/AM$5,0)</f>
        <v>2.786220602405598E-2</v>
      </c>
      <c r="AN11" s="661">
        <f t="shared" ref="AN11" si="25">IFERROR(AN10/AN$5,0)</f>
        <v>2.3836962750370151E-2</v>
      </c>
      <c r="AO11" s="661">
        <f t="shared" ref="AO11" si="26">IFERROR(AO10/AO$5,0)</f>
        <v>0</v>
      </c>
      <c r="AP11" s="661">
        <f t="shared" ref="AP11" si="27">IFERROR(AP10/AP$5,0)</f>
        <v>0</v>
      </c>
      <c r="AQ11" s="661">
        <f t="shared" ref="AQ11" si="28">IFERROR(AQ10/AQ$5,0)</f>
        <v>0</v>
      </c>
      <c r="AR11" s="661">
        <f t="shared" ref="AR11" si="29">IFERROR(AR10/AR$5,0)</f>
        <v>0</v>
      </c>
      <c r="AS11" s="661">
        <f t="shared" ref="AS11" si="30">IFERROR(AS10/AS$5,0)</f>
        <v>0</v>
      </c>
      <c r="AT11" s="661">
        <f t="shared" ref="AT11" si="31">IFERROR(AT10/AT$5,0)</f>
        <v>0</v>
      </c>
      <c r="AU11" s="659">
        <f t="shared" ref="AU11:AX11" si="32">IFERROR(AU10/AU$5,0)</f>
        <v>0</v>
      </c>
      <c r="AV11" s="661">
        <f t="shared" si="32"/>
        <v>2.786220602405598E-2</v>
      </c>
      <c r="AW11" s="661">
        <f t="shared" si="32"/>
        <v>2.3836962750370151E-2</v>
      </c>
      <c r="AX11" s="661">
        <f t="shared" si="32"/>
        <v>2.0133752100808384E-2</v>
      </c>
      <c r="AY11" s="700">
        <f t="shared" si="1"/>
        <v>0.85553034565136477</v>
      </c>
      <c r="AZ11" s="701">
        <f t="shared" si="2"/>
        <v>1.1839304780857554</v>
      </c>
      <c r="BA11" s="660">
        <f t="shared" ref="BA11:BC11" si="33">IFERROR(BA10/BA$5,0)</f>
        <v>0</v>
      </c>
      <c r="BB11" s="661">
        <f t="shared" si="33"/>
        <v>2.6463160558103268E-2</v>
      </c>
      <c r="BC11" s="661">
        <f t="shared" si="33"/>
        <v>2.3930898201998872E-2</v>
      </c>
      <c r="BD11" s="700">
        <f t="shared" si="3"/>
        <v>0</v>
      </c>
      <c r="BE11" s="713">
        <f t="shared" si="4"/>
        <v>1.1058156001805601</v>
      </c>
      <c r="BF11" s="720">
        <f t="shared" si="0"/>
        <v>1.2361871927274972</v>
      </c>
      <c r="BG11" s="32"/>
      <c r="BH11" s="150"/>
    </row>
    <row r="12" spans="1:64" collapsed="1" x14ac:dyDescent="0.25">
      <c r="A12" s="143"/>
      <c r="B12" s="81"/>
      <c r="C12" s="116"/>
      <c r="D12" s="125" t="s">
        <v>21</v>
      </c>
      <c r="E12" s="56"/>
      <c r="F12" s="669">
        <f>IFERROR(F10/F$4,0)*1000</f>
        <v>0</v>
      </c>
      <c r="G12" s="670">
        <f t="shared" ref="G12:AU12" si="34">IFERROR(G10/G$4,0)*1000</f>
        <v>0</v>
      </c>
      <c r="H12" s="670">
        <f t="shared" si="34"/>
        <v>0</v>
      </c>
      <c r="I12" s="670">
        <f t="shared" ref="I12:T12" si="35">IFERROR(I10/I$4,0)*1000</f>
        <v>0</v>
      </c>
      <c r="J12" s="670">
        <f t="shared" si="35"/>
        <v>0</v>
      </c>
      <c r="K12" s="670">
        <f t="shared" si="35"/>
        <v>0</v>
      </c>
      <c r="L12" s="670">
        <f t="shared" si="35"/>
        <v>0</v>
      </c>
      <c r="M12" s="670">
        <f t="shared" si="35"/>
        <v>0</v>
      </c>
      <c r="N12" s="670">
        <f t="shared" si="35"/>
        <v>0</v>
      </c>
      <c r="O12" s="670">
        <f t="shared" si="35"/>
        <v>0</v>
      </c>
      <c r="P12" s="670">
        <f t="shared" si="35"/>
        <v>0</v>
      </c>
      <c r="Q12" s="670">
        <f t="shared" si="35"/>
        <v>0</v>
      </c>
      <c r="R12" s="670">
        <f t="shared" si="35"/>
        <v>0</v>
      </c>
      <c r="S12" s="670">
        <f t="shared" si="35"/>
        <v>0</v>
      </c>
      <c r="T12" s="670">
        <f t="shared" si="35"/>
        <v>0</v>
      </c>
      <c r="U12" s="670">
        <f t="shared" si="34"/>
        <v>0</v>
      </c>
      <c r="V12" s="670">
        <f t="shared" si="34"/>
        <v>400000</v>
      </c>
      <c r="W12" s="670">
        <f t="shared" si="34"/>
        <v>400000</v>
      </c>
      <c r="X12" s="670">
        <f t="shared" si="34"/>
        <v>400000</v>
      </c>
      <c r="Y12" s="670">
        <f t="shared" si="34"/>
        <v>322755.12318814074</v>
      </c>
      <c r="Z12" s="670">
        <f t="shared" si="34"/>
        <v>322755.12318814074</v>
      </c>
      <c r="AA12" s="670">
        <f t="shared" si="34"/>
        <v>322755.12318814074</v>
      </c>
      <c r="AB12" s="670">
        <f t="shared" si="34"/>
        <v>322755.12318814074</v>
      </c>
      <c r="AC12" s="670">
        <f t="shared" si="34"/>
        <v>322728.778871455</v>
      </c>
      <c r="AD12" s="670">
        <f t="shared" si="34"/>
        <v>322728.778871455</v>
      </c>
      <c r="AE12" s="670">
        <f t="shared" si="34"/>
        <v>322754.68662392435</v>
      </c>
      <c r="AF12" s="670">
        <f t="shared" si="34"/>
        <v>322754.68662392435</v>
      </c>
      <c r="AG12" s="670">
        <f t="shared" si="34"/>
        <v>322755.12318814074</v>
      </c>
      <c r="AH12" s="670">
        <f>IFERROR(AH10/AH$4,0)*1000</f>
        <v>336087.63516636944</v>
      </c>
      <c r="AI12" s="671">
        <f t="shared" si="34"/>
        <v>382422.79504278378</v>
      </c>
      <c r="AJ12" s="669">
        <f t="shared" si="34"/>
        <v>381528.48999242391</v>
      </c>
      <c r="AK12" s="670">
        <f t="shared" si="34"/>
        <v>378603.02322906727</v>
      </c>
      <c r="AL12" s="670">
        <f t="shared" si="34"/>
        <v>388186.42678185873</v>
      </c>
      <c r="AM12" s="678">
        <f t="shared" si="34"/>
        <v>395953.28845997894</v>
      </c>
      <c r="AN12" s="678">
        <f t="shared" si="34"/>
        <v>369740.89998424239</v>
      </c>
      <c r="AO12" s="678">
        <f t="shared" si="34"/>
        <v>0</v>
      </c>
      <c r="AP12" s="678">
        <f t="shared" si="34"/>
        <v>0</v>
      </c>
      <c r="AQ12" s="678">
        <f t="shared" si="34"/>
        <v>0</v>
      </c>
      <c r="AR12" s="678">
        <f t="shared" si="34"/>
        <v>0</v>
      </c>
      <c r="AS12" s="678">
        <f t="shared" si="34"/>
        <v>0</v>
      </c>
      <c r="AT12" s="678">
        <f t="shared" si="34"/>
        <v>0</v>
      </c>
      <c r="AU12" s="679">
        <f t="shared" si="34"/>
        <v>0</v>
      </c>
      <c r="AV12" s="678">
        <f t="shared" ref="AV12:AX12" si="36">IFERROR(AV10/AV$4,0)*1000</f>
        <v>395953.28845997894</v>
      </c>
      <c r="AW12" s="678">
        <f t="shared" si="36"/>
        <v>369740.89998424239</v>
      </c>
      <c r="AX12" s="678">
        <f t="shared" si="36"/>
        <v>322755.12318814074</v>
      </c>
      <c r="AY12" s="702">
        <f t="shared" si="1"/>
        <v>0.93379929087674196</v>
      </c>
      <c r="AZ12" s="703">
        <f t="shared" si="2"/>
        <v>1.145577168015123</v>
      </c>
      <c r="BA12" s="792">
        <f t="shared" ref="BA12:BC12" si="37">IFERROR(BA10/BA$4,0)*1000</f>
        <v>0</v>
      </c>
      <c r="BB12" s="678">
        <f t="shared" si="37"/>
        <v>382422.79504278378</v>
      </c>
      <c r="BC12" s="678">
        <f t="shared" si="37"/>
        <v>360814.94596841442</v>
      </c>
      <c r="BD12" s="702">
        <f t="shared" si="3"/>
        <v>0</v>
      </c>
      <c r="BE12" s="712">
        <f t="shared" si="4"/>
        <v>1.0598862361878461</v>
      </c>
      <c r="BF12" s="719">
        <f t="shared" si="0"/>
        <v>1.1378663033927969</v>
      </c>
      <c r="BG12" s="27"/>
      <c r="BH12" s="142"/>
    </row>
    <row r="13" spans="1:64" x14ac:dyDescent="0.25">
      <c r="A13" s="143"/>
      <c r="B13" s="50">
        <v>3.2</v>
      </c>
      <c r="C13" s="118" t="s">
        <v>24</v>
      </c>
      <c r="D13" s="113"/>
      <c r="E13" s="51"/>
      <c r="F13" s="38" t="e">
        <f t="shared" ref="F13:AI13" si="38">F16+F17+F19+F20+F21+F22+F23+F24+F25+F26</f>
        <v>#REF!</v>
      </c>
      <c r="G13" s="33" t="e">
        <f t="shared" si="38"/>
        <v>#REF!</v>
      </c>
      <c r="H13" s="33" t="e">
        <f t="shared" si="38"/>
        <v>#REF!</v>
      </c>
      <c r="I13" s="33" t="e">
        <f t="shared" si="38"/>
        <v>#REF!</v>
      </c>
      <c r="J13" s="33" t="e">
        <f t="shared" si="38"/>
        <v>#REF!</v>
      </c>
      <c r="K13" s="33" t="e">
        <f t="shared" si="38"/>
        <v>#REF!</v>
      </c>
      <c r="L13" s="33" t="e">
        <f t="shared" si="38"/>
        <v>#REF!</v>
      </c>
      <c r="M13" s="33" t="e">
        <f t="shared" si="38"/>
        <v>#REF!</v>
      </c>
      <c r="N13" s="33" t="e">
        <f t="shared" si="38"/>
        <v>#REF!</v>
      </c>
      <c r="O13" s="33" t="e">
        <f t="shared" si="38"/>
        <v>#REF!</v>
      </c>
      <c r="P13" s="33" t="e">
        <f t="shared" si="38"/>
        <v>#REF!</v>
      </c>
      <c r="Q13" s="33" t="e">
        <f t="shared" si="38"/>
        <v>#REF!</v>
      </c>
      <c r="R13" s="33" t="e">
        <f t="shared" si="38"/>
        <v>#REF!</v>
      </c>
      <c r="S13" s="33" t="e">
        <f t="shared" si="38"/>
        <v>#REF!</v>
      </c>
      <c r="T13" s="33" t="e">
        <f t="shared" si="38"/>
        <v>#REF!</v>
      </c>
      <c r="U13" s="33" t="e">
        <f t="shared" si="38"/>
        <v>#REF!</v>
      </c>
      <c r="V13" s="33">
        <f t="shared" si="38"/>
        <v>7535451756.582263</v>
      </c>
      <c r="W13" s="33">
        <f t="shared" si="38"/>
        <v>4462525198.6326923</v>
      </c>
      <c r="X13" s="33">
        <f t="shared" si="38"/>
        <v>10398482541.844126</v>
      </c>
      <c r="Y13" s="33">
        <f t="shared" si="38"/>
        <v>13188888563.031559</v>
      </c>
      <c r="Z13" s="33">
        <f t="shared" si="38"/>
        <v>13840742253.51335</v>
      </c>
      <c r="AA13" s="33">
        <f t="shared" si="38"/>
        <v>13840803327.587423</v>
      </c>
      <c r="AB13" s="33">
        <f t="shared" si="38"/>
        <v>14393448659.887957</v>
      </c>
      <c r="AC13" s="33">
        <f t="shared" si="38"/>
        <v>14394209231.847849</v>
      </c>
      <c r="AD13" s="33">
        <f t="shared" si="38"/>
        <v>13841495968.779627</v>
      </c>
      <c r="AE13" s="33">
        <f t="shared" si="38"/>
        <v>14393074286.757841</v>
      </c>
      <c r="AF13" s="33">
        <f t="shared" si="38"/>
        <v>13840441013.423849</v>
      </c>
      <c r="AG13" s="33">
        <f t="shared" si="38"/>
        <v>14393244816.887957</v>
      </c>
      <c r="AH13" s="33">
        <f t="shared" si="38"/>
        <v>148522807618.77649</v>
      </c>
      <c r="AI13" s="39">
        <f t="shared" si="38"/>
        <v>30825901564</v>
      </c>
      <c r="AJ13" s="38">
        <f>AJ16+AJ17+AJ19+AJ20+AJ21+AJ22+AJ23+AJ24+AJ25+AJ26</f>
        <v>5742294958</v>
      </c>
      <c r="AK13" s="33">
        <f t="shared" ref="AK13:AU13" si="39">AK16+AK17+AK19+AK20+AK21+AK22+AK23+AK24+AK25+AK26</f>
        <v>3519644819</v>
      </c>
      <c r="AL13" s="33">
        <f t="shared" si="39"/>
        <v>7650865116</v>
      </c>
      <c r="AM13" s="385">
        <f t="shared" si="39"/>
        <v>5385431745</v>
      </c>
      <c r="AN13" s="385">
        <f t="shared" si="39"/>
        <v>8527664926</v>
      </c>
      <c r="AO13" s="385">
        <f t="shared" si="39"/>
        <v>0</v>
      </c>
      <c r="AP13" s="385">
        <f t="shared" si="39"/>
        <v>0</v>
      </c>
      <c r="AQ13" s="385">
        <f t="shared" si="39"/>
        <v>0</v>
      </c>
      <c r="AR13" s="385">
        <f t="shared" si="39"/>
        <v>0</v>
      </c>
      <c r="AS13" s="385">
        <f t="shared" si="39"/>
        <v>0</v>
      </c>
      <c r="AT13" s="385">
        <f t="shared" si="39"/>
        <v>0</v>
      </c>
      <c r="AU13" s="383">
        <f t="shared" si="39"/>
        <v>0</v>
      </c>
      <c r="AV13" s="384">
        <f>AM13</f>
        <v>5385431745</v>
      </c>
      <c r="AW13" s="385">
        <f>AN13</f>
        <v>8527664926</v>
      </c>
      <c r="AX13" s="385">
        <f>Z13</f>
        <v>13840742253.51335</v>
      </c>
      <c r="AY13" s="704">
        <f t="shared" si="1"/>
        <v>1.5834691311272018</v>
      </c>
      <c r="AZ13" s="705">
        <f t="shared" si="2"/>
        <v>0.61612771698247093</v>
      </c>
      <c r="BA13" s="384" t="e">
        <f>SUM(I13:M13)</f>
        <v>#REF!</v>
      </c>
      <c r="BB13" s="385">
        <f>SUM(AJ13:AN13)</f>
        <v>30825901564</v>
      </c>
      <c r="BC13" s="385">
        <f>SUM(V13:Z13)</f>
        <v>49426090313.603989</v>
      </c>
      <c r="BD13" s="704">
        <f t="shared" si="3"/>
        <v>0</v>
      </c>
      <c r="BE13" s="714">
        <f t="shared" si="4"/>
        <v>0.62367671342023001</v>
      </c>
      <c r="BF13" s="699">
        <f t="shared" si="0"/>
        <v>0.20754995181024938</v>
      </c>
      <c r="BG13" s="27"/>
      <c r="BH13" s="144"/>
    </row>
    <row r="14" spans="1:64" s="151" customFormat="1" collapsed="1" x14ac:dyDescent="0.25">
      <c r="A14" s="149"/>
      <c r="B14" s="48"/>
      <c r="C14" s="114"/>
      <c r="D14" s="115" t="s">
        <v>25</v>
      </c>
      <c r="E14" s="49"/>
      <c r="F14" s="36">
        <f>IFERROR(F13/F$5,0)</f>
        <v>0</v>
      </c>
      <c r="G14" s="31">
        <f t="shared" ref="G14" si="40">IFERROR(G13/G$5,0)</f>
        <v>0</v>
      </c>
      <c r="H14" s="31">
        <f t="shared" ref="H14:T14" si="41">IFERROR(H13/H$5,0)</f>
        <v>0</v>
      </c>
      <c r="I14" s="31">
        <f t="shared" si="41"/>
        <v>0</v>
      </c>
      <c r="J14" s="31">
        <f t="shared" si="41"/>
        <v>0</v>
      </c>
      <c r="K14" s="31">
        <f t="shared" si="41"/>
        <v>0</v>
      </c>
      <c r="L14" s="31">
        <f t="shared" si="41"/>
        <v>0</v>
      </c>
      <c r="M14" s="31">
        <f t="shared" si="41"/>
        <v>0</v>
      </c>
      <c r="N14" s="31">
        <f t="shared" si="41"/>
        <v>0</v>
      </c>
      <c r="O14" s="31">
        <f t="shared" si="41"/>
        <v>0</v>
      </c>
      <c r="P14" s="31">
        <f t="shared" si="41"/>
        <v>0</v>
      </c>
      <c r="Q14" s="31">
        <f t="shared" si="41"/>
        <v>0</v>
      </c>
      <c r="R14" s="31">
        <f t="shared" si="41"/>
        <v>0</v>
      </c>
      <c r="S14" s="31">
        <f t="shared" si="41"/>
        <v>0</v>
      </c>
      <c r="T14" s="31">
        <f t="shared" si="41"/>
        <v>0</v>
      </c>
      <c r="U14" s="31">
        <f t="shared" ref="U14:AG14" si="42">IFERROR(U13/U$5,0)</f>
        <v>0</v>
      </c>
      <c r="V14" s="31">
        <f t="shared" si="42"/>
        <v>0.79992587797029124</v>
      </c>
      <c r="W14" s="31">
        <f t="shared" si="42"/>
        <v>0.78953226756061423</v>
      </c>
      <c r="X14" s="31">
        <f t="shared" si="42"/>
        <v>0.83568263068239634</v>
      </c>
      <c r="Y14" s="31">
        <f t="shared" si="42"/>
        <v>0.83581682237564092</v>
      </c>
      <c r="Z14" s="31">
        <f t="shared" si="42"/>
        <v>0.84204155249250401</v>
      </c>
      <c r="AA14" s="31">
        <f t="shared" si="42"/>
        <v>0.84204526811029445</v>
      </c>
      <c r="AB14" s="31">
        <f t="shared" si="42"/>
        <v>0.84198754226554196</v>
      </c>
      <c r="AC14" s="31">
        <f t="shared" si="42"/>
        <v>0.84087460622753696</v>
      </c>
      <c r="AD14" s="31">
        <f t="shared" si="42"/>
        <v>0.84092990287092007</v>
      </c>
      <c r="AE14" s="31">
        <f t="shared" si="42"/>
        <v>0.84144572565741982</v>
      </c>
      <c r="AF14" s="31">
        <f t="shared" si="42"/>
        <v>0.84150327358352006</v>
      </c>
      <c r="AG14" s="31">
        <f t="shared" si="42"/>
        <v>0.84197561786363984</v>
      </c>
      <c r="AH14" s="31">
        <f>IFERROR(AH13/AH$5,0)</f>
        <v>0.83680075948868704</v>
      </c>
      <c r="AI14" s="659">
        <f t="shared" ref="AI14" si="43">IFERROR(AI13/AI$5,0)</f>
        <v>0.77905718884196218</v>
      </c>
      <c r="AJ14" s="660">
        <f t="shared" ref="AJ14" si="44">IFERROR(AJ13/AJ$5,0)</f>
        <v>0.78446461995405781</v>
      </c>
      <c r="AK14" s="661">
        <f t="shared" ref="AK14" si="45">IFERROR(AK13/AK$5,0)</f>
        <v>0.76572456738097305</v>
      </c>
      <c r="AL14" s="661">
        <f t="shared" ref="AL14" si="46">IFERROR(AL13/AL$5,0)</f>
        <v>0.79553008480467458</v>
      </c>
      <c r="AM14" s="661">
        <f t="shared" ref="AM14" si="47">IFERROR(AM13/AM$5,0)</f>
        <v>0.76830521662919249</v>
      </c>
      <c r="AN14" s="661">
        <f t="shared" ref="AN14" si="48">IFERROR(AN13/AN$5,0)</f>
        <v>0.77349174729337911</v>
      </c>
      <c r="AO14" s="661">
        <f t="shared" ref="AO14" si="49">IFERROR(AO13/AO$5,0)</f>
        <v>0</v>
      </c>
      <c r="AP14" s="661">
        <f t="shared" ref="AP14" si="50">IFERROR(AP13/AP$5,0)</f>
        <v>0</v>
      </c>
      <c r="AQ14" s="661">
        <f t="shared" ref="AQ14" si="51">IFERROR(AQ13/AQ$5,0)</f>
        <v>0</v>
      </c>
      <c r="AR14" s="661">
        <f t="shared" ref="AR14" si="52">IFERROR(AR13/AR$5,0)</f>
        <v>0</v>
      </c>
      <c r="AS14" s="661">
        <f t="shared" ref="AS14" si="53">IFERROR(AS13/AS$5,0)</f>
        <v>0</v>
      </c>
      <c r="AT14" s="661">
        <f t="shared" ref="AT14" si="54">IFERROR(AT13/AT$5,0)</f>
        <v>0</v>
      </c>
      <c r="AU14" s="659">
        <f t="shared" ref="AU14:AX14" si="55">IFERROR(AU13/AU$5,0)</f>
        <v>0</v>
      </c>
      <c r="AV14" s="660">
        <f t="shared" si="55"/>
        <v>0.76830521662919249</v>
      </c>
      <c r="AW14" s="661">
        <f t="shared" si="55"/>
        <v>0.77349174729337911</v>
      </c>
      <c r="AX14" s="661">
        <f t="shared" si="55"/>
        <v>0.84204155249250401</v>
      </c>
      <c r="AY14" s="700">
        <f t="shared" si="1"/>
        <v>1.0067506123242813</v>
      </c>
      <c r="AZ14" s="701">
        <f t="shared" si="2"/>
        <v>0.91859094720894408</v>
      </c>
      <c r="BA14" s="660">
        <f t="shared" ref="BA14:BC14" si="56">IFERROR(BA13/BA$5,0)</f>
        <v>0</v>
      </c>
      <c r="BB14" s="661">
        <f t="shared" si="56"/>
        <v>0.77905718884196218</v>
      </c>
      <c r="BC14" s="661">
        <f t="shared" si="56"/>
        <v>0.82746189282782545</v>
      </c>
      <c r="BD14" s="700">
        <f t="shared" si="3"/>
        <v>0</v>
      </c>
      <c r="BE14" s="713">
        <f t="shared" si="4"/>
        <v>0.94150219556281711</v>
      </c>
      <c r="BF14" s="720">
        <f t="shared" si="0"/>
        <v>0.93099483958163698</v>
      </c>
      <c r="BG14" s="32"/>
      <c r="BH14" s="150"/>
    </row>
    <row r="15" spans="1:64" x14ac:dyDescent="0.25">
      <c r="A15" s="143"/>
      <c r="B15" s="81"/>
      <c r="C15" s="116"/>
      <c r="D15" s="117" t="s">
        <v>26</v>
      </c>
      <c r="E15" s="56"/>
      <c r="F15" s="42">
        <f>IFERROR(F13/F$4,0)*1000</f>
        <v>0</v>
      </c>
      <c r="G15" s="35">
        <f t="shared" ref="G15:AU15" si="57">IFERROR(G13/G$4,0)*1000</f>
        <v>0</v>
      </c>
      <c r="H15" s="35">
        <f t="shared" si="57"/>
        <v>0</v>
      </c>
      <c r="I15" s="35">
        <f t="shared" ref="I15:T15" si="58">IFERROR(I13/I$4,0)*1000</f>
        <v>0</v>
      </c>
      <c r="J15" s="35">
        <f t="shared" si="58"/>
        <v>0</v>
      </c>
      <c r="K15" s="35">
        <f t="shared" si="58"/>
        <v>0</v>
      </c>
      <c r="L15" s="35">
        <f t="shared" si="58"/>
        <v>0</v>
      </c>
      <c r="M15" s="35">
        <f t="shared" si="58"/>
        <v>0</v>
      </c>
      <c r="N15" s="35">
        <f t="shared" si="58"/>
        <v>0</v>
      </c>
      <c r="O15" s="35">
        <f t="shared" si="58"/>
        <v>0</v>
      </c>
      <c r="P15" s="35">
        <f t="shared" si="58"/>
        <v>0</v>
      </c>
      <c r="Q15" s="35">
        <f t="shared" si="58"/>
        <v>0</v>
      </c>
      <c r="R15" s="35">
        <f t="shared" si="58"/>
        <v>0</v>
      </c>
      <c r="S15" s="35">
        <f t="shared" si="58"/>
        <v>0</v>
      </c>
      <c r="T15" s="35">
        <f t="shared" si="58"/>
        <v>0</v>
      </c>
      <c r="U15" s="35">
        <f t="shared" si="57"/>
        <v>0</v>
      </c>
      <c r="V15" s="35">
        <f t="shared" si="57"/>
        <v>11289066.3019959</v>
      </c>
      <c r="W15" s="35">
        <f t="shared" si="57"/>
        <v>11142385.01531259</v>
      </c>
      <c r="X15" s="35">
        <f t="shared" si="57"/>
        <v>11762989.300728649</v>
      </c>
      <c r="Y15" s="35">
        <f t="shared" si="57"/>
        <v>13398603.505093278</v>
      </c>
      <c r="Z15" s="35">
        <f t="shared" si="57"/>
        <v>13498389.353534333</v>
      </c>
      <c r="AA15" s="35">
        <f t="shared" si="57"/>
        <v>13498448.916931743</v>
      </c>
      <c r="AB15" s="35">
        <f t="shared" si="57"/>
        <v>13497523.539881259</v>
      </c>
      <c r="AC15" s="35">
        <f t="shared" si="57"/>
        <v>13488535.035429005</v>
      </c>
      <c r="AD15" s="35">
        <f t="shared" si="57"/>
        <v>13489422.053191332</v>
      </c>
      <c r="AE15" s="35">
        <f t="shared" si="57"/>
        <v>13495033.769530654</v>
      </c>
      <c r="AF15" s="35">
        <f t="shared" si="57"/>
        <v>13495956.718192</v>
      </c>
      <c r="AG15" s="35">
        <f t="shared" si="57"/>
        <v>13497332.385158304</v>
      </c>
      <c r="AH15" s="35">
        <f>IFERROR(AH13/AH$4,0)*1000</f>
        <v>13137633.089330191</v>
      </c>
      <c r="AI15" s="43">
        <f t="shared" si="57"/>
        <v>11258263.237339891</v>
      </c>
      <c r="AJ15" s="42">
        <f t="shared" si="57"/>
        <v>11183507.526374932</v>
      </c>
      <c r="AK15" s="35">
        <f t="shared" si="57"/>
        <v>10940461.158997729</v>
      </c>
      <c r="AL15" s="35">
        <f t="shared" si="57"/>
        <v>10947150.723074129</v>
      </c>
      <c r="AM15" s="675">
        <f t="shared" si="57"/>
        <v>10918481.357959613</v>
      </c>
      <c r="AN15" s="675">
        <f t="shared" si="57"/>
        <v>11997817.749251513</v>
      </c>
      <c r="AO15" s="675">
        <f t="shared" si="57"/>
        <v>0</v>
      </c>
      <c r="AP15" s="675">
        <f t="shared" si="57"/>
        <v>0</v>
      </c>
      <c r="AQ15" s="675">
        <f t="shared" si="57"/>
        <v>0</v>
      </c>
      <c r="AR15" s="675">
        <f t="shared" si="57"/>
        <v>0</v>
      </c>
      <c r="AS15" s="675">
        <f t="shared" si="57"/>
        <v>0</v>
      </c>
      <c r="AT15" s="675">
        <f t="shared" si="57"/>
        <v>0</v>
      </c>
      <c r="AU15" s="676">
        <f t="shared" si="57"/>
        <v>0</v>
      </c>
      <c r="AV15" s="677">
        <f t="shared" ref="AV15:AX15" si="59">IFERROR(AV13/AV$4,0)*1000</f>
        <v>10918481.357959613</v>
      </c>
      <c r="AW15" s="675">
        <f t="shared" si="59"/>
        <v>11997817.749251513</v>
      </c>
      <c r="AX15" s="675">
        <f t="shared" si="59"/>
        <v>13498389.353534333</v>
      </c>
      <c r="AY15" s="702">
        <f t="shared" si="1"/>
        <v>1.0988540764879411</v>
      </c>
      <c r="AZ15" s="703">
        <f t="shared" si="2"/>
        <v>0.88883328484743107</v>
      </c>
      <c r="BA15" s="677">
        <f t="shared" ref="BA15:BC15" si="60">IFERROR(BA13/BA$4,0)*1000</f>
        <v>0</v>
      </c>
      <c r="BB15" s="675">
        <f t="shared" si="60"/>
        <v>11258263.237339891</v>
      </c>
      <c r="BC15" s="675">
        <f t="shared" si="60"/>
        <v>12475947.021773547</v>
      </c>
      <c r="BD15" s="702">
        <f t="shared" si="3"/>
        <v>0</v>
      </c>
      <c r="BE15" s="712">
        <f t="shared" si="4"/>
        <v>0.90239748675523368</v>
      </c>
      <c r="BF15" s="719">
        <f t="shared" si="0"/>
        <v>0.8569476069843478</v>
      </c>
      <c r="BG15" s="27"/>
    </row>
    <row r="16" spans="1:64" outlineLevel="1" x14ac:dyDescent="0.25">
      <c r="A16" s="143"/>
      <c r="B16" s="52"/>
      <c r="C16" s="118"/>
      <c r="D16" s="119" t="s">
        <v>27</v>
      </c>
      <c r="E16" s="281" t="s">
        <v>28</v>
      </c>
      <c r="F16" s="40" t="e">
        <f>SUMIF('10. 170KMP'!$J:$J,'0.KQKD'!$E16,'10. 170KMP'!L:L)</f>
        <v>#REF!</v>
      </c>
      <c r="G16" s="34" t="e">
        <f>SUMIF('10. 170KMP'!$J:$J,'0.KQKD'!$E16,'10. 170KMP'!M:M)</f>
        <v>#REF!</v>
      </c>
      <c r="H16" s="34" t="e">
        <f>SUMIF('10. 170KMP'!$J:$J,'0.KQKD'!$E16,'10. 170KMP'!N:N)</f>
        <v>#REF!</v>
      </c>
      <c r="I16" s="34" t="e">
        <f>SUMIF('10. 170KMP'!$J:$J,'0.KQKD'!$E16,'10. 170KMP'!O:O)</f>
        <v>#REF!</v>
      </c>
      <c r="J16" s="34" t="e">
        <f>SUMIF('10. 170KMP'!$J:$J,'0.KQKD'!$E16,'10. 170KMP'!P:P)</f>
        <v>#REF!</v>
      </c>
      <c r="K16" s="34" t="e">
        <f>SUMIF('10. 170KMP'!$J:$J,'0.KQKD'!$E16,'10. 170KMP'!Q:Q)</f>
        <v>#REF!</v>
      </c>
      <c r="L16" s="34" t="e">
        <f>SUMIF('10. 170KMP'!$J:$J,'0.KQKD'!$E16,'10. 170KMP'!R:R)</f>
        <v>#REF!</v>
      </c>
      <c r="M16" s="34" t="e">
        <f>SUMIF('10. 170KMP'!$J:$J,'0.KQKD'!$E16,'10. 170KMP'!S:S)</f>
        <v>#REF!</v>
      </c>
      <c r="N16" s="34" t="e">
        <f>SUMIF('10. 170KMP'!$J:$J,'0.KQKD'!$E16,'10. 170KMP'!T:T)</f>
        <v>#REF!</v>
      </c>
      <c r="O16" s="34" t="e">
        <f>SUMIF('10. 170KMP'!$J:$J,'0.KQKD'!$E16,'10. 170KMP'!U:U)</f>
        <v>#REF!</v>
      </c>
      <c r="P16" s="34" t="e">
        <f>SUMIF('10. 170KMP'!$J:$J,'0.KQKD'!$E16,'10. 170KMP'!V:V)</f>
        <v>#REF!</v>
      </c>
      <c r="Q16" s="34" t="e">
        <f>SUMIF('10. 170KMP'!$J:$J,'0.KQKD'!$E16,'10. 170KMP'!W:W)</f>
        <v>#REF!</v>
      </c>
      <c r="R16" s="34" t="e">
        <f>SUMIF('10. 170KMP'!$J:$J,'0.KQKD'!$E16,'10. 170KMP'!X:X)</f>
        <v>#REF!</v>
      </c>
      <c r="S16" s="34" t="e">
        <f>SUMIF('10. 170KMP'!$J:$J,'0.KQKD'!$E16,'10. 170KMP'!Y:Y)</f>
        <v>#REF!</v>
      </c>
      <c r="T16" s="34" t="e">
        <f>SUMIF('10. 170KMP'!$J:$J,'0.KQKD'!$E16,'10. 170KMP'!Z:Z)</f>
        <v>#REF!</v>
      </c>
      <c r="U16" s="34" t="e">
        <f t="shared" ref="U16:U17" si="61">SUM(I16:T16)</f>
        <v>#REF!</v>
      </c>
      <c r="V16" s="34">
        <f>SUMIF('10. 170KMP'!$J:$J,'0.KQKD'!$E16,'10. 170KMP'!AB:AB)</f>
        <v>7275000000</v>
      </c>
      <c r="W16" s="34">
        <f>SUMIF('10. 170KMP'!$J:$J,'0.KQKD'!$E16,'10. 170KMP'!AC:AC)</f>
        <v>4275000000</v>
      </c>
      <c r="X16" s="34">
        <f>SUMIF('10. 170KMP'!$J:$J,'0.KQKD'!$E16,'10. 170KMP'!AD:AD)</f>
        <v>10000000000</v>
      </c>
      <c r="Y16" s="34">
        <f>SUMIF('10. 170KMP'!$J:$J,'0.KQKD'!$E16,'10. 170KMP'!AE:AE)</f>
        <v>12000000000</v>
      </c>
      <c r="Z16" s="34">
        <f>SUMIF('10. 170KMP'!$J:$J,'0.KQKD'!$E16,'10. 170KMP'!AF:AF)</f>
        <v>12500000000</v>
      </c>
      <c r="AA16" s="34">
        <f>SUMIF('10. 170KMP'!$J:$J,'0.KQKD'!$E16,'10. 170KMP'!AG:AG)</f>
        <v>12500000000</v>
      </c>
      <c r="AB16" s="34">
        <f>SUMIF('10. 170KMP'!$J:$J,'0.KQKD'!$E16,'10. 170KMP'!AH:AH)</f>
        <v>13000000000</v>
      </c>
      <c r="AC16" s="34">
        <f>SUMIF('10. 170KMP'!$J:$J,'0.KQKD'!$E16,'10. 170KMP'!AI:AI)</f>
        <v>13000000000</v>
      </c>
      <c r="AD16" s="34">
        <f>SUMIF('10. 170KMP'!$J:$J,'0.KQKD'!$E16,'10. 170KMP'!AJ:AJ)</f>
        <v>12500000000</v>
      </c>
      <c r="AE16" s="34">
        <f>SUMIF('10. 170KMP'!$J:$J,'0.KQKD'!$E16,'10. 170KMP'!AK:AK)</f>
        <v>13000000000</v>
      </c>
      <c r="AF16" s="34">
        <f>SUMIF('10. 170KMP'!$J:$J,'0.KQKD'!$E16,'10. 170KMP'!AL:AL)</f>
        <v>12500000000</v>
      </c>
      <c r="AG16" s="34">
        <f>SUMIF('10. 170KMP'!$J:$J,'0.KQKD'!$E16,'10. 170KMP'!AM:AM)</f>
        <v>13000000000</v>
      </c>
      <c r="AH16" s="34">
        <f t="shared" ref="AH16:AH17" si="62">SUM(V16:AG16)</f>
        <v>135550000000</v>
      </c>
      <c r="AI16" s="41">
        <f>SUM(AJ16:AU16)</f>
        <v>29843104307</v>
      </c>
      <c r="AJ16" s="40">
        <f>SUMIF('10. 170KMP'!$J:$J,'0.KQKD'!$E16,'10. 170KMP'!AP:AP)</f>
        <v>5578831855</v>
      </c>
      <c r="AK16" s="34">
        <f>SUMIF('10. 170KMP'!$J:$J,'0.KQKD'!$E16,'10. 170KMP'!AQ:AQ)</f>
        <v>3437777528</v>
      </c>
      <c r="AL16" s="34">
        <f>SUMIF('10. 170KMP'!$J:$J,'0.KQKD'!$E16,'10. 170KMP'!AR:AR)</f>
        <v>7441576343</v>
      </c>
      <c r="AM16" s="680">
        <f>SUMIF('10. 170KMP'!$J:$J,'0.KQKD'!$E16,'10. 170KMP'!AS:AS)</f>
        <v>5155085629</v>
      </c>
      <c r="AN16" s="680">
        <f>SUMIF('10. 170KMP'!$J:$J,'0.KQKD'!$E16,'10. 170KMP'!AT:AT)</f>
        <v>8229832952</v>
      </c>
      <c r="AO16" s="680">
        <f>SUMIF('10. 170KMP'!$J:$J,'0.KQKD'!$E16,'10. 170KMP'!AU:AU)</f>
        <v>0</v>
      </c>
      <c r="AP16" s="680">
        <f>SUMIF('10. 170KMP'!$J:$J,'0.KQKD'!$E16,'10. 170KMP'!AV:AV)</f>
        <v>0</v>
      </c>
      <c r="AQ16" s="680">
        <f>SUMIF('10. 170KMP'!$J:$J,'0.KQKD'!$E16,'10. 170KMP'!AW:AW)</f>
        <v>0</v>
      </c>
      <c r="AR16" s="680">
        <f>SUMIF('10. 170KMP'!$J:$J,'0.KQKD'!$E16,'10. 170KMP'!AX:AX)</f>
        <v>0</v>
      </c>
      <c r="AS16" s="680">
        <f>SUMIF('10. 170KMP'!$J:$J,'0.KQKD'!$E16,'10. 170KMP'!AY:AY)</f>
        <v>0</v>
      </c>
      <c r="AT16" s="680">
        <f>SUMIF('10. 170KMP'!$J:$J,'0.KQKD'!$E16,'10. 170KMP'!AZ:AZ)</f>
        <v>0</v>
      </c>
      <c r="AU16" s="681">
        <f>SUMIF('10. 170KMP'!$J:$J,'0.KQKD'!$E16,'10. 170KMP'!BA:BA)</f>
        <v>0</v>
      </c>
      <c r="AV16" s="682">
        <f>AM16</f>
        <v>5155085629</v>
      </c>
      <c r="AW16" s="680">
        <f>AN16</f>
        <v>8229832952</v>
      </c>
      <c r="AX16" s="680">
        <f>Z16</f>
        <v>12500000000</v>
      </c>
      <c r="AY16" s="706">
        <f t="shared" si="1"/>
        <v>1.5964493209779038</v>
      </c>
      <c r="AZ16" s="707">
        <f t="shared" si="2"/>
        <v>0.65838663616000004</v>
      </c>
      <c r="BA16" s="682" t="e">
        <f>SUM(I16:M16)</f>
        <v>#REF!</v>
      </c>
      <c r="BB16" s="680">
        <f>SUM(AJ16:AN16)</f>
        <v>29843104307</v>
      </c>
      <c r="BC16" s="680">
        <f>SUM(V16:Z16)</f>
        <v>46050000000</v>
      </c>
      <c r="BD16" s="706">
        <f t="shared" si="3"/>
        <v>0</v>
      </c>
      <c r="BE16" s="715">
        <f t="shared" si="4"/>
        <v>0.64805872545059717</v>
      </c>
      <c r="BF16" s="721">
        <f t="shared" si="0"/>
        <v>0.22016307124308374</v>
      </c>
      <c r="BG16" s="28"/>
      <c r="BH16" s="144"/>
    </row>
    <row r="17" spans="1:60" outlineLevel="1" x14ac:dyDescent="0.25">
      <c r="A17" s="143"/>
      <c r="B17" s="52"/>
      <c r="C17" s="118"/>
      <c r="D17" s="119" t="s">
        <v>29</v>
      </c>
      <c r="E17" s="281" t="s">
        <v>30</v>
      </c>
      <c r="F17" s="40" t="e">
        <f>SUMIF('10. 170KMP'!$J:$J,'0.KQKD'!$E17,'10. 170KMP'!L:L)</f>
        <v>#REF!</v>
      </c>
      <c r="G17" s="34" t="e">
        <f>SUMIF('10. 170KMP'!$J:$J,'0.KQKD'!$E17,'10. 170KMP'!M:M)</f>
        <v>#REF!</v>
      </c>
      <c r="H17" s="34" t="e">
        <f>SUMIF('10. 170KMP'!$J:$J,'0.KQKD'!$E17,'10. 170KMP'!N:N)</f>
        <v>#REF!</v>
      </c>
      <c r="I17" s="34" t="e">
        <f>SUMIF('10. 170KMP'!$J:$J,'0.KQKD'!$E17,'10. 170KMP'!O:O)</f>
        <v>#REF!</v>
      </c>
      <c r="J17" s="34" t="e">
        <f>SUMIF('10. 170KMP'!$J:$J,'0.KQKD'!$E17,'10. 170KMP'!P:P)</f>
        <v>#REF!</v>
      </c>
      <c r="K17" s="34" t="e">
        <f>SUMIF('10. 170KMP'!$J:$J,'0.KQKD'!$E17,'10. 170KMP'!Q:Q)</f>
        <v>#REF!</v>
      </c>
      <c r="L17" s="34" t="e">
        <f>SUMIF('10. 170KMP'!$J:$J,'0.KQKD'!$E17,'10. 170KMP'!R:R)</f>
        <v>#REF!</v>
      </c>
      <c r="M17" s="34" t="e">
        <f>SUMIF('10. 170KMP'!$J:$J,'0.KQKD'!$E17,'10. 170KMP'!S:S)</f>
        <v>#REF!</v>
      </c>
      <c r="N17" s="34" t="e">
        <f>SUMIF('10. 170KMP'!$J:$J,'0.KQKD'!$E17,'10. 170KMP'!T:T)</f>
        <v>#REF!</v>
      </c>
      <c r="O17" s="34" t="e">
        <f>SUMIF('10. 170KMP'!$J:$J,'0.KQKD'!$E17,'10. 170KMP'!U:U)</f>
        <v>#REF!</v>
      </c>
      <c r="P17" s="34" t="e">
        <f>SUMIF('10. 170KMP'!$J:$J,'0.KQKD'!$E17,'10. 170KMP'!V:V)</f>
        <v>#REF!</v>
      </c>
      <c r="Q17" s="34" t="e">
        <f>SUMIF('10. 170KMP'!$J:$J,'0.KQKD'!$E17,'10. 170KMP'!W:W)</f>
        <v>#REF!</v>
      </c>
      <c r="R17" s="34" t="e">
        <f>SUMIF('10. 170KMP'!$J:$J,'0.KQKD'!$E17,'10. 170KMP'!X:X)</f>
        <v>#REF!</v>
      </c>
      <c r="S17" s="34" t="e">
        <f>SUMIF('10. 170KMP'!$J:$J,'0.KQKD'!$E17,'10. 170KMP'!Y:Y)</f>
        <v>#REF!</v>
      </c>
      <c r="T17" s="34" t="e">
        <f>SUMIF('10. 170KMP'!$J:$J,'0.KQKD'!$E17,'10. 170KMP'!Z:Z)</f>
        <v>#REF!</v>
      </c>
      <c r="U17" s="34" t="e">
        <f t="shared" si="61"/>
        <v>#REF!</v>
      </c>
      <c r="V17" s="34">
        <f>SUMIF('10. 170KMP'!$J:$J,'0.KQKD'!$E17,'10. 170KMP'!AB:AB)</f>
        <v>0</v>
      </c>
      <c r="W17" s="34">
        <f>SUMIF('10. 170KMP'!$J:$J,'0.KQKD'!$E17,'10. 170KMP'!AC:AC)</f>
        <v>0</v>
      </c>
      <c r="X17" s="34">
        <f>SUMIF('10. 170KMP'!$J:$J,'0.KQKD'!$E17,'10. 170KMP'!AD:AD)</f>
        <v>0</v>
      </c>
      <c r="Y17" s="34">
        <f>SUMIF('10. 170KMP'!$J:$J,'0.KQKD'!$E17,'10. 170KMP'!AE:AE)</f>
        <v>0</v>
      </c>
      <c r="Z17" s="34">
        <f>SUMIF('10. 170KMP'!$J:$J,'0.KQKD'!$E17,'10. 170KMP'!AF:AF)</f>
        <v>0</v>
      </c>
      <c r="AA17" s="34">
        <f>SUMIF('10. 170KMP'!$J:$J,'0.KQKD'!$E17,'10. 170KMP'!AG:AG)</f>
        <v>0</v>
      </c>
      <c r="AB17" s="34">
        <f>SUMIF('10. 170KMP'!$J:$J,'0.KQKD'!$E17,'10. 170KMP'!AH:AH)</f>
        <v>0</v>
      </c>
      <c r="AC17" s="34">
        <f>SUMIF('10. 170KMP'!$J:$J,'0.KQKD'!$E17,'10. 170KMP'!AI:AI)</f>
        <v>0</v>
      </c>
      <c r="AD17" s="34">
        <f>SUMIF('10. 170KMP'!$J:$J,'0.KQKD'!$E17,'10. 170KMP'!AJ:AJ)</f>
        <v>0</v>
      </c>
      <c r="AE17" s="34">
        <f>SUMIF('10. 170KMP'!$J:$J,'0.KQKD'!$E17,'10. 170KMP'!AK:AK)</f>
        <v>0</v>
      </c>
      <c r="AF17" s="34">
        <f>SUMIF('10. 170KMP'!$J:$J,'0.KQKD'!$E17,'10. 170KMP'!AL:AL)</f>
        <v>0</v>
      </c>
      <c r="AG17" s="34">
        <f>SUMIF('10. 170KMP'!$J:$J,'0.KQKD'!$E17,'10. 170KMP'!AM:AM)</f>
        <v>0</v>
      </c>
      <c r="AH17" s="34">
        <f t="shared" si="62"/>
        <v>0</v>
      </c>
      <c r="AI17" s="41">
        <f>SUM(AJ17:AU17)</f>
        <v>0</v>
      </c>
      <c r="AJ17" s="40">
        <f>SUMIF('10. 170KMP'!$J:$J,'0.KQKD'!$E17,'10. 170KMP'!AP:AP)</f>
        <v>0</v>
      </c>
      <c r="AK17" s="34">
        <f>SUMIF('10. 170KMP'!$J:$J,'0.KQKD'!$E17,'10. 170KMP'!AQ:AQ)</f>
        <v>0</v>
      </c>
      <c r="AL17" s="34">
        <f>SUMIF('10. 170KMP'!$J:$J,'0.KQKD'!$E17,'10. 170KMP'!AR:AR)</f>
        <v>0</v>
      </c>
      <c r="AM17" s="680">
        <f>SUMIF('10. 170KMP'!$J:$J,'0.KQKD'!$E17,'10. 170KMP'!AS:AS)</f>
        <v>0</v>
      </c>
      <c r="AN17" s="680">
        <f>SUMIF('10. 170KMP'!$J:$J,'0.KQKD'!$E17,'10. 170KMP'!AT:AT)</f>
        <v>0</v>
      </c>
      <c r="AO17" s="680">
        <f>SUMIF('10. 170KMP'!$J:$J,'0.KQKD'!$E17,'10. 170KMP'!AU:AU)</f>
        <v>0</v>
      </c>
      <c r="AP17" s="680">
        <f>SUMIF('10. 170KMP'!$J:$J,'0.KQKD'!$E17,'10. 170KMP'!AV:AV)</f>
        <v>0</v>
      </c>
      <c r="AQ17" s="680">
        <f>SUMIF('10. 170KMP'!$J:$J,'0.KQKD'!$E17,'10. 170KMP'!AW:AW)</f>
        <v>0</v>
      </c>
      <c r="AR17" s="680">
        <f>SUMIF('10. 170KMP'!$J:$J,'0.KQKD'!$E17,'10. 170KMP'!AX:AX)</f>
        <v>0</v>
      </c>
      <c r="AS17" s="680">
        <f>SUMIF('10. 170KMP'!$J:$J,'0.KQKD'!$E17,'10. 170KMP'!AY:AY)</f>
        <v>0</v>
      </c>
      <c r="AT17" s="680">
        <f>SUMIF('10. 170KMP'!$J:$J,'0.KQKD'!$E17,'10. 170KMP'!AZ:AZ)</f>
        <v>0</v>
      </c>
      <c r="AU17" s="681">
        <f>SUMIF('10. 170KMP'!$J:$J,'0.KQKD'!$E17,'10. 170KMP'!BA:BA)</f>
        <v>0</v>
      </c>
      <c r="AV17" s="682">
        <f>AM17</f>
        <v>0</v>
      </c>
      <c r="AW17" s="680">
        <f>AN17</f>
        <v>0</v>
      </c>
      <c r="AX17" s="680">
        <f>Z17</f>
        <v>0</v>
      </c>
      <c r="AY17" s="706">
        <f t="shared" si="1"/>
        <v>0</v>
      </c>
      <c r="AZ17" s="707">
        <f t="shared" si="2"/>
        <v>0</v>
      </c>
      <c r="BA17" s="682" t="e">
        <f>SUM(I17:M17)</f>
        <v>#REF!</v>
      </c>
      <c r="BB17" s="680">
        <f>SUM(AJ17:AN17)</f>
        <v>0</v>
      </c>
      <c r="BC17" s="680">
        <f>SUM(V17:Z17)</f>
        <v>0</v>
      </c>
      <c r="BD17" s="706">
        <f t="shared" si="3"/>
        <v>0</v>
      </c>
      <c r="BE17" s="715">
        <f t="shared" si="4"/>
        <v>0</v>
      </c>
      <c r="BF17" s="721">
        <f>IFERROR(BB17/AH17,0)</f>
        <v>0</v>
      </c>
      <c r="BG17" s="28"/>
      <c r="BH17" s="144"/>
    </row>
    <row r="18" spans="1:60" s="153" customFormat="1" outlineLevel="1" x14ac:dyDescent="0.25">
      <c r="A18" s="152"/>
      <c r="B18" s="53"/>
      <c r="C18" s="120"/>
      <c r="D18" s="121" t="s">
        <v>31</v>
      </c>
      <c r="E18" s="282"/>
      <c r="F18" s="36">
        <f>IFERROR((F5-F16-F17)/F$5,0)</f>
        <v>0</v>
      </c>
      <c r="G18" s="31">
        <f t="shared" ref="G18:I18" si="63">IFERROR((G5-G16-G17)/G$5,0)</f>
        <v>0</v>
      </c>
      <c r="H18" s="31">
        <f t="shared" si="63"/>
        <v>0</v>
      </c>
      <c r="I18" s="31">
        <f t="shared" si="63"/>
        <v>0</v>
      </c>
      <c r="J18" s="31">
        <f t="shared" ref="J18" si="64">IFERROR((J5-J16-J17)/J$5,0)</f>
        <v>0</v>
      </c>
      <c r="K18" s="31">
        <f t="shared" ref="K18" si="65">IFERROR((K5-K16-K17)/K$5,0)</f>
        <v>0</v>
      </c>
      <c r="L18" s="31">
        <f t="shared" ref="L18" si="66">IFERROR((L5-L16-L17)/L$5,0)</f>
        <v>0</v>
      </c>
      <c r="M18" s="31">
        <f t="shared" ref="M18" si="67">IFERROR((M5-M16-M17)/M$5,0)</f>
        <v>0</v>
      </c>
      <c r="N18" s="31">
        <f t="shared" ref="N18" si="68">IFERROR((N5-N16-N17)/N$5,0)</f>
        <v>0</v>
      </c>
      <c r="O18" s="31">
        <f t="shared" ref="O18" si="69">IFERROR((O5-O16-O17)/O$5,0)</f>
        <v>0</v>
      </c>
      <c r="P18" s="31">
        <f t="shared" ref="P18" si="70">IFERROR((P5-P16-P17)/P$5,0)</f>
        <v>0</v>
      </c>
      <c r="Q18" s="31">
        <f t="shared" ref="Q18" si="71">IFERROR((Q5-Q16-Q17)/Q$5,0)</f>
        <v>0</v>
      </c>
      <c r="R18" s="31">
        <f t="shared" ref="R18" si="72">IFERROR((R5-R16-R17)/R$5,0)</f>
        <v>0</v>
      </c>
      <c r="S18" s="31">
        <f t="shared" ref="S18" si="73">IFERROR((S5-S16-S17)/S$5,0)</f>
        <v>0</v>
      </c>
      <c r="T18" s="31">
        <f t="shared" ref="T18" si="74">IFERROR((T5-T16-T17)/T$5,0)</f>
        <v>0</v>
      </c>
      <c r="U18" s="31">
        <f t="shared" ref="U18" si="75">IFERROR((U5-U16-U17)/U$5,0)</f>
        <v>0</v>
      </c>
      <c r="V18" s="31">
        <f t="shared" ref="V18" si="76">IFERROR((V5-V16-V17)/V$5,0)</f>
        <v>0.22772237813737783</v>
      </c>
      <c r="W18" s="31">
        <f t="shared" ref="W18" si="77">IFERROR((W5-W16-W17)/W$5,0)</f>
        <v>0.24364562807268964</v>
      </c>
      <c r="X18" s="31">
        <f t="shared" ref="X18" si="78">IFERROR((X5-X16-X17)/X$5,0)</f>
        <v>0.1963417476352356</v>
      </c>
      <c r="Y18" s="31">
        <f t="shared" ref="Y18" si="79">IFERROR((Y5-Y16-Y17)/Y$5,0)</f>
        <v>0.23952637702761279</v>
      </c>
      <c r="Z18" s="31">
        <f t="shared" ref="Z18" si="80">IFERROR((Z5-Z16-Z17)/Z$5,0)</f>
        <v>0.23952637702761279</v>
      </c>
      <c r="AA18" s="31">
        <f t="shared" ref="AA18" si="81">IFERROR((AA5-AA16-AA17)/AA$5,0)</f>
        <v>0.23952637702761279</v>
      </c>
      <c r="AB18" s="31">
        <f t="shared" ref="AB18" si="82">IFERROR((AB5-AB16-AB17)/AB$5,0)</f>
        <v>0.23952637702761279</v>
      </c>
      <c r="AC18" s="31">
        <f t="shared" ref="AC18" si="83">IFERROR((AC5-AC16-AC17)/AC$5,0)</f>
        <v>0.24057169762602712</v>
      </c>
      <c r="AD18" s="31">
        <f t="shared" ref="AD18" si="84">IFERROR((AD5-AD16-AD17)/AD$5,0)</f>
        <v>0.24057169762602712</v>
      </c>
      <c r="AE18" s="31">
        <f t="shared" ref="AE18" si="85">IFERROR((AE5-AE16-AE17)/AE$5,0)</f>
        <v>0.2399959719786515</v>
      </c>
      <c r="AF18" s="31">
        <f t="shared" ref="AF18" si="86">IFERROR((AF5-AF16-AF17)/AF$5,0)</f>
        <v>0.2399959719786515</v>
      </c>
      <c r="AG18" s="31">
        <f t="shared" ref="AG18" si="87">IFERROR((AG5-AG16-AG17)/AG$5,0)</f>
        <v>0.23952637702761279</v>
      </c>
      <c r="AH18" s="31">
        <f t="shared" ref="AH18" si="88">IFERROR((AH5-AH16-AH17)/AH$5,0)</f>
        <v>0.23629007041237934</v>
      </c>
      <c r="AI18" s="37">
        <f t="shared" ref="AI18" si="89">IFERROR((AI5-AI16-AI17)/AI$5,0)</f>
        <v>0.24578086063569465</v>
      </c>
      <c r="AJ18" s="36">
        <f t="shared" ref="AJ18" si="90">IFERROR((AJ5-AJ16-AJ17)/AJ$5,0)</f>
        <v>0.23786635083537508</v>
      </c>
      <c r="AK18" s="31">
        <f t="shared" ref="AK18" si="91">IFERROR((AK5-AK16-AK17)/AK$5,0)</f>
        <v>0.25208626274745966</v>
      </c>
      <c r="AL18" s="31">
        <f t="shared" ref="AL18" si="92">IFERROR((AL5-AL16-AL17)/AL$5,0)</f>
        <v>0.22623157388476822</v>
      </c>
      <c r="AM18" s="661">
        <f t="shared" ref="AM18" si="93">IFERROR((AM5-AM16-AM17)/AM$5,0)</f>
        <v>0.26455679535664001</v>
      </c>
      <c r="AN18" s="661">
        <f t="shared" ref="AN18" si="94">IFERROR((AN5-AN16-AN17)/AN$5,0)</f>
        <v>0.2535227491682161</v>
      </c>
      <c r="AO18" s="661">
        <f t="shared" ref="AO18" si="95">IFERROR((AO5-AO16-AO17)/AO$5,0)</f>
        <v>0</v>
      </c>
      <c r="AP18" s="661">
        <f t="shared" ref="AP18" si="96">IFERROR((AP5-AP16-AP17)/AP$5,0)</f>
        <v>0</v>
      </c>
      <c r="AQ18" s="661">
        <f t="shared" ref="AQ18" si="97">IFERROR((AQ5-AQ16-AQ17)/AQ$5,0)</f>
        <v>0</v>
      </c>
      <c r="AR18" s="661">
        <f t="shared" ref="AR18" si="98">IFERROR((AR5-AR16-AR17)/AR$5,0)</f>
        <v>0</v>
      </c>
      <c r="AS18" s="661">
        <f t="shared" ref="AS18" si="99">IFERROR((AS5-AS16-AS17)/AS$5,0)</f>
        <v>0</v>
      </c>
      <c r="AT18" s="661">
        <f t="shared" ref="AT18" si="100">IFERROR((AT5-AT16-AT17)/AT$5,0)</f>
        <v>0</v>
      </c>
      <c r="AU18" s="659">
        <f t="shared" ref="AU18:AX18" si="101">IFERROR((AU5-AU16-AU17)/AU$5,0)</f>
        <v>0</v>
      </c>
      <c r="AV18" s="660">
        <f t="shared" si="101"/>
        <v>0.26455679535664001</v>
      </c>
      <c r="AW18" s="661">
        <f t="shared" si="101"/>
        <v>0.2535227491682161</v>
      </c>
      <c r="AX18" s="661">
        <f t="shared" si="101"/>
        <v>0.23952637702761279</v>
      </c>
      <c r="AY18" s="700">
        <f t="shared" si="1"/>
        <v>0.95829233502186451</v>
      </c>
      <c r="AZ18" s="701">
        <f t="shared" si="2"/>
        <v>1.0584335316815225</v>
      </c>
      <c r="BA18" s="660">
        <f t="shared" ref="BA18:BC18" si="102">IFERROR((BA5-BA16-BA17)/BA$5,0)</f>
        <v>0</v>
      </c>
      <c r="BB18" s="661">
        <f t="shared" si="102"/>
        <v>0.24578086063569465</v>
      </c>
      <c r="BC18" s="661">
        <f t="shared" si="102"/>
        <v>0.22905858175406835</v>
      </c>
      <c r="BD18" s="700">
        <f t="shared" si="3"/>
        <v>0</v>
      </c>
      <c r="BE18" s="713">
        <f t="shared" si="4"/>
        <v>1.0730043762323667</v>
      </c>
      <c r="BF18" s="720">
        <f>IFERROR(BB18/AH18,0)</f>
        <v>1.0401658444925415</v>
      </c>
      <c r="BG18" s="29"/>
    </row>
    <row r="19" spans="1:60" outlineLevel="1" x14ac:dyDescent="0.25">
      <c r="A19" s="143"/>
      <c r="B19" s="52"/>
      <c r="C19" s="118"/>
      <c r="D19" s="119" t="s">
        <v>32</v>
      </c>
      <c r="E19" s="281" t="s">
        <v>33</v>
      </c>
      <c r="F19" s="40" t="e">
        <f>SUMIF('10. 170KMP'!$J:$J,'0.KQKD'!$E19,'10. 170KMP'!L:L)</f>
        <v>#REF!</v>
      </c>
      <c r="G19" s="34" t="e">
        <f>SUMIF('10. 170KMP'!$J:$J,'0.KQKD'!$E19,'10. 170KMP'!M:M)</f>
        <v>#REF!</v>
      </c>
      <c r="H19" s="34" t="e">
        <f>SUMIF('10. 170KMP'!$J:$J,'0.KQKD'!$E19,'10. 170KMP'!N:N)</f>
        <v>#REF!</v>
      </c>
      <c r="I19" s="34" t="e">
        <f>SUMIF('10. 170KMP'!$J:$J,'0.KQKD'!$E19,'10. 170KMP'!O:O)</f>
        <v>#REF!</v>
      </c>
      <c r="J19" s="34" t="e">
        <f>SUMIF('10. 170KMP'!$J:$J,'0.KQKD'!$E19,'10. 170KMP'!P:P)</f>
        <v>#REF!</v>
      </c>
      <c r="K19" s="34" t="e">
        <f>SUMIF('10. 170KMP'!$J:$J,'0.KQKD'!$E19,'10. 170KMP'!Q:Q)</f>
        <v>#REF!</v>
      </c>
      <c r="L19" s="34" t="e">
        <f>SUMIF('10. 170KMP'!$J:$J,'0.KQKD'!$E19,'10. 170KMP'!R:R)</f>
        <v>#REF!</v>
      </c>
      <c r="M19" s="34" t="e">
        <f>SUMIF('10. 170KMP'!$J:$J,'0.KQKD'!$E19,'10. 170KMP'!S:S)</f>
        <v>#REF!</v>
      </c>
      <c r="N19" s="34" t="e">
        <f>SUMIF('10. 170KMP'!$J:$J,'0.KQKD'!$E19,'10. 170KMP'!T:T)</f>
        <v>#REF!</v>
      </c>
      <c r="O19" s="34" t="e">
        <f>SUMIF('10. 170KMP'!$J:$J,'0.KQKD'!$E19,'10. 170KMP'!U:U)</f>
        <v>#REF!</v>
      </c>
      <c r="P19" s="34" t="e">
        <f>SUMIF('10. 170KMP'!$J:$J,'0.KQKD'!$E19,'10. 170KMP'!V:V)</f>
        <v>#REF!</v>
      </c>
      <c r="Q19" s="34" t="e">
        <f>SUMIF('10. 170KMP'!$J:$J,'0.KQKD'!$E19,'10. 170KMP'!W:W)</f>
        <v>#REF!</v>
      </c>
      <c r="R19" s="34" t="e">
        <f>SUMIF('10. 170KMP'!$J:$J,'0.KQKD'!$E19,'10. 170KMP'!X:X)</f>
        <v>#REF!</v>
      </c>
      <c r="S19" s="34" t="e">
        <f>SUMIF('10. 170KMP'!$J:$J,'0.KQKD'!$E19,'10. 170KMP'!Y:Y)</f>
        <v>#REF!</v>
      </c>
      <c r="T19" s="34" t="e">
        <f>SUMIF('10. 170KMP'!$J:$J,'0.KQKD'!$E19,'10. 170KMP'!Z:Z)</f>
        <v>#REF!</v>
      </c>
      <c r="U19" s="34" t="e">
        <f t="shared" ref="U19:U22" si="103">SUM(I19:T19)</f>
        <v>#REF!</v>
      </c>
      <c r="V19" s="34">
        <f>SUMIF('10. 170KMP'!$J:$J,'0.KQKD'!$E19,'10. 170KMP'!AB:AB)</f>
        <v>44281989.143078715</v>
      </c>
      <c r="W19" s="34">
        <f>SUMIF('10. 170KMP'!$J:$J,'0.KQKD'!$E19,'10. 170KMP'!AC:AC)</f>
        <v>27769193.485847227</v>
      </c>
      <c r="X19" s="34">
        <f>SUMIF('10. 170KMP'!$J:$J,'0.KQKD'!$E19,'10. 170KMP'!AD:AD)</f>
        <v>57671578.131058551</v>
      </c>
      <c r="Y19" s="34">
        <f>SUMIF('10. 170KMP'!$J:$J,'0.KQKD'!$E19,'10. 170KMP'!AE:AE)</f>
        <v>73568786.351298958</v>
      </c>
      <c r="Z19" s="34">
        <f>SUMIF('10. 170KMP'!$J:$J,'0.KQKD'!$E19,'10. 170KMP'!AF:AF)</f>
        <v>179691246.38807815</v>
      </c>
      <c r="AA19" s="34">
        <f>SUMIF('10. 170KMP'!$J:$J,'0.KQKD'!$E19,'10. 170KMP'!AG:AG)</f>
        <v>179691246.38807815</v>
      </c>
      <c r="AB19" s="34">
        <f>SUMIF('10. 170KMP'!$J:$J,'0.KQKD'!$E19,'10. 170KMP'!AH:AH)</f>
        <v>186558896.24360126</v>
      </c>
      <c r="AC19" s="34">
        <f>SUMIF('10. 170KMP'!$J:$J,'0.KQKD'!$E19,'10. 170KMP'!AI:AI)</f>
        <v>186713132.94828272</v>
      </c>
      <c r="AD19" s="34">
        <f>SUMIF('10. 170KMP'!$J:$J,'0.KQKD'!$E19,'10. 170KMP'!AJ:AJ)</f>
        <v>179839550.91181034</v>
      </c>
      <c r="AE19" s="34">
        <f>SUMIF('10. 170KMP'!$J:$J,'0.KQKD'!$E19,'10. 170KMP'!AK:AK)</f>
        <v>186576544.82923734</v>
      </c>
      <c r="AF19" s="34">
        <f>SUMIF('10. 170KMP'!$J:$J,'0.KQKD'!$E19,'10. 170KMP'!AL:AL)</f>
        <v>179708216.18195897</v>
      </c>
      <c r="AG19" s="34">
        <f>SUMIF('10. 170KMP'!$J:$J,'0.KQKD'!$E19,'10. 170KMP'!AM:AM)</f>
        <v>186558896.24360126</v>
      </c>
      <c r="AH19" s="34">
        <f t="shared" ref="AH19:AH22" si="104">SUM(V19:AG19)</f>
        <v>1668629277.2459319</v>
      </c>
      <c r="AI19" s="41">
        <f t="shared" ref="AI19:AI27" si="105">SUM(AJ19:AU19)</f>
        <v>123875011</v>
      </c>
      <c r="AJ19" s="40">
        <f>SUMIF('10. 170KMP'!$J:$J,'0.KQKD'!$E19,'10. 170KMP'!AP:AP)</f>
        <v>12043011</v>
      </c>
      <c r="AK19" s="34">
        <f>SUMIF('10. 170KMP'!$J:$J,'0.KQKD'!$E19,'10. 170KMP'!AQ:AQ)</f>
        <v>0</v>
      </c>
      <c r="AL19" s="34">
        <f>SUMIF('10. 170KMP'!$J:$J,'0.KQKD'!$E19,'10. 170KMP'!AR:AR)</f>
        <v>0</v>
      </c>
      <c r="AM19" s="680">
        <f>SUMIF('10. 170KMP'!$J:$J,'0.KQKD'!$E19,'10. 170KMP'!AS:AS)</f>
        <v>56483000</v>
      </c>
      <c r="AN19" s="680">
        <f>SUMIF('10. 170KMP'!$J:$J,'0.KQKD'!$E19,'10. 170KMP'!AT:AT)</f>
        <v>55349000</v>
      </c>
      <c r="AO19" s="680">
        <f>SUMIF('10. 170KMP'!$J:$J,'0.KQKD'!$E19,'10. 170KMP'!AU:AU)</f>
        <v>0</v>
      </c>
      <c r="AP19" s="680">
        <f>SUMIF('10. 170KMP'!$J:$J,'0.KQKD'!$E19,'10. 170KMP'!AV:AV)</f>
        <v>0</v>
      </c>
      <c r="AQ19" s="680">
        <f>SUMIF('10. 170KMP'!$J:$J,'0.KQKD'!$E19,'10. 170KMP'!AW:AW)</f>
        <v>0</v>
      </c>
      <c r="AR19" s="680">
        <f>SUMIF('10. 170KMP'!$J:$J,'0.KQKD'!$E19,'10. 170KMP'!AX:AX)</f>
        <v>0</v>
      </c>
      <c r="AS19" s="680">
        <f>SUMIF('10. 170KMP'!$J:$J,'0.KQKD'!$E19,'10. 170KMP'!AY:AY)</f>
        <v>0</v>
      </c>
      <c r="AT19" s="680">
        <f>SUMIF('10. 170KMP'!$J:$J,'0.KQKD'!$E19,'10. 170KMP'!AZ:AZ)</f>
        <v>0</v>
      </c>
      <c r="AU19" s="681">
        <f>SUMIF('10. 170KMP'!$J:$J,'0.KQKD'!$E19,'10. 170KMP'!BA:BA)</f>
        <v>0</v>
      </c>
      <c r="AV19" s="682">
        <f t="shared" ref="AV19:AV28" si="106">AM19</f>
        <v>56483000</v>
      </c>
      <c r="AW19" s="680">
        <f t="shared" ref="AW19:AW28" si="107">AN19</f>
        <v>55349000</v>
      </c>
      <c r="AX19" s="680">
        <f t="shared" ref="AX19:AX28" si="108">Z19</f>
        <v>179691246.38807815</v>
      </c>
      <c r="AY19" s="706">
        <f t="shared" si="1"/>
        <v>0.9799231627215268</v>
      </c>
      <c r="AZ19" s="707">
        <f t="shared" si="2"/>
        <v>0.30802279528109611</v>
      </c>
      <c r="BA19" s="682" t="e">
        <f t="shared" ref="BA19:BA26" si="109">SUM(I19:M19)</f>
        <v>#REF!</v>
      </c>
      <c r="BB19" s="680">
        <f t="shared" ref="BB19:BB26" si="110">SUM(AJ19:AN19)</f>
        <v>123875011</v>
      </c>
      <c r="BC19" s="680">
        <f t="shared" ref="BC19:BC26" si="111">SUM(V19:Z19)</f>
        <v>382982793.49936163</v>
      </c>
      <c r="BD19" s="706">
        <f t="shared" si="3"/>
        <v>0</v>
      </c>
      <c r="BE19" s="715">
        <f t="shared" si="4"/>
        <v>0.32344798017722559</v>
      </c>
      <c r="BF19" s="721">
        <f t="shared" si="0"/>
        <v>7.4237586915923817E-2</v>
      </c>
      <c r="BG19" s="28"/>
      <c r="BH19" s="144"/>
    </row>
    <row r="20" spans="1:60" outlineLevel="1" x14ac:dyDescent="0.25">
      <c r="A20" s="143"/>
      <c r="B20" s="52"/>
      <c r="C20" s="118"/>
      <c r="D20" s="119" t="s">
        <v>34</v>
      </c>
      <c r="E20" s="281" t="s">
        <v>35</v>
      </c>
      <c r="F20" s="40" t="e">
        <f>SUMIF('10. 170KMP'!$J:$J,'0.KQKD'!$E20,'10. 170KMP'!L:L)</f>
        <v>#REF!</v>
      </c>
      <c r="G20" s="34" t="e">
        <f>SUMIF('10. 170KMP'!$J:$J,'0.KQKD'!$E20,'10. 170KMP'!M:M)</f>
        <v>#REF!</v>
      </c>
      <c r="H20" s="34" t="e">
        <f>SUMIF('10. 170KMP'!$J:$J,'0.KQKD'!$E20,'10. 170KMP'!N:N)</f>
        <v>#REF!</v>
      </c>
      <c r="I20" s="34" t="e">
        <f>SUMIF('10. 170KMP'!$J:$J,'0.KQKD'!$E20,'10. 170KMP'!O:O)</f>
        <v>#REF!</v>
      </c>
      <c r="J20" s="34" t="e">
        <f>SUMIF('10. 170KMP'!$J:$J,'0.KQKD'!$E20,'10. 170KMP'!P:P)</f>
        <v>#REF!</v>
      </c>
      <c r="K20" s="34" t="e">
        <f>SUMIF('10. 170KMP'!$J:$J,'0.KQKD'!$E20,'10. 170KMP'!Q:Q)</f>
        <v>#REF!</v>
      </c>
      <c r="L20" s="34" t="e">
        <f>SUMIF('10. 170KMP'!$J:$J,'0.KQKD'!$E20,'10. 170KMP'!R:R)</f>
        <v>#REF!</v>
      </c>
      <c r="M20" s="34" t="e">
        <f>SUMIF('10. 170KMP'!$J:$J,'0.KQKD'!$E20,'10. 170KMP'!S:S)</f>
        <v>#REF!</v>
      </c>
      <c r="N20" s="34" t="e">
        <f>SUMIF('10. 170KMP'!$J:$J,'0.KQKD'!$E20,'10. 170KMP'!T:T)</f>
        <v>#REF!</v>
      </c>
      <c r="O20" s="34" t="e">
        <f>SUMIF('10. 170KMP'!$J:$J,'0.KQKD'!$E20,'10. 170KMP'!U:U)</f>
        <v>#REF!</v>
      </c>
      <c r="P20" s="34" t="e">
        <f>SUMIF('10. 170KMP'!$J:$J,'0.KQKD'!$E20,'10. 170KMP'!V:V)</f>
        <v>#REF!</v>
      </c>
      <c r="Q20" s="34" t="e">
        <f>SUMIF('10. 170KMP'!$J:$J,'0.KQKD'!$E20,'10. 170KMP'!W:W)</f>
        <v>#REF!</v>
      </c>
      <c r="R20" s="34" t="e">
        <f>SUMIF('10. 170KMP'!$J:$J,'0.KQKD'!$E20,'10. 170KMP'!X:X)</f>
        <v>#REF!</v>
      </c>
      <c r="S20" s="34" t="e">
        <f>SUMIF('10. 170KMP'!$J:$J,'0.KQKD'!$E20,'10. 170KMP'!Y:Y)</f>
        <v>#REF!</v>
      </c>
      <c r="T20" s="34" t="e">
        <f>SUMIF('10. 170KMP'!$J:$J,'0.KQKD'!$E20,'10. 170KMP'!Z:Z)</f>
        <v>#REF!</v>
      </c>
      <c r="U20" s="34" t="e">
        <f t="shared" si="103"/>
        <v>#REF!</v>
      </c>
      <c r="V20" s="34">
        <f>SUMIF('10. 170KMP'!$J:$J,'0.KQKD'!$E20,'10. 170KMP'!AB:AB)</f>
        <v>54093661.242245056</v>
      </c>
      <c r="W20" s="34">
        <f>SUMIF('10. 170KMP'!$J:$J,'0.KQKD'!$E20,'10. 170KMP'!AC:AC)</f>
        <v>60737290.49534703</v>
      </c>
      <c r="X20" s="34">
        <f>SUMIF('10. 170KMP'!$J:$J,'0.KQKD'!$E20,'10. 170KMP'!AD:AD)</f>
        <v>110638723.74628408</v>
      </c>
      <c r="Y20" s="34">
        <f>SUMIF('10. 170KMP'!$J:$J,'0.KQKD'!$E20,'10. 170KMP'!AE:AE)</f>
        <v>137393056.8712033</v>
      </c>
      <c r="Z20" s="34">
        <f>SUMIF('10. 170KMP'!$J:$J,'0.KQKD'!$E20,'10. 170KMP'!AF:AF)</f>
        <v>143117767.57417011</v>
      </c>
      <c r="AA20" s="34">
        <f>SUMIF('10. 170KMP'!$J:$J,'0.KQKD'!$E20,'10. 170KMP'!AG:AG)</f>
        <v>143117767.57417011</v>
      </c>
      <c r="AB20" s="34">
        <f>SUMIF('10. 170KMP'!$J:$J,'0.KQKD'!$E20,'10. 170KMP'!AH:AH)</f>
        <v>148842478.27713692</v>
      </c>
      <c r="AC20" s="34">
        <f>SUMIF('10. 170KMP'!$J:$J,'0.KQKD'!$E20,'10. 170KMP'!AI:AI)</f>
        <v>148481623.50905818</v>
      </c>
      <c r="AD20" s="34">
        <f>SUMIF('10. 170KMP'!$J:$J,'0.KQKD'!$E20,'10. 170KMP'!AJ:AJ)</f>
        <v>142770791.83563289</v>
      </c>
      <c r="AE20" s="34">
        <f>SUMIF('10. 170KMP'!$J:$J,'0.KQKD'!$E20,'10. 170KMP'!AK:AK)</f>
        <v>148386148.93685913</v>
      </c>
      <c r="AF20" s="34">
        <f>SUMIF('10. 170KMP'!$J:$J,'0.KQKD'!$E20,'10. 170KMP'!AL:AL)</f>
        <v>142678989.36236453</v>
      </c>
      <c r="AG20" s="34">
        <f>SUMIF('10. 170KMP'!$J:$J,'0.KQKD'!$E20,'10. 170KMP'!AM:AM)</f>
        <v>148842478.27713692</v>
      </c>
      <c r="AH20" s="34">
        <f t="shared" si="104"/>
        <v>1529100777.7016082</v>
      </c>
      <c r="AI20" s="41">
        <f t="shared" si="105"/>
        <v>109875448</v>
      </c>
      <c r="AJ20" s="40">
        <f>SUMIF('10. 170KMP'!$J:$J,'0.KQKD'!$E20,'10. 170KMP'!AP:AP)</f>
        <v>18966344</v>
      </c>
      <c r="AK20" s="34">
        <f>SUMIF('10. 170KMP'!$J:$J,'0.KQKD'!$E20,'10. 170KMP'!AQ:AQ)</f>
        <v>20394307</v>
      </c>
      <c r="AL20" s="34">
        <f>SUMIF('10. 170KMP'!$J:$J,'0.KQKD'!$E20,'10. 170KMP'!AR:AR)</f>
        <v>26965725</v>
      </c>
      <c r="AM20" s="680">
        <f>SUMIF('10. 170KMP'!$J:$J,'0.KQKD'!$E20,'10. 170KMP'!AS:AS)</f>
        <v>12536111</v>
      </c>
      <c r="AN20" s="680">
        <f>SUMIF('10. 170KMP'!$J:$J,'0.KQKD'!$E20,'10. 170KMP'!AT:AT)</f>
        <v>31012961</v>
      </c>
      <c r="AO20" s="680">
        <f>SUMIF('10. 170KMP'!$J:$J,'0.KQKD'!$E20,'10. 170KMP'!AU:AU)</f>
        <v>0</v>
      </c>
      <c r="AP20" s="680">
        <f>SUMIF('10. 170KMP'!$J:$J,'0.KQKD'!$E20,'10. 170KMP'!AV:AV)</f>
        <v>0</v>
      </c>
      <c r="AQ20" s="680">
        <f>SUMIF('10. 170KMP'!$J:$J,'0.KQKD'!$E20,'10. 170KMP'!AW:AW)</f>
        <v>0</v>
      </c>
      <c r="AR20" s="680">
        <f>SUMIF('10. 170KMP'!$J:$J,'0.KQKD'!$E20,'10. 170KMP'!AX:AX)</f>
        <v>0</v>
      </c>
      <c r="AS20" s="680">
        <f>SUMIF('10. 170KMP'!$J:$J,'0.KQKD'!$E20,'10. 170KMP'!AY:AY)</f>
        <v>0</v>
      </c>
      <c r="AT20" s="680">
        <f>SUMIF('10. 170KMP'!$J:$J,'0.KQKD'!$E20,'10. 170KMP'!AZ:AZ)</f>
        <v>0</v>
      </c>
      <c r="AU20" s="681">
        <f>SUMIF('10. 170KMP'!$J:$J,'0.KQKD'!$E20,'10. 170KMP'!BA:BA)</f>
        <v>0</v>
      </c>
      <c r="AV20" s="682">
        <f t="shared" si="106"/>
        <v>12536111</v>
      </c>
      <c r="AW20" s="680">
        <f t="shared" si="107"/>
        <v>31012961</v>
      </c>
      <c r="AX20" s="680">
        <f t="shared" si="108"/>
        <v>143117767.57417011</v>
      </c>
      <c r="AY20" s="706">
        <f t="shared" si="1"/>
        <v>2.4738901083438076</v>
      </c>
      <c r="AZ20" s="707">
        <f t="shared" si="2"/>
        <v>0.21669539377022268</v>
      </c>
      <c r="BA20" s="682" t="e">
        <f t="shared" si="109"/>
        <v>#REF!</v>
      </c>
      <c r="BB20" s="680">
        <f t="shared" si="110"/>
        <v>109875448</v>
      </c>
      <c r="BC20" s="680">
        <f t="shared" si="111"/>
        <v>505980499.92924958</v>
      </c>
      <c r="BD20" s="706">
        <f t="shared" si="3"/>
        <v>0</v>
      </c>
      <c r="BE20" s="715">
        <f t="shared" si="4"/>
        <v>0.21715352274517238</v>
      </c>
      <c r="BF20" s="721">
        <f t="shared" si="0"/>
        <v>7.1856250158445295E-2</v>
      </c>
      <c r="BG20" s="28"/>
      <c r="BH20" s="144"/>
    </row>
    <row r="21" spans="1:60" outlineLevel="1" x14ac:dyDescent="0.25">
      <c r="A21" s="143"/>
      <c r="B21" s="52"/>
      <c r="C21" s="118"/>
      <c r="D21" s="119" t="s">
        <v>36</v>
      </c>
      <c r="E21" s="281" t="s">
        <v>37</v>
      </c>
      <c r="F21" s="40" t="e">
        <f>SUMIF('10. 170KMP'!$J:$J,'0.KQKD'!$E21,'10. 170KMP'!L:L)</f>
        <v>#REF!</v>
      </c>
      <c r="G21" s="34" t="e">
        <f>SUMIF('10. 170KMP'!$J:$J,'0.KQKD'!$E21,'10. 170KMP'!M:M)</f>
        <v>#REF!</v>
      </c>
      <c r="H21" s="34" t="e">
        <f>SUMIF('10. 170KMP'!$J:$J,'0.KQKD'!$E21,'10. 170KMP'!N:N)</f>
        <v>#REF!</v>
      </c>
      <c r="I21" s="34" t="e">
        <f>SUMIF('10. 170KMP'!$J:$J,'0.KQKD'!$E21,'10. 170KMP'!O:O)</f>
        <v>#REF!</v>
      </c>
      <c r="J21" s="34" t="e">
        <f>SUMIF('10. 170KMP'!$J:$J,'0.KQKD'!$E21,'10. 170KMP'!P:P)</f>
        <v>#REF!</v>
      </c>
      <c r="K21" s="34" t="e">
        <f>SUMIF('10. 170KMP'!$J:$J,'0.KQKD'!$E21,'10. 170KMP'!Q:Q)</f>
        <v>#REF!</v>
      </c>
      <c r="L21" s="34" t="e">
        <f>SUMIF('10. 170KMP'!$J:$J,'0.KQKD'!$E21,'10. 170KMP'!R:R)</f>
        <v>#REF!</v>
      </c>
      <c r="M21" s="34" t="e">
        <f>SUMIF('10. 170KMP'!$J:$J,'0.KQKD'!$E21,'10. 170KMP'!S:S)</f>
        <v>#REF!</v>
      </c>
      <c r="N21" s="34" t="e">
        <f>SUMIF('10. 170KMP'!$J:$J,'0.KQKD'!$E21,'10. 170KMP'!T:T)</f>
        <v>#REF!</v>
      </c>
      <c r="O21" s="34" t="e">
        <f>SUMIF('10. 170KMP'!$J:$J,'0.KQKD'!$E21,'10. 170KMP'!U:U)</f>
        <v>#REF!</v>
      </c>
      <c r="P21" s="34" t="e">
        <f>SUMIF('10. 170KMP'!$J:$J,'0.KQKD'!$E21,'10. 170KMP'!V:V)</f>
        <v>#REF!</v>
      </c>
      <c r="Q21" s="34" t="e">
        <f>SUMIF('10. 170KMP'!$J:$J,'0.KQKD'!$E21,'10. 170KMP'!W:W)</f>
        <v>#REF!</v>
      </c>
      <c r="R21" s="34" t="e">
        <f>SUMIF('10. 170KMP'!$J:$J,'0.KQKD'!$E21,'10. 170KMP'!X:X)</f>
        <v>#REF!</v>
      </c>
      <c r="S21" s="34" t="e">
        <f>SUMIF('10. 170KMP'!$J:$J,'0.KQKD'!$E21,'10. 170KMP'!Y:Y)</f>
        <v>#REF!</v>
      </c>
      <c r="T21" s="34" t="e">
        <f>SUMIF('10. 170KMP'!$J:$J,'0.KQKD'!$E21,'10. 170KMP'!Z:Z)</f>
        <v>#REF!</v>
      </c>
      <c r="U21" s="34" t="e">
        <f t="shared" si="103"/>
        <v>#REF!</v>
      </c>
      <c r="V21" s="34">
        <f>SUMIF('10. 170KMP'!$J:$J,'0.KQKD'!$E21,'10. 170KMP'!AB:AB)</f>
        <v>114415568.18181816</v>
      </c>
      <c r="W21" s="34">
        <f>SUMIF('10. 170KMP'!$J:$J,'0.KQKD'!$E21,'10. 170KMP'!AC:AC)</f>
        <v>68649340.909090891</v>
      </c>
      <c r="X21" s="34">
        <f>SUMIF('10. 170KMP'!$J:$J,'0.KQKD'!$E21,'10. 170KMP'!AD:AD)</f>
        <v>172928086.85537028</v>
      </c>
      <c r="Y21" s="34">
        <f>SUMIF('10. 170KMP'!$J:$J,'0.KQKD'!$E21,'10. 170KMP'!AE:AE)</f>
        <v>446729492.22179139</v>
      </c>
      <c r="Z21" s="34">
        <f>SUMIF('10. 170KMP'!$J:$J,'0.KQKD'!$E21,'10. 170KMP'!AF:AF)</f>
        <v>465343221.06436598</v>
      </c>
      <c r="AA21" s="34">
        <f>SUMIF('10. 170KMP'!$J:$J,'0.KQKD'!$E21,'10. 170KMP'!AG:AG)</f>
        <v>465343221.06436598</v>
      </c>
      <c r="AB21" s="34">
        <f>SUMIF('10. 170KMP'!$J:$J,'0.KQKD'!$E21,'10. 170KMP'!AH:AH)</f>
        <v>483956949.90694064</v>
      </c>
      <c r="AC21" s="34">
        <f>SUMIF('10. 170KMP'!$J:$J,'0.KQKD'!$E21,'10. 170KMP'!AI:AI)</f>
        <v>484359080.40756238</v>
      </c>
      <c r="AD21" s="34">
        <f>SUMIF('10. 170KMP'!$J:$J,'0.KQKD'!$E21,'10. 170KMP'!AJ:AJ)</f>
        <v>465729885.00727153</v>
      </c>
      <c r="AE21" s="34">
        <f>SUMIF('10. 170KMP'!$J:$J,'0.KQKD'!$E21,'10. 170KMP'!AK:AK)</f>
        <v>483999505.94792342</v>
      </c>
      <c r="AF21" s="34">
        <f>SUMIF('10. 170KMP'!$J:$J,'0.KQKD'!$E21,'10. 170KMP'!AL:AL)</f>
        <v>465384140.33454174</v>
      </c>
      <c r="AG21" s="34">
        <f>SUMIF('10. 170KMP'!$J:$J,'0.KQKD'!$E21,'10. 170KMP'!AM:AM)</f>
        <v>483956949.90694064</v>
      </c>
      <c r="AH21" s="34">
        <f t="shared" si="104"/>
        <v>4600795441.8079834</v>
      </c>
      <c r="AI21" s="41">
        <f t="shared" si="105"/>
        <v>439933572</v>
      </c>
      <c r="AJ21" s="40">
        <f>SUMIF('10. 170KMP'!$J:$J,'0.KQKD'!$E21,'10. 170KMP'!AP:AP)</f>
        <v>55733801</v>
      </c>
      <c r="AK21" s="34">
        <f>SUMIF('10. 170KMP'!$J:$J,'0.KQKD'!$E21,'10. 170KMP'!AQ:AQ)</f>
        <v>34523239</v>
      </c>
      <c r="AL21" s="34">
        <f>SUMIF('10. 170KMP'!$J:$J,'0.KQKD'!$E21,'10. 170KMP'!AR:AR)</f>
        <v>120602820</v>
      </c>
      <c r="AM21" s="680">
        <f>SUMIF('10. 170KMP'!$J:$J,'0.KQKD'!$E21,'10. 170KMP'!AS:AS)</f>
        <v>105676472</v>
      </c>
      <c r="AN21" s="680">
        <f>SUMIF('10. 170KMP'!$J:$J,'0.KQKD'!$E21,'10. 170KMP'!AT:AT)</f>
        <v>123397240</v>
      </c>
      <c r="AO21" s="680">
        <f>SUMIF('10. 170KMP'!$J:$J,'0.KQKD'!$E21,'10. 170KMP'!AU:AU)</f>
        <v>0</v>
      </c>
      <c r="AP21" s="680">
        <f>SUMIF('10. 170KMP'!$J:$J,'0.KQKD'!$E21,'10. 170KMP'!AV:AV)</f>
        <v>0</v>
      </c>
      <c r="AQ21" s="680">
        <f>SUMIF('10. 170KMP'!$J:$J,'0.KQKD'!$E21,'10. 170KMP'!AW:AW)</f>
        <v>0</v>
      </c>
      <c r="AR21" s="680">
        <f>SUMIF('10. 170KMP'!$J:$J,'0.KQKD'!$E21,'10. 170KMP'!AX:AX)</f>
        <v>0</v>
      </c>
      <c r="AS21" s="680">
        <f>SUMIF('10. 170KMP'!$J:$J,'0.KQKD'!$E21,'10. 170KMP'!AY:AY)</f>
        <v>0</v>
      </c>
      <c r="AT21" s="680">
        <f>SUMIF('10. 170KMP'!$J:$J,'0.KQKD'!$E21,'10. 170KMP'!AZ:AZ)</f>
        <v>0</v>
      </c>
      <c r="AU21" s="681">
        <f>SUMIF('10. 170KMP'!$J:$J,'0.KQKD'!$E21,'10. 170KMP'!BA:BA)</f>
        <v>0</v>
      </c>
      <c r="AV21" s="682">
        <f t="shared" si="106"/>
        <v>105676472</v>
      </c>
      <c r="AW21" s="680">
        <f t="shared" si="107"/>
        <v>123397240</v>
      </c>
      <c r="AX21" s="680">
        <f t="shared" si="108"/>
        <v>465343221.06436598</v>
      </c>
      <c r="AY21" s="706">
        <f t="shared" si="1"/>
        <v>1.167688868341479</v>
      </c>
      <c r="AZ21" s="707">
        <f t="shared" si="2"/>
        <v>0.2651746805675112</v>
      </c>
      <c r="BA21" s="682" t="e">
        <f t="shared" si="109"/>
        <v>#REF!</v>
      </c>
      <c r="BB21" s="680">
        <f t="shared" si="110"/>
        <v>439933572</v>
      </c>
      <c r="BC21" s="680">
        <f t="shared" si="111"/>
        <v>1268065709.2324367</v>
      </c>
      <c r="BD21" s="706">
        <f t="shared" si="3"/>
        <v>0</v>
      </c>
      <c r="BE21" s="715">
        <f t="shared" si="4"/>
        <v>0.3469327881015668</v>
      </c>
      <c r="BF21" s="721">
        <f t="shared" si="0"/>
        <v>9.5621198022035614E-2</v>
      </c>
      <c r="BG21" s="28"/>
      <c r="BH21" s="144"/>
    </row>
    <row r="22" spans="1:60" outlineLevel="1" x14ac:dyDescent="0.25">
      <c r="A22" s="143"/>
      <c r="B22" s="52"/>
      <c r="C22" s="118"/>
      <c r="D22" s="119" t="s">
        <v>38</v>
      </c>
      <c r="E22" s="281" t="s">
        <v>39</v>
      </c>
      <c r="F22" s="40" t="e">
        <f>SUMIF('10. 170KMP'!$J:$J,'0.KQKD'!$E22,'10. 170KMP'!L:L)</f>
        <v>#REF!</v>
      </c>
      <c r="G22" s="34" t="e">
        <f>SUMIF('10. 170KMP'!$J:$J,'0.KQKD'!$E22,'10. 170KMP'!M:M)</f>
        <v>#REF!</v>
      </c>
      <c r="H22" s="34" t="e">
        <f>SUMIF('10. 170KMP'!$J:$J,'0.KQKD'!$E22,'10. 170KMP'!N:N)</f>
        <v>#REF!</v>
      </c>
      <c r="I22" s="34" t="e">
        <f>SUMIF('10. 170KMP'!$J:$J,'0.KQKD'!$E22,'10. 170KMP'!O:O)</f>
        <v>#REF!</v>
      </c>
      <c r="J22" s="34" t="e">
        <f>SUMIF('10. 170KMP'!$J:$J,'0.KQKD'!$E22,'10. 170KMP'!P:P)</f>
        <v>#REF!</v>
      </c>
      <c r="K22" s="34" t="e">
        <f>SUMIF('10. 170KMP'!$J:$J,'0.KQKD'!$E22,'10. 170KMP'!Q:Q)</f>
        <v>#REF!</v>
      </c>
      <c r="L22" s="34" t="e">
        <f>SUMIF('10. 170KMP'!$J:$J,'0.KQKD'!$E22,'10. 170KMP'!R:R)</f>
        <v>#REF!</v>
      </c>
      <c r="M22" s="34" t="e">
        <f>SUMIF('10. 170KMP'!$J:$J,'0.KQKD'!$E22,'10. 170KMP'!S:S)</f>
        <v>#REF!</v>
      </c>
      <c r="N22" s="34" t="e">
        <f>SUMIF('10. 170KMP'!$J:$J,'0.KQKD'!$E22,'10. 170KMP'!T:T)</f>
        <v>#REF!</v>
      </c>
      <c r="O22" s="34" t="e">
        <f>SUMIF('10. 170KMP'!$J:$J,'0.KQKD'!$E22,'10. 170KMP'!U:U)</f>
        <v>#REF!</v>
      </c>
      <c r="P22" s="34" t="e">
        <f>SUMIF('10. 170KMP'!$J:$J,'0.KQKD'!$E22,'10. 170KMP'!V:V)</f>
        <v>#REF!</v>
      </c>
      <c r="Q22" s="34" t="e">
        <f>SUMIF('10. 170KMP'!$J:$J,'0.KQKD'!$E22,'10. 170KMP'!W:W)</f>
        <v>#REF!</v>
      </c>
      <c r="R22" s="34" t="e">
        <f>SUMIF('10. 170KMP'!$J:$J,'0.KQKD'!$E22,'10. 170KMP'!X:X)</f>
        <v>#REF!</v>
      </c>
      <c r="S22" s="34" t="e">
        <f>SUMIF('10. 170KMP'!$J:$J,'0.KQKD'!$E22,'10. 170KMP'!Y:Y)</f>
        <v>#REF!</v>
      </c>
      <c r="T22" s="34" t="e">
        <f>SUMIF('10. 170KMP'!$J:$J,'0.KQKD'!$E22,'10. 170KMP'!Z:Z)</f>
        <v>#REF!</v>
      </c>
      <c r="U22" s="34" t="e">
        <f t="shared" si="103"/>
        <v>#REF!</v>
      </c>
      <c r="V22" s="34">
        <f>SUMIF('10. 170KMP'!$J:$J,'0.KQKD'!$E22,'10. 170KMP'!AB:AB)</f>
        <v>5000000</v>
      </c>
      <c r="W22" s="34">
        <f>SUMIF('10. 170KMP'!$J:$J,'0.KQKD'!$E22,'10. 170KMP'!AC:AC)</f>
        <v>5000000</v>
      </c>
      <c r="X22" s="34">
        <f>SUMIF('10. 170KMP'!$J:$J,'0.KQKD'!$E22,'10. 170KMP'!AD:AD)</f>
        <v>5000000</v>
      </c>
      <c r="Y22" s="34">
        <f>SUMIF('10. 170KMP'!$J:$J,'0.KQKD'!$E22,'10. 170KMP'!AE:AE)</f>
        <v>5000000</v>
      </c>
      <c r="Z22" s="34">
        <f>SUMIF('10. 170KMP'!$J:$J,'0.KQKD'!$E22,'10. 170KMP'!AF:AF)</f>
        <v>5000000</v>
      </c>
      <c r="AA22" s="34">
        <f>SUMIF('10. 170KMP'!$J:$J,'0.KQKD'!$E22,'10. 170KMP'!AG:AG)</f>
        <v>5000000</v>
      </c>
      <c r="AB22" s="34">
        <f>SUMIF('10. 170KMP'!$J:$J,'0.KQKD'!$E22,'10. 170KMP'!AH:AH)</f>
        <v>5000000</v>
      </c>
      <c r="AC22" s="34">
        <f>SUMIF('10. 170KMP'!$J:$J,'0.KQKD'!$E22,'10. 170KMP'!AI:AI)</f>
        <v>5000000</v>
      </c>
      <c r="AD22" s="34">
        <f>SUMIF('10. 170KMP'!$J:$J,'0.KQKD'!$E22,'10. 170KMP'!AJ:AJ)</f>
        <v>5000000</v>
      </c>
      <c r="AE22" s="34">
        <f>SUMIF('10. 170KMP'!$J:$J,'0.KQKD'!$E22,'10. 170KMP'!AK:AK)</f>
        <v>5000000</v>
      </c>
      <c r="AF22" s="34">
        <f>SUMIF('10. 170KMP'!$J:$J,'0.KQKD'!$E22,'10. 170KMP'!AL:AL)</f>
        <v>5000000</v>
      </c>
      <c r="AG22" s="34">
        <f>SUMIF('10. 170KMP'!$J:$J,'0.KQKD'!$E22,'10. 170KMP'!AM:AM)</f>
        <v>5000000</v>
      </c>
      <c r="AH22" s="34">
        <f t="shared" si="104"/>
        <v>60000000</v>
      </c>
      <c r="AI22" s="41">
        <f t="shared" si="105"/>
        <v>0</v>
      </c>
      <c r="AJ22" s="40">
        <f>SUMIF('10. 170KMP'!$J:$J,'0.KQKD'!$E22,'10. 170KMP'!AP:AP)</f>
        <v>0</v>
      </c>
      <c r="AK22" s="34">
        <f>SUMIF('10. 170KMP'!$J:$J,'0.KQKD'!$E22,'10. 170KMP'!AQ:AQ)</f>
        <v>0</v>
      </c>
      <c r="AL22" s="34">
        <f>SUMIF('10. 170KMP'!$J:$J,'0.KQKD'!$E22,'10. 170KMP'!AR:AR)</f>
        <v>0</v>
      </c>
      <c r="AM22" s="680">
        <f>SUMIF('10. 170KMP'!$J:$J,'0.KQKD'!$E22,'10. 170KMP'!AS:AS)</f>
        <v>0</v>
      </c>
      <c r="AN22" s="680">
        <f>SUMIF('10. 170KMP'!$J:$J,'0.KQKD'!$E22,'10. 170KMP'!AT:AT)</f>
        <v>0</v>
      </c>
      <c r="AO22" s="680">
        <f>SUMIF('10. 170KMP'!$J:$J,'0.KQKD'!$E22,'10. 170KMP'!AU:AU)</f>
        <v>0</v>
      </c>
      <c r="AP22" s="680">
        <f>SUMIF('10. 170KMP'!$J:$J,'0.KQKD'!$E22,'10. 170KMP'!AV:AV)</f>
        <v>0</v>
      </c>
      <c r="AQ22" s="680">
        <f>SUMIF('10. 170KMP'!$J:$J,'0.KQKD'!$E22,'10. 170KMP'!AW:AW)</f>
        <v>0</v>
      </c>
      <c r="AR22" s="680">
        <f>SUMIF('10. 170KMP'!$J:$J,'0.KQKD'!$E22,'10. 170KMP'!AX:AX)</f>
        <v>0</v>
      </c>
      <c r="AS22" s="680">
        <f>SUMIF('10. 170KMP'!$J:$J,'0.KQKD'!$E22,'10. 170KMP'!AY:AY)</f>
        <v>0</v>
      </c>
      <c r="AT22" s="680">
        <f>SUMIF('10. 170KMP'!$J:$J,'0.KQKD'!$E22,'10. 170KMP'!AZ:AZ)</f>
        <v>0</v>
      </c>
      <c r="AU22" s="681">
        <f>SUMIF('10. 170KMP'!$J:$J,'0.KQKD'!$E22,'10. 170KMP'!BA:BA)</f>
        <v>0</v>
      </c>
      <c r="AV22" s="682">
        <f t="shared" si="106"/>
        <v>0</v>
      </c>
      <c r="AW22" s="680">
        <f t="shared" si="107"/>
        <v>0</v>
      </c>
      <c r="AX22" s="680">
        <f t="shared" si="108"/>
        <v>5000000</v>
      </c>
      <c r="AY22" s="706">
        <f t="shared" si="1"/>
        <v>0</v>
      </c>
      <c r="AZ22" s="707">
        <f t="shared" si="2"/>
        <v>0</v>
      </c>
      <c r="BA22" s="682" t="e">
        <f t="shared" si="109"/>
        <v>#REF!</v>
      </c>
      <c r="BB22" s="680">
        <f t="shared" si="110"/>
        <v>0</v>
      </c>
      <c r="BC22" s="680">
        <f t="shared" si="111"/>
        <v>25000000</v>
      </c>
      <c r="BD22" s="706">
        <f t="shared" si="3"/>
        <v>0</v>
      </c>
      <c r="BE22" s="715">
        <f t="shared" si="4"/>
        <v>0</v>
      </c>
      <c r="BF22" s="721">
        <f t="shared" si="0"/>
        <v>0</v>
      </c>
      <c r="BG22" s="28"/>
      <c r="BH22" s="144"/>
    </row>
    <row r="23" spans="1:60" outlineLevel="1" x14ac:dyDescent="0.25">
      <c r="A23" s="143"/>
      <c r="B23" s="58"/>
      <c r="C23" s="129"/>
      <c r="D23" s="119" t="s">
        <v>40</v>
      </c>
      <c r="E23" s="281" t="s">
        <v>41</v>
      </c>
      <c r="F23" s="40" t="e">
        <f>SUMIF('10. 170KMP'!$J:$J,'0.KQKD'!$E23,'10. 170KMP'!L:L)</f>
        <v>#REF!</v>
      </c>
      <c r="G23" s="34" t="e">
        <f>SUMIF('10. 170KMP'!$J:$J,'0.KQKD'!$E23,'10. 170KMP'!M:M)</f>
        <v>#REF!</v>
      </c>
      <c r="H23" s="34" t="e">
        <f>SUMIF('10. 170KMP'!$J:$J,'0.KQKD'!$E23,'10. 170KMP'!N:N)</f>
        <v>#REF!</v>
      </c>
      <c r="I23" s="34" t="e">
        <f>SUMIF('10. 170KMP'!$J:$J,'0.KQKD'!$E23,'10. 170KMP'!O:O)</f>
        <v>#REF!</v>
      </c>
      <c r="J23" s="34" t="e">
        <f>SUMIF('10. 170KMP'!$J:$J,'0.KQKD'!$E23,'10. 170KMP'!P:P)</f>
        <v>#REF!</v>
      </c>
      <c r="K23" s="34" t="e">
        <f>SUMIF('10. 170KMP'!$J:$J,'0.KQKD'!$E23,'10. 170KMP'!Q:Q)</f>
        <v>#REF!</v>
      </c>
      <c r="L23" s="34" t="e">
        <f>SUMIF('10. 170KMP'!$J:$J,'0.KQKD'!$E23,'10. 170KMP'!R:R)</f>
        <v>#REF!</v>
      </c>
      <c r="M23" s="34" t="e">
        <f>SUMIF('10. 170KMP'!$J:$J,'0.KQKD'!$E23,'10. 170KMP'!S:S)</f>
        <v>#REF!</v>
      </c>
      <c r="N23" s="34" t="e">
        <f>SUMIF('10. 170KMP'!$J:$J,'0.KQKD'!$E23,'10. 170KMP'!T:T)</f>
        <v>#REF!</v>
      </c>
      <c r="O23" s="34" t="e">
        <f>SUMIF('10. 170KMP'!$J:$J,'0.KQKD'!$E23,'10. 170KMP'!U:U)</f>
        <v>#REF!</v>
      </c>
      <c r="P23" s="34" t="e">
        <f>SUMIF('10. 170KMP'!$J:$J,'0.KQKD'!$E23,'10. 170KMP'!V:V)</f>
        <v>#REF!</v>
      </c>
      <c r="Q23" s="34" t="e">
        <f>SUMIF('10. 170KMP'!$J:$J,'0.KQKD'!$E23,'10. 170KMP'!W:W)</f>
        <v>#REF!</v>
      </c>
      <c r="R23" s="34" t="e">
        <f>SUMIF('10. 170KMP'!$J:$J,'0.KQKD'!$E23,'10. 170KMP'!X:X)</f>
        <v>#REF!</v>
      </c>
      <c r="S23" s="34" t="e">
        <f>SUMIF('10. 170KMP'!$J:$J,'0.KQKD'!$E23,'10. 170KMP'!Y:Y)</f>
        <v>#REF!</v>
      </c>
      <c r="T23" s="34" t="e">
        <f>SUMIF('10. 170KMP'!$J:$J,'0.KQKD'!$E23,'10. 170KMP'!Z:Z)</f>
        <v>#REF!</v>
      </c>
      <c r="U23" s="34" t="e">
        <f>SUM(I23:T23)</f>
        <v>#REF!</v>
      </c>
      <c r="V23" s="34">
        <f>SUMIF('10. 170KMP'!$J:$J,'0.KQKD'!$E23,'10. 170KMP'!AB:AB)</f>
        <v>18221015.897634741</v>
      </c>
      <c r="W23" s="34">
        <f>SUMIF('10. 170KMP'!$J:$J,'0.KQKD'!$E23,'10. 170KMP'!AC:AC)</f>
        <v>10932609.538580844</v>
      </c>
      <c r="X23" s="34">
        <f>SUMIF('10. 170KMP'!$J:$J,'0.KQKD'!$E23,'10. 170KMP'!AD:AD)</f>
        <v>25970903.450949982</v>
      </c>
      <c r="Y23" s="34">
        <f>SUMIF('10. 170KMP'!$J:$J,'0.KQKD'!$E23,'10. 170KMP'!AE:AE)</f>
        <v>44160616.810994789</v>
      </c>
      <c r="Z23" s="34">
        <f>SUMIF('10. 170KMP'!$J:$J,'0.KQKD'!$E23,'10. 170KMP'!AF:AF)</f>
        <v>45923975.844786234</v>
      </c>
      <c r="AA23" s="34">
        <f>SUMIF('10. 170KMP'!$J:$J,'0.KQKD'!$E23,'10. 170KMP'!AG:AG)</f>
        <v>45923975.844786234</v>
      </c>
      <c r="AB23" s="34">
        <f>SUMIF('10. 170KMP'!$J:$J,'0.KQKD'!$E23,'10. 170KMP'!AH:AH)</f>
        <v>47687334.878577687</v>
      </c>
      <c r="AC23" s="34">
        <f>SUMIF('10. 170KMP'!$J:$J,'0.KQKD'!$E23,'10. 170KMP'!AI:AI)</f>
        <v>47720450.796260469</v>
      </c>
      <c r="AD23" s="34">
        <f>SUMIF('10. 170KMP'!$J:$J,'0.KQKD'!$E23,'10. 170KMP'!AJ:AJ)</f>
        <v>45955818.07332737</v>
      </c>
      <c r="AE23" s="34">
        <f>SUMIF('10. 170KMP'!$J:$J,'0.KQKD'!$E23,'10. 170KMP'!AK:AK)</f>
        <v>47689713.972413197</v>
      </c>
      <c r="AF23" s="34">
        <f>SUMIF('10. 170KMP'!$J:$J,'0.KQKD'!$E23,'10. 170KMP'!AL:AL)</f>
        <v>45926263.435012691</v>
      </c>
      <c r="AG23" s="34">
        <f>SUMIF('10. 170KMP'!$J:$J,'0.KQKD'!$E23,'10. 170KMP'!AM:AM)</f>
        <v>47687334.878577687</v>
      </c>
      <c r="AH23" s="34">
        <f>SUM(V23:AG23)</f>
        <v>473800013.42190188</v>
      </c>
      <c r="AI23" s="41">
        <f>SUM(AJ23:AU23)</f>
        <v>202367103</v>
      </c>
      <c r="AJ23" s="40">
        <f>SUMIF('10. 170KMP'!$J:$J,'0.KQKD'!$E23,'10. 170KMP'!AP:AP)</f>
        <v>35286568</v>
      </c>
      <c r="AK23" s="34">
        <f>SUMIF('10. 170KMP'!$J:$J,'0.KQKD'!$E23,'10. 170KMP'!AQ:AQ)</f>
        <v>20200309</v>
      </c>
      <c r="AL23" s="34">
        <f>SUMIF('10. 170KMP'!$J:$J,'0.KQKD'!$E23,'10. 170KMP'!AR:AR)</f>
        <v>50686792</v>
      </c>
      <c r="AM23" s="680">
        <f>SUMIF('10. 170KMP'!$J:$J,'0.KQKD'!$E23,'10. 170KMP'!AS:AS)</f>
        <v>44676097</v>
      </c>
      <c r="AN23" s="680">
        <f>SUMIF('10. 170KMP'!$J:$J,'0.KQKD'!$E23,'10. 170KMP'!AT:AT)</f>
        <v>51517337</v>
      </c>
      <c r="AO23" s="680">
        <f>SUMIF('10. 170KMP'!$J:$J,'0.KQKD'!$E23,'10. 170KMP'!AU:AU)</f>
        <v>0</v>
      </c>
      <c r="AP23" s="680">
        <f>SUMIF('10. 170KMP'!$J:$J,'0.KQKD'!$E23,'10. 170KMP'!AV:AV)</f>
        <v>0</v>
      </c>
      <c r="AQ23" s="680">
        <f>SUMIF('10. 170KMP'!$J:$J,'0.KQKD'!$E23,'10. 170KMP'!AW:AW)</f>
        <v>0</v>
      </c>
      <c r="AR23" s="680">
        <f>SUMIF('10. 170KMP'!$J:$J,'0.KQKD'!$E23,'10. 170KMP'!AX:AX)</f>
        <v>0</v>
      </c>
      <c r="AS23" s="680">
        <f>SUMIF('10. 170KMP'!$J:$J,'0.KQKD'!$E23,'10. 170KMP'!AY:AY)</f>
        <v>0</v>
      </c>
      <c r="AT23" s="680">
        <f>SUMIF('10. 170KMP'!$J:$J,'0.KQKD'!$E23,'10. 170KMP'!AZ:AZ)</f>
        <v>0</v>
      </c>
      <c r="AU23" s="681">
        <f>SUMIF('10. 170KMP'!$J:$J,'0.KQKD'!$E23,'10. 170KMP'!BA:BA)</f>
        <v>0</v>
      </c>
      <c r="AV23" s="682">
        <f t="shared" si="106"/>
        <v>44676097</v>
      </c>
      <c r="AW23" s="680">
        <f t="shared" si="107"/>
        <v>51517337</v>
      </c>
      <c r="AX23" s="680">
        <f t="shared" si="108"/>
        <v>45923975.844786234</v>
      </c>
      <c r="AY23" s="706">
        <f t="shared" si="1"/>
        <v>1.1531297597460226</v>
      </c>
      <c r="AZ23" s="707">
        <f t="shared" si="2"/>
        <v>1.1217961000179557</v>
      </c>
      <c r="BA23" s="682" t="e">
        <f t="shared" si="109"/>
        <v>#REF!</v>
      </c>
      <c r="BB23" s="680">
        <f t="shared" si="110"/>
        <v>202367103</v>
      </c>
      <c r="BC23" s="680">
        <f t="shared" si="111"/>
        <v>145209121.54294658</v>
      </c>
      <c r="BD23" s="706">
        <f t="shared" si="3"/>
        <v>0</v>
      </c>
      <c r="BE23" s="715">
        <f t="shared" si="4"/>
        <v>1.3936252822805526</v>
      </c>
      <c r="BF23" s="721">
        <f t="shared" si="0"/>
        <v>0.42711502167012261</v>
      </c>
      <c r="BG23" s="28"/>
      <c r="BH23" s="154"/>
    </row>
    <row r="24" spans="1:60" outlineLevel="1" x14ac:dyDescent="0.25">
      <c r="A24" s="143"/>
      <c r="B24" s="58"/>
      <c r="C24" s="129"/>
      <c r="D24" s="119" t="s">
        <v>42</v>
      </c>
      <c r="E24" s="281" t="s">
        <v>43</v>
      </c>
      <c r="F24" s="40" t="e">
        <f>SUMIF('10. 170KMP'!$J:$J,'0.KQKD'!$E24,'10. 170KMP'!L:L)</f>
        <v>#REF!</v>
      </c>
      <c r="G24" s="34" t="e">
        <f>SUMIF('10. 170KMP'!$J:$J,'0.KQKD'!$E24,'10. 170KMP'!M:M)</f>
        <v>#REF!</v>
      </c>
      <c r="H24" s="34" t="e">
        <f>SUMIF('10. 170KMP'!$J:$J,'0.KQKD'!$E24,'10. 170KMP'!N:N)</f>
        <v>#REF!</v>
      </c>
      <c r="I24" s="34" t="e">
        <f>SUMIF('10. 170KMP'!$J:$J,'0.KQKD'!$E24,'10. 170KMP'!O:O)</f>
        <v>#REF!</v>
      </c>
      <c r="J24" s="34" t="e">
        <f>SUMIF('10. 170KMP'!$J:$J,'0.KQKD'!$E24,'10. 170KMP'!P:P)</f>
        <v>#REF!</v>
      </c>
      <c r="K24" s="34" t="e">
        <f>SUMIF('10. 170KMP'!$J:$J,'0.KQKD'!$E24,'10. 170KMP'!Q:Q)</f>
        <v>#REF!</v>
      </c>
      <c r="L24" s="34" t="e">
        <f>SUMIF('10. 170KMP'!$J:$J,'0.KQKD'!$E24,'10. 170KMP'!R:R)</f>
        <v>#REF!</v>
      </c>
      <c r="M24" s="34" t="e">
        <f>SUMIF('10. 170KMP'!$J:$J,'0.KQKD'!$E24,'10. 170KMP'!S:S)</f>
        <v>#REF!</v>
      </c>
      <c r="N24" s="34" t="e">
        <f>SUMIF('10. 170KMP'!$J:$J,'0.KQKD'!$E24,'10. 170KMP'!T:T)</f>
        <v>#REF!</v>
      </c>
      <c r="O24" s="34" t="e">
        <f>SUMIF('10. 170KMP'!$J:$J,'0.KQKD'!$E24,'10. 170KMP'!U:U)</f>
        <v>#REF!</v>
      </c>
      <c r="P24" s="34" t="e">
        <f>SUMIF('10. 170KMP'!$J:$J,'0.KQKD'!$E24,'10. 170KMP'!V:V)</f>
        <v>#REF!</v>
      </c>
      <c r="Q24" s="34" t="e">
        <f>SUMIF('10. 170KMP'!$J:$J,'0.KQKD'!$E24,'10. 170KMP'!W:W)</f>
        <v>#REF!</v>
      </c>
      <c r="R24" s="34" t="e">
        <f>SUMIF('10. 170KMP'!$J:$J,'0.KQKD'!$E24,'10. 170KMP'!X:X)</f>
        <v>#REF!</v>
      </c>
      <c r="S24" s="34" t="e">
        <f>SUMIF('10. 170KMP'!$J:$J,'0.KQKD'!$E24,'10. 170KMP'!Y:Y)</f>
        <v>#REF!</v>
      </c>
      <c r="T24" s="34" t="e">
        <f>SUMIF('10. 170KMP'!$J:$J,'0.KQKD'!$E24,'10. 170KMP'!Z:Z)</f>
        <v>#REF!</v>
      </c>
      <c r="U24" s="34" t="e">
        <f>SUM(I24:T24)</f>
        <v>#REF!</v>
      </c>
      <c r="V24" s="34">
        <f>SUMIF('10. 170KMP'!$J:$J,'0.KQKD'!$E24,'10. 170KMP'!AB:AB)</f>
        <v>24439522.117487401</v>
      </c>
      <c r="W24" s="34">
        <f>SUMIF('10. 170KMP'!$J:$J,'0.KQKD'!$E24,'10. 170KMP'!AC:AC)</f>
        <v>14436764.203825774</v>
      </c>
      <c r="X24" s="34">
        <f>SUMIF('10. 170KMP'!$J:$J,'0.KQKD'!$E24,'10. 170KMP'!AD:AD)</f>
        <v>26273249.660462715</v>
      </c>
      <c r="Y24" s="34">
        <f>SUMIF('10. 170KMP'!$J:$J,'0.KQKD'!$E24,'10. 170KMP'!AE:AE)</f>
        <v>482036610.77626985</v>
      </c>
      <c r="Z24" s="34">
        <f>SUMIF('10. 170KMP'!$J:$J,'0.KQKD'!$E24,'10. 170KMP'!AF:AF)</f>
        <v>501666042.64194781</v>
      </c>
      <c r="AA24" s="34">
        <f>SUMIF('10. 170KMP'!$J:$J,'0.KQKD'!$E24,'10. 170KMP'!AG:AG)</f>
        <v>501727116.7160219</v>
      </c>
      <c r="AB24" s="34">
        <f>SUMIF('10. 170KMP'!$J:$J,'0.KQKD'!$E24,'10. 170KMP'!AH:AH)</f>
        <v>521403000.58169979</v>
      </c>
      <c r="AC24" s="34">
        <f>SUMIF('10. 170KMP'!$J:$J,'0.KQKD'!$E24,'10. 170KMP'!AI:AI)</f>
        <v>521934944.1866864</v>
      </c>
      <c r="AD24" s="34">
        <f>SUMIF('10. 170KMP'!$J:$J,'0.KQKD'!$E24,'10. 170KMP'!AJ:AJ)</f>
        <v>502199922.95158589</v>
      </c>
      <c r="AE24" s="34">
        <f>SUMIF('10. 170KMP'!$J:$J,'0.KQKD'!$E24,'10. 170KMP'!AK:AK)</f>
        <v>521422373.07140779</v>
      </c>
      <c r="AF24" s="34">
        <f>SUMIF('10. 170KMP'!$J:$J,'0.KQKD'!$E24,'10. 170KMP'!AL:AL)</f>
        <v>501743404.10997188</v>
      </c>
      <c r="AG24" s="34">
        <f>SUMIF('10. 170KMP'!$J:$J,'0.KQKD'!$E24,'10. 170KMP'!AM:AM)</f>
        <v>521199157.58169979</v>
      </c>
      <c r="AH24" s="34">
        <f>SUM(V24:AG24)</f>
        <v>4640482108.5990667</v>
      </c>
      <c r="AI24" s="41">
        <f>SUM(AJ24:AU24)</f>
        <v>106746123</v>
      </c>
      <c r="AJ24" s="40">
        <f>SUMIF('10. 170KMP'!$J:$J,'0.KQKD'!$E24,'10. 170KMP'!AP:AP)</f>
        <v>41433379</v>
      </c>
      <c r="AK24" s="34">
        <f>SUMIF('10. 170KMP'!$J:$J,'0.KQKD'!$E24,'10. 170KMP'!AQ:AQ)</f>
        <v>6749436</v>
      </c>
      <c r="AL24" s="34">
        <f>SUMIF('10. 170KMP'!$J:$J,'0.KQKD'!$E24,'10. 170KMP'!AR:AR)</f>
        <v>11033436</v>
      </c>
      <c r="AM24" s="680">
        <f>SUMIF('10. 170KMP'!$J:$J,'0.KQKD'!$E24,'10. 170KMP'!AS:AS)</f>
        <v>10974436</v>
      </c>
      <c r="AN24" s="680">
        <f>SUMIF('10. 170KMP'!$J:$J,'0.KQKD'!$E24,'10. 170KMP'!AT:AT)</f>
        <v>36555436</v>
      </c>
      <c r="AO24" s="680">
        <f>SUMIF('10. 170KMP'!$J:$J,'0.KQKD'!$E24,'10. 170KMP'!AU:AU)</f>
        <v>0</v>
      </c>
      <c r="AP24" s="680">
        <f>SUMIF('10. 170KMP'!$J:$J,'0.KQKD'!$E24,'10. 170KMP'!AV:AV)</f>
        <v>0</v>
      </c>
      <c r="AQ24" s="680">
        <f>SUMIF('10. 170KMP'!$J:$J,'0.KQKD'!$E24,'10. 170KMP'!AW:AW)</f>
        <v>0</v>
      </c>
      <c r="AR24" s="680">
        <f>SUMIF('10. 170KMP'!$J:$J,'0.KQKD'!$E24,'10. 170KMP'!AX:AX)</f>
        <v>0</v>
      </c>
      <c r="AS24" s="680">
        <f>SUMIF('10. 170KMP'!$J:$J,'0.KQKD'!$E24,'10. 170KMP'!AY:AY)</f>
        <v>0</v>
      </c>
      <c r="AT24" s="680">
        <f>SUMIF('10. 170KMP'!$J:$J,'0.KQKD'!$E24,'10. 170KMP'!AZ:AZ)</f>
        <v>0</v>
      </c>
      <c r="AU24" s="681">
        <f>SUMIF('10. 170KMP'!$J:$J,'0.KQKD'!$E24,'10. 170KMP'!BA:BA)</f>
        <v>0</v>
      </c>
      <c r="AV24" s="682">
        <f t="shared" si="106"/>
        <v>10974436</v>
      </c>
      <c r="AW24" s="680">
        <f t="shared" si="107"/>
        <v>36555436</v>
      </c>
      <c r="AX24" s="680">
        <f t="shared" si="108"/>
        <v>501666042.64194781</v>
      </c>
      <c r="AY24" s="706">
        <f t="shared" si="1"/>
        <v>3.3309626116549405</v>
      </c>
      <c r="AZ24" s="707">
        <f t="shared" si="2"/>
        <v>7.2868069378358491E-2</v>
      </c>
      <c r="BA24" s="682" t="e">
        <f t="shared" si="109"/>
        <v>#REF!</v>
      </c>
      <c r="BB24" s="680">
        <f t="shared" si="110"/>
        <v>106746123</v>
      </c>
      <c r="BC24" s="680">
        <f t="shared" si="111"/>
        <v>1048852189.3999937</v>
      </c>
      <c r="BD24" s="706">
        <f t="shared" si="3"/>
        <v>0</v>
      </c>
      <c r="BE24" s="715">
        <f t="shared" si="4"/>
        <v>0.10177422908471515</v>
      </c>
      <c r="BF24" s="721">
        <f t="shared" si="0"/>
        <v>2.3003239857814259E-2</v>
      </c>
      <c r="BG24" s="28"/>
      <c r="BH24" s="154"/>
    </row>
    <row r="25" spans="1:60" outlineLevel="1" x14ac:dyDescent="0.25">
      <c r="A25" s="143"/>
      <c r="B25" s="52"/>
      <c r="C25" s="118"/>
      <c r="D25" s="119" t="s">
        <v>44</v>
      </c>
      <c r="E25" s="281" t="s">
        <v>45</v>
      </c>
      <c r="F25" s="40" t="e">
        <f>SUMIF('10. 170KMP'!$J:$J,'0.KQKD'!$E25,'10. 170KMP'!L:L)</f>
        <v>#REF!</v>
      </c>
      <c r="G25" s="34" t="e">
        <f>SUMIF('10. 170KMP'!$J:$J,'0.KQKD'!$E25,'10. 170KMP'!M:M)</f>
        <v>#REF!</v>
      </c>
      <c r="H25" s="34" t="e">
        <f>SUMIF('10. 170KMP'!$J:$J,'0.KQKD'!$E25,'10. 170KMP'!N:N)</f>
        <v>#REF!</v>
      </c>
      <c r="I25" s="34" t="e">
        <f>SUMIF('10. 170KMP'!$J:$J,'0.KQKD'!$E25,'10. 170KMP'!O:O)</f>
        <v>#REF!</v>
      </c>
      <c r="J25" s="34" t="e">
        <f>SUMIF('10. 170KMP'!$J:$J,'0.KQKD'!$E25,'10. 170KMP'!P:P)</f>
        <v>#REF!</v>
      </c>
      <c r="K25" s="34" t="e">
        <f>SUMIF('10. 170KMP'!$J:$J,'0.KQKD'!$E25,'10. 170KMP'!Q:Q)</f>
        <v>#REF!</v>
      </c>
      <c r="L25" s="34" t="e">
        <f>SUMIF('10. 170KMP'!$J:$J,'0.KQKD'!$E25,'10. 170KMP'!R:R)</f>
        <v>#REF!</v>
      </c>
      <c r="M25" s="34" t="e">
        <f>SUMIF('10. 170KMP'!$J:$J,'0.KQKD'!$E25,'10. 170KMP'!S:S)</f>
        <v>#REF!</v>
      </c>
      <c r="N25" s="34" t="e">
        <f>SUMIF('10. 170KMP'!$J:$J,'0.KQKD'!$E25,'10. 170KMP'!T:T)</f>
        <v>#REF!</v>
      </c>
      <c r="O25" s="34" t="e">
        <f>SUMIF('10. 170KMP'!$J:$J,'0.KQKD'!$E25,'10. 170KMP'!U:U)</f>
        <v>#REF!</v>
      </c>
      <c r="P25" s="34" t="e">
        <f>SUMIF('10. 170KMP'!$J:$J,'0.KQKD'!$E25,'10. 170KMP'!V:V)</f>
        <v>#REF!</v>
      </c>
      <c r="Q25" s="34" t="e">
        <f>SUMIF('10. 170KMP'!$J:$J,'0.KQKD'!$E25,'10. 170KMP'!W:W)</f>
        <v>#REF!</v>
      </c>
      <c r="R25" s="34" t="e">
        <f>SUMIF('10. 170KMP'!$J:$J,'0.KQKD'!$E25,'10. 170KMP'!X:X)</f>
        <v>#REF!</v>
      </c>
      <c r="S25" s="34" t="e">
        <f>SUMIF('10. 170KMP'!$J:$J,'0.KQKD'!$E25,'10. 170KMP'!Y:Y)</f>
        <v>#REF!</v>
      </c>
      <c r="T25" s="34" t="e">
        <f>SUMIF('10. 170KMP'!$J:$J,'0.KQKD'!$E25,'10. 170KMP'!Z:Z)</f>
        <v>#REF!</v>
      </c>
      <c r="U25" s="34" t="e">
        <f>SUM(I25:T25)</f>
        <v>#REF!</v>
      </c>
      <c r="V25" s="34">
        <f>SUMIF('10. 170KMP'!$J:$J,'0.KQKD'!$E25,'10. 170KMP'!AB:AB)</f>
        <v>0</v>
      </c>
      <c r="W25" s="34">
        <f>SUMIF('10. 170KMP'!$J:$J,'0.KQKD'!$E25,'10. 170KMP'!AC:AC)</f>
        <v>0</v>
      </c>
      <c r="X25" s="34">
        <f>SUMIF('10. 170KMP'!$J:$J,'0.KQKD'!$E25,'10. 170KMP'!AD:AD)</f>
        <v>0</v>
      </c>
      <c r="Y25" s="34">
        <f>SUMIF('10. 170KMP'!$J:$J,'0.KQKD'!$E25,'10. 170KMP'!AE:AE)</f>
        <v>0</v>
      </c>
      <c r="Z25" s="34">
        <f>SUMIF('10. 170KMP'!$J:$J,'0.KQKD'!$E25,'10. 170KMP'!AF:AF)</f>
        <v>0</v>
      </c>
      <c r="AA25" s="34">
        <f>SUMIF('10. 170KMP'!$J:$J,'0.KQKD'!$E25,'10. 170KMP'!AG:AG)</f>
        <v>0</v>
      </c>
      <c r="AB25" s="34">
        <f>SUMIF('10. 170KMP'!$J:$J,'0.KQKD'!$E25,'10. 170KMP'!AH:AH)</f>
        <v>0</v>
      </c>
      <c r="AC25" s="34">
        <f>SUMIF('10. 170KMP'!$J:$J,'0.KQKD'!$E25,'10. 170KMP'!AI:AI)</f>
        <v>0</v>
      </c>
      <c r="AD25" s="34">
        <f>SUMIF('10. 170KMP'!$J:$J,'0.KQKD'!$E25,'10. 170KMP'!AJ:AJ)</f>
        <v>0</v>
      </c>
      <c r="AE25" s="34">
        <f>SUMIF('10. 170KMP'!$J:$J,'0.KQKD'!$E25,'10. 170KMP'!AK:AK)</f>
        <v>0</v>
      </c>
      <c r="AF25" s="34">
        <f>SUMIF('10. 170KMP'!$J:$J,'0.KQKD'!$E25,'10. 170KMP'!AL:AL)</f>
        <v>0</v>
      </c>
      <c r="AG25" s="34">
        <f>SUMIF('10. 170KMP'!$J:$J,'0.KQKD'!$E25,'10. 170KMP'!AM:AM)</f>
        <v>0</v>
      </c>
      <c r="AH25" s="34">
        <f t="shared" ref="AH25" si="112">SUM(V25:AG25)</f>
        <v>0</v>
      </c>
      <c r="AI25" s="41">
        <f>SUM(AJ25:AU25)</f>
        <v>0</v>
      </c>
      <c r="AJ25" s="40">
        <f>SUMIF('10. 170KMP'!$J:$J,'0.KQKD'!$E25,'10. 170KMP'!AP:AP)</f>
        <v>0</v>
      </c>
      <c r="AK25" s="34">
        <f>SUMIF('10. 170KMP'!$J:$J,'0.KQKD'!$E25,'10. 170KMP'!AQ:AQ)</f>
        <v>0</v>
      </c>
      <c r="AL25" s="34">
        <f>SUMIF('10. 170KMP'!$J:$J,'0.KQKD'!$E25,'10. 170KMP'!AR:AR)</f>
        <v>0</v>
      </c>
      <c r="AM25" s="680">
        <f>SUMIF('10. 170KMP'!$J:$J,'0.KQKD'!$E25,'10. 170KMP'!AS:AS)</f>
        <v>0</v>
      </c>
      <c r="AN25" s="680">
        <f>SUMIF('10. 170KMP'!$J:$J,'0.KQKD'!$E25,'10. 170KMP'!AT:AT)</f>
        <v>0</v>
      </c>
      <c r="AO25" s="680">
        <f>SUMIF('10. 170KMP'!$J:$J,'0.KQKD'!$E25,'10. 170KMP'!AU:AU)</f>
        <v>0</v>
      </c>
      <c r="AP25" s="680">
        <f>SUMIF('10. 170KMP'!$J:$J,'0.KQKD'!$E25,'10. 170KMP'!AV:AV)</f>
        <v>0</v>
      </c>
      <c r="AQ25" s="680">
        <f>SUMIF('10. 170KMP'!$J:$J,'0.KQKD'!$E25,'10. 170KMP'!AW:AW)</f>
        <v>0</v>
      </c>
      <c r="AR25" s="680">
        <f>SUMIF('10. 170KMP'!$J:$J,'0.KQKD'!$E25,'10. 170KMP'!AX:AX)</f>
        <v>0</v>
      </c>
      <c r="AS25" s="680">
        <f>SUMIF('10. 170KMP'!$J:$J,'0.KQKD'!$E25,'10. 170KMP'!AY:AY)</f>
        <v>0</v>
      </c>
      <c r="AT25" s="680">
        <f>SUMIF('10. 170KMP'!$J:$J,'0.KQKD'!$E25,'10. 170KMP'!AZ:AZ)</f>
        <v>0</v>
      </c>
      <c r="AU25" s="681">
        <f>SUMIF('10. 170KMP'!$J:$J,'0.KQKD'!$E25,'10. 170KMP'!BA:BA)</f>
        <v>0</v>
      </c>
      <c r="AV25" s="682">
        <f t="shared" si="106"/>
        <v>0</v>
      </c>
      <c r="AW25" s="680">
        <f t="shared" si="107"/>
        <v>0</v>
      </c>
      <c r="AX25" s="680">
        <f t="shared" si="108"/>
        <v>0</v>
      </c>
      <c r="AY25" s="706">
        <f t="shared" si="1"/>
        <v>0</v>
      </c>
      <c r="AZ25" s="707">
        <f t="shared" si="2"/>
        <v>0</v>
      </c>
      <c r="BA25" s="682" t="e">
        <f t="shared" si="109"/>
        <v>#REF!</v>
      </c>
      <c r="BB25" s="680">
        <f t="shared" si="110"/>
        <v>0</v>
      </c>
      <c r="BC25" s="680">
        <f t="shared" si="111"/>
        <v>0</v>
      </c>
      <c r="BD25" s="706">
        <f t="shared" si="3"/>
        <v>0</v>
      </c>
      <c r="BE25" s="715">
        <f t="shared" si="4"/>
        <v>0</v>
      </c>
      <c r="BF25" s="721">
        <f t="shared" si="0"/>
        <v>0</v>
      </c>
      <c r="BG25" s="28"/>
      <c r="BH25" s="144"/>
    </row>
    <row r="26" spans="1:60" s="376" customFormat="1" ht="14.4" outlineLevel="1" x14ac:dyDescent="0.25">
      <c r="A26" s="367"/>
      <c r="B26" s="368"/>
      <c r="C26" s="369"/>
      <c r="D26" s="370" t="s">
        <v>46</v>
      </c>
      <c r="E26" s="371"/>
      <c r="F26" s="372"/>
      <c r="G26" s="373"/>
      <c r="H26" s="373"/>
      <c r="I26" s="373"/>
      <c r="J26" s="373"/>
      <c r="K26" s="373"/>
      <c r="L26" s="373"/>
      <c r="M26" s="373"/>
      <c r="N26" s="373"/>
      <c r="O26" s="373"/>
      <c r="P26" s="373"/>
      <c r="Q26" s="373"/>
      <c r="R26" s="373"/>
      <c r="S26" s="373"/>
      <c r="T26" s="373"/>
      <c r="U26" s="373"/>
      <c r="V26" s="373"/>
      <c r="W26" s="373"/>
      <c r="X26" s="373"/>
      <c r="Y26" s="373"/>
      <c r="Z26" s="373"/>
      <c r="AA26" s="373"/>
      <c r="AB26" s="373"/>
      <c r="AC26" s="373"/>
      <c r="AD26" s="373"/>
      <c r="AE26" s="373"/>
      <c r="AF26" s="373"/>
      <c r="AG26" s="373"/>
      <c r="AH26" s="662"/>
      <c r="AI26" s="663">
        <f>SUM(AJ26:AU26)</f>
        <v>0</v>
      </c>
      <c r="AJ26" s="664"/>
      <c r="AK26" s="662"/>
      <c r="AL26" s="662"/>
      <c r="AM26" s="662"/>
      <c r="AN26" s="662"/>
      <c r="AO26" s="662"/>
      <c r="AP26" s="662"/>
      <c r="AQ26" s="662"/>
      <c r="AR26" s="662"/>
      <c r="AS26" s="662"/>
      <c r="AT26" s="662"/>
      <c r="AU26" s="663"/>
      <c r="AV26" s="664">
        <f t="shared" si="106"/>
        <v>0</v>
      </c>
      <c r="AW26" s="662">
        <f t="shared" si="107"/>
        <v>0</v>
      </c>
      <c r="AX26" s="662">
        <f t="shared" si="108"/>
        <v>0</v>
      </c>
      <c r="AY26" s="708">
        <f t="shared" si="1"/>
        <v>0</v>
      </c>
      <c r="AZ26" s="709">
        <f t="shared" si="2"/>
        <v>0</v>
      </c>
      <c r="BA26" s="664">
        <f t="shared" si="109"/>
        <v>0</v>
      </c>
      <c r="BB26" s="662">
        <f t="shared" si="110"/>
        <v>0</v>
      </c>
      <c r="BC26" s="662">
        <f t="shared" si="111"/>
        <v>0</v>
      </c>
      <c r="BD26" s="708">
        <f t="shared" si="3"/>
        <v>0</v>
      </c>
      <c r="BE26" s="716">
        <f t="shared" si="4"/>
        <v>0</v>
      </c>
      <c r="BF26" s="722">
        <f t="shared" si="0"/>
        <v>0</v>
      </c>
      <c r="BG26" s="374"/>
      <c r="BH26" s="375"/>
    </row>
    <row r="27" spans="1:60" s="155" customFormat="1" ht="14.4" outlineLevel="1" x14ac:dyDescent="0.25">
      <c r="A27" s="143"/>
      <c r="B27" s="55"/>
      <c r="C27" s="122"/>
      <c r="D27" s="123" t="s">
        <v>47</v>
      </c>
      <c r="E27" s="56"/>
      <c r="F27" s="42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43">
        <f t="shared" si="105"/>
        <v>0</v>
      </c>
      <c r="AJ27" s="42"/>
      <c r="AK27" s="35"/>
      <c r="AL27" s="35"/>
      <c r="AM27" s="675"/>
      <c r="AN27" s="675"/>
      <c r="AO27" s="675"/>
      <c r="AP27" s="675"/>
      <c r="AQ27" s="675"/>
      <c r="AR27" s="675"/>
      <c r="AS27" s="675"/>
      <c r="AT27" s="675"/>
      <c r="AU27" s="676"/>
      <c r="AV27" s="677">
        <f t="shared" si="106"/>
        <v>0</v>
      </c>
      <c r="AW27" s="675">
        <f t="shared" si="107"/>
        <v>0</v>
      </c>
      <c r="AX27" s="675">
        <f t="shared" si="108"/>
        <v>0</v>
      </c>
      <c r="AY27" s="702">
        <f t="shared" si="1"/>
        <v>0</v>
      </c>
      <c r="AZ27" s="703">
        <f t="shared" si="2"/>
        <v>0</v>
      </c>
      <c r="BA27" s="677">
        <f t="shared" ref="BA27" si="113">SUM(I27:L27)</f>
        <v>0</v>
      </c>
      <c r="BB27" s="675">
        <f t="shared" ref="BB27" si="114">SUM(AJ27:AM27)</f>
        <v>0</v>
      </c>
      <c r="BC27" s="675">
        <f t="shared" ref="BC27" si="115">SUM(V27:Y27)</f>
        <v>0</v>
      </c>
      <c r="BD27" s="702">
        <f t="shared" si="3"/>
        <v>0</v>
      </c>
      <c r="BE27" s="712">
        <f t="shared" si="4"/>
        <v>0</v>
      </c>
      <c r="BF27" s="719">
        <f t="shared" si="0"/>
        <v>0</v>
      </c>
      <c r="BG27" s="27"/>
      <c r="BH27" s="144"/>
    </row>
    <row r="28" spans="1:60" x14ac:dyDescent="0.25">
      <c r="A28" s="143"/>
      <c r="B28" s="767">
        <v>4</v>
      </c>
      <c r="C28" s="768" t="s">
        <v>48</v>
      </c>
      <c r="D28" s="780"/>
      <c r="E28" s="778"/>
      <c r="F28" s="771" t="e">
        <f t="shared" ref="F28:AU28" si="116">F5-F10-F13</f>
        <v>#REF!</v>
      </c>
      <c r="G28" s="772" t="e">
        <f t="shared" si="116"/>
        <v>#REF!</v>
      </c>
      <c r="H28" s="772" t="e">
        <f t="shared" si="116"/>
        <v>#REF!</v>
      </c>
      <c r="I28" s="772" t="e">
        <f t="shared" si="116"/>
        <v>#REF!</v>
      </c>
      <c r="J28" s="772" t="e">
        <f t="shared" si="116"/>
        <v>#REF!</v>
      </c>
      <c r="K28" s="772" t="e">
        <f t="shared" si="116"/>
        <v>#REF!</v>
      </c>
      <c r="L28" s="772" t="e">
        <f t="shared" si="116"/>
        <v>#REF!</v>
      </c>
      <c r="M28" s="772" t="e">
        <f t="shared" si="116"/>
        <v>#REF!</v>
      </c>
      <c r="N28" s="772" t="e">
        <f t="shared" si="116"/>
        <v>#REF!</v>
      </c>
      <c r="O28" s="772" t="e">
        <f t="shared" si="116"/>
        <v>#REF!</v>
      </c>
      <c r="P28" s="772" t="e">
        <f t="shared" si="116"/>
        <v>#REF!</v>
      </c>
      <c r="Q28" s="772" t="e">
        <f t="shared" si="116"/>
        <v>#REF!</v>
      </c>
      <c r="R28" s="772" t="e">
        <f t="shared" si="116"/>
        <v>#REF!</v>
      </c>
      <c r="S28" s="772" t="e">
        <f t="shared" si="116"/>
        <v>#REF!</v>
      </c>
      <c r="T28" s="772" t="e">
        <f t="shared" si="116"/>
        <v>#REF!</v>
      </c>
      <c r="U28" s="772" t="e">
        <f t="shared" si="116"/>
        <v>#REF!</v>
      </c>
      <c r="V28" s="772">
        <f t="shared" si="116"/>
        <v>1617735743.417737</v>
      </c>
      <c r="W28" s="772">
        <f t="shared" si="116"/>
        <v>1029387301.3673077</v>
      </c>
      <c r="X28" s="772">
        <f t="shared" si="116"/>
        <v>1691017458.1558743</v>
      </c>
      <c r="Y28" s="772">
        <f t="shared" si="116"/>
        <v>2273048076.968441</v>
      </c>
      <c r="Z28" s="772">
        <f t="shared" si="116"/>
        <v>2265441746.4866505</v>
      </c>
      <c r="AA28" s="772">
        <f t="shared" si="116"/>
        <v>2265380672.4125767</v>
      </c>
      <c r="AB28" s="772">
        <f t="shared" si="116"/>
        <v>2356982700.1120434</v>
      </c>
      <c r="AC28" s="772">
        <f t="shared" si="116"/>
        <v>2379532688.1521511</v>
      </c>
      <c r="AD28" s="772">
        <f t="shared" si="116"/>
        <v>2287102031.2203732</v>
      </c>
      <c r="AE28" s="772">
        <f t="shared" si="116"/>
        <v>2367865493.2421589</v>
      </c>
      <c r="AF28" s="772">
        <f t="shared" si="116"/>
        <v>2275847236.5761509</v>
      </c>
      <c r="AG28" s="772">
        <f t="shared" si="116"/>
        <v>2357186543.1120434</v>
      </c>
      <c r="AH28" s="772">
        <f t="shared" si="116"/>
        <v>25166527691.223511</v>
      </c>
      <c r="AI28" s="773">
        <f t="shared" si="116"/>
        <v>7695212433</v>
      </c>
      <c r="AJ28" s="771">
        <f t="shared" si="116"/>
        <v>1381822812</v>
      </c>
      <c r="AK28" s="772">
        <f t="shared" si="116"/>
        <v>955044531</v>
      </c>
      <c r="AL28" s="772">
        <f t="shared" si="116"/>
        <v>1695152019</v>
      </c>
      <c r="AM28" s="772">
        <f t="shared" si="116"/>
        <v>1428763477</v>
      </c>
      <c r="AN28" s="772">
        <f t="shared" si="116"/>
        <v>2234429594</v>
      </c>
      <c r="AO28" s="772">
        <f t="shared" si="116"/>
        <v>0</v>
      </c>
      <c r="AP28" s="772">
        <f t="shared" si="116"/>
        <v>0</v>
      </c>
      <c r="AQ28" s="772">
        <f t="shared" si="116"/>
        <v>0</v>
      </c>
      <c r="AR28" s="772">
        <f t="shared" si="116"/>
        <v>0</v>
      </c>
      <c r="AS28" s="772">
        <f t="shared" si="116"/>
        <v>0</v>
      </c>
      <c r="AT28" s="772">
        <f t="shared" si="116"/>
        <v>0</v>
      </c>
      <c r="AU28" s="773">
        <f t="shared" si="116"/>
        <v>0</v>
      </c>
      <c r="AV28" s="771">
        <f t="shared" si="106"/>
        <v>1428763477</v>
      </c>
      <c r="AW28" s="772">
        <f t="shared" si="107"/>
        <v>2234429594</v>
      </c>
      <c r="AX28" s="772">
        <f t="shared" si="108"/>
        <v>2265441746.4866505</v>
      </c>
      <c r="AY28" s="775">
        <f t="shared" si="1"/>
        <v>1.5638904759041514</v>
      </c>
      <c r="AZ28" s="779">
        <f t="shared" si="2"/>
        <v>0.98631077027924219</v>
      </c>
      <c r="BA28" s="771" t="e">
        <f>SUM(I28:M28)</f>
        <v>#REF!</v>
      </c>
      <c r="BB28" s="772">
        <f>SUM(AJ28:AN28)</f>
        <v>7695212433</v>
      </c>
      <c r="BC28" s="772">
        <f>SUM(V28:Z28)</f>
        <v>8876630326.3960114</v>
      </c>
      <c r="BD28" s="775">
        <f t="shared" si="3"/>
        <v>0</v>
      </c>
      <c r="BE28" s="779">
        <f>IFERROR(BB28/BC28,0)</f>
        <v>0.86690693991357448</v>
      </c>
      <c r="BF28" s="776">
        <f t="shared" si="0"/>
        <v>0.30577171898384703</v>
      </c>
      <c r="BG28" s="77"/>
      <c r="BH28" s="142"/>
    </row>
    <row r="29" spans="1:60" s="151" customFormat="1" collapsed="1" x14ac:dyDescent="0.25">
      <c r="A29" s="149"/>
      <c r="B29" s="48"/>
      <c r="C29" s="114"/>
      <c r="D29" s="124" t="s">
        <v>49</v>
      </c>
      <c r="E29" s="49"/>
      <c r="F29" s="36">
        <f>IFERROR(F28/F$5,0)</f>
        <v>0</v>
      </c>
      <c r="G29" s="31">
        <f t="shared" ref="G29" si="117">IFERROR(G28/G$5,0)</f>
        <v>0</v>
      </c>
      <c r="H29" s="31">
        <f t="shared" ref="H29:T29" si="118">IFERROR(H28/H$5,0)</f>
        <v>0</v>
      </c>
      <c r="I29" s="31">
        <f t="shared" si="118"/>
        <v>0</v>
      </c>
      <c r="J29" s="31">
        <f t="shared" si="118"/>
        <v>0</v>
      </c>
      <c r="K29" s="31">
        <f t="shared" si="118"/>
        <v>0</v>
      </c>
      <c r="L29" s="31">
        <f t="shared" si="118"/>
        <v>0</v>
      </c>
      <c r="M29" s="31">
        <f t="shared" si="118"/>
        <v>0</v>
      </c>
      <c r="N29" s="31">
        <f t="shared" si="118"/>
        <v>0</v>
      </c>
      <c r="O29" s="31">
        <f t="shared" si="118"/>
        <v>0</v>
      </c>
      <c r="P29" s="31">
        <f t="shared" si="118"/>
        <v>0</v>
      </c>
      <c r="Q29" s="31">
        <f t="shared" si="118"/>
        <v>0</v>
      </c>
      <c r="R29" s="31">
        <f t="shared" si="118"/>
        <v>0</v>
      </c>
      <c r="S29" s="31">
        <f t="shared" si="118"/>
        <v>0</v>
      </c>
      <c r="T29" s="31">
        <f t="shared" si="118"/>
        <v>0</v>
      </c>
      <c r="U29" s="31">
        <f t="shared" ref="U29:AG29" si="119">IFERROR(U28/U$5,0)</f>
        <v>0</v>
      </c>
      <c r="V29" s="31">
        <f t="shared" si="119"/>
        <v>0.17173073714485376</v>
      </c>
      <c r="W29" s="31">
        <f t="shared" si="119"/>
        <v>0.18212434755453075</v>
      </c>
      <c r="X29" s="31">
        <f t="shared" si="119"/>
        <v>0.13590001351398559</v>
      </c>
      <c r="Y29" s="31">
        <f t="shared" si="119"/>
        <v>0.14404942552355066</v>
      </c>
      <c r="Z29" s="31">
        <f t="shared" si="119"/>
        <v>0.13782469540668763</v>
      </c>
      <c r="AA29" s="31">
        <f t="shared" si="119"/>
        <v>0.13782097978889718</v>
      </c>
      <c r="AB29" s="31">
        <f t="shared" si="119"/>
        <v>0.13787870563364962</v>
      </c>
      <c r="AC29" s="31">
        <f t="shared" si="119"/>
        <v>0.13900649767744341</v>
      </c>
      <c r="AD29" s="31">
        <f t="shared" si="119"/>
        <v>0.13895120103406025</v>
      </c>
      <c r="AE29" s="31">
        <f t="shared" si="119"/>
        <v>0.13842979328283062</v>
      </c>
      <c r="AF29" s="31">
        <f t="shared" si="119"/>
        <v>0.13837224535673037</v>
      </c>
      <c r="AG29" s="31">
        <f t="shared" si="119"/>
        <v>0.13789063003555174</v>
      </c>
      <c r="AH29" s="31">
        <f>IFERROR(AH28/AH$5,0)</f>
        <v>0.14179215854687727</v>
      </c>
      <c r="AI29" s="37">
        <f t="shared" ref="AI29" si="120">IFERROR(AI28/AI$5,0)</f>
        <v>0.19447965059993455</v>
      </c>
      <c r="AJ29" s="36">
        <f t="shared" ref="AJ29" si="121">IFERROR(AJ28/AJ$5,0)</f>
        <v>0.18877314993184777</v>
      </c>
      <c r="AK29" s="31">
        <f t="shared" ref="AK29" si="122">IFERROR(AK28/AK$5,0)</f>
        <v>0.20777694850962725</v>
      </c>
      <c r="AL29" s="31">
        <f t="shared" ref="AL29" si="123">IFERROR(AL28/AL$5,0)</f>
        <v>0.17626038480429085</v>
      </c>
      <c r="AM29" s="661">
        <f t="shared" ref="AM29" si="124">IFERROR(AM28/AM$5,0)</f>
        <v>0.20383257734675148</v>
      </c>
      <c r="AN29" s="661">
        <f t="shared" ref="AN29" si="125">IFERROR(AN28/AN$5,0)</f>
        <v>0.20267128995625075</v>
      </c>
      <c r="AO29" s="661">
        <f t="shared" ref="AO29" si="126">IFERROR(AO28/AO$5,0)</f>
        <v>0</v>
      </c>
      <c r="AP29" s="661">
        <f t="shared" ref="AP29" si="127">IFERROR(AP28/AP$5,0)</f>
        <v>0</v>
      </c>
      <c r="AQ29" s="661">
        <f t="shared" ref="AQ29" si="128">IFERROR(AQ28/AQ$5,0)</f>
        <v>0</v>
      </c>
      <c r="AR29" s="661">
        <f t="shared" ref="AR29" si="129">IFERROR(AR28/AR$5,0)</f>
        <v>0</v>
      </c>
      <c r="AS29" s="661">
        <f t="shared" ref="AS29" si="130">IFERROR(AS28/AS$5,0)</f>
        <v>0</v>
      </c>
      <c r="AT29" s="661">
        <f t="shared" ref="AT29" si="131">IFERROR(AT28/AT$5,0)</f>
        <v>0</v>
      </c>
      <c r="AU29" s="659">
        <f t="shared" ref="AU29:AX29" si="132">IFERROR(AU28/AU$5,0)</f>
        <v>0</v>
      </c>
      <c r="AV29" s="660">
        <f t="shared" si="132"/>
        <v>0.20383257734675148</v>
      </c>
      <c r="AW29" s="661">
        <f t="shared" si="132"/>
        <v>0.20267128995625075</v>
      </c>
      <c r="AX29" s="661">
        <f t="shared" si="132"/>
        <v>0.13782469540668763</v>
      </c>
      <c r="AY29" s="700">
        <f t="shared" si="1"/>
        <v>0.99430273901445498</v>
      </c>
      <c r="AZ29" s="701">
        <f t="shared" si="2"/>
        <v>1.4705005467867451</v>
      </c>
      <c r="BA29" s="660">
        <f t="shared" ref="BA29:BC29" si="133">IFERROR(BA28/BA$5,0)</f>
        <v>0</v>
      </c>
      <c r="BB29" s="661">
        <f t="shared" si="133"/>
        <v>0.19447965059993455</v>
      </c>
      <c r="BC29" s="661">
        <f t="shared" si="133"/>
        <v>0.14860720897017565</v>
      </c>
      <c r="BD29" s="700">
        <f t="shared" si="3"/>
        <v>0</v>
      </c>
      <c r="BE29" s="713">
        <f t="shared" si="4"/>
        <v>1.308682478781801</v>
      </c>
      <c r="BF29" s="720">
        <f t="shared" si="0"/>
        <v>1.371582551482482</v>
      </c>
      <c r="BG29" s="32"/>
      <c r="BH29" s="150"/>
    </row>
    <row r="30" spans="1:60" collapsed="1" x14ac:dyDescent="0.25">
      <c r="A30" s="143"/>
      <c r="B30" s="81"/>
      <c r="C30" s="116"/>
      <c r="D30" s="125" t="s">
        <v>50</v>
      </c>
      <c r="E30" s="56"/>
      <c r="F30" s="42">
        <f>IFERROR(F28/F$4,0)*1000</f>
        <v>0</v>
      </c>
      <c r="G30" s="35">
        <f t="shared" ref="G30:AT30" si="134">IFERROR(G28/G$4,0)*1000</f>
        <v>0</v>
      </c>
      <c r="H30" s="35">
        <f t="shared" si="134"/>
        <v>0</v>
      </c>
      <c r="I30" s="35">
        <f t="shared" ref="I30:T30" si="135">IFERROR(I28/I$4,0)*1000</f>
        <v>0</v>
      </c>
      <c r="J30" s="35">
        <f t="shared" si="135"/>
        <v>0</v>
      </c>
      <c r="K30" s="35">
        <f t="shared" si="135"/>
        <v>0</v>
      </c>
      <c r="L30" s="35">
        <f t="shared" si="135"/>
        <v>0</v>
      </c>
      <c r="M30" s="35">
        <f t="shared" si="135"/>
        <v>0</v>
      </c>
      <c r="N30" s="35">
        <f t="shared" si="135"/>
        <v>0</v>
      </c>
      <c r="O30" s="35">
        <f t="shared" si="135"/>
        <v>0</v>
      </c>
      <c r="P30" s="35">
        <f t="shared" si="135"/>
        <v>0</v>
      </c>
      <c r="Q30" s="35">
        <f t="shared" si="135"/>
        <v>0</v>
      </c>
      <c r="R30" s="35">
        <f t="shared" si="135"/>
        <v>0</v>
      </c>
      <c r="S30" s="35">
        <f t="shared" si="135"/>
        <v>0</v>
      </c>
      <c r="T30" s="35">
        <f t="shared" si="135"/>
        <v>0</v>
      </c>
      <c r="U30" s="35">
        <f t="shared" si="134"/>
        <v>0</v>
      </c>
      <c r="V30" s="35">
        <f t="shared" si="134"/>
        <v>2423574.1474423027</v>
      </c>
      <c r="W30" s="35">
        <f t="shared" si="134"/>
        <v>2570255.4341256125</v>
      </c>
      <c r="X30" s="35">
        <f t="shared" si="134"/>
        <v>1912915.6766469167</v>
      </c>
      <c r="Y30" s="35">
        <f t="shared" si="134"/>
        <v>2309191.5429994687</v>
      </c>
      <c r="Z30" s="35">
        <f t="shared" si="134"/>
        <v>2209405.6945584123</v>
      </c>
      <c r="AA30" s="35">
        <f t="shared" si="134"/>
        <v>2209346.1311610057</v>
      </c>
      <c r="AB30" s="35">
        <f t="shared" si="134"/>
        <v>2210271.5082114893</v>
      </c>
      <c r="AC30" s="35">
        <f t="shared" si="134"/>
        <v>2229814.053353766</v>
      </c>
      <c r="AD30" s="35">
        <f t="shared" si="134"/>
        <v>2228927.035591437</v>
      </c>
      <c r="AE30" s="35">
        <f t="shared" si="134"/>
        <v>2220125.0515609817</v>
      </c>
      <c r="AF30" s="35">
        <f t="shared" si="134"/>
        <v>2219202.102899638</v>
      </c>
      <c r="AG30" s="35">
        <f t="shared" si="134"/>
        <v>2210462.6629344439</v>
      </c>
      <c r="AH30" s="35">
        <f>IFERROR(AH28/AH$4,0)*1000</f>
        <v>2226113.3642747262</v>
      </c>
      <c r="AI30" s="43">
        <f t="shared" si="134"/>
        <v>2810452.3417780926</v>
      </c>
      <c r="AJ30" s="42">
        <f t="shared" si="134"/>
        <v>2691193.317506101</v>
      </c>
      <c r="AK30" s="35">
        <f t="shared" si="134"/>
        <v>2968659.6613709908</v>
      </c>
      <c r="AL30" s="35">
        <f t="shared" si="134"/>
        <v>2425488.408063632</v>
      </c>
      <c r="AM30" s="675">
        <f t="shared" si="134"/>
        <v>2896690.2055794341</v>
      </c>
      <c r="AN30" s="675">
        <f t="shared" si="134"/>
        <v>3143683.4438241455</v>
      </c>
      <c r="AO30" s="675">
        <f t="shared" si="134"/>
        <v>0</v>
      </c>
      <c r="AP30" s="675">
        <f t="shared" si="134"/>
        <v>0</v>
      </c>
      <c r="AQ30" s="675">
        <f t="shared" si="134"/>
        <v>0</v>
      </c>
      <c r="AR30" s="675">
        <f t="shared" si="134"/>
        <v>0</v>
      </c>
      <c r="AS30" s="675">
        <f t="shared" si="134"/>
        <v>0</v>
      </c>
      <c r="AT30" s="675">
        <f t="shared" si="134"/>
        <v>0</v>
      </c>
      <c r="AU30" s="676">
        <f>IFERROR(AU28/AU$4,0)*1000</f>
        <v>0</v>
      </c>
      <c r="AV30" s="677">
        <f t="shared" ref="AV30:AX30" si="136">IFERROR(AV28/AV$4,0)*1000</f>
        <v>2896690.2055794341</v>
      </c>
      <c r="AW30" s="675">
        <f t="shared" si="136"/>
        <v>3143683.4438241455</v>
      </c>
      <c r="AX30" s="675">
        <f t="shared" si="136"/>
        <v>2209405.6945584123</v>
      </c>
      <c r="AY30" s="702">
        <f t="shared" si="1"/>
        <v>1.0852673985533445</v>
      </c>
      <c r="AZ30" s="703">
        <f t="shared" si="2"/>
        <v>1.4228638278460057</v>
      </c>
      <c r="BA30" s="677">
        <f t="shared" ref="BA30:BC30" si="137">IFERROR(BA28/BA$4,0)*1000</f>
        <v>0</v>
      </c>
      <c r="BB30" s="675">
        <f t="shared" si="137"/>
        <v>2810452.3417780926</v>
      </c>
      <c r="BC30" s="675">
        <f t="shared" si="137"/>
        <v>2240605.4976495663</v>
      </c>
      <c r="BD30" s="702">
        <f t="shared" si="3"/>
        <v>0</v>
      </c>
      <c r="BE30" s="712">
        <f t="shared" si="4"/>
        <v>1.254327165012451</v>
      </c>
      <c r="BF30" s="719">
        <f t="shared" si="0"/>
        <v>1.2624929111342653</v>
      </c>
      <c r="BG30" s="27"/>
      <c r="BH30" s="142"/>
    </row>
    <row r="31" spans="1:60" x14ac:dyDescent="0.25">
      <c r="A31" s="143"/>
      <c r="B31" s="767">
        <v>5</v>
      </c>
      <c r="C31" s="768" t="s">
        <v>51</v>
      </c>
      <c r="D31" s="780"/>
      <c r="E31" s="778"/>
      <c r="F31" s="771" t="e">
        <f t="shared" ref="F31:AU31" si="138">F34+F61+F63+F65</f>
        <v>#REF!</v>
      </c>
      <c r="G31" s="772" t="e">
        <f t="shared" si="138"/>
        <v>#REF!</v>
      </c>
      <c r="H31" s="772" t="e">
        <f t="shared" si="138"/>
        <v>#REF!</v>
      </c>
      <c r="I31" s="772" t="e">
        <f t="shared" si="138"/>
        <v>#REF!</v>
      </c>
      <c r="J31" s="772" t="e">
        <f t="shared" si="138"/>
        <v>#REF!</v>
      </c>
      <c r="K31" s="772" t="e">
        <f t="shared" si="138"/>
        <v>#REF!</v>
      </c>
      <c r="L31" s="772" t="e">
        <f t="shared" si="138"/>
        <v>#REF!</v>
      </c>
      <c r="M31" s="772" t="e">
        <f t="shared" si="138"/>
        <v>#REF!</v>
      </c>
      <c r="N31" s="772" t="e">
        <f t="shared" si="138"/>
        <v>#REF!</v>
      </c>
      <c r="O31" s="772" t="e">
        <f t="shared" si="138"/>
        <v>#REF!</v>
      </c>
      <c r="P31" s="772" t="e">
        <f t="shared" si="138"/>
        <v>#REF!</v>
      </c>
      <c r="Q31" s="772" t="e">
        <f t="shared" si="138"/>
        <v>#REF!</v>
      </c>
      <c r="R31" s="772" t="e">
        <f t="shared" si="138"/>
        <v>#REF!</v>
      </c>
      <c r="S31" s="772" t="e">
        <f t="shared" si="138"/>
        <v>#REF!</v>
      </c>
      <c r="T31" s="772" t="e">
        <f t="shared" si="138"/>
        <v>#REF!</v>
      </c>
      <c r="U31" s="772" t="e">
        <f t="shared" si="138"/>
        <v>#REF!</v>
      </c>
      <c r="V31" s="772">
        <f t="shared" si="138"/>
        <v>1212087056.4333332</v>
      </c>
      <c r="W31" s="772">
        <f t="shared" si="138"/>
        <v>1107121016.2371111</v>
      </c>
      <c r="X31" s="772">
        <f t="shared" si="138"/>
        <v>1422186784.011111</v>
      </c>
      <c r="Y31" s="772">
        <f t="shared" si="138"/>
        <v>2130603255.2444448</v>
      </c>
      <c r="Z31" s="772">
        <f t="shared" si="138"/>
        <v>2160542853.9111114</v>
      </c>
      <c r="AA31" s="772">
        <f t="shared" si="138"/>
        <v>2209227064.3185186</v>
      </c>
      <c r="AB31" s="772">
        <f t="shared" si="138"/>
        <v>2244552471.540741</v>
      </c>
      <c r="AC31" s="772">
        <f t="shared" si="138"/>
        <v>2375797965.540741</v>
      </c>
      <c r="AD31" s="772">
        <f t="shared" si="138"/>
        <v>2269046661.2074075</v>
      </c>
      <c r="AE31" s="772">
        <f t="shared" si="138"/>
        <v>2210376661.2074075</v>
      </c>
      <c r="AF31" s="772">
        <f t="shared" si="138"/>
        <v>2241731147.2074075</v>
      </c>
      <c r="AG31" s="772">
        <f t="shared" si="138"/>
        <v>2233548074.2074075</v>
      </c>
      <c r="AH31" s="772">
        <f>AH34+AH61+AH63+AH65</f>
        <v>23816821011.066742</v>
      </c>
      <c r="AI31" s="773">
        <f t="shared" si="138"/>
        <v>5152487527</v>
      </c>
      <c r="AJ31" s="771">
        <f t="shared" si="138"/>
        <v>1048505284</v>
      </c>
      <c r="AK31" s="772">
        <f t="shared" si="138"/>
        <v>994338730</v>
      </c>
      <c r="AL31" s="772">
        <f t="shared" si="138"/>
        <v>1004186173</v>
      </c>
      <c r="AM31" s="772">
        <f t="shared" si="138"/>
        <v>990061974</v>
      </c>
      <c r="AN31" s="772">
        <f t="shared" si="138"/>
        <v>1115395366</v>
      </c>
      <c r="AO31" s="772">
        <f t="shared" si="138"/>
        <v>0</v>
      </c>
      <c r="AP31" s="772">
        <f t="shared" si="138"/>
        <v>0</v>
      </c>
      <c r="AQ31" s="772">
        <f t="shared" si="138"/>
        <v>0</v>
      </c>
      <c r="AR31" s="772">
        <f t="shared" si="138"/>
        <v>0</v>
      </c>
      <c r="AS31" s="772">
        <f t="shared" si="138"/>
        <v>0</v>
      </c>
      <c r="AT31" s="772">
        <f t="shared" si="138"/>
        <v>0</v>
      </c>
      <c r="AU31" s="773">
        <f t="shared" si="138"/>
        <v>0</v>
      </c>
      <c r="AV31" s="771">
        <f>AM31</f>
        <v>990061974</v>
      </c>
      <c r="AW31" s="772">
        <f>AN31</f>
        <v>1115395366</v>
      </c>
      <c r="AX31" s="772">
        <f>Z31</f>
        <v>2160542853.9111114</v>
      </c>
      <c r="AY31" s="775">
        <f t="shared" si="1"/>
        <v>1.1265914612331127</v>
      </c>
      <c r="AZ31" s="779">
        <f t="shared" si="2"/>
        <v>0.51625699716201479</v>
      </c>
      <c r="BA31" s="771" t="e">
        <f>SUM(I31:M31)</f>
        <v>#REF!</v>
      </c>
      <c r="BB31" s="772">
        <f>SUM(AJ31:AN31)</f>
        <v>5152487527</v>
      </c>
      <c r="BC31" s="772">
        <f>SUM(V31:Z31)</f>
        <v>8032540965.8371124</v>
      </c>
      <c r="BD31" s="775">
        <f t="shared" si="3"/>
        <v>0</v>
      </c>
      <c r="BE31" s="779">
        <f t="shared" si="4"/>
        <v>0.64145175840544655</v>
      </c>
      <c r="BF31" s="776">
        <f t="shared" si="0"/>
        <v>0.21633817227772931</v>
      </c>
      <c r="BG31" s="76"/>
      <c r="BH31" s="144"/>
    </row>
    <row r="32" spans="1:60" s="156" customFormat="1" ht="14.4" x14ac:dyDescent="0.25">
      <c r="A32" s="152"/>
      <c r="B32" s="57"/>
      <c r="C32" s="126"/>
      <c r="D32" s="121" t="s">
        <v>52</v>
      </c>
      <c r="E32" s="54"/>
      <c r="F32" s="36">
        <f>IFERROR(F31/F$5,0)</f>
        <v>0</v>
      </c>
      <c r="G32" s="31">
        <f t="shared" ref="G32" si="139">IFERROR(G31/G$5,0)</f>
        <v>0</v>
      </c>
      <c r="H32" s="31">
        <f t="shared" ref="H32:T32" si="140">IFERROR(H31/H$5,0)</f>
        <v>0</v>
      </c>
      <c r="I32" s="31">
        <f t="shared" si="140"/>
        <v>0</v>
      </c>
      <c r="J32" s="31">
        <f t="shared" si="140"/>
        <v>0</v>
      </c>
      <c r="K32" s="31">
        <f t="shared" si="140"/>
        <v>0</v>
      </c>
      <c r="L32" s="31">
        <f t="shared" si="140"/>
        <v>0</v>
      </c>
      <c r="M32" s="31">
        <f t="shared" si="140"/>
        <v>0</v>
      </c>
      <c r="N32" s="31">
        <f t="shared" si="140"/>
        <v>0</v>
      </c>
      <c r="O32" s="31">
        <f t="shared" si="140"/>
        <v>0</v>
      </c>
      <c r="P32" s="31">
        <f t="shared" si="140"/>
        <v>0</v>
      </c>
      <c r="Q32" s="31">
        <f t="shared" si="140"/>
        <v>0</v>
      </c>
      <c r="R32" s="31">
        <f t="shared" si="140"/>
        <v>0</v>
      </c>
      <c r="S32" s="31">
        <f t="shared" si="140"/>
        <v>0</v>
      </c>
      <c r="T32" s="31">
        <f t="shared" si="140"/>
        <v>0</v>
      </c>
      <c r="U32" s="31">
        <f t="shared" ref="U32:AG32" si="141">IFERROR(U31/U$5,0)</f>
        <v>0</v>
      </c>
      <c r="V32" s="31">
        <f t="shared" si="141"/>
        <v>0.12866910095296225</v>
      </c>
      <c r="W32" s="31">
        <f t="shared" si="141"/>
        <v>0.195877385001999</v>
      </c>
      <c r="X32" s="31">
        <f t="shared" si="141"/>
        <v>0.11429521453746341</v>
      </c>
      <c r="Y32" s="31">
        <f t="shared" si="141"/>
        <v>0.13502229805270874</v>
      </c>
      <c r="Z32" s="31">
        <f t="shared" si="141"/>
        <v>0.13144286813607073</v>
      </c>
      <c r="AA32" s="31">
        <f t="shared" si="141"/>
        <v>0.13440471276567639</v>
      </c>
      <c r="AB32" s="31">
        <f t="shared" si="141"/>
        <v>0.13130176538340102</v>
      </c>
      <c r="AC32" s="31">
        <f t="shared" si="141"/>
        <v>0.13878832428878027</v>
      </c>
      <c r="AD32" s="31">
        <f t="shared" si="141"/>
        <v>0.1378542603142458</v>
      </c>
      <c r="AE32" s="31">
        <f t="shared" si="141"/>
        <v>0.12922270507400072</v>
      </c>
      <c r="AF32" s="31">
        <f t="shared" si="141"/>
        <v>0.13629797612948386</v>
      </c>
      <c r="AG32" s="31">
        <f t="shared" si="141"/>
        <v>0.13065803046734659</v>
      </c>
      <c r="AH32" s="31">
        <f>IFERROR(AH31/AH$5,0)</f>
        <v>0.13418769972233674</v>
      </c>
      <c r="AI32" s="37">
        <f t="shared" ref="AI32" si="142">IFERROR(AI31/AI$5,0)</f>
        <v>0.13021784423705993</v>
      </c>
      <c r="AJ32" s="36">
        <f t="shared" ref="AJ32" si="143">IFERROR(AJ31/AJ$5,0)</f>
        <v>0.14323807905182176</v>
      </c>
      <c r="AK32" s="31">
        <f t="shared" ref="AK32" si="144">IFERROR(AK31/AK$5,0)</f>
        <v>0.21632568995292026</v>
      </c>
      <c r="AL32" s="31">
        <f t="shared" ref="AL32" si="145">IFERROR(AL31/AL$5,0)</f>
        <v>0.1044143765775901</v>
      </c>
      <c r="AM32" s="661">
        <f t="shared" ref="AM32" si="146">IFERROR(AM31/AM$5,0)</f>
        <v>0.14124583049755021</v>
      </c>
      <c r="AN32" s="661">
        <f t="shared" ref="AN32" si="147">IFERROR(AN31/AN$5,0)</f>
        <v>0.10117061564413045</v>
      </c>
      <c r="AO32" s="661">
        <f t="shared" ref="AO32" si="148">IFERROR(AO31/AO$5,0)</f>
        <v>0</v>
      </c>
      <c r="AP32" s="661">
        <f t="shared" ref="AP32" si="149">IFERROR(AP31/AP$5,0)</f>
        <v>0</v>
      </c>
      <c r="AQ32" s="661">
        <f t="shared" ref="AQ32" si="150">IFERROR(AQ31/AQ$5,0)</f>
        <v>0</v>
      </c>
      <c r="AR32" s="661">
        <f t="shared" ref="AR32" si="151">IFERROR(AR31/AR$5,0)</f>
        <v>0</v>
      </c>
      <c r="AS32" s="661">
        <f t="shared" ref="AS32" si="152">IFERROR(AS31/AS$5,0)</f>
        <v>0</v>
      </c>
      <c r="AT32" s="661">
        <f t="shared" ref="AT32" si="153">IFERROR(AT31/AT$5,0)</f>
        <v>0</v>
      </c>
      <c r="AU32" s="659">
        <f t="shared" ref="AU32:AX32" si="154">IFERROR(AU31/AU$5,0)</f>
        <v>0</v>
      </c>
      <c r="AV32" s="660">
        <f t="shared" si="154"/>
        <v>0.14124583049755021</v>
      </c>
      <c r="AW32" s="661">
        <f t="shared" si="154"/>
        <v>0.10117061564413045</v>
      </c>
      <c r="AX32" s="661">
        <f t="shared" si="154"/>
        <v>0.13144286813607073</v>
      </c>
      <c r="AY32" s="700">
        <f t="shared" si="1"/>
        <v>0.71627328953887359</v>
      </c>
      <c r="AZ32" s="701">
        <f t="shared" si="2"/>
        <v>0.7696926967494182</v>
      </c>
      <c r="BA32" s="660">
        <f t="shared" ref="BA32:BC32" si="155">IFERROR(BA31/BA$5,0)</f>
        <v>0</v>
      </c>
      <c r="BB32" s="661">
        <f t="shared" si="155"/>
        <v>0.13021784423705993</v>
      </c>
      <c r="BC32" s="661">
        <f t="shared" si="155"/>
        <v>0.13447597229795893</v>
      </c>
      <c r="BD32" s="700">
        <f t="shared" si="3"/>
        <v>0</v>
      </c>
      <c r="BE32" s="713">
        <f t="shared" si="4"/>
        <v>0.96833539859846296</v>
      </c>
      <c r="BF32" s="720">
        <f t="shared" si="0"/>
        <v>0.97041565289895204</v>
      </c>
      <c r="BG32" s="30"/>
    </row>
    <row r="33" spans="1:60" s="147" customFormat="1" ht="14.4" x14ac:dyDescent="0.25">
      <c r="A33" s="143"/>
      <c r="B33" s="82"/>
      <c r="C33" s="127"/>
      <c r="D33" s="123" t="s">
        <v>53</v>
      </c>
      <c r="E33" s="56"/>
      <c r="F33" s="42">
        <f>IFERROR(F31/F$4,0)*1000</f>
        <v>0</v>
      </c>
      <c r="G33" s="35">
        <f t="shared" ref="G33:AU33" si="156">IFERROR(G31/G$4,0)*1000</f>
        <v>0</v>
      </c>
      <c r="H33" s="35">
        <f t="shared" si="156"/>
        <v>0</v>
      </c>
      <c r="I33" s="35">
        <f t="shared" ref="I33:T33" si="157">IFERROR(I31/I$4,0)*1000</f>
        <v>0</v>
      </c>
      <c r="J33" s="35">
        <f t="shared" si="157"/>
        <v>0</v>
      </c>
      <c r="K33" s="35">
        <f t="shared" si="157"/>
        <v>0</v>
      </c>
      <c r="L33" s="35">
        <f t="shared" si="157"/>
        <v>0</v>
      </c>
      <c r="M33" s="35">
        <f t="shared" si="157"/>
        <v>0</v>
      </c>
      <c r="N33" s="35">
        <f t="shared" si="157"/>
        <v>0</v>
      </c>
      <c r="O33" s="35">
        <f t="shared" si="157"/>
        <v>0</v>
      </c>
      <c r="P33" s="35">
        <f t="shared" si="157"/>
        <v>0</v>
      </c>
      <c r="Q33" s="35">
        <f t="shared" si="157"/>
        <v>0</v>
      </c>
      <c r="R33" s="35">
        <f t="shared" si="157"/>
        <v>0</v>
      </c>
      <c r="S33" s="35">
        <f t="shared" si="157"/>
        <v>0</v>
      </c>
      <c r="T33" s="35">
        <f t="shared" si="157"/>
        <v>0</v>
      </c>
      <c r="U33" s="35">
        <f t="shared" si="156"/>
        <v>0</v>
      </c>
      <c r="V33" s="35">
        <f t="shared" si="156"/>
        <v>1815860.7587016227</v>
      </c>
      <c r="W33" s="35">
        <f t="shared" si="156"/>
        <v>2764347.1067093909</v>
      </c>
      <c r="X33" s="35">
        <f t="shared" si="156"/>
        <v>1608808.5791980894</v>
      </c>
      <c r="Y33" s="35">
        <f t="shared" si="156"/>
        <v>2164481.723175589</v>
      </c>
      <c r="Z33" s="35">
        <f t="shared" si="156"/>
        <v>2107101.4923123396</v>
      </c>
      <c r="AA33" s="35">
        <f t="shared" si="156"/>
        <v>2154581.491246772</v>
      </c>
      <c r="AB33" s="35">
        <f t="shared" si="156"/>
        <v>2104839.5375563623</v>
      </c>
      <c r="AC33" s="35">
        <f t="shared" si="156"/>
        <v>2226314.3170375703</v>
      </c>
      <c r="AD33" s="35">
        <f t="shared" si="156"/>
        <v>2211330.9240886923</v>
      </c>
      <c r="AE33" s="35">
        <f t="shared" si="156"/>
        <v>2072462.5672098601</v>
      </c>
      <c r="AF33" s="35">
        <f t="shared" si="156"/>
        <v>2185935.1524413424</v>
      </c>
      <c r="AG33" s="35">
        <f t="shared" si="156"/>
        <v>2094520.1126875463</v>
      </c>
      <c r="AH33" s="35">
        <f>IFERROR(AH31/AH$4,0)*1000</f>
        <v>2106724.6223945478</v>
      </c>
      <c r="AI33" s="43">
        <f t="shared" si="156"/>
        <v>1881796.0858546663</v>
      </c>
      <c r="AJ33" s="42">
        <f t="shared" si="156"/>
        <v>2042034.9043062667</v>
      </c>
      <c r="AK33" s="35">
        <f t="shared" si="156"/>
        <v>3090801.7183230808</v>
      </c>
      <c r="AL33" s="35">
        <f t="shared" si="156"/>
        <v>1436828.0218231454</v>
      </c>
      <c r="AM33" s="675">
        <f t="shared" si="156"/>
        <v>2007262.1320249778</v>
      </c>
      <c r="AN33" s="675">
        <f t="shared" si="156"/>
        <v>1569281.9119600209</v>
      </c>
      <c r="AO33" s="675">
        <f t="shared" si="156"/>
        <v>0</v>
      </c>
      <c r="AP33" s="675">
        <f t="shared" si="156"/>
        <v>0</v>
      </c>
      <c r="AQ33" s="675">
        <f t="shared" si="156"/>
        <v>0</v>
      </c>
      <c r="AR33" s="675">
        <f t="shared" si="156"/>
        <v>0</v>
      </c>
      <c r="AS33" s="675">
        <f t="shared" si="156"/>
        <v>0</v>
      </c>
      <c r="AT33" s="675">
        <f t="shared" si="156"/>
        <v>0</v>
      </c>
      <c r="AU33" s="676">
        <f t="shared" si="156"/>
        <v>0</v>
      </c>
      <c r="AV33" s="677">
        <f t="shared" ref="AV33:AX33" si="158">IFERROR(AV31/AV$4,0)*1000</f>
        <v>2007262.1320249778</v>
      </c>
      <c r="AW33" s="675">
        <f t="shared" si="158"/>
        <v>1569281.9119600209</v>
      </c>
      <c r="AX33" s="675">
        <f t="shared" si="158"/>
        <v>2107101.4923123396</v>
      </c>
      <c r="AY33" s="702">
        <f t="shared" si="1"/>
        <v>0.78180218065335039</v>
      </c>
      <c r="AZ33" s="703">
        <f t="shared" si="2"/>
        <v>0.74475857840045767</v>
      </c>
      <c r="BA33" s="677">
        <f t="shared" ref="BA33:BC33" si="159">IFERROR(BA31/BA$4,0)*1000</f>
        <v>0</v>
      </c>
      <c r="BB33" s="675">
        <f t="shared" si="159"/>
        <v>1881796.0858546663</v>
      </c>
      <c r="BC33" s="675">
        <f t="shared" si="159"/>
        <v>2027543.6496021384</v>
      </c>
      <c r="BD33" s="702">
        <f t="shared" si="3"/>
        <v>0</v>
      </c>
      <c r="BE33" s="712">
        <f t="shared" si="4"/>
        <v>0.92811618937226237</v>
      </c>
      <c r="BF33" s="719">
        <f t="shared" si="0"/>
        <v>0.89323306228593702</v>
      </c>
      <c r="BG33" s="83"/>
    </row>
    <row r="34" spans="1:60" x14ac:dyDescent="0.25">
      <c r="A34" s="143"/>
      <c r="B34" s="50">
        <v>5.0999999999999996</v>
      </c>
      <c r="C34" s="118" t="s">
        <v>54</v>
      </c>
      <c r="D34" s="128"/>
      <c r="E34" s="51"/>
      <c r="F34" s="38" t="e">
        <f t="shared" ref="F34:AU34" si="160">SUM(F36:F60)</f>
        <v>#REF!</v>
      </c>
      <c r="G34" s="33" t="e">
        <f t="shared" si="160"/>
        <v>#REF!</v>
      </c>
      <c r="H34" s="33" t="e">
        <f t="shared" si="160"/>
        <v>#REF!</v>
      </c>
      <c r="I34" s="33" t="e">
        <f t="shared" si="160"/>
        <v>#REF!</v>
      </c>
      <c r="J34" s="33" t="e">
        <f t="shared" si="160"/>
        <v>#REF!</v>
      </c>
      <c r="K34" s="33" t="e">
        <f t="shared" si="160"/>
        <v>#REF!</v>
      </c>
      <c r="L34" s="33" t="e">
        <f t="shared" si="160"/>
        <v>#REF!</v>
      </c>
      <c r="M34" s="33" t="e">
        <f t="shared" si="160"/>
        <v>#REF!</v>
      </c>
      <c r="N34" s="33" t="e">
        <f t="shared" si="160"/>
        <v>#REF!</v>
      </c>
      <c r="O34" s="33" t="e">
        <f t="shared" si="160"/>
        <v>#REF!</v>
      </c>
      <c r="P34" s="33" t="e">
        <f t="shared" si="160"/>
        <v>#REF!</v>
      </c>
      <c r="Q34" s="33" t="e">
        <f t="shared" si="160"/>
        <v>#REF!</v>
      </c>
      <c r="R34" s="33" t="e">
        <f t="shared" si="160"/>
        <v>#REF!</v>
      </c>
      <c r="S34" s="33" t="e">
        <f t="shared" si="160"/>
        <v>#REF!</v>
      </c>
      <c r="T34" s="33" t="e">
        <f t="shared" si="160"/>
        <v>#REF!</v>
      </c>
      <c r="U34" s="33" t="e">
        <f t="shared" si="160"/>
        <v>#REF!</v>
      </c>
      <c r="V34" s="33">
        <f t="shared" si="160"/>
        <v>160114342.66666666</v>
      </c>
      <c r="W34" s="33">
        <f t="shared" si="160"/>
        <v>196855731.66666669</v>
      </c>
      <c r="X34" s="33">
        <f t="shared" si="160"/>
        <v>272888630</v>
      </c>
      <c r="Y34" s="33">
        <f t="shared" si="160"/>
        <v>526989844.22222227</v>
      </c>
      <c r="Z34" s="33">
        <f t="shared" si="160"/>
        <v>585304959.88888896</v>
      </c>
      <c r="AA34" s="33">
        <f t="shared" si="160"/>
        <v>597613653.29629624</v>
      </c>
      <c r="AB34" s="33">
        <f t="shared" si="160"/>
        <v>627353016.51851857</v>
      </c>
      <c r="AC34" s="33">
        <f t="shared" si="160"/>
        <v>629292063.51851857</v>
      </c>
      <c r="AD34" s="33">
        <f t="shared" si="160"/>
        <v>652037296.18518519</v>
      </c>
      <c r="AE34" s="33">
        <f t="shared" si="160"/>
        <v>646621623.18518519</v>
      </c>
      <c r="AF34" s="33">
        <f t="shared" si="160"/>
        <v>631811632.18518519</v>
      </c>
      <c r="AG34" s="33">
        <f t="shared" si="160"/>
        <v>623974426.18518519</v>
      </c>
      <c r="AH34" s="33">
        <f t="shared" si="160"/>
        <v>6150857219.5185184</v>
      </c>
      <c r="AI34" s="39">
        <f t="shared" si="160"/>
        <v>1021658996</v>
      </c>
      <c r="AJ34" s="38">
        <f t="shared" si="160"/>
        <v>174785633</v>
      </c>
      <c r="AK34" s="33">
        <f t="shared" si="160"/>
        <v>176642881</v>
      </c>
      <c r="AL34" s="33">
        <f t="shared" si="160"/>
        <v>210446244</v>
      </c>
      <c r="AM34" s="385">
        <f t="shared" si="160"/>
        <v>172118323</v>
      </c>
      <c r="AN34" s="385">
        <f t="shared" si="160"/>
        <v>287665915</v>
      </c>
      <c r="AO34" s="385">
        <f t="shared" si="160"/>
        <v>0</v>
      </c>
      <c r="AP34" s="385">
        <f t="shared" si="160"/>
        <v>0</v>
      </c>
      <c r="AQ34" s="385">
        <f t="shared" si="160"/>
        <v>0</v>
      </c>
      <c r="AR34" s="385">
        <f t="shared" si="160"/>
        <v>0</v>
      </c>
      <c r="AS34" s="385">
        <f t="shared" si="160"/>
        <v>0</v>
      </c>
      <c r="AT34" s="385">
        <f t="shared" si="160"/>
        <v>0</v>
      </c>
      <c r="AU34" s="383">
        <f t="shared" si="160"/>
        <v>0</v>
      </c>
      <c r="AV34" s="384">
        <f>AM34</f>
        <v>172118323</v>
      </c>
      <c r="AW34" s="385">
        <f>AN34</f>
        <v>287665915</v>
      </c>
      <c r="AX34" s="385">
        <f>Z34</f>
        <v>585304959.88888896</v>
      </c>
      <c r="AY34" s="704">
        <f t="shared" si="1"/>
        <v>1.6713265036866529</v>
      </c>
      <c r="AZ34" s="705">
        <f t="shared" si="2"/>
        <v>0.49148039861922388</v>
      </c>
      <c r="BA34" s="384" t="e">
        <f>SUM(I34:M34)</f>
        <v>#REF!</v>
      </c>
      <c r="BB34" s="385">
        <f>SUM(AJ34:AN34)</f>
        <v>1021658996</v>
      </c>
      <c r="BC34" s="385">
        <f>SUM(V34:Z34)</f>
        <v>1742153508.4444447</v>
      </c>
      <c r="BD34" s="704">
        <f t="shared" si="3"/>
        <v>0</v>
      </c>
      <c r="BE34" s="714">
        <f t="shared" si="4"/>
        <v>0.58643454267829209</v>
      </c>
      <c r="BF34" s="699">
        <f t="shared" si="0"/>
        <v>0.16610026205094941</v>
      </c>
      <c r="BG34" s="27"/>
      <c r="BH34" s="144"/>
    </row>
    <row r="35" spans="1:60" s="156" customFormat="1" ht="14.4" x14ac:dyDescent="0.25">
      <c r="A35" s="152"/>
      <c r="B35" s="57"/>
      <c r="C35" s="126"/>
      <c r="D35" s="121" t="s">
        <v>55</v>
      </c>
      <c r="E35" s="54"/>
      <c r="F35" s="36">
        <f>IFERROR(F34/F$5,0)</f>
        <v>0</v>
      </c>
      <c r="G35" s="31">
        <f t="shared" ref="G35" si="161">IFERROR(G34/G$5,0)</f>
        <v>0</v>
      </c>
      <c r="H35" s="31">
        <f t="shared" ref="H35:T35" si="162">IFERROR(H34/H$5,0)</f>
        <v>0</v>
      </c>
      <c r="I35" s="31">
        <f t="shared" si="162"/>
        <v>0</v>
      </c>
      <c r="J35" s="31">
        <f t="shared" si="162"/>
        <v>0</v>
      </c>
      <c r="K35" s="31">
        <f t="shared" si="162"/>
        <v>0</v>
      </c>
      <c r="L35" s="31">
        <f t="shared" si="162"/>
        <v>0</v>
      </c>
      <c r="M35" s="31">
        <f t="shared" si="162"/>
        <v>0</v>
      </c>
      <c r="N35" s="31">
        <f t="shared" si="162"/>
        <v>0</v>
      </c>
      <c r="O35" s="31">
        <f t="shared" si="162"/>
        <v>0</v>
      </c>
      <c r="P35" s="31">
        <f t="shared" si="162"/>
        <v>0</v>
      </c>
      <c r="Q35" s="31">
        <f t="shared" si="162"/>
        <v>0</v>
      </c>
      <c r="R35" s="31">
        <f t="shared" si="162"/>
        <v>0</v>
      </c>
      <c r="S35" s="31">
        <f t="shared" si="162"/>
        <v>0</v>
      </c>
      <c r="T35" s="31">
        <f t="shared" si="162"/>
        <v>0</v>
      </c>
      <c r="U35" s="31">
        <f t="shared" ref="U35:AG35" si="163">IFERROR(U34/U$5,0)</f>
        <v>0</v>
      </c>
      <c r="V35" s="31">
        <f t="shared" si="163"/>
        <v>1.699693797672994E-2</v>
      </c>
      <c r="W35" s="31">
        <f t="shared" si="163"/>
        <v>3.4828700183633411E-2</v>
      </c>
      <c r="X35" s="31">
        <f t="shared" si="163"/>
        <v>2.1930919947601483E-2</v>
      </c>
      <c r="Y35" s="31">
        <f t="shared" si="163"/>
        <v>3.3396823008777277E-2</v>
      </c>
      <c r="Z35" s="31">
        <f t="shared" si="163"/>
        <v>3.5608718671232893E-2</v>
      </c>
      <c r="AA35" s="31">
        <f t="shared" si="163"/>
        <v>3.6357553604799878E-2</v>
      </c>
      <c r="AB35" s="31">
        <f t="shared" si="163"/>
        <v>3.6698878565730286E-2</v>
      </c>
      <c r="AC35" s="31">
        <f t="shared" si="163"/>
        <v>3.6761707961175602E-2</v>
      </c>
      <c r="AD35" s="31">
        <f t="shared" si="163"/>
        <v>3.9614046154114443E-2</v>
      </c>
      <c r="AE35" s="31">
        <f t="shared" si="163"/>
        <v>3.7802695248187947E-2</v>
      </c>
      <c r="AF35" s="31">
        <f t="shared" si="163"/>
        <v>3.8414350832918671E-2</v>
      </c>
      <c r="AG35" s="31">
        <f t="shared" si="163"/>
        <v>3.6501237886397246E-2</v>
      </c>
      <c r="AH35" s="31">
        <f>IFERROR(AH34/AH$5,0)</f>
        <v>3.4654892910527452E-2</v>
      </c>
      <c r="AI35" s="37">
        <f t="shared" ref="AI35" si="164">IFERROR(AI34/AI$5,0)</f>
        <v>2.5820194868473482E-2</v>
      </c>
      <c r="AJ35" s="36">
        <f t="shared" ref="AJ35" si="165">IFERROR(AJ34/AJ$5,0)</f>
        <v>2.387776075029938E-2</v>
      </c>
      <c r="AK35" s="31">
        <f t="shared" ref="AK35" si="166">IFERROR(AK34/AK$5,0)</f>
        <v>3.8429955461552416E-2</v>
      </c>
      <c r="AL35" s="31">
        <f t="shared" ref="AL35" si="167">IFERROR(AL34/AL$5,0)</f>
        <v>2.1882011484692505E-2</v>
      </c>
      <c r="AM35" s="661">
        <f t="shared" ref="AM35" si="168">IFERROR(AM34/AM$5,0)</f>
        <v>2.4555023942350297E-2</v>
      </c>
      <c r="AN35" s="661">
        <f t="shared" ref="AN35" si="169">IFERROR(AN34/AN$5,0)</f>
        <v>2.6092396120266918E-2</v>
      </c>
      <c r="AO35" s="661">
        <f t="shared" ref="AO35" si="170">IFERROR(AO34/AO$5,0)</f>
        <v>0</v>
      </c>
      <c r="AP35" s="661">
        <f t="shared" ref="AP35" si="171">IFERROR(AP34/AP$5,0)</f>
        <v>0</v>
      </c>
      <c r="AQ35" s="661">
        <f t="shared" ref="AQ35" si="172">IFERROR(AQ34/AQ$5,0)</f>
        <v>0</v>
      </c>
      <c r="AR35" s="661">
        <f t="shared" ref="AR35" si="173">IFERROR(AR34/AR$5,0)</f>
        <v>0</v>
      </c>
      <c r="AS35" s="661">
        <f t="shared" ref="AS35" si="174">IFERROR(AS34/AS$5,0)</f>
        <v>0</v>
      </c>
      <c r="AT35" s="661">
        <f t="shared" ref="AT35" si="175">IFERROR(AT34/AT$5,0)</f>
        <v>0</v>
      </c>
      <c r="AU35" s="659">
        <f t="shared" ref="AU35:AX35" si="176">IFERROR(AU34/AU$5,0)</f>
        <v>0</v>
      </c>
      <c r="AV35" s="660">
        <f t="shared" si="176"/>
        <v>2.4555023942350297E-2</v>
      </c>
      <c r="AW35" s="661">
        <f t="shared" si="176"/>
        <v>2.6092396120266918E-2</v>
      </c>
      <c r="AX35" s="661">
        <f t="shared" si="176"/>
        <v>3.5608718671232893E-2</v>
      </c>
      <c r="AY35" s="700">
        <f t="shared" si="1"/>
        <v>1.0626092722013234</v>
      </c>
      <c r="AZ35" s="701">
        <f t="shared" si="2"/>
        <v>0.73275301931451142</v>
      </c>
      <c r="BA35" s="660">
        <f t="shared" ref="BA35:BC35" si="177">IFERROR(BA34/BA$5,0)</f>
        <v>0</v>
      </c>
      <c r="BB35" s="661">
        <f t="shared" si="177"/>
        <v>2.5820194868473482E-2</v>
      </c>
      <c r="BC35" s="661">
        <f t="shared" si="177"/>
        <v>2.9166086788323255E-2</v>
      </c>
      <c r="BD35" s="700">
        <f t="shared" si="3"/>
        <v>0</v>
      </c>
      <c r="BE35" s="713">
        <f t="shared" si="4"/>
        <v>0.88528142482284211</v>
      </c>
      <c r="BF35" s="720">
        <f t="shared" ref="BF35:BF66" si="178">IFERROR(BB35/AH35,0)</f>
        <v>0.74506635859866799</v>
      </c>
      <c r="BG35" s="30"/>
    </row>
    <row r="36" spans="1:60" outlineLevel="1" x14ac:dyDescent="0.25">
      <c r="A36" s="143"/>
      <c r="B36" s="58"/>
      <c r="C36" s="129"/>
      <c r="D36" s="119" t="s">
        <v>56</v>
      </c>
      <c r="E36" s="281" t="s">
        <v>57</v>
      </c>
      <c r="F36" s="40" t="e">
        <f>SUMIF('10. 170KMP'!$J:$J,'0.KQKD'!$E36,'10. 170KMP'!L:L)</f>
        <v>#REF!</v>
      </c>
      <c r="G36" s="34" t="e">
        <f>SUMIF('10. 170KMP'!$J:$J,'0.KQKD'!$E36,'10. 170KMP'!M:M)</f>
        <v>#REF!</v>
      </c>
      <c r="H36" s="34" t="e">
        <f>SUMIF('10. 170KMP'!$J:$J,'0.KQKD'!$E36,'10. 170KMP'!N:N)</f>
        <v>#REF!</v>
      </c>
      <c r="I36" s="34" t="e">
        <f>SUMIF('10. 170KMP'!$J:$J,'0.KQKD'!$E36,'10. 170KMP'!O:O)</f>
        <v>#REF!</v>
      </c>
      <c r="J36" s="34" t="e">
        <f>SUMIF('10. 170KMP'!$J:$J,'0.KQKD'!$E36,'10. 170KMP'!P:P)</f>
        <v>#REF!</v>
      </c>
      <c r="K36" s="34" t="e">
        <f>SUMIF('10. 170KMP'!$J:$J,'0.KQKD'!$E36,'10. 170KMP'!Q:Q)</f>
        <v>#REF!</v>
      </c>
      <c r="L36" s="34" t="e">
        <f>SUMIF('10. 170KMP'!$J:$J,'0.KQKD'!$E36,'10. 170KMP'!R:R)</f>
        <v>#REF!</v>
      </c>
      <c r="M36" s="34" t="e">
        <f>SUMIF('10. 170KMP'!$J:$J,'0.KQKD'!$E36,'10. 170KMP'!S:S)</f>
        <v>#REF!</v>
      </c>
      <c r="N36" s="34" t="e">
        <f>SUMIF('10. 170KMP'!$J:$J,'0.KQKD'!$E36,'10. 170KMP'!T:T)</f>
        <v>#REF!</v>
      </c>
      <c r="O36" s="34" t="e">
        <f>SUMIF('10. 170KMP'!$J:$J,'0.KQKD'!$E36,'10. 170KMP'!U:U)</f>
        <v>#REF!</v>
      </c>
      <c r="P36" s="34" t="e">
        <f>SUMIF('10. 170KMP'!$J:$J,'0.KQKD'!$E36,'10. 170KMP'!V:V)</f>
        <v>#REF!</v>
      </c>
      <c r="Q36" s="34" t="e">
        <f>SUMIF('10. 170KMP'!$J:$J,'0.KQKD'!$E36,'10. 170KMP'!W:W)</f>
        <v>#REF!</v>
      </c>
      <c r="R36" s="34" t="e">
        <f>SUMIF('10. 170KMP'!$J:$J,'0.KQKD'!$E36,'10. 170KMP'!X:X)</f>
        <v>#REF!</v>
      </c>
      <c r="S36" s="34" t="e">
        <f>SUMIF('10. 170KMP'!$J:$J,'0.KQKD'!$E36,'10. 170KMP'!Y:Y)</f>
        <v>#REF!</v>
      </c>
      <c r="T36" s="34" t="e">
        <f>SUMIF('10. 170KMP'!$J:$J,'0.KQKD'!$E36,'10. 170KMP'!Z:Z)</f>
        <v>#REF!</v>
      </c>
      <c r="U36" s="34" t="e">
        <f t="shared" ref="U36:U60" si="179">SUM(I36:T36)</f>
        <v>#REF!</v>
      </c>
      <c r="V36" s="34">
        <f>SUMIF('10. 170KMP'!$J:$J,'0.KQKD'!$E36,'10. 170KMP'!AB:AB)</f>
        <v>57866886.999999993</v>
      </c>
      <c r="W36" s="34">
        <f>SUMIF('10. 170KMP'!$J:$J,'0.KQKD'!$E36,'10. 170KMP'!AC:AC)</f>
        <v>74341222</v>
      </c>
      <c r="X36" s="34">
        <f>SUMIF('10. 170KMP'!$J:$J,'0.KQKD'!$E36,'10. 170KMP'!AD:AD)</f>
        <v>156561428</v>
      </c>
      <c r="Y36" s="34">
        <f>SUMIF('10. 170KMP'!$J:$J,'0.KQKD'!$E36,'10. 170KMP'!AE:AE)</f>
        <v>223720833.33333337</v>
      </c>
      <c r="Z36" s="34">
        <f>SUMIF('10. 170KMP'!$J:$J,'0.KQKD'!$E36,'10. 170KMP'!AF:AF)</f>
        <v>280012500</v>
      </c>
      <c r="AA36" s="34">
        <f>SUMIF('10. 170KMP'!$J:$J,'0.KQKD'!$E36,'10. 170KMP'!AG:AG)</f>
        <v>284050000</v>
      </c>
      <c r="AB36" s="34">
        <f>SUMIF('10. 170KMP'!$J:$J,'0.KQKD'!$E36,'10. 170KMP'!AH:AH)</f>
        <v>314272222.22222221</v>
      </c>
      <c r="AC36" s="34">
        <f>SUMIF('10. 170KMP'!$J:$J,'0.KQKD'!$E36,'10. 170KMP'!AI:AI)</f>
        <v>317172222.22222221</v>
      </c>
      <c r="AD36" s="34">
        <f>SUMIF('10. 170KMP'!$J:$J,'0.KQKD'!$E36,'10. 170KMP'!AJ:AJ)</f>
        <v>320297222.22222221</v>
      </c>
      <c r="AE36" s="34">
        <f>SUMIF('10. 170KMP'!$J:$J,'0.KQKD'!$E36,'10. 170KMP'!AK:AK)</f>
        <v>320297222.22222221</v>
      </c>
      <c r="AF36" s="34">
        <f>SUMIF('10. 170KMP'!$J:$J,'0.KQKD'!$E36,'10. 170KMP'!AL:AL)</f>
        <v>320487222.22222221</v>
      </c>
      <c r="AG36" s="34">
        <f>SUMIF('10. 170KMP'!$J:$J,'0.KQKD'!$E36,'10. 170KMP'!AM:AM)</f>
        <v>312792794.22222221</v>
      </c>
      <c r="AH36" s="34">
        <f t="shared" ref="AH36:AH60" si="180">SUM(V36:AG36)</f>
        <v>2981871775.6666675</v>
      </c>
      <c r="AI36" s="41">
        <f t="shared" ref="AI36:AI60" si="181">SUM(AJ36:AU36)</f>
        <v>247537013</v>
      </c>
      <c r="AJ36" s="40">
        <f>SUMIF('10. 170KMP'!$J:$J,'0.KQKD'!$E36,'10. 170KMP'!AP:AP)</f>
        <v>44138249</v>
      </c>
      <c r="AK36" s="34">
        <f>SUMIF('10. 170KMP'!$J:$J,'0.KQKD'!$E36,'10. 170KMP'!AQ:AQ)</f>
        <v>43901457</v>
      </c>
      <c r="AL36" s="34">
        <f>SUMIF('10. 170KMP'!$J:$J,'0.KQKD'!$E36,'10. 170KMP'!AR:AR)</f>
        <v>65626478</v>
      </c>
      <c r="AM36" s="680">
        <f>SUMIF('10. 170KMP'!$J:$J,'0.KQKD'!$E36,'10. 170KMP'!AS:AS)</f>
        <v>38302564</v>
      </c>
      <c r="AN36" s="680">
        <f>SUMIF('10. 170KMP'!$J:$J,'0.KQKD'!$E36,'10. 170KMP'!AT:AT)</f>
        <v>55568265</v>
      </c>
      <c r="AO36" s="680">
        <f>SUMIF('10. 170KMP'!$J:$J,'0.KQKD'!$E36,'10. 170KMP'!AU:AU)</f>
        <v>0</v>
      </c>
      <c r="AP36" s="680">
        <f>SUMIF('10. 170KMP'!$J:$J,'0.KQKD'!$E36,'10. 170KMP'!AV:AV)</f>
        <v>0</v>
      </c>
      <c r="AQ36" s="680">
        <f>SUMIF('10. 170KMP'!$J:$J,'0.KQKD'!$E36,'10. 170KMP'!AW:AW)</f>
        <v>0</v>
      </c>
      <c r="AR36" s="680">
        <f>SUMIF('10. 170KMP'!$J:$J,'0.KQKD'!$E36,'10. 170KMP'!AX:AX)</f>
        <v>0</v>
      </c>
      <c r="AS36" s="680">
        <f>SUMIF('10. 170KMP'!$J:$J,'0.KQKD'!$E36,'10. 170KMP'!AY:AY)</f>
        <v>0</v>
      </c>
      <c r="AT36" s="680">
        <f>SUMIF('10. 170KMP'!$J:$J,'0.KQKD'!$E36,'10. 170KMP'!AZ:AZ)</f>
        <v>0</v>
      </c>
      <c r="AU36" s="681">
        <f>SUMIF('10. 170KMP'!$J:$J,'0.KQKD'!$E36,'10. 170KMP'!BA:BA)</f>
        <v>0</v>
      </c>
      <c r="AV36" s="682">
        <f t="shared" ref="AV36:AV61" si="182">AM36</f>
        <v>38302564</v>
      </c>
      <c r="AW36" s="680">
        <f t="shared" ref="AW36:AW61" si="183">AN36</f>
        <v>55568265</v>
      </c>
      <c r="AX36" s="680">
        <f t="shared" ref="AX36:AX61" si="184">Z36</f>
        <v>280012500</v>
      </c>
      <c r="AY36" s="706">
        <f t="shared" si="1"/>
        <v>1.4507714157203679</v>
      </c>
      <c r="AZ36" s="707">
        <f t="shared" si="2"/>
        <v>0.19844922994509173</v>
      </c>
      <c r="BA36" s="682" t="e">
        <f t="shared" ref="BA36:BA61" si="185">SUM(I36:M36)</f>
        <v>#REF!</v>
      </c>
      <c r="BB36" s="680">
        <f t="shared" ref="BB36:BB61" si="186">SUM(AJ36:AN36)</f>
        <v>247537013</v>
      </c>
      <c r="BC36" s="680">
        <f t="shared" ref="BC36:BC61" si="187">SUM(V36:Z36)</f>
        <v>792502870.33333337</v>
      </c>
      <c r="BD36" s="706">
        <f t="shared" si="3"/>
        <v>0</v>
      </c>
      <c r="BE36" s="715">
        <f t="shared" si="4"/>
        <v>0.31234841193178753</v>
      </c>
      <c r="BF36" s="721">
        <f t="shared" si="178"/>
        <v>8.3013969621365521E-2</v>
      </c>
      <c r="BG36" s="28"/>
      <c r="BH36" s="154"/>
    </row>
    <row r="37" spans="1:60" outlineLevel="1" x14ac:dyDescent="0.25">
      <c r="A37" s="143"/>
      <c r="B37" s="58"/>
      <c r="C37" s="129"/>
      <c r="D37" s="119" t="s">
        <v>58</v>
      </c>
      <c r="E37" s="281" t="s">
        <v>59</v>
      </c>
      <c r="F37" s="40" t="e">
        <f>SUMIF('10. 170KMP'!$J:$J,'0.KQKD'!$E37,'10. 170KMP'!L:L)</f>
        <v>#REF!</v>
      </c>
      <c r="G37" s="34" t="e">
        <f>SUMIF('10. 170KMP'!$J:$J,'0.KQKD'!$E37,'10. 170KMP'!M:M)</f>
        <v>#REF!</v>
      </c>
      <c r="H37" s="34" t="e">
        <f>SUMIF('10. 170KMP'!$J:$J,'0.KQKD'!$E37,'10. 170KMP'!N:N)</f>
        <v>#REF!</v>
      </c>
      <c r="I37" s="34" t="e">
        <f>SUMIF('10. 170KMP'!$J:$J,'0.KQKD'!$E37,'10. 170KMP'!O:O)</f>
        <v>#REF!</v>
      </c>
      <c r="J37" s="34" t="e">
        <f>SUMIF('10. 170KMP'!$J:$J,'0.KQKD'!$E37,'10. 170KMP'!P:P)</f>
        <v>#REF!</v>
      </c>
      <c r="K37" s="34" t="e">
        <f>SUMIF('10. 170KMP'!$J:$J,'0.KQKD'!$E37,'10. 170KMP'!Q:Q)</f>
        <v>#REF!</v>
      </c>
      <c r="L37" s="34" t="e">
        <f>SUMIF('10. 170KMP'!$J:$J,'0.KQKD'!$E37,'10. 170KMP'!R:R)</f>
        <v>#REF!</v>
      </c>
      <c r="M37" s="34" t="e">
        <f>SUMIF('10. 170KMP'!$J:$J,'0.KQKD'!$E37,'10. 170KMP'!S:S)</f>
        <v>#REF!</v>
      </c>
      <c r="N37" s="34" t="e">
        <f>SUMIF('10. 170KMP'!$J:$J,'0.KQKD'!$E37,'10. 170KMP'!T:T)</f>
        <v>#REF!</v>
      </c>
      <c r="O37" s="34" t="e">
        <f>SUMIF('10. 170KMP'!$J:$J,'0.KQKD'!$E37,'10. 170KMP'!U:U)</f>
        <v>#REF!</v>
      </c>
      <c r="P37" s="34" t="e">
        <f>SUMIF('10. 170KMP'!$J:$J,'0.KQKD'!$E37,'10. 170KMP'!V:V)</f>
        <v>#REF!</v>
      </c>
      <c r="Q37" s="34" t="e">
        <f>SUMIF('10. 170KMP'!$J:$J,'0.KQKD'!$E37,'10. 170KMP'!W:W)</f>
        <v>#REF!</v>
      </c>
      <c r="R37" s="34" t="e">
        <f>SUMIF('10. 170KMP'!$J:$J,'0.KQKD'!$E37,'10. 170KMP'!X:X)</f>
        <v>#REF!</v>
      </c>
      <c r="S37" s="34" t="e">
        <f>SUMIF('10. 170KMP'!$J:$J,'0.KQKD'!$E37,'10. 170KMP'!Y:Y)</f>
        <v>#REF!</v>
      </c>
      <c r="T37" s="34" t="e">
        <f>SUMIF('10. 170KMP'!$J:$J,'0.KQKD'!$E37,'10. 170KMP'!Z:Z)</f>
        <v>#REF!</v>
      </c>
      <c r="U37" s="34" t="e">
        <f t="shared" si="179"/>
        <v>#REF!</v>
      </c>
      <c r="V37" s="34">
        <f>SUMIF('10. 170KMP'!$J:$J,'0.KQKD'!$E37,'10. 170KMP'!AB:AB)</f>
        <v>0</v>
      </c>
      <c r="W37" s="34">
        <f>SUMIF('10. 170KMP'!$J:$J,'0.KQKD'!$E37,'10. 170KMP'!AC:AC)</f>
        <v>0</v>
      </c>
      <c r="X37" s="34">
        <f>SUMIF('10. 170KMP'!$J:$J,'0.KQKD'!$E37,'10. 170KMP'!AD:AD)</f>
        <v>0</v>
      </c>
      <c r="Y37" s="34">
        <f>SUMIF('10. 170KMP'!$J:$J,'0.KQKD'!$E37,'10. 170KMP'!AE:AE)</f>
        <v>0</v>
      </c>
      <c r="Z37" s="34">
        <f>SUMIF('10. 170KMP'!$J:$J,'0.KQKD'!$E37,'10. 170KMP'!AF:AF)</f>
        <v>0</v>
      </c>
      <c r="AA37" s="34">
        <f>SUMIF('10. 170KMP'!$J:$J,'0.KQKD'!$E37,'10. 170KMP'!AG:AG)</f>
        <v>0</v>
      </c>
      <c r="AB37" s="34">
        <f>SUMIF('10. 170KMP'!$J:$J,'0.KQKD'!$E37,'10. 170KMP'!AH:AH)</f>
        <v>0</v>
      </c>
      <c r="AC37" s="34">
        <f>SUMIF('10. 170KMP'!$J:$J,'0.KQKD'!$E37,'10. 170KMP'!AI:AI)</f>
        <v>0</v>
      </c>
      <c r="AD37" s="34">
        <f>SUMIF('10. 170KMP'!$J:$J,'0.KQKD'!$E37,'10. 170KMP'!AJ:AJ)</f>
        <v>0</v>
      </c>
      <c r="AE37" s="34">
        <f>SUMIF('10. 170KMP'!$J:$J,'0.KQKD'!$E37,'10. 170KMP'!AK:AK)</f>
        <v>0</v>
      </c>
      <c r="AF37" s="34">
        <f>SUMIF('10. 170KMP'!$J:$J,'0.KQKD'!$E37,'10. 170KMP'!AL:AL)</f>
        <v>0</v>
      </c>
      <c r="AG37" s="34">
        <f>SUMIF('10. 170KMP'!$J:$J,'0.KQKD'!$E37,'10. 170KMP'!AM:AM)</f>
        <v>0</v>
      </c>
      <c r="AH37" s="34">
        <f t="shared" si="180"/>
        <v>0</v>
      </c>
      <c r="AI37" s="41">
        <f t="shared" si="181"/>
        <v>0</v>
      </c>
      <c r="AJ37" s="40">
        <f>SUMIF('10. 170KMP'!$J:$J,'0.KQKD'!$E37,'10. 170KMP'!AP:AP)</f>
        <v>0</v>
      </c>
      <c r="AK37" s="34">
        <f>SUMIF('10. 170KMP'!$J:$J,'0.KQKD'!$E37,'10. 170KMP'!AQ:AQ)</f>
        <v>0</v>
      </c>
      <c r="AL37" s="34">
        <f>SUMIF('10. 170KMP'!$J:$J,'0.KQKD'!$E37,'10. 170KMP'!AR:AR)</f>
        <v>0</v>
      </c>
      <c r="AM37" s="680">
        <f>SUMIF('10. 170KMP'!$J:$J,'0.KQKD'!$E37,'10. 170KMP'!AS:AS)</f>
        <v>0</v>
      </c>
      <c r="AN37" s="680">
        <f>SUMIF('10. 170KMP'!$J:$J,'0.KQKD'!$E37,'10. 170KMP'!AT:AT)</f>
        <v>0</v>
      </c>
      <c r="AO37" s="680">
        <f>SUMIF('10. 170KMP'!$J:$J,'0.KQKD'!$E37,'10. 170KMP'!AU:AU)</f>
        <v>0</v>
      </c>
      <c r="AP37" s="680">
        <f>SUMIF('10. 170KMP'!$J:$J,'0.KQKD'!$E37,'10. 170KMP'!AV:AV)</f>
        <v>0</v>
      </c>
      <c r="AQ37" s="680">
        <f>SUMIF('10. 170KMP'!$J:$J,'0.KQKD'!$E37,'10. 170KMP'!AW:AW)</f>
        <v>0</v>
      </c>
      <c r="AR37" s="680">
        <f>SUMIF('10. 170KMP'!$J:$J,'0.KQKD'!$E37,'10. 170KMP'!AX:AX)</f>
        <v>0</v>
      </c>
      <c r="AS37" s="680">
        <f>SUMIF('10. 170KMP'!$J:$J,'0.KQKD'!$E37,'10. 170KMP'!AY:AY)</f>
        <v>0</v>
      </c>
      <c r="AT37" s="680">
        <f>SUMIF('10. 170KMP'!$J:$J,'0.KQKD'!$E37,'10. 170KMP'!AZ:AZ)</f>
        <v>0</v>
      </c>
      <c r="AU37" s="681">
        <f>SUMIF('10. 170KMP'!$J:$J,'0.KQKD'!$E37,'10. 170KMP'!BA:BA)</f>
        <v>0</v>
      </c>
      <c r="AV37" s="682">
        <f t="shared" si="182"/>
        <v>0</v>
      </c>
      <c r="AW37" s="680">
        <f t="shared" si="183"/>
        <v>0</v>
      </c>
      <c r="AX37" s="680">
        <f t="shared" si="184"/>
        <v>0</v>
      </c>
      <c r="AY37" s="706">
        <f t="shared" si="1"/>
        <v>0</v>
      </c>
      <c r="AZ37" s="707">
        <f t="shared" si="2"/>
        <v>0</v>
      </c>
      <c r="BA37" s="682" t="e">
        <f t="shared" si="185"/>
        <v>#REF!</v>
      </c>
      <c r="BB37" s="680">
        <f t="shared" si="186"/>
        <v>0</v>
      </c>
      <c r="BC37" s="680">
        <f t="shared" si="187"/>
        <v>0</v>
      </c>
      <c r="BD37" s="706">
        <f t="shared" si="3"/>
        <v>0</v>
      </c>
      <c r="BE37" s="715">
        <f t="shared" si="4"/>
        <v>0</v>
      </c>
      <c r="BF37" s="721">
        <f t="shared" si="178"/>
        <v>0</v>
      </c>
      <c r="BG37" s="28"/>
      <c r="BH37" s="154"/>
    </row>
    <row r="38" spans="1:60" outlineLevel="1" x14ac:dyDescent="0.25">
      <c r="A38" s="143"/>
      <c r="B38" s="58"/>
      <c r="C38" s="129"/>
      <c r="D38" s="119" t="s">
        <v>60</v>
      </c>
      <c r="E38" s="281" t="s">
        <v>61</v>
      </c>
      <c r="F38" s="40" t="e">
        <f>SUMIF('10. 170KMP'!$J:$J,'0.KQKD'!$E38,'10. 170KMP'!L:L)</f>
        <v>#REF!</v>
      </c>
      <c r="G38" s="34" t="e">
        <f>SUMIF('10. 170KMP'!$J:$J,'0.KQKD'!$E38,'10. 170KMP'!M:M)</f>
        <v>#REF!</v>
      </c>
      <c r="H38" s="34" t="e">
        <f>SUMIF('10. 170KMP'!$J:$J,'0.KQKD'!$E38,'10. 170KMP'!N:N)</f>
        <v>#REF!</v>
      </c>
      <c r="I38" s="34" t="e">
        <f>SUMIF('10. 170KMP'!$J:$J,'0.KQKD'!$E38,'10. 170KMP'!O:O)</f>
        <v>#REF!</v>
      </c>
      <c r="J38" s="34" t="e">
        <f>SUMIF('10. 170KMP'!$J:$J,'0.KQKD'!$E38,'10. 170KMP'!P:P)</f>
        <v>#REF!</v>
      </c>
      <c r="K38" s="34" t="e">
        <f>SUMIF('10. 170KMP'!$J:$J,'0.KQKD'!$E38,'10. 170KMP'!Q:Q)</f>
        <v>#REF!</v>
      </c>
      <c r="L38" s="34" t="e">
        <f>SUMIF('10. 170KMP'!$J:$J,'0.KQKD'!$E38,'10. 170KMP'!R:R)</f>
        <v>#REF!</v>
      </c>
      <c r="M38" s="34" t="e">
        <f>SUMIF('10. 170KMP'!$J:$J,'0.KQKD'!$E38,'10. 170KMP'!S:S)</f>
        <v>#REF!</v>
      </c>
      <c r="N38" s="34" t="e">
        <f>SUMIF('10. 170KMP'!$J:$J,'0.KQKD'!$E38,'10. 170KMP'!T:T)</f>
        <v>#REF!</v>
      </c>
      <c r="O38" s="34" t="e">
        <f>SUMIF('10. 170KMP'!$J:$J,'0.KQKD'!$E38,'10. 170KMP'!U:U)</f>
        <v>#REF!</v>
      </c>
      <c r="P38" s="34" t="e">
        <f>SUMIF('10. 170KMP'!$J:$J,'0.KQKD'!$E38,'10. 170KMP'!V:V)</f>
        <v>#REF!</v>
      </c>
      <c r="Q38" s="34" t="e">
        <f>SUMIF('10. 170KMP'!$J:$J,'0.KQKD'!$E38,'10. 170KMP'!W:W)</f>
        <v>#REF!</v>
      </c>
      <c r="R38" s="34" t="e">
        <f>SUMIF('10. 170KMP'!$J:$J,'0.KQKD'!$E38,'10. 170KMP'!X:X)</f>
        <v>#REF!</v>
      </c>
      <c r="S38" s="34" t="e">
        <f>SUMIF('10. 170KMP'!$J:$J,'0.KQKD'!$E38,'10. 170KMP'!Y:Y)</f>
        <v>#REF!</v>
      </c>
      <c r="T38" s="34" t="e">
        <f>SUMIF('10. 170KMP'!$J:$J,'0.KQKD'!$E38,'10. 170KMP'!Z:Z)</f>
        <v>#REF!</v>
      </c>
      <c r="U38" s="34" t="e">
        <f t="shared" si="179"/>
        <v>#REF!</v>
      </c>
      <c r="V38" s="34">
        <f>SUMIF('10. 170KMP'!$J:$J,'0.KQKD'!$E38,'10. 170KMP'!AB:AB)</f>
        <v>1904166.6666666665</v>
      </c>
      <c r="W38" s="34">
        <f>SUMIF('10. 170KMP'!$J:$J,'0.KQKD'!$E38,'10. 170KMP'!AC:AC)</f>
        <v>1904166.6666666665</v>
      </c>
      <c r="X38" s="34">
        <f>SUMIF('10. 170KMP'!$J:$J,'0.KQKD'!$E38,'10. 170KMP'!AD:AD)</f>
        <v>1904166.6666666665</v>
      </c>
      <c r="Y38" s="34">
        <f>SUMIF('10. 170KMP'!$J:$J,'0.KQKD'!$E38,'10. 170KMP'!AE:AE)</f>
        <v>2087500</v>
      </c>
      <c r="Z38" s="34">
        <f>SUMIF('10. 170KMP'!$J:$J,'0.KQKD'!$E38,'10. 170KMP'!AF:AF)</f>
        <v>2087500</v>
      </c>
      <c r="AA38" s="34">
        <f>SUMIF('10. 170KMP'!$J:$J,'0.KQKD'!$E38,'10. 170KMP'!AG:AG)</f>
        <v>5420833.333333334</v>
      </c>
      <c r="AB38" s="34">
        <f>SUMIF('10. 170KMP'!$J:$J,'0.KQKD'!$E38,'10. 170KMP'!AH:AH)</f>
        <v>5190990.333333334</v>
      </c>
      <c r="AC38" s="34">
        <f>SUMIF('10. 170KMP'!$J:$J,'0.KQKD'!$E38,'10. 170KMP'!AI:AI)</f>
        <v>4629166.333333334</v>
      </c>
      <c r="AD38" s="34">
        <f>SUMIF('10. 170KMP'!$J:$J,'0.KQKD'!$E38,'10. 170KMP'!AJ:AJ)</f>
        <v>4720833</v>
      </c>
      <c r="AE38" s="34">
        <f>SUMIF('10. 170KMP'!$J:$J,'0.KQKD'!$E38,'10. 170KMP'!AK:AK)</f>
        <v>4625000</v>
      </c>
      <c r="AF38" s="34">
        <f>SUMIF('10. 170KMP'!$J:$J,'0.KQKD'!$E38,'10. 170KMP'!AL:AL)</f>
        <v>4625000</v>
      </c>
      <c r="AG38" s="34">
        <f>SUMIF('10. 170KMP'!$J:$J,'0.KQKD'!$E38,'10. 170KMP'!AM:AM)</f>
        <v>4625000</v>
      </c>
      <c r="AH38" s="34">
        <f t="shared" si="180"/>
        <v>43724323</v>
      </c>
      <c r="AI38" s="41">
        <f t="shared" si="181"/>
        <v>5566670</v>
      </c>
      <c r="AJ38" s="40">
        <f>SUMIF('10. 170KMP'!$J:$J,'0.KQKD'!$E38,'10. 170KMP'!AP:AP)</f>
        <v>983334</v>
      </c>
      <c r="AK38" s="34">
        <f>SUMIF('10. 170KMP'!$J:$J,'0.KQKD'!$E38,'10. 170KMP'!AQ:AQ)</f>
        <v>983334</v>
      </c>
      <c r="AL38" s="34">
        <f>SUMIF('10. 170KMP'!$J:$J,'0.KQKD'!$E38,'10. 170KMP'!AR:AR)</f>
        <v>983334</v>
      </c>
      <c r="AM38" s="680">
        <f>SUMIF('10. 170KMP'!$J:$J,'0.KQKD'!$E38,'10. 170KMP'!AS:AS)</f>
        <v>983334</v>
      </c>
      <c r="AN38" s="680">
        <f>SUMIF('10. 170KMP'!$J:$J,'0.KQKD'!$E38,'10. 170KMP'!AT:AT)</f>
        <v>1633334</v>
      </c>
      <c r="AO38" s="680">
        <f>SUMIF('10. 170KMP'!$J:$J,'0.KQKD'!$E38,'10. 170KMP'!AU:AU)</f>
        <v>0</v>
      </c>
      <c r="AP38" s="680">
        <f>SUMIF('10. 170KMP'!$J:$J,'0.KQKD'!$E38,'10. 170KMP'!AV:AV)</f>
        <v>0</v>
      </c>
      <c r="AQ38" s="680">
        <f>SUMIF('10. 170KMP'!$J:$J,'0.KQKD'!$E38,'10. 170KMP'!AW:AW)</f>
        <v>0</v>
      </c>
      <c r="AR38" s="680">
        <f>SUMIF('10. 170KMP'!$J:$J,'0.KQKD'!$E38,'10. 170KMP'!AX:AX)</f>
        <v>0</v>
      </c>
      <c r="AS38" s="680">
        <f>SUMIF('10. 170KMP'!$J:$J,'0.KQKD'!$E38,'10. 170KMP'!AY:AY)</f>
        <v>0</v>
      </c>
      <c r="AT38" s="680">
        <f>SUMIF('10. 170KMP'!$J:$J,'0.KQKD'!$E38,'10. 170KMP'!AZ:AZ)</f>
        <v>0</v>
      </c>
      <c r="AU38" s="681">
        <f>SUMIF('10. 170KMP'!$J:$J,'0.KQKD'!$E38,'10. 170KMP'!BA:BA)</f>
        <v>0</v>
      </c>
      <c r="AV38" s="682">
        <f t="shared" si="182"/>
        <v>983334</v>
      </c>
      <c r="AW38" s="680">
        <f t="shared" si="183"/>
        <v>1633334</v>
      </c>
      <c r="AX38" s="680">
        <f t="shared" si="184"/>
        <v>2087500</v>
      </c>
      <c r="AY38" s="706">
        <f t="shared" si="1"/>
        <v>1.661016501005762</v>
      </c>
      <c r="AZ38" s="707">
        <f t="shared" si="2"/>
        <v>0.78243544910179641</v>
      </c>
      <c r="BA38" s="682" t="e">
        <f t="shared" si="185"/>
        <v>#REF!</v>
      </c>
      <c r="BB38" s="680">
        <f t="shared" si="186"/>
        <v>5566670</v>
      </c>
      <c r="BC38" s="680">
        <f t="shared" si="187"/>
        <v>9887500</v>
      </c>
      <c r="BD38" s="706">
        <f t="shared" si="3"/>
        <v>0</v>
      </c>
      <c r="BE38" s="715">
        <f t="shared" si="4"/>
        <v>0.56300075853350184</v>
      </c>
      <c r="BF38" s="721">
        <f t="shared" si="178"/>
        <v>0.12731289172847798</v>
      </c>
      <c r="BG38" s="28"/>
      <c r="BH38" s="154"/>
    </row>
    <row r="39" spans="1:60" outlineLevel="1" x14ac:dyDescent="0.25">
      <c r="A39" s="143"/>
      <c r="B39" s="58"/>
      <c r="C39" s="129"/>
      <c r="D39" s="119" t="s">
        <v>62</v>
      </c>
      <c r="E39" s="281" t="s">
        <v>63</v>
      </c>
      <c r="F39" s="40" t="e">
        <f>SUMIF('10. 170KMP'!$J:$J,'0.KQKD'!$E39,'10. 170KMP'!L:L)</f>
        <v>#REF!</v>
      </c>
      <c r="G39" s="34" t="e">
        <f>SUMIF('10. 170KMP'!$J:$J,'0.KQKD'!$E39,'10. 170KMP'!M:M)</f>
        <v>#REF!</v>
      </c>
      <c r="H39" s="34" t="e">
        <f>SUMIF('10. 170KMP'!$J:$J,'0.KQKD'!$E39,'10. 170KMP'!N:N)</f>
        <v>#REF!</v>
      </c>
      <c r="I39" s="34" t="e">
        <f>SUMIF('10. 170KMP'!$J:$J,'0.KQKD'!$E39,'10. 170KMP'!O:O)</f>
        <v>#REF!</v>
      </c>
      <c r="J39" s="34" t="e">
        <f>SUMIF('10. 170KMP'!$J:$J,'0.KQKD'!$E39,'10. 170KMP'!P:P)</f>
        <v>#REF!</v>
      </c>
      <c r="K39" s="34" t="e">
        <f>SUMIF('10. 170KMP'!$J:$J,'0.KQKD'!$E39,'10. 170KMP'!Q:Q)</f>
        <v>#REF!</v>
      </c>
      <c r="L39" s="34" t="e">
        <f>SUMIF('10. 170KMP'!$J:$J,'0.KQKD'!$E39,'10. 170KMP'!R:R)</f>
        <v>#REF!</v>
      </c>
      <c r="M39" s="34" t="e">
        <f>SUMIF('10. 170KMP'!$J:$J,'0.KQKD'!$E39,'10. 170KMP'!S:S)</f>
        <v>#REF!</v>
      </c>
      <c r="N39" s="34" t="e">
        <f>SUMIF('10. 170KMP'!$J:$J,'0.KQKD'!$E39,'10. 170KMP'!T:T)</f>
        <v>#REF!</v>
      </c>
      <c r="O39" s="34" t="e">
        <f>SUMIF('10. 170KMP'!$J:$J,'0.KQKD'!$E39,'10. 170KMP'!U:U)</f>
        <v>#REF!</v>
      </c>
      <c r="P39" s="34" t="e">
        <f>SUMIF('10. 170KMP'!$J:$J,'0.KQKD'!$E39,'10. 170KMP'!V:V)</f>
        <v>#REF!</v>
      </c>
      <c r="Q39" s="34" t="e">
        <f>SUMIF('10. 170KMP'!$J:$J,'0.KQKD'!$E39,'10. 170KMP'!W:W)</f>
        <v>#REF!</v>
      </c>
      <c r="R39" s="34" t="e">
        <f>SUMIF('10. 170KMP'!$J:$J,'0.KQKD'!$E39,'10. 170KMP'!X:X)</f>
        <v>#REF!</v>
      </c>
      <c r="S39" s="34" t="e">
        <f>SUMIF('10. 170KMP'!$J:$J,'0.KQKD'!$E39,'10. 170KMP'!Y:Y)</f>
        <v>#REF!</v>
      </c>
      <c r="T39" s="34" t="e">
        <f>SUMIF('10. 170KMP'!$J:$J,'0.KQKD'!$E39,'10. 170KMP'!Z:Z)</f>
        <v>#REF!</v>
      </c>
      <c r="U39" s="34" t="e">
        <f t="shared" si="179"/>
        <v>#REF!</v>
      </c>
      <c r="V39" s="34">
        <f>SUMIF('10. 170KMP'!$J:$J,'0.KQKD'!$E39,'10. 170KMP'!AB:AB)</f>
        <v>45181209</v>
      </c>
      <c r="W39" s="34">
        <f>SUMIF('10. 170KMP'!$J:$J,'0.KQKD'!$E39,'10. 170KMP'!AC:AC)</f>
        <v>46948263</v>
      </c>
      <c r="X39" s="34">
        <f>SUMIF('10. 170KMP'!$J:$J,'0.KQKD'!$E39,'10. 170KMP'!AD:AD)</f>
        <v>49427622</v>
      </c>
      <c r="Y39" s="34">
        <f>SUMIF('10. 170KMP'!$J:$J,'0.KQKD'!$E39,'10. 170KMP'!AE:AE)</f>
        <v>54584708.666666664</v>
      </c>
      <c r="Z39" s="34">
        <f>SUMIF('10. 170KMP'!$J:$J,'0.KQKD'!$E39,'10. 170KMP'!AF:AF)</f>
        <v>53608157.666666664</v>
      </c>
      <c r="AA39" s="34">
        <f>SUMIF('10. 170KMP'!$J:$J,'0.KQKD'!$E39,'10. 170KMP'!AG:AG)</f>
        <v>53046017.740740739</v>
      </c>
      <c r="AB39" s="34">
        <f>SUMIF('10. 170KMP'!$J:$J,'0.KQKD'!$E39,'10. 170KMP'!AH:AH)</f>
        <v>52793001.740740739</v>
      </c>
      <c r="AC39" s="34">
        <f>SUMIF('10. 170KMP'!$J:$J,'0.KQKD'!$E39,'10. 170KMP'!AI:AI)</f>
        <v>52393872.740740739</v>
      </c>
      <c r="AD39" s="34">
        <f>SUMIF('10. 170KMP'!$J:$J,'0.KQKD'!$E39,'10. 170KMP'!AJ:AJ)</f>
        <v>51922438.740740739</v>
      </c>
      <c r="AE39" s="34">
        <f>SUMIF('10. 170KMP'!$J:$J,'0.KQKD'!$E39,'10. 170KMP'!AK:AK)</f>
        <v>51602598.740740739</v>
      </c>
      <c r="AF39" s="34">
        <f>SUMIF('10. 170KMP'!$J:$J,'0.KQKD'!$E39,'10. 170KMP'!AL:AL)</f>
        <v>51602607.740740739</v>
      </c>
      <c r="AG39" s="34">
        <f>SUMIF('10. 170KMP'!$J:$J,'0.KQKD'!$E39,'10. 170KMP'!AM:AM)</f>
        <v>51459829.740740739</v>
      </c>
      <c r="AH39" s="34">
        <f t="shared" si="180"/>
        <v>614570327.51851845</v>
      </c>
      <c r="AI39" s="41">
        <f t="shared" si="181"/>
        <v>99991165</v>
      </c>
      <c r="AJ39" s="40">
        <f>SUMIF('10. 170KMP'!$J:$J,'0.KQKD'!$E39,'10. 170KMP'!AP:AP)</f>
        <v>22244312</v>
      </c>
      <c r="AK39" s="34">
        <f>SUMIF('10. 170KMP'!$J:$J,'0.KQKD'!$E39,'10. 170KMP'!AQ:AQ)</f>
        <v>15890424</v>
      </c>
      <c r="AL39" s="34">
        <f>SUMIF('10. 170KMP'!$J:$J,'0.KQKD'!$E39,'10. 170KMP'!AR:AR)</f>
        <v>17395768</v>
      </c>
      <c r="AM39" s="680">
        <f>SUMIF('10. 170KMP'!$J:$J,'0.KQKD'!$E39,'10. 170KMP'!AS:AS)</f>
        <v>24001248</v>
      </c>
      <c r="AN39" s="680">
        <f>SUMIF('10. 170KMP'!$J:$J,'0.KQKD'!$E39,'10. 170KMP'!AT:AT)</f>
        <v>20459413</v>
      </c>
      <c r="AO39" s="680">
        <f>SUMIF('10. 170KMP'!$J:$J,'0.KQKD'!$E39,'10. 170KMP'!AU:AU)</f>
        <v>0</v>
      </c>
      <c r="AP39" s="680">
        <f>SUMIF('10. 170KMP'!$J:$J,'0.KQKD'!$E39,'10. 170KMP'!AV:AV)</f>
        <v>0</v>
      </c>
      <c r="AQ39" s="680">
        <f>SUMIF('10. 170KMP'!$J:$J,'0.KQKD'!$E39,'10. 170KMP'!AW:AW)</f>
        <v>0</v>
      </c>
      <c r="AR39" s="680">
        <f>SUMIF('10. 170KMP'!$J:$J,'0.KQKD'!$E39,'10. 170KMP'!AX:AX)</f>
        <v>0</v>
      </c>
      <c r="AS39" s="680">
        <f>SUMIF('10. 170KMP'!$J:$J,'0.KQKD'!$E39,'10. 170KMP'!AY:AY)</f>
        <v>0</v>
      </c>
      <c r="AT39" s="680">
        <f>SUMIF('10. 170KMP'!$J:$J,'0.KQKD'!$E39,'10. 170KMP'!AZ:AZ)</f>
        <v>0</v>
      </c>
      <c r="AU39" s="681">
        <f>SUMIF('10. 170KMP'!$J:$J,'0.KQKD'!$E39,'10. 170KMP'!BA:BA)</f>
        <v>0</v>
      </c>
      <c r="AV39" s="682">
        <f t="shared" si="182"/>
        <v>24001248</v>
      </c>
      <c r="AW39" s="680">
        <f t="shared" si="183"/>
        <v>20459413</v>
      </c>
      <c r="AX39" s="680">
        <f t="shared" si="184"/>
        <v>53608157.666666664</v>
      </c>
      <c r="AY39" s="706">
        <f t="shared" si="1"/>
        <v>0.85243121524347398</v>
      </c>
      <c r="AZ39" s="707">
        <f t="shared" si="2"/>
        <v>0.38164738149025368</v>
      </c>
      <c r="BA39" s="682" t="e">
        <f t="shared" si="185"/>
        <v>#REF!</v>
      </c>
      <c r="BB39" s="680">
        <f t="shared" si="186"/>
        <v>99991165</v>
      </c>
      <c r="BC39" s="680">
        <f t="shared" si="187"/>
        <v>249749960.33333331</v>
      </c>
      <c r="BD39" s="706">
        <f t="shared" si="3"/>
        <v>0</v>
      </c>
      <c r="BE39" s="715">
        <f t="shared" si="4"/>
        <v>0.4003650886132073</v>
      </c>
      <c r="BF39" s="721">
        <f t="shared" si="178"/>
        <v>0.16270093189129284</v>
      </c>
      <c r="BG39" s="28"/>
      <c r="BH39" s="154"/>
    </row>
    <row r="40" spans="1:60" outlineLevel="1" x14ac:dyDescent="0.25">
      <c r="A40" s="143"/>
      <c r="B40" s="58"/>
      <c r="C40" s="129"/>
      <c r="D40" s="119" t="s">
        <v>64</v>
      </c>
      <c r="E40" s="281" t="s">
        <v>65</v>
      </c>
      <c r="F40" s="40" t="e">
        <f>SUMIF('10. 170KMP'!$J:$J,'0.KQKD'!$E40,'10. 170KMP'!L:L)</f>
        <v>#REF!</v>
      </c>
      <c r="G40" s="34" t="e">
        <f>SUMIF('10. 170KMP'!$J:$J,'0.KQKD'!$E40,'10. 170KMP'!M:M)</f>
        <v>#REF!</v>
      </c>
      <c r="H40" s="34" t="e">
        <f>SUMIF('10. 170KMP'!$J:$J,'0.KQKD'!$E40,'10. 170KMP'!N:N)</f>
        <v>#REF!</v>
      </c>
      <c r="I40" s="34" t="e">
        <f>SUMIF('10. 170KMP'!$J:$J,'0.KQKD'!$E40,'10. 170KMP'!O:O)</f>
        <v>#REF!</v>
      </c>
      <c r="J40" s="34" t="e">
        <f>SUMIF('10. 170KMP'!$J:$J,'0.KQKD'!$E40,'10. 170KMP'!P:P)</f>
        <v>#REF!</v>
      </c>
      <c r="K40" s="34" t="e">
        <f>SUMIF('10. 170KMP'!$J:$J,'0.KQKD'!$E40,'10. 170KMP'!Q:Q)</f>
        <v>#REF!</v>
      </c>
      <c r="L40" s="34" t="e">
        <f>SUMIF('10. 170KMP'!$J:$J,'0.KQKD'!$E40,'10. 170KMP'!R:R)</f>
        <v>#REF!</v>
      </c>
      <c r="M40" s="34" t="e">
        <f>SUMIF('10. 170KMP'!$J:$J,'0.KQKD'!$E40,'10. 170KMP'!S:S)</f>
        <v>#REF!</v>
      </c>
      <c r="N40" s="34" t="e">
        <f>SUMIF('10. 170KMP'!$J:$J,'0.KQKD'!$E40,'10. 170KMP'!T:T)</f>
        <v>#REF!</v>
      </c>
      <c r="O40" s="34" t="e">
        <f>SUMIF('10. 170KMP'!$J:$J,'0.KQKD'!$E40,'10. 170KMP'!U:U)</f>
        <v>#REF!</v>
      </c>
      <c r="P40" s="34" t="e">
        <f>SUMIF('10. 170KMP'!$J:$J,'0.KQKD'!$E40,'10. 170KMP'!V:V)</f>
        <v>#REF!</v>
      </c>
      <c r="Q40" s="34" t="e">
        <f>SUMIF('10. 170KMP'!$J:$J,'0.KQKD'!$E40,'10. 170KMP'!W:W)</f>
        <v>#REF!</v>
      </c>
      <c r="R40" s="34" t="e">
        <f>SUMIF('10. 170KMP'!$J:$J,'0.KQKD'!$E40,'10. 170KMP'!X:X)</f>
        <v>#REF!</v>
      </c>
      <c r="S40" s="34" t="e">
        <f>SUMIF('10. 170KMP'!$J:$J,'0.KQKD'!$E40,'10. 170KMP'!Y:Y)</f>
        <v>#REF!</v>
      </c>
      <c r="T40" s="34" t="e">
        <f>SUMIF('10. 170KMP'!$J:$J,'0.KQKD'!$E40,'10. 170KMP'!Z:Z)</f>
        <v>#REF!</v>
      </c>
      <c r="U40" s="34" t="e">
        <f t="shared" si="179"/>
        <v>#REF!</v>
      </c>
      <c r="V40" s="34">
        <f>SUMIF('10. 170KMP'!$J:$J,'0.KQKD'!$E40,'10. 170KMP'!AB:AB)</f>
        <v>0</v>
      </c>
      <c r="W40" s="34">
        <f>SUMIF('10. 170KMP'!$J:$J,'0.KQKD'!$E40,'10. 170KMP'!AC:AC)</f>
        <v>0</v>
      </c>
      <c r="X40" s="34">
        <f>SUMIF('10. 170KMP'!$J:$J,'0.KQKD'!$E40,'10. 170KMP'!AD:AD)</f>
        <v>0</v>
      </c>
      <c r="Y40" s="34">
        <f>SUMIF('10. 170KMP'!$J:$J,'0.KQKD'!$E40,'10. 170KMP'!AE:AE)</f>
        <v>0</v>
      </c>
      <c r="Z40" s="34">
        <f>SUMIF('10. 170KMP'!$J:$J,'0.KQKD'!$E40,'10. 170KMP'!AF:AF)</f>
        <v>0</v>
      </c>
      <c r="AA40" s="34">
        <f>SUMIF('10. 170KMP'!$J:$J,'0.KQKD'!$E40,'10. 170KMP'!AG:AG)</f>
        <v>0</v>
      </c>
      <c r="AB40" s="34">
        <f>SUMIF('10. 170KMP'!$J:$J,'0.KQKD'!$E40,'10. 170KMP'!AH:AH)</f>
        <v>0</v>
      </c>
      <c r="AC40" s="34">
        <f>SUMIF('10. 170KMP'!$J:$J,'0.KQKD'!$E40,'10. 170KMP'!AI:AI)</f>
        <v>0</v>
      </c>
      <c r="AD40" s="34">
        <f>SUMIF('10. 170KMP'!$J:$J,'0.KQKD'!$E40,'10. 170KMP'!AJ:AJ)</f>
        <v>0</v>
      </c>
      <c r="AE40" s="34">
        <f>SUMIF('10. 170KMP'!$J:$J,'0.KQKD'!$E40,'10. 170KMP'!AK:AK)</f>
        <v>0</v>
      </c>
      <c r="AF40" s="34">
        <f>SUMIF('10. 170KMP'!$J:$J,'0.KQKD'!$E40,'10. 170KMP'!AL:AL)</f>
        <v>0</v>
      </c>
      <c r="AG40" s="34">
        <f>SUMIF('10. 170KMP'!$J:$J,'0.KQKD'!$E40,'10. 170KMP'!AM:AM)</f>
        <v>0</v>
      </c>
      <c r="AH40" s="34">
        <f t="shared" si="180"/>
        <v>0</v>
      </c>
      <c r="AI40" s="41">
        <f t="shared" si="181"/>
        <v>0</v>
      </c>
      <c r="AJ40" s="40">
        <f>SUMIF('10. 170KMP'!$J:$J,'0.KQKD'!$E40,'10. 170KMP'!AP:AP)</f>
        <v>0</v>
      </c>
      <c r="AK40" s="34">
        <f>SUMIF('10. 170KMP'!$J:$J,'0.KQKD'!$E40,'10. 170KMP'!AQ:AQ)</f>
        <v>0</v>
      </c>
      <c r="AL40" s="34">
        <f>SUMIF('10. 170KMP'!$J:$J,'0.KQKD'!$E40,'10. 170KMP'!AR:AR)</f>
        <v>0</v>
      </c>
      <c r="AM40" s="680">
        <f>SUMIF('10. 170KMP'!$J:$J,'0.KQKD'!$E40,'10. 170KMP'!AS:AS)</f>
        <v>0</v>
      </c>
      <c r="AN40" s="680">
        <f>SUMIF('10. 170KMP'!$J:$J,'0.KQKD'!$E40,'10. 170KMP'!AT:AT)</f>
        <v>0</v>
      </c>
      <c r="AO40" s="680">
        <f>SUMIF('10. 170KMP'!$J:$J,'0.KQKD'!$E40,'10. 170KMP'!AU:AU)</f>
        <v>0</v>
      </c>
      <c r="AP40" s="680">
        <f>SUMIF('10. 170KMP'!$J:$J,'0.KQKD'!$E40,'10. 170KMP'!AV:AV)</f>
        <v>0</v>
      </c>
      <c r="AQ40" s="680">
        <f>SUMIF('10. 170KMP'!$J:$J,'0.KQKD'!$E40,'10. 170KMP'!AW:AW)</f>
        <v>0</v>
      </c>
      <c r="AR40" s="680">
        <f>SUMIF('10. 170KMP'!$J:$J,'0.KQKD'!$E40,'10. 170KMP'!AX:AX)</f>
        <v>0</v>
      </c>
      <c r="AS40" s="680">
        <f>SUMIF('10. 170KMP'!$J:$J,'0.KQKD'!$E40,'10. 170KMP'!AY:AY)</f>
        <v>0</v>
      </c>
      <c r="AT40" s="680">
        <f>SUMIF('10. 170KMP'!$J:$J,'0.KQKD'!$E40,'10. 170KMP'!AZ:AZ)</f>
        <v>0</v>
      </c>
      <c r="AU40" s="681">
        <f>SUMIF('10. 170KMP'!$J:$J,'0.KQKD'!$E40,'10. 170KMP'!BA:BA)</f>
        <v>0</v>
      </c>
      <c r="AV40" s="682">
        <f t="shared" si="182"/>
        <v>0</v>
      </c>
      <c r="AW40" s="680">
        <f t="shared" si="183"/>
        <v>0</v>
      </c>
      <c r="AX40" s="680">
        <f t="shared" si="184"/>
        <v>0</v>
      </c>
      <c r="AY40" s="706">
        <f t="shared" si="1"/>
        <v>0</v>
      </c>
      <c r="AZ40" s="707">
        <f t="shared" si="2"/>
        <v>0</v>
      </c>
      <c r="BA40" s="682" t="e">
        <f t="shared" si="185"/>
        <v>#REF!</v>
      </c>
      <c r="BB40" s="680">
        <f t="shared" si="186"/>
        <v>0</v>
      </c>
      <c r="BC40" s="680">
        <f t="shared" si="187"/>
        <v>0</v>
      </c>
      <c r="BD40" s="706">
        <f t="shared" si="3"/>
        <v>0</v>
      </c>
      <c r="BE40" s="715">
        <f t="shared" si="4"/>
        <v>0</v>
      </c>
      <c r="BF40" s="721">
        <f t="shared" si="178"/>
        <v>0</v>
      </c>
      <c r="BG40" s="28"/>
      <c r="BH40" s="154"/>
    </row>
    <row r="41" spans="1:60" outlineLevel="1" x14ac:dyDescent="0.25">
      <c r="A41" s="143"/>
      <c r="B41" s="58"/>
      <c r="C41" s="129"/>
      <c r="D41" s="119" t="s">
        <v>66</v>
      </c>
      <c r="E41" s="281" t="s">
        <v>67</v>
      </c>
      <c r="F41" s="40" t="e">
        <f>SUMIF('10. 170KMP'!$J:$J,'0.KQKD'!$E41,'10. 170KMP'!L:L)</f>
        <v>#REF!</v>
      </c>
      <c r="G41" s="34" t="e">
        <f>SUMIF('10. 170KMP'!$J:$J,'0.KQKD'!$E41,'10. 170KMP'!M:M)</f>
        <v>#REF!</v>
      </c>
      <c r="H41" s="34" t="e">
        <f>SUMIF('10. 170KMP'!$J:$J,'0.KQKD'!$E41,'10. 170KMP'!N:N)</f>
        <v>#REF!</v>
      </c>
      <c r="I41" s="34" t="e">
        <f>SUMIF('10. 170KMP'!$J:$J,'0.KQKD'!$E41,'10. 170KMP'!O:O)</f>
        <v>#REF!</v>
      </c>
      <c r="J41" s="34" t="e">
        <f>SUMIF('10. 170KMP'!$J:$J,'0.KQKD'!$E41,'10. 170KMP'!P:P)</f>
        <v>#REF!</v>
      </c>
      <c r="K41" s="34" t="e">
        <f>SUMIF('10. 170KMP'!$J:$J,'0.KQKD'!$E41,'10. 170KMP'!Q:Q)</f>
        <v>#REF!</v>
      </c>
      <c r="L41" s="34" t="e">
        <f>SUMIF('10. 170KMP'!$J:$J,'0.KQKD'!$E41,'10. 170KMP'!R:R)</f>
        <v>#REF!</v>
      </c>
      <c r="M41" s="34" t="e">
        <f>SUMIF('10. 170KMP'!$J:$J,'0.KQKD'!$E41,'10. 170KMP'!S:S)</f>
        <v>#REF!</v>
      </c>
      <c r="N41" s="34" t="e">
        <f>SUMIF('10. 170KMP'!$J:$J,'0.KQKD'!$E41,'10. 170KMP'!T:T)</f>
        <v>#REF!</v>
      </c>
      <c r="O41" s="34" t="e">
        <f>SUMIF('10. 170KMP'!$J:$J,'0.KQKD'!$E41,'10. 170KMP'!U:U)</f>
        <v>#REF!</v>
      </c>
      <c r="P41" s="34" t="e">
        <f>SUMIF('10. 170KMP'!$J:$J,'0.KQKD'!$E41,'10. 170KMP'!V:V)</f>
        <v>#REF!</v>
      </c>
      <c r="Q41" s="34" t="e">
        <f>SUMIF('10. 170KMP'!$J:$J,'0.KQKD'!$E41,'10. 170KMP'!W:W)</f>
        <v>#REF!</v>
      </c>
      <c r="R41" s="34" t="e">
        <f>SUMIF('10. 170KMP'!$J:$J,'0.KQKD'!$E41,'10. 170KMP'!X:X)</f>
        <v>#REF!</v>
      </c>
      <c r="S41" s="34" t="e">
        <f>SUMIF('10. 170KMP'!$J:$J,'0.KQKD'!$E41,'10. 170KMP'!Y:Y)</f>
        <v>#REF!</v>
      </c>
      <c r="T41" s="34" t="e">
        <f>SUMIF('10. 170KMP'!$J:$J,'0.KQKD'!$E41,'10. 170KMP'!Z:Z)</f>
        <v>#REF!</v>
      </c>
      <c r="U41" s="34" t="e">
        <f t="shared" si="179"/>
        <v>#REF!</v>
      </c>
      <c r="V41" s="34">
        <f>SUMIF('10. 170KMP'!$J:$J,'0.KQKD'!$E41,'10. 170KMP'!AB:AB)</f>
        <v>0</v>
      </c>
      <c r="W41" s="34">
        <f>SUMIF('10. 170KMP'!$J:$J,'0.KQKD'!$E41,'10. 170KMP'!AC:AC)</f>
        <v>0</v>
      </c>
      <c r="X41" s="34">
        <f>SUMIF('10. 170KMP'!$J:$J,'0.KQKD'!$E41,'10. 170KMP'!AD:AD)</f>
        <v>0</v>
      </c>
      <c r="Y41" s="34">
        <f>SUMIF('10. 170KMP'!$J:$J,'0.KQKD'!$E41,'10. 170KMP'!AE:AE)</f>
        <v>192601388.8888889</v>
      </c>
      <c r="Z41" s="34">
        <f>SUMIF('10. 170KMP'!$J:$J,'0.KQKD'!$E41,'10. 170KMP'!AF:AF)</f>
        <v>192601388.8888889</v>
      </c>
      <c r="AA41" s="34">
        <f>SUMIF('10. 170KMP'!$J:$J,'0.KQKD'!$E41,'10. 170KMP'!AG:AG)</f>
        <v>192601388.8888889</v>
      </c>
      <c r="AB41" s="34">
        <f>SUMIF('10. 170KMP'!$J:$J,'0.KQKD'!$E41,'10. 170KMP'!AH:AH)</f>
        <v>192601388.8888889</v>
      </c>
      <c r="AC41" s="34">
        <f>SUMIF('10. 170KMP'!$J:$J,'0.KQKD'!$E41,'10. 170KMP'!AI:AI)</f>
        <v>192601388.8888889</v>
      </c>
      <c r="AD41" s="34">
        <f>SUMIF('10. 170KMP'!$J:$J,'0.KQKD'!$E41,'10. 170KMP'!AJ:AJ)</f>
        <v>192601388.8888889</v>
      </c>
      <c r="AE41" s="34">
        <f>SUMIF('10. 170KMP'!$J:$J,'0.KQKD'!$E41,'10. 170KMP'!AK:AK)</f>
        <v>192601388.8888889</v>
      </c>
      <c r="AF41" s="34">
        <f>SUMIF('10. 170KMP'!$J:$J,'0.KQKD'!$E41,'10. 170KMP'!AL:AL)</f>
        <v>192601388.8888889</v>
      </c>
      <c r="AG41" s="34">
        <f>SUMIF('10. 170KMP'!$J:$J,'0.KQKD'!$E41,'10. 170KMP'!AM:AM)</f>
        <v>192601388.8888889</v>
      </c>
      <c r="AH41" s="34">
        <f t="shared" si="180"/>
        <v>1733412499.9999998</v>
      </c>
      <c r="AI41" s="41">
        <f t="shared" si="181"/>
        <v>0</v>
      </c>
      <c r="AJ41" s="40">
        <f>SUMIF('10. 170KMP'!$J:$J,'0.KQKD'!$E41,'10. 170KMP'!AP:AP)</f>
        <v>0</v>
      </c>
      <c r="AK41" s="34">
        <f>SUMIF('10. 170KMP'!$J:$J,'0.KQKD'!$E41,'10. 170KMP'!AQ:AQ)</f>
        <v>0</v>
      </c>
      <c r="AL41" s="34">
        <f>SUMIF('10. 170KMP'!$J:$J,'0.KQKD'!$E41,'10. 170KMP'!AR:AR)</f>
        <v>0</v>
      </c>
      <c r="AM41" s="680">
        <f>SUMIF('10. 170KMP'!$J:$J,'0.KQKD'!$E41,'10. 170KMP'!AS:AS)</f>
        <v>0</v>
      </c>
      <c r="AN41" s="680">
        <f>SUMIF('10. 170KMP'!$J:$J,'0.KQKD'!$E41,'10. 170KMP'!AT:AT)</f>
        <v>0</v>
      </c>
      <c r="AO41" s="680">
        <f>SUMIF('10. 170KMP'!$J:$J,'0.KQKD'!$E41,'10. 170KMP'!AU:AU)</f>
        <v>0</v>
      </c>
      <c r="AP41" s="680">
        <f>SUMIF('10. 170KMP'!$J:$J,'0.KQKD'!$E41,'10. 170KMP'!AV:AV)</f>
        <v>0</v>
      </c>
      <c r="AQ41" s="680">
        <f>SUMIF('10. 170KMP'!$J:$J,'0.KQKD'!$E41,'10. 170KMP'!AW:AW)</f>
        <v>0</v>
      </c>
      <c r="AR41" s="680">
        <f>SUMIF('10. 170KMP'!$J:$J,'0.KQKD'!$E41,'10. 170KMP'!AX:AX)</f>
        <v>0</v>
      </c>
      <c r="AS41" s="680">
        <f>SUMIF('10. 170KMP'!$J:$J,'0.KQKD'!$E41,'10. 170KMP'!AY:AY)</f>
        <v>0</v>
      </c>
      <c r="AT41" s="680">
        <f>SUMIF('10. 170KMP'!$J:$J,'0.KQKD'!$E41,'10. 170KMP'!AZ:AZ)</f>
        <v>0</v>
      </c>
      <c r="AU41" s="681">
        <f>SUMIF('10. 170KMP'!$J:$J,'0.KQKD'!$E41,'10. 170KMP'!BA:BA)</f>
        <v>0</v>
      </c>
      <c r="AV41" s="682">
        <f t="shared" si="182"/>
        <v>0</v>
      </c>
      <c r="AW41" s="680">
        <f t="shared" si="183"/>
        <v>0</v>
      </c>
      <c r="AX41" s="680">
        <f t="shared" si="184"/>
        <v>192601388.8888889</v>
      </c>
      <c r="AY41" s="706">
        <f t="shared" si="1"/>
        <v>0</v>
      </c>
      <c r="AZ41" s="707">
        <f t="shared" si="2"/>
        <v>0</v>
      </c>
      <c r="BA41" s="682" t="e">
        <f t="shared" si="185"/>
        <v>#REF!</v>
      </c>
      <c r="BB41" s="680">
        <f t="shared" si="186"/>
        <v>0</v>
      </c>
      <c r="BC41" s="680">
        <f t="shared" si="187"/>
        <v>385202777.77777779</v>
      </c>
      <c r="BD41" s="706">
        <f t="shared" si="3"/>
        <v>0</v>
      </c>
      <c r="BE41" s="715">
        <f t="shared" si="4"/>
        <v>0</v>
      </c>
      <c r="BF41" s="721">
        <f t="shared" si="178"/>
        <v>0</v>
      </c>
      <c r="BG41" s="28"/>
      <c r="BH41" s="154"/>
    </row>
    <row r="42" spans="1:60" outlineLevel="1" x14ac:dyDescent="0.25">
      <c r="A42" s="143"/>
      <c r="B42" s="58"/>
      <c r="C42" s="129"/>
      <c r="D42" s="119" t="s">
        <v>68</v>
      </c>
      <c r="E42" s="281" t="s">
        <v>69</v>
      </c>
      <c r="F42" s="40" t="e">
        <f>SUMIF('10. 170KMP'!$J:$J,'0.KQKD'!$E42,'10. 170KMP'!L:L)</f>
        <v>#REF!</v>
      </c>
      <c r="G42" s="34" t="e">
        <f>SUMIF('10. 170KMP'!$J:$J,'0.KQKD'!$E42,'10. 170KMP'!M:M)</f>
        <v>#REF!</v>
      </c>
      <c r="H42" s="34" t="e">
        <f>SUMIF('10. 170KMP'!$J:$J,'0.KQKD'!$E42,'10. 170KMP'!N:N)</f>
        <v>#REF!</v>
      </c>
      <c r="I42" s="34" t="e">
        <f>SUMIF('10. 170KMP'!$J:$J,'0.KQKD'!$E42,'10. 170KMP'!O:O)</f>
        <v>#REF!</v>
      </c>
      <c r="J42" s="34" t="e">
        <f>SUMIF('10. 170KMP'!$J:$J,'0.KQKD'!$E42,'10. 170KMP'!P:P)</f>
        <v>#REF!</v>
      </c>
      <c r="K42" s="34" t="e">
        <f>SUMIF('10. 170KMP'!$J:$J,'0.KQKD'!$E42,'10. 170KMP'!Q:Q)</f>
        <v>#REF!</v>
      </c>
      <c r="L42" s="34" t="e">
        <f>SUMIF('10. 170KMP'!$J:$J,'0.KQKD'!$E42,'10. 170KMP'!R:R)</f>
        <v>#REF!</v>
      </c>
      <c r="M42" s="34" t="e">
        <f>SUMIF('10. 170KMP'!$J:$J,'0.KQKD'!$E42,'10. 170KMP'!S:S)</f>
        <v>#REF!</v>
      </c>
      <c r="N42" s="34" t="e">
        <f>SUMIF('10. 170KMP'!$J:$J,'0.KQKD'!$E42,'10. 170KMP'!T:T)</f>
        <v>#REF!</v>
      </c>
      <c r="O42" s="34" t="e">
        <f>SUMIF('10. 170KMP'!$J:$J,'0.KQKD'!$E42,'10. 170KMP'!U:U)</f>
        <v>#REF!</v>
      </c>
      <c r="P42" s="34" t="e">
        <f>SUMIF('10. 170KMP'!$J:$J,'0.KQKD'!$E42,'10. 170KMP'!V:V)</f>
        <v>#REF!</v>
      </c>
      <c r="Q42" s="34" t="e">
        <f>SUMIF('10. 170KMP'!$J:$J,'0.KQKD'!$E42,'10. 170KMP'!W:W)</f>
        <v>#REF!</v>
      </c>
      <c r="R42" s="34" t="e">
        <f>SUMIF('10. 170KMP'!$J:$J,'0.KQKD'!$E42,'10. 170KMP'!X:X)</f>
        <v>#REF!</v>
      </c>
      <c r="S42" s="34" t="e">
        <f>SUMIF('10. 170KMP'!$J:$J,'0.KQKD'!$E42,'10. 170KMP'!Y:Y)</f>
        <v>#REF!</v>
      </c>
      <c r="T42" s="34" t="e">
        <f>SUMIF('10. 170KMP'!$J:$J,'0.KQKD'!$E42,'10. 170KMP'!Z:Z)</f>
        <v>#REF!</v>
      </c>
      <c r="U42" s="34" t="e">
        <f t="shared" si="179"/>
        <v>#REF!</v>
      </c>
      <c r="V42" s="34">
        <f>SUMIF('10. 170KMP'!$J:$J,'0.KQKD'!$E42,'10. 170KMP'!AB:AB)</f>
        <v>0</v>
      </c>
      <c r="W42" s="34">
        <f>SUMIF('10. 170KMP'!$J:$J,'0.KQKD'!$E42,'10. 170KMP'!AC:AC)</f>
        <v>0</v>
      </c>
      <c r="X42" s="34">
        <f>SUMIF('10. 170KMP'!$J:$J,'0.KQKD'!$E42,'10. 170KMP'!AD:AD)</f>
        <v>0</v>
      </c>
      <c r="Y42" s="34">
        <f>SUMIF('10. 170KMP'!$J:$J,'0.KQKD'!$E42,'10. 170KMP'!AE:AE)</f>
        <v>0</v>
      </c>
      <c r="Z42" s="34">
        <f>SUMIF('10. 170KMP'!$J:$J,'0.KQKD'!$E42,'10. 170KMP'!AF:AF)</f>
        <v>0</v>
      </c>
      <c r="AA42" s="34">
        <f>SUMIF('10. 170KMP'!$J:$J,'0.KQKD'!$E42,'10. 170KMP'!AG:AG)</f>
        <v>0</v>
      </c>
      <c r="AB42" s="34">
        <f>SUMIF('10. 170KMP'!$J:$J,'0.KQKD'!$E42,'10. 170KMP'!AH:AH)</f>
        <v>0</v>
      </c>
      <c r="AC42" s="34">
        <f>SUMIF('10. 170KMP'!$J:$J,'0.KQKD'!$E42,'10. 170KMP'!AI:AI)</f>
        <v>0</v>
      </c>
      <c r="AD42" s="34">
        <f>SUMIF('10. 170KMP'!$J:$J,'0.KQKD'!$E42,'10. 170KMP'!AJ:AJ)</f>
        <v>0</v>
      </c>
      <c r="AE42" s="34">
        <f>SUMIF('10. 170KMP'!$J:$J,'0.KQKD'!$E42,'10. 170KMP'!AK:AK)</f>
        <v>0</v>
      </c>
      <c r="AF42" s="34">
        <f>SUMIF('10. 170KMP'!$J:$J,'0.KQKD'!$E42,'10. 170KMP'!AL:AL)</f>
        <v>0</v>
      </c>
      <c r="AG42" s="34">
        <f>SUMIF('10. 170KMP'!$J:$J,'0.KQKD'!$E42,'10. 170KMP'!AM:AM)</f>
        <v>0</v>
      </c>
      <c r="AH42" s="34">
        <f t="shared" si="180"/>
        <v>0</v>
      </c>
      <c r="AI42" s="41">
        <f t="shared" si="181"/>
        <v>23378517</v>
      </c>
      <c r="AJ42" s="40">
        <f>SUMIF('10. 170KMP'!$J:$J,'0.KQKD'!$E42,'10. 170KMP'!AP:AP)</f>
        <v>5337125</v>
      </c>
      <c r="AK42" s="34">
        <f>SUMIF('10. 170KMP'!$J:$J,'0.KQKD'!$E42,'10. 170KMP'!AQ:AQ)</f>
        <v>4376700</v>
      </c>
      <c r="AL42" s="34">
        <f>SUMIF('10. 170KMP'!$J:$J,'0.KQKD'!$E42,'10. 170KMP'!AR:AR)</f>
        <v>4900506</v>
      </c>
      <c r="AM42" s="680">
        <f>SUMIF('10. 170KMP'!$J:$J,'0.KQKD'!$E42,'10. 170KMP'!AS:AS)</f>
        <v>4377569</v>
      </c>
      <c r="AN42" s="680">
        <f>SUMIF('10. 170KMP'!$J:$J,'0.KQKD'!$E42,'10. 170KMP'!AT:AT)</f>
        <v>4386617</v>
      </c>
      <c r="AO42" s="680">
        <f>SUMIF('10. 170KMP'!$J:$J,'0.KQKD'!$E42,'10. 170KMP'!AU:AU)</f>
        <v>0</v>
      </c>
      <c r="AP42" s="680">
        <f>SUMIF('10. 170KMP'!$J:$J,'0.KQKD'!$E42,'10. 170KMP'!AV:AV)</f>
        <v>0</v>
      </c>
      <c r="AQ42" s="680">
        <f>SUMIF('10. 170KMP'!$J:$J,'0.KQKD'!$E42,'10. 170KMP'!AW:AW)</f>
        <v>0</v>
      </c>
      <c r="AR42" s="680">
        <f>SUMIF('10. 170KMP'!$J:$J,'0.KQKD'!$E42,'10. 170KMP'!AX:AX)</f>
        <v>0</v>
      </c>
      <c r="AS42" s="680">
        <f>SUMIF('10. 170KMP'!$J:$J,'0.KQKD'!$E42,'10. 170KMP'!AY:AY)</f>
        <v>0</v>
      </c>
      <c r="AT42" s="680">
        <f>SUMIF('10. 170KMP'!$J:$J,'0.KQKD'!$E42,'10. 170KMP'!AZ:AZ)</f>
        <v>0</v>
      </c>
      <c r="AU42" s="681">
        <f>SUMIF('10. 170KMP'!$J:$J,'0.KQKD'!$E42,'10. 170KMP'!BA:BA)</f>
        <v>0</v>
      </c>
      <c r="AV42" s="682">
        <f t="shared" si="182"/>
        <v>4377569</v>
      </c>
      <c r="AW42" s="680">
        <f t="shared" si="183"/>
        <v>4386617</v>
      </c>
      <c r="AX42" s="680">
        <f t="shared" si="184"/>
        <v>0</v>
      </c>
      <c r="AY42" s="706">
        <f t="shared" si="1"/>
        <v>1.0020669006016809</v>
      </c>
      <c r="AZ42" s="707">
        <f t="shared" si="2"/>
        <v>0</v>
      </c>
      <c r="BA42" s="682" t="e">
        <f t="shared" si="185"/>
        <v>#REF!</v>
      </c>
      <c r="BB42" s="680">
        <f t="shared" si="186"/>
        <v>23378517</v>
      </c>
      <c r="BC42" s="680">
        <f t="shared" si="187"/>
        <v>0</v>
      </c>
      <c r="BD42" s="706">
        <f t="shared" si="3"/>
        <v>0</v>
      </c>
      <c r="BE42" s="715">
        <f t="shared" si="4"/>
        <v>0</v>
      </c>
      <c r="BF42" s="721">
        <f t="shared" si="178"/>
        <v>0</v>
      </c>
      <c r="BG42" s="28"/>
      <c r="BH42" s="154"/>
    </row>
    <row r="43" spans="1:60" outlineLevel="1" x14ac:dyDescent="0.25">
      <c r="A43" s="143"/>
      <c r="B43" s="58"/>
      <c r="C43" s="129"/>
      <c r="D43" s="119" t="s">
        <v>70</v>
      </c>
      <c r="E43" s="281" t="s">
        <v>71</v>
      </c>
      <c r="F43" s="40" t="e">
        <f>SUMIF('10. 170KMP'!$J:$J,'0.KQKD'!$E43,'10. 170KMP'!L:L)</f>
        <v>#REF!</v>
      </c>
      <c r="G43" s="34" t="e">
        <f>SUMIF('10. 170KMP'!$J:$J,'0.KQKD'!$E43,'10. 170KMP'!M:M)</f>
        <v>#REF!</v>
      </c>
      <c r="H43" s="34" t="e">
        <f>SUMIF('10. 170KMP'!$J:$J,'0.KQKD'!$E43,'10. 170KMP'!N:N)</f>
        <v>#REF!</v>
      </c>
      <c r="I43" s="34" t="e">
        <f>SUMIF('10. 170KMP'!$J:$J,'0.KQKD'!$E43,'10. 170KMP'!O:O)</f>
        <v>#REF!</v>
      </c>
      <c r="J43" s="34" t="e">
        <f>SUMIF('10. 170KMP'!$J:$J,'0.KQKD'!$E43,'10. 170KMP'!P:P)</f>
        <v>#REF!</v>
      </c>
      <c r="K43" s="34" t="e">
        <f>SUMIF('10. 170KMP'!$J:$J,'0.KQKD'!$E43,'10. 170KMP'!Q:Q)</f>
        <v>#REF!</v>
      </c>
      <c r="L43" s="34" t="e">
        <f>SUMIF('10. 170KMP'!$J:$J,'0.KQKD'!$E43,'10. 170KMP'!R:R)</f>
        <v>#REF!</v>
      </c>
      <c r="M43" s="34" t="e">
        <f>SUMIF('10. 170KMP'!$J:$J,'0.KQKD'!$E43,'10. 170KMP'!S:S)</f>
        <v>#REF!</v>
      </c>
      <c r="N43" s="34" t="e">
        <f>SUMIF('10. 170KMP'!$J:$J,'0.KQKD'!$E43,'10. 170KMP'!T:T)</f>
        <v>#REF!</v>
      </c>
      <c r="O43" s="34" t="e">
        <f>SUMIF('10. 170KMP'!$J:$J,'0.KQKD'!$E43,'10. 170KMP'!U:U)</f>
        <v>#REF!</v>
      </c>
      <c r="P43" s="34" t="e">
        <f>SUMIF('10. 170KMP'!$J:$J,'0.KQKD'!$E43,'10. 170KMP'!V:V)</f>
        <v>#REF!</v>
      </c>
      <c r="Q43" s="34" t="e">
        <f>SUMIF('10. 170KMP'!$J:$J,'0.KQKD'!$E43,'10. 170KMP'!W:W)</f>
        <v>#REF!</v>
      </c>
      <c r="R43" s="34" t="e">
        <f>SUMIF('10. 170KMP'!$J:$J,'0.KQKD'!$E43,'10. 170KMP'!X:X)</f>
        <v>#REF!</v>
      </c>
      <c r="S43" s="34" t="e">
        <f>SUMIF('10. 170KMP'!$J:$J,'0.KQKD'!$E43,'10. 170KMP'!Y:Y)</f>
        <v>#REF!</v>
      </c>
      <c r="T43" s="34" t="e">
        <f>SUMIF('10. 170KMP'!$J:$J,'0.KQKD'!$E43,'10. 170KMP'!Z:Z)</f>
        <v>#REF!</v>
      </c>
      <c r="U43" s="34" t="e">
        <f t="shared" si="179"/>
        <v>#REF!</v>
      </c>
      <c r="V43" s="34">
        <f>SUMIF('10. 170KMP'!$J:$J,'0.KQKD'!$E43,'10. 170KMP'!AB:AB)</f>
        <v>0</v>
      </c>
      <c r="W43" s="34">
        <f>SUMIF('10. 170KMP'!$J:$J,'0.KQKD'!$E43,'10. 170KMP'!AC:AC)</f>
        <v>0</v>
      </c>
      <c r="X43" s="34">
        <f>SUMIF('10. 170KMP'!$J:$J,'0.KQKD'!$E43,'10. 170KMP'!AD:AD)</f>
        <v>0</v>
      </c>
      <c r="Y43" s="34">
        <f>SUMIF('10. 170KMP'!$J:$J,'0.KQKD'!$E43,'10. 170KMP'!AE:AE)</f>
        <v>0</v>
      </c>
      <c r="Z43" s="34">
        <f>SUMIF('10. 170KMP'!$J:$J,'0.KQKD'!$E43,'10. 170KMP'!AF:AF)</f>
        <v>0</v>
      </c>
      <c r="AA43" s="34">
        <f>SUMIF('10. 170KMP'!$J:$J,'0.KQKD'!$E43,'10. 170KMP'!AG:AG)</f>
        <v>0</v>
      </c>
      <c r="AB43" s="34">
        <f>SUMIF('10. 170KMP'!$J:$J,'0.KQKD'!$E43,'10. 170KMP'!AH:AH)</f>
        <v>0</v>
      </c>
      <c r="AC43" s="34">
        <f>SUMIF('10. 170KMP'!$J:$J,'0.KQKD'!$E43,'10. 170KMP'!AI:AI)</f>
        <v>0</v>
      </c>
      <c r="AD43" s="34">
        <f>SUMIF('10. 170KMP'!$J:$J,'0.KQKD'!$E43,'10. 170KMP'!AJ:AJ)</f>
        <v>0</v>
      </c>
      <c r="AE43" s="34">
        <f>SUMIF('10. 170KMP'!$J:$J,'0.KQKD'!$E43,'10. 170KMP'!AK:AK)</f>
        <v>0</v>
      </c>
      <c r="AF43" s="34">
        <f>SUMIF('10. 170KMP'!$J:$J,'0.KQKD'!$E43,'10. 170KMP'!AL:AL)</f>
        <v>0</v>
      </c>
      <c r="AG43" s="34">
        <f>SUMIF('10. 170KMP'!$J:$J,'0.KQKD'!$E43,'10. 170KMP'!AM:AM)</f>
        <v>0</v>
      </c>
      <c r="AH43" s="34">
        <f t="shared" si="180"/>
        <v>0</v>
      </c>
      <c r="AI43" s="41">
        <f t="shared" si="181"/>
        <v>0</v>
      </c>
      <c r="AJ43" s="40">
        <f>SUMIF('10. 170KMP'!$J:$J,'0.KQKD'!$E43,'10. 170KMP'!AP:AP)</f>
        <v>0</v>
      </c>
      <c r="AK43" s="34">
        <f>SUMIF('10. 170KMP'!$J:$J,'0.KQKD'!$E43,'10. 170KMP'!AQ:AQ)</f>
        <v>0</v>
      </c>
      <c r="AL43" s="34">
        <f>SUMIF('10. 170KMP'!$J:$J,'0.KQKD'!$E43,'10. 170KMP'!AR:AR)</f>
        <v>0</v>
      </c>
      <c r="AM43" s="680">
        <f>SUMIF('10. 170KMP'!$J:$J,'0.KQKD'!$E43,'10. 170KMP'!AS:AS)</f>
        <v>0</v>
      </c>
      <c r="AN43" s="680">
        <f>SUMIF('10. 170KMP'!$J:$J,'0.KQKD'!$E43,'10. 170KMP'!AT:AT)</f>
        <v>0</v>
      </c>
      <c r="AO43" s="680">
        <f>SUMIF('10. 170KMP'!$J:$J,'0.KQKD'!$E43,'10. 170KMP'!AU:AU)</f>
        <v>0</v>
      </c>
      <c r="AP43" s="680">
        <f>SUMIF('10. 170KMP'!$J:$J,'0.KQKD'!$E43,'10. 170KMP'!AV:AV)</f>
        <v>0</v>
      </c>
      <c r="AQ43" s="680">
        <f>SUMIF('10. 170KMP'!$J:$J,'0.KQKD'!$E43,'10. 170KMP'!AW:AW)</f>
        <v>0</v>
      </c>
      <c r="AR43" s="680">
        <f>SUMIF('10. 170KMP'!$J:$J,'0.KQKD'!$E43,'10. 170KMP'!AX:AX)</f>
        <v>0</v>
      </c>
      <c r="AS43" s="680">
        <f>SUMIF('10. 170KMP'!$J:$J,'0.KQKD'!$E43,'10. 170KMP'!AY:AY)</f>
        <v>0</v>
      </c>
      <c r="AT43" s="680">
        <f>SUMIF('10. 170KMP'!$J:$J,'0.KQKD'!$E43,'10. 170KMP'!AZ:AZ)</f>
        <v>0</v>
      </c>
      <c r="AU43" s="681">
        <f>SUMIF('10. 170KMP'!$J:$J,'0.KQKD'!$E43,'10. 170KMP'!BA:BA)</f>
        <v>0</v>
      </c>
      <c r="AV43" s="682">
        <f t="shared" si="182"/>
        <v>0</v>
      </c>
      <c r="AW43" s="680">
        <f t="shared" si="183"/>
        <v>0</v>
      </c>
      <c r="AX43" s="680">
        <f t="shared" si="184"/>
        <v>0</v>
      </c>
      <c r="AY43" s="706">
        <f t="shared" si="1"/>
        <v>0</v>
      </c>
      <c r="AZ43" s="707">
        <f t="shared" si="2"/>
        <v>0</v>
      </c>
      <c r="BA43" s="682" t="e">
        <f t="shared" si="185"/>
        <v>#REF!</v>
      </c>
      <c r="BB43" s="680">
        <f t="shared" si="186"/>
        <v>0</v>
      </c>
      <c r="BC43" s="680">
        <f t="shared" si="187"/>
        <v>0</v>
      </c>
      <c r="BD43" s="706">
        <f t="shared" si="3"/>
        <v>0</v>
      </c>
      <c r="BE43" s="715">
        <f t="shared" si="4"/>
        <v>0</v>
      </c>
      <c r="BF43" s="721">
        <f t="shared" si="178"/>
        <v>0</v>
      </c>
      <c r="BG43" s="28"/>
      <c r="BH43" s="154"/>
    </row>
    <row r="44" spans="1:60" outlineLevel="1" x14ac:dyDescent="0.25">
      <c r="A44" s="143"/>
      <c r="B44" s="58"/>
      <c r="C44" s="129"/>
      <c r="D44" s="119" t="s">
        <v>72</v>
      </c>
      <c r="E44" s="281" t="s">
        <v>73</v>
      </c>
      <c r="F44" s="40" t="e">
        <f>SUMIF('10. 170KMP'!$J:$J,'0.KQKD'!$E44,'10. 170KMP'!L:L)</f>
        <v>#REF!</v>
      </c>
      <c r="G44" s="34" t="e">
        <f>SUMIF('10. 170KMP'!$J:$J,'0.KQKD'!$E44,'10. 170KMP'!M:M)</f>
        <v>#REF!</v>
      </c>
      <c r="H44" s="34" t="e">
        <f>SUMIF('10. 170KMP'!$J:$J,'0.KQKD'!$E44,'10. 170KMP'!N:N)</f>
        <v>#REF!</v>
      </c>
      <c r="I44" s="34" t="e">
        <f>SUMIF('10. 170KMP'!$J:$J,'0.KQKD'!$E44,'10. 170KMP'!O:O)</f>
        <v>#REF!</v>
      </c>
      <c r="J44" s="34" t="e">
        <f>SUMIF('10. 170KMP'!$J:$J,'0.KQKD'!$E44,'10. 170KMP'!P:P)</f>
        <v>#REF!</v>
      </c>
      <c r="K44" s="34" t="e">
        <f>SUMIF('10. 170KMP'!$J:$J,'0.KQKD'!$E44,'10. 170KMP'!Q:Q)</f>
        <v>#REF!</v>
      </c>
      <c r="L44" s="34" t="e">
        <f>SUMIF('10. 170KMP'!$J:$J,'0.KQKD'!$E44,'10. 170KMP'!R:R)</f>
        <v>#REF!</v>
      </c>
      <c r="M44" s="34" t="e">
        <f>SUMIF('10. 170KMP'!$J:$J,'0.KQKD'!$E44,'10. 170KMP'!S:S)</f>
        <v>#REF!</v>
      </c>
      <c r="N44" s="34" t="e">
        <f>SUMIF('10. 170KMP'!$J:$J,'0.KQKD'!$E44,'10. 170KMP'!T:T)</f>
        <v>#REF!</v>
      </c>
      <c r="O44" s="34" t="e">
        <f>SUMIF('10. 170KMP'!$J:$J,'0.KQKD'!$E44,'10. 170KMP'!U:U)</f>
        <v>#REF!</v>
      </c>
      <c r="P44" s="34" t="e">
        <f>SUMIF('10. 170KMP'!$J:$J,'0.KQKD'!$E44,'10. 170KMP'!V:V)</f>
        <v>#REF!</v>
      </c>
      <c r="Q44" s="34" t="e">
        <f>SUMIF('10. 170KMP'!$J:$J,'0.KQKD'!$E44,'10. 170KMP'!W:W)</f>
        <v>#REF!</v>
      </c>
      <c r="R44" s="34" t="e">
        <f>SUMIF('10. 170KMP'!$J:$J,'0.KQKD'!$E44,'10. 170KMP'!X:X)</f>
        <v>#REF!</v>
      </c>
      <c r="S44" s="34" t="e">
        <f>SUMIF('10. 170KMP'!$J:$J,'0.KQKD'!$E44,'10. 170KMP'!Y:Y)</f>
        <v>#REF!</v>
      </c>
      <c r="T44" s="34" t="e">
        <f>SUMIF('10. 170KMP'!$J:$J,'0.KQKD'!$E44,'10. 170KMP'!Z:Z)</f>
        <v>#REF!</v>
      </c>
      <c r="U44" s="34" t="e">
        <f t="shared" si="179"/>
        <v>#REF!</v>
      </c>
      <c r="V44" s="34">
        <f>SUMIF('10. 170KMP'!$J:$J,'0.KQKD'!$E44,'10. 170KMP'!AB:AB)</f>
        <v>0</v>
      </c>
      <c r="W44" s="34">
        <f>SUMIF('10. 170KMP'!$J:$J,'0.KQKD'!$E44,'10. 170KMP'!AC:AC)</f>
        <v>0</v>
      </c>
      <c r="X44" s="34">
        <f>SUMIF('10. 170KMP'!$J:$J,'0.KQKD'!$E44,'10. 170KMP'!AD:AD)</f>
        <v>0</v>
      </c>
      <c r="Y44" s="34">
        <f>SUMIF('10. 170KMP'!$J:$J,'0.KQKD'!$E44,'10. 170KMP'!AE:AE)</f>
        <v>0</v>
      </c>
      <c r="Z44" s="34">
        <f>SUMIF('10. 170KMP'!$J:$J,'0.KQKD'!$E44,'10. 170KMP'!AF:AF)</f>
        <v>0</v>
      </c>
      <c r="AA44" s="34">
        <f>SUMIF('10. 170KMP'!$J:$J,'0.KQKD'!$E44,'10. 170KMP'!AG:AG)</f>
        <v>0</v>
      </c>
      <c r="AB44" s="34">
        <f>SUMIF('10. 170KMP'!$J:$J,'0.KQKD'!$E44,'10. 170KMP'!AH:AH)</f>
        <v>0</v>
      </c>
      <c r="AC44" s="34">
        <f>SUMIF('10. 170KMP'!$J:$J,'0.KQKD'!$E44,'10. 170KMP'!AI:AI)</f>
        <v>0</v>
      </c>
      <c r="AD44" s="34">
        <f>SUMIF('10. 170KMP'!$J:$J,'0.KQKD'!$E44,'10. 170KMP'!AJ:AJ)</f>
        <v>0</v>
      </c>
      <c r="AE44" s="34">
        <f>SUMIF('10. 170KMP'!$J:$J,'0.KQKD'!$E44,'10. 170KMP'!AK:AK)</f>
        <v>0</v>
      </c>
      <c r="AF44" s="34">
        <f>SUMIF('10. 170KMP'!$J:$J,'0.KQKD'!$E44,'10. 170KMP'!AL:AL)</f>
        <v>0</v>
      </c>
      <c r="AG44" s="34">
        <f>SUMIF('10. 170KMP'!$J:$J,'0.KQKD'!$E44,'10. 170KMP'!AM:AM)</f>
        <v>0</v>
      </c>
      <c r="AH44" s="34">
        <f t="shared" si="180"/>
        <v>0</v>
      </c>
      <c r="AI44" s="41">
        <f t="shared" si="181"/>
        <v>1797778</v>
      </c>
      <c r="AJ44" s="40">
        <f>SUMIF('10. 170KMP'!$J:$J,'0.KQKD'!$E44,'10. 170KMP'!AP:AP)</f>
        <v>138889</v>
      </c>
      <c r="AK44" s="34">
        <f>SUMIF('10. 170KMP'!$J:$J,'0.KQKD'!$E44,'10. 170KMP'!AQ:AQ)</f>
        <v>138889</v>
      </c>
      <c r="AL44" s="34">
        <f>SUMIF('10. 170KMP'!$J:$J,'0.KQKD'!$E44,'10. 170KMP'!AR:AR)</f>
        <v>138889</v>
      </c>
      <c r="AM44" s="680">
        <f>SUMIF('10. 170KMP'!$J:$J,'0.KQKD'!$E44,'10. 170KMP'!AS:AS)</f>
        <v>472222</v>
      </c>
      <c r="AN44" s="680">
        <f>SUMIF('10. 170KMP'!$J:$J,'0.KQKD'!$E44,'10. 170KMP'!AT:AT)</f>
        <v>908889</v>
      </c>
      <c r="AO44" s="680">
        <f>SUMIF('10. 170KMP'!$J:$J,'0.KQKD'!$E44,'10. 170KMP'!AU:AU)</f>
        <v>0</v>
      </c>
      <c r="AP44" s="680">
        <f>SUMIF('10. 170KMP'!$J:$J,'0.KQKD'!$E44,'10. 170KMP'!AV:AV)</f>
        <v>0</v>
      </c>
      <c r="AQ44" s="680">
        <f>SUMIF('10. 170KMP'!$J:$J,'0.KQKD'!$E44,'10. 170KMP'!AW:AW)</f>
        <v>0</v>
      </c>
      <c r="AR44" s="680">
        <f>SUMIF('10. 170KMP'!$J:$J,'0.KQKD'!$E44,'10. 170KMP'!AX:AX)</f>
        <v>0</v>
      </c>
      <c r="AS44" s="680">
        <f>SUMIF('10. 170KMP'!$J:$J,'0.KQKD'!$E44,'10. 170KMP'!AY:AY)</f>
        <v>0</v>
      </c>
      <c r="AT44" s="680">
        <f>SUMIF('10. 170KMP'!$J:$J,'0.KQKD'!$E44,'10. 170KMP'!AZ:AZ)</f>
        <v>0</v>
      </c>
      <c r="AU44" s="681">
        <f>SUMIF('10. 170KMP'!$J:$J,'0.KQKD'!$E44,'10. 170KMP'!BA:BA)</f>
        <v>0</v>
      </c>
      <c r="AV44" s="682">
        <f t="shared" si="182"/>
        <v>472222</v>
      </c>
      <c r="AW44" s="680">
        <f t="shared" si="183"/>
        <v>908889</v>
      </c>
      <c r="AX44" s="680">
        <f t="shared" si="184"/>
        <v>0</v>
      </c>
      <c r="AY44" s="706">
        <f t="shared" si="1"/>
        <v>1.9247070233915404</v>
      </c>
      <c r="AZ44" s="707">
        <f t="shared" si="2"/>
        <v>0</v>
      </c>
      <c r="BA44" s="682" t="e">
        <f t="shared" si="185"/>
        <v>#REF!</v>
      </c>
      <c r="BB44" s="680">
        <f t="shared" si="186"/>
        <v>1797778</v>
      </c>
      <c r="BC44" s="680">
        <f t="shared" si="187"/>
        <v>0</v>
      </c>
      <c r="BD44" s="706">
        <f t="shared" si="3"/>
        <v>0</v>
      </c>
      <c r="BE44" s="715">
        <f t="shared" si="4"/>
        <v>0</v>
      </c>
      <c r="BF44" s="721">
        <f t="shared" si="178"/>
        <v>0</v>
      </c>
      <c r="BG44" s="28"/>
      <c r="BH44" s="154"/>
    </row>
    <row r="45" spans="1:60" outlineLevel="1" x14ac:dyDescent="0.25">
      <c r="A45" s="143"/>
      <c r="B45" s="58"/>
      <c r="C45" s="129"/>
      <c r="D45" s="119" t="s">
        <v>74</v>
      </c>
      <c r="E45" s="281" t="s">
        <v>75</v>
      </c>
      <c r="F45" s="40" t="e">
        <f>SUMIF('10. 170KMP'!$J:$J,'0.KQKD'!$E45,'10. 170KMP'!L:L)</f>
        <v>#REF!</v>
      </c>
      <c r="G45" s="34" t="e">
        <f>SUMIF('10. 170KMP'!$J:$J,'0.KQKD'!$E45,'10. 170KMP'!M:M)</f>
        <v>#REF!</v>
      </c>
      <c r="H45" s="34" t="e">
        <f>SUMIF('10. 170KMP'!$J:$J,'0.KQKD'!$E45,'10. 170KMP'!N:N)</f>
        <v>#REF!</v>
      </c>
      <c r="I45" s="34" t="e">
        <f>SUMIF('10. 170KMP'!$J:$J,'0.KQKD'!$E45,'10. 170KMP'!O:O)</f>
        <v>#REF!</v>
      </c>
      <c r="J45" s="34" t="e">
        <f>SUMIF('10. 170KMP'!$J:$J,'0.KQKD'!$E45,'10. 170KMP'!P:P)</f>
        <v>#REF!</v>
      </c>
      <c r="K45" s="34" t="e">
        <f>SUMIF('10. 170KMP'!$J:$J,'0.KQKD'!$E45,'10. 170KMP'!Q:Q)</f>
        <v>#REF!</v>
      </c>
      <c r="L45" s="34" t="e">
        <f>SUMIF('10. 170KMP'!$J:$J,'0.KQKD'!$E45,'10. 170KMP'!R:R)</f>
        <v>#REF!</v>
      </c>
      <c r="M45" s="34" t="e">
        <f>SUMIF('10. 170KMP'!$J:$J,'0.KQKD'!$E45,'10. 170KMP'!S:S)</f>
        <v>#REF!</v>
      </c>
      <c r="N45" s="34" t="e">
        <f>SUMIF('10. 170KMP'!$J:$J,'0.KQKD'!$E45,'10. 170KMP'!T:T)</f>
        <v>#REF!</v>
      </c>
      <c r="O45" s="34" t="e">
        <f>SUMIF('10. 170KMP'!$J:$J,'0.KQKD'!$E45,'10. 170KMP'!U:U)</f>
        <v>#REF!</v>
      </c>
      <c r="P45" s="34" t="e">
        <f>SUMIF('10. 170KMP'!$J:$J,'0.KQKD'!$E45,'10. 170KMP'!V:V)</f>
        <v>#REF!</v>
      </c>
      <c r="Q45" s="34" t="e">
        <f>SUMIF('10. 170KMP'!$J:$J,'0.KQKD'!$E45,'10. 170KMP'!W:W)</f>
        <v>#REF!</v>
      </c>
      <c r="R45" s="34" t="e">
        <f>SUMIF('10. 170KMP'!$J:$J,'0.KQKD'!$E45,'10. 170KMP'!X:X)</f>
        <v>#REF!</v>
      </c>
      <c r="S45" s="34" t="e">
        <f>SUMIF('10. 170KMP'!$J:$J,'0.KQKD'!$E45,'10. 170KMP'!Y:Y)</f>
        <v>#REF!</v>
      </c>
      <c r="T45" s="34" t="e">
        <f>SUMIF('10. 170KMP'!$J:$J,'0.KQKD'!$E45,'10. 170KMP'!Z:Z)</f>
        <v>#REF!</v>
      </c>
      <c r="U45" s="34" t="e">
        <f t="shared" si="179"/>
        <v>#REF!</v>
      </c>
      <c r="V45" s="34">
        <f>SUMIF('10. 170KMP'!$J:$J,'0.KQKD'!$E45,'10. 170KMP'!AB:AB)</f>
        <v>12500000</v>
      </c>
      <c r="W45" s="34">
        <f>SUMIF('10. 170KMP'!$J:$J,'0.KQKD'!$E45,'10. 170KMP'!AC:AC)</f>
        <v>12500000</v>
      </c>
      <c r="X45" s="34">
        <f>SUMIF('10. 170KMP'!$J:$J,'0.KQKD'!$E45,'10. 170KMP'!AD:AD)</f>
        <v>12500000</v>
      </c>
      <c r="Y45" s="34">
        <f>SUMIF('10. 170KMP'!$J:$J,'0.KQKD'!$E45,'10. 170KMP'!AE:AE)</f>
        <v>12500000</v>
      </c>
      <c r="Z45" s="34">
        <f>SUMIF('10. 170KMP'!$J:$J,'0.KQKD'!$E45,'10. 170KMP'!AF:AF)</f>
        <v>12500000</v>
      </c>
      <c r="AA45" s="34">
        <f>SUMIF('10. 170KMP'!$J:$J,'0.KQKD'!$E45,'10. 170KMP'!AG:AG)</f>
        <v>25000000</v>
      </c>
      <c r="AB45" s="34">
        <f>SUMIF('10. 170KMP'!$J:$J,'0.KQKD'!$E45,'10. 170KMP'!AH:AH)</f>
        <v>25000000</v>
      </c>
      <c r="AC45" s="34">
        <f>SUMIF('10. 170KMP'!$J:$J,'0.KQKD'!$E45,'10. 170KMP'!AI:AI)</f>
        <v>25000000</v>
      </c>
      <c r="AD45" s="34">
        <f>SUMIF('10. 170KMP'!$J:$J,'0.KQKD'!$E45,'10. 170KMP'!AJ:AJ)</f>
        <v>25000000</v>
      </c>
      <c r="AE45" s="34">
        <f>SUMIF('10. 170KMP'!$J:$J,'0.KQKD'!$E45,'10. 170KMP'!AK:AK)</f>
        <v>25000000</v>
      </c>
      <c r="AF45" s="34">
        <f>SUMIF('10. 170KMP'!$J:$J,'0.KQKD'!$E45,'10. 170KMP'!AL:AL)</f>
        <v>25000000</v>
      </c>
      <c r="AG45" s="34">
        <f>SUMIF('10. 170KMP'!$J:$J,'0.KQKD'!$E45,'10. 170KMP'!AM:AM)</f>
        <v>25000000</v>
      </c>
      <c r="AH45" s="34">
        <f t="shared" si="180"/>
        <v>237500000</v>
      </c>
      <c r="AI45" s="41">
        <f t="shared" si="181"/>
        <v>66444400</v>
      </c>
      <c r="AJ45" s="40">
        <f>SUMIF('10. 170KMP'!$J:$J,'0.KQKD'!$E45,'10. 170KMP'!AP:AP)</f>
        <v>12500000</v>
      </c>
      <c r="AK45" s="34">
        <f>SUMIF('10. 170KMP'!$J:$J,'0.KQKD'!$E45,'10. 170KMP'!AQ:AQ)</f>
        <v>16444400</v>
      </c>
      <c r="AL45" s="34">
        <f>SUMIF('10. 170KMP'!$J:$J,'0.KQKD'!$E45,'10. 170KMP'!AR:AR)</f>
        <v>12500000</v>
      </c>
      <c r="AM45" s="680">
        <f>SUMIF('10. 170KMP'!$J:$J,'0.KQKD'!$E45,'10. 170KMP'!AS:AS)</f>
        <v>12500000</v>
      </c>
      <c r="AN45" s="680">
        <f>SUMIF('10. 170KMP'!$J:$J,'0.KQKD'!$E45,'10. 170KMP'!AT:AT)</f>
        <v>12500000</v>
      </c>
      <c r="AO45" s="680">
        <f>SUMIF('10. 170KMP'!$J:$J,'0.KQKD'!$E45,'10. 170KMP'!AU:AU)</f>
        <v>0</v>
      </c>
      <c r="AP45" s="680">
        <f>SUMIF('10. 170KMP'!$J:$J,'0.KQKD'!$E45,'10. 170KMP'!AV:AV)</f>
        <v>0</v>
      </c>
      <c r="AQ45" s="680">
        <f>SUMIF('10. 170KMP'!$J:$J,'0.KQKD'!$E45,'10. 170KMP'!AW:AW)</f>
        <v>0</v>
      </c>
      <c r="AR45" s="680">
        <f>SUMIF('10. 170KMP'!$J:$J,'0.KQKD'!$E45,'10. 170KMP'!AX:AX)</f>
        <v>0</v>
      </c>
      <c r="AS45" s="680">
        <f>SUMIF('10. 170KMP'!$J:$J,'0.KQKD'!$E45,'10. 170KMP'!AY:AY)</f>
        <v>0</v>
      </c>
      <c r="AT45" s="680">
        <f>SUMIF('10. 170KMP'!$J:$J,'0.KQKD'!$E45,'10. 170KMP'!AZ:AZ)</f>
        <v>0</v>
      </c>
      <c r="AU45" s="681">
        <f>SUMIF('10. 170KMP'!$J:$J,'0.KQKD'!$E45,'10. 170KMP'!BA:BA)</f>
        <v>0</v>
      </c>
      <c r="AV45" s="682">
        <f t="shared" si="182"/>
        <v>12500000</v>
      </c>
      <c r="AW45" s="680">
        <f t="shared" si="183"/>
        <v>12500000</v>
      </c>
      <c r="AX45" s="680">
        <f t="shared" si="184"/>
        <v>12500000</v>
      </c>
      <c r="AY45" s="706">
        <f t="shared" si="1"/>
        <v>1</v>
      </c>
      <c r="AZ45" s="707">
        <f t="shared" si="2"/>
        <v>1</v>
      </c>
      <c r="BA45" s="682" t="e">
        <f t="shared" si="185"/>
        <v>#REF!</v>
      </c>
      <c r="BB45" s="680">
        <f t="shared" si="186"/>
        <v>66444400</v>
      </c>
      <c r="BC45" s="680">
        <f t="shared" si="187"/>
        <v>62500000</v>
      </c>
      <c r="BD45" s="706">
        <f t="shared" si="3"/>
        <v>0</v>
      </c>
      <c r="BE45" s="715">
        <f t="shared" si="4"/>
        <v>1.0631104</v>
      </c>
      <c r="BF45" s="721">
        <f t="shared" si="178"/>
        <v>0.2797658947368421</v>
      </c>
      <c r="BG45" s="28"/>
      <c r="BH45" s="154"/>
    </row>
    <row r="46" spans="1:60" outlineLevel="1" x14ac:dyDescent="0.25">
      <c r="A46" s="143"/>
      <c r="B46" s="58"/>
      <c r="C46" s="129"/>
      <c r="D46" s="119" t="s">
        <v>76</v>
      </c>
      <c r="E46" s="281" t="s">
        <v>77</v>
      </c>
      <c r="F46" s="40" t="e">
        <f>SUMIF('10. 170KMP'!$J:$J,'0.KQKD'!$E46,'10. 170KMP'!L:L)</f>
        <v>#REF!</v>
      </c>
      <c r="G46" s="34" t="e">
        <f>SUMIF('10. 170KMP'!$J:$J,'0.KQKD'!$E46,'10. 170KMP'!M:M)</f>
        <v>#REF!</v>
      </c>
      <c r="H46" s="34" t="e">
        <f>SUMIF('10. 170KMP'!$J:$J,'0.KQKD'!$E46,'10. 170KMP'!N:N)</f>
        <v>#REF!</v>
      </c>
      <c r="I46" s="34" t="e">
        <f>SUMIF('10. 170KMP'!$J:$J,'0.KQKD'!$E46,'10. 170KMP'!O:O)</f>
        <v>#REF!</v>
      </c>
      <c r="J46" s="34" t="e">
        <f>SUMIF('10. 170KMP'!$J:$J,'0.KQKD'!$E46,'10. 170KMP'!P:P)</f>
        <v>#REF!</v>
      </c>
      <c r="K46" s="34" t="e">
        <f>SUMIF('10. 170KMP'!$J:$J,'0.KQKD'!$E46,'10. 170KMP'!Q:Q)</f>
        <v>#REF!</v>
      </c>
      <c r="L46" s="34" t="e">
        <f>SUMIF('10. 170KMP'!$J:$J,'0.KQKD'!$E46,'10. 170KMP'!R:R)</f>
        <v>#REF!</v>
      </c>
      <c r="M46" s="34" t="e">
        <f>SUMIF('10. 170KMP'!$J:$J,'0.KQKD'!$E46,'10. 170KMP'!S:S)</f>
        <v>#REF!</v>
      </c>
      <c r="N46" s="34" t="e">
        <f>SUMIF('10. 170KMP'!$J:$J,'0.KQKD'!$E46,'10. 170KMP'!T:T)</f>
        <v>#REF!</v>
      </c>
      <c r="O46" s="34" t="e">
        <f>SUMIF('10. 170KMP'!$J:$J,'0.KQKD'!$E46,'10. 170KMP'!U:U)</f>
        <v>#REF!</v>
      </c>
      <c r="P46" s="34" t="e">
        <f>SUMIF('10. 170KMP'!$J:$J,'0.KQKD'!$E46,'10. 170KMP'!V:V)</f>
        <v>#REF!</v>
      </c>
      <c r="Q46" s="34" t="e">
        <f>SUMIF('10. 170KMP'!$J:$J,'0.KQKD'!$E46,'10. 170KMP'!W:W)</f>
        <v>#REF!</v>
      </c>
      <c r="R46" s="34" t="e">
        <f>SUMIF('10. 170KMP'!$J:$J,'0.KQKD'!$E46,'10. 170KMP'!X:X)</f>
        <v>#REF!</v>
      </c>
      <c r="S46" s="34" t="e">
        <f>SUMIF('10. 170KMP'!$J:$J,'0.KQKD'!$E46,'10. 170KMP'!Y:Y)</f>
        <v>#REF!</v>
      </c>
      <c r="T46" s="34" t="e">
        <f>SUMIF('10. 170KMP'!$J:$J,'0.KQKD'!$E46,'10. 170KMP'!Z:Z)</f>
        <v>#REF!</v>
      </c>
      <c r="U46" s="34" t="e">
        <f t="shared" si="179"/>
        <v>#REF!</v>
      </c>
      <c r="V46" s="34">
        <f>SUMIF('10. 170KMP'!$J:$J,'0.KQKD'!$E46,'10. 170KMP'!AB:AB)</f>
        <v>3500000</v>
      </c>
      <c r="W46" s="34">
        <f>SUMIF('10. 170KMP'!$J:$J,'0.KQKD'!$E46,'10. 170KMP'!AC:AC)</f>
        <v>0</v>
      </c>
      <c r="X46" s="34">
        <f>SUMIF('10. 170KMP'!$J:$J,'0.KQKD'!$E46,'10. 170KMP'!AD:AD)</f>
        <v>0</v>
      </c>
      <c r="Y46" s="34">
        <f>SUMIF('10. 170KMP'!$J:$J,'0.KQKD'!$E46,'10. 170KMP'!AE:AE)</f>
        <v>0</v>
      </c>
      <c r="Z46" s="34">
        <f>SUMIF('10. 170KMP'!$J:$J,'0.KQKD'!$E46,'10. 170KMP'!AF:AF)</f>
        <v>0</v>
      </c>
      <c r="AA46" s="34">
        <f>SUMIF('10. 170KMP'!$J:$J,'0.KQKD'!$E46,'10. 170KMP'!AG:AG)</f>
        <v>0</v>
      </c>
      <c r="AB46" s="34">
        <f>SUMIF('10. 170KMP'!$J:$J,'0.KQKD'!$E46,'10. 170KMP'!AH:AH)</f>
        <v>0</v>
      </c>
      <c r="AC46" s="34">
        <f>SUMIF('10. 170KMP'!$J:$J,'0.KQKD'!$E46,'10. 170KMP'!AI:AI)</f>
        <v>0</v>
      </c>
      <c r="AD46" s="34">
        <f>SUMIF('10. 170KMP'!$J:$J,'0.KQKD'!$E46,'10. 170KMP'!AJ:AJ)</f>
        <v>0</v>
      </c>
      <c r="AE46" s="34">
        <f>SUMIF('10. 170KMP'!$J:$J,'0.KQKD'!$E46,'10. 170KMP'!AK:AK)</f>
        <v>0</v>
      </c>
      <c r="AF46" s="34">
        <f>SUMIF('10. 170KMP'!$J:$J,'0.KQKD'!$E46,'10. 170KMP'!AL:AL)</f>
        <v>0</v>
      </c>
      <c r="AG46" s="34">
        <f>SUMIF('10. 170KMP'!$J:$J,'0.KQKD'!$E46,'10. 170KMP'!AM:AM)</f>
        <v>0</v>
      </c>
      <c r="AH46" s="34">
        <f t="shared" si="180"/>
        <v>3500000</v>
      </c>
      <c r="AI46" s="41">
        <f t="shared" si="181"/>
        <v>0</v>
      </c>
      <c r="AJ46" s="40">
        <f>SUMIF('10. 170KMP'!$J:$J,'0.KQKD'!$E46,'10. 170KMP'!AP:AP)</f>
        <v>0</v>
      </c>
      <c r="AK46" s="34">
        <f>SUMIF('10. 170KMP'!$J:$J,'0.KQKD'!$E46,'10. 170KMP'!AQ:AQ)</f>
        <v>0</v>
      </c>
      <c r="AL46" s="34">
        <f>SUMIF('10. 170KMP'!$J:$J,'0.KQKD'!$E46,'10. 170KMP'!AR:AR)</f>
        <v>0</v>
      </c>
      <c r="AM46" s="680">
        <f>SUMIF('10. 170KMP'!$J:$J,'0.KQKD'!$E46,'10. 170KMP'!AS:AS)</f>
        <v>0</v>
      </c>
      <c r="AN46" s="680">
        <f>SUMIF('10. 170KMP'!$J:$J,'0.KQKD'!$E46,'10. 170KMP'!AT:AT)</f>
        <v>0</v>
      </c>
      <c r="AO46" s="680">
        <f>SUMIF('10. 170KMP'!$J:$J,'0.KQKD'!$E46,'10. 170KMP'!AU:AU)</f>
        <v>0</v>
      </c>
      <c r="AP46" s="680">
        <f>SUMIF('10. 170KMP'!$J:$J,'0.KQKD'!$E46,'10. 170KMP'!AV:AV)</f>
        <v>0</v>
      </c>
      <c r="AQ46" s="680">
        <f>SUMIF('10. 170KMP'!$J:$J,'0.KQKD'!$E46,'10. 170KMP'!AW:AW)</f>
        <v>0</v>
      </c>
      <c r="AR46" s="680">
        <f>SUMIF('10. 170KMP'!$J:$J,'0.KQKD'!$E46,'10. 170KMP'!AX:AX)</f>
        <v>0</v>
      </c>
      <c r="AS46" s="680">
        <f>SUMIF('10. 170KMP'!$J:$J,'0.KQKD'!$E46,'10. 170KMP'!AY:AY)</f>
        <v>0</v>
      </c>
      <c r="AT46" s="680">
        <f>SUMIF('10. 170KMP'!$J:$J,'0.KQKD'!$E46,'10. 170KMP'!AZ:AZ)</f>
        <v>0</v>
      </c>
      <c r="AU46" s="681">
        <f>SUMIF('10. 170KMP'!$J:$J,'0.KQKD'!$E46,'10. 170KMP'!BA:BA)</f>
        <v>0</v>
      </c>
      <c r="AV46" s="682">
        <f t="shared" si="182"/>
        <v>0</v>
      </c>
      <c r="AW46" s="680">
        <f t="shared" si="183"/>
        <v>0</v>
      </c>
      <c r="AX46" s="680">
        <f t="shared" si="184"/>
        <v>0</v>
      </c>
      <c r="AY46" s="706">
        <f t="shared" si="1"/>
        <v>0</v>
      </c>
      <c r="AZ46" s="707">
        <f t="shared" si="2"/>
        <v>0</v>
      </c>
      <c r="BA46" s="682" t="e">
        <f t="shared" si="185"/>
        <v>#REF!</v>
      </c>
      <c r="BB46" s="680">
        <f t="shared" si="186"/>
        <v>0</v>
      </c>
      <c r="BC46" s="680">
        <f t="shared" si="187"/>
        <v>3500000</v>
      </c>
      <c r="BD46" s="706">
        <f t="shared" si="3"/>
        <v>0</v>
      </c>
      <c r="BE46" s="715">
        <f t="shared" si="4"/>
        <v>0</v>
      </c>
      <c r="BF46" s="721">
        <f t="shared" si="178"/>
        <v>0</v>
      </c>
      <c r="BG46" s="28"/>
      <c r="BH46" s="154"/>
    </row>
    <row r="47" spans="1:60" outlineLevel="1" x14ac:dyDescent="0.25">
      <c r="A47" s="143"/>
      <c r="B47" s="58"/>
      <c r="C47" s="129"/>
      <c r="D47" s="119" t="s">
        <v>78</v>
      </c>
      <c r="E47" s="281" t="s">
        <v>79</v>
      </c>
      <c r="F47" s="40" t="e">
        <f>SUMIF('10. 170KMP'!$J:$J,'0.KQKD'!$E47,'10. 170KMP'!L:L)</f>
        <v>#REF!</v>
      </c>
      <c r="G47" s="34" t="e">
        <f>SUMIF('10. 170KMP'!$J:$J,'0.KQKD'!$E47,'10. 170KMP'!M:M)</f>
        <v>#REF!</v>
      </c>
      <c r="H47" s="34" t="e">
        <f>SUMIF('10. 170KMP'!$J:$J,'0.KQKD'!$E47,'10. 170KMP'!N:N)</f>
        <v>#REF!</v>
      </c>
      <c r="I47" s="34" t="e">
        <f>SUMIF('10. 170KMP'!$J:$J,'0.KQKD'!$E47,'10. 170KMP'!O:O)</f>
        <v>#REF!</v>
      </c>
      <c r="J47" s="34" t="e">
        <f>SUMIF('10. 170KMP'!$J:$J,'0.KQKD'!$E47,'10. 170KMP'!P:P)</f>
        <v>#REF!</v>
      </c>
      <c r="K47" s="34" t="e">
        <f>SUMIF('10. 170KMP'!$J:$J,'0.KQKD'!$E47,'10. 170KMP'!Q:Q)</f>
        <v>#REF!</v>
      </c>
      <c r="L47" s="34" t="e">
        <f>SUMIF('10. 170KMP'!$J:$J,'0.KQKD'!$E47,'10. 170KMP'!R:R)</f>
        <v>#REF!</v>
      </c>
      <c r="M47" s="34" t="e">
        <f>SUMIF('10. 170KMP'!$J:$J,'0.KQKD'!$E47,'10. 170KMP'!S:S)</f>
        <v>#REF!</v>
      </c>
      <c r="N47" s="34" t="e">
        <f>SUMIF('10. 170KMP'!$J:$J,'0.KQKD'!$E47,'10. 170KMP'!T:T)</f>
        <v>#REF!</v>
      </c>
      <c r="O47" s="34" t="e">
        <f>SUMIF('10. 170KMP'!$J:$J,'0.KQKD'!$E47,'10. 170KMP'!U:U)</f>
        <v>#REF!</v>
      </c>
      <c r="P47" s="34" t="e">
        <f>SUMIF('10. 170KMP'!$J:$J,'0.KQKD'!$E47,'10. 170KMP'!V:V)</f>
        <v>#REF!</v>
      </c>
      <c r="Q47" s="34" t="e">
        <f>SUMIF('10. 170KMP'!$J:$J,'0.KQKD'!$E47,'10. 170KMP'!W:W)</f>
        <v>#REF!</v>
      </c>
      <c r="R47" s="34" t="e">
        <f>SUMIF('10. 170KMP'!$J:$J,'0.KQKD'!$E47,'10. 170KMP'!X:X)</f>
        <v>#REF!</v>
      </c>
      <c r="S47" s="34" t="e">
        <f>SUMIF('10. 170KMP'!$J:$J,'0.KQKD'!$E47,'10. 170KMP'!Y:Y)</f>
        <v>#REF!</v>
      </c>
      <c r="T47" s="34" t="e">
        <f>SUMIF('10. 170KMP'!$J:$J,'0.KQKD'!$E47,'10. 170KMP'!Z:Z)</f>
        <v>#REF!</v>
      </c>
      <c r="U47" s="34" t="e">
        <f t="shared" si="179"/>
        <v>#REF!</v>
      </c>
      <c r="V47" s="34">
        <f>SUMIF('10. 170KMP'!$J:$J,'0.KQKD'!$E47,'10. 170KMP'!AB:AB)</f>
        <v>5000000</v>
      </c>
      <c r="W47" s="34">
        <f>SUMIF('10. 170KMP'!$J:$J,'0.KQKD'!$E47,'10. 170KMP'!AC:AC)</f>
        <v>5000000</v>
      </c>
      <c r="X47" s="34">
        <f>SUMIF('10. 170KMP'!$J:$J,'0.KQKD'!$E47,'10. 170KMP'!AD:AD)</f>
        <v>0</v>
      </c>
      <c r="Y47" s="34">
        <f>SUMIF('10. 170KMP'!$J:$J,'0.KQKD'!$E47,'10. 170KMP'!AE:AE)</f>
        <v>0</v>
      </c>
      <c r="Z47" s="34">
        <f>SUMIF('10. 170KMP'!$J:$J,'0.KQKD'!$E47,'10. 170KMP'!AF:AF)</f>
        <v>0</v>
      </c>
      <c r="AA47" s="34">
        <f>SUMIF('10. 170KMP'!$J:$J,'0.KQKD'!$E47,'10. 170KMP'!AG:AG)</f>
        <v>0</v>
      </c>
      <c r="AB47" s="34">
        <f>SUMIF('10. 170KMP'!$J:$J,'0.KQKD'!$E47,'10. 170KMP'!AH:AH)</f>
        <v>0</v>
      </c>
      <c r="AC47" s="34">
        <f>SUMIF('10. 170KMP'!$J:$J,'0.KQKD'!$E47,'10. 170KMP'!AI:AI)</f>
        <v>0</v>
      </c>
      <c r="AD47" s="34">
        <f>SUMIF('10. 170KMP'!$J:$J,'0.KQKD'!$E47,'10. 170KMP'!AJ:AJ)</f>
        <v>20000000</v>
      </c>
      <c r="AE47" s="34">
        <f>SUMIF('10. 170KMP'!$J:$J,'0.KQKD'!$E47,'10. 170KMP'!AK:AK)</f>
        <v>15000000</v>
      </c>
      <c r="AF47" s="34">
        <f>SUMIF('10. 170KMP'!$J:$J,'0.KQKD'!$E47,'10. 170KMP'!AL:AL)</f>
        <v>0</v>
      </c>
      <c r="AG47" s="34">
        <f>SUMIF('10. 170KMP'!$J:$J,'0.KQKD'!$E47,'10. 170KMP'!AM:AM)</f>
        <v>0</v>
      </c>
      <c r="AH47" s="34">
        <f t="shared" si="180"/>
        <v>45000000</v>
      </c>
      <c r="AI47" s="41">
        <f t="shared" si="181"/>
        <v>0</v>
      </c>
      <c r="AJ47" s="40">
        <f>SUMIF('10. 170KMP'!$J:$J,'0.KQKD'!$E47,'10. 170KMP'!AP:AP)</f>
        <v>0</v>
      </c>
      <c r="AK47" s="34">
        <f>SUMIF('10. 170KMP'!$J:$J,'0.KQKD'!$E47,'10. 170KMP'!AQ:AQ)</f>
        <v>0</v>
      </c>
      <c r="AL47" s="34">
        <f>SUMIF('10. 170KMP'!$J:$J,'0.KQKD'!$E47,'10. 170KMP'!AR:AR)</f>
        <v>0</v>
      </c>
      <c r="AM47" s="680">
        <f>SUMIF('10. 170KMP'!$J:$J,'0.KQKD'!$E47,'10. 170KMP'!AS:AS)</f>
        <v>0</v>
      </c>
      <c r="AN47" s="680">
        <f>SUMIF('10. 170KMP'!$J:$J,'0.KQKD'!$E47,'10. 170KMP'!AT:AT)</f>
        <v>0</v>
      </c>
      <c r="AO47" s="680">
        <f>SUMIF('10. 170KMP'!$J:$J,'0.KQKD'!$E47,'10. 170KMP'!AU:AU)</f>
        <v>0</v>
      </c>
      <c r="AP47" s="680">
        <f>SUMIF('10. 170KMP'!$J:$J,'0.KQKD'!$E47,'10. 170KMP'!AV:AV)</f>
        <v>0</v>
      </c>
      <c r="AQ47" s="680">
        <f>SUMIF('10. 170KMP'!$J:$J,'0.KQKD'!$E47,'10. 170KMP'!AW:AW)</f>
        <v>0</v>
      </c>
      <c r="AR47" s="680">
        <f>SUMIF('10. 170KMP'!$J:$J,'0.KQKD'!$E47,'10. 170KMP'!AX:AX)</f>
        <v>0</v>
      </c>
      <c r="AS47" s="680">
        <f>SUMIF('10. 170KMP'!$J:$J,'0.KQKD'!$E47,'10. 170KMP'!AY:AY)</f>
        <v>0</v>
      </c>
      <c r="AT47" s="680">
        <f>SUMIF('10. 170KMP'!$J:$J,'0.KQKD'!$E47,'10. 170KMP'!AZ:AZ)</f>
        <v>0</v>
      </c>
      <c r="AU47" s="681">
        <f>SUMIF('10. 170KMP'!$J:$J,'0.KQKD'!$E47,'10. 170KMP'!BA:BA)</f>
        <v>0</v>
      </c>
      <c r="AV47" s="682">
        <f t="shared" si="182"/>
        <v>0</v>
      </c>
      <c r="AW47" s="680">
        <f t="shared" si="183"/>
        <v>0</v>
      </c>
      <c r="AX47" s="680">
        <f t="shared" si="184"/>
        <v>0</v>
      </c>
      <c r="AY47" s="706">
        <f t="shared" si="1"/>
        <v>0</v>
      </c>
      <c r="AZ47" s="707">
        <f t="shared" si="2"/>
        <v>0</v>
      </c>
      <c r="BA47" s="682" t="e">
        <f t="shared" si="185"/>
        <v>#REF!</v>
      </c>
      <c r="BB47" s="680">
        <f t="shared" si="186"/>
        <v>0</v>
      </c>
      <c r="BC47" s="680">
        <f t="shared" si="187"/>
        <v>10000000</v>
      </c>
      <c r="BD47" s="706">
        <f t="shared" si="3"/>
        <v>0</v>
      </c>
      <c r="BE47" s="715">
        <f t="shared" si="4"/>
        <v>0</v>
      </c>
      <c r="BF47" s="721">
        <f t="shared" si="178"/>
        <v>0</v>
      </c>
      <c r="BG47" s="28"/>
      <c r="BH47" s="154"/>
    </row>
    <row r="48" spans="1:60" outlineLevel="1" x14ac:dyDescent="0.25">
      <c r="A48" s="143"/>
      <c r="B48" s="58"/>
      <c r="C48" s="129"/>
      <c r="D48" s="119" t="s">
        <v>80</v>
      </c>
      <c r="E48" s="281" t="s">
        <v>81</v>
      </c>
      <c r="F48" s="40" t="e">
        <f>SUMIF('10. 170KMP'!$J:$J,'0.KQKD'!$E48,'10. 170KMP'!L:L)</f>
        <v>#REF!</v>
      </c>
      <c r="G48" s="34" t="e">
        <f>SUMIF('10. 170KMP'!$J:$J,'0.KQKD'!$E48,'10. 170KMP'!M:M)</f>
        <v>#REF!</v>
      </c>
      <c r="H48" s="34" t="e">
        <f>SUMIF('10. 170KMP'!$J:$J,'0.KQKD'!$E48,'10. 170KMP'!N:N)</f>
        <v>#REF!</v>
      </c>
      <c r="I48" s="34" t="e">
        <f>SUMIF('10. 170KMP'!$J:$J,'0.KQKD'!$E48,'10. 170KMP'!O:O)</f>
        <v>#REF!</v>
      </c>
      <c r="J48" s="34" t="e">
        <f>SUMIF('10. 170KMP'!$J:$J,'0.KQKD'!$E48,'10. 170KMP'!P:P)</f>
        <v>#REF!</v>
      </c>
      <c r="K48" s="34" t="e">
        <f>SUMIF('10. 170KMP'!$J:$J,'0.KQKD'!$E48,'10. 170KMP'!Q:Q)</f>
        <v>#REF!</v>
      </c>
      <c r="L48" s="34" t="e">
        <f>SUMIF('10. 170KMP'!$J:$J,'0.KQKD'!$E48,'10. 170KMP'!R:R)</f>
        <v>#REF!</v>
      </c>
      <c r="M48" s="34" t="e">
        <f>SUMIF('10. 170KMP'!$J:$J,'0.KQKD'!$E48,'10. 170KMP'!S:S)</f>
        <v>#REF!</v>
      </c>
      <c r="N48" s="34" t="e">
        <f>SUMIF('10. 170KMP'!$J:$J,'0.KQKD'!$E48,'10. 170KMP'!T:T)</f>
        <v>#REF!</v>
      </c>
      <c r="O48" s="34" t="e">
        <f>SUMIF('10. 170KMP'!$J:$J,'0.KQKD'!$E48,'10. 170KMP'!U:U)</f>
        <v>#REF!</v>
      </c>
      <c r="P48" s="34" t="e">
        <f>SUMIF('10. 170KMP'!$J:$J,'0.KQKD'!$E48,'10. 170KMP'!V:V)</f>
        <v>#REF!</v>
      </c>
      <c r="Q48" s="34" t="e">
        <f>SUMIF('10. 170KMP'!$J:$J,'0.KQKD'!$E48,'10. 170KMP'!W:W)</f>
        <v>#REF!</v>
      </c>
      <c r="R48" s="34" t="e">
        <f>SUMIF('10. 170KMP'!$J:$J,'0.KQKD'!$E48,'10. 170KMP'!X:X)</f>
        <v>#REF!</v>
      </c>
      <c r="S48" s="34" t="e">
        <f>SUMIF('10. 170KMP'!$J:$J,'0.KQKD'!$E48,'10. 170KMP'!Y:Y)</f>
        <v>#REF!</v>
      </c>
      <c r="T48" s="34" t="e">
        <f>SUMIF('10. 170KMP'!$J:$J,'0.KQKD'!$E48,'10. 170KMP'!Z:Z)</f>
        <v>#REF!</v>
      </c>
      <c r="U48" s="34" t="e">
        <f t="shared" si="179"/>
        <v>#REF!</v>
      </c>
      <c r="V48" s="34">
        <f>SUMIF('10. 170KMP'!$J:$J,'0.KQKD'!$E48,'10. 170KMP'!AB:AB)</f>
        <v>0</v>
      </c>
      <c r="W48" s="34">
        <f>SUMIF('10. 170KMP'!$J:$J,'0.KQKD'!$E48,'10. 170KMP'!AC:AC)</f>
        <v>0</v>
      </c>
      <c r="X48" s="34">
        <f>SUMIF('10. 170KMP'!$J:$J,'0.KQKD'!$E48,'10. 170KMP'!AD:AD)</f>
        <v>0</v>
      </c>
      <c r="Y48" s="34">
        <f>SUMIF('10. 170KMP'!$J:$J,'0.KQKD'!$E48,'10. 170KMP'!AE:AE)</f>
        <v>0</v>
      </c>
      <c r="Z48" s="34">
        <f>SUMIF('10. 170KMP'!$J:$J,'0.KQKD'!$E48,'10. 170KMP'!AF:AF)</f>
        <v>0</v>
      </c>
      <c r="AA48" s="34">
        <f>SUMIF('10. 170KMP'!$J:$J,'0.KQKD'!$E48,'10. 170KMP'!AG:AG)</f>
        <v>0</v>
      </c>
      <c r="AB48" s="34">
        <f>SUMIF('10. 170KMP'!$J:$J,'0.KQKD'!$E48,'10. 170KMP'!AH:AH)</f>
        <v>0</v>
      </c>
      <c r="AC48" s="34">
        <f>SUMIF('10. 170KMP'!$J:$J,'0.KQKD'!$E48,'10. 170KMP'!AI:AI)</f>
        <v>0</v>
      </c>
      <c r="AD48" s="34">
        <f>SUMIF('10. 170KMP'!$J:$J,'0.KQKD'!$E48,'10. 170KMP'!AJ:AJ)</f>
        <v>0</v>
      </c>
      <c r="AE48" s="34">
        <f>SUMIF('10. 170KMP'!$J:$J,'0.KQKD'!$E48,'10. 170KMP'!AK:AK)</f>
        <v>0</v>
      </c>
      <c r="AF48" s="34">
        <f>SUMIF('10. 170KMP'!$J:$J,'0.KQKD'!$E48,'10. 170KMP'!AL:AL)</f>
        <v>0</v>
      </c>
      <c r="AG48" s="34">
        <f>SUMIF('10. 170KMP'!$J:$J,'0.KQKD'!$E48,'10. 170KMP'!AM:AM)</f>
        <v>0</v>
      </c>
      <c r="AH48" s="34">
        <f t="shared" si="180"/>
        <v>0</v>
      </c>
      <c r="AI48" s="41">
        <f t="shared" si="181"/>
        <v>174277526</v>
      </c>
      <c r="AJ48" s="40">
        <f>SUMIF('10. 170KMP'!$J:$J,'0.KQKD'!$E48,'10. 170KMP'!AP:AP)</f>
        <v>37472026</v>
      </c>
      <c r="AK48" s="34">
        <f>SUMIF('10. 170KMP'!$J:$J,'0.KQKD'!$E48,'10. 170KMP'!AQ:AQ)</f>
        <v>46805500</v>
      </c>
      <c r="AL48" s="34">
        <f>SUMIF('10. 170KMP'!$J:$J,'0.KQKD'!$E48,'10. 170KMP'!AR:AR)</f>
        <v>30000000</v>
      </c>
      <c r="AM48" s="680">
        <f>SUMIF('10. 170KMP'!$J:$J,'0.KQKD'!$E48,'10. 170KMP'!AS:AS)</f>
        <v>30000000</v>
      </c>
      <c r="AN48" s="680">
        <f>SUMIF('10. 170KMP'!$J:$J,'0.KQKD'!$E48,'10. 170KMP'!AT:AT)</f>
        <v>30000000</v>
      </c>
      <c r="AO48" s="680">
        <f>SUMIF('10. 170KMP'!$J:$J,'0.KQKD'!$E48,'10. 170KMP'!AU:AU)</f>
        <v>0</v>
      </c>
      <c r="AP48" s="680">
        <f>SUMIF('10. 170KMP'!$J:$J,'0.KQKD'!$E48,'10. 170KMP'!AV:AV)</f>
        <v>0</v>
      </c>
      <c r="AQ48" s="680">
        <f>SUMIF('10. 170KMP'!$J:$J,'0.KQKD'!$E48,'10. 170KMP'!AW:AW)</f>
        <v>0</v>
      </c>
      <c r="AR48" s="680">
        <f>SUMIF('10. 170KMP'!$J:$J,'0.KQKD'!$E48,'10. 170KMP'!AX:AX)</f>
        <v>0</v>
      </c>
      <c r="AS48" s="680">
        <f>SUMIF('10. 170KMP'!$J:$J,'0.KQKD'!$E48,'10. 170KMP'!AY:AY)</f>
        <v>0</v>
      </c>
      <c r="AT48" s="680">
        <f>SUMIF('10. 170KMP'!$J:$J,'0.KQKD'!$E48,'10. 170KMP'!AZ:AZ)</f>
        <v>0</v>
      </c>
      <c r="AU48" s="681">
        <f>SUMIF('10. 170KMP'!$J:$J,'0.KQKD'!$E48,'10. 170KMP'!BA:BA)</f>
        <v>0</v>
      </c>
      <c r="AV48" s="682">
        <f t="shared" si="182"/>
        <v>30000000</v>
      </c>
      <c r="AW48" s="680">
        <f t="shared" si="183"/>
        <v>30000000</v>
      </c>
      <c r="AX48" s="680">
        <f t="shared" si="184"/>
        <v>0</v>
      </c>
      <c r="AY48" s="706">
        <f t="shared" si="1"/>
        <v>1</v>
      </c>
      <c r="AZ48" s="707">
        <f t="shared" si="2"/>
        <v>0</v>
      </c>
      <c r="BA48" s="682" t="e">
        <f t="shared" si="185"/>
        <v>#REF!</v>
      </c>
      <c r="BB48" s="680">
        <f t="shared" si="186"/>
        <v>174277526</v>
      </c>
      <c r="BC48" s="680">
        <f t="shared" si="187"/>
        <v>0</v>
      </c>
      <c r="BD48" s="706">
        <f t="shared" si="3"/>
        <v>0</v>
      </c>
      <c r="BE48" s="715">
        <f t="shared" si="4"/>
        <v>0</v>
      </c>
      <c r="BF48" s="721">
        <f t="shared" si="178"/>
        <v>0</v>
      </c>
      <c r="BG48" s="28"/>
      <c r="BH48" s="154"/>
    </row>
    <row r="49" spans="1:60" outlineLevel="1" x14ac:dyDescent="0.25">
      <c r="A49" s="143"/>
      <c r="B49" s="58"/>
      <c r="C49" s="129"/>
      <c r="D49" s="119" t="s">
        <v>82</v>
      </c>
      <c r="E49" s="281" t="s">
        <v>83</v>
      </c>
      <c r="F49" s="40" t="e">
        <f>SUMIF('10. 170KMP'!$J:$J,'0.KQKD'!$E49,'10. 170KMP'!L:L)</f>
        <v>#REF!</v>
      </c>
      <c r="G49" s="34" t="e">
        <f>SUMIF('10. 170KMP'!$J:$J,'0.KQKD'!$E49,'10. 170KMP'!M:M)</f>
        <v>#REF!</v>
      </c>
      <c r="H49" s="34" t="e">
        <f>SUMIF('10. 170KMP'!$J:$J,'0.KQKD'!$E49,'10. 170KMP'!N:N)</f>
        <v>#REF!</v>
      </c>
      <c r="I49" s="34" t="e">
        <f>SUMIF('10. 170KMP'!$J:$J,'0.KQKD'!$E49,'10. 170KMP'!O:O)</f>
        <v>#REF!</v>
      </c>
      <c r="J49" s="34" t="e">
        <f>SUMIF('10. 170KMP'!$J:$J,'0.KQKD'!$E49,'10. 170KMP'!P:P)</f>
        <v>#REF!</v>
      </c>
      <c r="K49" s="34" t="e">
        <f>SUMIF('10. 170KMP'!$J:$J,'0.KQKD'!$E49,'10. 170KMP'!Q:Q)</f>
        <v>#REF!</v>
      </c>
      <c r="L49" s="34" t="e">
        <f>SUMIF('10. 170KMP'!$J:$J,'0.KQKD'!$E49,'10. 170KMP'!R:R)</f>
        <v>#REF!</v>
      </c>
      <c r="M49" s="34" t="e">
        <f>SUMIF('10. 170KMP'!$J:$J,'0.KQKD'!$E49,'10. 170KMP'!S:S)</f>
        <v>#REF!</v>
      </c>
      <c r="N49" s="34" t="e">
        <f>SUMIF('10. 170KMP'!$J:$J,'0.KQKD'!$E49,'10. 170KMP'!T:T)</f>
        <v>#REF!</v>
      </c>
      <c r="O49" s="34" t="e">
        <f>SUMIF('10. 170KMP'!$J:$J,'0.KQKD'!$E49,'10. 170KMP'!U:U)</f>
        <v>#REF!</v>
      </c>
      <c r="P49" s="34" t="e">
        <f>SUMIF('10. 170KMP'!$J:$J,'0.KQKD'!$E49,'10. 170KMP'!V:V)</f>
        <v>#REF!</v>
      </c>
      <c r="Q49" s="34" t="e">
        <f>SUMIF('10. 170KMP'!$J:$J,'0.KQKD'!$E49,'10. 170KMP'!W:W)</f>
        <v>#REF!</v>
      </c>
      <c r="R49" s="34" t="e">
        <f>SUMIF('10. 170KMP'!$J:$J,'0.KQKD'!$E49,'10. 170KMP'!X:X)</f>
        <v>#REF!</v>
      </c>
      <c r="S49" s="34" t="e">
        <f>SUMIF('10. 170KMP'!$J:$J,'0.KQKD'!$E49,'10. 170KMP'!Y:Y)</f>
        <v>#REF!</v>
      </c>
      <c r="T49" s="34" t="e">
        <f>SUMIF('10. 170KMP'!$J:$J,'0.KQKD'!$E49,'10. 170KMP'!Z:Z)</f>
        <v>#REF!</v>
      </c>
      <c r="U49" s="34" t="e">
        <f t="shared" si="179"/>
        <v>#REF!</v>
      </c>
      <c r="V49" s="34">
        <f>SUMIF('10. 170KMP'!$J:$J,'0.KQKD'!$E49,'10. 170KMP'!AB:AB)</f>
        <v>0</v>
      </c>
      <c r="W49" s="34">
        <f>SUMIF('10. 170KMP'!$J:$J,'0.KQKD'!$E49,'10. 170KMP'!AC:AC)</f>
        <v>15000000</v>
      </c>
      <c r="X49" s="34">
        <f>SUMIF('10. 170KMP'!$J:$J,'0.KQKD'!$E49,'10. 170KMP'!AD:AD)</f>
        <v>10000000</v>
      </c>
      <c r="Y49" s="34">
        <f>SUMIF('10. 170KMP'!$J:$J,'0.KQKD'!$E49,'10. 170KMP'!AE:AE)</f>
        <v>4000000</v>
      </c>
      <c r="Z49" s="34">
        <f>SUMIF('10. 170KMP'!$J:$J,'0.KQKD'!$E49,'10. 170KMP'!AF:AF)</f>
        <v>7000000</v>
      </c>
      <c r="AA49" s="34">
        <f>SUMIF('10. 170KMP'!$J:$J,'0.KQKD'!$E49,'10. 170KMP'!AG:AG)</f>
        <v>0</v>
      </c>
      <c r="AB49" s="34">
        <f>SUMIF('10. 170KMP'!$J:$J,'0.KQKD'!$E49,'10. 170KMP'!AH:AH)</f>
        <v>0</v>
      </c>
      <c r="AC49" s="34">
        <f>SUMIF('10. 170KMP'!$J:$J,'0.KQKD'!$E49,'10. 170KMP'!AI:AI)</f>
        <v>0</v>
      </c>
      <c r="AD49" s="34">
        <f>SUMIF('10. 170KMP'!$J:$J,'0.KQKD'!$E49,'10. 170KMP'!AJ:AJ)</f>
        <v>0</v>
      </c>
      <c r="AE49" s="34">
        <f>SUMIF('10. 170KMP'!$J:$J,'0.KQKD'!$E49,'10. 170KMP'!AK:AK)</f>
        <v>0</v>
      </c>
      <c r="AF49" s="34">
        <f>SUMIF('10. 170KMP'!$J:$J,'0.KQKD'!$E49,'10. 170KMP'!AL:AL)</f>
        <v>0</v>
      </c>
      <c r="AG49" s="34">
        <f>SUMIF('10. 170KMP'!$J:$J,'0.KQKD'!$E49,'10. 170KMP'!AM:AM)</f>
        <v>0</v>
      </c>
      <c r="AH49" s="34">
        <f t="shared" si="180"/>
        <v>36000000</v>
      </c>
      <c r="AI49" s="41">
        <f t="shared" si="181"/>
        <v>0</v>
      </c>
      <c r="AJ49" s="40">
        <f>SUMIF('10. 170KMP'!$J:$J,'0.KQKD'!$E49,'10. 170KMP'!AP:AP)</f>
        <v>0</v>
      </c>
      <c r="AK49" s="34">
        <f>SUMIF('10. 170KMP'!$J:$J,'0.KQKD'!$E49,'10. 170KMP'!AQ:AQ)</f>
        <v>0</v>
      </c>
      <c r="AL49" s="34">
        <f>SUMIF('10. 170KMP'!$J:$J,'0.KQKD'!$E49,'10. 170KMP'!AR:AR)</f>
        <v>0</v>
      </c>
      <c r="AM49" s="680">
        <f>SUMIF('10. 170KMP'!$J:$J,'0.KQKD'!$E49,'10. 170KMP'!AS:AS)</f>
        <v>0</v>
      </c>
      <c r="AN49" s="680">
        <f>SUMIF('10. 170KMP'!$J:$J,'0.KQKD'!$E49,'10. 170KMP'!AT:AT)</f>
        <v>0</v>
      </c>
      <c r="AO49" s="680">
        <f>SUMIF('10. 170KMP'!$J:$J,'0.KQKD'!$E49,'10. 170KMP'!AU:AU)</f>
        <v>0</v>
      </c>
      <c r="AP49" s="680">
        <f>SUMIF('10. 170KMP'!$J:$J,'0.KQKD'!$E49,'10. 170KMP'!AV:AV)</f>
        <v>0</v>
      </c>
      <c r="AQ49" s="680">
        <f>SUMIF('10. 170KMP'!$J:$J,'0.KQKD'!$E49,'10. 170KMP'!AW:AW)</f>
        <v>0</v>
      </c>
      <c r="AR49" s="680">
        <f>SUMIF('10. 170KMP'!$J:$J,'0.KQKD'!$E49,'10. 170KMP'!AX:AX)</f>
        <v>0</v>
      </c>
      <c r="AS49" s="680">
        <f>SUMIF('10. 170KMP'!$J:$J,'0.KQKD'!$E49,'10. 170KMP'!AY:AY)</f>
        <v>0</v>
      </c>
      <c r="AT49" s="680">
        <f>SUMIF('10. 170KMP'!$J:$J,'0.KQKD'!$E49,'10. 170KMP'!AZ:AZ)</f>
        <v>0</v>
      </c>
      <c r="AU49" s="681">
        <f>SUMIF('10. 170KMP'!$J:$J,'0.KQKD'!$E49,'10. 170KMP'!BA:BA)</f>
        <v>0</v>
      </c>
      <c r="AV49" s="682">
        <f t="shared" si="182"/>
        <v>0</v>
      </c>
      <c r="AW49" s="680">
        <f t="shared" si="183"/>
        <v>0</v>
      </c>
      <c r="AX49" s="680">
        <f t="shared" si="184"/>
        <v>7000000</v>
      </c>
      <c r="AY49" s="706">
        <f t="shared" si="1"/>
        <v>0</v>
      </c>
      <c r="AZ49" s="707">
        <f t="shared" si="2"/>
        <v>0</v>
      </c>
      <c r="BA49" s="682" t="e">
        <f t="shared" si="185"/>
        <v>#REF!</v>
      </c>
      <c r="BB49" s="680">
        <f t="shared" si="186"/>
        <v>0</v>
      </c>
      <c r="BC49" s="680">
        <f t="shared" si="187"/>
        <v>36000000</v>
      </c>
      <c r="BD49" s="706">
        <f t="shared" si="3"/>
        <v>0</v>
      </c>
      <c r="BE49" s="715">
        <f t="shared" si="4"/>
        <v>0</v>
      </c>
      <c r="BF49" s="721">
        <f t="shared" si="178"/>
        <v>0</v>
      </c>
      <c r="BG49" s="28"/>
      <c r="BH49" s="154"/>
    </row>
    <row r="50" spans="1:60" outlineLevel="1" x14ac:dyDescent="0.25">
      <c r="A50" s="143"/>
      <c r="B50" s="58"/>
      <c r="C50" s="129"/>
      <c r="D50" s="119" t="s">
        <v>84</v>
      </c>
      <c r="E50" s="281" t="s">
        <v>85</v>
      </c>
      <c r="F50" s="40" t="e">
        <f>SUMIF('10. 170KMP'!$J:$J,'0.KQKD'!$E50,'10. 170KMP'!L:L)</f>
        <v>#REF!</v>
      </c>
      <c r="G50" s="34" t="e">
        <f>SUMIF('10. 170KMP'!$J:$J,'0.KQKD'!$E50,'10. 170KMP'!M:M)</f>
        <v>#REF!</v>
      </c>
      <c r="H50" s="34" t="e">
        <f>SUMIF('10. 170KMP'!$J:$J,'0.KQKD'!$E50,'10. 170KMP'!N:N)</f>
        <v>#REF!</v>
      </c>
      <c r="I50" s="34" t="e">
        <f>SUMIF('10. 170KMP'!$J:$J,'0.KQKD'!$E50,'10. 170KMP'!O:O)</f>
        <v>#REF!</v>
      </c>
      <c r="J50" s="34" t="e">
        <f>SUMIF('10. 170KMP'!$J:$J,'0.KQKD'!$E50,'10. 170KMP'!P:P)</f>
        <v>#REF!</v>
      </c>
      <c r="K50" s="34" t="e">
        <f>SUMIF('10. 170KMP'!$J:$J,'0.KQKD'!$E50,'10. 170KMP'!Q:Q)</f>
        <v>#REF!</v>
      </c>
      <c r="L50" s="34" t="e">
        <f>SUMIF('10. 170KMP'!$J:$J,'0.KQKD'!$E50,'10. 170KMP'!R:R)</f>
        <v>#REF!</v>
      </c>
      <c r="M50" s="34" t="e">
        <f>SUMIF('10. 170KMP'!$J:$J,'0.KQKD'!$E50,'10. 170KMP'!S:S)</f>
        <v>#REF!</v>
      </c>
      <c r="N50" s="34" t="e">
        <f>SUMIF('10. 170KMP'!$J:$J,'0.KQKD'!$E50,'10. 170KMP'!T:T)</f>
        <v>#REF!</v>
      </c>
      <c r="O50" s="34" t="e">
        <f>SUMIF('10. 170KMP'!$J:$J,'0.KQKD'!$E50,'10. 170KMP'!U:U)</f>
        <v>#REF!</v>
      </c>
      <c r="P50" s="34" t="e">
        <f>SUMIF('10. 170KMP'!$J:$J,'0.KQKD'!$E50,'10. 170KMP'!V:V)</f>
        <v>#REF!</v>
      </c>
      <c r="Q50" s="34" t="e">
        <f>SUMIF('10. 170KMP'!$J:$J,'0.KQKD'!$E50,'10. 170KMP'!W:W)</f>
        <v>#REF!</v>
      </c>
      <c r="R50" s="34" t="e">
        <f>SUMIF('10. 170KMP'!$J:$J,'0.KQKD'!$E50,'10. 170KMP'!X:X)</f>
        <v>#REF!</v>
      </c>
      <c r="S50" s="34" t="e">
        <f>SUMIF('10. 170KMP'!$J:$J,'0.KQKD'!$E50,'10. 170KMP'!Y:Y)</f>
        <v>#REF!</v>
      </c>
      <c r="T50" s="34" t="e">
        <f>SUMIF('10. 170KMP'!$J:$J,'0.KQKD'!$E50,'10. 170KMP'!Z:Z)</f>
        <v>#REF!</v>
      </c>
      <c r="U50" s="34" t="e">
        <f t="shared" si="179"/>
        <v>#REF!</v>
      </c>
      <c r="V50" s="34">
        <f>SUMIF('10. 170KMP'!$J:$J,'0.KQKD'!$E50,'10. 170KMP'!AB:AB)</f>
        <v>1200000</v>
      </c>
      <c r="W50" s="34">
        <f>SUMIF('10. 170KMP'!$J:$J,'0.KQKD'!$E50,'10. 170KMP'!AC:AC)</f>
        <v>1200000</v>
      </c>
      <c r="X50" s="34">
        <f>SUMIF('10. 170KMP'!$J:$J,'0.KQKD'!$E50,'10. 170KMP'!AD:AD)</f>
        <v>1200000</v>
      </c>
      <c r="Y50" s="34">
        <f>SUMIF('10. 170KMP'!$J:$J,'0.KQKD'!$E50,'10. 170KMP'!AE:AE)</f>
        <v>1200000</v>
      </c>
      <c r="Z50" s="34">
        <f>SUMIF('10. 170KMP'!$J:$J,'0.KQKD'!$E50,'10. 170KMP'!AF:AF)</f>
        <v>1200000</v>
      </c>
      <c r="AA50" s="34">
        <f>SUMIF('10. 170KMP'!$J:$J,'0.KQKD'!$E50,'10. 170KMP'!AG:AG)</f>
        <v>1200000</v>
      </c>
      <c r="AB50" s="34">
        <f>SUMIF('10. 170KMP'!$J:$J,'0.KQKD'!$E50,'10. 170KMP'!AH:AH)</f>
        <v>1200000</v>
      </c>
      <c r="AC50" s="34">
        <f>SUMIF('10. 170KMP'!$J:$J,'0.KQKD'!$E50,'10. 170KMP'!AI:AI)</f>
        <v>1200000</v>
      </c>
      <c r="AD50" s="34">
        <f>SUMIF('10. 170KMP'!$J:$J,'0.KQKD'!$E50,'10. 170KMP'!AJ:AJ)</f>
        <v>1200000</v>
      </c>
      <c r="AE50" s="34">
        <f>SUMIF('10. 170KMP'!$J:$J,'0.KQKD'!$E50,'10. 170KMP'!AK:AK)</f>
        <v>1200000</v>
      </c>
      <c r="AF50" s="34">
        <f>SUMIF('10. 170KMP'!$J:$J,'0.KQKD'!$E50,'10. 170KMP'!AL:AL)</f>
        <v>1200000</v>
      </c>
      <c r="AG50" s="34">
        <f>SUMIF('10. 170KMP'!$J:$J,'0.KQKD'!$E50,'10. 170KMP'!AM:AM)</f>
        <v>1200000</v>
      </c>
      <c r="AH50" s="34">
        <f t="shared" si="180"/>
        <v>14400000</v>
      </c>
      <c r="AI50" s="41">
        <f t="shared" si="181"/>
        <v>2500000</v>
      </c>
      <c r="AJ50" s="40">
        <f>SUMIF('10. 170KMP'!$J:$J,'0.KQKD'!$E50,'10. 170KMP'!AP:AP)</f>
        <v>1203704</v>
      </c>
      <c r="AK50" s="34">
        <f>SUMIF('10. 170KMP'!$J:$J,'0.KQKD'!$E50,'10. 170KMP'!AQ:AQ)</f>
        <v>648148</v>
      </c>
      <c r="AL50" s="34">
        <f>SUMIF('10. 170KMP'!$J:$J,'0.KQKD'!$E50,'10. 170KMP'!AR:AR)</f>
        <v>0</v>
      </c>
      <c r="AM50" s="680">
        <f>SUMIF('10. 170KMP'!$J:$J,'0.KQKD'!$E50,'10. 170KMP'!AS:AS)</f>
        <v>648148</v>
      </c>
      <c r="AN50" s="680">
        <f>SUMIF('10. 170KMP'!$J:$J,'0.KQKD'!$E50,'10. 170KMP'!AT:AT)</f>
        <v>0</v>
      </c>
      <c r="AO50" s="680">
        <f>SUMIF('10. 170KMP'!$J:$J,'0.KQKD'!$E50,'10. 170KMP'!AU:AU)</f>
        <v>0</v>
      </c>
      <c r="AP50" s="680">
        <f>SUMIF('10. 170KMP'!$J:$J,'0.KQKD'!$E50,'10. 170KMP'!AV:AV)</f>
        <v>0</v>
      </c>
      <c r="AQ50" s="680">
        <f>SUMIF('10. 170KMP'!$J:$J,'0.KQKD'!$E50,'10. 170KMP'!AW:AW)</f>
        <v>0</v>
      </c>
      <c r="AR50" s="680">
        <f>SUMIF('10. 170KMP'!$J:$J,'0.KQKD'!$E50,'10. 170KMP'!AX:AX)</f>
        <v>0</v>
      </c>
      <c r="AS50" s="680">
        <f>SUMIF('10. 170KMP'!$J:$J,'0.KQKD'!$E50,'10. 170KMP'!AY:AY)</f>
        <v>0</v>
      </c>
      <c r="AT50" s="680">
        <f>SUMIF('10. 170KMP'!$J:$J,'0.KQKD'!$E50,'10. 170KMP'!AZ:AZ)</f>
        <v>0</v>
      </c>
      <c r="AU50" s="681">
        <f>SUMIF('10. 170KMP'!$J:$J,'0.KQKD'!$E50,'10. 170KMP'!BA:BA)</f>
        <v>0</v>
      </c>
      <c r="AV50" s="682">
        <f t="shared" si="182"/>
        <v>648148</v>
      </c>
      <c r="AW50" s="680">
        <f t="shared" si="183"/>
        <v>0</v>
      </c>
      <c r="AX50" s="680">
        <f t="shared" si="184"/>
        <v>1200000</v>
      </c>
      <c r="AY50" s="706">
        <f t="shared" si="1"/>
        <v>0</v>
      </c>
      <c r="AZ50" s="707">
        <f t="shared" si="2"/>
        <v>0</v>
      </c>
      <c r="BA50" s="682" t="e">
        <f t="shared" si="185"/>
        <v>#REF!</v>
      </c>
      <c r="BB50" s="680">
        <f t="shared" si="186"/>
        <v>2500000</v>
      </c>
      <c r="BC50" s="680">
        <f t="shared" si="187"/>
        <v>6000000</v>
      </c>
      <c r="BD50" s="706">
        <f t="shared" si="3"/>
        <v>0</v>
      </c>
      <c r="BE50" s="715">
        <f t="shared" si="4"/>
        <v>0.41666666666666669</v>
      </c>
      <c r="BF50" s="721">
        <f t="shared" si="178"/>
        <v>0.1736111111111111</v>
      </c>
      <c r="BG50" s="28"/>
      <c r="BH50" s="154"/>
    </row>
    <row r="51" spans="1:60" outlineLevel="1" x14ac:dyDescent="0.25">
      <c r="A51" s="143"/>
      <c r="B51" s="58"/>
      <c r="C51" s="129"/>
      <c r="D51" s="119" t="s">
        <v>86</v>
      </c>
      <c r="E51" s="281" t="s">
        <v>87</v>
      </c>
      <c r="F51" s="40" t="e">
        <f>SUMIF('10. 170KMP'!$J:$J,'0.KQKD'!$E51,'10. 170KMP'!L:L)</f>
        <v>#REF!</v>
      </c>
      <c r="G51" s="34" t="e">
        <f>SUMIF('10. 170KMP'!$J:$J,'0.KQKD'!$E51,'10. 170KMP'!M:M)</f>
        <v>#REF!</v>
      </c>
      <c r="H51" s="34" t="e">
        <f>SUMIF('10. 170KMP'!$J:$J,'0.KQKD'!$E51,'10. 170KMP'!N:N)</f>
        <v>#REF!</v>
      </c>
      <c r="I51" s="34" t="e">
        <f>SUMIF('10. 170KMP'!$J:$J,'0.KQKD'!$E51,'10. 170KMP'!O:O)</f>
        <v>#REF!</v>
      </c>
      <c r="J51" s="34" t="e">
        <f>SUMIF('10. 170KMP'!$J:$J,'0.KQKD'!$E51,'10. 170KMP'!P:P)</f>
        <v>#REF!</v>
      </c>
      <c r="K51" s="34" t="e">
        <f>SUMIF('10. 170KMP'!$J:$J,'0.KQKD'!$E51,'10. 170KMP'!Q:Q)</f>
        <v>#REF!</v>
      </c>
      <c r="L51" s="34" t="e">
        <f>SUMIF('10. 170KMP'!$J:$J,'0.KQKD'!$E51,'10. 170KMP'!R:R)</f>
        <v>#REF!</v>
      </c>
      <c r="M51" s="34" t="e">
        <f>SUMIF('10. 170KMP'!$J:$J,'0.KQKD'!$E51,'10. 170KMP'!S:S)</f>
        <v>#REF!</v>
      </c>
      <c r="N51" s="34" t="e">
        <f>SUMIF('10. 170KMP'!$J:$J,'0.KQKD'!$E51,'10. 170KMP'!T:T)</f>
        <v>#REF!</v>
      </c>
      <c r="O51" s="34" t="e">
        <f>SUMIF('10. 170KMP'!$J:$J,'0.KQKD'!$E51,'10. 170KMP'!U:U)</f>
        <v>#REF!</v>
      </c>
      <c r="P51" s="34" t="e">
        <f>SUMIF('10. 170KMP'!$J:$J,'0.KQKD'!$E51,'10. 170KMP'!V:V)</f>
        <v>#REF!</v>
      </c>
      <c r="Q51" s="34" t="e">
        <f>SUMIF('10. 170KMP'!$J:$J,'0.KQKD'!$E51,'10. 170KMP'!W:W)</f>
        <v>#REF!</v>
      </c>
      <c r="R51" s="34" t="e">
        <f>SUMIF('10. 170KMP'!$J:$J,'0.KQKD'!$E51,'10. 170KMP'!X:X)</f>
        <v>#REF!</v>
      </c>
      <c r="S51" s="34" t="e">
        <f>SUMIF('10. 170KMP'!$J:$J,'0.KQKD'!$E51,'10. 170KMP'!Y:Y)</f>
        <v>#REF!</v>
      </c>
      <c r="T51" s="34" t="e">
        <f>SUMIF('10. 170KMP'!$J:$J,'0.KQKD'!$E51,'10. 170KMP'!Z:Z)</f>
        <v>#REF!</v>
      </c>
      <c r="U51" s="34" t="e">
        <f t="shared" si="179"/>
        <v>#REF!</v>
      </c>
      <c r="V51" s="34">
        <f>SUMIF('10. 170KMP'!$J:$J,'0.KQKD'!$E51,'10. 170KMP'!AB:AB)</f>
        <v>0</v>
      </c>
      <c r="W51" s="34">
        <f>SUMIF('10. 170KMP'!$J:$J,'0.KQKD'!$E51,'10. 170KMP'!AC:AC)</f>
        <v>0</v>
      </c>
      <c r="X51" s="34">
        <f>SUMIF('10. 170KMP'!$J:$J,'0.KQKD'!$E51,'10. 170KMP'!AD:AD)</f>
        <v>0</v>
      </c>
      <c r="Y51" s="34">
        <f>SUMIF('10. 170KMP'!$J:$J,'0.KQKD'!$E51,'10. 170KMP'!AE:AE)</f>
        <v>0</v>
      </c>
      <c r="Z51" s="34">
        <f>SUMIF('10. 170KMP'!$J:$J,'0.KQKD'!$E51,'10. 170KMP'!AF:AF)</f>
        <v>0</v>
      </c>
      <c r="AA51" s="34">
        <f>SUMIF('10. 170KMP'!$J:$J,'0.KQKD'!$E51,'10. 170KMP'!AG:AG)</f>
        <v>0</v>
      </c>
      <c r="AB51" s="34">
        <f>SUMIF('10. 170KMP'!$J:$J,'0.KQKD'!$E51,'10. 170KMP'!AH:AH)</f>
        <v>0</v>
      </c>
      <c r="AC51" s="34">
        <f>SUMIF('10. 170KMP'!$J:$J,'0.KQKD'!$E51,'10. 170KMP'!AI:AI)</f>
        <v>0</v>
      </c>
      <c r="AD51" s="34">
        <f>SUMIF('10. 170KMP'!$J:$J,'0.KQKD'!$E51,'10. 170KMP'!AJ:AJ)</f>
        <v>0</v>
      </c>
      <c r="AE51" s="34">
        <f>SUMIF('10. 170KMP'!$J:$J,'0.KQKD'!$E51,'10. 170KMP'!AK:AK)</f>
        <v>0</v>
      </c>
      <c r="AF51" s="34">
        <f>SUMIF('10. 170KMP'!$J:$J,'0.KQKD'!$E51,'10. 170KMP'!AL:AL)</f>
        <v>0</v>
      </c>
      <c r="AG51" s="34">
        <f>SUMIF('10. 170KMP'!$J:$J,'0.KQKD'!$E51,'10. 170KMP'!AM:AM)</f>
        <v>0</v>
      </c>
      <c r="AH51" s="34">
        <f t="shared" si="180"/>
        <v>0</v>
      </c>
      <c r="AI51" s="41">
        <f t="shared" si="181"/>
        <v>9700560</v>
      </c>
      <c r="AJ51" s="40">
        <f>SUMIF('10. 170KMP'!$J:$J,'0.KQKD'!$E51,'10. 170KMP'!AP:AP)</f>
        <v>0</v>
      </c>
      <c r="AK51" s="34">
        <f>SUMIF('10. 170KMP'!$J:$J,'0.KQKD'!$E51,'10. 170KMP'!AQ:AQ)</f>
        <v>9700560</v>
      </c>
      <c r="AL51" s="34">
        <f>SUMIF('10. 170KMP'!$J:$J,'0.KQKD'!$E51,'10. 170KMP'!AR:AR)</f>
        <v>0</v>
      </c>
      <c r="AM51" s="680">
        <f>SUMIF('10. 170KMP'!$J:$J,'0.KQKD'!$E51,'10. 170KMP'!AS:AS)</f>
        <v>0</v>
      </c>
      <c r="AN51" s="680">
        <f>SUMIF('10. 170KMP'!$J:$J,'0.KQKD'!$E51,'10. 170KMP'!AT:AT)</f>
        <v>0</v>
      </c>
      <c r="AO51" s="680">
        <f>SUMIF('10. 170KMP'!$J:$J,'0.KQKD'!$E51,'10. 170KMP'!AU:AU)</f>
        <v>0</v>
      </c>
      <c r="AP51" s="680">
        <f>SUMIF('10. 170KMP'!$J:$J,'0.KQKD'!$E51,'10. 170KMP'!AV:AV)</f>
        <v>0</v>
      </c>
      <c r="AQ51" s="680">
        <f>SUMIF('10. 170KMP'!$J:$J,'0.KQKD'!$E51,'10. 170KMP'!AW:AW)</f>
        <v>0</v>
      </c>
      <c r="AR51" s="680">
        <f>SUMIF('10. 170KMP'!$J:$J,'0.KQKD'!$E51,'10. 170KMP'!AX:AX)</f>
        <v>0</v>
      </c>
      <c r="AS51" s="680">
        <f>SUMIF('10. 170KMP'!$J:$J,'0.KQKD'!$E51,'10. 170KMP'!AY:AY)</f>
        <v>0</v>
      </c>
      <c r="AT51" s="680">
        <f>SUMIF('10. 170KMP'!$J:$J,'0.KQKD'!$E51,'10. 170KMP'!AZ:AZ)</f>
        <v>0</v>
      </c>
      <c r="AU51" s="681">
        <f>SUMIF('10. 170KMP'!$J:$J,'0.KQKD'!$E51,'10. 170KMP'!BA:BA)</f>
        <v>0</v>
      </c>
      <c r="AV51" s="682">
        <f t="shared" si="182"/>
        <v>0</v>
      </c>
      <c r="AW51" s="680">
        <f t="shared" si="183"/>
        <v>0</v>
      </c>
      <c r="AX51" s="680">
        <f t="shared" si="184"/>
        <v>0</v>
      </c>
      <c r="AY51" s="706">
        <f t="shared" si="1"/>
        <v>0</v>
      </c>
      <c r="AZ51" s="707">
        <f t="shared" si="2"/>
        <v>0</v>
      </c>
      <c r="BA51" s="682" t="e">
        <f t="shared" si="185"/>
        <v>#REF!</v>
      </c>
      <c r="BB51" s="680">
        <f t="shared" si="186"/>
        <v>9700560</v>
      </c>
      <c r="BC51" s="680">
        <f t="shared" si="187"/>
        <v>0</v>
      </c>
      <c r="BD51" s="706">
        <f t="shared" si="3"/>
        <v>0</v>
      </c>
      <c r="BE51" s="715">
        <f t="shared" si="4"/>
        <v>0</v>
      </c>
      <c r="BF51" s="721">
        <f t="shared" si="178"/>
        <v>0</v>
      </c>
      <c r="BG51" s="28"/>
      <c r="BH51" s="154"/>
    </row>
    <row r="52" spans="1:60" outlineLevel="1" x14ac:dyDescent="0.25">
      <c r="A52" s="143"/>
      <c r="B52" s="58"/>
      <c r="C52" s="129"/>
      <c r="D52" s="119" t="s">
        <v>88</v>
      </c>
      <c r="E52" s="281" t="s">
        <v>89</v>
      </c>
      <c r="F52" s="40" t="e">
        <f>SUMIF('10. 170KMP'!$J:$J,'0.KQKD'!$E52,'10. 170KMP'!L:L)</f>
        <v>#REF!</v>
      </c>
      <c r="G52" s="34" t="e">
        <f>SUMIF('10. 170KMP'!$J:$J,'0.KQKD'!$E52,'10. 170KMP'!M:M)</f>
        <v>#REF!</v>
      </c>
      <c r="H52" s="34" t="e">
        <f>SUMIF('10. 170KMP'!$J:$J,'0.KQKD'!$E52,'10. 170KMP'!N:N)</f>
        <v>#REF!</v>
      </c>
      <c r="I52" s="34" t="e">
        <f>SUMIF('10. 170KMP'!$J:$J,'0.KQKD'!$E52,'10. 170KMP'!O:O)</f>
        <v>#REF!</v>
      </c>
      <c r="J52" s="34" t="e">
        <f>SUMIF('10. 170KMP'!$J:$J,'0.KQKD'!$E52,'10. 170KMP'!P:P)</f>
        <v>#REF!</v>
      </c>
      <c r="K52" s="34" t="e">
        <f>SUMIF('10. 170KMP'!$J:$J,'0.KQKD'!$E52,'10. 170KMP'!Q:Q)</f>
        <v>#REF!</v>
      </c>
      <c r="L52" s="34" t="e">
        <f>SUMIF('10. 170KMP'!$J:$J,'0.KQKD'!$E52,'10. 170KMP'!R:R)</f>
        <v>#REF!</v>
      </c>
      <c r="M52" s="34" t="e">
        <f>SUMIF('10. 170KMP'!$J:$J,'0.KQKD'!$E52,'10. 170KMP'!S:S)</f>
        <v>#REF!</v>
      </c>
      <c r="N52" s="34" t="e">
        <f>SUMIF('10. 170KMP'!$J:$J,'0.KQKD'!$E52,'10. 170KMP'!T:T)</f>
        <v>#REF!</v>
      </c>
      <c r="O52" s="34" t="e">
        <f>SUMIF('10. 170KMP'!$J:$J,'0.KQKD'!$E52,'10. 170KMP'!U:U)</f>
        <v>#REF!</v>
      </c>
      <c r="P52" s="34" t="e">
        <f>SUMIF('10. 170KMP'!$J:$J,'0.KQKD'!$E52,'10. 170KMP'!V:V)</f>
        <v>#REF!</v>
      </c>
      <c r="Q52" s="34" t="e">
        <f>SUMIF('10. 170KMP'!$J:$J,'0.KQKD'!$E52,'10. 170KMP'!W:W)</f>
        <v>#REF!</v>
      </c>
      <c r="R52" s="34" t="e">
        <f>SUMIF('10. 170KMP'!$J:$J,'0.KQKD'!$E52,'10. 170KMP'!X:X)</f>
        <v>#REF!</v>
      </c>
      <c r="S52" s="34" t="e">
        <f>SUMIF('10. 170KMP'!$J:$J,'0.KQKD'!$E52,'10. 170KMP'!Y:Y)</f>
        <v>#REF!</v>
      </c>
      <c r="T52" s="34" t="e">
        <f>SUMIF('10. 170KMP'!$J:$J,'0.KQKD'!$E52,'10. 170KMP'!Z:Z)</f>
        <v>#REF!</v>
      </c>
      <c r="U52" s="34" t="e">
        <f t="shared" si="179"/>
        <v>#REF!</v>
      </c>
      <c r="V52" s="34">
        <f>SUMIF('10. 170KMP'!$J:$J,'0.KQKD'!$E52,'10. 170KMP'!AB:AB)</f>
        <v>1620000</v>
      </c>
      <c r="W52" s="34">
        <f>SUMIF('10. 170KMP'!$J:$J,'0.KQKD'!$E52,'10. 170KMP'!AC:AC)</f>
        <v>1620000</v>
      </c>
      <c r="X52" s="34">
        <f>SUMIF('10. 170KMP'!$J:$J,'0.KQKD'!$E52,'10. 170KMP'!AD:AD)</f>
        <v>1620000</v>
      </c>
      <c r="Y52" s="34">
        <f>SUMIF('10. 170KMP'!$J:$J,'0.KQKD'!$E52,'10. 170KMP'!AE:AE)</f>
        <v>1620000</v>
      </c>
      <c r="Z52" s="34">
        <f>SUMIF('10. 170KMP'!$J:$J,'0.KQKD'!$E52,'10. 170KMP'!AF:AF)</f>
        <v>1620000</v>
      </c>
      <c r="AA52" s="34">
        <f>SUMIF('10. 170KMP'!$J:$J,'0.KQKD'!$E52,'10. 170KMP'!AG:AG)</f>
        <v>1620000</v>
      </c>
      <c r="AB52" s="34">
        <f>SUMIF('10. 170KMP'!$J:$J,'0.KQKD'!$E52,'10. 170KMP'!AH:AH)</f>
        <v>1620000</v>
      </c>
      <c r="AC52" s="34">
        <f>SUMIF('10. 170KMP'!$J:$J,'0.KQKD'!$E52,'10. 170KMP'!AI:AI)</f>
        <v>1620000</v>
      </c>
      <c r="AD52" s="34">
        <f>SUMIF('10. 170KMP'!$J:$J,'0.KQKD'!$E52,'10. 170KMP'!AJ:AJ)</f>
        <v>1620000</v>
      </c>
      <c r="AE52" s="34">
        <f>SUMIF('10. 170KMP'!$J:$J,'0.KQKD'!$E52,'10. 170KMP'!AK:AK)</f>
        <v>1620000</v>
      </c>
      <c r="AF52" s="34">
        <f>SUMIF('10. 170KMP'!$J:$J,'0.KQKD'!$E52,'10. 170KMP'!AL:AL)</f>
        <v>1620000</v>
      </c>
      <c r="AG52" s="34">
        <f>SUMIF('10. 170KMP'!$J:$J,'0.KQKD'!$E52,'10. 170KMP'!AM:AM)</f>
        <v>1620000</v>
      </c>
      <c r="AH52" s="34">
        <f t="shared" si="180"/>
        <v>19440000</v>
      </c>
      <c r="AI52" s="41">
        <f t="shared" si="181"/>
        <v>7933803</v>
      </c>
      <c r="AJ52" s="40">
        <f>SUMIF('10. 170KMP'!$J:$J,'0.KQKD'!$E52,'10. 170KMP'!AP:AP)</f>
        <v>1594350</v>
      </c>
      <c r="AK52" s="34">
        <f>SUMIF('10. 170KMP'!$J:$J,'0.KQKD'!$E52,'10. 170KMP'!AQ:AQ)</f>
        <v>1542822</v>
      </c>
      <c r="AL52" s="34">
        <f>SUMIF('10. 170KMP'!$J:$J,'0.KQKD'!$E52,'10. 170KMP'!AR:AR)</f>
        <v>1683382</v>
      </c>
      <c r="AM52" s="680">
        <f>SUMIF('10. 170KMP'!$J:$J,'0.KQKD'!$E52,'10. 170KMP'!AS:AS)</f>
        <v>1423508</v>
      </c>
      <c r="AN52" s="680">
        <f>SUMIF('10. 170KMP'!$J:$J,'0.KQKD'!$E52,'10. 170KMP'!AT:AT)</f>
        <v>1689741</v>
      </c>
      <c r="AO52" s="680">
        <f>SUMIF('10. 170KMP'!$J:$J,'0.KQKD'!$E52,'10. 170KMP'!AU:AU)</f>
        <v>0</v>
      </c>
      <c r="AP52" s="680">
        <f>SUMIF('10. 170KMP'!$J:$J,'0.KQKD'!$E52,'10. 170KMP'!AV:AV)</f>
        <v>0</v>
      </c>
      <c r="AQ52" s="680">
        <f>SUMIF('10. 170KMP'!$J:$J,'0.KQKD'!$E52,'10. 170KMP'!AW:AW)</f>
        <v>0</v>
      </c>
      <c r="AR52" s="680">
        <f>SUMIF('10. 170KMP'!$J:$J,'0.KQKD'!$E52,'10. 170KMP'!AX:AX)</f>
        <v>0</v>
      </c>
      <c r="AS52" s="680">
        <f>SUMIF('10. 170KMP'!$J:$J,'0.KQKD'!$E52,'10. 170KMP'!AY:AY)</f>
        <v>0</v>
      </c>
      <c r="AT52" s="680">
        <f>SUMIF('10. 170KMP'!$J:$J,'0.KQKD'!$E52,'10. 170KMP'!AZ:AZ)</f>
        <v>0</v>
      </c>
      <c r="AU52" s="681">
        <f>SUMIF('10. 170KMP'!$J:$J,'0.KQKD'!$E52,'10. 170KMP'!BA:BA)</f>
        <v>0</v>
      </c>
      <c r="AV52" s="682">
        <f t="shared" si="182"/>
        <v>1423508</v>
      </c>
      <c r="AW52" s="680">
        <f t="shared" si="183"/>
        <v>1689741</v>
      </c>
      <c r="AX52" s="680">
        <f t="shared" si="184"/>
        <v>1620000</v>
      </c>
      <c r="AY52" s="706">
        <f t="shared" si="1"/>
        <v>1.1870259949364528</v>
      </c>
      <c r="AZ52" s="707">
        <f t="shared" si="2"/>
        <v>1.04305</v>
      </c>
      <c r="BA52" s="682" t="e">
        <f t="shared" si="185"/>
        <v>#REF!</v>
      </c>
      <c r="BB52" s="680">
        <f t="shared" si="186"/>
        <v>7933803</v>
      </c>
      <c r="BC52" s="680">
        <f t="shared" si="187"/>
        <v>8100000</v>
      </c>
      <c r="BD52" s="706">
        <f t="shared" si="3"/>
        <v>0</v>
      </c>
      <c r="BE52" s="715">
        <f t="shared" si="4"/>
        <v>0.97948185185185188</v>
      </c>
      <c r="BF52" s="721">
        <f t="shared" si="178"/>
        <v>0.40811743827160496</v>
      </c>
      <c r="BG52" s="28"/>
      <c r="BH52" s="154"/>
    </row>
    <row r="53" spans="1:60" outlineLevel="1" x14ac:dyDescent="0.25">
      <c r="A53" s="143"/>
      <c r="B53" s="58"/>
      <c r="C53" s="129"/>
      <c r="D53" s="119" t="s">
        <v>90</v>
      </c>
      <c r="E53" s="281" t="s">
        <v>91</v>
      </c>
      <c r="F53" s="40" t="e">
        <f>SUMIF('10. 170KMP'!$J:$J,'0.KQKD'!$E53,'10. 170KMP'!L:L)</f>
        <v>#REF!</v>
      </c>
      <c r="G53" s="34" t="e">
        <f>SUMIF('10. 170KMP'!$J:$J,'0.KQKD'!$E53,'10. 170KMP'!M:M)</f>
        <v>#REF!</v>
      </c>
      <c r="H53" s="34" t="e">
        <f>SUMIF('10. 170KMP'!$J:$J,'0.KQKD'!$E53,'10. 170KMP'!N:N)</f>
        <v>#REF!</v>
      </c>
      <c r="I53" s="34" t="e">
        <f>SUMIF('10. 170KMP'!$J:$J,'0.KQKD'!$E53,'10. 170KMP'!O:O)</f>
        <v>#REF!</v>
      </c>
      <c r="J53" s="34" t="e">
        <f>SUMIF('10. 170KMP'!$J:$J,'0.KQKD'!$E53,'10. 170KMP'!P:P)</f>
        <v>#REF!</v>
      </c>
      <c r="K53" s="34" t="e">
        <f>SUMIF('10. 170KMP'!$J:$J,'0.KQKD'!$E53,'10. 170KMP'!Q:Q)</f>
        <v>#REF!</v>
      </c>
      <c r="L53" s="34" t="e">
        <f>SUMIF('10. 170KMP'!$J:$J,'0.KQKD'!$E53,'10. 170KMP'!R:R)</f>
        <v>#REF!</v>
      </c>
      <c r="M53" s="34" t="e">
        <f>SUMIF('10. 170KMP'!$J:$J,'0.KQKD'!$E53,'10. 170KMP'!S:S)</f>
        <v>#REF!</v>
      </c>
      <c r="N53" s="34" t="e">
        <f>SUMIF('10. 170KMP'!$J:$J,'0.KQKD'!$E53,'10. 170KMP'!T:T)</f>
        <v>#REF!</v>
      </c>
      <c r="O53" s="34" t="e">
        <f>SUMIF('10. 170KMP'!$J:$J,'0.KQKD'!$E53,'10. 170KMP'!U:U)</f>
        <v>#REF!</v>
      </c>
      <c r="P53" s="34" t="e">
        <f>SUMIF('10. 170KMP'!$J:$J,'0.KQKD'!$E53,'10. 170KMP'!V:V)</f>
        <v>#REF!</v>
      </c>
      <c r="Q53" s="34" t="e">
        <f>SUMIF('10. 170KMP'!$J:$J,'0.KQKD'!$E53,'10. 170KMP'!W:W)</f>
        <v>#REF!</v>
      </c>
      <c r="R53" s="34" t="e">
        <f>SUMIF('10. 170KMP'!$J:$J,'0.KQKD'!$E53,'10. 170KMP'!X:X)</f>
        <v>#REF!</v>
      </c>
      <c r="S53" s="34" t="e">
        <f>SUMIF('10. 170KMP'!$J:$J,'0.KQKD'!$E53,'10. 170KMP'!Y:Y)</f>
        <v>#REF!</v>
      </c>
      <c r="T53" s="34" t="e">
        <f>SUMIF('10. 170KMP'!$J:$J,'0.KQKD'!$E53,'10. 170KMP'!Z:Z)</f>
        <v>#REF!</v>
      </c>
      <c r="U53" s="34" t="e">
        <f t="shared" si="179"/>
        <v>#REF!</v>
      </c>
      <c r="V53" s="34">
        <f>SUMIF('10. 170KMP'!$J:$J,'0.KQKD'!$E53,'10. 170KMP'!AB:AB)</f>
        <v>5500000</v>
      </c>
      <c r="W53" s="34">
        <f>SUMIF('10. 170KMP'!$J:$J,'0.KQKD'!$E53,'10. 170KMP'!AC:AC)</f>
        <v>5500000</v>
      </c>
      <c r="X53" s="34">
        <f>SUMIF('10. 170KMP'!$J:$J,'0.KQKD'!$E53,'10. 170KMP'!AD:AD)</f>
        <v>5500000</v>
      </c>
      <c r="Y53" s="34">
        <f>SUMIF('10. 170KMP'!$J:$J,'0.KQKD'!$E53,'10. 170KMP'!AE:AE)</f>
        <v>5500000</v>
      </c>
      <c r="Z53" s="34">
        <f>SUMIF('10. 170KMP'!$J:$J,'0.KQKD'!$E53,'10. 170KMP'!AF:AF)</f>
        <v>5500000</v>
      </c>
      <c r="AA53" s="34">
        <f>SUMIF('10. 170KMP'!$J:$J,'0.KQKD'!$E53,'10. 170KMP'!AG:AG)</f>
        <v>5500000</v>
      </c>
      <c r="AB53" s="34">
        <f>SUMIF('10. 170KMP'!$J:$J,'0.KQKD'!$E53,'10. 170KMP'!AH:AH)</f>
        <v>5500000</v>
      </c>
      <c r="AC53" s="34">
        <f>SUMIF('10. 170KMP'!$J:$J,'0.KQKD'!$E53,'10. 170KMP'!AI:AI)</f>
        <v>5500000</v>
      </c>
      <c r="AD53" s="34">
        <f>SUMIF('10. 170KMP'!$J:$J,'0.KQKD'!$E53,'10. 170KMP'!AJ:AJ)</f>
        <v>5500000</v>
      </c>
      <c r="AE53" s="34">
        <f>SUMIF('10. 170KMP'!$J:$J,'0.KQKD'!$E53,'10. 170KMP'!AK:AK)</f>
        <v>5500000</v>
      </c>
      <c r="AF53" s="34">
        <f>SUMIF('10. 170KMP'!$J:$J,'0.KQKD'!$E53,'10. 170KMP'!AL:AL)</f>
        <v>5500000</v>
      </c>
      <c r="AG53" s="34">
        <f>SUMIF('10. 170KMP'!$J:$J,'0.KQKD'!$E53,'10. 170KMP'!AM:AM)</f>
        <v>5500000</v>
      </c>
      <c r="AH53" s="34">
        <f t="shared" si="180"/>
        <v>66000000</v>
      </c>
      <c r="AI53" s="41">
        <f t="shared" si="181"/>
        <v>11410989</v>
      </c>
      <c r="AJ53" s="40">
        <f>SUMIF('10. 170KMP'!$J:$J,'0.KQKD'!$E53,'10. 170KMP'!AP:AP)</f>
        <v>2704629</v>
      </c>
      <c r="AK53" s="34">
        <f>SUMIF('10. 170KMP'!$J:$J,'0.KQKD'!$E53,'10. 170KMP'!AQ:AQ)</f>
        <v>240000</v>
      </c>
      <c r="AL53" s="34">
        <f>SUMIF('10. 170KMP'!$J:$J,'0.KQKD'!$E53,'10. 170KMP'!AR:AR)</f>
        <v>3918103</v>
      </c>
      <c r="AM53" s="680">
        <f>SUMIF('10. 170KMP'!$J:$J,'0.KQKD'!$E53,'10. 170KMP'!AS:AS)</f>
        <v>3539596</v>
      </c>
      <c r="AN53" s="680">
        <f>SUMIF('10. 170KMP'!$J:$J,'0.KQKD'!$E53,'10. 170KMP'!AT:AT)</f>
        <v>1008661</v>
      </c>
      <c r="AO53" s="680">
        <f>SUMIF('10. 170KMP'!$J:$J,'0.KQKD'!$E53,'10. 170KMP'!AU:AU)</f>
        <v>0</v>
      </c>
      <c r="AP53" s="680">
        <f>SUMIF('10. 170KMP'!$J:$J,'0.KQKD'!$E53,'10. 170KMP'!AV:AV)</f>
        <v>0</v>
      </c>
      <c r="AQ53" s="680">
        <f>SUMIF('10. 170KMP'!$J:$J,'0.KQKD'!$E53,'10. 170KMP'!AW:AW)</f>
        <v>0</v>
      </c>
      <c r="AR53" s="680">
        <f>SUMIF('10. 170KMP'!$J:$J,'0.KQKD'!$E53,'10. 170KMP'!AX:AX)</f>
        <v>0</v>
      </c>
      <c r="AS53" s="680">
        <f>SUMIF('10. 170KMP'!$J:$J,'0.KQKD'!$E53,'10. 170KMP'!AY:AY)</f>
        <v>0</v>
      </c>
      <c r="AT53" s="680">
        <f>SUMIF('10. 170KMP'!$J:$J,'0.KQKD'!$E53,'10. 170KMP'!AZ:AZ)</f>
        <v>0</v>
      </c>
      <c r="AU53" s="681">
        <f>SUMIF('10. 170KMP'!$J:$J,'0.KQKD'!$E53,'10. 170KMP'!BA:BA)</f>
        <v>0</v>
      </c>
      <c r="AV53" s="682">
        <f t="shared" si="182"/>
        <v>3539596</v>
      </c>
      <c r="AW53" s="680">
        <f t="shared" si="183"/>
        <v>1008661</v>
      </c>
      <c r="AX53" s="680">
        <f t="shared" si="184"/>
        <v>5500000</v>
      </c>
      <c r="AY53" s="706">
        <f t="shared" si="1"/>
        <v>0.28496500730591851</v>
      </c>
      <c r="AZ53" s="707">
        <f t="shared" si="2"/>
        <v>0.18339290909090908</v>
      </c>
      <c r="BA53" s="682" t="e">
        <f t="shared" si="185"/>
        <v>#REF!</v>
      </c>
      <c r="BB53" s="680">
        <f t="shared" si="186"/>
        <v>11410989</v>
      </c>
      <c r="BC53" s="680">
        <f t="shared" si="187"/>
        <v>27500000</v>
      </c>
      <c r="BD53" s="706">
        <f t="shared" si="3"/>
        <v>0</v>
      </c>
      <c r="BE53" s="715">
        <f t="shared" si="4"/>
        <v>0.41494505454545455</v>
      </c>
      <c r="BF53" s="721">
        <f t="shared" si="178"/>
        <v>0.17289377272727272</v>
      </c>
      <c r="BG53" s="28"/>
      <c r="BH53" s="154"/>
    </row>
    <row r="54" spans="1:60" outlineLevel="1" x14ac:dyDescent="0.25">
      <c r="A54" s="143"/>
      <c r="B54" s="58"/>
      <c r="C54" s="129"/>
      <c r="D54" s="119" t="s">
        <v>92</v>
      </c>
      <c r="E54" s="281" t="s">
        <v>93</v>
      </c>
      <c r="F54" s="40" t="e">
        <f>SUMIF('10. 170KMP'!$J:$J,'0.KQKD'!$E54,'10. 170KMP'!L:L)</f>
        <v>#REF!</v>
      </c>
      <c r="G54" s="34" t="e">
        <f>SUMIF('10. 170KMP'!$J:$J,'0.KQKD'!$E54,'10. 170KMP'!M:M)</f>
        <v>#REF!</v>
      </c>
      <c r="H54" s="34" t="e">
        <f>SUMIF('10. 170KMP'!$J:$J,'0.KQKD'!$E54,'10. 170KMP'!N:N)</f>
        <v>#REF!</v>
      </c>
      <c r="I54" s="34" t="e">
        <f>SUMIF('10. 170KMP'!$J:$J,'0.KQKD'!$E54,'10. 170KMP'!O:O)</f>
        <v>#REF!</v>
      </c>
      <c r="J54" s="34" t="e">
        <f>SUMIF('10. 170KMP'!$J:$J,'0.KQKD'!$E54,'10. 170KMP'!P:P)</f>
        <v>#REF!</v>
      </c>
      <c r="K54" s="34" t="e">
        <f>SUMIF('10. 170KMP'!$J:$J,'0.KQKD'!$E54,'10. 170KMP'!Q:Q)</f>
        <v>#REF!</v>
      </c>
      <c r="L54" s="34" t="e">
        <f>SUMIF('10. 170KMP'!$J:$J,'0.KQKD'!$E54,'10. 170KMP'!R:R)</f>
        <v>#REF!</v>
      </c>
      <c r="M54" s="34" t="e">
        <f>SUMIF('10. 170KMP'!$J:$J,'0.KQKD'!$E54,'10. 170KMP'!S:S)</f>
        <v>#REF!</v>
      </c>
      <c r="N54" s="34" t="e">
        <f>SUMIF('10. 170KMP'!$J:$J,'0.KQKD'!$E54,'10. 170KMP'!T:T)</f>
        <v>#REF!</v>
      </c>
      <c r="O54" s="34" t="e">
        <f>SUMIF('10. 170KMP'!$J:$J,'0.KQKD'!$E54,'10. 170KMP'!U:U)</f>
        <v>#REF!</v>
      </c>
      <c r="P54" s="34" t="e">
        <f>SUMIF('10. 170KMP'!$J:$J,'0.KQKD'!$E54,'10. 170KMP'!V:V)</f>
        <v>#REF!</v>
      </c>
      <c r="Q54" s="34" t="e">
        <f>SUMIF('10. 170KMP'!$J:$J,'0.KQKD'!$E54,'10. 170KMP'!W:W)</f>
        <v>#REF!</v>
      </c>
      <c r="R54" s="34" t="e">
        <f>SUMIF('10. 170KMP'!$J:$J,'0.KQKD'!$E54,'10. 170KMP'!X:X)</f>
        <v>#REF!</v>
      </c>
      <c r="S54" s="34" t="e">
        <f>SUMIF('10. 170KMP'!$J:$J,'0.KQKD'!$E54,'10. 170KMP'!Y:Y)</f>
        <v>#REF!</v>
      </c>
      <c r="T54" s="34" t="e">
        <f>SUMIF('10. 170KMP'!$J:$J,'0.KQKD'!$E54,'10. 170KMP'!Z:Z)</f>
        <v>#REF!</v>
      </c>
      <c r="U54" s="34" t="e">
        <f t="shared" si="179"/>
        <v>#REF!</v>
      </c>
      <c r="V54" s="34">
        <f>SUMIF('10. 170KMP'!$J:$J,'0.KQKD'!$E54,'10. 170KMP'!AB:AB)</f>
        <v>9842080</v>
      </c>
      <c r="W54" s="34">
        <f>SUMIF('10. 170KMP'!$J:$J,'0.KQKD'!$E54,'10. 170KMP'!AC:AC)</f>
        <v>9842080</v>
      </c>
      <c r="X54" s="34">
        <f>SUMIF('10. 170KMP'!$J:$J,'0.KQKD'!$E54,'10. 170KMP'!AD:AD)</f>
        <v>18175413.333333336</v>
      </c>
      <c r="Y54" s="34">
        <f>SUMIF('10. 170KMP'!$J:$J,'0.KQKD'!$E54,'10. 170KMP'!AE:AE)</f>
        <v>13175413.333333334</v>
      </c>
      <c r="Z54" s="34">
        <f>SUMIF('10. 170KMP'!$J:$J,'0.KQKD'!$E54,'10. 170KMP'!AF:AF)</f>
        <v>13175413.333333334</v>
      </c>
      <c r="AA54" s="34">
        <f>SUMIF('10. 170KMP'!$J:$J,'0.KQKD'!$E54,'10. 170KMP'!AG:AG)</f>
        <v>13175413.333333334</v>
      </c>
      <c r="AB54" s="34">
        <f>SUMIF('10. 170KMP'!$J:$J,'0.KQKD'!$E54,'10. 170KMP'!AH:AH)</f>
        <v>13175413.333333334</v>
      </c>
      <c r="AC54" s="34">
        <f>SUMIF('10. 170KMP'!$J:$J,'0.KQKD'!$E54,'10. 170KMP'!AI:AI)</f>
        <v>13175413.333333334</v>
      </c>
      <c r="AD54" s="34">
        <f>SUMIF('10. 170KMP'!$J:$J,'0.KQKD'!$E54,'10. 170KMP'!AJ:AJ)</f>
        <v>13175413.333333334</v>
      </c>
      <c r="AE54" s="34">
        <f>SUMIF('10. 170KMP'!$J:$J,'0.KQKD'!$E54,'10. 170KMP'!AK:AK)</f>
        <v>13175413.333333334</v>
      </c>
      <c r="AF54" s="34">
        <f>SUMIF('10. 170KMP'!$J:$J,'0.KQKD'!$E54,'10. 170KMP'!AL:AL)</f>
        <v>13175413.333333334</v>
      </c>
      <c r="AG54" s="34">
        <f>SUMIF('10. 170KMP'!$J:$J,'0.KQKD'!$E54,'10. 170KMP'!AM:AM)</f>
        <v>13175413.333333334</v>
      </c>
      <c r="AH54" s="34">
        <f t="shared" si="180"/>
        <v>156438293.33333334</v>
      </c>
      <c r="AI54" s="41">
        <f t="shared" si="181"/>
        <v>66274992</v>
      </c>
      <c r="AJ54" s="40">
        <f>SUMIF('10. 170KMP'!$J:$J,'0.KQKD'!$E54,'10. 170KMP'!AP:AP)</f>
        <v>11009917</v>
      </c>
      <c r="AK54" s="34">
        <f>SUMIF('10. 170KMP'!$J:$J,'0.KQKD'!$E54,'10. 170KMP'!AQ:AQ)</f>
        <v>10271680</v>
      </c>
      <c r="AL54" s="34">
        <f>SUMIF('10. 170KMP'!$J:$J,'0.KQKD'!$E54,'10. 170KMP'!AR:AR)</f>
        <v>12884862</v>
      </c>
      <c r="AM54" s="680">
        <f>SUMIF('10. 170KMP'!$J:$J,'0.KQKD'!$E54,'10. 170KMP'!AS:AS)</f>
        <v>16541780</v>
      </c>
      <c r="AN54" s="680">
        <f>SUMIF('10. 170KMP'!$J:$J,'0.KQKD'!$E54,'10. 170KMP'!AT:AT)</f>
        <v>15566753</v>
      </c>
      <c r="AO54" s="680">
        <f>SUMIF('10. 170KMP'!$J:$J,'0.KQKD'!$E54,'10. 170KMP'!AU:AU)</f>
        <v>0</v>
      </c>
      <c r="AP54" s="680">
        <f>SUMIF('10. 170KMP'!$J:$J,'0.KQKD'!$E54,'10. 170KMP'!AV:AV)</f>
        <v>0</v>
      </c>
      <c r="AQ54" s="680">
        <f>SUMIF('10. 170KMP'!$J:$J,'0.KQKD'!$E54,'10. 170KMP'!AW:AW)</f>
        <v>0</v>
      </c>
      <c r="AR54" s="680">
        <f>SUMIF('10. 170KMP'!$J:$J,'0.KQKD'!$E54,'10. 170KMP'!AX:AX)</f>
        <v>0</v>
      </c>
      <c r="AS54" s="680">
        <f>SUMIF('10. 170KMP'!$J:$J,'0.KQKD'!$E54,'10. 170KMP'!AY:AY)</f>
        <v>0</v>
      </c>
      <c r="AT54" s="680">
        <f>SUMIF('10. 170KMP'!$J:$J,'0.KQKD'!$E54,'10. 170KMP'!AZ:AZ)</f>
        <v>0</v>
      </c>
      <c r="AU54" s="681">
        <f>SUMIF('10. 170KMP'!$J:$J,'0.KQKD'!$E54,'10. 170KMP'!BA:BA)</f>
        <v>0</v>
      </c>
      <c r="AV54" s="682">
        <f t="shared" si="182"/>
        <v>16541780</v>
      </c>
      <c r="AW54" s="680">
        <f t="shared" si="183"/>
        <v>15566753</v>
      </c>
      <c r="AX54" s="680">
        <f t="shared" si="184"/>
        <v>13175413.333333334</v>
      </c>
      <c r="AY54" s="706">
        <f t="shared" si="1"/>
        <v>0.94105670611022518</v>
      </c>
      <c r="AZ54" s="707">
        <f t="shared" si="2"/>
        <v>1.1815001629297397</v>
      </c>
      <c r="BA54" s="682" t="e">
        <f t="shared" si="185"/>
        <v>#REF!</v>
      </c>
      <c r="BB54" s="680">
        <f t="shared" si="186"/>
        <v>66274992</v>
      </c>
      <c r="BC54" s="680">
        <f t="shared" si="187"/>
        <v>64210400.000000007</v>
      </c>
      <c r="BD54" s="706">
        <f t="shared" si="3"/>
        <v>0</v>
      </c>
      <c r="BE54" s="715">
        <f t="shared" si="4"/>
        <v>1.0321535452200887</v>
      </c>
      <c r="BF54" s="721">
        <f t="shared" si="178"/>
        <v>0.42364941848849963</v>
      </c>
      <c r="BG54" s="28"/>
      <c r="BH54" s="154"/>
    </row>
    <row r="55" spans="1:60" outlineLevel="1" x14ac:dyDescent="0.25">
      <c r="A55" s="143"/>
      <c r="B55" s="58"/>
      <c r="C55" s="129"/>
      <c r="D55" s="119" t="s">
        <v>94</v>
      </c>
      <c r="E55" s="281" t="s">
        <v>95</v>
      </c>
      <c r="F55" s="40" t="e">
        <f>SUMIF('10. 170KMP'!$J:$J,'0.KQKD'!$E55,'10. 170KMP'!L:L)</f>
        <v>#REF!</v>
      </c>
      <c r="G55" s="34" t="e">
        <f>SUMIF('10. 170KMP'!$J:$J,'0.KQKD'!$E55,'10. 170KMP'!M:M)</f>
        <v>#REF!</v>
      </c>
      <c r="H55" s="34" t="e">
        <f>SUMIF('10. 170KMP'!$J:$J,'0.KQKD'!$E55,'10. 170KMP'!N:N)</f>
        <v>#REF!</v>
      </c>
      <c r="I55" s="34" t="e">
        <f>SUMIF('10. 170KMP'!$J:$J,'0.KQKD'!$E55,'10. 170KMP'!O:O)</f>
        <v>#REF!</v>
      </c>
      <c r="J55" s="34" t="e">
        <f>SUMIF('10. 170KMP'!$J:$J,'0.KQKD'!$E55,'10. 170KMP'!P:P)</f>
        <v>#REF!</v>
      </c>
      <c r="K55" s="34" t="e">
        <f>SUMIF('10. 170KMP'!$J:$J,'0.KQKD'!$E55,'10. 170KMP'!Q:Q)</f>
        <v>#REF!</v>
      </c>
      <c r="L55" s="34" t="e">
        <f>SUMIF('10. 170KMP'!$J:$J,'0.KQKD'!$E55,'10. 170KMP'!R:R)</f>
        <v>#REF!</v>
      </c>
      <c r="M55" s="34" t="e">
        <f>SUMIF('10. 170KMP'!$J:$J,'0.KQKD'!$E55,'10. 170KMP'!S:S)</f>
        <v>#REF!</v>
      </c>
      <c r="N55" s="34" t="e">
        <f>SUMIF('10. 170KMP'!$J:$J,'0.KQKD'!$E55,'10. 170KMP'!T:T)</f>
        <v>#REF!</v>
      </c>
      <c r="O55" s="34" t="e">
        <f>SUMIF('10. 170KMP'!$J:$J,'0.KQKD'!$E55,'10. 170KMP'!U:U)</f>
        <v>#REF!</v>
      </c>
      <c r="P55" s="34" t="e">
        <f>SUMIF('10. 170KMP'!$J:$J,'0.KQKD'!$E55,'10. 170KMP'!V:V)</f>
        <v>#REF!</v>
      </c>
      <c r="Q55" s="34" t="e">
        <f>SUMIF('10. 170KMP'!$J:$J,'0.KQKD'!$E55,'10. 170KMP'!W:W)</f>
        <v>#REF!</v>
      </c>
      <c r="R55" s="34" t="e">
        <f>SUMIF('10. 170KMP'!$J:$J,'0.KQKD'!$E55,'10. 170KMP'!X:X)</f>
        <v>#REF!</v>
      </c>
      <c r="S55" s="34" t="e">
        <f>SUMIF('10. 170KMP'!$J:$J,'0.KQKD'!$E55,'10. 170KMP'!Y:Y)</f>
        <v>#REF!</v>
      </c>
      <c r="T55" s="34" t="e">
        <f>SUMIF('10. 170KMP'!$J:$J,'0.KQKD'!$E55,'10. 170KMP'!Z:Z)</f>
        <v>#REF!</v>
      </c>
      <c r="U55" s="34" t="e">
        <f t="shared" si="179"/>
        <v>#REF!</v>
      </c>
      <c r="V55" s="34">
        <f>SUMIF('10. 170KMP'!$J:$J,'0.KQKD'!$E55,'10. 170KMP'!AB:AB)</f>
        <v>0</v>
      </c>
      <c r="W55" s="34">
        <f>SUMIF('10. 170KMP'!$J:$J,'0.KQKD'!$E55,'10. 170KMP'!AC:AC)</f>
        <v>0</v>
      </c>
      <c r="X55" s="34">
        <f>SUMIF('10. 170KMP'!$J:$J,'0.KQKD'!$E55,'10. 170KMP'!AD:AD)</f>
        <v>0</v>
      </c>
      <c r="Y55" s="34">
        <f>SUMIF('10. 170KMP'!$J:$J,'0.KQKD'!$E55,'10. 170KMP'!AE:AE)</f>
        <v>0</v>
      </c>
      <c r="Z55" s="34">
        <f>SUMIF('10. 170KMP'!$J:$J,'0.KQKD'!$E55,'10. 170KMP'!AF:AF)</f>
        <v>0</v>
      </c>
      <c r="AA55" s="34">
        <f>SUMIF('10. 170KMP'!$J:$J,'0.KQKD'!$E55,'10. 170KMP'!AG:AG)</f>
        <v>0</v>
      </c>
      <c r="AB55" s="34">
        <f>SUMIF('10. 170KMP'!$J:$J,'0.KQKD'!$E55,'10. 170KMP'!AH:AH)</f>
        <v>0</v>
      </c>
      <c r="AC55" s="34">
        <f>SUMIF('10. 170KMP'!$J:$J,'0.KQKD'!$E55,'10. 170KMP'!AI:AI)</f>
        <v>0</v>
      </c>
      <c r="AD55" s="34">
        <f>SUMIF('10. 170KMP'!$J:$J,'0.KQKD'!$E55,'10. 170KMP'!AJ:AJ)</f>
        <v>0</v>
      </c>
      <c r="AE55" s="34">
        <f>SUMIF('10. 170KMP'!$J:$J,'0.KQKD'!$E55,'10. 170KMP'!AK:AK)</f>
        <v>0</v>
      </c>
      <c r="AF55" s="34">
        <f>SUMIF('10. 170KMP'!$J:$J,'0.KQKD'!$E55,'10. 170KMP'!AL:AL)</f>
        <v>0</v>
      </c>
      <c r="AG55" s="34">
        <f>SUMIF('10. 170KMP'!$J:$J,'0.KQKD'!$E55,'10. 170KMP'!AM:AM)</f>
        <v>0</v>
      </c>
      <c r="AH55" s="34">
        <f t="shared" si="180"/>
        <v>0</v>
      </c>
      <c r="AI55" s="41">
        <f t="shared" si="181"/>
        <v>0</v>
      </c>
      <c r="AJ55" s="40">
        <f>SUMIF('10. 170KMP'!$J:$J,'0.KQKD'!$E55,'10. 170KMP'!AP:AP)</f>
        <v>0</v>
      </c>
      <c r="AK55" s="34">
        <f>SUMIF('10. 170KMP'!$J:$J,'0.KQKD'!$E55,'10. 170KMP'!AQ:AQ)</f>
        <v>0</v>
      </c>
      <c r="AL55" s="34">
        <f>SUMIF('10. 170KMP'!$J:$J,'0.KQKD'!$E55,'10. 170KMP'!AR:AR)</f>
        <v>0</v>
      </c>
      <c r="AM55" s="680">
        <f>SUMIF('10. 170KMP'!$J:$J,'0.KQKD'!$E55,'10. 170KMP'!AS:AS)</f>
        <v>0</v>
      </c>
      <c r="AN55" s="680">
        <f>SUMIF('10. 170KMP'!$J:$J,'0.KQKD'!$E55,'10. 170KMP'!AT:AT)</f>
        <v>0</v>
      </c>
      <c r="AO55" s="680">
        <f>SUMIF('10. 170KMP'!$J:$J,'0.KQKD'!$E55,'10. 170KMP'!AU:AU)</f>
        <v>0</v>
      </c>
      <c r="AP55" s="680">
        <f>SUMIF('10. 170KMP'!$J:$J,'0.KQKD'!$E55,'10. 170KMP'!AV:AV)</f>
        <v>0</v>
      </c>
      <c r="AQ55" s="680">
        <f>SUMIF('10. 170KMP'!$J:$J,'0.KQKD'!$E55,'10. 170KMP'!AW:AW)</f>
        <v>0</v>
      </c>
      <c r="AR55" s="680">
        <f>SUMIF('10. 170KMP'!$J:$J,'0.KQKD'!$E55,'10. 170KMP'!AX:AX)</f>
        <v>0</v>
      </c>
      <c r="AS55" s="680">
        <f>SUMIF('10. 170KMP'!$J:$J,'0.KQKD'!$E55,'10. 170KMP'!AY:AY)</f>
        <v>0</v>
      </c>
      <c r="AT55" s="680">
        <f>SUMIF('10. 170KMP'!$J:$J,'0.KQKD'!$E55,'10. 170KMP'!AZ:AZ)</f>
        <v>0</v>
      </c>
      <c r="AU55" s="681">
        <f>SUMIF('10. 170KMP'!$J:$J,'0.KQKD'!$E55,'10. 170KMP'!BA:BA)</f>
        <v>0</v>
      </c>
      <c r="AV55" s="682">
        <f t="shared" si="182"/>
        <v>0</v>
      </c>
      <c r="AW55" s="680">
        <f t="shared" si="183"/>
        <v>0</v>
      </c>
      <c r="AX55" s="680">
        <f t="shared" si="184"/>
        <v>0</v>
      </c>
      <c r="AY55" s="706">
        <f t="shared" si="1"/>
        <v>0</v>
      </c>
      <c r="AZ55" s="707">
        <f t="shared" si="2"/>
        <v>0</v>
      </c>
      <c r="BA55" s="682" t="e">
        <f t="shared" si="185"/>
        <v>#REF!</v>
      </c>
      <c r="BB55" s="680">
        <f t="shared" si="186"/>
        <v>0</v>
      </c>
      <c r="BC55" s="680">
        <f t="shared" si="187"/>
        <v>0</v>
      </c>
      <c r="BD55" s="706">
        <f t="shared" si="3"/>
        <v>0</v>
      </c>
      <c r="BE55" s="715">
        <f t="shared" si="4"/>
        <v>0</v>
      </c>
      <c r="BF55" s="721">
        <f t="shared" si="178"/>
        <v>0</v>
      </c>
      <c r="BG55" s="28"/>
      <c r="BH55" s="154"/>
    </row>
    <row r="56" spans="1:60" outlineLevel="1" x14ac:dyDescent="0.25">
      <c r="A56" s="143"/>
      <c r="B56" s="58"/>
      <c r="C56" s="129"/>
      <c r="D56" s="119" t="s">
        <v>96</v>
      </c>
      <c r="E56" s="281" t="s">
        <v>97</v>
      </c>
      <c r="F56" s="40" t="e">
        <f>SUMIF('10. 170KMP'!$J:$J,'0.KQKD'!$E56,'10. 170KMP'!L:L)</f>
        <v>#REF!</v>
      </c>
      <c r="G56" s="34" t="e">
        <f>SUMIF('10. 170KMP'!$J:$J,'0.KQKD'!$E56,'10. 170KMP'!M:M)</f>
        <v>#REF!</v>
      </c>
      <c r="H56" s="34" t="e">
        <f>SUMIF('10. 170KMP'!$J:$J,'0.KQKD'!$E56,'10. 170KMP'!N:N)</f>
        <v>#REF!</v>
      </c>
      <c r="I56" s="34" t="e">
        <f>SUMIF('10. 170KMP'!$J:$J,'0.KQKD'!$E56,'10. 170KMP'!O:O)</f>
        <v>#REF!</v>
      </c>
      <c r="J56" s="34" t="e">
        <f>SUMIF('10. 170KMP'!$J:$J,'0.KQKD'!$E56,'10. 170KMP'!P:P)</f>
        <v>#REF!</v>
      </c>
      <c r="K56" s="34" t="e">
        <f>SUMIF('10. 170KMP'!$J:$J,'0.KQKD'!$E56,'10. 170KMP'!Q:Q)</f>
        <v>#REF!</v>
      </c>
      <c r="L56" s="34" t="e">
        <f>SUMIF('10. 170KMP'!$J:$J,'0.KQKD'!$E56,'10. 170KMP'!R:R)</f>
        <v>#REF!</v>
      </c>
      <c r="M56" s="34" t="e">
        <f>SUMIF('10. 170KMP'!$J:$J,'0.KQKD'!$E56,'10. 170KMP'!S:S)</f>
        <v>#REF!</v>
      </c>
      <c r="N56" s="34" t="e">
        <f>SUMIF('10. 170KMP'!$J:$J,'0.KQKD'!$E56,'10. 170KMP'!T:T)</f>
        <v>#REF!</v>
      </c>
      <c r="O56" s="34" t="e">
        <f>SUMIF('10. 170KMP'!$J:$J,'0.KQKD'!$E56,'10. 170KMP'!U:U)</f>
        <v>#REF!</v>
      </c>
      <c r="P56" s="34" t="e">
        <f>SUMIF('10. 170KMP'!$J:$J,'0.KQKD'!$E56,'10. 170KMP'!V:V)</f>
        <v>#REF!</v>
      </c>
      <c r="Q56" s="34" t="e">
        <f>SUMIF('10. 170KMP'!$J:$J,'0.KQKD'!$E56,'10. 170KMP'!W:W)</f>
        <v>#REF!</v>
      </c>
      <c r="R56" s="34" t="e">
        <f>SUMIF('10. 170KMP'!$J:$J,'0.KQKD'!$E56,'10. 170KMP'!X:X)</f>
        <v>#REF!</v>
      </c>
      <c r="S56" s="34" t="e">
        <f>SUMIF('10. 170KMP'!$J:$J,'0.KQKD'!$E56,'10. 170KMP'!Y:Y)</f>
        <v>#REF!</v>
      </c>
      <c r="T56" s="34" t="e">
        <f>SUMIF('10. 170KMP'!$J:$J,'0.KQKD'!$E56,'10. 170KMP'!Z:Z)</f>
        <v>#REF!</v>
      </c>
      <c r="U56" s="34" t="e">
        <f t="shared" si="179"/>
        <v>#REF!</v>
      </c>
      <c r="V56" s="34">
        <f>SUMIF('10. 170KMP'!$J:$J,'0.KQKD'!$E56,'10. 170KMP'!AB:AB)</f>
        <v>5000000</v>
      </c>
      <c r="W56" s="34">
        <f>SUMIF('10. 170KMP'!$J:$J,'0.KQKD'!$E56,'10. 170KMP'!AC:AC)</f>
        <v>5000000</v>
      </c>
      <c r="X56" s="34">
        <f>SUMIF('10. 170KMP'!$J:$J,'0.KQKD'!$E56,'10. 170KMP'!AD:AD)</f>
        <v>5000000</v>
      </c>
      <c r="Y56" s="34">
        <f>SUMIF('10. 170KMP'!$J:$J,'0.KQKD'!$E56,'10. 170KMP'!AE:AE)</f>
        <v>5000000</v>
      </c>
      <c r="Z56" s="34">
        <f>SUMIF('10. 170KMP'!$J:$J,'0.KQKD'!$E56,'10. 170KMP'!AF:AF)</f>
        <v>5000000</v>
      </c>
      <c r="AA56" s="34">
        <f>SUMIF('10. 170KMP'!$J:$J,'0.KQKD'!$E56,'10. 170KMP'!AG:AG)</f>
        <v>5000000</v>
      </c>
      <c r="AB56" s="34">
        <f>SUMIF('10. 170KMP'!$J:$J,'0.KQKD'!$E56,'10. 170KMP'!AH:AH)</f>
        <v>5000000</v>
      </c>
      <c r="AC56" s="34">
        <f>SUMIF('10. 170KMP'!$J:$J,'0.KQKD'!$E56,'10. 170KMP'!AI:AI)</f>
        <v>5000000</v>
      </c>
      <c r="AD56" s="34">
        <f>SUMIF('10. 170KMP'!$J:$J,'0.KQKD'!$E56,'10. 170KMP'!AJ:AJ)</f>
        <v>5000000</v>
      </c>
      <c r="AE56" s="34">
        <f>SUMIF('10. 170KMP'!$J:$J,'0.KQKD'!$E56,'10. 170KMP'!AK:AK)</f>
        <v>5000000</v>
      </c>
      <c r="AF56" s="34">
        <f>SUMIF('10. 170KMP'!$J:$J,'0.KQKD'!$E56,'10. 170KMP'!AL:AL)</f>
        <v>5000000</v>
      </c>
      <c r="AG56" s="34">
        <f>SUMIF('10. 170KMP'!$J:$J,'0.KQKD'!$E56,'10. 170KMP'!AM:AM)</f>
        <v>5000000</v>
      </c>
      <c r="AH56" s="34">
        <f t="shared" si="180"/>
        <v>60000000</v>
      </c>
      <c r="AI56" s="41">
        <f t="shared" si="181"/>
        <v>24986157</v>
      </c>
      <c r="AJ56" s="40">
        <f>SUMIF('10. 170KMP'!$J:$J,'0.KQKD'!$E56,'10. 170KMP'!AP:AP)</f>
        <v>4165225</v>
      </c>
      <c r="AK56" s="34">
        <f>SUMIF('10. 170KMP'!$J:$J,'0.KQKD'!$E56,'10. 170KMP'!AQ:AQ)</f>
        <v>4165225</v>
      </c>
      <c r="AL56" s="34">
        <f>SUMIF('10. 170KMP'!$J:$J,'0.KQKD'!$E56,'10. 170KMP'!AR:AR)</f>
        <v>4165225</v>
      </c>
      <c r="AM56" s="680">
        <f>SUMIF('10. 170KMP'!$J:$J,'0.KQKD'!$E56,'10. 170KMP'!AS:AS)</f>
        <v>6400942</v>
      </c>
      <c r="AN56" s="680">
        <f>SUMIF('10. 170KMP'!$J:$J,'0.KQKD'!$E56,'10. 170KMP'!AT:AT)</f>
        <v>6089540</v>
      </c>
      <c r="AO56" s="680">
        <f>SUMIF('10. 170KMP'!$J:$J,'0.KQKD'!$E56,'10. 170KMP'!AU:AU)</f>
        <v>0</v>
      </c>
      <c r="AP56" s="680">
        <f>SUMIF('10. 170KMP'!$J:$J,'0.KQKD'!$E56,'10. 170KMP'!AV:AV)</f>
        <v>0</v>
      </c>
      <c r="AQ56" s="680">
        <f>SUMIF('10. 170KMP'!$J:$J,'0.KQKD'!$E56,'10. 170KMP'!AW:AW)</f>
        <v>0</v>
      </c>
      <c r="AR56" s="680">
        <f>SUMIF('10. 170KMP'!$J:$J,'0.KQKD'!$E56,'10. 170KMP'!AX:AX)</f>
        <v>0</v>
      </c>
      <c r="AS56" s="680">
        <f>SUMIF('10. 170KMP'!$J:$J,'0.KQKD'!$E56,'10. 170KMP'!AY:AY)</f>
        <v>0</v>
      </c>
      <c r="AT56" s="680">
        <f>SUMIF('10. 170KMP'!$J:$J,'0.KQKD'!$E56,'10. 170KMP'!AZ:AZ)</f>
        <v>0</v>
      </c>
      <c r="AU56" s="681">
        <f>SUMIF('10. 170KMP'!$J:$J,'0.KQKD'!$E56,'10. 170KMP'!BA:BA)</f>
        <v>0</v>
      </c>
      <c r="AV56" s="682">
        <f t="shared" si="182"/>
        <v>6400942</v>
      </c>
      <c r="AW56" s="680">
        <f t="shared" si="183"/>
        <v>6089540</v>
      </c>
      <c r="AX56" s="680">
        <f t="shared" si="184"/>
        <v>5000000</v>
      </c>
      <c r="AY56" s="706">
        <f t="shared" si="1"/>
        <v>0.95135059808384448</v>
      </c>
      <c r="AZ56" s="707">
        <f t="shared" si="2"/>
        <v>1.217908</v>
      </c>
      <c r="BA56" s="682" t="e">
        <f t="shared" si="185"/>
        <v>#REF!</v>
      </c>
      <c r="BB56" s="680">
        <f t="shared" si="186"/>
        <v>24986157</v>
      </c>
      <c r="BC56" s="680">
        <f t="shared" si="187"/>
        <v>25000000</v>
      </c>
      <c r="BD56" s="706">
        <f t="shared" si="3"/>
        <v>0</v>
      </c>
      <c r="BE56" s="715">
        <f t="shared" si="4"/>
        <v>0.99944628000000002</v>
      </c>
      <c r="BF56" s="721">
        <f t="shared" si="178"/>
        <v>0.41643595</v>
      </c>
      <c r="BG56" s="28"/>
      <c r="BH56" s="154"/>
    </row>
    <row r="57" spans="1:60" outlineLevel="1" x14ac:dyDescent="0.25">
      <c r="A57" s="143"/>
      <c r="B57" s="58"/>
      <c r="C57" s="129"/>
      <c r="D57" s="119" t="s">
        <v>98</v>
      </c>
      <c r="E57" s="281" t="s">
        <v>99</v>
      </c>
      <c r="F57" s="40" t="e">
        <f>SUMIF('10. 170KMP'!$J:$J,'0.KQKD'!$E57,'10. 170KMP'!L:L)</f>
        <v>#REF!</v>
      </c>
      <c r="G57" s="34" t="e">
        <f>SUMIF('10. 170KMP'!$J:$J,'0.KQKD'!$E57,'10. 170KMP'!M:M)</f>
        <v>#REF!</v>
      </c>
      <c r="H57" s="34" t="e">
        <f>SUMIF('10. 170KMP'!$J:$J,'0.KQKD'!$E57,'10. 170KMP'!N:N)</f>
        <v>#REF!</v>
      </c>
      <c r="I57" s="34" t="e">
        <f>SUMIF('10. 170KMP'!$J:$J,'0.KQKD'!$E57,'10. 170KMP'!O:O)</f>
        <v>#REF!</v>
      </c>
      <c r="J57" s="34" t="e">
        <f>SUMIF('10. 170KMP'!$J:$J,'0.KQKD'!$E57,'10. 170KMP'!P:P)</f>
        <v>#REF!</v>
      </c>
      <c r="K57" s="34" t="e">
        <f>SUMIF('10. 170KMP'!$J:$J,'0.KQKD'!$E57,'10. 170KMP'!Q:Q)</f>
        <v>#REF!</v>
      </c>
      <c r="L57" s="34" t="e">
        <f>SUMIF('10. 170KMP'!$J:$J,'0.KQKD'!$E57,'10. 170KMP'!R:R)</f>
        <v>#REF!</v>
      </c>
      <c r="M57" s="34" t="e">
        <f>SUMIF('10. 170KMP'!$J:$J,'0.KQKD'!$E57,'10. 170KMP'!S:S)</f>
        <v>#REF!</v>
      </c>
      <c r="N57" s="34" t="e">
        <f>SUMIF('10. 170KMP'!$J:$J,'0.KQKD'!$E57,'10. 170KMP'!T:T)</f>
        <v>#REF!</v>
      </c>
      <c r="O57" s="34" t="e">
        <f>SUMIF('10. 170KMP'!$J:$J,'0.KQKD'!$E57,'10. 170KMP'!U:U)</f>
        <v>#REF!</v>
      </c>
      <c r="P57" s="34" t="e">
        <f>SUMIF('10. 170KMP'!$J:$J,'0.KQKD'!$E57,'10. 170KMP'!V:V)</f>
        <v>#REF!</v>
      </c>
      <c r="Q57" s="34" t="e">
        <f>SUMIF('10. 170KMP'!$J:$J,'0.KQKD'!$E57,'10. 170KMP'!W:W)</f>
        <v>#REF!</v>
      </c>
      <c r="R57" s="34" t="e">
        <f>SUMIF('10. 170KMP'!$J:$J,'0.KQKD'!$E57,'10. 170KMP'!X:X)</f>
        <v>#REF!</v>
      </c>
      <c r="S57" s="34" t="e">
        <f>SUMIF('10. 170KMP'!$J:$J,'0.KQKD'!$E57,'10. 170KMP'!Y:Y)</f>
        <v>#REF!</v>
      </c>
      <c r="T57" s="34" t="e">
        <f>SUMIF('10. 170KMP'!$J:$J,'0.KQKD'!$E57,'10. 170KMP'!Z:Z)</f>
        <v>#REF!</v>
      </c>
      <c r="U57" s="34" t="e">
        <f t="shared" si="179"/>
        <v>#REF!</v>
      </c>
      <c r="V57" s="34">
        <f>SUMIF('10. 170KMP'!$J:$J,'0.KQKD'!$E57,'10. 170KMP'!AB:AB)</f>
        <v>0</v>
      </c>
      <c r="W57" s="34">
        <f>SUMIF('10. 170KMP'!$J:$J,'0.KQKD'!$E57,'10. 170KMP'!AC:AC)</f>
        <v>0</v>
      </c>
      <c r="X57" s="34">
        <f>SUMIF('10. 170KMP'!$J:$J,'0.KQKD'!$E57,'10. 170KMP'!AD:AD)</f>
        <v>0</v>
      </c>
      <c r="Y57" s="34">
        <f>SUMIF('10. 170KMP'!$J:$J,'0.KQKD'!$E57,'10. 170KMP'!AE:AE)</f>
        <v>0</v>
      </c>
      <c r="Z57" s="34">
        <f>SUMIF('10. 170KMP'!$J:$J,'0.KQKD'!$E57,'10. 170KMP'!AF:AF)</f>
        <v>0</v>
      </c>
      <c r="AA57" s="34">
        <f>SUMIF('10. 170KMP'!$J:$J,'0.KQKD'!$E57,'10. 170KMP'!AG:AG)</f>
        <v>0</v>
      </c>
      <c r="AB57" s="34">
        <f>SUMIF('10. 170KMP'!$J:$J,'0.KQKD'!$E57,'10. 170KMP'!AH:AH)</f>
        <v>0</v>
      </c>
      <c r="AC57" s="34">
        <f>SUMIF('10. 170KMP'!$J:$J,'0.KQKD'!$E57,'10. 170KMP'!AI:AI)</f>
        <v>0</v>
      </c>
      <c r="AD57" s="34">
        <f>SUMIF('10. 170KMP'!$J:$J,'0.KQKD'!$E57,'10. 170KMP'!AJ:AJ)</f>
        <v>0</v>
      </c>
      <c r="AE57" s="34">
        <f>SUMIF('10. 170KMP'!$J:$J,'0.KQKD'!$E57,'10. 170KMP'!AK:AK)</f>
        <v>0</v>
      </c>
      <c r="AF57" s="34">
        <f>SUMIF('10. 170KMP'!$J:$J,'0.KQKD'!$E57,'10. 170KMP'!AL:AL)</f>
        <v>0</v>
      </c>
      <c r="AG57" s="34">
        <f>SUMIF('10. 170KMP'!$J:$J,'0.KQKD'!$E57,'10. 170KMP'!AM:AM)</f>
        <v>0</v>
      </c>
      <c r="AH57" s="34">
        <f t="shared" si="180"/>
        <v>0</v>
      </c>
      <c r="AI57" s="41">
        <f t="shared" si="181"/>
        <v>0</v>
      </c>
      <c r="AJ57" s="40">
        <f>SUMIF('10. 170KMP'!$J:$J,'0.KQKD'!$E57,'10. 170KMP'!AP:AP)</f>
        <v>0</v>
      </c>
      <c r="AK57" s="34">
        <f>SUMIF('10. 170KMP'!$J:$J,'0.KQKD'!$E57,'10. 170KMP'!AQ:AQ)</f>
        <v>0</v>
      </c>
      <c r="AL57" s="34">
        <f>SUMIF('10. 170KMP'!$J:$J,'0.KQKD'!$E57,'10. 170KMP'!AR:AR)</f>
        <v>0</v>
      </c>
      <c r="AM57" s="680">
        <f>SUMIF('10. 170KMP'!$J:$J,'0.KQKD'!$E57,'10. 170KMP'!AS:AS)</f>
        <v>0</v>
      </c>
      <c r="AN57" s="680">
        <f>SUMIF('10. 170KMP'!$J:$J,'0.KQKD'!$E57,'10. 170KMP'!AT:AT)</f>
        <v>0</v>
      </c>
      <c r="AO57" s="680">
        <f>SUMIF('10. 170KMP'!$J:$J,'0.KQKD'!$E57,'10. 170KMP'!AU:AU)</f>
        <v>0</v>
      </c>
      <c r="AP57" s="680">
        <f>SUMIF('10. 170KMP'!$J:$J,'0.KQKD'!$E57,'10. 170KMP'!AV:AV)</f>
        <v>0</v>
      </c>
      <c r="AQ57" s="680">
        <f>SUMIF('10. 170KMP'!$J:$J,'0.KQKD'!$E57,'10. 170KMP'!AW:AW)</f>
        <v>0</v>
      </c>
      <c r="AR57" s="680">
        <f>SUMIF('10. 170KMP'!$J:$J,'0.KQKD'!$E57,'10. 170KMP'!AX:AX)</f>
        <v>0</v>
      </c>
      <c r="AS57" s="680">
        <f>SUMIF('10. 170KMP'!$J:$J,'0.KQKD'!$E57,'10. 170KMP'!AY:AY)</f>
        <v>0</v>
      </c>
      <c r="AT57" s="680">
        <f>SUMIF('10. 170KMP'!$J:$J,'0.KQKD'!$E57,'10. 170KMP'!AZ:AZ)</f>
        <v>0</v>
      </c>
      <c r="AU57" s="681">
        <f>SUMIF('10. 170KMP'!$J:$J,'0.KQKD'!$E57,'10. 170KMP'!BA:BA)</f>
        <v>0</v>
      </c>
      <c r="AV57" s="682">
        <f t="shared" si="182"/>
        <v>0</v>
      </c>
      <c r="AW57" s="680">
        <f t="shared" si="183"/>
        <v>0</v>
      </c>
      <c r="AX57" s="680">
        <f t="shared" si="184"/>
        <v>0</v>
      </c>
      <c r="AY57" s="706">
        <f t="shared" si="1"/>
        <v>0</v>
      </c>
      <c r="AZ57" s="707">
        <f t="shared" si="2"/>
        <v>0</v>
      </c>
      <c r="BA57" s="682" t="e">
        <f t="shared" si="185"/>
        <v>#REF!</v>
      </c>
      <c r="BB57" s="680">
        <f t="shared" si="186"/>
        <v>0</v>
      </c>
      <c r="BC57" s="680">
        <f t="shared" si="187"/>
        <v>0</v>
      </c>
      <c r="BD57" s="706">
        <f t="shared" si="3"/>
        <v>0</v>
      </c>
      <c r="BE57" s="715">
        <f t="shared" si="4"/>
        <v>0</v>
      </c>
      <c r="BF57" s="721">
        <f t="shared" si="178"/>
        <v>0</v>
      </c>
      <c r="BG57" s="28"/>
      <c r="BH57" s="154"/>
    </row>
    <row r="58" spans="1:60" outlineLevel="1" x14ac:dyDescent="0.25">
      <c r="A58" s="143"/>
      <c r="B58" s="58"/>
      <c r="C58" s="129"/>
      <c r="D58" s="119" t="s">
        <v>100</v>
      </c>
      <c r="E58" s="281" t="s">
        <v>101</v>
      </c>
      <c r="F58" s="40" t="e">
        <f>SUMIF('10. 170KMP'!$J:$J,'0.KQKD'!$E58,'10. 170KMP'!L:L)</f>
        <v>#REF!</v>
      </c>
      <c r="G58" s="34" t="e">
        <f>SUMIF('10. 170KMP'!$J:$J,'0.KQKD'!$E58,'10. 170KMP'!M:M)</f>
        <v>#REF!</v>
      </c>
      <c r="H58" s="34" t="e">
        <f>SUMIF('10. 170KMP'!$J:$J,'0.KQKD'!$E58,'10. 170KMP'!N:N)</f>
        <v>#REF!</v>
      </c>
      <c r="I58" s="34" t="e">
        <f>SUMIF('10. 170KMP'!$J:$J,'0.KQKD'!$E58,'10. 170KMP'!O:O)</f>
        <v>#REF!</v>
      </c>
      <c r="J58" s="34" t="e">
        <f>SUMIF('10. 170KMP'!$J:$J,'0.KQKD'!$E58,'10. 170KMP'!P:P)</f>
        <v>#REF!</v>
      </c>
      <c r="K58" s="34" t="e">
        <f>SUMIF('10. 170KMP'!$J:$J,'0.KQKD'!$E58,'10. 170KMP'!Q:Q)</f>
        <v>#REF!</v>
      </c>
      <c r="L58" s="34" t="e">
        <f>SUMIF('10. 170KMP'!$J:$J,'0.KQKD'!$E58,'10. 170KMP'!R:R)</f>
        <v>#REF!</v>
      </c>
      <c r="M58" s="34" t="e">
        <f>SUMIF('10. 170KMP'!$J:$J,'0.KQKD'!$E58,'10. 170KMP'!S:S)</f>
        <v>#REF!</v>
      </c>
      <c r="N58" s="34" t="e">
        <f>SUMIF('10. 170KMP'!$J:$J,'0.KQKD'!$E58,'10. 170KMP'!T:T)</f>
        <v>#REF!</v>
      </c>
      <c r="O58" s="34" t="e">
        <f>SUMIF('10. 170KMP'!$J:$J,'0.KQKD'!$E58,'10. 170KMP'!U:U)</f>
        <v>#REF!</v>
      </c>
      <c r="P58" s="34" t="e">
        <f>SUMIF('10. 170KMP'!$J:$J,'0.KQKD'!$E58,'10. 170KMP'!V:V)</f>
        <v>#REF!</v>
      </c>
      <c r="Q58" s="34" t="e">
        <f>SUMIF('10. 170KMP'!$J:$J,'0.KQKD'!$E58,'10. 170KMP'!W:W)</f>
        <v>#REF!</v>
      </c>
      <c r="R58" s="34" t="e">
        <f>SUMIF('10. 170KMP'!$J:$J,'0.KQKD'!$E58,'10. 170KMP'!X:X)</f>
        <v>#REF!</v>
      </c>
      <c r="S58" s="34" t="e">
        <f>SUMIF('10. 170KMP'!$J:$J,'0.KQKD'!$E58,'10. 170KMP'!Y:Y)</f>
        <v>#REF!</v>
      </c>
      <c r="T58" s="34" t="e">
        <f>SUMIF('10. 170KMP'!$J:$J,'0.KQKD'!$E58,'10. 170KMP'!Z:Z)</f>
        <v>#REF!</v>
      </c>
      <c r="U58" s="34" t="e">
        <f t="shared" si="179"/>
        <v>#REF!</v>
      </c>
      <c r="V58" s="34">
        <f>SUMIF('10. 170KMP'!$J:$J,'0.KQKD'!$E58,'10. 170KMP'!AB:AB)</f>
        <v>0</v>
      </c>
      <c r="W58" s="34">
        <f>SUMIF('10. 170KMP'!$J:$J,'0.KQKD'!$E58,'10. 170KMP'!AC:AC)</f>
        <v>0</v>
      </c>
      <c r="X58" s="34">
        <f>SUMIF('10. 170KMP'!$J:$J,'0.KQKD'!$E58,'10. 170KMP'!AD:AD)</f>
        <v>0</v>
      </c>
      <c r="Y58" s="34">
        <f>SUMIF('10. 170KMP'!$J:$J,'0.KQKD'!$E58,'10. 170KMP'!AE:AE)</f>
        <v>0</v>
      </c>
      <c r="Z58" s="34">
        <f>SUMIF('10. 170KMP'!$J:$J,'0.KQKD'!$E58,'10. 170KMP'!AF:AF)</f>
        <v>0</v>
      </c>
      <c r="AA58" s="34">
        <f>SUMIF('10. 170KMP'!$J:$J,'0.KQKD'!$E58,'10. 170KMP'!AG:AG)</f>
        <v>0</v>
      </c>
      <c r="AB58" s="34">
        <f>SUMIF('10. 170KMP'!$J:$J,'0.KQKD'!$E58,'10. 170KMP'!AH:AH)</f>
        <v>0</v>
      </c>
      <c r="AC58" s="34">
        <f>SUMIF('10. 170KMP'!$J:$J,'0.KQKD'!$E58,'10. 170KMP'!AI:AI)</f>
        <v>0</v>
      </c>
      <c r="AD58" s="34">
        <f>SUMIF('10. 170KMP'!$J:$J,'0.KQKD'!$E58,'10. 170KMP'!AJ:AJ)</f>
        <v>0</v>
      </c>
      <c r="AE58" s="34">
        <f>SUMIF('10. 170KMP'!$J:$J,'0.KQKD'!$E58,'10. 170KMP'!AK:AK)</f>
        <v>0</v>
      </c>
      <c r="AF58" s="34">
        <f>SUMIF('10. 170KMP'!$J:$J,'0.KQKD'!$E58,'10. 170KMP'!AL:AL)</f>
        <v>0</v>
      </c>
      <c r="AG58" s="34">
        <f>SUMIF('10. 170KMP'!$J:$J,'0.KQKD'!$E58,'10. 170KMP'!AM:AM)</f>
        <v>0</v>
      </c>
      <c r="AH58" s="34">
        <f t="shared" si="180"/>
        <v>0</v>
      </c>
      <c r="AI58" s="41">
        <f t="shared" si="181"/>
        <v>0</v>
      </c>
      <c r="AJ58" s="40">
        <f>SUMIF('10. 170KMP'!$J:$J,'0.KQKD'!$E58,'10. 170KMP'!AP:AP)</f>
        <v>0</v>
      </c>
      <c r="AK58" s="34">
        <f>SUMIF('10. 170KMP'!$J:$J,'0.KQKD'!$E58,'10. 170KMP'!AQ:AQ)</f>
        <v>0</v>
      </c>
      <c r="AL58" s="34">
        <f>SUMIF('10. 170KMP'!$J:$J,'0.KQKD'!$E58,'10. 170KMP'!AR:AR)</f>
        <v>0</v>
      </c>
      <c r="AM58" s="680">
        <f>SUMIF('10. 170KMP'!$J:$J,'0.KQKD'!$E58,'10. 170KMP'!AS:AS)</f>
        <v>0</v>
      </c>
      <c r="AN58" s="680">
        <f>SUMIF('10. 170KMP'!$J:$J,'0.KQKD'!$E58,'10. 170KMP'!AT:AT)</f>
        <v>0</v>
      </c>
      <c r="AO58" s="680">
        <f>SUMIF('10. 170KMP'!$J:$J,'0.KQKD'!$E58,'10. 170KMP'!AU:AU)</f>
        <v>0</v>
      </c>
      <c r="AP58" s="680">
        <f>SUMIF('10. 170KMP'!$J:$J,'0.KQKD'!$E58,'10. 170KMP'!AV:AV)</f>
        <v>0</v>
      </c>
      <c r="AQ58" s="680">
        <f>SUMIF('10. 170KMP'!$J:$J,'0.KQKD'!$E58,'10. 170KMP'!AW:AW)</f>
        <v>0</v>
      </c>
      <c r="AR58" s="680">
        <f>SUMIF('10. 170KMP'!$J:$J,'0.KQKD'!$E58,'10. 170KMP'!AX:AX)</f>
        <v>0</v>
      </c>
      <c r="AS58" s="680">
        <f>SUMIF('10. 170KMP'!$J:$J,'0.KQKD'!$E58,'10. 170KMP'!AY:AY)</f>
        <v>0</v>
      </c>
      <c r="AT58" s="680">
        <f>SUMIF('10. 170KMP'!$J:$J,'0.KQKD'!$E58,'10. 170KMP'!AZ:AZ)</f>
        <v>0</v>
      </c>
      <c r="AU58" s="681">
        <f>SUMIF('10. 170KMP'!$J:$J,'0.KQKD'!$E58,'10. 170KMP'!BA:BA)</f>
        <v>0</v>
      </c>
      <c r="AV58" s="682">
        <f t="shared" si="182"/>
        <v>0</v>
      </c>
      <c r="AW58" s="680">
        <f t="shared" si="183"/>
        <v>0</v>
      </c>
      <c r="AX58" s="680">
        <f t="shared" si="184"/>
        <v>0</v>
      </c>
      <c r="AY58" s="706">
        <f t="shared" si="1"/>
        <v>0</v>
      </c>
      <c r="AZ58" s="707">
        <f t="shared" si="2"/>
        <v>0</v>
      </c>
      <c r="BA58" s="682" t="e">
        <f t="shared" si="185"/>
        <v>#REF!</v>
      </c>
      <c r="BB58" s="680">
        <f t="shared" si="186"/>
        <v>0</v>
      </c>
      <c r="BC58" s="680">
        <f t="shared" si="187"/>
        <v>0</v>
      </c>
      <c r="BD58" s="706">
        <f t="shared" si="3"/>
        <v>0</v>
      </c>
      <c r="BE58" s="715">
        <f t="shared" si="4"/>
        <v>0</v>
      </c>
      <c r="BF58" s="721">
        <f t="shared" si="178"/>
        <v>0</v>
      </c>
      <c r="BG58" s="28"/>
      <c r="BH58" s="154"/>
    </row>
    <row r="59" spans="1:60" outlineLevel="1" x14ac:dyDescent="0.25">
      <c r="A59" s="143"/>
      <c r="B59" s="58"/>
      <c r="C59" s="129"/>
      <c r="D59" s="119" t="s">
        <v>102</v>
      </c>
      <c r="E59" s="281" t="s">
        <v>103</v>
      </c>
      <c r="F59" s="40" t="e">
        <f>SUMIF('10. 170KMP'!$J:$J,'0.KQKD'!$E59,'10. 170KMP'!L:L)</f>
        <v>#REF!</v>
      </c>
      <c r="G59" s="34" t="e">
        <f>SUMIF('10. 170KMP'!$J:$J,'0.KQKD'!$E59,'10. 170KMP'!M:M)</f>
        <v>#REF!</v>
      </c>
      <c r="H59" s="34" t="e">
        <f>SUMIF('10. 170KMP'!$J:$J,'0.KQKD'!$E59,'10. 170KMP'!N:N)</f>
        <v>#REF!</v>
      </c>
      <c r="I59" s="34" t="e">
        <f>SUMIF('10. 170KMP'!$J:$J,'0.KQKD'!$E59,'10. 170KMP'!O:O)</f>
        <v>#REF!</v>
      </c>
      <c r="J59" s="34" t="e">
        <f>SUMIF('10. 170KMP'!$J:$J,'0.KQKD'!$E59,'10. 170KMP'!P:P)</f>
        <v>#REF!</v>
      </c>
      <c r="K59" s="34" t="e">
        <f>SUMIF('10. 170KMP'!$J:$J,'0.KQKD'!$E59,'10. 170KMP'!Q:Q)</f>
        <v>#REF!</v>
      </c>
      <c r="L59" s="34" t="e">
        <f>SUMIF('10. 170KMP'!$J:$J,'0.KQKD'!$E59,'10. 170KMP'!R:R)</f>
        <v>#REF!</v>
      </c>
      <c r="M59" s="34" t="e">
        <f>SUMIF('10. 170KMP'!$J:$J,'0.KQKD'!$E59,'10. 170KMP'!S:S)</f>
        <v>#REF!</v>
      </c>
      <c r="N59" s="34" t="e">
        <f>SUMIF('10. 170KMP'!$J:$J,'0.KQKD'!$E59,'10. 170KMP'!T:T)</f>
        <v>#REF!</v>
      </c>
      <c r="O59" s="34" t="e">
        <f>SUMIF('10. 170KMP'!$J:$J,'0.KQKD'!$E59,'10. 170KMP'!U:U)</f>
        <v>#REF!</v>
      </c>
      <c r="P59" s="34" t="e">
        <f>SUMIF('10. 170KMP'!$J:$J,'0.KQKD'!$E59,'10. 170KMP'!V:V)</f>
        <v>#REF!</v>
      </c>
      <c r="Q59" s="34" t="e">
        <f>SUMIF('10. 170KMP'!$J:$J,'0.KQKD'!$E59,'10. 170KMP'!W:W)</f>
        <v>#REF!</v>
      </c>
      <c r="R59" s="34" t="e">
        <f>SUMIF('10. 170KMP'!$J:$J,'0.KQKD'!$E59,'10. 170KMP'!X:X)</f>
        <v>#REF!</v>
      </c>
      <c r="S59" s="34" t="e">
        <f>SUMIF('10. 170KMP'!$J:$J,'0.KQKD'!$E59,'10. 170KMP'!Y:Y)</f>
        <v>#REF!</v>
      </c>
      <c r="T59" s="34" t="e">
        <f>SUMIF('10. 170KMP'!$J:$J,'0.KQKD'!$E59,'10. 170KMP'!Z:Z)</f>
        <v>#REF!</v>
      </c>
      <c r="U59" s="34" t="e">
        <f t="shared" si="179"/>
        <v>#REF!</v>
      </c>
      <c r="V59" s="34">
        <f>SUMIF('10. 170KMP'!$J:$J,'0.KQKD'!$E59,'10. 170KMP'!AB:AB)</f>
        <v>0</v>
      </c>
      <c r="W59" s="34">
        <f>SUMIF('10. 170KMP'!$J:$J,'0.KQKD'!$E59,'10. 170KMP'!AC:AC)</f>
        <v>0</v>
      </c>
      <c r="X59" s="34">
        <f>SUMIF('10. 170KMP'!$J:$J,'0.KQKD'!$E59,'10. 170KMP'!AD:AD)</f>
        <v>0</v>
      </c>
      <c r="Y59" s="34">
        <f>SUMIF('10. 170KMP'!$J:$J,'0.KQKD'!$E59,'10. 170KMP'!AE:AE)</f>
        <v>0</v>
      </c>
      <c r="Z59" s="34">
        <f>SUMIF('10. 170KMP'!$J:$J,'0.KQKD'!$E59,'10. 170KMP'!AF:AF)</f>
        <v>0</v>
      </c>
      <c r="AA59" s="34">
        <f>SUMIF('10. 170KMP'!$J:$J,'0.KQKD'!$E59,'10. 170KMP'!AG:AG)</f>
        <v>0</v>
      </c>
      <c r="AB59" s="34">
        <f>SUMIF('10. 170KMP'!$J:$J,'0.KQKD'!$E59,'10. 170KMP'!AH:AH)</f>
        <v>0</v>
      </c>
      <c r="AC59" s="34">
        <f>SUMIF('10. 170KMP'!$J:$J,'0.KQKD'!$E59,'10. 170KMP'!AI:AI)</f>
        <v>0</v>
      </c>
      <c r="AD59" s="34">
        <f>SUMIF('10. 170KMP'!$J:$J,'0.KQKD'!$E59,'10. 170KMP'!AJ:AJ)</f>
        <v>0</v>
      </c>
      <c r="AE59" s="34">
        <f>SUMIF('10. 170KMP'!$J:$J,'0.KQKD'!$E59,'10. 170KMP'!AK:AK)</f>
        <v>0</v>
      </c>
      <c r="AF59" s="34">
        <f>SUMIF('10. 170KMP'!$J:$J,'0.KQKD'!$E59,'10. 170KMP'!AL:AL)</f>
        <v>0</v>
      </c>
      <c r="AG59" s="34">
        <f>SUMIF('10. 170KMP'!$J:$J,'0.KQKD'!$E59,'10. 170KMP'!AM:AM)</f>
        <v>0</v>
      </c>
      <c r="AH59" s="34">
        <f t="shared" si="180"/>
        <v>0</v>
      </c>
      <c r="AI59" s="41">
        <f t="shared" si="181"/>
        <v>0</v>
      </c>
      <c r="AJ59" s="40">
        <f>SUMIF('10. 170KMP'!$J:$J,'0.KQKD'!$E59,'10. 170KMP'!AP:AP)</f>
        <v>0</v>
      </c>
      <c r="AK59" s="34">
        <f>SUMIF('10. 170KMP'!$J:$J,'0.KQKD'!$E59,'10. 170KMP'!AQ:AQ)</f>
        <v>0</v>
      </c>
      <c r="AL59" s="34">
        <f>SUMIF('10. 170KMP'!$J:$J,'0.KQKD'!$E59,'10. 170KMP'!AR:AR)</f>
        <v>0</v>
      </c>
      <c r="AM59" s="680">
        <f>SUMIF('10. 170KMP'!$J:$J,'0.KQKD'!$E59,'10. 170KMP'!AS:AS)</f>
        <v>0</v>
      </c>
      <c r="AN59" s="680">
        <f>SUMIF('10. 170KMP'!$J:$J,'0.KQKD'!$E59,'10. 170KMP'!AT:AT)</f>
        <v>0</v>
      </c>
      <c r="AO59" s="680">
        <f>SUMIF('10. 170KMP'!$J:$J,'0.KQKD'!$E59,'10. 170KMP'!AU:AU)</f>
        <v>0</v>
      </c>
      <c r="AP59" s="680">
        <f>SUMIF('10. 170KMP'!$J:$J,'0.KQKD'!$E59,'10. 170KMP'!AV:AV)</f>
        <v>0</v>
      </c>
      <c r="AQ59" s="680">
        <f>SUMIF('10. 170KMP'!$J:$J,'0.KQKD'!$E59,'10. 170KMP'!AW:AW)</f>
        <v>0</v>
      </c>
      <c r="AR59" s="680">
        <f>SUMIF('10. 170KMP'!$J:$J,'0.KQKD'!$E59,'10. 170KMP'!AX:AX)</f>
        <v>0</v>
      </c>
      <c r="AS59" s="680">
        <f>SUMIF('10. 170KMP'!$J:$J,'0.KQKD'!$E59,'10. 170KMP'!AY:AY)</f>
        <v>0</v>
      </c>
      <c r="AT59" s="680">
        <f>SUMIF('10. 170KMP'!$J:$J,'0.KQKD'!$E59,'10. 170KMP'!AZ:AZ)</f>
        <v>0</v>
      </c>
      <c r="AU59" s="681">
        <f>SUMIF('10. 170KMP'!$J:$J,'0.KQKD'!$E59,'10. 170KMP'!BA:BA)</f>
        <v>0</v>
      </c>
      <c r="AV59" s="682">
        <f t="shared" si="182"/>
        <v>0</v>
      </c>
      <c r="AW59" s="680">
        <f t="shared" si="183"/>
        <v>0</v>
      </c>
      <c r="AX59" s="680">
        <f t="shared" si="184"/>
        <v>0</v>
      </c>
      <c r="AY59" s="706">
        <f t="shared" si="1"/>
        <v>0</v>
      </c>
      <c r="AZ59" s="707">
        <f t="shared" si="2"/>
        <v>0</v>
      </c>
      <c r="BA59" s="682" t="e">
        <f t="shared" si="185"/>
        <v>#REF!</v>
      </c>
      <c r="BB59" s="680">
        <f t="shared" si="186"/>
        <v>0</v>
      </c>
      <c r="BC59" s="680">
        <f t="shared" si="187"/>
        <v>0</v>
      </c>
      <c r="BD59" s="706">
        <f t="shared" si="3"/>
        <v>0</v>
      </c>
      <c r="BE59" s="715">
        <f t="shared" si="4"/>
        <v>0</v>
      </c>
      <c r="BF59" s="721">
        <f t="shared" si="178"/>
        <v>0</v>
      </c>
      <c r="BG59" s="28"/>
      <c r="BH59" s="154"/>
    </row>
    <row r="60" spans="1:60" outlineLevel="1" x14ac:dyDescent="0.25">
      <c r="A60" s="143"/>
      <c r="B60" s="58"/>
      <c r="C60" s="129"/>
      <c r="D60" s="119" t="s">
        <v>104</v>
      </c>
      <c r="E60" s="281" t="s">
        <v>105</v>
      </c>
      <c r="F60" s="40" t="e">
        <f>SUMIF('10. 170KMP'!$J:$J,'0.KQKD'!$E60,'10. 170KMP'!L:L)</f>
        <v>#REF!</v>
      </c>
      <c r="G60" s="34" t="e">
        <f>SUMIF('10. 170KMP'!$J:$J,'0.KQKD'!$E60,'10. 170KMP'!M:M)</f>
        <v>#REF!</v>
      </c>
      <c r="H60" s="34" t="e">
        <f>SUMIF('10. 170KMP'!$J:$J,'0.KQKD'!$E60,'10. 170KMP'!N:N)</f>
        <v>#REF!</v>
      </c>
      <c r="I60" s="34" t="e">
        <f>SUMIF('10. 170KMP'!$J:$J,'0.KQKD'!$E60,'10. 170KMP'!O:O)</f>
        <v>#REF!</v>
      </c>
      <c r="J60" s="34" t="e">
        <f>SUMIF('10. 170KMP'!$J:$J,'0.KQKD'!$E60,'10. 170KMP'!P:P)</f>
        <v>#REF!</v>
      </c>
      <c r="K60" s="34" t="e">
        <f>SUMIF('10. 170KMP'!$J:$J,'0.KQKD'!$E60,'10. 170KMP'!Q:Q)</f>
        <v>#REF!</v>
      </c>
      <c r="L60" s="34" t="e">
        <f>SUMIF('10. 170KMP'!$J:$J,'0.KQKD'!$E60,'10. 170KMP'!R:R)</f>
        <v>#REF!</v>
      </c>
      <c r="M60" s="34" t="e">
        <f>SUMIF('10. 170KMP'!$J:$J,'0.KQKD'!$E60,'10. 170KMP'!S:S)</f>
        <v>#REF!</v>
      </c>
      <c r="N60" s="34" t="e">
        <f>SUMIF('10. 170KMP'!$J:$J,'0.KQKD'!$E60,'10. 170KMP'!T:T)</f>
        <v>#REF!</v>
      </c>
      <c r="O60" s="34" t="e">
        <f>SUMIF('10. 170KMP'!$J:$J,'0.KQKD'!$E60,'10. 170KMP'!U:U)</f>
        <v>#REF!</v>
      </c>
      <c r="P60" s="34" t="e">
        <f>SUMIF('10. 170KMP'!$J:$J,'0.KQKD'!$E60,'10. 170KMP'!V:V)</f>
        <v>#REF!</v>
      </c>
      <c r="Q60" s="34" t="e">
        <f>SUMIF('10. 170KMP'!$J:$J,'0.KQKD'!$E60,'10. 170KMP'!W:W)</f>
        <v>#REF!</v>
      </c>
      <c r="R60" s="34" t="e">
        <f>SUMIF('10. 170KMP'!$J:$J,'0.KQKD'!$E60,'10. 170KMP'!X:X)</f>
        <v>#REF!</v>
      </c>
      <c r="S60" s="34" t="e">
        <f>SUMIF('10. 170KMP'!$J:$J,'0.KQKD'!$E60,'10. 170KMP'!Y:Y)</f>
        <v>#REF!</v>
      </c>
      <c r="T60" s="34" t="e">
        <f>SUMIF('10. 170KMP'!$J:$J,'0.KQKD'!$E60,'10. 170KMP'!Z:Z)</f>
        <v>#REF!</v>
      </c>
      <c r="U60" s="34" t="e">
        <f t="shared" si="179"/>
        <v>#REF!</v>
      </c>
      <c r="V60" s="34">
        <f>SUMIF('10. 170KMP'!$J:$J,'0.KQKD'!$E60,'10. 170KMP'!AB:AB)</f>
        <v>11000000</v>
      </c>
      <c r="W60" s="34">
        <f>SUMIF('10. 170KMP'!$J:$J,'0.KQKD'!$E60,'10. 170KMP'!AC:AC)</f>
        <v>18000000</v>
      </c>
      <c r="X60" s="34">
        <f>SUMIF('10. 170KMP'!$J:$J,'0.KQKD'!$E60,'10. 170KMP'!AD:AD)</f>
        <v>11000000</v>
      </c>
      <c r="Y60" s="34">
        <f>SUMIF('10. 170KMP'!$J:$J,'0.KQKD'!$E60,'10. 170KMP'!AE:AE)</f>
        <v>11000000</v>
      </c>
      <c r="Z60" s="34">
        <f>SUMIF('10. 170KMP'!$J:$J,'0.KQKD'!$E60,'10. 170KMP'!AF:AF)</f>
        <v>11000000</v>
      </c>
      <c r="AA60" s="34">
        <f>SUMIF('10. 170KMP'!$J:$J,'0.KQKD'!$E60,'10. 170KMP'!AG:AG)</f>
        <v>11000000</v>
      </c>
      <c r="AB60" s="34">
        <f>SUMIF('10. 170KMP'!$J:$J,'0.KQKD'!$E60,'10. 170KMP'!AH:AH)</f>
        <v>11000000</v>
      </c>
      <c r="AC60" s="34">
        <f>SUMIF('10. 170KMP'!$J:$J,'0.KQKD'!$E60,'10. 170KMP'!AI:AI)</f>
        <v>11000000</v>
      </c>
      <c r="AD60" s="34">
        <f>SUMIF('10. 170KMP'!$J:$J,'0.KQKD'!$E60,'10. 170KMP'!AJ:AJ)</f>
        <v>11000000</v>
      </c>
      <c r="AE60" s="34">
        <f>SUMIF('10. 170KMP'!$J:$J,'0.KQKD'!$E60,'10. 170KMP'!AK:AK)</f>
        <v>11000000</v>
      </c>
      <c r="AF60" s="34">
        <f>SUMIF('10. 170KMP'!$J:$J,'0.KQKD'!$E60,'10. 170KMP'!AL:AL)</f>
        <v>11000000</v>
      </c>
      <c r="AG60" s="34">
        <f>SUMIF('10. 170KMP'!$J:$J,'0.KQKD'!$E60,'10. 170KMP'!AM:AM)</f>
        <v>11000000</v>
      </c>
      <c r="AH60" s="34">
        <f t="shared" si="180"/>
        <v>139000000</v>
      </c>
      <c r="AI60" s="41">
        <f t="shared" si="181"/>
        <v>279859426</v>
      </c>
      <c r="AJ60" s="40">
        <f>SUMIF('10. 170KMP'!$J:$J,'0.KQKD'!$E60,'10. 170KMP'!AP:AP)</f>
        <v>31293873</v>
      </c>
      <c r="AK60" s="34">
        <f>SUMIF('10. 170KMP'!$J:$J,'0.KQKD'!$E60,'10. 170KMP'!AQ:AQ)</f>
        <v>21533742</v>
      </c>
      <c r="AL60" s="34">
        <f>SUMIF('10. 170KMP'!$J:$J,'0.KQKD'!$E60,'10. 170KMP'!AR:AR)</f>
        <v>56249697</v>
      </c>
      <c r="AM60" s="680">
        <f>SUMIF('10. 170KMP'!$J:$J,'0.KQKD'!$E60,'10. 170KMP'!AS:AS)</f>
        <v>32927412</v>
      </c>
      <c r="AN60" s="680">
        <f>SUMIF('10. 170KMP'!$J:$J,'0.KQKD'!$E60,'10. 170KMP'!AT:AT)</f>
        <v>137854702</v>
      </c>
      <c r="AO60" s="680">
        <f>SUMIF('10. 170KMP'!$J:$J,'0.KQKD'!$E60,'10. 170KMP'!AU:AU)</f>
        <v>0</v>
      </c>
      <c r="AP60" s="680">
        <f>SUMIF('10. 170KMP'!$J:$J,'0.KQKD'!$E60,'10. 170KMP'!AV:AV)</f>
        <v>0</v>
      </c>
      <c r="AQ60" s="680">
        <f>SUMIF('10. 170KMP'!$J:$J,'0.KQKD'!$E60,'10. 170KMP'!AW:AW)</f>
        <v>0</v>
      </c>
      <c r="AR60" s="680">
        <f>SUMIF('10. 170KMP'!$J:$J,'0.KQKD'!$E60,'10. 170KMP'!AX:AX)</f>
        <v>0</v>
      </c>
      <c r="AS60" s="680">
        <f>SUMIF('10. 170KMP'!$J:$J,'0.KQKD'!$E60,'10. 170KMP'!AY:AY)</f>
        <v>0</v>
      </c>
      <c r="AT60" s="680">
        <f>SUMIF('10. 170KMP'!$J:$J,'0.KQKD'!$E60,'10. 170KMP'!AZ:AZ)</f>
        <v>0</v>
      </c>
      <c r="AU60" s="681">
        <f>SUMIF('10. 170KMP'!$J:$J,'0.KQKD'!$E60,'10. 170KMP'!BA:BA)</f>
        <v>0</v>
      </c>
      <c r="AV60" s="682">
        <f t="shared" si="182"/>
        <v>32927412</v>
      </c>
      <c r="AW60" s="680">
        <f t="shared" si="183"/>
        <v>137854702</v>
      </c>
      <c r="AX60" s="680">
        <f t="shared" si="184"/>
        <v>11000000</v>
      </c>
      <c r="AY60" s="706">
        <f t="shared" si="1"/>
        <v>4.1866242630911898</v>
      </c>
      <c r="AZ60" s="707">
        <f t="shared" si="2"/>
        <v>12.532245636363637</v>
      </c>
      <c r="BA60" s="682" t="e">
        <f t="shared" si="185"/>
        <v>#REF!</v>
      </c>
      <c r="BB60" s="680">
        <f t="shared" si="186"/>
        <v>279859426</v>
      </c>
      <c r="BC60" s="680">
        <f t="shared" si="187"/>
        <v>62000000</v>
      </c>
      <c r="BD60" s="706">
        <f t="shared" si="3"/>
        <v>0</v>
      </c>
      <c r="BE60" s="715">
        <f t="shared" si="4"/>
        <v>4.5138617096774194</v>
      </c>
      <c r="BF60" s="721">
        <f t="shared" si="178"/>
        <v>2.013377165467626</v>
      </c>
      <c r="BG60" s="28"/>
      <c r="BH60" s="154"/>
    </row>
    <row r="61" spans="1:60" x14ac:dyDescent="0.25">
      <c r="A61" s="143"/>
      <c r="B61" s="50">
        <v>5.2</v>
      </c>
      <c r="C61" s="118" t="s">
        <v>106</v>
      </c>
      <c r="D61" s="128"/>
      <c r="E61" s="51">
        <v>38</v>
      </c>
      <c r="F61" s="38" t="e">
        <f>SUMIF('10. 170KMP'!$J:$J,'0.KQKD'!$E61,'10. 170KMP'!L:L)</f>
        <v>#REF!</v>
      </c>
      <c r="G61" s="33" t="e">
        <f>SUMIF('10. 170KMP'!$J:$J,'0.KQKD'!$E61,'10. 170KMP'!M:M)</f>
        <v>#REF!</v>
      </c>
      <c r="H61" s="33" t="e">
        <f>SUMIF('10. 170KMP'!$J:$J,'0.KQKD'!$E61,'10. 170KMP'!N:N)</f>
        <v>#REF!</v>
      </c>
      <c r="I61" s="33" t="e">
        <f>SUMIF('10. 170KMP'!$J:$J,'0.KQKD'!$E61,'10. 170KMP'!O:O)</f>
        <v>#REF!</v>
      </c>
      <c r="J61" s="33" t="e">
        <f>SUMIF('10. 170KMP'!$J:$J,'0.KQKD'!$E61,'10. 170KMP'!P:P)</f>
        <v>#REF!</v>
      </c>
      <c r="K61" s="33" t="e">
        <f>SUMIF('10. 170KMP'!$J:$J,'0.KQKD'!$E61,'10. 170KMP'!Q:Q)</f>
        <v>#REF!</v>
      </c>
      <c r="L61" s="33" t="e">
        <f>SUMIF('10. 170KMP'!$J:$J,'0.KQKD'!$E61,'10. 170KMP'!R:R)</f>
        <v>#REF!</v>
      </c>
      <c r="M61" s="33" t="e">
        <f>SUMIF('10. 170KMP'!$J:$J,'0.KQKD'!$E61,'10. 170KMP'!S:S)</f>
        <v>#REF!</v>
      </c>
      <c r="N61" s="33" t="e">
        <f>SUMIF('10. 170KMP'!$J:$J,'0.KQKD'!$E61,'10. 170KMP'!T:T)</f>
        <v>#REF!</v>
      </c>
      <c r="O61" s="33" t="e">
        <f>SUMIF('10. 170KMP'!$J:$J,'0.KQKD'!$E61,'10. 170KMP'!U:U)</f>
        <v>#REF!</v>
      </c>
      <c r="P61" s="33" t="e">
        <f>SUMIF('10. 170KMP'!$J:$J,'0.KQKD'!$E61,'10. 170KMP'!V:V)</f>
        <v>#REF!</v>
      </c>
      <c r="Q61" s="33" t="e">
        <f>SUMIF('10. 170KMP'!$J:$J,'0.KQKD'!$E61,'10. 170KMP'!W:W)</f>
        <v>#REF!</v>
      </c>
      <c r="R61" s="33" t="e">
        <f>SUMIF('10. 170KMP'!$J:$J,'0.KQKD'!$E61,'10. 170KMP'!X:X)</f>
        <v>#REF!</v>
      </c>
      <c r="S61" s="33" t="e">
        <f>SUMIF('10. 170KMP'!$J:$J,'0.KQKD'!$E61,'10. 170KMP'!Y:Y)</f>
        <v>#REF!</v>
      </c>
      <c r="T61" s="33" t="e">
        <f>SUMIF('10. 170KMP'!$J:$J,'0.KQKD'!$E61,'10. 170KMP'!Z:Z)</f>
        <v>#REF!</v>
      </c>
      <c r="U61" s="33" t="e">
        <f t="shared" ref="U61" si="188">SUM(I61:T61)</f>
        <v>#REF!</v>
      </c>
      <c r="V61" s="33">
        <f>SUMIF('10. 170KMP'!$J:$J,'0.KQKD'!$E61,'10. 170KMP'!AB:AB)</f>
        <v>853776287.29999995</v>
      </c>
      <c r="W61" s="33">
        <f>SUMIF('10. 170KMP'!$J:$J,'0.KQKD'!$E61,'10. 170KMP'!AC:AC)</f>
        <v>711707747.32599998</v>
      </c>
      <c r="X61" s="33">
        <f>SUMIF('10. 170KMP'!$J:$J,'0.KQKD'!$E61,'10. 170KMP'!AD:AD)</f>
        <v>936573950.10000002</v>
      </c>
      <c r="Y61" s="33">
        <f>SUMIF('10. 170KMP'!$J:$J,'0.KQKD'!$E61,'10. 170KMP'!AE:AE)</f>
        <v>1351903096.0000002</v>
      </c>
      <c r="Z61" s="33">
        <f>SUMIF('10. 170KMP'!$J:$J,'0.KQKD'!$E61,'10. 170KMP'!AF:AF)</f>
        <v>1323527579.0000002</v>
      </c>
      <c r="AA61" s="33">
        <f>SUMIF('10. 170KMP'!$J:$J,'0.KQKD'!$E61,'10. 170KMP'!AG:AG)</f>
        <v>1359903096.0000002</v>
      </c>
      <c r="AB61" s="33">
        <f>SUMIF('10. 170KMP'!$J:$J,'0.KQKD'!$E61,'10. 170KMP'!AH:AH)</f>
        <v>1365489140.0000002</v>
      </c>
      <c r="AC61" s="33">
        <f>SUMIF('10. 170KMP'!$J:$J,'0.KQKD'!$E61,'10. 170KMP'!AI:AI)</f>
        <v>1494795587.0000002</v>
      </c>
      <c r="AD61" s="33">
        <f>SUMIF('10. 170KMP'!$J:$J,'0.KQKD'!$E61,'10. 170KMP'!AJ:AJ)</f>
        <v>1365299050.0000002</v>
      </c>
      <c r="AE61" s="33">
        <f>SUMIF('10. 170KMP'!$J:$J,'0.KQKD'!$E61,'10. 170KMP'!AK:AK)</f>
        <v>1312044723.0000002</v>
      </c>
      <c r="AF61" s="33">
        <f>SUMIF('10. 170KMP'!$J:$J,'0.KQKD'!$E61,'10. 170KMP'!AL:AL)</f>
        <v>1358209200.0000002</v>
      </c>
      <c r="AG61" s="33">
        <f>SUMIF('10. 170KMP'!$J:$J,'0.KQKD'!$E61,'10. 170KMP'!AM:AM)</f>
        <v>1363974444.0000002</v>
      </c>
      <c r="AH61" s="33">
        <f t="shared" ref="AH61" si="189">SUM(V61:AG61)</f>
        <v>14797203899.726</v>
      </c>
      <c r="AI61" s="39">
        <f t="shared" ref="AI61" si="190">SUM(AJ61:AU61)</f>
        <v>3119305179</v>
      </c>
      <c r="AJ61" s="38">
        <f>SUMIF('10. 170KMP'!$J:$J,'0.KQKD'!$E61,'10. 170KMP'!AP:AP)</f>
        <v>673690015</v>
      </c>
      <c r="AK61" s="33">
        <f>SUMIF('10. 170KMP'!$J:$J,'0.KQKD'!$E61,'10. 170KMP'!AQ:AQ)</f>
        <v>612653993</v>
      </c>
      <c r="AL61" s="33">
        <f>SUMIF('10. 170KMP'!$J:$J,'0.KQKD'!$E61,'10. 170KMP'!AR:AR)</f>
        <v>590911391</v>
      </c>
      <c r="AM61" s="385">
        <f>SUMIF('10. 170KMP'!$J:$J,'0.KQKD'!$E61,'10. 170KMP'!AS:AS)</f>
        <v>614793438</v>
      </c>
      <c r="AN61" s="385">
        <f>SUMIF('10. 170KMP'!$J:$J,'0.KQKD'!$E61,'10. 170KMP'!AT:AT)</f>
        <v>627256342</v>
      </c>
      <c r="AO61" s="385">
        <f>SUMIF('10. 170KMP'!$J:$J,'0.KQKD'!$E61,'10. 170KMP'!AU:AU)</f>
        <v>0</v>
      </c>
      <c r="AP61" s="385">
        <f>SUMIF('10. 170KMP'!$J:$J,'0.KQKD'!$E61,'10. 170KMP'!AV:AV)</f>
        <v>0</v>
      </c>
      <c r="AQ61" s="385">
        <f>SUMIF('10. 170KMP'!$J:$J,'0.KQKD'!$E61,'10. 170KMP'!AW:AW)</f>
        <v>0</v>
      </c>
      <c r="AR61" s="385">
        <f>SUMIF('10. 170KMP'!$J:$J,'0.KQKD'!$E61,'10. 170KMP'!AX:AX)</f>
        <v>0</v>
      </c>
      <c r="AS61" s="385">
        <f>SUMIF('10. 170KMP'!$J:$J,'0.KQKD'!$E61,'10. 170KMP'!AY:AY)</f>
        <v>0</v>
      </c>
      <c r="AT61" s="385">
        <f>SUMIF('10. 170KMP'!$J:$J,'0.KQKD'!$E61,'10. 170KMP'!AZ:AZ)</f>
        <v>0</v>
      </c>
      <c r="AU61" s="383">
        <f>SUMIF('10. 170KMP'!$J:$J,'0.KQKD'!$E61,'10. 170KMP'!BA:BA)</f>
        <v>0</v>
      </c>
      <c r="AV61" s="384">
        <f t="shared" si="182"/>
        <v>614793438</v>
      </c>
      <c r="AW61" s="385">
        <f t="shared" si="183"/>
        <v>627256342</v>
      </c>
      <c r="AX61" s="385">
        <f t="shared" si="184"/>
        <v>1323527579.0000002</v>
      </c>
      <c r="AY61" s="704">
        <f t="shared" si="1"/>
        <v>1.0202716932707405</v>
      </c>
      <c r="AZ61" s="705">
        <f t="shared" si="2"/>
        <v>0.47392767022952975</v>
      </c>
      <c r="BA61" s="384" t="e">
        <f t="shared" si="185"/>
        <v>#REF!</v>
      </c>
      <c r="BB61" s="385">
        <f t="shared" si="186"/>
        <v>3119305179</v>
      </c>
      <c r="BC61" s="385">
        <f t="shared" si="187"/>
        <v>5177488659.7259998</v>
      </c>
      <c r="BD61" s="704">
        <f t="shared" si="3"/>
        <v>0</v>
      </c>
      <c r="BE61" s="714">
        <f t="shared" si="4"/>
        <v>0.60247455552419849</v>
      </c>
      <c r="BF61" s="699">
        <f t="shared" si="178"/>
        <v>0.21080368967935625</v>
      </c>
      <c r="BG61" s="27"/>
      <c r="BH61" s="144"/>
    </row>
    <row r="62" spans="1:60" s="151" customFormat="1" ht="17.399999999999999" customHeight="1" collapsed="1" x14ac:dyDescent="0.25">
      <c r="A62" s="149"/>
      <c r="B62" s="48"/>
      <c r="C62" s="114"/>
      <c r="D62" s="115" t="s">
        <v>107</v>
      </c>
      <c r="E62" s="49"/>
      <c r="F62" s="36">
        <f>IFERROR(F61/F$5,0)</f>
        <v>0</v>
      </c>
      <c r="G62" s="31">
        <f t="shared" ref="G62" si="191">IFERROR(G61/G$5,0)</f>
        <v>0</v>
      </c>
      <c r="H62" s="31">
        <f t="shared" ref="H62:T62" si="192">IFERROR(H61/H$5,0)</f>
        <v>0</v>
      </c>
      <c r="I62" s="31">
        <f t="shared" si="192"/>
        <v>0</v>
      </c>
      <c r="J62" s="31">
        <f t="shared" si="192"/>
        <v>0</v>
      </c>
      <c r="K62" s="31">
        <f t="shared" si="192"/>
        <v>0</v>
      </c>
      <c r="L62" s="31">
        <f t="shared" si="192"/>
        <v>0</v>
      </c>
      <c r="M62" s="31">
        <f t="shared" si="192"/>
        <v>0</v>
      </c>
      <c r="N62" s="31">
        <f t="shared" si="192"/>
        <v>0</v>
      </c>
      <c r="O62" s="31">
        <f t="shared" si="192"/>
        <v>0</v>
      </c>
      <c r="P62" s="31">
        <f t="shared" si="192"/>
        <v>0</v>
      </c>
      <c r="Q62" s="31">
        <f t="shared" si="192"/>
        <v>0</v>
      </c>
      <c r="R62" s="31">
        <f t="shared" si="192"/>
        <v>0</v>
      </c>
      <c r="S62" s="31">
        <f t="shared" si="192"/>
        <v>0</v>
      </c>
      <c r="T62" s="31">
        <f t="shared" si="192"/>
        <v>0</v>
      </c>
      <c r="U62" s="31">
        <f t="shared" ref="U62:AG62" si="193">IFERROR(U61/U$5,0)</f>
        <v>0</v>
      </c>
      <c r="V62" s="31">
        <f t="shared" si="193"/>
        <v>9.0632621410136477E-2</v>
      </c>
      <c r="W62" s="31">
        <f t="shared" si="193"/>
        <v>0.12591889268410705</v>
      </c>
      <c r="X62" s="31">
        <f t="shared" si="193"/>
        <v>7.5268538394773002E-2</v>
      </c>
      <c r="Y62" s="31">
        <f t="shared" si="193"/>
        <v>8.5673887110225597E-2</v>
      </c>
      <c r="Z62" s="31">
        <f t="shared" si="193"/>
        <v>8.0520625048480204E-2</v>
      </c>
      <c r="AA62" s="31">
        <f t="shared" si="193"/>
        <v>8.2733634744518905E-2</v>
      </c>
      <c r="AB62" s="31">
        <f t="shared" si="193"/>
        <v>7.9878344109634569E-2</v>
      </c>
      <c r="AC62" s="31">
        <f t="shared" si="193"/>
        <v>8.7322313463962797E-2</v>
      </c>
      <c r="AD62" s="31">
        <f t="shared" si="193"/>
        <v>8.2947739181943841E-2</v>
      </c>
      <c r="AE62" s="31">
        <f t="shared" si="193"/>
        <v>7.6704559571088821E-2</v>
      </c>
      <c r="AF62" s="31">
        <f t="shared" si="193"/>
        <v>8.2579557031652276E-2</v>
      </c>
      <c r="AG62" s="31">
        <f t="shared" si="193"/>
        <v>7.9789737466955973E-2</v>
      </c>
      <c r="AH62" s="31">
        <f>IFERROR(AH61/AH$5,0)</f>
        <v>8.3369764281471109E-2</v>
      </c>
      <c r="AI62" s="37">
        <f t="shared" ref="AI62" si="194">IFERROR(AI61/AI$5,0)</f>
        <v>7.8833610716837019E-2</v>
      </c>
      <c r="AJ62" s="36">
        <f t="shared" ref="AJ62" si="195">IFERROR(AJ61/AJ$5,0)</f>
        <v>9.2033931633474703E-2</v>
      </c>
      <c r="AK62" s="31">
        <f t="shared" ref="AK62" si="196">IFERROR(AK61/AK$5,0)</f>
        <v>0.13328737354737916</v>
      </c>
      <c r="AL62" s="31">
        <f t="shared" ref="AL62" si="197">IFERROR(AL61/AL$5,0)</f>
        <v>6.144243583790273E-2</v>
      </c>
      <c r="AM62" s="661">
        <f t="shared" ref="AM62" si="198">IFERROR(AM61/AM$5,0)</f>
        <v>8.770866068506751E-2</v>
      </c>
      <c r="AN62" s="661">
        <f t="shared" ref="AN62" si="199">IFERROR(AN61/AN$5,0)</f>
        <v>5.6894543604214004E-2</v>
      </c>
      <c r="AO62" s="661">
        <f t="shared" ref="AO62" si="200">IFERROR(AO61/AO$5,0)</f>
        <v>0</v>
      </c>
      <c r="AP62" s="661">
        <f t="shared" ref="AP62" si="201">IFERROR(AP61/AP$5,0)</f>
        <v>0</v>
      </c>
      <c r="AQ62" s="661">
        <f t="shared" ref="AQ62" si="202">IFERROR(AQ61/AQ$5,0)</f>
        <v>0</v>
      </c>
      <c r="AR62" s="661">
        <f t="shared" ref="AR62" si="203">IFERROR(AR61/AR$5,0)</f>
        <v>0</v>
      </c>
      <c r="AS62" s="661">
        <f t="shared" ref="AS62" si="204">IFERROR(AS61/AS$5,0)</f>
        <v>0</v>
      </c>
      <c r="AT62" s="661">
        <f t="shared" ref="AT62" si="205">IFERROR(AT61/AT$5,0)</f>
        <v>0</v>
      </c>
      <c r="AU62" s="659">
        <f t="shared" ref="AU62:AX62" si="206">IFERROR(AU61/AU$5,0)</f>
        <v>0</v>
      </c>
      <c r="AV62" s="660">
        <f t="shared" si="206"/>
        <v>8.770866068506751E-2</v>
      </c>
      <c r="AW62" s="661">
        <f t="shared" si="206"/>
        <v>5.6894543604214004E-2</v>
      </c>
      <c r="AX62" s="661">
        <f t="shared" si="206"/>
        <v>8.0520625048480204E-2</v>
      </c>
      <c r="AY62" s="700">
        <f t="shared" si="1"/>
        <v>0.64867646090849906</v>
      </c>
      <c r="AZ62" s="701">
        <f t="shared" si="2"/>
        <v>0.70658348180927177</v>
      </c>
      <c r="BA62" s="660">
        <f t="shared" ref="BA62:BC62" si="207">IFERROR(BA61/BA$5,0)</f>
        <v>0</v>
      </c>
      <c r="BB62" s="661">
        <f t="shared" si="207"/>
        <v>7.8833610716837019E-2</v>
      </c>
      <c r="BC62" s="661">
        <f t="shared" si="207"/>
        <v>8.6678402829128989E-2</v>
      </c>
      <c r="BD62" s="700">
        <f t="shared" si="3"/>
        <v>0</v>
      </c>
      <c r="BE62" s="713">
        <f t="shared" si="4"/>
        <v>0.90949542381674264</v>
      </c>
      <c r="BF62" s="720">
        <f t="shared" si="178"/>
        <v>0.94558994374364269</v>
      </c>
      <c r="BG62" s="32"/>
      <c r="BH62" s="150"/>
    </row>
    <row r="63" spans="1:60" x14ac:dyDescent="0.25">
      <c r="A63" s="143"/>
      <c r="B63" s="50">
        <v>5.3</v>
      </c>
      <c r="C63" s="118" t="s">
        <v>108</v>
      </c>
      <c r="D63" s="113"/>
      <c r="E63" s="281">
        <v>39</v>
      </c>
      <c r="F63" s="38" t="e">
        <f>SUMIF('10. 170KMP'!$J:$J,'0.KQKD'!$E63,'10. 170KMP'!L:L)</f>
        <v>#REF!</v>
      </c>
      <c r="G63" s="33" t="e">
        <f>SUMIF('10. 170KMP'!$J:$J,'0.KQKD'!$E63,'10. 170KMP'!M:M)</f>
        <v>#REF!</v>
      </c>
      <c r="H63" s="33" t="e">
        <f>SUMIF('10. 170KMP'!$J:$J,'0.KQKD'!$E63,'10. 170KMP'!N:N)</f>
        <v>#REF!</v>
      </c>
      <c r="I63" s="33" t="e">
        <f>SUMIF('10. 170KMP'!$J:$J,'0.KQKD'!$E63,'10. 170KMP'!O:O)</f>
        <v>#REF!</v>
      </c>
      <c r="J63" s="33" t="e">
        <f>SUMIF('10. 170KMP'!$J:$J,'0.KQKD'!$E63,'10. 170KMP'!P:P)</f>
        <v>#REF!</v>
      </c>
      <c r="K63" s="33" t="e">
        <f>SUMIF('10. 170KMP'!$J:$J,'0.KQKD'!$E63,'10. 170KMP'!Q:Q)</f>
        <v>#REF!</v>
      </c>
      <c r="L63" s="33" t="e">
        <f>SUMIF('10. 170KMP'!$J:$J,'0.KQKD'!$E63,'10. 170KMP'!R:R)</f>
        <v>#REF!</v>
      </c>
      <c r="M63" s="33" t="e">
        <f>SUMIF('10. 170KMP'!$J:$J,'0.KQKD'!$E63,'10. 170KMP'!S:S)</f>
        <v>#REF!</v>
      </c>
      <c r="N63" s="33" t="e">
        <f>SUMIF('10. 170KMP'!$J:$J,'0.KQKD'!$E63,'10. 170KMP'!T:T)</f>
        <v>#REF!</v>
      </c>
      <c r="O63" s="33" t="e">
        <f>SUMIF('10. 170KMP'!$J:$J,'0.KQKD'!$E63,'10. 170KMP'!U:U)</f>
        <v>#REF!</v>
      </c>
      <c r="P63" s="33" t="e">
        <f>SUMIF('10. 170KMP'!$J:$J,'0.KQKD'!$E63,'10. 170KMP'!V:V)</f>
        <v>#REF!</v>
      </c>
      <c r="Q63" s="33" t="e">
        <f>SUMIF('10. 170KMP'!$J:$J,'0.KQKD'!$E63,'10. 170KMP'!W:W)</f>
        <v>#REF!</v>
      </c>
      <c r="R63" s="33" t="e">
        <f>SUMIF('10. 170KMP'!$J:$J,'0.KQKD'!$E63,'10. 170KMP'!X:X)</f>
        <v>#REF!</v>
      </c>
      <c r="S63" s="33" t="e">
        <f>SUMIF('10. 170KMP'!$J:$J,'0.KQKD'!$E63,'10. 170KMP'!Y:Y)</f>
        <v>#REF!</v>
      </c>
      <c r="T63" s="33" t="e">
        <f>SUMIF('10. 170KMP'!$J:$J,'0.KQKD'!$E63,'10. 170KMP'!Z:Z)</f>
        <v>#REF!</v>
      </c>
      <c r="U63" s="33" t="e">
        <f>SUM(I63:T63)</f>
        <v>#REF!</v>
      </c>
      <c r="V63" s="1067">
        <f>SUMIF('10. 170KMP'!$J:$J,'0.KQKD'!$E63,'10. 170KMP'!AB:AB)</f>
        <v>0</v>
      </c>
      <c r="W63" s="33">
        <f>SUMIF('10. 170KMP'!$J:$J,'0.KQKD'!$E63,'10. 170KMP'!AC:AC)</f>
        <v>0</v>
      </c>
      <c r="X63" s="33">
        <f>SUMIF('10. 170KMP'!$J:$J,'0.KQKD'!$E63,'10. 170KMP'!AD:AD)</f>
        <v>0</v>
      </c>
      <c r="Y63" s="33">
        <f>SUMIF('10. 170KMP'!$J:$J,'0.KQKD'!$E63,'10. 170KMP'!AE:AE)</f>
        <v>0</v>
      </c>
      <c r="Z63" s="33">
        <f>SUMIF('10. 170KMP'!$J:$J,'0.KQKD'!$E63,'10. 170KMP'!AF:AF)</f>
        <v>0</v>
      </c>
      <c r="AA63" s="33">
        <f>SUMIF('10. 170KMP'!$J:$J,'0.KQKD'!$E63,'10. 170KMP'!AG:AG)</f>
        <v>0</v>
      </c>
      <c r="AB63" s="33">
        <f>SUMIF('10. 170KMP'!$J:$J,'0.KQKD'!$E63,'10. 170KMP'!AH:AH)</f>
        <v>0</v>
      </c>
      <c r="AC63" s="33">
        <f>SUMIF('10. 170KMP'!$J:$J,'0.KQKD'!$E63,'10. 170KMP'!AI:AI)</f>
        <v>0</v>
      </c>
      <c r="AD63" s="33">
        <f>SUMIF('10. 170KMP'!$J:$J,'0.KQKD'!$E63,'10. 170KMP'!AJ:AJ)</f>
        <v>0</v>
      </c>
      <c r="AE63" s="33">
        <f>SUMIF('10. 170KMP'!$J:$J,'0.KQKD'!$E63,'10. 170KMP'!AK:AK)</f>
        <v>0</v>
      </c>
      <c r="AF63" s="33">
        <f>SUMIF('10. 170KMP'!$J:$J,'0.KQKD'!$E63,'10. 170KMP'!AL:AL)</f>
        <v>0</v>
      </c>
      <c r="AG63" s="33">
        <f>SUMIF('10. 170KMP'!$J:$J,'0.KQKD'!$E63,'10. 170KMP'!AM:AM)</f>
        <v>0</v>
      </c>
      <c r="AH63" s="33">
        <f>SUM(V63:AG63)</f>
        <v>0</v>
      </c>
      <c r="AI63" s="39">
        <f>SUM(AJ63:AU63)</f>
        <v>1879909</v>
      </c>
      <c r="AJ63" s="38">
        <f>SUMIF('10. 170KMP'!$J:$J,'0.KQKD'!$E63,'10. 170KMP'!AP:AP)</f>
        <v>455909</v>
      </c>
      <c r="AK63" s="33">
        <f>SUMIF('10. 170KMP'!$J:$J,'0.KQKD'!$E63,'10. 170KMP'!AQ:AQ)</f>
        <v>443818</v>
      </c>
      <c r="AL63" s="33">
        <f>SUMIF('10. 170KMP'!$J:$J,'0.KQKD'!$E63,'10. 170KMP'!AR:AR)</f>
        <v>315909</v>
      </c>
      <c r="AM63" s="385">
        <f>SUMIF('10. 170KMP'!$J:$J,'0.KQKD'!$E63,'10. 170KMP'!AS:AS)</f>
        <v>359818</v>
      </c>
      <c r="AN63" s="385">
        <f>SUMIF('10. 170KMP'!$J:$J,'0.KQKD'!$E63,'10. 170KMP'!AT:AT)</f>
        <v>304455</v>
      </c>
      <c r="AO63" s="385">
        <f>SUMIF('10. 170KMP'!$J:$J,'0.KQKD'!$E63,'10. 170KMP'!AU:AU)</f>
        <v>0</v>
      </c>
      <c r="AP63" s="385">
        <f>SUMIF('10. 170KMP'!$J:$J,'0.KQKD'!$E63,'10. 170KMP'!AV:AV)</f>
        <v>0</v>
      </c>
      <c r="AQ63" s="385">
        <f>SUMIF('10. 170KMP'!$J:$J,'0.KQKD'!$E63,'10. 170KMP'!AW:AW)</f>
        <v>0</v>
      </c>
      <c r="AR63" s="385">
        <f>SUMIF('10. 170KMP'!$J:$J,'0.KQKD'!$E63,'10. 170KMP'!AX:AX)</f>
        <v>0</v>
      </c>
      <c r="AS63" s="385">
        <f>SUMIF('10. 170KMP'!$J:$J,'0.KQKD'!$E63,'10. 170KMP'!AY:AY)</f>
        <v>0</v>
      </c>
      <c r="AT63" s="385">
        <f>SUMIF('10. 170KMP'!$J:$J,'0.KQKD'!$E63,'10. 170KMP'!AZ:AZ)</f>
        <v>0</v>
      </c>
      <c r="AU63" s="383">
        <f>SUMIF('10. 170KMP'!$J:$J,'0.KQKD'!$E63,'10. 170KMP'!BA:BA)</f>
        <v>0</v>
      </c>
      <c r="AV63" s="384">
        <f>AM63</f>
        <v>359818</v>
      </c>
      <c r="AW63" s="385">
        <f>AN63</f>
        <v>304455</v>
      </c>
      <c r="AX63" s="385">
        <f>Z63</f>
        <v>0</v>
      </c>
      <c r="AY63" s="704">
        <f t="shared" si="1"/>
        <v>0.84613610214052659</v>
      </c>
      <c r="AZ63" s="705">
        <f t="shared" si="2"/>
        <v>0</v>
      </c>
      <c r="BA63" s="384" t="e">
        <f>SUM(I63:M63)</f>
        <v>#REF!</v>
      </c>
      <c r="BB63" s="385">
        <f>SUM(AJ63:AN63)</f>
        <v>1879909</v>
      </c>
      <c r="BC63" s="385">
        <f>SUM(V63:Z63)</f>
        <v>0</v>
      </c>
      <c r="BD63" s="704">
        <f t="shared" si="3"/>
        <v>0</v>
      </c>
      <c r="BE63" s="714">
        <f t="shared" si="4"/>
        <v>0</v>
      </c>
      <c r="BF63" s="699">
        <f t="shared" si="178"/>
        <v>0</v>
      </c>
      <c r="BG63" s="27"/>
      <c r="BH63" s="144"/>
    </row>
    <row r="64" spans="1:60" s="151" customFormat="1" collapsed="1" x14ac:dyDescent="0.25">
      <c r="A64" s="149"/>
      <c r="B64" s="48"/>
      <c r="C64" s="114"/>
      <c r="D64" s="115" t="s">
        <v>109</v>
      </c>
      <c r="E64" s="49"/>
      <c r="F64" s="36">
        <f>IFERROR(F63/F$5,0)</f>
        <v>0</v>
      </c>
      <c r="G64" s="31">
        <f t="shared" ref="G64" si="208">IFERROR(G63/G$5,0)</f>
        <v>0</v>
      </c>
      <c r="H64" s="31">
        <f t="shared" ref="H64:T64" si="209">IFERROR(H63/H$5,0)</f>
        <v>0</v>
      </c>
      <c r="I64" s="31">
        <f t="shared" si="209"/>
        <v>0</v>
      </c>
      <c r="J64" s="31">
        <f t="shared" si="209"/>
        <v>0</v>
      </c>
      <c r="K64" s="31">
        <f t="shared" si="209"/>
        <v>0</v>
      </c>
      <c r="L64" s="31">
        <f t="shared" si="209"/>
        <v>0</v>
      </c>
      <c r="M64" s="31">
        <f t="shared" si="209"/>
        <v>0</v>
      </c>
      <c r="N64" s="31">
        <f t="shared" si="209"/>
        <v>0</v>
      </c>
      <c r="O64" s="31">
        <f t="shared" si="209"/>
        <v>0</v>
      </c>
      <c r="P64" s="31">
        <f t="shared" si="209"/>
        <v>0</v>
      </c>
      <c r="Q64" s="31">
        <f t="shared" si="209"/>
        <v>0</v>
      </c>
      <c r="R64" s="31">
        <f t="shared" si="209"/>
        <v>0</v>
      </c>
      <c r="S64" s="31">
        <f t="shared" si="209"/>
        <v>0</v>
      </c>
      <c r="T64" s="31">
        <f t="shared" si="209"/>
        <v>0</v>
      </c>
      <c r="U64" s="31">
        <f t="shared" ref="U64:AG64" si="210">IFERROR(U63/U$5,0)</f>
        <v>0</v>
      </c>
      <c r="V64" s="31">
        <f t="shared" si="210"/>
        <v>0</v>
      </c>
      <c r="W64" s="31">
        <f t="shared" si="210"/>
        <v>0</v>
      </c>
      <c r="X64" s="31">
        <f t="shared" si="210"/>
        <v>0</v>
      </c>
      <c r="Y64" s="31">
        <f t="shared" si="210"/>
        <v>0</v>
      </c>
      <c r="Z64" s="31">
        <f t="shared" si="210"/>
        <v>0</v>
      </c>
      <c r="AA64" s="31">
        <f t="shared" si="210"/>
        <v>0</v>
      </c>
      <c r="AB64" s="31">
        <f t="shared" si="210"/>
        <v>0</v>
      </c>
      <c r="AC64" s="31">
        <f t="shared" si="210"/>
        <v>0</v>
      </c>
      <c r="AD64" s="31">
        <f t="shared" si="210"/>
        <v>0</v>
      </c>
      <c r="AE64" s="31">
        <f t="shared" si="210"/>
        <v>0</v>
      </c>
      <c r="AF64" s="31">
        <f t="shared" si="210"/>
        <v>0</v>
      </c>
      <c r="AG64" s="31">
        <f t="shared" si="210"/>
        <v>0</v>
      </c>
      <c r="AH64" s="31">
        <f>IFERROR(AH63/AH$5,0)</f>
        <v>0</v>
      </c>
      <c r="AI64" s="37">
        <f t="shared" ref="AI64" si="211">IFERROR(AI63/AI$5,0)</f>
        <v>4.7510585141460558E-5</v>
      </c>
      <c r="AJ64" s="36">
        <f t="shared" ref="AJ64" si="212">IFERROR(AJ63/AJ$5,0)</f>
        <v>6.2282499076501559E-5</v>
      </c>
      <c r="AK64" s="31">
        <f t="shared" ref="AK64" si="213">IFERROR(AK63/AK$5,0)</f>
        <v>9.6555863879027584E-5</v>
      </c>
      <c r="AL64" s="31">
        <f t="shared" ref="AL64" si="214">IFERROR(AL63/AL$5,0)</f>
        <v>3.2847934155183708E-5</v>
      </c>
      <c r="AM64" s="661">
        <f t="shared" ref="AM64" si="215">IFERROR(AM63/AM$5,0)</f>
        <v>5.1332940333659878E-5</v>
      </c>
      <c r="AN64" s="661">
        <f t="shared" ref="AN64" si="216">IFERROR(AN63/AN$5,0)</f>
        <v>2.761523019088259E-5</v>
      </c>
      <c r="AO64" s="661">
        <f t="shared" ref="AO64" si="217">IFERROR(AO63/AO$5,0)</f>
        <v>0</v>
      </c>
      <c r="AP64" s="661">
        <f t="shared" ref="AP64" si="218">IFERROR(AP63/AP$5,0)</f>
        <v>0</v>
      </c>
      <c r="AQ64" s="661">
        <f t="shared" ref="AQ64" si="219">IFERROR(AQ63/AQ$5,0)</f>
        <v>0</v>
      </c>
      <c r="AR64" s="661">
        <f t="shared" ref="AR64" si="220">IFERROR(AR63/AR$5,0)</f>
        <v>0</v>
      </c>
      <c r="AS64" s="661">
        <f t="shared" ref="AS64" si="221">IFERROR(AS63/AS$5,0)</f>
        <v>0</v>
      </c>
      <c r="AT64" s="661">
        <f t="shared" ref="AT64" si="222">IFERROR(AT63/AT$5,0)</f>
        <v>0</v>
      </c>
      <c r="AU64" s="659">
        <f t="shared" ref="AU64:AX64" si="223">IFERROR(AU63/AU$5,0)</f>
        <v>0</v>
      </c>
      <c r="AV64" s="660">
        <f t="shared" si="223"/>
        <v>5.1332940333659878E-5</v>
      </c>
      <c r="AW64" s="661">
        <f t="shared" si="223"/>
        <v>2.761523019088259E-5</v>
      </c>
      <c r="AX64" s="661">
        <f t="shared" si="223"/>
        <v>0</v>
      </c>
      <c r="AY64" s="700">
        <f t="shared" si="1"/>
        <v>0.53796314825112046</v>
      </c>
      <c r="AZ64" s="701">
        <f t="shared" si="2"/>
        <v>0</v>
      </c>
      <c r="BA64" s="660">
        <f t="shared" ref="BA64:BC64" si="224">IFERROR(BA63/BA$5,0)</f>
        <v>0</v>
      </c>
      <c r="BB64" s="661">
        <f t="shared" si="224"/>
        <v>4.7510585141460558E-5</v>
      </c>
      <c r="BC64" s="661">
        <f t="shared" si="224"/>
        <v>0</v>
      </c>
      <c r="BD64" s="700">
        <f t="shared" si="3"/>
        <v>0</v>
      </c>
      <c r="BE64" s="713">
        <f t="shared" si="4"/>
        <v>0</v>
      </c>
      <c r="BF64" s="720">
        <f t="shared" si="178"/>
        <v>0</v>
      </c>
      <c r="BG64" s="32"/>
      <c r="BH64" s="150"/>
    </row>
    <row r="65" spans="1:64" x14ac:dyDescent="0.25">
      <c r="A65" s="143"/>
      <c r="B65" s="50">
        <v>5.4</v>
      </c>
      <c r="C65" s="118" t="s">
        <v>110</v>
      </c>
      <c r="D65" s="113"/>
      <c r="E65" s="281">
        <v>40</v>
      </c>
      <c r="F65" s="38" t="e">
        <f>SUMIF('10. 170KMP'!$J:$J,'0.KQKD'!$E65,'10. 170KMP'!L:L)</f>
        <v>#REF!</v>
      </c>
      <c r="G65" s="33" t="e">
        <f>SUMIF('10. 170KMP'!$J:$J,'0.KQKD'!$E65,'10. 170KMP'!M:M)</f>
        <v>#REF!</v>
      </c>
      <c r="H65" s="33" t="e">
        <f>SUMIF('10. 170KMP'!$J:$J,'0.KQKD'!$E65,'10. 170KMP'!N:N)</f>
        <v>#REF!</v>
      </c>
      <c r="I65" s="33" t="e">
        <f>SUMIF('10. 170KMP'!$J:$J,'0.KQKD'!$E65,'10. 170KMP'!O:O)</f>
        <v>#REF!</v>
      </c>
      <c r="J65" s="33" t="e">
        <f>SUMIF('10. 170KMP'!$J:$J,'0.KQKD'!$E65,'10. 170KMP'!P:P)</f>
        <v>#REF!</v>
      </c>
      <c r="K65" s="33" t="e">
        <f>SUMIF('10. 170KMP'!$J:$J,'0.KQKD'!$E65,'10. 170KMP'!Q:Q)</f>
        <v>#REF!</v>
      </c>
      <c r="L65" s="33" t="e">
        <f>SUMIF('10. 170KMP'!$J:$J,'0.KQKD'!$E65,'10. 170KMP'!R:R)</f>
        <v>#REF!</v>
      </c>
      <c r="M65" s="33" t="e">
        <f>SUMIF('10. 170KMP'!$J:$J,'0.KQKD'!$E65,'10. 170KMP'!S:S)</f>
        <v>#REF!</v>
      </c>
      <c r="N65" s="33" t="e">
        <f>SUMIF('10. 170KMP'!$J:$J,'0.KQKD'!$E65,'10. 170KMP'!T:T)</f>
        <v>#REF!</v>
      </c>
      <c r="O65" s="33" t="e">
        <f>SUMIF('10. 170KMP'!$J:$J,'0.KQKD'!$E65,'10. 170KMP'!U:U)</f>
        <v>#REF!</v>
      </c>
      <c r="P65" s="33" t="e">
        <f>SUMIF('10. 170KMP'!$J:$J,'0.KQKD'!$E65,'10. 170KMP'!V:V)</f>
        <v>#REF!</v>
      </c>
      <c r="Q65" s="33" t="e">
        <f>SUMIF('10. 170KMP'!$J:$J,'0.KQKD'!$E65,'10. 170KMP'!W:W)</f>
        <v>#REF!</v>
      </c>
      <c r="R65" s="33" t="e">
        <f>SUMIF('10. 170KMP'!$J:$J,'0.KQKD'!$E65,'10. 170KMP'!X:X)</f>
        <v>#REF!</v>
      </c>
      <c r="S65" s="33" t="e">
        <f>SUMIF('10. 170KMP'!$J:$J,'0.KQKD'!$E65,'10. 170KMP'!Y:Y)</f>
        <v>#REF!</v>
      </c>
      <c r="T65" s="33" t="e">
        <f>SUMIF('10. 170KMP'!$J:$J,'0.KQKD'!$E65,'10. 170KMP'!Z:Z)</f>
        <v>#REF!</v>
      </c>
      <c r="U65" s="33" t="e">
        <f>SUM(I65:T65)</f>
        <v>#REF!</v>
      </c>
      <c r="V65" s="33">
        <f>SUMIF('10. 170KMP'!$J:$J,'0.KQKD'!$E65,'10. 170KMP'!AB:AB)</f>
        <v>198196426.46666667</v>
      </c>
      <c r="W65" s="33">
        <f>SUMIF('10. 170KMP'!$J:$J,'0.KQKD'!$E65,'10. 170KMP'!AC:AC)</f>
        <v>198557537.24444446</v>
      </c>
      <c r="X65" s="33">
        <f>SUMIF('10. 170KMP'!$J:$J,'0.KQKD'!$E65,'10. 170KMP'!AD:AD)</f>
        <v>212724203.91111112</v>
      </c>
      <c r="Y65" s="33">
        <f>SUMIF('10. 170KMP'!$J:$J,'0.KQKD'!$E65,'10. 170KMP'!AE:AE)</f>
        <v>251710315.02222222</v>
      </c>
      <c r="Z65" s="33">
        <f>SUMIF('10. 170KMP'!$J:$J,'0.KQKD'!$E65,'10. 170KMP'!AF:AF)</f>
        <v>251710315.02222222</v>
      </c>
      <c r="AA65" s="33">
        <f>SUMIF('10. 170KMP'!$J:$J,'0.KQKD'!$E65,'10. 170KMP'!AG:AG)</f>
        <v>251710315.02222222</v>
      </c>
      <c r="AB65" s="33">
        <f>SUMIF('10. 170KMP'!$J:$J,'0.KQKD'!$E65,'10. 170KMP'!AH:AH)</f>
        <v>251710315.02222222</v>
      </c>
      <c r="AC65" s="33">
        <f>SUMIF('10. 170KMP'!$J:$J,'0.KQKD'!$E65,'10. 170KMP'!AI:AI)</f>
        <v>251710315.02222222</v>
      </c>
      <c r="AD65" s="33">
        <f>SUMIF('10. 170KMP'!$J:$J,'0.KQKD'!$E65,'10. 170KMP'!AJ:AJ)</f>
        <v>251710315.02222222</v>
      </c>
      <c r="AE65" s="33">
        <f>SUMIF('10. 170KMP'!$J:$J,'0.KQKD'!$E65,'10. 170KMP'!AK:AK)</f>
        <v>251710315.02222222</v>
      </c>
      <c r="AF65" s="33">
        <f>SUMIF('10. 170KMP'!$J:$J,'0.KQKD'!$E65,'10. 170KMP'!AL:AL)</f>
        <v>251710315.02222222</v>
      </c>
      <c r="AG65" s="33">
        <f>SUMIF('10. 170KMP'!$J:$J,'0.KQKD'!$E65,'10. 170KMP'!AM:AM)</f>
        <v>245599204.02222222</v>
      </c>
      <c r="AH65" s="33">
        <f>SUM(V65:AG65)</f>
        <v>2868759891.8222222</v>
      </c>
      <c r="AI65" s="383">
        <f>SUM(AJ65:AU65)</f>
        <v>1009643443</v>
      </c>
      <c r="AJ65" s="384">
        <f>SUMIF('10. 170KMP'!$J:$J,'0.KQKD'!$E65,'10. 170KMP'!AP:AP)</f>
        <v>199573727</v>
      </c>
      <c r="AK65" s="385">
        <f>SUMIF('10. 170KMP'!$J:$J,'0.KQKD'!$E65,'10. 170KMP'!AQ:AQ)</f>
        <v>204598038</v>
      </c>
      <c r="AL65" s="385">
        <f>SUMIF('10. 170KMP'!$J:$J,'0.KQKD'!$E65,'10. 170KMP'!AR:AR)</f>
        <v>202512629</v>
      </c>
      <c r="AM65" s="385">
        <f>SUMIF('10. 170KMP'!$J:$J,'0.KQKD'!$E65,'10. 170KMP'!AS:AS)</f>
        <v>202790395</v>
      </c>
      <c r="AN65" s="385">
        <f>SUMIF('10. 170KMP'!$J:$J,'0.KQKD'!$E65,'10. 170KMP'!AT:AT)</f>
        <v>200168654</v>
      </c>
      <c r="AO65" s="385">
        <f>SUMIF('10. 170KMP'!$J:$J,'0.KQKD'!$E65,'10. 170KMP'!AU:AU)</f>
        <v>0</v>
      </c>
      <c r="AP65" s="385">
        <f>SUMIF('10. 170KMP'!$J:$J,'0.KQKD'!$E65,'10. 170KMP'!AV:AV)</f>
        <v>0</v>
      </c>
      <c r="AQ65" s="385">
        <f>SUMIF('10. 170KMP'!$J:$J,'0.KQKD'!$E65,'10. 170KMP'!AW:AW)</f>
        <v>0</v>
      </c>
      <c r="AR65" s="385">
        <f>SUMIF('10. 170KMP'!$J:$J,'0.KQKD'!$E65,'10. 170KMP'!AX:AX)</f>
        <v>0</v>
      </c>
      <c r="AS65" s="385">
        <f>SUMIF('10. 170KMP'!$J:$J,'0.KQKD'!$E65,'10. 170KMP'!AY:AY)</f>
        <v>0</v>
      </c>
      <c r="AT65" s="385">
        <f>SUMIF('10. 170KMP'!$J:$J,'0.KQKD'!$E65,'10. 170KMP'!AZ:AZ)</f>
        <v>0</v>
      </c>
      <c r="AU65" s="383">
        <f>SUMIF('10. 170KMP'!$J:$J,'0.KQKD'!$E65,'10. 170KMP'!BA:BA)</f>
        <v>0</v>
      </c>
      <c r="AV65" s="384">
        <f>AM65</f>
        <v>202790395</v>
      </c>
      <c r="AW65" s="385">
        <f>AN65</f>
        <v>200168654</v>
      </c>
      <c r="AX65" s="385">
        <f>Z65</f>
        <v>251710315.02222222</v>
      </c>
      <c r="AY65" s="704">
        <f t="shared" si="1"/>
        <v>0.98707167072681135</v>
      </c>
      <c r="AZ65" s="705">
        <f t="shared" si="2"/>
        <v>0.79523421192464094</v>
      </c>
      <c r="BA65" s="384" t="e">
        <f>SUM(I65:M65)</f>
        <v>#REF!</v>
      </c>
      <c r="BB65" s="385">
        <f>SUM(AJ65:AN65)</f>
        <v>1009643443</v>
      </c>
      <c r="BC65" s="385">
        <f>SUM(V65:Z65)</f>
        <v>1112898797.6666667</v>
      </c>
      <c r="BD65" s="704">
        <f t="shared" si="3"/>
        <v>0</v>
      </c>
      <c r="BE65" s="714">
        <f t="shared" si="4"/>
        <v>0.9072194570762816</v>
      </c>
      <c r="BF65" s="699">
        <f t="shared" si="178"/>
        <v>0.35194421320450053</v>
      </c>
      <c r="BG65" s="27"/>
      <c r="BH65" s="144"/>
    </row>
    <row r="66" spans="1:64" s="151" customFormat="1" collapsed="1" x14ac:dyDescent="0.25">
      <c r="A66" s="149"/>
      <c r="B66" s="48"/>
      <c r="C66" s="114"/>
      <c r="D66" s="115" t="s">
        <v>111</v>
      </c>
      <c r="E66" s="49"/>
      <c r="F66" s="36">
        <f>IFERROR(F65/F$5,0)</f>
        <v>0</v>
      </c>
      <c r="G66" s="31">
        <f t="shared" ref="G66" si="225">IFERROR(G65/G$5,0)</f>
        <v>0</v>
      </c>
      <c r="H66" s="31">
        <f t="shared" ref="H66:T66" si="226">IFERROR(H65/H$5,0)</f>
        <v>0</v>
      </c>
      <c r="I66" s="31">
        <f t="shared" si="226"/>
        <v>0</v>
      </c>
      <c r="J66" s="31">
        <f t="shared" si="226"/>
        <v>0</v>
      </c>
      <c r="K66" s="31">
        <f t="shared" si="226"/>
        <v>0</v>
      </c>
      <c r="L66" s="31">
        <f t="shared" si="226"/>
        <v>0</v>
      </c>
      <c r="M66" s="31">
        <f t="shared" si="226"/>
        <v>0</v>
      </c>
      <c r="N66" s="31">
        <f t="shared" si="226"/>
        <v>0</v>
      </c>
      <c r="O66" s="31">
        <f t="shared" si="226"/>
        <v>0</v>
      </c>
      <c r="P66" s="31">
        <f t="shared" si="226"/>
        <v>0</v>
      </c>
      <c r="Q66" s="31">
        <f t="shared" si="226"/>
        <v>0</v>
      </c>
      <c r="R66" s="31">
        <f t="shared" si="226"/>
        <v>0</v>
      </c>
      <c r="S66" s="31">
        <f t="shared" si="226"/>
        <v>0</v>
      </c>
      <c r="T66" s="31">
        <f t="shared" si="226"/>
        <v>0</v>
      </c>
      <c r="U66" s="31">
        <f t="shared" ref="U66:AG66" si="227">IFERROR(U65/U$5,0)</f>
        <v>0</v>
      </c>
      <c r="V66" s="31">
        <f t="shared" si="227"/>
        <v>2.1039541566095863E-2</v>
      </c>
      <c r="W66" s="31">
        <f t="shared" si="227"/>
        <v>3.5129792134258556E-2</v>
      </c>
      <c r="X66" s="31">
        <f t="shared" si="227"/>
        <v>1.7095756195088935E-2</v>
      </c>
      <c r="Y66" s="31">
        <f t="shared" si="227"/>
        <v>1.5951587933705852E-2</v>
      </c>
      <c r="Z66" s="31">
        <f t="shared" si="227"/>
        <v>1.5313524416357619E-2</v>
      </c>
      <c r="AA66" s="31">
        <f t="shared" si="227"/>
        <v>1.5313524416357619E-2</v>
      </c>
      <c r="AB66" s="31">
        <f t="shared" si="227"/>
        <v>1.4724542708036172E-2</v>
      </c>
      <c r="AC66" s="31">
        <f t="shared" si="227"/>
        <v>1.4704302863641857E-2</v>
      </c>
      <c r="AD66" s="31">
        <f t="shared" si="227"/>
        <v>1.5292474978187531E-2</v>
      </c>
      <c r="AE66" s="31">
        <f t="shared" si="227"/>
        <v>1.4715450254723957E-2</v>
      </c>
      <c r="AF66" s="31">
        <f t="shared" si="227"/>
        <v>1.5304068264912915E-2</v>
      </c>
      <c r="AG66" s="31">
        <f t="shared" si="227"/>
        <v>1.436705511399337E-2</v>
      </c>
      <c r="AH66" s="31">
        <f>IFERROR(AH65/AH$5,0)</f>
        <v>1.6163042530338175E-2</v>
      </c>
      <c r="AI66" s="37">
        <f t="shared" ref="AI66" si="228">IFERROR(AI65/AI$5,0)</f>
        <v>2.5516528066607948E-2</v>
      </c>
      <c r="AJ66" s="36">
        <f t="shared" ref="AJ66" si="229">IFERROR(AJ65/AJ$5,0)</f>
        <v>2.7264104168971164E-2</v>
      </c>
      <c r="AK66" s="31">
        <f t="shared" ref="AK66" si="230">IFERROR(AK65/AK$5,0)</f>
        <v>4.451180508010967E-2</v>
      </c>
      <c r="AL66" s="31">
        <f t="shared" ref="AL66" si="231">IFERROR(AL65/AL$5,0)</f>
        <v>2.1057081320839693E-2</v>
      </c>
      <c r="AM66" s="661">
        <f t="shared" ref="AM66" si="232">IFERROR(AM65/AM$5,0)</f>
        <v>2.8930812929798728E-2</v>
      </c>
      <c r="AN66" s="661">
        <f t="shared" ref="AN66" si="233">IFERROR(AN65/AN$5,0)</f>
        <v>1.8156060689458641E-2</v>
      </c>
      <c r="AO66" s="661">
        <f t="shared" ref="AO66" si="234">IFERROR(AO65/AO$5,0)</f>
        <v>0</v>
      </c>
      <c r="AP66" s="661">
        <f t="shared" ref="AP66" si="235">IFERROR(AP65/AP$5,0)</f>
        <v>0</v>
      </c>
      <c r="AQ66" s="661">
        <f t="shared" ref="AQ66" si="236">IFERROR(AQ65/AQ$5,0)</f>
        <v>0</v>
      </c>
      <c r="AR66" s="661">
        <f t="shared" ref="AR66" si="237">IFERROR(AR65/AR$5,0)</f>
        <v>0</v>
      </c>
      <c r="AS66" s="661">
        <f t="shared" ref="AS66" si="238">IFERROR(AS65/AS$5,0)</f>
        <v>0</v>
      </c>
      <c r="AT66" s="661">
        <f t="shared" ref="AT66" si="239">IFERROR(AT65/AT$5,0)</f>
        <v>0</v>
      </c>
      <c r="AU66" s="659">
        <f t="shared" ref="AU66:AX66" si="240">IFERROR(AU65/AU$5,0)</f>
        <v>0</v>
      </c>
      <c r="AV66" s="660">
        <f t="shared" si="240"/>
        <v>2.8930812929798728E-2</v>
      </c>
      <c r="AW66" s="661">
        <f t="shared" si="240"/>
        <v>1.8156060689458641E-2</v>
      </c>
      <c r="AX66" s="661">
        <f t="shared" si="240"/>
        <v>1.5313524416357619E-2</v>
      </c>
      <c r="AY66" s="700">
        <f t="shared" si="1"/>
        <v>0.62756828622530358</v>
      </c>
      <c r="AZ66" s="701">
        <f t="shared" si="2"/>
        <v>1.1856226036420903</v>
      </c>
      <c r="BA66" s="660">
        <f t="shared" ref="BA66:BC66" si="241">IFERROR(BA65/BA$5,0)</f>
        <v>0</v>
      </c>
      <c r="BB66" s="661">
        <f t="shared" si="241"/>
        <v>2.5516528066607948E-2</v>
      </c>
      <c r="BC66" s="661">
        <f t="shared" si="241"/>
        <v>1.863148268050667E-2</v>
      </c>
      <c r="BD66" s="700">
        <f t="shared" si="3"/>
        <v>0</v>
      </c>
      <c r="BE66" s="713">
        <f t="shared" si="4"/>
        <v>1.3695382436366597</v>
      </c>
      <c r="BF66" s="720">
        <f t="shared" si="178"/>
        <v>1.5786958438495227</v>
      </c>
      <c r="BG66" s="32"/>
      <c r="BH66" s="150"/>
    </row>
    <row r="67" spans="1:64" x14ac:dyDescent="0.25">
      <c r="A67" s="143"/>
      <c r="B67" s="767">
        <v>6</v>
      </c>
      <c r="C67" s="768" t="s">
        <v>112</v>
      </c>
      <c r="D67" s="769"/>
      <c r="E67" s="778"/>
      <c r="F67" s="771" t="e">
        <f t="shared" ref="F67:AU67" si="242">F7+F31</f>
        <v>#REF!</v>
      </c>
      <c r="G67" s="772" t="e">
        <f t="shared" si="242"/>
        <v>#REF!</v>
      </c>
      <c r="H67" s="772" t="e">
        <f t="shared" si="242"/>
        <v>#REF!</v>
      </c>
      <c r="I67" s="772" t="e">
        <f t="shared" si="242"/>
        <v>#REF!</v>
      </c>
      <c r="J67" s="772" t="e">
        <f t="shared" si="242"/>
        <v>#REF!</v>
      </c>
      <c r="K67" s="772" t="e">
        <f t="shared" si="242"/>
        <v>#REF!</v>
      </c>
      <c r="L67" s="772" t="e">
        <f t="shared" si="242"/>
        <v>#REF!</v>
      </c>
      <c r="M67" s="772" t="e">
        <f t="shared" si="242"/>
        <v>#REF!</v>
      </c>
      <c r="N67" s="772" t="e">
        <f t="shared" si="242"/>
        <v>#REF!</v>
      </c>
      <c r="O67" s="772" t="e">
        <f t="shared" si="242"/>
        <v>#REF!</v>
      </c>
      <c r="P67" s="772" t="e">
        <f t="shared" si="242"/>
        <v>#REF!</v>
      </c>
      <c r="Q67" s="772" t="e">
        <f t="shared" si="242"/>
        <v>#REF!</v>
      </c>
      <c r="R67" s="772" t="e">
        <f t="shared" si="242"/>
        <v>#REF!</v>
      </c>
      <c r="S67" s="772" t="e">
        <f t="shared" si="242"/>
        <v>#REF!</v>
      </c>
      <c r="T67" s="772" t="e">
        <f t="shared" si="242"/>
        <v>#REF!</v>
      </c>
      <c r="U67" s="772" t="e">
        <f t="shared" si="242"/>
        <v>#REF!</v>
      </c>
      <c r="V67" s="772">
        <f t="shared" si="242"/>
        <v>9014538813.0155964</v>
      </c>
      <c r="W67" s="772">
        <f t="shared" si="242"/>
        <v>5729846214.8698034</v>
      </c>
      <c r="X67" s="772">
        <f t="shared" si="242"/>
        <v>12174269325.855236</v>
      </c>
      <c r="Y67" s="772">
        <f t="shared" si="242"/>
        <v>15637195178.276005</v>
      </c>
      <c r="Z67" s="772">
        <f t="shared" si="242"/>
        <v>16332226107.424461</v>
      </c>
      <c r="AA67" s="772">
        <f t="shared" si="242"/>
        <v>16380971391.905941</v>
      </c>
      <c r="AB67" s="772">
        <f t="shared" si="242"/>
        <v>16982179771.428698</v>
      </c>
      <c r="AC67" s="772">
        <f t="shared" si="242"/>
        <v>17114405277.38859</v>
      </c>
      <c r="AD67" s="772">
        <f t="shared" si="242"/>
        <v>16441694629.987034</v>
      </c>
      <c r="AE67" s="772">
        <f t="shared" si="242"/>
        <v>16947683667.965248</v>
      </c>
      <c r="AF67" s="772">
        <f t="shared" si="242"/>
        <v>16413165160.631256</v>
      </c>
      <c r="AG67" s="772">
        <f t="shared" si="242"/>
        <v>16970971531.095364</v>
      </c>
      <c r="AH67" s="772">
        <f t="shared" si="242"/>
        <v>176139147069.84323</v>
      </c>
      <c r="AI67" s="773">
        <f t="shared" si="242"/>
        <v>37025489091</v>
      </c>
      <c r="AJ67" s="771">
        <f t="shared" si="242"/>
        <v>6986700242</v>
      </c>
      <c r="AK67" s="772">
        <f t="shared" si="242"/>
        <v>4635783549</v>
      </c>
      <c r="AL67" s="772">
        <f t="shared" si="242"/>
        <v>8926351289</v>
      </c>
      <c r="AM67" s="772">
        <f t="shared" si="242"/>
        <v>6570793719</v>
      </c>
      <c r="AN67" s="772">
        <f t="shared" si="242"/>
        <v>9905860292</v>
      </c>
      <c r="AO67" s="772">
        <f t="shared" si="242"/>
        <v>0</v>
      </c>
      <c r="AP67" s="772">
        <f t="shared" si="242"/>
        <v>0</v>
      </c>
      <c r="AQ67" s="772">
        <f t="shared" si="242"/>
        <v>0</v>
      </c>
      <c r="AR67" s="772">
        <f t="shared" si="242"/>
        <v>0</v>
      </c>
      <c r="AS67" s="772">
        <f t="shared" si="242"/>
        <v>0</v>
      </c>
      <c r="AT67" s="772">
        <f t="shared" si="242"/>
        <v>0</v>
      </c>
      <c r="AU67" s="773">
        <f t="shared" si="242"/>
        <v>0</v>
      </c>
      <c r="AV67" s="771">
        <f>AM67</f>
        <v>6570793719</v>
      </c>
      <c r="AW67" s="772">
        <f>AN67</f>
        <v>9905860292</v>
      </c>
      <c r="AX67" s="772">
        <f>Z67</f>
        <v>16332226107.424461</v>
      </c>
      <c r="AY67" s="775">
        <f t="shared" si="1"/>
        <v>1.5075591649386855</v>
      </c>
      <c r="AZ67" s="779">
        <f t="shared" si="2"/>
        <v>0.60652235811852362</v>
      </c>
      <c r="BA67" s="771" t="e">
        <f>SUM(I67:M67)</f>
        <v>#REF!</v>
      </c>
      <c r="BB67" s="772">
        <f>SUM(AJ67:AN67)</f>
        <v>37025489091</v>
      </c>
      <c r="BC67" s="772">
        <f>SUM(V67:Z67)</f>
        <v>58888075639.441101</v>
      </c>
      <c r="BD67" s="775">
        <f t="shared" si="3"/>
        <v>0</v>
      </c>
      <c r="BE67" s="779">
        <f t="shared" si="4"/>
        <v>0.62874340329439582</v>
      </c>
      <c r="BF67" s="776">
        <f t="shared" ref="BF67:BF82" si="243">IFERROR(BB67/AH67,0)</f>
        <v>0.21020590656271623</v>
      </c>
      <c r="BG67" s="76"/>
      <c r="BH67" s="148"/>
      <c r="BI67" s="148"/>
      <c r="BJ67" s="148"/>
      <c r="BK67" s="148"/>
      <c r="BL67" s="148"/>
    </row>
    <row r="68" spans="1:64" s="151" customFormat="1" collapsed="1" x14ac:dyDescent="0.25">
      <c r="A68" s="149"/>
      <c r="B68" s="48"/>
      <c r="C68" s="114"/>
      <c r="D68" s="115" t="s">
        <v>20</v>
      </c>
      <c r="E68" s="49"/>
      <c r="F68" s="36">
        <f>IFERROR(F67/F$5,0)</f>
        <v>0</v>
      </c>
      <c r="G68" s="31">
        <f t="shared" ref="G68" si="244">IFERROR(G67/G$5,0)</f>
        <v>0</v>
      </c>
      <c r="H68" s="31">
        <f t="shared" ref="H68:T68" si="245">IFERROR(H67/H$5,0)</f>
        <v>0</v>
      </c>
      <c r="I68" s="31">
        <f t="shared" si="245"/>
        <v>0</v>
      </c>
      <c r="J68" s="31">
        <f t="shared" si="245"/>
        <v>0</v>
      </c>
      <c r="K68" s="31">
        <f t="shared" si="245"/>
        <v>0</v>
      </c>
      <c r="L68" s="31">
        <f t="shared" si="245"/>
        <v>0</v>
      </c>
      <c r="M68" s="31">
        <f t="shared" si="245"/>
        <v>0</v>
      </c>
      <c r="N68" s="31">
        <f t="shared" si="245"/>
        <v>0</v>
      </c>
      <c r="O68" s="31">
        <f t="shared" si="245"/>
        <v>0</v>
      </c>
      <c r="P68" s="31">
        <f t="shared" si="245"/>
        <v>0</v>
      </c>
      <c r="Q68" s="31">
        <f t="shared" si="245"/>
        <v>0</v>
      </c>
      <c r="R68" s="31">
        <f t="shared" si="245"/>
        <v>0</v>
      </c>
      <c r="S68" s="31">
        <f t="shared" si="245"/>
        <v>0</v>
      </c>
      <c r="T68" s="31">
        <f t="shared" si="245"/>
        <v>0</v>
      </c>
      <c r="U68" s="31">
        <f t="shared" ref="U68:AG68" si="246">IFERROR(U67/U$5,0)</f>
        <v>0</v>
      </c>
      <c r="V68" s="31">
        <f t="shared" si="246"/>
        <v>0.95693836380810848</v>
      </c>
      <c r="W68" s="31">
        <f t="shared" si="246"/>
        <v>1.0137530374474684</v>
      </c>
      <c r="X68" s="31">
        <f t="shared" si="246"/>
        <v>0.97839520102347777</v>
      </c>
      <c r="Y68" s="31">
        <f t="shared" si="246"/>
        <v>0.99097287252915811</v>
      </c>
      <c r="Z68" s="31">
        <f t="shared" si="246"/>
        <v>0.99361817272938313</v>
      </c>
      <c r="AA68" s="31">
        <f t="shared" si="246"/>
        <v>0.99658373297677916</v>
      </c>
      <c r="AB68" s="31">
        <f t="shared" si="246"/>
        <v>0.99342305974975142</v>
      </c>
      <c r="AC68" s="31">
        <f t="shared" si="246"/>
        <v>0.99978182661133685</v>
      </c>
      <c r="AD68" s="31">
        <f t="shared" si="246"/>
        <v>0.99890305928018552</v>
      </c>
      <c r="AE68" s="31">
        <f t="shared" si="246"/>
        <v>0.99079291179117013</v>
      </c>
      <c r="AF68" s="31">
        <f t="shared" si="246"/>
        <v>0.99792573077275348</v>
      </c>
      <c r="AG68" s="31">
        <f t="shared" si="246"/>
        <v>0.99276740043179479</v>
      </c>
      <c r="AH68" s="31">
        <f>IFERROR(AH67/AH$5,0)</f>
        <v>0.99239554117545947</v>
      </c>
      <c r="AI68" s="37">
        <f t="shared" ref="AI68" si="247">IFERROR(AI67/AI$5,0)</f>
        <v>0.9357381936371254</v>
      </c>
      <c r="AJ68" s="36">
        <f t="shared" ref="AJ68" si="248">IFERROR(AJ67/AJ$5,0)</f>
        <v>0.95446492911997394</v>
      </c>
      <c r="AK68" s="31">
        <f t="shared" ref="AK68" si="249">IFERROR(AK67/AK$5,0)</f>
        <v>1.008548741443293</v>
      </c>
      <c r="AL68" s="31">
        <f t="shared" ref="AL68" si="250">IFERROR(AL67/AL$5,0)</f>
        <v>0.92815399177329927</v>
      </c>
      <c r="AM68" s="661">
        <f t="shared" ref="AM68" si="251">IFERROR(AM67/AM$5,0)</f>
        <v>0.93741325315079871</v>
      </c>
      <c r="AN68" s="661">
        <f t="shared" ref="AN68" si="252">IFERROR(AN67/AN$5,0)</f>
        <v>0.89849932568787971</v>
      </c>
      <c r="AO68" s="661">
        <f t="shared" ref="AO68" si="253">IFERROR(AO67/AO$5,0)</f>
        <v>0</v>
      </c>
      <c r="AP68" s="661">
        <f t="shared" ref="AP68" si="254">IFERROR(AP67/AP$5,0)</f>
        <v>0</v>
      </c>
      <c r="AQ68" s="661">
        <f t="shared" ref="AQ68" si="255">IFERROR(AQ67/AQ$5,0)</f>
        <v>0</v>
      </c>
      <c r="AR68" s="661">
        <f t="shared" ref="AR68" si="256">IFERROR(AR67/AR$5,0)</f>
        <v>0</v>
      </c>
      <c r="AS68" s="661">
        <f t="shared" ref="AS68" si="257">IFERROR(AS67/AS$5,0)</f>
        <v>0</v>
      </c>
      <c r="AT68" s="661">
        <f t="shared" ref="AT68" si="258">IFERROR(AT67/AT$5,0)</f>
        <v>0</v>
      </c>
      <c r="AU68" s="659">
        <f t="shared" ref="AU68:AX68" si="259">IFERROR(AU67/AU$5,0)</f>
        <v>0</v>
      </c>
      <c r="AV68" s="660">
        <f t="shared" si="259"/>
        <v>0.93741325315079871</v>
      </c>
      <c r="AW68" s="661">
        <f t="shared" si="259"/>
        <v>0.89849932568787971</v>
      </c>
      <c r="AX68" s="661">
        <f t="shared" si="259"/>
        <v>0.99361817272938313</v>
      </c>
      <c r="AY68" s="700">
        <f t="shared" ref="AY68:AY82" si="260">IFERROR(AW68/AV68,0)</f>
        <v>0.95848796959918914</v>
      </c>
      <c r="AZ68" s="701">
        <f t="shared" ref="AZ68:AZ82" si="261">IFERROR(AW68/AX68,0)</f>
        <v>0.90427022205097141</v>
      </c>
      <c r="BA68" s="660">
        <f t="shared" ref="BA68:BC68" si="262">IFERROR(BA67/BA$5,0)</f>
        <v>0</v>
      </c>
      <c r="BB68" s="661">
        <f t="shared" si="262"/>
        <v>0.9357381936371254</v>
      </c>
      <c r="BC68" s="661">
        <f t="shared" si="262"/>
        <v>0.98586876332778328</v>
      </c>
      <c r="BD68" s="700">
        <f t="shared" ref="BD68:BD82" si="263">IFERROR(BB68/BA68,0)</f>
        <v>0</v>
      </c>
      <c r="BE68" s="713">
        <f t="shared" ref="BE68:BE82" si="264">IFERROR(BB68/BC68,0)</f>
        <v>0.94915086920753733</v>
      </c>
      <c r="BF68" s="720">
        <f t="shared" si="243"/>
        <v>0.9429085025198467</v>
      </c>
      <c r="BG68" s="32"/>
      <c r="BH68" s="150"/>
    </row>
    <row r="69" spans="1:64" x14ac:dyDescent="0.25">
      <c r="A69" s="143"/>
      <c r="B69" s="81"/>
      <c r="C69" s="116"/>
      <c r="D69" s="117" t="s">
        <v>21</v>
      </c>
      <c r="E69" s="56"/>
      <c r="F69" s="42">
        <f>IFERROR(F67/F$4,0)*1000</f>
        <v>0</v>
      </c>
      <c r="G69" s="35">
        <f t="shared" ref="G69:AU69" si="265">IFERROR(G67/G$4,0)*1000</f>
        <v>0</v>
      </c>
      <c r="H69" s="35">
        <f t="shared" si="265"/>
        <v>0</v>
      </c>
      <c r="I69" s="35">
        <f t="shared" ref="I69:T69" si="266">IFERROR(I67/I$4,0)*1000</f>
        <v>0</v>
      </c>
      <c r="J69" s="35">
        <f t="shared" si="266"/>
        <v>0</v>
      </c>
      <c r="K69" s="35">
        <f t="shared" si="266"/>
        <v>0</v>
      </c>
      <c r="L69" s="35">
        <f t="shared" si="266"/>
        <v>0</v>
      </c>
      <c r="M69" s="35">
        <f t="shared" si="266"/>
        <v>0</v>
      </c>
      <c r="N69" s="35">
        <f t="shared" si="266"/>
        <v>0</v>
      </c>
      <c r="O69" s="35">
        <f t="shared" si="266"/>
        <v>0</v>
      </c>
      <c r="P69" s="35">
        <f t="shared" si="266"/>
        <v>0</v>
      </c>
      <c r="Q69" s="35">
        <f t="shared" si="266"/>
        <v>0</v>
      </c>
      <c r="R69" s="35">
        <f t="shared" si="266"/>
        <v>0</v>
      </c>
      <c r="S69" s="35">
        <f t="shared" si="266"/>
        <v>0</v>
      </c>
      <c r="T69" s="35">
        <f t="shared" si="266"/>
        <v>0</v>
      </c>
      <c r="U69" s="35">
        <f t="shared" si="265"/>
        <v>0</v>
      </c>
      <c r="V69" s="35">
        <f t="shared" si="265"/>
        <v>13504927.060697522</v>
      </c>
      <c r="W69" s="35">
        <f t="shared" si="265"/>
        <v>14306732.122021982</v>
      </c>
      <c r="X69" s="35">
        <f t="shared" si="265"/>
        <v>13771797.879926739</v>
      </c>
      <c r="Y69" s="35">
        <f t="shared" si="265"/>
        <v>15885840.351457009</v>
      </c>
      <c r="Z69" s="35">
        <f t="shared" si="265"/>
        <v>15928245.969034815</v>
      </c>
      <c r="AA69" s="35">
        <f t="shared" si="265"/>
        <v>15975785.531366656</v>
      </c>
      <c r="AB69" s="35">
        <f t="shared" si="265"/>
        <v>15925118.200625762</v>
      </c>
      <c r="AC69" s="35">
        <f t="shared" si="265"/>
        <v>16037578.131338028</v>
      </c>
      <c r="AD69" s="35">
        <f t="shared" si="265"/>
        <v>16023481.756151481</v>
      </c>
      <c r="AE69" s="35">
        <f t="shared" si="265"/>
        <v>15890251.02336444</v>
      </c>
      <c r="AF69" s="35">
        <f t="shared" si="265"/>
        <v>16004646.557257265</v>
      </c>
      <c r="AG69" s="35">
        <f t="shared" si="265"/>
        <v>15914607.621033991</v>
      </c>
      <c r="AH69" s="35">
        <f>IFERROR(AH67/AH$4,0)*1000</f>
        <v>15580445.346891107</v>
      </c>
      <c r="AI69" s="43">
        <f t="shared" si="265"/>
        <v>13522482.118237341</v>
      </c>
      <c r="AJ69" s="42">
        <f t="shared" si="265"/>
        <v>13607070.920673626</v>
      </c>
      <c r="AK69" s="35">
        <f t="shared" si="265"/>
        <v>14409865.900549876</v>
      </c>
      <c r="AL69" s="35">
        <f t="shared" si="265"/>
        <v>12772165.171679132</v>
      </c>
      <c r="AM69" s="675">
        <f t="shared" si="265"/>
        <v>13321696.778444571</v>
      </c>
      <c r="AN69" s="675">
        <f t="shared" si="265"/>
        <v>13936840.561195778</v>
      </c>
      <c r="AO69" s="675">
        <f t="shared" si="265"/>
        <v>0</v>
      </c>
      <c r="AP69" s="675">
        <f t="shared" si="265"/>
        <v>0</v>
      </c>
      <c r="AQ69" s="675">
        <f t="shared" si="265"/>
        <v>0</v>
      </c>
      <c r="AR69" s="675">
        <f t="shared" si="265"/>
        <v>0</v>
      </c>
      <c r="AS69" s="675">
        <f t="shared" si="265"/>
        <v>0</v>
      </c>
      <c r="AT69" s="675">
        <f t="shared" si="265"/>
        <v>0</v>
      </c>
      <c r="AU69" s="676">
        <f t="shared" si="265"/>
        <v>0</v>
      </c>
      <c r="AV69" s="677">
        <f t="shared" ref="AV69:AX69" si="267">IFERROR(AV67/AV$4,0)*1000</f>
        <v>13321696.778444571</v>
      </c>
      <c r="AW69" s="675">
        <f t="shared" si="267"/>
        <v>13936840.561195778</v>
      </c>
      <c r="AX69" s="675">
        <f t="shared" si="267"/>
        <v>15928245.969034815</v>
      </c>
      <c r="AY69" s="702">
        <f t="shared" si="260"/>
        <v>1.0461760834961018</v>
      </c>
      <c r="AZ69" s="703">
        <f t="shared" si="261"/>
        <v>0.87497647815645152</v>
      </c>
      <c r="BA69" s="677">
        <f t="shared" ref="BA69:BC69" si="268">IFERROR(BA67/BA$4,0)*1000</f>
        <v>0</v>
      </c>
      <c r="BB69" s="675">
        <f t="shared" si="268"/>
        <v>13522482.118237341</v>
      </c>
      <c r="BC69" s="675">
        <f t="shared" si="268"/>
        <v>14864305.6173441</v>
      </c>
      <c r="BD69" s="702">
        <f t="shared" si="263"/>
        <v>0</v>
      </c>
      <c r="BE69" s="712">
        <f t="shared" si="264"/>
        <v>0.90972847749167096</v>
      </c>
      <c r="BF69" s="719">
        <f t="shared" si="243"/>
        <v>0.86791370959980885</v>
      </c>
      <c r="BG69" s="27"/>
    </row>
    <row r="70" spans="1:64" s="322" customFormat="1" ht="15" customHeight="1" x14ac:dyDescent="0.25">
      <c r="A70" s="321"/>
      <c r="B70" s="782">
        <v>7</v>
      </c>
      <c r="C70" s="112" t="s">
        <v>113</v>
      </c>
      <c r="D70" s="113"/>
      <c r="E70" s="783"/>
      <c r="F70" s="784">
        <v>17450233847</v>
      </c>
      <c r="G70" s="348">
        <v>9282695737</v>
      </c>
      <c r="H70" s="348">
        <v>15099094600</v>
      </c>
      <c r="I70" s="348">
        <v>773999253</v>
      </c>
      <c r="J70" s="348">
        <v>1788435256</v>
      </c>
      <c r="K70" s="348">
        <v>931124505</v>
      </c>
      <c r="L70" s="348">
        <v>1307926421</v>
      </c>
      <c r="M70" s="348">
        <v>2429341904</v>
      </c>
      <c r="N70" s="348">
        <v>1641453607</v>
      </c>
      <c r="O70" s="348">
        <v>1393514763</v>
      </c>
      <c r="P70" s="348">
        <v>1498736488</v>
      </c>
      <c r="Q70" s="348">
        <v>1228780215</v>
      </c>
      <c r="R70" s="348">
        <v>2716737103</v>
      </c>
      <c r="S70" s="348">
        <v>515476780</v>
      </c>
      <c r="T70" s="348">
        <v>680982457</v>
      </c>
      <c r="U70" s="348">
        <f t="shared" ref="U70:U71" si="269">SUM(I70:T70)</f>
        <v>16906508752</v>
      </c>
      <c r="V70" s="348">
        <v>20000000</v>
      </c>
      <c r="W70" s="348">
        <v>20000000</v>
      </c>
      <c r="X70" s="348">
        <v>20000000</v>
      </c>
      <c r="Y70" s="348">
        <v>10000000</v>
      </c>
      <c r="Z70" s="348">
        <v>10000000</v>
      </c>
      <c r="AA70" s="348">
        <v>10000000</v>
      </c>
      <c r="AB70" s="348">
        <v>10000000</v>
      </c>
      <c r="AC70" s="348">
        <v>10000000</v>
      </c>
      <c r="AD70" s="348">
        <v>10000000</v>
      </c>
      <c r="AE70" s="348">
        <v>10000000</v>
      </c>
      <c r="AF70" s="348">
        <v>10000000</v>
      </c>
      <c r="AG70" s="348">
        <v>10000000</v>
      </c>
      <c r="AH70" s="795">
        <f>SUM(V70:AG70)</f>
        <v>150000000</v>
      </c>
      <c r="AI70" s="39">
        <f>SUM(AJ70:AU70)</f>
        <v>173991944</v>
      </c>
      <c r="AJ70" s="784">
        <v>65571081</v>
      </c>
      <c r="AK70" s="348">
        <v>20192380</v>
      </c>
      <c r="AL70" s="348">
        <v>18234753</v>
      </c>
      <c r="AM70" s="785">
        <v>58991700</v>
      </c>
      <c r="AN70" s="785">
        <v>11002030</v>
      </c>
      <c r="AO70" s="785"/>
      <c r="AP70" s="785"/>
      <c r="AQ70" s="785"/>
      <c r="AR70" s="785"/>
      <c r="AS70" s="785"/>
      <c r="AT70" s="785"/>
      <c r="AU70" s="786"/>
      <c r="AV70" s="787">
        <f t="shared" ref="AV70:AW72" si="270">AM70</f>
        <v>58991700</v>
      </c>
      <c r="AW70" s="785">
        <f t="shared" si="270"/>
        <v>11002030</v>
      </c>
      <c r="AX70" s="785">
        <f>Z70</f>
        <v>10000000</v>
      </c>
      <c r="AY70" s="704">
        <f t="shared" si="260"/>
        <v>0.18650132137232864</v>
      </c>
      <c r="AZ70" s="705">
        <f t="shared" si="261"/>
        <v>1.100203</v>
      </c>
      <c r="BA70" s="787">
        <f>SUM(I70:M70)</f>
        <v>7230827339</v>
      </c>
      <c r="BB70" s="785">
        <f>SUM(AJ70:AN70)</f>
        <v>173991944</v>
      </c>
      <c r="BC70" s="785">
        <f>SUM(V70:Z70)</f>
        <v>80000000</v>
      </c>
      <c r="BD70" s="704">
        <f t="shared" si="263"/>
        <v>2.4062522287257731E-2</v>
      </c>
      <c r="BE70" s="705">
        <f t="shared" si="264"/>
        <v>2.1748992999999999</v>
      </c>
      <c r="BF70" s="699">
        <f t="shared" si="243"/>
        <v>1.1599462933333333</v>
      </c>
      <c r="BG70" s="76"/>
    </row>
    <row r="71" spans="1:64" s="322" customFormat="1" ht="15" customHeight="1" x14ac:dyDescent="0.25">
      <c r="A71" s="321"/>
      <c r="B71" s="782">
        <v>8</v>
      </c>
      <c r="C71" s="112" t="s">
        <v>114</v>
      </c>
      <c r="D71" s="113"/>
      <c r="E71" s="783"/>
      <c r="F71" s="784">
        <v>20067679586</v>
      </c>
      <c r="G71" s="348">
        <v>17391162</v>
      </c>
      <c r="H71" s="348">
        <v>120366408</v>
      </c>
      <c r="I71" s="348">
        <v>500207</v>
      </c>
      <c r="J71" s="348">
        <v>2492480</v>
      </c>
      <c r="K71" s="348">
        <v>2600082</v>
      </c>
      <c r="L71" s="348">
        <v>43440</v>
      </c>
      <c r="M71" s="348">
        <v>20000000</v>
      </c>
      <c r="N71" s="348">
        <v>2020926</v>
      </c>
      <c r="O71" s="348">
        <v>9788652</v>
      </c>
      <c r="P71" s="348">
        <v>18500606</v>
      </c>
      <c r="Q71" s="348">
        <v>742</v>
      </c>
      <c r="R71" s="348">
        <v>819591</v>
      </c>
      <c r="S71" s="348">
        <v>110446</v>
      </c>
      <c r="T71" s="348">
        <v>42486461</v>
      </c>
      <c r="U71" s="348">
        <f t="shared" si="269"/>
        <v>99363633</v>
      </c>
      <c r="V71" s="348"/>
      <c r="W71" s="348"/>
      <c r="X71" s="348"/>
      <c r="Y71" s="348"/>
      <c r="Z71" s="348"/>
      <c r="AA71" s="348"/>
      <c r="AB71" s="348"/>
      <c r="AC71" s="348"/>
      <c r="AD71" s="348"/>
      <c r="AE71" s="348"/>
      <c r="AF71" s="348"/>
      <c r="AG71" s="348"/>
      <c r="AH71" s="795">
        <f t="shared" ref="AH71" si="271">SUM(V71:AG71)</f>
        <v>0</v>
      </c>
      <c r="AI71" s="788">
        <f>SUM(AJ71:AU71)</f>
        <v>58404766</v>
      </c>
      <c r="AJ71" s="784">
        <v>32987038</v>
      </c>
      <c r="AK71" s="348">
        <v>2504914</v>
      </c>
      <c r="AL71" s="348">
        <v>4888439</v>
      </c>
      <c r="AM71" s="785">
        <v>-8836736</v>
      </c>
      <c r="AN71" s="785">
        <v>26861111</v>
      </c>
      <c r="AO71" s="785"/>
      <c r="AP71" s="785"/>
      <c r="AQ71" s="785"/>
      <c r="AR71" s="785"/>
      <c r="AS71" s="785"/>
      <c r="AT71" s="785"/>
      <c r="AU71" s="786"/>
      <c r="AV71" s="787">
        <f t="shared" si="270"/>
        <v>-8836736</v>
      </c>
      <c r="AW71" s="785">
        <f t="shared" si="270"/>
        <v>26861111</v>
      </c>
      <c r="AX71" s="785">
        <f>Z71</f>
        <v>0</v>
      </c>
      <c r="AY71" s="704">
        <f t="shared" si="260"/>
        <v>-3.0397095714978923</v>
      </c>
      <c r="AZ71" s="705">
        <f t="shared" si="261"/>
        <v>0</v>
      </c>
      <c r="BA71" s="787">
        <f>SUM(I71:M71)</f>
        <v>25636209</v>
      </c>
      <c r="BB71" s="785">
        <f>SUM(AJ71:AN71)</f>
        <v>58404766</v>
      </c>
      <c r="BC71" s="785">
        <f>SUM(V71:Z71)</f>
        <v>0</v>
      </c>
      <c r="BD71" s="704">
        <f t="shared" si="263"/>
        <v>2.2782138341905389</v>
      </c>
      <c r="BE71" s="705">
        <f t="shared" si="264"/>
        <v>0</v>
      </c>
      <c r="BF71" s="699">
        <f t="shared" si="243"/>
        <v>0</v>
      </c>
      <c r="BG71" s="76"/>
    </row>
    <row r="72" spans="1:64" x14ac:dyDescent="0.25">
      <c r="A72" s="143"/>
      <c r="B72" s="767">
        <v>9</v>
      </c>
      <c r="C72" s="768" t="s">
        <v>115</v>
      </c>
      <c r="D72" s="769"/>
      <c r="E72" s="778"/>
      <c r="F72" s="771" t="e">
        <f t="shared" ref="F72:AU72" si="272">F5-F67+F70+F71</f>
        <v>#REF!</v>
      </c>
      <c r="G72" s="772" t="e">
        <f t="shared" si="272"/>
        <v>#REF!</v>
      </c>
      <c r="H72" s="772" t="e">
        <f t="shared" si="272"/>
        <v>#REF!</v>
      </c>
      <c r="I72" s="772" t="e">
        <f t="shared" si="272"/>
        <v>#REF!</v>
      </c>
      <c r="J72" s="772" t="e">
        <f t="shared" si="272"/>
        <v>#REF!</v>
      </c>
      <c r="K72" s="772" t="e">
        <f t="shared" si="272"/>
        <v>#REF!</v>
      </c>
      <c r="L72" s="772" t="e">
        <f t="shared" si="272"/>
        <v>#REF!</v>
      </c>
      <c r="M72" s="772" t="e">
        <f t="shared" si="272"/>
        <v>#REF!</v>
      </c>
      <c r="N72" s="772" t="e">
        <f t="shared" si="272"/>
        <v>#REF!</v>
      </c>
      <c r="O72" s="772" t="e">
        <f t="shared" si="272"/>
        <v>#REF!</v>
      </c>
      <c r="P72" s="772" t="e">
        <f t="shared" si="272"/>
        <v>#REF!</v>
      </c>
      <c r="Q72" s="772" t="e">
        <f t="shared" si="272"/>
        <v>#REF!</v>
      </c>
      <c r="R72" s="772" t="e">
        <f t="shared" si="272"/>
        <v>#REF!</v>
      </c>
      <c r="S72" s="772" t="e">
        <f t="shared" si="272"/>
        <v>#REF!</v>
      </c>
      <c r="T72" s="772" t="e">
        <f t="shared" si="272"/>
        <v>#REF!</v>
      </c>
      <c r="U72" s="772" t="e">
        <f t="shared" si="272"/>
        <v>#REF!</v>
      </c>
      <c r="V72" s="772">
        <f t="shared" si="272"/>
        <v>425648686.98440361</v>
      </c>
      <c r="W72" s="772">
        <f t="shared" si="272"/>
        <v>-57733714.869803429</v>
      </c>
      <c r="X72" s="772">
        <f t="shared" si="272"/>
        <v>288830674.14476395</v>
      </c>
      <c r="Y72" s="772">
        <f t="shared" si="272"/>
        <v>152444821.72399521</v>
      </c>
      <c r="Z72" s="772">
        <f t="shared" si="272"/>
        <v>114898892.57553864</v>
      </c>
      <c r="AA72" s="772">
        <f t="shared" si="272"/>
        <v>66153608.09405899</v>
      </c>
      <c r="AB72" s="772">
        <f t="shared" si="272"/>
        <v>122430228.57130241</v>
      </c>
      <c r="AC72" s="772">
        <f t="shared" si="272"/>
        <v>13734722.611410141</v>
      </c>
      <c r="AD72" s="772">
        <f t="shared" si="272"/>
        <v>28055370.012966156</v>
      </c>
      <c r="AE72" s="772">
        <f t="shared" si="272"/>
        <v>167488832.03475189</v>
      </c>
      <c r="AF72" s="772">
        <f t="shared" si="272"/>
        <v>44116089.368743896</v>
      </c>
      <c r="AG72" s="772">
        <f t="shared" si="272"/>
        <v>133638468.90463638</v>
      </c>
      <c r="AH72" s="772">
        <f t="shared" si="272"/>
        <v>1499706680.1567688</v>
      </c>
      <c r="AI72" s="773">
        <f t="shared" si="272"/>
        <v>2775121616</v>
      </c>
      <c r="AJ72" s="771">
        <f t="shared" si="272"/>
        <v>431875647</v>
      </c>
      <c r="AK72" s="772">
        <f t="shared" si="272"/>
        <v>-16596905</v>
      </c>
      <c r="AL72" s="772">
        <f t="shared" si="272"/>
        <v>714089038</v>
      </c>
      <c r="AM72" s="772">
        <f t="shared" si="272"/>
        <v>488856467</v>
      </c>
      <c r="AN72" s="772">
        <f t="shared" si="272"/>
        <v>1156897369</v>
      </c>
      <c r="AO72" s="772">
        <f t="shared" si="272"/>
        <v>0</v>
      </c>
      <c r="AP72" s="772">
        <f t="shared" si="272"/>
        <v>0</v>
      </c>
      <c r="AQ72" s="772">
        <f t="shared" si="272"/>
        <v>0</v>
      </c>
      <c r="AR72" s="772">
        <f t="shared" si="272"/>
        <v>0</v>
      </c>
      <c r="AS72" s="772">
        <f t="shared" si="272"/>
        <v>0</v>
      </c>
      <c r="AT72" s="772">
        <f t="shared" si="272"/>
        <v>0</v>
      </c>
      <c r="AU72" s="773">
        <f t="shared" si="272"/>
        <v>0</v>
      </c>
      <c r="AV72" s="771">
        <f t="shared" si="270"/>
        <v>488856467</v>
      </c>
      <c r="AW72" s="772">
        <f t="shared" si="270"/>
        <v>1156897369</v>
      </c>
      <c r="AX72" s="772">
        <f>Z72</f>
        <v>114898892.57553864</v>
      </c>
      <c r="AY72" s="775">
        <f t="shared" si="260"/>
        <v>2.3665379249242906</v>
      </c>
      <c r="AZ72" s="779">
        <f t="shared" si="261"/>
        <v>10.068829586320115</v>
      </c>
      <c r="BA72" s="771" t="e">
        <f>SUM(I72:M72)</f>
        <v>#REF!</v>
      </c>
      <c r="BB72" s="772">
        <f>SUM(AJ72:AN72)</f>
        <v>2775121616</v>
      </c>
      <c r="BC72" s="772">
        <f>SUM(V72:Z72)</f>
        <v>924089360.55889797</v>
      </c>
      <c r="BD72" s="775">
        <f t="shared" si="263"/>
        <v>0</v>
      </c>
      <c r="BE72" s="779">
        <f t="shared" si="264"/>
        <v>3.0030879419730363</v>
      </c>
      <c r="BF72" s="776">
        <f t="shared" si="243"/>
        <v>1.8504429250857963</v>
      </c>
      <c r="BG72" s="76"/>
      <c r="BH72" s="144"/>
    </row>
    <row r="73" spans="1:64" s="151" customFormat="1" collapsed="1" x14ac:dyDescent="0.25">
      <c r="A73" s="149"/>
      <c r="B73" s="48"/>
      <c r="C73" s="114"/>
      <c r="D73" s="115" t="s">
        <v>116</v>
      </c>
      <c r="E73" s="49"/>
      <c r="F73" s="36">
        <f>IFERROR(F72/F$5,0)</f>
        <v>0</v>
      </c>
      <c r="G73" s="31">
        <f t="shared" ref="G73" si="273">IFERROR(G72/G$5,0)</f>
        <v>0</v>
      </c>
      <c r="H73" s="31">
        <f t="shared" ref="H73:T73" si="274">IFERROR(H72/H$5,0)</f>
        <v>0</v>
      </c>
      <c r="I73" s="31">
        <f t="shared" si="274"/>
        <v>0</v>
      </c>
      <c r="J73" s="31">
        <f t="shared" si="274"/>
        <v>0</v>
      </c>
      <c r="K73" s="31">
        <f t="shared" si="274"/>
        <v>0</v>
      </c>
      <c r="L73" s="31">
        <f t="shared" si="274"/>
        <v>0</v>
      </c>
      <c r="M73" s="31">
        <f t="shared" si="274"/>
        <v>0</v>
      </c>
      <c r="N73" s="31">
        <f t="shared" si="274"/>
        <v>0</v>
      </c>
      <c r="O73" s="31">
        <f t="shared" si="274"/>
        <v>0</v>
      </c>
      <c r="P73" s="31">
        <f t="shared" si="274"/>
        <v>0</v>
      </c>
      <c r="Q73" s="31">
        <f t="shared" si="274"/>
        <v>0</v>
      </c>
      <c r="R73" s="31">
        <f t="shared" si="274"/>
        <v>0</v>
      </c>
      <c r="S73" s="31">
        <f t="shared" si="274"/>
        <v>0</v>
      </c>
      <c r="T73" s="31">
        <f t="shared" si="274"/>
        <v>0</v>
      </c>
      <c r="U73" s="31">
        <f t="shared" ref="U73:AG73" si="275">IFERROR(U72/U$5,0)</f>
        <v>0</v>
      </c>
      <c r="V73" s="31">
        <f t="shared" si="275"/>
        <v>4.5184736183266377E-2</v>
      </c>
      <c r="W73" s="31">
        <f t="shared" si="275"/>
        <v>-1.0214537461843413E-2</v>
      </c>
      <c r="X73" s="31">
        <f t="shared" si="275"/>
        <v>2.3212115481251773E-2</v>
      </c>
      <c r="Y73" s="31">
        <f t="shared" si="275"/>
        <v>9.6608554899855256E-3</v>
      </c>
      <c r="Z73" s="31">
        <f t="shared" si="275"/>
        <v>6.9902061689947987E-3</v>
      </c>
      <c r="AA73" s="31">
        <f t="shared" si="275"/>
        <v>4.0246459215987586E-3</v>
      </c>
      <c r="AB73" s="31">
        <f t="shared" si="275"/>
        <v>7.1619199602273708E-3</v>
      </c>
      <c r="AC73" s="31">
        <f t="shared" si="275"/>
        <v>8.0234900587389409E-4</v>
      </c>
      <c r="AD73" s="31">
        <f t="shared" si="275"/>
        <v>1.7044833617136442E-3</v>
      </c>
      <c r="AE73" s="31">
        <f t="shared" si="275"/>
        <v>9.7917066919232694E-3</v>
      </c>
      <c r="AF73" s="31">
        <f t="shared" si="275"/>
        <v>2.6822724496636122E-3</v>
      </c>
      <c r="AG73" s="31">
        <f t="shared" si="275"/>
        <v>7.8175792781839653E-3</v>
      </c>
      <c r="AH73" s="31">
        <f>IFERROR(AH72/AH$5,0)</f>
        <v>8.4495823172601268E-3</v>
      </c>
      <c r="AI73" s="37">
        <f t="shared" ref="AI73" si="276">IFERROR(AI72/AI$5,0)</f>
        <v>7.013512452723808E-2</v>
      </c>
      <c r="AJ73" s="36">
        <f t="shared" ref="AJ73" si="277">IFERROR(AJ72/AJ$5,0)</f>
        <v>5.8999262101518096E-2</v>
      </c>
      <c r="AK73" s="31">
        <f t="shared" ref="AK73" si="278">IFERROR(AK72/AK$5,0)</f>
        <v>-3.610778517304734E-3</v>
      </c>
      <c r="AL73" s="31">
        <f t="shared" ref="AL73" si="279">IFERROR(AL72/AL$5,0)</f>
        <v>7.4250336967805516E-2</v>
      </c>
      <c r="AM73" s="661">
        <f t="shared" ref="AM73" si="280">IFERROR(AM72/AM$5,0)</f>
        <v>6.9742035840993977E-2</v>
      </c>
      <c r="AN73" s="661">
        <f t="shared" ref="AN73" si="281">IFERROR(AN72/AN$5,0)</f>
        <v>0.10493500567296131</v>
      </c>
      <c r="AO73" s="661">
        <f t="shared" ref="AO73" si="282">IFERROR(AO72/AO$5,0)</f>
        <v>0</v>
      </c>
      <c r="AP73" s="661">
        <f t="shared" ref="AP73" si="283">IFERROR(AP72/AP$5,0)</f>
        <v>0</v>
      </c>
      <c r="AQ73" s="661">
        <f t="shared" ref="AQ73" si="284">IFERROR(AQ72/AQ$5,0)</f>
        <v>0</v>
      </c>
      <c r="AR73" s="661">
        <f t="shared" ref="AR73" si="285">IFERROR(AR72/AR$5,0)</f>
        <v>0</v>
      </c>
      <c r="AS73" s="661">
        <f t="shared" ref="AS73" si="286">IFERROR(AS72/AS$5,0)</f>
        <v>0</v>
      </c>
      <c r="AT73" s="661">
        <f t="shared" ref="AT73" si="287">IFERROR(AT72/AT$5,0)</f>
        <v>0</v>
      </c>
      <c r="AU73" s="659">
        <f t="shared" ref="AU73:AX73" si="288">IFERROR(AU72/AU$5,0)</f>
        <v>0</v>
      </c>
      <c r="AV73" s="660">
        <f t="shared" si="288"/>
        <v>6.9742035840993977E-2</v>
      </c>
      <c r="AW73" s="661">
        <f t="shared" si="288"/>
        <v>0.10493500567296131</v>
      </c>
      <c r="AX73" s="661">
        <f t="shared" si="288"/>
        <v>6.9902061689947987E-3</v>
      </c>
      <c r="AY73" s="700">
        <f t="shared" si="260"/>
        <v>1.5046163251127966</v>
      </c>
      <c r="AZ73" s="701">
        <f t="shared" si="261"/>
        <v>15.011718272116587</v>
      </c>
      <c r="BA73" s="660">
        <f t="shared" ref="BA73:BC73" si="289">IFERROR(BA72/BA$5,0)</f>
        <v>0</v>
      </c>
      <c r="BB73" s="661">
        <f t="shared" si="289"/>
        <v>7.013512452723808E-2</v>
      </c>
      <c r="BC73" s="661">
        <f t="shared" si="289"/>
        <v>1.5470548582307338E-2</v>
      </c>
      <c r="BD73" s="700">
        <f t="shared" si="263"/>
        <v>0</v>
      </c>
      <c r="BE73" s="713">
        <f t="shared" si="264"/>
        <v>4.5334607337355228</v>
      </c>
      <c r="BF73" s="720">
        <f t="shared" si="243"/>
        <v>8.3004250262136257</v>
      </c>
      <c r="BG73" s="32"/>
      <c r="BH73" s="150"/>
    </row>
    <row r="74" spans="1:64" x14ac:dyDescent="0.25">
      <c r="A74" s="143"/>
      <c r="B74" s="52">
        <v>10</v>
      </c>
      <c r="C74" s="118" t="s">
        <v>117</v>
      </c>
      <c r="D74" s="113"/>
      <c r="E74" s="51"/>
      <c r="F74" s="38">
        <f>F75+F76</f>
        <v>0</v>
      </c>
      <c r="G74" s="33">
        <f>G75+G76</f>
        <v>0</v>
      </c>
      <c r="H74" s="33">
        <f>H75+H76</f>
        <v>0</v>
      </c>
      <c r="I74" s="33">
        <f t="shared" ref="I74:AU74" si="290">I75+I76</f>
        <v>0</v>
      </c>
      <c r="J74" s="33">
        <f t="shared" si="290"/>
        <v>0</v>
      </c>
      <c r="K74" s="33">
        <f t="shared" si="290"/>
        <v>0</v>
      </c>
      <c r="L74" s="33">
        <f t="shared" si="290"/>
        <v>0</v>
      </c>
      <c r="M74" s="33">
        <f t="shared" si="290"/>
        <v>0</v>
      </c>
      <c r="N74" s="33">
        <f t="shared" si="290"/>
        <v>0</v>
      </c>
      <c r="O74" s="33">
        <f t="shared" si="290"/>
        <v>0</v>
      </c>
      <c r="P74" s="33">
        <f t="shared" si="290"/>
        <v>0</v>
      </c>
      <c r="Q74" s="33">
        <f t="shared" si="290"/>
        <v>0</v>
      </c>
      <c r="R74" s="33">
        <f t="shared" si="290"/>
        <v>0</v>
      </c>
      <c r="S74" s="33">
        <f t="shared" si="290"/>
        <v>0</v>
      </c>
      <c r="T74" s="33">
        <f t="shared" si="290"/>
        <v>0</v>
      </c>
      <c r="U74" s="33">
        <f>U75+U76</f>
        <v>0</v>
      </c>
      <c r="V74" s="33">
        <f>V75+V76</f>
        <v>0</v>
      </c>
      <c r="W74" s="33">
        <f t="shared" ref="W74:AG74" si="291">W75+W76</f>
        <v>0</v>
      </c>
      <c r="X74" s="33">
        <f t="shared" si="291"/>
        <v>0</v>
      </c>
      <c r="Y74" s="33">
        <f t="shared" si="291"/>
        <v>0</v>
      </c>
      <c r="Z74" s="33">
        <f t="shared" si="291"/>
        <v>0</v>
      </c>
      <c r="AA74" s="33">
        <f t="shared" si="291"/>
        <v>0</v>
      </c>
      <c r="AB74" s="33">
        <f t="shared" si="291"/>
        <v>0</v>
      </c>
      <c r="AC74" s="33">
        <f t="shared" si="291"/>
        <v>0</v>
      </c>
      <c r="AD74" s="33">
        <f t="shared" si="291"/>
        <v>0</v>
      </c>
      <c r="AE74" s="33">
        <f t="shared" si="291"/>
        <v>0</v>
      </c>
      <c r="AF74" s="33">
        <f t="shared" si="291"/>
        <v>0</v>
      </c>
      <c r="AG74" s="33">
        <f t="shared" si="291"/>
        <v>0</v>
      </c>
      <c r="AH74" s="33">
        <f>AH75+AH76</f>
        <v>0</v>
      </c>
      <c r="AI74" s="39">
        <f>AI75+AI76</f>
        <v>0</v>
      </c>
      <c r="AJ74" s="38">
        <f>AJ75+AJ76</f>
        <v>0</v>
      </c>
      <c r="AK74" s="33">
        <f>AK75+AK76</f>
        <v>0</v>
      </c>
      <c r="AL74" s="33">
        <f t="shared" ref="AL74:AN74" si="292">AL75+AL76</f>
        <v>0</v>
      </c>
      <c r="AM74" s="33">
        <f t="shared" si="292"/>
        <v>0</v>
      </c>
      <c r="AN74" s="33">
        <f t="shared" si="292"/>
        <v>0</v>
      </c>
      <c r="AO74" s="385">
        <f t="shared" si="290"/>
        <v>0</v>
      </c>
      <c r="AP74" s="385">
        <f t="shared" si="290"/>
        <v>0</v>
      </c>
      <c r="AQ74" s="385">
        <f t="shared" si="290"/>
        <v>0</v>
      </c>
      <c r="AR74" s="385">
        <f t="shared" si="290"/>
        <v>0</v>
      </c>
      <c r="AS74" s="385">
        <f t="shared" si="290"/>
        <v>0</v>
      </c>
      <c r="AT74" s="385">
        <f t="shared" si="290"/>
        <v>0</v>
      </c>
      <c r="AU74" s="383">
        <f t="shared" si="290"/>
        <v>0</v>
      </c>
      <c r="AV74" s="384">
        <f t="shared" ref="AV74:AV76" si="293">AL74</f>
        <v>0</v>
      </c>
      <c r="AW74" s="385">
        <f t="shared" ref="AW74:AW76" si="294">AM74</f>
        <v>0</v>
      </c>
      <c r="AX74" s="385">
        <f t="shared" ref="AX74:AX76" si="295">Y74</f>
        <v>0</v>
      </c>
      <c r="AY74" s="704">
        <f t="shared" si="260"/>
        <v>0</v>
      </c>
      <c r="AZ74" s="705">
        <f t="shared" si="261"/>
        <v>0</v>
      </c>
      <c r="BA74" s="384">
        <f>SUM(I74:M74)</f>
        <v>0</v>
      </c>
      <c r="BB74" s="385">
        <f>SUM(AJ74:AN74)</f>
        <v>0</v>
      </c>
      <c r="BC74" s="385">
        <f>SUM(V74:Z74)</f>
        <v>0</v>
      </c>
      <c r="BD74" s="704">
        <f t="shared" si="263"/>
        <v>0</v>
      </c>
      <c r="BE74" s="714">
        <f t="shared" si="264"/>
        <v>0</v>
      </c>
      <c r="BF74" s="699">
        <f t="shared" si="243"/>
        <v>0</v>
      </c>
      <c r="BG74" s="27"/>
      <c r="BH74" s="144"/>
    </row>
    <row r="75" spans="1:64" s="347" customFormat="1" outlineLevel="1" x14ac:dyDescent="0.25">
      <c r="A75" s="337"/>
      <c r="B75" s="338"/>
      <c r="C75" s="339" t="s">
        <v>118</v>
      </c>
      <c r="D75" s="340"/>
      <c r="E75" s="341"/>
      <c r="F75" s="342"/>
      <c r="G75" s="343"/>
      <c r="H75" s="343"/>
      <c r="I75" s="343"/>
      <c r="J75" s="343"/>
      <c r="K75" s="343"/>
      <c r="L75" s="343"/>
      <c r="M75" s="343"/>
      <c r="N75" s="343"/>
      <c r="O75" s="343"/>
      <c r="P75" s="343"/>
      <c r="Q75" s="343"/>
      <c r="R75" s="343"/>
      <c r="S75" s="343"/>
      <c r="T75" s="343"/>
      <c r="U75" s="343"/>
      <c r="V75" s="343"/>
      <c r="W75" s="343"/>
      <c r="X75" s="343"/>
      <c r="Y75" s="343"/>
      <c r="Z75" s="343"/>
      <c r="AA75" s="343"/>
      <c r="AB75" s="343"/>
      <c r="AC75" s="343"/>
      <c r="AD75" s="343"/>
      <c r="AE75" s="343"/>
      <c r="AF75" s="343"/>
      <c r="AG75" s="343"/>
      <c r="AH75" s="343">
        <f>SUM(V75:AG75)</f>
        <v>0</v>
      </c>
      <c r="AI75" s="41">
        <f>SUM(AJ75:AU75)</f>
        <v>0</v>
      </c>
      <c r="AJ75" s="40"/>
      <c r="AK75" s="34"/>
      <c r="AL75" s="34"/>
      <c r="AM75" s="680"/>
      <c r="AN75" s="680"/>
      <c r="AO75" s="680"/>
      <c r="AP75" s="680"/>
      <c r="AQ75" s="680"/>
      <c r="AR75" s="680"/>
      <c r="AS75" s="680"/>
      <c r="AT75" s="680"/>
      <c r="AU75" s="681"/>
      <c r="AV75" s="344">
        <f t="shared" si="293"/>
        <v>0</v>
      </c>
      <c r="AW75" s="345">
        <f t="shared" si="294"/>
        <v>0</v>
      </c>
      <c r="AX75" s="345">
        <f t="shared" si="295"/>
        <v>0</v>
      </c>
      <c r="AY75" s="702">
        <f t="shared" si="260"/>
        <v>0</v>
      </c>
      <c r="AZ75" s="703">
        <f t="shared" si="261"/>
        <v>0</v>
      </c>
      <c r="BA75" s="344">
        <f>SUM(I75:M75)</f>
        <v>0</v>
      </c>
      <c r="BB75" s="345">
        <f>SUM(AJ75:AN75)</f>
        <v>0</v>
      </c>
      <c r="BC75" s="345">
        <f>SUM(V75:Z75)</f>
        <v>0</v>
      </c>
      <c r="BD75" s="702">
        <f t="shared" si="263"/>
        <v>0</v>
      </c>
      <c r="BE75" s="703">
        <f t="shared" si="264"/>
        <v>0</v>
      </c>
      <c r="BF75" s="719">
        <f t="shared" si="243"/>
        <v>0</v>
      </c>
      <c r="BG75" s="346"/>
    </row>
    <row r="76" spans="1:64" s="347" customFormat="1" outlineLevel="1" x14ac:dyDescent="0.25">
      <c r="A76" s="337"/>
      <c r="B76" s="338"/>
      <c r="C76" s="339" t="s">
        <v>119</v>
      </c>
      <c r="D76" s="340"/>
      <c r="E76" s="341"/>
      <c r="F76" s="342"/>
      <c r="G76" s="343"/>
      <c r="H76" s="343"/>
      <c r="I76" s="343"/>
      <c r="J76" s="343"/>
      <c r="K76" s="343"/>
      <c r="L76" s="343"/>
      <c r="M76" s="343"/>
      <c r="N76" s="343"/>
      <c r="O76" s="343"/>
      <c r="P76" s="343"/>
      <c r="Q76" s="343"/>
      <c r="R76" s="343"/>
      <c r="S76" s="343"/>
      <c r="T76" s="343"/>
      <c r="U76" s="343"/>
      <c r="V76" s="343"/>
      <c r="W76" s="343"/>
      <c r="X76" s="343"/>
      <c r="Y76" s="343"/>
      <c r="Z76" s="343"/>
      <c r="AA76" s="343"/>
      <c r="AB76" s="343"/>
      <c r="AC76" s="343"/>
      <c r="AD76" s="343"/>
      <c r="AE76" s="343"/>
      <c r="AF76" s="343"/>
      <c r="AG76" s="343"/>
      <c r="AH76" s="343">
        <f t="shared" ref="AH76" si="296">SUM(V76:AG76)</f>
        <v>0</v>
      </c>
      <c r="AI76" s="41">
        <f t="shared" ref="AI76" si="297">SUM(AJ76:AU76)</f>
        <v>0</v>
      </c>
      <c r="AJ76" s="40"/>
      <c r="AK76" s="34"/>
      <c r="AL76" s="34"/>
      <c r="AM76" s="680"/>
      <c r="AN76" s="680"/>
      <c r="AO76" s="680"/>
      <c r="AP76" s="680"/>
      <c r="AQ76" s="680"/>
      <c r="AR76" s="680"/>
      <c r="AS76" s="680"/>
      <c r="AT76" s="680"/>
      <c r="AU76" s="681"/>
      <c r="AV76" s="344">
        <f t="shared" si="293"/>
        <v>0</v>
      </c>
      <c r="AW76" s="345">
        <f t="shared" si="294"/>
        <v>0</v>
      </c>
      <c r="AX76" s="345">
        <f t="shared" si="295"/>
        <v>0</v>
      </c>
      <c r="AY76" s="702">
        <f t="shared" si="260"/>
        <v>0</v>
      </c>
      <c r="AZ76" s="703">
        <f t="shared" si="261"/>
        <v>0</v>
      </c>
      <c r="BA76" s="344">
        <f>SUM(I76:M76)</f>
        <v>0</v>
      </c>
      <c r="BB76" s="345">
        <f>SUM(AJ76:AN76)</f>
        <v>0</v>
      </c>
      <c r="BC76" s="345">
        <f>SUM(V76:Z76)</f>
        <v>0</v>
      </c>
      <c r="BD76" s="702">
        <f t="shared" si="263"/>
        <v>0</v>
      </c>
      <c r="BE76" s="703">
        <f t="shared" si="264"/>
        <v>0</v>
      </c>
      <c r="BF76" s="719">
        <f t="shared" si="243"/>
        <v>0</v>
      </c>
      <c r="BG76" s="346"/>
    </row>
    <row r="77" spans="1:64" x14ac:dyDescent="0.25">
      <c r="A77" s="143"/>
      <c r="B77" s="767">
        <v>11</v>
      </c>
      <c r="C77" s="768" t="s">
        <v>120</v>
      </c>
      <c r="D77" s="769"/>
      <c r="E77" s="778"/>
      <c r="F77" s="771" t="e">
        <f>F72-F74</f>
        <v>#REF!</v>
      </c>
      <c r="G77" s="772" t="e">
        <f t="shared" ref="G77:AU77" si="298">G72-G74</f>
        <v>#REF!</v>
      </c>
      <c r="H77" s="772" t="e">
        <f>H72-H74</f>
        <v>#REF!</v>
      </c>
      <c r="I77" s="772" t="e">
        <f t="shared" ref="I77:T77" si="299">I72-I74</f>
        <v>#REF!</v>
      </c>
      <c r="J77" s="772" t="e">
        <f t="shared" si="299"/>
        <v>#REF!</v>
      </c>
      <c r="K77" s="772" t="e">
        <f t="shared" si="299"/>
        <v>#REF!</v>
      </c>
      <c r="L77" s="772" t="e">
        <f t="shared" si="299"/>
        <v>#REF!</v>
      </c>
      <c r="M77" s="772" t="e">
        <f t="shared" si="299"/>
        <v>#REF!</v>
      </c>
      <c r="N77" s="772" t="e">
        <f t="shared" si="299"/>
        <v>#REF!</v>
      </c>
      <c r="O77" s="772" t="e">
        <f t="shared" si="299"/>
        <v>#REF!</v>
      </c>
      <c r="P77" s="772" t="e">
        <f t="shared" si="299"/>
        <v>#REF!</v>
      </c>
      <c r="Q77" s="772" t="e">
        <f t="shared" si="299"/>
        <v>#REF!</v>
      </c>
      <c r="R77" s="772" t="e">
        <f t="shared" si="299"/>
        <v>#REF!</v>
      </c>
      <c r="S77" s="772" t="e">
        <f t="shared" si="299"/>
        <v>#REF!</v>
      </c>
      <c r="T77" s="772" t="e">
        <f t="shared" si="299"/>
        <v>#REF!</v>
      </c>
      <c r="U77" s="772" t="e">
        <f>U72-U74</f>
        <v>#REF!</v>
      </c>
      <c r="V77" s="772">
        <f>V72-V74</f>
        <v>425648686.98440361</v>
      </c>
      <c r="W77" s="772">
        <f t="shared" si="298"/>
        <v>-57733714.869803429</v>
      </c>
      <c r="X77" s="772">
        <f t="shared" si="298"/>
        <v>288830674.14476395</v>
      </c>
      <c r="Y77" s="772">
        <f t="shared" si="298"/>
        <v>152444821.72399521</v>
      </c>
      <c r="Z77" s="772">
        <f t="shared" si="298"/>
        <v>114898892.57553864</v>
      </c>
      <c r="AA77" s="772">
        <f t="shared" si="298"/>
        <v>66153608.09405899</v>
      </c>
      <c r="AB77" s="772">
        <f t="shared" si="298"/>
        <v>122430228.57130241</v>
      </c>
      <c r="AC77" s="772">
        <f t="shared" si="298"/>
        <v>13734722.611410141</v>
      </c>
      <c r="AD77" s="772">
        <f t="shared" si="298"/>
        <v>28055370.012966156</v>
      </c>
      <c r="AE77" s="772">
        <f t="shared" si="298"/>
        <v>167488832.03475189</v>
      </c>
      <c r="AF77" s="772">
        <f t="shared" si="298"/>
        <v>44116089.368743896</v>
      </c>
      <c r="AG77" s="772">
        <f t="shared" si="298"/>
        <v>133638468.90463638</v>
      </c>
      <c r="AH77" s="772">
        <f>AH72-AH74</f>
        <v>1499706680.1567688</v>
      </c>
      <c r="AI77" s="773">
        <f t="shared" si="298"/>
        <v>2775121616</v>
      </c>
      <c r="AJ77" s="771">
        <f t="shared" si="298"/>
        <v>431875647</v>
      </c>
      <c r="AK77" s="772">
        <f t="shared" si="298"/>
        <v>-16596905</v>
      </c>
      <c r="AL77" s="772">
        <f>AL72-AL74</f>
        <v>714089038</v>
      </c>
      <c r="AM77" s="772">
        <f t="shared" si="298"/>
        <v>488856467</v>
      </c>
      <c r="AN77" s="772">
        <f t="shared" si="298"/>
        <v>1156897369</v>
      </c>
      <c r="AO77" s="772">
        <f t="shared" si="298"/>
        <v>0</v>
      </c>
      <c r="AP77" s="772">
        <f t="shared" si="298"/>
        <v>0</v>
      </c>
      <c r="AQ77" s="772">
        <f t="shared" si="298"/>
        <v>0</v>
      </c>
      <c r="AR77" s="772">
        <f t="shared" si="298"/>
        <v>0</v>
      </c>
      <c r="AS77" s="772">
        <f t="shared" si="298"/>
        <v>0</v>
      </c>
      <c r="AT77" s="772">
        <f t="shared" si="298"/>
        <v>0</v>
      </c>
      <c r="AU77" s="773">
        <f t="shared" si="298"/>
        <v>0</v>
      </c>
      <c r="AV77" s="771">
        <f>AM77</f>
        <v>488856467</v>
      </c>
      <c r="AW77" s="772">
        <f>AN77</f>
        <v>1156897369</v>
      </c>
      <c r="AX77" s="772">
        <f>Z77</f>
        <v>114898892.57553864</v>
      </c>
      <c r="AY77" s="775">
        <f t="shared" si="260"/>
        <v>2.3665379249242906</v>
      </c>
      <c r="AZ77" s="779">
        <f t="shared" si="261"/>
        <v>10.068829586320115</v>
      </c>
      <c r="BA77" s="771" t="e">
        <f>SUM(I77:M77)</f>
        <v>#REF!</v>
      </c>
      <c r="BB77" s="772">
        <f>SUM(AJ77:AN77)</f>
        <v>2775121616</v>
      </c>
      <c r="BC77" s="772">
        <f>SUM(V77:Z77)</f>
        <v>924089360.55889797</v>
      </c>
      <c r="BD77" s="775">
        <f t="shared" si="263"/>
        <v>0</v>
      </c>
      <c r="BE77" s="779">
        <f t="shared" si="264"/>
        <v>3.0030879419730363</v>
      </c>
      <c r="BF77" s="776">
        <f t="shared" si="243"/>
        <v>1.8504429250857963</v>
      </c>
      <c r="BG77" s="76"/>
      <c r="BH77" s="144"/>
    </row>
    <row r="78" spans="1:64" s="151" customFormat="1" collapsed="1" x14ac:dyDescent="0.25">
      <c r="A78" s="149"/>
      <c r="B78" s="48"/>
      <c r="C78" s="114"/>
      <c r="D78" s="115" t="s">
        <v>121</v>
      </c>
      <c r="E78" s="49"/>
      <c r="F78" s="36">
        <f>IFERROR(F77/F$5,0)</f>
        <v>0</v>
      </c>
      <c r="G78" s="31">
        <f t="shared" ref="G78" si="300">IFERROR(G77/G$5,0)</f>
        <v>0</v>
      </c>
      <c r="H78" s="31">
        <f t="shared" ref="H78:T78" si="301">IFERROR(H77/H$5,0)</f>
        <v>0</v>
      </c>
      <c r="I78" s="31">
        <f t="shared" si="301"/>
        <v>0</v>
      </c>
      <c r="J78" s="31">
        <f t="shared" si="301"/>
        <v>0</v>
      </c>
      <c r="K78" s="31">
        <f t="shared" si="301"/>
        <v>0</v>
      </c>
      <c r="L78" s="31">
        <f t="shared" si="301"/>
        <v>0</v>
      </c>
      <c r="M78" s="31">
        <f t="shared" si="301"/>
        <v>0</v>
      </c>
      <c r="N78" s="31">
        <f t="shared" si="301"/>
        <v>0</v>
      </c>
      <c r="O78" s="31">
        <f t="shared" si="301"/>
        <v>0</v>
      </c>
      <c r="P78" s="31">
        <f t="shared" si="301"/>
        <v>0</v>
      </c>
      <c r="Q78" s="31">
        <f t="shared" si="301"/>
        <v>0</v>
      </c>
      <c r="R78" s="31">
        <f t="shared" si="301"/>
        <v>0</v>
      </c>
      <c r="S78" s="31">
        <f t="shared" si="301"/>
        <v>0</v>
      </c>
      <c r="T78" s="31">
        <f t="shared" si="301"/>
        <v>0</v>
      </c>
      <c r="U78" s="31">
        <f t="shared" ref="U78:AG78" si="302">IFERROR(U77/U$5,0)</f>
        <v>0</v>
      </c>
      <c r="V78" s="31">
        <f t="shared" si="302"/>
        <v>4.5184736183266377E-2</v>
      </c>
      <c r="W78" s="31">
        <f t="shared" si="302"/>
        <v>-1.0214537461843413E-2</v>
      </c>
      <c r="X78" s="31">
        <f t="shared" si="302"/>
        <v>2.3212115481251773E-2</v>
      </c>
      <c r="Y78" s="31">
        <f t="shared" si="302"/>
        <v>9.6608554899855256E-3</v>
      </c>
      <c r="Z78" s="31">
        <f t="shared" si="302"/>
        <v>6.9902061689947987E-3</v>
      </c>
      <c r="AA78" s="31">
        <f t="shared" si="302"/>
        <v>4.0246459215987586E-3</v>
      </c>
      <c r="AB78" s="31">
        <f t="shared" si="302"/>
        <v>7.1619199602273708E-3</v>
      </c>
      <c r="AC78" s="31">
        <f t="shared" si="302"/>
        <v>8.0234900587389409E-4</v>
      </c>
      <c r="AD78" s="31">
        <f t="shared" si="302"/>
        <v>1.7044833617136442E-3</v>
      </c>
      <c r="AE78" s="31">
        <f t="shared" si="302"/>
        <v>9.7917066919232694E-3</v>
      </c>
      <c r="AF78" s="31">
        <f t="shared" si="302"/>
        <v>2.6822724496636122E-3</v>
      </c>
      <c r="AG78" s="31">
        <f t="shared" si="302"/>
        <v>7.8175792781839653E-3</v>
      </c>
      <c r="AH78" s="31">
        <f>IFERROR(AH77/AH$5,0)</f>
        <v>8.4495823172601268E-3</v>
      </c>
      <c r="AI78" s="37">
        <f t="shared" ref="AI78" si="303">IFERROR(AI77/AI$5,0)</f>
        <v>7.013512452723808E-2</v>
      </c>
      <c r="AJ78" s="36">
        <f t="shared" ref="AJ78" si="304">IFERROR(AJ77/AJ$5,0)</f>
        <v>5.8999262101518096E-2</v>
      </c>
      <c r="AK78" s="31">
        <f t="shared" ref="AK78" si="305">IFERROR(AK77/AK$5,0)</f>
        <v>-3.610778517304734E-3</v>
      </c>
      <c r="AL78" s="31">
        <f t="shared" ref="AL78" si="306">IFERROR(AL77/AL$5,0)</f>
        <v>7.4250336967805516E-2</v>
      </c>
      <c r="AM78" s="661">
        <f t="shared" ref="AM78" si="307">IFERROR(AM77/AM$5,0)</f>
        <v>6.9742035840993977E-2</v>
      </c>
      <c r="AN78" s="661">
        <f t="shared" ref="AN78" si="308">IFERROR(AN77/AN$5,0)</f>
        <v>0.10493500567296131</v>
      </c>
      <c r="AO78" s="661">
        <f t="shared" ref="AO78" si="309">IFERROR(AO77/AO$5,0)</f>
        <v>0</v>
      </c>
      <c r="AP78" s="661">
        <f t="shared" ref="AP78" si="310">IFERROR(AP77/AP$5,0)</f>
        <v>0</v>
      </c>
      <c r="AQ78" s="661">
        <f t="shared" ref="AQ78" si="311">IFERROR(AQ77/AQ$5,0)</f>
        <v>0</v>
      </c>
      <c r="AR78" s="661">
        <f t="shared" ref="AR78" si="312">IFERROR(AR77/AR$5,0)</f>
        <v>0</v>
      </c>
      <c r="AS78" s="661">
        <f t="shared" ref="AS78" si="313">IFERROR(AS77/AS$5,0)</f>
        <v>0</v>
      </c>
      <c r="AT78" s="661">
        <f t="shared" ref="AT78" si="314">IFERROR(AT77/AT$5,0)</f>
        <v>0</v>
      </c>
      <c r="AU78" s="659">
        <f t="shared" ref="AU78:AX78" si="315">IFERROR(AU77/AU$5,0)</f>
        <v>0</v>
      </c>
      <c r="AV78" s="660">
        <f t="shared" si="315"/>
        <v>6.9742035840993977E-2</v>
      </c>
      <c r="AW78" s="661">
        <f t="shared" si="315"/>
        <v>0.10493500567296131</v>
      </c>
      <c r="AX78" s="661">
        <f t="shared" si="315"/>
        <v>6.9902061689947987E-3</v>
      </c>
      <c r="AY78" s="700">
        <f t="shared" si="260"/>
        <v>1.5046163251127966</v>
      </c>
      <c r="AZ78" s="701">
        <f t="shared" si="261"/>
        <v>15.011718272116587</v>
      </c>
      <c r="BA78" s="660">
        <f t="shared" ref="BA78:BC78" si="316">IFERROR(BA77/BA$5,0)</f>
        <v>0</v>
      </c>
      <c r="BB78" s="661">
        <f t="shared" si="316"/>
        <v>7.013512452723808E-2</v>
      </c>
      <c r="BC78" s="661">
        <f t="shared" si="316"/>
        <v>1.5470548582307338E-2</v>
      </c>
      <c r="BD78" s="700">
        <f t="shared" si="263"/>
        <v>0</v>
      </c>
      <c r="BE78" s="713">
        <f t="shared" si="264"/>
        <v>4.5334607337355228</v>
      </c>
      <c r="BF78" s="720">
        <f t="shared" si="243"/>
        <v>8.3004250262136257</v>
      </c>
      <c r="BG78" s="32"/>
      <c r="BH78" s="150"/>
    </row>
    <row r="79" spans="1:64" outlineLevel="1" x14ac:dyDescent="0.25">
      <c r="A79" s="143"/>
      <c r="B79" s="52">
        <v>12</v>
      </c>
      <c r="C79" s="112" t="s">
        <v>122</v>
      </c>
      <c r="D79" s="113"/>
      <c r="E79" s="51"/>
      <c r="F79" s="38" t="e">
        <f>F77+F74+'10. 170KMP'!L180</f>
        <v>#REF!</v>
      </c>
      <c r="G79" s="33" t="e">
        <f>G77+G74+'10. 170KMP'!M180</f>
        <v>#REF!</v>
      </c>
      <c r="H79" s="33" t="e">
        <f>H77+H74+'10. 170KMP'!N180</f>
        <v>#REF!</v>
      </c>
      <c r="I79" s="33" t="e">
        <f>I77+I74+'10. 170KMP'!O180</f>
        <v>#REF!</v>
      </c>
      <c r="J79" s="33" t="e">
        <f>J77+J74+'10. 170KMP'!P180</f>
        <v>#REF!</v>
      </c>
      <c r="K79" s="33" t="e">
        <f>K77+K74+'10. 170KMP'!Q180</f>
        <v>#REF!</v>
      </c>
      <c r="L79" s="33" t="e">
        <f>L77+L74+'10. 170KMP'!R180</f>
        <v>#REF!</v>
      </c>
      <c r="M79" s="33" t="e">
        <f>M77+M74+'10. 170KMP'!S180</f>
        <v>#REF!</v>
      </c>
      <c r="N79" s="33" t="e">
        <f>N77+N74+'10. 170KMP'!T180</f>
        <v>#REF!</v>
      </c>
      <c r="O79" s="33" t="e">
        <f>O77+O74+'10. 170KMP'!U180</f>
        <v>#REF!</v>
      </c>
      <c r="P79" s="33" t="e">
        <f>P77+P74+'10. 170KMP'!V180</f>
        <v>#REF!</v>
      </c>
      <c r="Q79" s="33" t="e">
        <f>Q77+Q74+'10. 170KMP'!W180</f>
        <v>#REF!</v>
      </c>
      <c r="R79" s="33" t="e">
        <f>R77+R74+'10. 170KMP'!X180</f>
        <v>#REF!</v>
      </c>
      <c r="S79" s="33" t="e">
        <f>S77+S74+'10. 170KMP'!Y180</f>
        <v>#REF!</v>
      </c>
      <c r="T79" s="33" t="e">
        <f>T77+T74+'10. 170KMP'!Z180</f>
        <v>#REF!</v>
      </c>
      <c r="U79" s="33" t="e">
        <f>U77+U74+'10. 170KMP'!AA180</f>
        <v>#REF!</v>
      </c>
      <c r="V79" s="33">
        <f>V77+V74+'10. 170KMP'!AB180</f>
        <v>425648686.98440361</v>
      </c>
      <c r="W79" s="33">
        <f>W77+W74+'10. 170KMP'!AC180</f>
        <v>-57733714.869803429</v>
      </c>
      <c r="X79" s="33">
        <f>X77+X74+'10. 170KMP'!AD180</f>
        <v>288830674.14476395</v>
      </c>
      <c r="Y79" s="33">
        <f>Y77+Y74+'10. 170KMP'!AE180</f>
        <v>152444821.72399521</v>
      </c>
      <c r="Z79" s="33">
        <f>Z77+Z74+'10. 170KMP'!AF180</f>
        <v>114898892.57553864</v>
      </c>
      <c r="AA79" s="33">
        <f>AA77+AA74+'10. 170KMP'!AG180</f>
        <v>66153608.09405899</v>
      </c>
      <c r="AB79" s="33">
        <f>AB77+AB74+'10. 170KMP'!AH180</f>
        <v>122430228.57130241</v>
      </c>
      <c r="AC79" s="33">
        <f>AC77+AC74+'10. 170KMP'!AI180</f>
        <v>13734722.611410141</v>
      </c>
      <c r="AD79" s="33">
        <f>AD77+AD74+'10. 170KMP'!AJ180</f>
        <v>28055370.012966156</v>
      </c>
      <c r="AE79" s="33">
        <f>AE77+AE74+'10. 170KMP'!AK180</f>
        <v>167488832.03475189</v>
      </c>
      <c r="AF79" s="33">
        <f>AF77+AF74+'10. 170KMP'!AL180</f>
        <v>44116089.368743896</v>
      </c>
      <c r="AG79" s="33">
        <f>AG77+AG74+'10. 170KMP'!AM180</f>
        <v>133638468.90463638</v>
      </c>
      <c r="AH79" s="33">
        <f>AH77+AH74+'10. 170KMP'!AN180</f>
        <v>1499706680.1567688</v>
      </c>
      <c r="AI79" s="39">
        <f>AI77+AI74+'10. 170KMP'!AO180</f>
        <v>2775121616</v>
      </c>
      <c r="AJ79" s="38">
        <f>AJ77+AJ74+'10. 170KMP'!AP180</f>
        <v>431875647</v>
      </c>
      <c r="AK79" s="33">
        <f>AK77+AK74+'10. 170KMP'!AQ180</f>
        <v>-16596905</v>
      </c>
      <c r="AL79" s="33">
        <f>AL77+AL74+'10. 170KMP'!AR180</f>
        <v>714089038</v>
      </c>
      <c r="AM79" s="385">
        <f>AM77+AM74+'10. 170KMP'!AS180</f>
        <v>488856467</v>
      </c>
      <c r="AN79" s="385">
        <f>AN77+AN74+'10. 170KMP'!AT180</f>
        <v>1156897369</v>
      </c>
      <c r="AO79" s="385">
        <f>AO77+AO74+'10. 170KMP'!AU180</f>
        <v>0</v>
      </c>
      <c r="AP79" s="385">
        <f>AP77+AP74+'10. 170KMP'!AV180</f>
        <v>0</v>
      </c>
      <c r="AQ79" s="385">
        <f>AQ77+AQ74+'10. 170KMP'!AW180</f>
        <v>0</v>
      </c>
      <c r="AR79" s="385">
        <f>AR77+AR74+'10. 170KMP'!AX180</f>
        <v>0</v>
      </c>
      <c r="AS79" s="385">
        <f>AS77+AS74+'10. 170KMP'!AY180</f>
        <v>0</v>
      </c>
      <c r="AT79" s="385">
        <f>AT77+AT74+'10. 170KMP'!AZ180</f>
        <v>0</v>
      </c>
      <c r="AU79" s="383">
        <f>AU77+AU74+'10. 170KMP'!BA180</f>
        <v>0</v>
      </c>
      <c r="AV79" s="384">
        <f>AM79</f>
        <v>488856467</v>
      </c>
      <c r="AW79" s="385">
        <f>AN79</f>
        <v>1156897369</v>
      </c>
      <c r="AX79" s="385">
        <f>Z79</f>
        <v>114898892.57553864</v>
      </c>
      <c r="AY79" s="704">
        <f t="shared" si="260"/>
        <v>2.3665379249242906</v>
      </c>
      <c r="AZ79" s="705">
        <f t="shared" si="261"/>
        <v>10.068829586320115</v>
      </c>
      <c r="BA79" s="384" t="e">
        <f>SUM(I79:M79)</f>
        <v>#REF!</v>
      </c>
      <c r="BB79" s="385">
        <f>SUM(AJ79:AN79)</f>
        <v>2775121616</v>
      </c>
      <c r="BC79" s="385">
        <f>SUM(V79:Z79)</f>
        <v>924089360.55889797</v>
      </c>
      <c r="BD79" s="704">
        <f t="shared" si="263"/>
        <v>0</v>
      </c>
      <c r="BE79" s="789">
        <f t="shared" si="264"/>
        <v>3.0030879419730363</v>
      </c>
      <c r="BF79" s="790">
        <f t="shared" si="243"/>
        <v>1.8504429250857963</v>
      </c>
      <c r="BG79" s="76"/>
      <c r="BH79" s="144"/>
    </row>
    <row r="80" spans="1:64" s="151" customFormat="1" outlineLevel="1" collapsed="1" x14ac:dyDescent="0.25">
      <c r="A80" s="149"/>
      <c r="B80" s="48"/>
      <c r="C80" s="114"/>
      <c r="D80" s="115" t="s">
        <v>123</v>
      </c>
      <c r="E80" s="49"/>
      <c r="F80" s="36">
        <f>IFERROR(F79/F$5,0)</f>
        <v>0</v>
      </c>
      <c r="G80" s="31">
        <f t="shared" ref="G80" si="317">IFERROR(G79/G$5,0)</f>
        <v>0</v>
      </c>
      <c r="H80" s="31">
        <f t="shared" ref="H80:T80" si="318">IFERROR(H79/H$5,0)</f>
        <v>0</v>
      </c>
      <c r="I80" s="31">
        <f t="shared" si="318"/>
        <v>0</v>
      </c>
      <c r="J80" s="31">
        <f t="shared" si="318"/>
        <v>0</v>
      </c>
      <c r="K80" s="31">
        <f t="shared" si="318"/>
        <v>0</v>
      </c>
      <c r="L80" s="31">
        <f t="shared" si="318"/>
        <v>0</v>
      </c>
      <c r="M80" s="31">
        <f t="shared" si="318"/>
        <v>0</v>
      </c>
      <c r="N80" s="31">
        <f t="shared" si="318"/>
        <v>0</v>
      </c>
      <c r="O80" s="31">
        <f t="shared" si="318"/>
        <v>0</v>
      </c>
      <c r="P80" s="31">
        <f t="shared" si="318"/>
        <v>0</v>
      </c>
      <c r="Q80" s="31">
        <f t="shared" si="318"/>
        <v>0</v>
      </c>
      <c r="R80" s="31">
        <f t="shared" si="318"/>
        <v>0</v>
      </c>
      <c r="S80" s="31">
        <f t="shared" si="318"/>
        <v>0</v>
      </c>
      <c r="T80" s="31">
        <f t="shared" si="318"/>
        <v>0</v>
      </c>
      <c r="U80" s="31">
        <f t="shared" ref="U80:AG80" si="319">IFERROR(U79/U$5,0)</f>
        <v>0</v>
      </c>
      <c r="V80" s="31">
        <f t="shared" si="319"/>
        <v>4.5184736183266377E-2</v>
      </c>
      <c r="W80" s="31">
        <f t="shared" si="319"/>
        <v>-1.0214537461843413E-2</v>
      </c>
      <c r="X80" s="31">
        <f t="shared" si="319"/>
        <v>2.3212115481251773E-2</v>
      </c>
      <c r="Y80" s="31">
        <f t="shared" si="319"/>
        <v>9.6608554899855256E-3</v>
      </c>
      <c r="Z80" s="31">
        <f t="shared" si="319"/>
        <v>6.9902061689947987E-3</v>
      </c>
      <c r="AA80" s="31">
        <f t="shared" si="319"/>
        <v>4.0246459215987586E-3</v>
      </c>
      <c r="AB80" s="31">
        <f t="shared" si="319"/>
        <v>7.1619199602273708E-3</v>
      </c>
      <c r="AC80" s="31">
        <f t="shared" si="319"/>
        <v>8.0234900587389409E-4</v>
      </c>
      <c r="AD80" s="31">
        <f t="shared" si="319"/>
        <v>1.7044833617136442E-3</v>
      </c>
      <c r="AE80" s="31">
        <f t="shared" si="319"/>
        <v>9.7917066919232694E-3</v>
      </c>
      <c r="AF80" s="31">
        <f t="shared" si="319"/>
        <v>2.6822724496636122E-3</v>
      </c>
      <c r="AG80" s="31">
        <f t="shared" si="319"/>
        <v>7.8175792781839653E-3</v>
      </c>
      <c r="AH80" s="31">
        <f>IFERROR(AH79/AH$5,0)</f>
        <v>8.4495823172601268E-3</v>
      </c>
      <c r="AI80" s="37">
        <f t="shared" ref="AI80" si="320">IFERROR(AI79/AI$5,0)</f>
        <v>7.013512452723808E-2</v>
      </c>
      <c r="AJ80" s="36">
        <f t="shared" ref="AJ80" si="321">IFERROR(AJ79/AJ$5,0)</f>
        <v>5.8999262101518096E-2</v>
      </c>
      <c r="AK80" s="31">
        <f t="shared" ref="AK80" si="322">IFERROR(AK79/AK$5,0)</f>
        <v>-3.610778517304734E-3</v>
      </c>
      <c r="AL80" s="31">
        <f t="shared" ref="AL80" si="323">IFERROR(AL79/AL$5,0)</f>
        <v>7.4250336967805516E-2</v>
      </c>
      <c r="AM80" s="661">
        <f t="shared" ref="AM80" si="324">IFERROR(AM79/AM$5,0)</f>
        <v>6.9742035840993977E-2</v>
      </c>
      <c r="AN80" s="661">
        <f t="shared" ref="AN80" si="325">IFERROR(AN79/AN$5,0)</f>
        <v>0.10493500567296131</v>
      </c>
      <c r="AO80" s="661">
        <f t="shared" ref="AO80" si="326">IFERROR(AO79/AO$5,0)</f>
        <v>0</v>
      </c>
      <c r="AP80" s="661">
        <f t="shared" ref="AP80" si="327">IFERROR(AP79/AP$5,0)</f>
        <v>0</v>
      </c>
      <c r="AQ80" s="661">
        <f t="shared" ref="AQ80" si="328">IFERROR(AQ79/AQ$5,0)</f>
        <v>0</v>
      </c>
      <c r="AR80" s="661">
        <f t="shared" ref="AR80" si="329">IFERROR(AR79/AR$5,0)</f>
        <v>0</v>
      </c>
      <c r="AS80" s="661">
        <f t="shared" ref="AS80" si="330">IFERROR(AS79/AS$5,0)</f>
        <v>0</v>
      </c>
      <c r="AT80" s="661">
        <f t="shared" ref="AT80" si="331">IFERROR(AT79/AT$5,0)</f>
        <v>0</v>
      </c>
      <c r="AU80" s="659">
        <f t="shared" ref="AU80:AX80" si="332">IFERROR(AU79/AU$5,0)</f>
        <v>0</v>
      </c>
      <c r="AV80" s="660">
        <f t="shared" si="332"/>
        <v>6.9742035840993977E-2</v>
      </c>
      <c r="AW80" s="661">
        <f t="shared" si="332"/>
        <v>0.10493500567296131</v>
      </c>
      <c r="AX80" s="661">
        <f t="shared" si="332"/>
        <v>6.9902061689947987E-3</v>
      </c>
      <c r="AY80" s="700">
        <f t="shared" si="260"/>
        <v>1.5046163251127966</v>
      </c>
      <c r="AZ80" s="701">
        <f t="shared" si="261"/>
        <v>15.011718272116587</v>
      </c>
      <c r="BA80" s="660">
        <f t="shared" ref="BA80:BC80" si="333">IFERROR(BA79/BA$5,0)</f>
        <v>0</v>
      </c>
      <c r="BB80" s="661">
        <f t="shared" si="333"/>
        <v>7.013512452723808E-2</v>
      </c>
      <c r="BC80" s="661">
        <f t="shared" si="333"/>
        <v>1.5470548582307338E-2</v>
      </c>
      <c r="BD80" s="700">
        <f t="shared" si="263"/>
        <v>0</v>
      </c>
      <c r="BE80" s="713">
        <f t="shared" si="264"/>
        <v>4.5334607337355228</v>
      </c>
      <c r="BF80" s="720">
        <f t="shared" si="243"/>
        <v>8.3004250262136257</v>
      </c>
      <c r="BG80" s="32"/>
      <c r="BH80" s="150"/>
    </row>
    <row r="81" spans="1:60" x14ac:dyDescent="0.25">
      <c r="A81" s="143"/>
      <c r="B81" s="767">
        <v>13</v>
      </c>
      <c r="C81" s="768" t="s">
        <v>124</v>
      </c>
      <c r="D81" s="769"/>
      <c r="E81" s="778"/>
      <c r="F81" s="771" t="e">
        <f t="shared" ref="F81:AU81" si="334">F79+F65</f>
        <v>#REF!</v>
      </c>
      <c r="G81" s="772" t="e">
        <f t="shared" si="334"/>
        <v>#REF!</v>
      </c>
      <c r="H81" s="772" t="e">
        <f>H79+H65</f>
        <v>#REF!</v>
      </c>
      <c r="I81" s="772" t="e">
        <f t="shared" ref="I81:T81" si="335">I79+I65</f>
        <v>#REF!</v>
      </c>
      <c r="J81" s="772" t="e">
        <f t="shared" si="335"/>
        <v>#REF!</v>
      </c>
      <c r="K81" s="772" t="e">
        <f t="shared" si="335"/>
        <v>#REF!</v>
      </c>
      <c r="L81" s="772" t="e">
        <f t="shared" si="335"/>
        <v>#REF!</v>
      </c>
      <c r="M81" s="772" t="e">
        <f t="shared" si="335"/>
        <v>#REF!</v>
      </c>
      <c r="N81" s="772" t="e">
        <f t="shared" si="335"/>
        <v>#REF!</v>
      </c>
      <c r="O81" s="772" t="e">
        <f t="shared" si="335"/>
        <v>#REF!</v>
      </c>
      <c r="P81" s="772" t="e">
        <f t="shared" si="335"/>
        <v>#REF!</v>
      </c>
      <c r="Q81" s="772" t="e">
        <f t="shared" si="335"/>
        <v>#REF!</v>
      </c>
      <c r="R81" s="772" t="e">
        <f t="shared" si="335"/>
        <v>#REF!</v>
      </c>
      <c r="S81" s="772" t="e">
        <f t="shared" si="335"/>
        <v>#REF!</v>
      </c>
      <c r="T81" s="772" t="e">
        <f t="shared" si="335"/>
        <v>#REF!</v>
      </c>
      <c r="U81" s="772" t="e">
        <f>U79+U65</f>
        <v>#REF!</v>
      </c>
      <c r="V81" s="772">
        <f t="shared" si="334"/>
        <v>623845113.45107031</v>
      </c>
      <c r="W81" s="772">
        <f t="shared" si="334"/>
        <v>140823822.37464103</v>
      </c>
      <c r="X81" s="772">
        <f t="shared" si="334"/>
        <v>501554878.05587506</v>
      </c>
      <c r="Y81" s="772">
        <f t="shared" si="334"/>
        <v>404155136.74621743</v>
      </c>
      <c r="Z81" s="772">
        <f t="shared" si="334"/>
        <v>366609207.59776086</v>
      </c>
      <c r="AA81" s="772">
        <f t="shared" si="334"/>
        <v>317863923.11628121</v>
      </c>
      <c r="AB81" s="772">
        <f t="shared" si="334"/>
        <v>374140543.59352463</v>
      </c>
      <c r="AC81" s="772">
        <f t="shared" si="334"/>
        <v>265445037.63363236</v>
      </c>
      <c r="AD81" s="772">
        <f t="shared" si="334"/>
        <v>279765685.03518838</v>
      </c>
      <c r="AE81" s="772">
        <f t="shared" si="334"/>
        <v>419199147.05697411</v>
      </c>
      <c r="AF81" s="772">
        <f t="shared" si="334"/>
        <v>295826404.39096612</v>
      </c>
      <c r="AG81" s="772">
        <f t="shared" si="334"/>
        <v>379237672.9268586</v>
      </c>
      <c r="AH81" s="772">
        <f>AH79+AH65</f>
        <v>4368466571.9789906</v>
      </c>
      <c r="AI81" s="773">
        <f t="shared" si="334"/>
        <v>3784765059</v>
      </c>
      <c r="AJ81" s="771">
        <f t="shared" si="334"/>
        <v>631449374</v>
      </c>
      <c r="AK81" s="772">
        <f t="shared" si="334"/>
        <v>188001133</v>
      </c>
      <c r="AL81" s="772">
        <f t="shared" si="334"/>
        <v>916601667</v>
      </c>
      <c r="AM81" s="772">
        <f t="shared" si="334"/>
        <v>691646862</v>
      </c>
      <c r="AN81" s="772">
        <f t="shared" si="334"/>
        <v>1357066023</v>
      </c>
      <c r="AO81" s="772">
        <f t="shared" si="334"/>
        <v>0</v>
      </c>
      <c r="AP81" s="772">
        <f t="shared" si="334"/>
        <v>0</v>
      </c>
      <c r="AQ81" s="772">
        <f t="shared" si="334"/>
        <v>0</v>
      </c>
      <c r="AR81" s="772">
        <f t="shared" si="334"/>
        <v>0</v>
      </c>
      <c r="AS81" s="772">
        <f t="shared" si="334"/>
        <v>0</v>
      </c>
      <c r="AT81" s="772">
        <f t="shared" si="334"/>
        <v>0</v>
      </c>
      <c r="AU81" s="773">
        <f t="shared" si="334"/>
        <v>0</v>
      </c>
      <c r="AV81" s="771">
        <f>AM81</f>
        <v>691646862</v>
      </c>
      <c r="AW81" s="772">
        <f>AN81</f>
        <v>1357066023</v>
      </c>
      <c r="AX81" s="772">
        <f>Z81</f>
        <v>366609207.59776086</v>
      </c>
      <c r="AY81" s="775">
        <f t="shared" si="260"/>
        <v>1.9620793464974906</v>
      </c>
      <c r="AZ81" s="779">
        <f t="shared" si="261"/>
        <v>3.7016692294563325</v>
      </c>
      <c r="BA81" s="771" t="e">
        <f>SUM(I81:M81)</f>
        <v>#REF!</v>
      </c>
      <c r="BB81" s="772">
        <f>SUM(AJ81:AN81)</f>
        <v>3784765059</v>
      </c>
      <c r="BC81" s="772">
        <f>SUM(V81:Z81)</f>
        <v>2036988158.225565</v>
      </c>
      <c r="BD81" s="775">
        <f t="shared" si="263"/>
        <v>0</v>
      </c>
      <c r="BE81" s="779">
        <f>IFERROR(BB81/BC81,0)</f>
        <v>1.8580201577101636</v>
      </c>
      <c r="BF81" s="776">
        <f>IFERROR(BB81/AH81,0)</f>
        <v>0.86638297366790573</v>
      </c>
      <c r="BG81" s="76"/>
      <c r="BH81" s="144"/>
    </row>
    <row r="82" spans="1:60" s="151" customFormat="1" ht="14.4" collapsed="1" thickBot="1" x14ac:dyDescent="0.3">
      <c r="A82" s="149"/>
      <c r="B82" s="59"/>
      <c r="C82" s="130"/>
      <c r="D82" s="131" t="s">
        <v>125</v>
      </c>
      <c r="E82" s="60"/>
      <c r="F82" s="44">
        <f>IFERROR(F81/F$5,0)</f>
        <v>0</v>
      </c>
      <c r="G82" s="45">
        <f t="shared" ref="G82" si="336">IFERROR(G81/G$5,0)</f>
        <v>0</v>
      </c>
      <c r="H82" s="45">
        <f t="shared" ref="H82:T82" si="337">IFERROR(H81/H$5,0)</f>
        <v>0</v>
      </c>
      <c r="I82" s="45">
        <f t="shared" si="337"/>
        <v>0</v>
      </c>
      <c r="J82" s="45">
        <f t="shared" si="337"/>
        <v>0</v>
      </c>
      <c r="K82" s="45">
        <f t="shared" si="337"/>
        <v>0</v>
      </c>
      <c r="L82" s="45">
        <f t="shared" si="337"/>
        <v>0</v>
      </c>
      <c r="M82" s="45">
        <f t="shared" si="337"/>
        <v>0</v>
      </c>
      <c r="N82" s="45">
        <f t="shared" si="337"/>
        <v>0</v>
      </c>
      <c r="O82" s="45">
        <f t="shared" si="337"/>
        <v>0</v>
      </c>
      <c r="P82" s="45">
        <f t="shared" si="337"/>
        <v>0</v>
      </c>
      <c r="Q82" s="45">
        <f t="shared" si="337"/>
        <v>0</v>
      </c>
      <c r="R82" s="45">
        <f t="shared" si="337"/>
        <v>0</v>
      </c>
      <c r="S82" s="45">
        <f t="shared" si="337"/>
        <v>0</v>
      </c>
      <c r="T82" s="45">
        <f t="shared" si="337"/>
        <v>0</v>
      </c>
      <c r="U82" s="45">
        <f t="shared" ref="U82:AG82" si="338">IFERROR(U81/U$5,0)</f>
        <v>0</v>
      </c>
      <c r="V82" s="45">
        <f t="shared" si="338"/>
        <v>6.6224277749362237E-2</v>
      </c>
      <c r="W82" s="45">
        <f t="shared" si="338"/>
        <v>2.4915254672415142E-2</v>
      </c>
      <c r="X82" s="45">
        <f t="shared" si="338"/>
        <v>4.0307871676340708E-2</v>
      </c>
      <c r="Y82" s="45">
        <f t="shared" si="338"/>
        <v>2.5612443423691379E-2</v>
      </c>
      <c r="Z82" s="45">
        <f t="shared" si="338"/>
        <v>2.2303730585352417E-2</v>
      </c>
      <c r="AA82" s="45">
        <f t="shared" si="338"/>
        <v>1.9338170337956376E-2</v>
      </c>
      <c r="AB82" s="45">
        <f t="shared" si="338"/>
        <v>2.1886462668263544E-2</v>
      </c>
      <c r="AC82" s="45">
        <f t="shared" si="338"/>
        <v>1.5506651869515751E-2</v>
      </c>
      <c r="AD82" s="45">
        <f t="shared" si="338"/>
        <v>1.6996958339901176E-2</v>
      </c>
      <c r="AE82" s="45">
        <f t="shared" si="338"/>
        <v>2.4507156946647228E-2</v>
      </c>
      <c r="AF82" s="45">
        <f t="shared" si="338"/>
        <v>1.7986340714576526E-2</v>
      </c>
      <c r="AG82" s="45">
        <f t="shared" si="338"/>
        <v>2.2184634392177334E-2</v>
      </c>
      <c r="AH82" s="45">
        <f>IFERROR(AH81/AH$5,0)</f>
        <v>2.46126248475983E-2</v>
      </c>
      <c r="AI82" s="46">
        <f t="shared" ref="AI82" si="339">IFERROR(AI81/AI$5,0)</f>
        <v>9.5651652593846032E-2</v>
      </c>
      <c r="AJ82" s="44">
        <f t="shared" ref="AJ82" si="340">IFERROR(AJ81/AJ$5,0)</f>
        <v>8.6263366270489264E-2</v>
      </c>
      <c r="AK82" s="45">
        <f t="shared" ref="AK82" si="341">IFERROR(AK81/AK$5,0)</f>
        <v>4.0901026562804935E-2</v>
      </c>
      <c r="AL82" s="45">
        <f t="shared" ref="AL82" si="342">IFERROR(AL81/AL$5,0)</f>
        <v>9.530741828864521E-2</v>
      </c>
      <c r="AM82" s="683">
        <f t="shared" ref="AM82" si="343">IFERROR(AM81/AM$5,0)</f>
        <v>9.8672848770792701E-2</v>
      </c>
      <c r="AN82" s="683">
        <f t="shared" ref="AN82" si="344">IFERROR(AN81/AN$5,0)</f>
        <v>0.12309106636241994</v>
      </c>
      <c r="AO82" s="683">
        <f t="shared" ref="AO82" si="345">IFERROR(AO81/AO$5,0)</f>
        <v>0</v>
      </c>
      <c r="AP82" s="683">
        <f t="shared" ref="AP82" si="346">IFERROR(AP81/AP$5,0)</f>
        <v>0</v>
      </c>
      <c r="AQ82" s="683">
        <f t="shared" ref="AQ82" si="347">IFERROR(AQ81/AQ$5,0)</f>
        <v>0</v>
      </c>
      <c r="AR82" s="683">
        <f t="shared" ref="AR82" si="348">IFERROR(AR81/AR$5,0)</f>
        <v>0</v>
      </c>
      <c r="AS82" s="683">
        <f t="shared" ref="AS82" si="349">IFERROR(AS81/AS$5,0)</f>
        <v>0</v>
      </c>
      <c r="AT82" s="683">
        <f t="shared" ref="AT82" si="350">IFERROR(AT81/AT$5,0)</f>
        <v>0</v>
      </c>
      <c r="AU82" s="684">
        <f t="shared" ref="AU82:AX82" si="351">IFERROR(AU81/AU$5,0)</f>
        <v>0</v>
      </c>
      <c r="AV82" s="685">
        <f t="shared" si="351"/>
        <v>9.8672848770792701E-2</v>
      </c>
      <c r="AW82" s="683">
        <f t="shared" si="351"/>
        <v>0.12309106636241994</v>
      </c>
      <c r="AX82" s="683">
        <f t="shared" si="351"/>
        <v>2.2303730585352417E-2</v>
      </c>
      <c r="AY82" s="710">
        <f t="shared" si="260"/>
        <v>1.2474664296796412</v>
      </c>
      <c r="AZ82" s="711">
        <f t="shared" si="261"/>
        <v>5.5188555067670082</v>
      </c>
      <c r="BA82" s="685">
        <f t="shared" ref="BA82:BC82" si="352">IFERROR(BA81/BA$5,0)</f>
        <v>0</v>
      </c>
      <c r="BB82" s="683">
        <f t="shared" si="352"/>
        <v>9.5651652593846032E-2</v>
      </c>
      <c r="BC82" s="683">
        <f t="shared" si="352"/>
        <v>3.4102031262814012E-2</v>
      </c>
      <c r="BD82" s="710">
        <f t="shared" si="263"/>
        <v>0</v>
      </c>
      <c r="BE82" s="717">
        <f t="shared" si="264"/>
        <v>2.8048667205976017</v>
      </c>
      <c r="BF82" s="723">
        <f t="shared" si="243"/>
        <v>3.8862840995676948</v>
      </c>
      <c r="BG82" s="32"/>
      <c r="BH82" s="150"/>
    </row>
    <row r="84" spans="1:60" s="349" customFormat="1" x14ac:dyDescent="0.25">
      <c r="B84" s="350"/>
      <c r="D84" s="349" t="s">
        <v>126</v>
      </c>
      <c r="E84" s="351"/>
      <c r="F84" s="366" t="e">
        <f>F67-F26-SUM('10. 170KMP'!L8,'10. 170KMP'!L14,'10. 170KMP'!L52,'10. 170KMP'!L130,'10. 170KMP'!L159,'10. 170KMP'!L167)</f>
        <v>#REF!</v>
      </c>
      <c r="G84" s="366" t="e">
        <f>G67-G26-SUM('10. 170KMP'!M8,'10. 170KMP'!M14,'10. 170KMP'!M52,'10. 170KMP'!M130,'10. 170KMP'!M159,'10. 170KMP'!M167)</f>
        <v>#REF!</v>
      </c>
      <c r="H84" s="366" t="e">
        <f>H67-H26-SUM('10. 170KMP'!N8,'10. 170KMP'!N14,'10. 170KMP'!N52,'10. 170KMP'!N130,'10. 170KMP'!N159,'10. 170KMP'!N167)</f>
        <v>#REF!</v>
      </c>
      <c r="I84" s="364" t="e">
        <f>I67-I26-SUM('10. 170KMP'!O8,'10. 170KMP'!O14,'10. 170KMP'!O52,'10. 170KMP'!O130,'10. 170KMP'!O159,'10. 170KMP'!O167)</f>
        <v>#REF!</v>
      </c>
      <c r="J84" s="364" t="e">
        <f>J67-J26-SUM('10. 170KMP'!P8,'10. 170KMP'!P14,'10. 170KMP'!P52,'10. 170KMP'!P130,'10. 170KMP'!P159,'10. 170KMP'!P167)</f>
        <v>#REF!</v>
      </c>
      <c r="K84" s="364" t="e">
        <f>K67-K26-SUM('10. 170KMP'!Q8,'10. 170KMP'!Q14,'10. 170KMP'!Q52,'10. 170KMP'!Q130,'10. 170KMP'!Q159,'10. 170KMP'!Q167)</f>
        <v>#REF!</v>
      </c>
      <c r="L84" s="364" t="e">
        <f>L67-L26-SUM('10. 170KMP'!R8,'10. 170KMP'!R14,'10. 170KMP'!R52,'10. 170KMP'!R130,'10. 170KMP'!R159,'10. 170KMP'!R167)</f>
        <v>#REF!</v>
      </c>
      <c r="M84" s="364" t="e">
        <f>M67-M26-SUM('10. 170KMP'!S8,'10. 170KMP'!S14,'10. 170KMP'!S52,'10. 170KMP'!S130,'10. 170KMP'!S159,'10. 170KMP'!S167)</f>
        <v>#REF!</v>
      </c>
      <c r="N84" s="364" t="e">
        <f>N67-N26-SUM('10. 170KMP'!T8,'10. 170KMP'!T14,'10. 170KMP'!T52,'10. 170KMP'!T130,'10. 170KMP'!T159,'10. 170KMP'!T167)</f>
        <v>#REF!</v>
      </c>
      <c r="O84" s="364" t="e">
        <f>O67-O26-SUM('10. 170KMP'!U8,'10. 170KMP'!U14,'10. 170KMP'!U52,'10. 170KMP'!U130,'10. 170KMP'!U159,'10. 170KMP'!U167)</f>
        <v>#REF!</v>
      </c>
      <c r="P84" s="364" t="e">
        <f>P67-P26-SUM('10. 170KMP'!V8,'10. 170KMP'!V14,'10. 170KMP'!V52,'10. 170KMP'!V130,'10. 170KMP'!V159,'10. 170KMP'!V167)</f>
        <v>#REF!</v>
      </c>
      <c r="Q84" s="364" t="e">
        <f>Q67-Q26-SUM('10. 170KMP'!W8,'10. 170KMP'!W14,'10. 170KMP'!W52,'10. 170KMP'!W130,'10. 170KMP'!W159,'10. 170KMP'!W167)</f>
        <v>#REF!</v>
      </c>
      <c r="R84" s="364" t="e">
        <f>R67-R26-SUM('10. 170KMP'!X8,'10. 170KMP'!X14,'10. 170KMP'!X52,'10. 170KMP'!X130,'10. 170KMP'!X159,'10. 170KMP'!X167)</f>
        <v>#REF!</v>
      </c>
      <c r="S84" s="364" t="e">
        <f>S67-S26-SUM('10. 170KMP'!Y8,'10. 170KMP'!Y14,'10. 170KMP'!Y52,'10. 170KMP'!Y130,'10. 170KMP'!Y159,'10. 170KMP'!Y167)</f>
        <v>#REF!</v>
      </c>
      <c r="T84" s="364" t="e">
        <f>T67-T26-SUM('10. 170KMP'!Z8,'10. 170KMP'!Z14,'10. 170KMP'!Z52,'10. 170KMP'!Z130,'10. 170KMP'!Z159,'10. 170KMP'!Z167)</f>
        <v>#REF!</v>
      </c>
      <c r="U84" s="364" t="e">
        <f>U67-U26-SUM('10. 170KMP'!AA8,'10. 170KMP'!AA14,'10. 170KMP'!AA52,'10. 170KMP'!AA130,'10. 170KMP'!AA159,'10. 170KMP'!AA167)</f>
        <v>#REF!</v>
      </c>
      <c r="V84" s="366">
        <f>V67-V26-SUM('10. 170KMP'!AB8,'10. 170KMP'!AB14,'10. 170KMP'!AB52,'10. 170KMP'!AB130,'10. 170KMP'!AB159,'10. 170KMP'!AB167)</f>
        <v>0</v>
      </c>
      <c r="W84" s="366">
        <f>W67-W26-SUM('10. 170KMP'!AC8,'10. 170KMP'!AC14,'10. 170KMP'!AC52,'10. 170KMP'!AC130,'10. 170KMP'!AC159,'10. 170KMP'!AC167)</f>
        <v>0</v>
      </c>
      <c r="X84" s="366">
        <f>X67-X26-SUM('10. 170KMP'!AD8,'10. 170KMP'!AD14,'10. 170KMP'!AD52,'10. 170KMP'!AD130,'10. 170KMP'!AD159,'10. 170KMP'!AD167)</f>
        <v>0</v>
      </c>
      <c r="Y84" s="366">
        <f>Y67-Y26-SUM('10. 170KMP'!AE8,'10. 170KMP'!AE14,'10. 170KMP'!AE52,'10. 170KMP'!AE130,'10. 170KMP'!AE159,'10. 170KMP'!AE167)</f>
        <v>0</v>
      </c>
      <c r="Z84" s="366">
        <f>Z67-Z26-SUM('10. 170KMP'!AF8,'10. 170KMP'!AF14,'10. 170KMP'!AF52,'10. 170KMP'!AF130,'10. 170KMP'!AF159,'10. 170KMP'!AF167)</f>
        <v>0</v>
      </c>
      <c r="AA84" s="366">
        <f>AA67-AA26-SUM('10. 170KMP'!AG8,'10. 170KMP'!AG14,'10. 170KMP'!AG52,'10. 170KMP'!AG130,'10. 170KMP'!AG159,'10. 170KMP'!AG167)</f>
        <v>0</v>
      </c>
      <c r="AB84" s="366">
        <f>AB67-AB26-SUM('10. 170KMP'!AH8,'10. 170KMP'!AH14,'10. 170KMP'!AH52,'10. 170KMP'!AH130,'10. 170KMP'!AH159,'10. 170KMP'!AH167)</f>
        <v>0</v>
      </c>
      <c r="AC84" s="366">
        <f>AC67-AC26-SUM('10. 170KMP'!AI8,'10. 170KMP'!AI14,'10. 170KMP'!AI52,'10. 170KMP'!AI130,'10. 170KMP'!AI159,'10. 170KMP'!AI167)</f>
        <v>0</v>
      </c>
      <c r="AD84" s="366">
        <f>AD67-AD26-SUM('10. 170KMP'!AJ8,'10. 170KMP'!AJ14,'10. 170KMP'!AJ52,'10. 170KMP'!AJ130,'10. 170KMP'!AJ159,'10. 170KMP'!AJ167)</f>
        <v>0</v>
      </c>
      <c r="AE84" s="366">
        <f>AE67-AE26-SUM('10. 170KMP'!AK8,'10. 170KMP'!AK14,'10. 170KMP'!AK52,'10. 170KMP'!AK130,'10. 170KMP'!AK159,'10. 170KMP'!AK167)</f>
        <v>0</v>
      </c>
      <c r="AF84" s="366">
        <f>AF67-AF26-SUM('10. 170KMP'!AL8,'10. 170KMP'!AL14,'10. 170KMP'!AL52,'10. 170KMP'!AL130,'10. 170KMP'!AL159,'10. 170KMP'!AL167)</f>
        <v>0</v>
      </c>
      <c r="AG84" s="366">
        <f>AG67-AG26-SUM('10. 170KMP'!AM8,'10. 170KMP'!AM14,'10. 170KMP'!AM52,'10. 170KMP'!AM130,'10. 170KMP'!AM159,'10. 170KMP'!AM167)</f>
        <v>0</v>
      </c>
      <c r="AH84" s="366"/>
      <c r="AI84" s="366"/>
      <c r="AJ84" s="364">
        <f>AJ67-AJ26-SUM('10. 170KMP'!AP8,'10. 170KMP'!AP14,'10. 170KMP'!AP52,'10. 170KMP'!AP130,'10. 170KMP'!AP159,'10. 170KMP'!AP167)</f>
        <v>0</v>
      </c>
      <c r="AK84" s="364">
        <f>AK67-AK26-SUM('10. 170KMP'!AQ8,'10. 170KMP'!AQ14,'10. 170KMP'!AQ52,'10. 170KMP'!AQ130,'10. 170KMP'!AQ159,'10. 170KMP'!AQ167)</f>
        <v>0</v>
      </c>
      <c r="AL84" s="364">
        <f>AL67-AL26-SUM('10. 170KMP'!AR8,'10. 170KMP'!AR14,'10. 170KMP'!AR52,'10. 170KMP'!AR130,'10. 170KMP'!AR159,'10. 170KMP'!AR167)</f>
        <v>0</v>
      </c>
      <c r="AM84" s="364">
        <f>AM67-AM26-SUM('10. 170KMP'!AS8,'10. 170KMP'!AS14,'10. 170KMP'!AS52,'10. 170KMP'!AS130,'10. 170KMP'!AS159,'10. 170KMP'!AS167)</f>
        <v>0</v>
      </c>
      <c r="AN84" s="364">
        <f>AN67-AN26-SUM('10. 170KMP'!AT8,'10. 170KMP'!AT14,'10. 170KMP'!AT52,'10. 170KMP'!AT130,'10. 170KMP'!AT159,'10. 170KMP'!AT167)</f>
        <v>0</v>
      </c>
      <c r="AO84" s="366"/>
      <c r="AP84" s="366"/>
      <c r="AQ84" s="366"/>
      <c r="AR84" s="366"/>
      <c r="AS84" s="366"/>
      <c r="AT84" s="366"/>
      <c r="AU84" s="366"/>
      <c r="AV84" s="352"/>
      <c r="AW84" s="352"/>
      <c r="AX84" s="352"/>
      <c r="AY84" s="352"/>
      <c r="AZ84" s="352"/>
      <c r="BA84" s="352"/>
      <c r="BB84" s="352"/>
      <c r="BC84" s="352"/>
      <c r="BD84" s="352"/>
      <c r="BE84" s="352"/>
      <c r="BF84" s="352"/>
    </row>
    <row r="86" spans="1:60" s="147" customFormat="1" x14ac:dyDescent="0.25">
      <c r="B86" s="360"/>
      <c r="D86" s="147" t="s">
        <v>127</v>
      </c>
      <c r="E86" s="361"/>
      <c r="F86" s="363"/>
      <c r="G86" s="363"/>
      <c r="H86" s="363"/>
      <c r="I86" s="363"/>
      <c r="J86" s="363"/>
      <c r="K86" s="363"/>
      <c r="L86" s="363"/>
      <c r="M86" s="363"/>
      <c r="N86" s="363"/>
      <c r="O86" s="363"/>
      <c r="P86" s="363"/>
      <c r="Q86" s="363"/>
      <c r="R86" s="363"/>
      <c r="S86" s="363"/>
      <c r="T86" s="363"/>
      <c r="U86" s="363"/>
      <c r="V86" s="363">
        <v>425648686.98440242</v>
      </c>
      <c r="W86" s="363">
        <v>-57733714.869802803</v>
      </c>
      <c r="X86" s="363">
        <v>288830674.14476383</v>
      </c>
      <c r="Y86" s="363">
        <v>152444821.72399592</v>
      </c>
      <c r="Z86" s="363">
        <v>114898892.57554054</v>
      </c>
      <c r="AA86" s="363">
        <v>66153608.09405911</v>
      </c>
      <c r="AB86" s="363">
        <v>122430228.57130182</v>
      </c>
      <c r="AC86" s="363">
        <v>13734722.611409545</v>
      </c>
      <c r="AD86" s="363">
        <v>28055370.012964845</v>
      </c>
      <c r="AE86" s="363">
        <v>167488832.03475058</v>
      </c>
      <c r="AF86" s="363">
        <v>44116089.368742585</v>
      </c>
      <c r="AG86" s="363">
        <v>133638468.90463507</v>
      </c>
      <c r="AH86" s="363">
        <f>SUM(V86:AG86)</f>
        <v>1499706680.1567631</v>
      </c>
      <c r="AI86" s="363"/>
      <c r="AJ86" s="363">
        <v>431875647</v>
      </c>
      <c r="AK86" s="363">
        <v>-16596905</v>
      </c>
      <c r="AL86" s="363">
        <v>714089038</v>
      </c>
      <c r="AM86" s="363">
        <v>488856467</v>
      </c>
      <c r="AN86" s="363">
        <v>1156897369</v>
      </c>
      <c r="AO86" s="363"/>
      <c r="AP86" s="363"/>
      <c r="AQ86" s="363"/>
      <c r="AR86" s="363"/>
      <c r="AS86" s="363"/>
      <c r="AT86" s="363"/>
      <c r="AU86" s="363"/>
      <c r="AV86" s="362"/>
      <c r="AW86" s="362"/>
      <c r="AX86" s="362"/>
      <c r="AY86" s="362"/>
      <c r="AZ86" s="362"/>
      <c r="BA86" s="362"/>
      <c r="BB86" s="362"/>
      <c r="BC86" s="362"/>
      <c r="BD86" s="362"/>
      <c r="BE86" s="362"/>
      <c r="BF86" s="362"/>
    </row>
    <row r="87" spans="1:60" s="349" customFormat="1" x14ac:dyDescent="0.25">
      <c r="B87" s="350"/>
      <c r="D87" s="349" t="s">
        <v>128</v>
      </c>
      <c r="E87" s="351"/>
      <c r="F87" s="364" t="e">
        <f t="shared" ref="F87:H87" si="353">F86-F77</f>
        <v>#REF!</v>
      </c>
      <c r="G87" s="364" t="e">
        <f>G86-G77</f>
        <v>#REF!</v>
      </c>
      <c r="H87" s="364" t="e">
        <f t="shared" si="353"/>
        <v>#REF!</v>
      </c>
      <c r="I87" s="364" t="e">
        <f t="shared" ref="I87:AG87" si="354">I86-I77</f>
        <v>#REF!</v>
      </c>
      <c r="J87" s="364" t="e">
        <f t="shared" si="354"/>
        <v>#REF!</v>
      </c>
      <c r="K87" s="364" t="e">
        <f t="shared" si="354"/>
        <v>#REF!</v>
      </c>
      <c r="L87" s="364" t="e">
        <f t="shared" si="354"/>
        <v>#REF!</v>
      </c>
      <c r="M87" s="364" t="e">
        <f t="shared" si="354"/>
        <v>#REF!</v>
      </c>
      <c r="N87" s="364" t="e">
        <f t="shared" si="354"/>
        <v>#REF!</v>
      </c>
      <c r="O87" s="364" t="e">
        <f t="shared" si="354"/>
        <v>#REF!</v>
      </c>
      <c r="P87" s="364" t="e">
        <f t="shared" si="354"/>
        <v>#REF!</v>
      </c>
      <c r="Q87" s="364" t="e">
        <f t="shared" si="354"/>
        <v>#REF!</v>
      </c>
      <c r="R87" s="364" t="e">
        <f t="shared" si="354"/>
        <v>#REF!</v>
      </c>
      <c r="S87" s="364" t="e">
        <f t="shared" si="354"/>
        <v>#REF!</v>
      </c>
      <c r="T87" s="364" t="e">
        <f t="shared" si="354"/>
        <v>#REF!</v>
      </c>
      <c r="U87" s="364" t="e">
        <f>U86-U77</f>
        <v>#REF!</v>
      </c>
      <c r="V87" s="1066">
        <f>V86-V77</f>
        <v>-1.1920928955078125E-6</v>
      </c>
      <c r="W87" s="1066">
        <f t="shared" si="354"/>
        <v>6.2584877014160156E-7</v>
      </c>
      <c r="X87" s="1066">
        <f t="shared" si="354"/>
        <v>0</v>
      </c>
      <c r="Y87" s="1066">
        <f t="shared" si="354"/>
        <v>7.152557373046875E-7</v>
      </c>
      <c r="Z87" s="1066">
        <f t="shared" si="354"/>
        <v>1.9073486328125E-6</v>
      </c>
      <c r="AA87" s="1066">
        <f t="shared" si="354"/>
        <v>1.1920928955078125E-7</v>
      </c>
      <c r="AB87" s="1066">
        <f t="shared" si="354"/>
        <v>-5.9604644775390625E-7</v>
      </c>
      <c r="AC87" s="1066">
        <f t="shared" si="354"/>
        <v>-5.9604644775390625E-7</v>
      </c>
      <c r="AD87" s="1066">
        <f t="shared" si="354"/>
        <v>-1.3113021850585938E-6</v>
      </c>
      <c r="AE87" s="1066">
        <f t="shared" si="354"/>
        <v>-1.3113021850585938E-6</v>
      </c>
      <c r="AF87" s="1066">
        <f t="shared" si="354"/>
        <v>-1.3113021850585938E-6</v>
      </c>
      <c r="AG87" s="1066">
        <f t="shared" si="354"/>
        <v>-1.3113021850585938E-6</v>
      </c>
      <c r="AH87" s="1066">
        <f>AH86-AH77</f>
        <v>-5.7220458984375E-6</v>
      </c>
      <c r="AI87" s="364"/>
      <c r="AJ87" s="364">
        <f>AJ86-AJ77</f>
        <v>0</v>
      </c>
      <c r="AK87" s="364">
        <f t="shared" ref="AK87:AN87" si="355">AK86-AK77</f>
        <v>0</v>
      </c>
      <c r="AL87" s="364">
        <f t="shared" si="355"/>
        <v>0</v>
      </c>
      <c r="AM87" s="364">
        <f t="shared" si="355"/>
        <v>0</v>
      </c>
      <c r="AN87" s="364">
        <f t="shared" si="355"/>
        <v>0</v>
      </c>
      <c r="AO87" s="364"/>
      <c r="AP87" s="364"/>
      <c r="AQ87" s="364"/>
      <c r="AR87" s="364"/>
      <c r="AS87" s="364"/>
      <c r="AT87" s="364"/>
      <c r="AU87" s="364"/>
      <c r="AV87" s="352"/>
      <c r="AW87" s="352"/>
      <c r="AX87" s="352"/>
      <c r="AY87" s="352"/>
      <c r="AZ87" s="352"/>
      <c r="BA87" s="352"/>
      <c r="BB87" s="352"/>
      <c r="BC87" s="352"/>
      <c r="BD87" s="352"/>
      <c r="BE87" s="352"/>
      <c r="BF87" s="352"/>
    </row>
    <row r="93" spans="1:60" x14ac:dyDescent="0.25">
      <c r="F93" s="696"/>
      <c r="G93" s="696"/>
      <c r="H93" s="696"/>
    </row>
  </sheetData>
  <mergeCells count="5">
    <mergeCell ref="BA2:BF2"/>
    <mergeCell ref="AJ2:AU2"/>
    <mergeCell ref="F2:AI2"/>
    <mergeCell ref="C3:D3"/>
    <mergeCell ref="AV2:AZ2"/>
  </mergeCells>
  <conditionalFormatting sqref="AY4:AZ4 BD4:BE4">
    <cfRule type="iconSet" priority="18">
      <iconSet>
        <cfvo type="percent" val="0"/>
        <cfvo type="num" val="0.9"/>
        <cfvo type="num" val="1"/>
      </iconSet>
    </cfRule>
    <cfRule type="iconSet" priority="19">
      <iconSet>
        <cfvo type="percent" val="0"/>
        <cfvo type="percent" val="80"/>
        <cfvo type="percent" val="100"/>
      </iconSet>
    </cfRule>
  </conditionalFormatting>
  <conditionalFormatting sqref="AY5:AZ5">
    <cfRule type="iconSet" priority="12">
      <iconSet>
        <cfvo type="percent" val="0"/>
        <cfvo type="num" val="0.9"/>
        <cfvo type="num" val="1"/>
      </iconSet>
    </cfRule>
    <cfRule type="iconSet" priority="13">
      <iconSet>
        <cfvo type="percent" val="0"/>
        <cfvo type="percent" val="80"/>
        <cfvo type="percent" val="100"/>
      </iconSet>
    </cfRule>
  </conditionalFormatting>
  <conditionalFormatting sqref="AY6:AZ6">
    <cfRule type="iconSet" priority="8">
      <iconSet>
        <cfvo type="percent" val="0"/>
        <cfvo type="num" val="0.9"/>
        <cfvo type="num" val="1"/>
      </iconSet>
    </cfRule>
    <cfRule type="iconSet" priority="9">
      <iconSet>
        <cfvo type="percent" val="0"/>
        <cfvo type="percent" val="80"/>
        <cfvo type="percent" val="100"/>
      </iconSet>
    </cfRule>
  </conditionalFormatting>
  <conditionalFormatting sqref="AY8:AZ8 BD8:BE8 AY11:AZ11 BD11:BE11 AY14:AZ14 BD14:BE14 AY18:AZ18 BD18:BE18">
    <cfRule type="iconSet" priority="6">
      <iconSet reverse="1">
        <cfvo type="percent" val="0"/>
        <cfvo type="num" val="1" gte="0"/>
        <cfvo type="num" val="1.05" gte="0"/>
      </iconSet>
    </cfRule>
  </conditionalFormatting>
  <conditionalFormatting sqref="AY28:AZ28 BD28:BE28 AY72:AZ72 BD72:BE72 AY77:AZ77 BD77:BE77 AY81:AZ81 BD81:BE81">
    <cfRule type="iconSet" priority="17">
      <iconSet>
        <cfvo type="percent" val="0"/>
        <cfvo type="num" val="0.9"/>
        <cfvo type="num" val="1"/>
      </iconSet>
    </cfRule>
  </conditionalFormatting>
  <conditionalFormatting sqref="AY79:AZ79 BD79:BE79">
    <cfRule type="iconSet" priority="7">
      <iconSet>
        <cfvo type="percent" val="0"/>
        <cfvo type="num" val="0.9"/>
        <cfvo type="num" val="1"/>
      </iconSet>
    </cfRule>
  </conditionalFormatting>
  <conditionalFormatting sqref="BD5:BE5">
    <cfRule type="iconSet" priority="10">
      <iconSet>
        <cfvo type="percent" val="0"/>
        <cfvo type="percent" val="0.8"/>
        <cfvo type="percent" val="1"/>
      </iconSet>
    </cfRule>
    <cfRule type="iconSet" priority="11">
      <iconSet>
        <cfvo type="percent" val="0"/>
        <cfvo type="percent" val="80"/>
        <cfvo type="percent" val="100"/>
      </iconSet>
    </cfRule>
  </conditionalFormatting>
  <conditionalFormatting sqref="BD6:BE6">
    <cfRule type="iconSet" priority="1">
      <iconSet>
        <cfvo type="percent" val="0"/>
        <cfvo type="num" val="0.9"/>
        <cfvo type="num" val="1"/>
      </iconSet>
    </cfRule>
    <cfRule type="iconSet" priority="2">
      <iconSet>
        <cfvo type="percent" val="0"/>
        <cfvo type="percent" val="80"/>
        <cfvo type="percent" val="100"/>
      </iconSet>
    </cfRule>
  </conditionalFormatting>
  <conditionalFormatting sqref="BF8 BF11 BF14 BF18">
    <cfRule type="iconSet" priority="5">
      <iconSet>
        <cfvo type="percent" val="0"/>
        <cfvo type="percent" val="0.9"/>
        <cfvo type="num" val="1"/>
      </iconSet>
    </cfRule>
  </conditionalFormatting>
  <conditionalFormatting sqref="BF28 BF72 BF77 BF79 BF81 BF4:BF6">
    <cfRule type="iconSet" priority="4">
      <iconSet>
        <cfvo type="percent" val="0"/>
        <cfvo type="num" val="0.3"/>
        <cfvo type="num" val="0.4"/>
      </iconSet>
    </cfRule>
  </conditionalFormatting>
  <conditionalFormatting sqref="BF31 BF34 BF61 BF63 BF65 BF67">
    <cfRule type="iconSet" priority="3">
      <iconSet reverse="1">
        <cfvo type="percent" val="0"/>
        <cfvo type="num" val="0.3"/>
        <cfvo type="num" val="0.4"/>
      </iconSet>
    </cfRule>
  </conditionalFormatting>
  <printOptions horizontalCentered="1" verticalCentered="1"/>
  <pageMargins left="0" right="0" top="0.25" bottom="0" header="0.3" footer="0.3"/>
  <pageSetup paperSize="8" scale="90" orientation="landscape" r:id="rId1"/>
  <ignoredErrors>
    <ignoredError sqref="V63:AG63 V65:V68 W65:AH65 W67:AK67 V79:AM81" formula="1"/>
    <ignoredError sqref="E16:E26 E36:E56 E57:E63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4" id="{4046320E-00BD-4296-AD89-8379046A5850}">
            <x14:iconSet custom="1">
              <x14:cfvo type="percent">
                <xm:f>0</xm:f>
              </x14:cfvo>
              <x14:cfvo type="num" gte="0">
                <xm:f>0.9</xm:f>
              </x14:cfvo>
              <x14:cfvo type="num">
                <xm:f>1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AY31:AZ31 BD31:BE31 AY34:AZ34 BD34:BE34 AY61:AZ61 BD61:BE61 AY63:AZ63 BD63:BE63 AY65:AZ65 BD65:BE65 AY67:AZ67 BD67:BE67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FB8B-BAB0-4449-9123-6D9C3CCAC4E6}">
  <sheetPr>
    <tabColor theme="3" tint="0.499984740745262"/>
  </sheetPr>
  <dimension ref="A1:BG93"/>
  <sheetViews>
    <sheetView zoomScale="70" zoomScaleNormal="70" workbookViewId="0">
      <pane ySplit="3" topLeftCell="A4" activePane="bottomLeft" state="frozen"/>
      <selection activeCell="I13" sqref="I13"/>
      <selection pane="bottomLeft" activeCell="AC19" sqref="AC19"/>
    </sheetView>
  </sheetViews>
  <sheetFormatPr defaultColWidth="8" defaultRowHeight="13.8" outlineLevelCol="1" x14ac:dyDescent="0.25"/>
  <cols>
    <col min="1" max="1" width="0.88671875" style="1" customWidth="1"/>
    <col min="2" max="2" width="6.88671875" style="5" customWidth="1" outlineLevel="1"/>
    <col min="3" max="3" width="26.88671875" style="1" customWidth="1" outlineLevel="1"/>
    <col min="4" max="4" width="6.88671875" style="5" bestFit="1" customWidth="1"/>
    <col min="5" max="5" width="37.109375" style="1" customWidth="1"/>
    <col min="6" max="6" width="9.5546875" style="5" hidden="1" customWidth="1" outlineLevel="1"/>
    <col min="7" max="7" width="7.77734375" style="133" hidden="1" customWidth="1" collapsed="1"/>
    <col min="8" max="9" width="7.77734375" style="133" hidden="1" customWidth="1"/>
    <col min="10" max="19" width="7.88671875" style="26" hidden="1" customWidth="1" outlineLevel="1"/>
    <col min="20" max="20" width="6.88671875" style="26" hidden="1" customWidth="1" outlineLevel="1"/>
    <col min="21" max="21" width="7.88671875" style="26" hidden="1" customWidth="1" outlineLevel="1"/>
    <col min="22" max="22" width="8" style="133" hidden="1" customWidth="1" collapsed="1"/>
    <col min="23" max="34" width="7.88671875" style="26" customWidth="1" outlineLevel="1"/>
    <col min="35" max="35" width="9.5546875" style="133" bestFit="1" customWidth="1"/>
    <col min="36" max="36" width="7.88671875" style="133" bestFit="1" customWidth="1"/>
    <col min="37" max="37" width="7.88671875" style="26" customWidth="1" outlineLevel="1"/>
    <col min="38" max="38" width="6.88671875" style="26" customWidth="1" outlineLevel="1"/>
    <col min="39" max="40" width="7.88671875" style="26" customWidth="1" outlineLevel="1"/>
    <col min="41" max="41" width="7.6640625" style="26" customWidth="1" outlineLevel="1"/>
    <col min="42" max="45" width="2" style="26" customWidth="1" outlineLevel="1"/>
    <col min="46" max="48" width="2.88671875" style="26" customWidth="1" outlineLevel="1"/>
    <col min="49" max="53" width="8.88671875" style="26" customWidth="1"/>
    <col min="54" max="55" width="8.5546875" style="133" customWidth="1"/>
    <col min="56" max="56" width="10.109375" style="133" customWidth="1"/>
    <col min="57" max="59" width="8.5546875" style="26" customWidth="1"/>
    <col min="60" max="16384" width="8" style="1"/>
  </cols>
  <sheetData>
    <row r="1" spans="2:59" ht="27.6" customHeight="1" thickBot="1" x14ac:dyDescent="0.3">
      <c r="B1" s="658"/>
      <c r="C1" s="940" t="s">
        <v>180</v>
      </c>
      <c r="D1" s="941" t="str">
        <f>IF($B$1="x","",C1)</f>
        <v>7 - 80 KHOẢN MỤC PHÍ (ĐVT: TRIỆU ĐỒNG)</v>
      </c>
      <c r="E1" s="942"/>
      <c r="F1" s="894"/>
      <c r="G1" s="895"/>
      <c r="H1" s="895"/>
      <c r="I1" s="895"/>
      <c r="J1" s="896"/>
      <c r="K1" s="896"/>
      <c r="L1" s="896"/>
      <c r="M1" s="896"/>
      <c r="N1" s="896"/>
      <c r="O1" s="896"/>
      <c r="P1" s="896"/>
      <c r="Q1" s="896"/>
      <c r="R1" s="896"/>
      <c r="S1" s="896"/>
      <c r="T1" s="896"/>
      <c r="U1" s="896"/>
      <c r="V1" s="895"/>
      <c r="W1" s="896"/>
      <c r="X1" s="896"/>
      <c r="Y1" s="896"/>
      <c r="Z1" s="896"/>
      <c r="AA1" s="896"/>
      <c r="AB1" s="896"/>
      <c r="AC1" s="896"/>
      <c r="AD1" s="896"/>
      <c r="AE1" s="896"/>
      <c r="AF1" s="896"/>
      <c r="AG1" s="896"/>
      <c r="AH1" s="896"/>
      <c r="AI1" s="895"/>
      <c r="AJ1" s="895"/>
      <c r="AK1" s="896"/>
      <c r="AL1" s="896"/>
      <c r="AM1" s="896"/>
      <c r="AN1" s="896"/>
      <c r="AO1" s="896"/>
      <c r="AP1" s="896"/>
      <c r="AQ1" s="896"/>
      <c r="AR1" s="896"/>
      <c r="AS1" s="896"/>
      <c r="AT1" s="896"/>
      <c r="AU1" s="896"/>
      <c r="AV1" s="896"/>
      <c r="AW1" s="896"/>
      <c r="AX1" s="896"/>
      <c r="AY1" s="896"/>
      <c r="AZ1" s="896"/>
      <c r="BA1" s="896"/>
      <c r="BB1" s="895"/>
      <c r="BC1" s="895"/>
      <c r="BD1" s="895"/>
      <c r="BE1" s="896"/>
      <c r="BF1" s="896"/>
      <c r="BG1" s="896"/>
    </row>
    <row r="2" spans="2:59" ht="18" thickBot="1" x14ac:dyDescent="0.35">
      <c r="B2" s="1090" t="s">
        <v>181</v>
      </c>
      <c r="C2" s="1091"/>
      <c r="D2" s="1091"/>
      <c r="E2" s="1091"/>
      <c r="F2" s="1092" t="s">
        <v>182</v>
      </c>
      <c r="G2" s="1094" t="s">
        <v>1</v>
      </c>
      <c r="H2" s="1095"/>
      <c r="I2" s="1095"/>
      <c r="J2" s="1095"/>
      <c r="K2" s="1095"/>
      <c r="L2" s="1095"/>
      <c r="M2" s="1095"/>
      <c r="N2" s="1095"/>
      <c r="O2" s="1095"/>
      <c r="P2" s="1095"/>
      <c r="Q2" s="1095"/>
      <c r="R2" s="1095"/>
      <c r="S2" s="1095"/>
      <c r="T2" s="1095"/>
      <c r="U2" s="1095"/>
      <c r="V2" s="1095"/>
      <c r="W2" s="1095"/>
      <c r="X2" s="1095"/>
      <c r="Y2" s="1095"/>
      <c r="Z2" s="1095"/>
      <c r="AA2" s="1095"/>
      <c r="AB2" s="1095"/>
      <c r="AC2" s="1095"/>
      <c r="AD2" s="1095"/>
      <c r="AE2" s="1095"/>
      <c r="AF2" s="1095"/>
      <c r="AG2" s="1095"/>
      <c r="AH2" s="1095"/>
      <c r="AI2" s="1095"/>
      <c r="AJ2" s="1096"/>
      <c r="AK2" s="1073" t="s">
        <v>2318</v>
      </c>
      <c r="AL2" s="1074"/>
      <c r="AM2" s="1074"/>
      <c r="AN2" s="1074"/>
      <c r="AO2" s="1074"/>
      <c r="AP2" s="1074"/>
      <c r="AQ2" s="1074"/>
      <c r="AR2" s="1074"/>
      <c r="AS2" s="1074"/>
      <c r="AT2" s="1074"/>
      <c r="AU2" s="1074"/>
      <c r="AV2" s="1075"/>
      <c r="AW2" s="1070" t="s">
        <v>2316</v>
      </c>
      <c r="AX2" s="1071"/>
      <c r="AY2" s="1071"/>
      <c r="AZ2" s="1071"/>
      <c r="BA2" s="1071"/>
      <c r="BB2" s="1070" t="s">
        <v>2317</v>
      </c>
      <c r="BC2" s="1071"/>
      <c r="BD2" s="1071"/>
      <c r="BE2" s="1071"/>
      <c r="BF2" s="1071"/>
      <c r="BG2" s="1072"/>
    </row>
    <row r="3" spans="2:59" s="4" customFormat="1" ht="48.6" customHeight="1" thickBot="1" x14ac:dyDescent="0.3">
      <c r="B3" s="166" t="s">
        <v>183</v>
      </c>
      <c r="C3" s="167" t="s">
        <v>184</v>
      </c>
      <c r="D3" s="167" t="s">
        <v>185</v>
      </c>
      <c r="E3" s="167" t="s">
        <v>186</v>
      </c>
      <c r="F3" s="1093"/>
      <c r="G3" s="764">
        <v>2022</v>
      </c>
      <c r="H3" s="765">
        <v>2023</v>
      </c>
      <c r="I3" s="765">
        <v>2024</v>
      </c>
      <c r="J3" s="765">
        <v>1</v>
      </c>
      <c r="K3" s="765">
        <v>2</v>
      </c>
      <c r="L3" s="765">
        <v>3</v>
      </c>
      <c r="M3" s="765">
        <v>4</v>
      </c>
      <c r="N3" s="765">
        <v>5</v>
      </c>
      <c r="O3" s="765">
        <v>6</v>
      </c>
      <c r="P3" s="765">
        <v>7</v>
      </c>
      <c r="Q3" s="765">
        <v>8</v>
      </c>
      <c r="R3" s="765">
        <v>9</v>
      </c>
      <c r="S3" s="765">
        <v>10</v>
      </c>
      <c r="T3" s="765">
        <v>11</v>
      </c>
      <c r="U3" s="765">
        <v>12</v>
      </c>
      <c r="V3" s="104">
        <v>2025</v>
      </c>
      <c r="W3" s="99">
        <v>1</v>
      </c>
      <c r="X3" s="99">
        <v>2</v>
      </c>
      <c r="Y3" s="99">
        <v>3</v>
      </c>
      <c r="Z3" s="99">
        <v>4</v>
      </c>
      <c r="AA3" s="99">
        <v>5</v>
      </c>
      <c r="AB3" s="99">
        <v>6</v>
      </c>
      <c r="AC3" s="99">
        <v>7</v>
      </c>
      <c r="AD3" s="99">
        <v>8</v>
      </c>
      <c r="AE3" s="99">
        <v>9</v>
      </c>
      <c r="AF3" s="99">
        <v>10</v>
      </c>
      <c r="AG3" s="99">
        <v>11</v>
      </c>
      <c r="AH3" s="99">
        <v>12</v>
      </c>
      <c r="AI3" s="100" t="s">
        <v>187</v>
      </c>
      <c r="AJ3" s="101" t="s">
        <v>188</v>
      </c>
      <c r="AK3" s="102">
        <v>1</v>
      </c>
      <c r="AL3" s="103">
        <v>2</v>
      </c>
      <c r="AM3" s="103">
        <v>3</v>
      </c>
      <c r="AN3" s="103">
        <v>4</v>
      </c>
      <c r="AO3" s="103">
        <v>5</v>
      </c>
      <c r="AP3" s="104">
        <v>6</v>
      </c>
      <c r="AQ3" s="104">
        <v>7</v>
      </c>
      <c r="AR3" s="105">
        <v>8</v>
      </c>
      <c r="AS3" s="105">
        <v>9</v>
      </c>
      <c r="AT3" s="105">
        <v>10</v>
      </c>
      <c r="AU3" s="105">
        <v>11</v>
      </c>
      <c r="AV3" s="106">
        <v>12</v>
      </c>
      <c r="AW3" s="760" t="s">
        <v>7</v>
      </c>
      <c r="AX3" s="761" t="s">
        <v>2315</v>
      </c>
      <c r="AY3" s="665" t="s">
        <v>2312</v>
      </c>
      <c r="AZ3" s="107" t="s">
        <v>2313</v>
      </c>
      <c r="BA3" s="109" t="s">
        <v>2314</v>
      </c>
      <c r="BB3" s="760" t="s">
        <v>8</v>
      </c>
      <c r="BC3" s="761" t="s">
        <v>9</v>
      </c>
      <c r="BD3" s="665" t="s">
        <v>10</v>
      </c>
      <c r="BE3" s="107" t="s">
        <v>11</v>
      </c>
      <c r="BF3" s="109" t="s">
        <v>12</v>
      </c>
      <c r="BG3" s="108" t="s">
        <v>13</v>
      </c>
    </row>
    <row r="4" spans="2:59" s="583" customFormat="1" x14ac:dyDescent="0.25">
      <c r="B4" s="581" t="s">
        <v>189</v>
      </c>
      <c r="C4" s="582" t="s">
        <v>190</v>
      </c>
      <c r="D4" s="521" t="str">
        <f>IF($B$1="x","",B4)</f>
        <v>A</v>
      </c>
      <c r="E4" s="521" t="str">
        <f t="shared" ref="E4:E6" si="0">IF($B$1="x","",C4)</f>
        <v>Doanh thu</v>
      </c>
      <c r="F4" s="523"/>
      <c r="G4" s="588">
        <v>20000000</v>
      </c>
      <c r="H4" s="589">
        <v>35000000</v>
      </c>
      <c r="I4" s="589">
        <v>40000000</v>
      </c>
      <c r="J4" s="589">
        <v>3000000</v>
      </c>
      <c r="K4" s="589">
        <v>3000000</v>
      </c>
      <c r="L4" s="589">
        <v>3000000</v>
      </c>
      <c r="M4" s="589">
        <v>3000000</v>
      </c>
      <c r="N4" s="589">
        <v>3000000</v>
      </c>
      <c r="O4" s="589">
        <v>3000000</v>
      </c>
      <c r="P4" s="589">
        <v>3000000</v>
      </c>
      <c r="Q4" s="589">
        <v>3000000</v>
      </c>
      <c r="R4" s="589">
        <v>3000000</v>
      </c>
      <c r="S4" s="589">
        <v>3000000</v>
      </c>
      <c r="T4" s="589">
        <v>3000000</v>
      </c>
      <c r="U4" s="589">
        <v>3000000</v>
      </c>
      <c r="V4" s="589">
        <v>36000000</v>
      </c>
      <c r="W4" s="589">
        <f>'0.KQKD'!V$5</f>
        <v>9420187500</v>
      </c>
      <c r="X4" s="589">
        <f>'0.KQKD'!W$5</f>
        <v>5652112500</v>
      </c>
      <c r="Y4" s="589">
        <f>'0.KQKD'!X$5</f>
        <v>12443100000</v>
      </c>
      <c r="Z4" s="589">
        <f>'0.KQKD'!Y$5</f>
        <v>15779640000</v>
      </c>
      <c r="AA4" s="589">
        <f>'0.KQKD'!Z$5</f>
        <v>16437125000</v>
      </c>
      <c r="AB4" s="589">
        <f>'0.KQKD'!AA$5</f>
        <v>16437125000</v>
      </c>
      <c r="AC4" s="589">
        <f>'0.KQKD'!AB$5</f>
        <v>17094610000</v>
      </c>
      <c r="AD4" s="589">
        <f>'0.KQKD'!AC$5</f>
        <v>17118140000</v>
      </c>
      <c r="AE4" s="589">
        <f>'0.KQKD'!AD$5</f>
        <v>16459750000</v>
      </c>
      <c r="AF4" s="589">
        <f>'0.KQKD'!AE$5</f>
        <v>17105172500</v>
      </c>
      <c r="AG4" s="589">
        <f>'0.KQKD'!AF$5</f>
        <v>16447281250</v>
      </c>
      <c r="AH4" s="589">
        <f>'0.KQKD'!AG$5</f>
        <v>17094610000</v>
      </c>
      <c r="AI4" s="589">
        <f>SUM(W4:AH4)</f>
        <v>177488853750</v>
      </c>
      <c r="AJ4" s="590">
        <v>15000000</v>
      </c>
      <c r="AK4" s="588">
        <f>'0.KQKD'!AJ5</f>
        <v>7320017770</v>
      </c>
      <c r="AL4" s="589">
        <f>'0.KQKD'!AK5</f>
        <v>4596489350</v>
      </c>
      <c r="AM4" s="589">
        <f>'0.KQKD'!AL5</f>
        <v>9617317135</v>
      </c>
      <c r="AN4" s="589">
        <f>'0.KQKD'!AM5</f>
        <v>7009495222</v>
      </c>
      <c r="AO4" s="589">
        <f>'0.KQKD'!AN5</f>
        <v>11024894520</v>
      </c>
      <c r="AP4" s="589">
        <f>'0.KQKD'!AO5</f>
        <v>0</v>
      </c>
      <c r="AQ4" s="589">
        <f>'0.KQKD'!AP5</f>
        <v>0</v>
      </c>
      <c r="AR4" s="589">
        <f>'0.KQKD'!AQ5</f>
        <v>0</v>
      </c>
      <c r="AS4" s="589">
        <f>'0.KQKD'!AR5</f>
        <v>0</v>
      </c>
      <c r="AT4" s="589">
        <f>'0.KQKD'!AS5</f>
        <v>0</v>
      </c>
      <c r="AU4" s="589">
        <f>'0.KQKD'!AT5</f>
        <v>0</v>
      </c>
      <c r="AV4" s="590">
        <f>'0.KQKD'!AU5</f>
        <v>0</v>
      </c>
      <c r="AW4" s="612">
        <f>AN4</f>
        <v>7009495222</v>
      </c>
      <c r="AX4" s="613">
        <f>AO4</f>
        <v>11024894520</v>
      </c>
      <c r="AY4" s="613">
        <f>AA4</f>
        <v>16437125000</v>
      </c>
      <c r="AZ4" s="688">
        <f>IFERROR(AX4/AW4,"")</f>
        <v>1.572851420940736</v>
      </c>
      <c r="BA4" s="689">
        <f>IFERROR(AX4/AY4,"")</f>
        <v>0.67073131828102539</v>
      </c>
      <c r="BB4" s="612">
        <f>SUM(J4:N4)</f>
        <v>15000000</v>
      </c>
      <c r="BC4" s="613">
        <f>SUM(AK4:AO4)</f>
        <v>39568213997</v>
      </c>
      <c r="BD4" s="613">
        <f>SUM(W4:AA4)</f>
        <v>59732165000</v>
      </c>
      <c r="BE4" s="638">
        <f>IFERROR(BC4/BB4,"")</f>
        <v>2637.8809331333332</v>
      </c>
      <c r="BF4" s="639">
        <f>IFERROR(BC4/BD4,"")</f>
        <v>0.66242725333997188</v>
      </c>
      <c r="BG4" s="640">
        <f>IFERROR(BC4/AI4,"")</f>
        <v>0.2229335147588106</v>
      </c>
    </row>
    <row r="5" spans="2:59" s="583" customFormat="1" x14ac:dyDescent="0.25">
      <c r="B5" s="584" t="s">
        <v>191</v>
      </c>
      <c r="C5" s="585" t="s">
        <v>192</v>
      </c>
      <c r="D5" s="534" t="str">
        <f t="shared" ref="D5:D6" si="1">IF($B$1="x","",B5)</f>
        <v>B</v>
      </c>
      <c r="E5" s="534" t="str">
        <f t="shared" si="0"/>
        <v>Tổng chi phí</v>
      </c>
      <c r="F5" s="536"/>
      <c r="G5" s="591">
        <v>600000000000</v>
      </c>
      <c r="H5" s="592">
        <v>1300000000000</v>
      </c>
      <c r="I5" s="592">
        <v>1500000000000</v>
      </c>
      <c r="J5" s="592">
        <v>1000000000</v>
      </c>
      <c r="K5" s="592">
        <v>1000000000</v>
      </c>
      <c r="L5" s="592">
        <v>1000000000</v>
      </c>
      <c r="M5" s="592">
        <v>1000000000</v>
      </c>
      <c r="N5" s="592">
        <v>1000000000</v>
      </c>
      <c r="O5" s="592">
        <v>1000000000</v>
      </c>
      <c r="P5" s="592">
        <v>1000000000</v>
      </c>
      <c r="Q5" s="592">
        <v>1000000000</v>
      </c>
      <c r="R5" s="592">
        <v>1000000000</v>
      </c>
      <c r="S5" s="592">
        <v>1000000000</v>
      </c>
      <c r="T5" s="592">
        <v>1000000000</v>
      </c>
      <c r="U5" s="592">
        <v>1000000000</v>
      </c>
      <c r="V5" s="592">
        <v>12000000000</v>
      </c>
      <c r="W5" s="592">
        <f>W7+W11+W30+W68+W86+W91</f>
        <v>9014538813.0155964</v>
      </c>
      <c r="X5" s="592">
        <f t="shared" ref="X5:AH5" si="2">X7+X11+X30+X68+X86+X91</f>
        <v>5729846214.8698034</v>
      </c>
      <c r="Y5" s="592">
        <f t="shared" si="2"/>
        <v>12174269325.855236</v>
      </c>
      <c r="Z5" s="592">
        <f t="shared" si="2"/>
        <v>15637195178.276003</v>
      </c>
      <c r="AA5" s="592">
        <f t="shared" si="2"/>
        <v>16332226107.424459</v>
      </c>
      <c r="AB5" s="592">
        <f t="shared" si="2"/>
        <v>16380971391.905941</v>
      </c>
      <c r="AC5" s="592">
        <f t="shared" si="2"/>
        <v>16982179771.428698</v>
      </c>
      <c r="AD5" s="592">
        <f t="shared" si="2"/>
        <v>17114405277.38859</v>
      </c>
      <c r="AE5" s="592">
        <f t="shared" si="2"/>
        <v>16441694629.987034</v>
      </c>
      <c r="AF5" s="592">
        <f t="shared" si="2"/>
        <v>16947683667.965248</v>
      </c>
      <c r="AG5" s="592">
        <f t="shared" si="2"/>
        <v>16413165160.631256</v>
      </c>
      <c r="AH5" s="592">
        <f t="shared" si="2"/>
        <v>16970971531.095364</v>
      </c>
      <c r="AI5" s="592">
        <f>SUM(W5:AH5)</f>
        <v>176139147069.84323</v>
      </c>
      <c r="AJ5" s="593">
        <v>5000000000</v>
      </c>
      <c r="AK5" s="591">
        <f t="shared" ref="AK5:AV5" si="3">AK7+AK11+AK30+AK68+AK86+AK91</f>
        <v>6986700242</v>
      </c>
      <c r="AL5" s="592">
        <f t="shared" si="3"/>
        <v>4635783549</v>
      </c>
      <c r="AM5" s="592">
        <f t="shared" si="3"/>
        <v>8926351289</v>
      </c>
      <c r="AN5" s="592">
        <f t="shared" si="3"/>
        <v>6570793719</v>
      </c>
      <c r="AO5" s="592">
        <f t="shared" si="3"/>
        <v>9905860292</v>
      </c>
      <c r="AP5" s="592">
        <f t="shared" si="3"/>
        <v>0</v>
      </c>
      <c r="AQ5" s="592">
        <f t="shared" si="3"/>
        <v>0</v>
      </c>
      <c r="AR5" s="592">
        <f t="shared" si="3"/>
        <v>0</v>
      </c>
      <c r="AS5" s="592">
        <f t="shared" si="3"/>
        <v>0</v>
      </c>
      <c r="AT5" s="592">
        <f t="shared" si="3"/>
        <v>0</v>
      </c>
      <c r="AU5" s="592">
        <f t="shared" si="3"/>
        <v>0</v>
      </c>
      <c r="AV5" s="593">
        <f t="shared" si="3"/>
        <v>0</v>
      </c>
      <c r="AW5" s="614">
        <f>AN5</f>
        <v>6570793719</v>
      </c>
      <c r="AX5" s="615">
        <f>AO5</f>
        <v>9905860292</v>
      </c>
      <c r="AY5" s="615">
        <f>AA5</f>
        <v>16332226107.424459</v>
      </c>
      <c r="AZ5" s="690">
        <f t="shared" ref="AZ5:AZ68" si="4">IFERROR(AX5/AW5,"")</f>
        <v>1.5075591649386855</v>
      </c>
      <c r="BA5" s="691">
        <f t="shared" ref="BA5:BA68" si="5">IFERROR(AX5/AY5,"")</f>
        <v>0.60652235811852373</v>
      </c>
      <c r="BB5" s="614">
        <f>SUM(J5:N5)</f>
        <v>5000000000</v>
      </c>
      <c r="BC5" s="615">
        <f>SUM(AK5:AO5)</f>
        <v>37025489091</v>
      </c>
      <c r="BD5" s="615">
        <f>SUM(W5:AA5)</f>
        <v>58888075639.441101</v>
      </c>
      <c r="BE5" s="641">
        <f t="shared" ref="BE5:BE68" si="6">IFERROR(BC5/BB5,"")</f>
        <v>7.4050978181999998</v>
      </c>
      <c r="BF5" s="642">
        <f t="shared" ref="BF5:BF68" si="7">IFERROR(BC5/BD5,"")</f>
        <v>0.62874340329439582</v>
      </c>
      <c r="BG5" s="643">
        <f t="shared" ref="BG5:BG68" si="8">IFERROR(BC5/AI5,"")</f>
        <v>0.21020590656271623</v>
      </c>
    </row>
    <row r="6" spans="2:59" s="599" customFormat="1" x14ac:dyDescent="0.25">
      <c r="B6" s="586"/>
      <c r="C6" s="587" t="s">
        <v>193</v>
      </c>
      <c r="D6" s="547">
        <f t="shared" si="1"/>
        <v>0</v>
      </c>
      <c r="E6" s="547" t="str">
        <f t="shared" si="0"/>
        <v>% chi phí / Doanh thu</v>
      </c>
      <c r="F6" s="549"/>
      <c r="G6" s="650">
        <f>'10. 170KMP'!L7</f>
        <v>0</v>
      </c>
      <c r="H6" s="651">
        <f>'10. 170KMP'!M7</f>
        <v>0</v>
      </c>
      <c r="I6" s="651">
        <f>'10. 170KMP'!N7</f>
        <v>0</v>
      </c>
      <c r="J6" s="651">
        <f>'10. 170KMP'!O7</f>
        <v>0</v>
      </c>
      <c r="K6" s="651">
        <f>'10. 170KMP'!P7</f>
        <v>0</v>
      </c>
      <c r="L6" s="651">
        <f>'10. 170KMP'!Q7</f>
        <v>0</v>
      </c>
      <c r="M6" s="651">
        <f>'10. 170KMP'!R7</f>
        <v>0</v>
      </c>
      <c r="N6" s="651">
        <f>'10. 170KMP'!S7</f>
        <v>0</v>
      </c>
      <c r="O6" s="651">
        <f>'10. 170KMP'!T7</f>
        <v>0</v>
      </c>
      <c r="P6" s="651">
        <f>'10. 170KMP'!U7</f>
        <v>0</v>
      </c>
      <c r="Q6" s="651">
        <f>'10. 170KMP'!V7</f>
        <v>0</v>
      </c>
      <c r="R6" s="651">
        <f>'10. 170KMP'!W7</f>
        <v>0</v>
      </c>
      <c r="S6" s="651">
        <f>'10. 170KMP'!X7</f>
        <v>0</v>
      </c>
      <c r="T6" s="651">
        <f>'10. 170KMP'!Y7</f>
        <v>0</v>
      </c>
      <c r="U6" s="651">
        <f>'10. 170KMP'!Z7</f>
        <v>0</v>
      </c>
      <c r="V6" s="651">
        <f>'10. 170KMP'!AA7</f>
        <v>0</v>
      </c>
      <c r="W6" s="651">
        <f>'10. 170KMP'!AB7</f>
        <v>0.95693836380810848</v>
      </c>
      <c r="X6" s="651">
        <f>'10. 170KMP'!AC7</f>
        <v>1.0137530374474684</v>
      </c>
      <c r="Y6" s="651">
        <f>'10. 170KMP'!AD7</f>
        <v>0.97839520102347777</v>
      </c>
      <c r="Z6" s="651">
        <f>'10. 170KMP'!AE7</f>
        <v>0.990972872529158</v>
      </c>
      <c r="AA6" s="651">
        <f>'10. 170KMP'!AF7</f>
        <v>0.99361817272938302</v>
      </c>
      <c r="AB6" s="651">
        <f>'10. 170KMP'!AG7</f>
        <v>0.99658373297677916</v>
      </c>
      <c r="AC6" s="651">
        <f>'10. 170KMP'!AH7</f>
        <v>0.99342305974975142</v>
      </c>
      <c r="AD6" s="651">
        <f>'10. 170KMP'!AI7</f>
        <v>0.99978182661133685</v>
      </c>
      <c r="AE6" s="651">
        <f>'10. 170KMP'!AJ7</f>
        <v>0.99890305928018552</v>
      </c>
      <c r="AF6" s="651">
        <f>'10. 170KMP'!AK7</f>
        <v>0.99079291179117013</v>
      </c>
      <c r="AG6" s="651">
        <f>'10. 170KMP'!AL7</f>
        <v>0.99792573077275348</v>
      </c>
      <c r="AH6" s="651">
        <f>'10. 170KMP'!AM7</f>
        <v>0.99276740043179479</v>
      </c>
      <c r="AI6" s="651">
        <f>'10. 170KMP'!AN7</f>
        <v>0.99239554117545981</v>
      </c>
      <c r="AJ6" s="652">
        <f>'10. 170KMP'!AO7</f>
        <v>0.9357381936371254</v>
      </c>
      <c r="AK6" s="650">
        <f>'10. 170KMP'!AP7</f>
        <v>0.95446492911997394</v>
      </c>
      <c r="AL6" s="651">
        <f>'10. 170KMP'!AQ7</f>
        <v>1.008548741443293</v>
      </c>
      <c r="AM6" s="651">
        <f>'10. 170KMP'!AR7</f>
        <v>0.92815399177329927</v>
      </c>
      <c r="AN6" s="651">
        <f>'10. 170KMP'!AS7</f>
        <v>0.93741325315079871</v>
      </c>
      <c r="AO6" s="651">
        <f>'10. 170KMP'!AT7</f>
        <v>0.89849932568787971</v>
      </c>
      <c r="AP6" s="651">
        <f>'10. 170KMP'!AU7</f>
        <v>0</v>
      </c>
      <c r="AQ6" s="651">
        <f>'10. 170KMP'!AV7</f>
        <v>0</v>
      </c>
      <c r="AR6" s="651">
        <f>'10. 170KMP'!AW7</f>
        <v>0</v>
      </c>
      <c r="AS6" s="651">
        <f>'10. 170KMP'!AX7</f>
        <v>0</v>
      </c>
      <c r="AT6" s="651">
        <f>'10. 170KMP'!AY7</f>
        <v>0</v>
      </c>
      <c r="AU6" s="651">
        <f>'10. 170KMP'!AZ7</f>
        <v>0</v>
      </c>
      <c r="AV6" s="652">
        <f>'10. 170KMP'!BA7</f>
        <v>0</v>
      </c>
      <c r="AW6" s="650">
        <f>AM6</f>
        <v>0.92815399177329927</v>
      </c>
      <c r="AX6" s="651">
        <f>AN6</f>
        <v>0.93741325315079871</v>
      </c>
      <c r="AY6" s="651">
        <f t="shared" ref="AY6" si="9">Z6</f>
        <v>0.990972872529158</v>
      </c>
      <c r="AZ6" s="651">
        <f t="shared" si="4"/>
        <v>1.009975996935389</v>
      </c>
      <c r="BA6" s="652">
        <f t="shared" si="5"/>
        <v>0.94595248683078015</v>
      </c>
      <c r="BB6" s="650">
        <f>IFERROR(BB5/BB4,0)</f>
        <v>333.33333333333331</v>
      </c>
      <c r="BC6" s="651">
        <f>IFERROR(BC5/BC4,0)</f>
        <v>0.9357381936371254</v>
      </c>
      <c r="BD6" s="651">
        <f>IFERROR(BD5/BD4,0)</f>
        <v>0.98586876332778328</v>
      </c>
      <c r="BE6" s="653">
        <f t="shared" si="6"/>
        <v>2.8072145809113764E-3</v>
      </c>
      <c r="BF6" s="654">
        <f t="shared" si="7"/>
        <v>0.94915086920753733</v>
      </c>
      <c r="BG6" s="655">
        <f t="shared" si="8"/>
        <v>0.94290850251984648</v>
      </c>
    </row>
    <row r="7" spans="2:59" s="583" customFormat="1" x14ac:dyDescent="0.25">
      <c r="B7" s="597" t="s">
        <v>194</v>
      </c>
      <c r="C7" s="598" t="s">
        <v>22</v>
      </c>
      <c r="D7" s="558" t="str">
        <f t="shared" ref="D7" si="10">IF($B$1="x","",B7)</f>
        <v>I</v>
      </c>
      <c r="E7" s="556" t="str">
        <f t="shared" ref="E7" si="11">IF($B$1="x","",C7)</f>
        <v>Biến phí bán hàng</v>
      </c>
      <c r="F7" s="560"/>
      <c r="G7" s="594" t="e">
        <f>SUM(G8:G10)</f>
        <v>#REF!</v>
      </c>
      <c r="H7" s="595" t="e">
        <f t="shared" ref="H7:AV7" si="12">SUM(H8:H10)</f>
        <v>#REF!</v>
      </c>
      <c r="I7" s="595" t="e">
        <f t="shared" si="12"/>
        <v>#REF!</v>
      </c>
      <c r="J7" s="595" t="e">
        <f t="shared" si="12"/>
        <v>#REF!</v>
      </c>
      <c r="K7" s="595" t="e">
        <f t="shared" si="12"/>
        <v>#REF!</v>
      </c>
      <c r="L7" s="595" t="e">
        <f t="shared" si="12"/>
        <v>#REF!</v>
      </c>
      <c r="M7" s="595" t="e">
        <f t="shared" si="12"/>
        <v>#REF!</v>
      </c>
      <c r="N7" s="595" t="e">
        <f t="shared" si="12"/>
        <v>#REF!</v>
      </c>
      <c r="O7" s="595" t="e">
        <f t="shared" si="12"/>
        <v>#REF!</v>
      </c>
      <c r="P7" s="595" t="e">
        <f t="shared" si="12"/>
        <v>#REF!</v>
      </c>
      <c r="Q7" s="595" t="e">
        <f t="shared" si="12"/>
        <v>#REF!</v>
      </c>
      <c r="R7" s="595" t="e">
        <f t="shared" si="12"/>
        <v>#REF!</v>
      </c>
      <c r="S7" s="595" t="e">
        <f t="shared" si="12"/>
        <v>#REF!</v>
      </c>
      <c r="T7" s="595" t="e">
        <f t="shared" si="12"/>
        <v>#REF!</v>
      </c>
      <c r="U7" s="595" t="e">
        <f t="shared" si="12"/>
        <v>#REF!</v>
      </c>
      <c r="V7" s="595" t="e">
        <f t="shared" si="12"/>
        <v>#REF!</v>
      </c>
      <c r="W7" s="595">
        <f>SUM(W8:W10)</f>
        <v>267000000</v>
      </c>
      <c r="X7" s="595">
        <f t="shared" si="12"/>
        <v>160200000</v>
      </c>
      <c r="Y7" s="595">
        <f t="shared" si="12"/>
        <v>353600000</v>
      </c>
      <c r="Z7" s="595">
        <f t="shared" si="12"/>
        <v>317703360</v>
      </c>
      <c r="AA7" s="595">
        <f t="shared" si="12"/>
        <v>330941000</v>
      </c>
      <c r="AB7" s="595">
        <f t="shared" si="12"/>
        <v>330941000</v>
      </c>
      <c r="AC7" s="595">
        <f t="shared" si="12"/>
        <v>344178640</v>
      </c>
      <c r="AD7" s="595">
        <f t="shared" si="12"/>
        <v>344398080</v>
      </c>
      <c r="AE7" s="595">
        <f t="shared" si="12"/>
        <v>331152000</v>
      </c>
      <c r="AF7" s="595">
        <f t="shared" si="12"/>
        <v>344232720</v>
      </c>
      <c r="AG7" s="595">
        <f t="shared" si="12"/>
        <v>330993000</v>
      </c>
      <c r="AH7" s="595">
        <f t="shared" si="12"/>
        <v>344178640</v>
      </c>
      <c r="AI7" s="595">
        <f t="shared" si="12"/>
        <v>3799518440</v>
      </c>
      <c r="AJ7" s="596">
        <f t="shared" si="12"/>
        <v>1047100000</v>
      </c>
      <c r="AK7" s="594">
        <f t="shared" si="12"/>
        <v>195900000</v>
      </c>
      <c r="AL7" s="595">
        <f t="shared" si="12"/>
        <v>121800000</v>
      </c>
      <c r="AM7" s="595">
        <f t="shared" si="12"/>
        <v>271300000</v>
      </c>
      <c r="AN7" s="595">
        <f t="shared" si="12"/>
        <v>195300000</v>
      </c>
      <c r="AO7" s="595">
        <f t="shared" si="12"/>
        <v>262800000</v>
      </c>
      <c r="AP7" s="595">
        <f t="shared" si="12"/>
        <v>0</v>
      </c>
      <c r="AQ7" s="595">
        <f t="shared" si="12"/>
        <v>0</v>
      </c>
      <c r="AR7" s="595">
        <f t="shared" si="12"/>
        <v>0</v>
      </c>
      <c r="AS7" s="595">
        <f t="shared" si="12"/>
        <v>0</v>
      </c>
      <c r="AT7" s="595">
        <f t="shared" si="12"/>
        <v>0</v>
      </c>
      <c r="AU7" s="595">
        <f t="shared" si="12"/>
        <v>0</v>
      </c>
      <c r="AV7" s="596">
        <f t="shared" si="12"/>
        <v>0</v>
      </c>
      <c r="AW7" s="610">
        <f t="shared" ref="AW7:AW38" si="13">AN7</f>
        <v>195300000</v>
      </c>
      <c r="AX7" s="611">
        <f t="shared" ref="AX7:AX38" si="14">AO7</f>
        <v>262800000</v>
      </c>
      <c r="AY7" s="611">
        <f t="shared" ref="AY7:AY38" si="15">AA7</f>
        <v>330941000</v>
      </c>
      <c r="AZ7" s="692">
        <f t="shared" si="4"/>
        <v>1.3456221198156681</v>
      </c>
      <c r="BA7" s="693">
        <f t="shared" si="5"/>
        <v>0.79409925031954331</v>
      </c>
      <c r="BB7" s="610" t="e">
        <f t="shared" ref="BB7:BB38" si="16">SUM(J7:N7)</f>
        <v>#REF!</v>
      </c>
      <c r="BC7" s="611">
        <f t="shared" ref="BC7:BC38" si="17">SUM(AK7:AO7)</f>
        <v>1047100000</v>
      </c>
      <c r="BD7" s="611">
        <f t="shared" ref="BD7:BD38" si="18">SUM(W7:AA7)</f>
        <v>1429444360</v>
      </c>
      <c r="BE7" s="644" t="str">
        <f t="shared" si="6"/>
        <v/>
      </c>
      <c r="BF7" s="645">
        <f t="shared" si="7"/>
        <v>0.73252239072810077</v>
      </c>
      <c r="BG7" s="646">
        <f t="shared" si="8"/>
        <v>0.27558755577456812</v>
      </c>
    </row>
    <row r="8" spans="2:59" s="2" customFormat="1" ht="14.1" customHeight="1" x14ac:dyDescent="0.25">
      <c r="B8" s="378" t="s">
        <v>195</v>
      </c>
      <c r="C8" s="485" t="s">
        <v>161</v>
      </c>
      <c r="D8" s="243" t="s">
        <v>196</v>
      </c>
      <c r="E8" s="158" t="s">
        <v>161</v>
      </c>
      <c r="F8" s="456" t="s">
        <v>197</v>
      </c>
      <c r="G8" s="488" t="e">
        <f>SUMIF('10. 170KMP'!$K:$K,$D8,'10. 170KMP'!L:L)</f>
        <v>#REF!</v>
      </c>
      <c r="H8" s="489" t="e">
        <f>SUMIF('10. 170KMP'!$K:$K,$D8,'10. 170KMP'!M:M)</f>
        <v>#REF!</v>
      </c>
      <c r="I8" s="489" t="e">
        <f>SUMIF('10. 170KMP'!$K:$K,$D8,'10. 170KMP'!N:N)</f>
        <v>#REF!</v>
      </c>
      <c r="J8" s="489" t="e">
        <f>SUMIF('10. 170KMP'!$K:$K,$D8,'10. 170KMP'!O:O)</f>
        <v>#REF!</v>
      </c>
      <c r="K8" s="489" t="e">
        <f>SUMIF('10. 170KMP'!$K:$K,$D8,'10. 170KMP'!P:P)</f>
        <v>#REF!</v>
      </c>
      <c r="L8" s="489" t="e">
        <f>SUMIF('10. 170KMP'!$K:$K,$D8,'10. 170KMP'!Q:Q)</f>
        <v>#REF!</v>
      </c>
      <c r="M8" s="489" t="e">
        <f>SUMIF('10. 170KMP'!$K:$K,$D8,'10. 170KMP'!R:R)</f>
        <v>#REF!</v>
      </c>
      <c r="N8" s="489" t="e">
        <f>SUMIF('10. 170KMP'!$K:$K,$D8,'10. 170KMP'!S:S)</f>
        <v>#REF!</v>
      </c>
      <c r="O8" s="489" t="e">
        <f>SUMIF('10. 170KMP'!$K:$K,$D8,'10. 170KMP'!T:T)</f>
        <v>#REF!</v>
      </c>
      <c r="P8" s="489" t="e">
        <f>SUMIF('10. 170KMP'!$K:$K,$D8,'10. 170KMP'!U:U)</f>
        <v>#REF!</v>
      </c>
      <c r="Q8" s="489" t="e">
        <f>SUMIF('10. 170KMP'!$K:$K,$D8,'10. 170KMP'!V:V)</f>
        <v>#REF!</v>
      </c>
      <c r="R8" s="489" t="e">
        <f>SUMIF('10. 170KMP'!$K:$K,$D8,'10. 170KMP'!W:W)</f>
        <v>#REF!</v>
      </c>
      <c r="S8" s="489" t="e">
        <f>SUMIF('10. 170KMP'!$K:$K,$D8,'10. 170KMP'!X:X)</f>
        <v>#REF!</v>
      </c>
      <c r="T8" s="489" t="e">
        <f>SUMIF('10. 170KMP'!$K:$K,$D8,'10. 170KMP'!Y:Y)</f>
        <v>#REF!</v>
      </c>
      <c r="U8" s="489" t="e">
        <f>SUMIF('10. 170KMP'!$K:$K,$D8,'10. 170KMP'!Z:Z)</f>
        <v>#REF!</v>
      </c>
      <c r="V8" s="489" t="e">
        <f>SUMIF('10. 170KMP'!$K:$K,$D8,'10. 170KMP'!AA:AA)</f>
        <v>#REF!</v>
      </c>
      <c r="W8" s="489">
        <f>SUMIF('10. 170KMP'!$K:$K,$D8,'10. 170KMP'!AB:AB)</f>
        <v>267000000</v>
      </c>
      <c r="X8" s="489">
        <f>SUMIF('10. 170KMP'!$K:$K,$D8,'10. 170KMP'!AC:AC)</f>
        <v>160200000</v>
      </c>
      <c r="Y8" s="489">
        <f>SUMIF('10. 170KMP'!$K:$K,$D8,'10. 170KMP'!AD:AD)</f>
        <v>353600000</v>
      </c>
      <c r="Z8" s="489">
        <f>SUMIF('10. 170KMP'!$K:$K,$D8,'10. 170KMP'!AE:AE)</f>
        <v>317703360</v>
      </c>
      <c r="AA8" s="489">
        <f>SUMIF('10. 170KMP'!$K:$K,$D8,'10. 170KMP'!AF:AF)</f>
        <v>330941000</v>
      </c>
      <c r="AB8" s="489">
        <f>SUMIF('10. 170KMP'!$K:$K,$D8,'10. 170KMP'!AG:AG)</f>
        <v>330941000</v>
      </c>
      <c r="AC8" s="489">
        <f>SUMIF('10. 170KMP'!$K:$K,$D8,'10. 170KMP'!AH:AH)</f>
        <v>344178640</v>
      </c>
      <c r="AD8" s="489">
        <f>SUMIF('10. 170KMP'!$K:$K,$D8,'10. 170KMP'!AI:AI)</f>
        <v>344398080</v>
      </c>
      <c r="AE8" s="489">
        <f>SUMIF('10. 170KMP'!$K:$K,$D8,'10. 170KMP'!AJ:AJ)</f>
        <v>331152000</v>
      </c>
      <c r="AF8" s="489">
        <f>SUMIF('10. 170KMP'!$K:$K,$D8,'10. 170KMP'!AK:AK)</f>
        <v>344232720</v>
      </c>
      <c r="AG8" s="489">
        <f>SUMIF('10. 170KMP'!$K:$K,$D8,'10. 170KMP'!AL:AL)</f>
        <v>330993000</v>
      </c>
      <c r="AH8" s="489">
        <f>SUMIF('10. 170KMP'!$K:$K,$D8,'10. 170KMP'!AM:AM)</f>
        <v>344178640</v>
      </c>
      <c r="AI8" s="489">
        <f>SUMIF('10. 170KMP'!$K:$K,$D8,'10. 170KMP'!AN:AN)</f>
        <v>3799518440</v>
      </c>
      <c r="AJ8" s="490">
        <f>SUMIF('10. 170KMP'!$K:$K,$D8,'10. 170KMP'!AO:AO)</f>
        <v>1047100000</v>
      </c>
      <c r="AK8" s="488">
        <f>SUMIF('10. 170KMP'!$K:$K,$D8,'10. 170KMP'!AP:AP)</f>
        <v>195900000</v>
      </c>
      <c r="AL8" s="489">
        <f>SUMIF('10. 170KMP'!$K:$K,$D8,'10. 170KMP'!AQ:AQ)</f>
        <v>121800000</v>
      </c>
      <c r="AM8" s="489">
        <f>SUMIF('10. 170KMP'!$K:$K,$D8,'10. 170KMP'!AR:AR)</f>
        <v>271300000</v>
      </c>
      <c r="AN8" s="489">
        <f>SUMIF('10. 170KMP'!$K:$K,$D8,'10. 170KMP'!AS:AS)</f>
        <v>195300000</v>
      </c>
      <c r="AO8" s="489">
        <f>SUMIF('10. 170KMP'!$K:$K,$D8,'10. 170KMP'!AT:AT)</f>
        <v>262800000</v>
      </c>
      <c r="AP8" s="489">
        <f>SUMIF('10. 170KMP'!$K:$K,$D8,'10. 170KMP'!AU:AU)</f>
        <v>0</v>
      </c>
      <c r="AQ8" s="489">
        <f>SUMIF('10. 170KMP'!$K:$K,$D8,'10. 170KMP'!AV:AV)</f>
        <v>0</v>
      </c>
      <c r="AR8" s="489">
        <f>SUMIF('10. 170KMP'!$K:$K,$D8,'10. 170KMP'!AW:AW)</f>
        <v>0</v>
      </c>
      <c r="AS8" s="489">
        <f>SUMIF('10. 170KMP'!$K:$K,$D8,'10. 170KMP'!AX:AX)</f>
        <v>0</v>
      </c>
      <c r="AT8" s="489">
        <f>SUMIF('10. 170KMP'!$K:$K,$D8,'10. 170KMP'!AY:AY)</f>
        <v>0</v>
      </c>
      <c r="AU8" s="489">
        <f>SUMIF('10. 170KMP'!$K:$K,$D8,'10. 170KMP'!AZ:AZ)</f>
        <v>0</v>
      </c>
      <c r="AV8" s="490">
        <f>SUMIF('10. 170KMP'!$K:$K,$D8,'10. 170KMP'!BA:BA)</f>
        <v>0</v>
      </c>
      <c r="AW8" s="488">
        <f t="shared" si="13"/>
        <v>195300000</v>
      </c>
      <c r="AX8" s="489">
        <f t="shared" si="14"/>
        <v>262800000</v>
      </c>
      <c r="AY8" s="489">
        <f t="shared" si="15"/>
        <v>330941000</v>
      </c>
      <c r="AZ8" s="496">
        <f t="shared" si="4"/>
        <v>1.3456221198156681</v>
      </c>
      <c r="BA8" s="497">
        <f t="shared" si="5"/>
        <v>0.79409925031954331</v>
      </c>
      <c r="BB8" s="488" t="e">
        <f t="shared" si="16"/>
        <v>#REF!</v>
      </c>
      <c r="BC8" s="489">
        <f t="shared" si="17"/>
        <v>1047100000</v>
      </c>
      <c r="BD8" s="489">
        <f t="shared" si="18"/>
        <v>1429444360</v>
      </c>
      <c r="BE8" s="514" t="str">
        <f t="shared" si="6"/>
        <v/>
      </c>
      <c r="BF8" s="514">
        <f t="shared" si="7"/>
        <v>0.73252239072810077</v>
      </c>
      <c r="BG8" s="515">
        <f t="shared" si="8"/>
        <v>0.27558755577456812</v>
      </c>
    </row>
    <row r="9" spans="2:59" s="2" customFormat="1" ht="14.1" customHeight="1" x14ac:dyDescent="0.25">
      <c r="B9" s="378" t="s">
        <v>198</v>
      </c>
      <c r="C9" s="132" t="s">
        <v>160</v>
      </c>
      <c r="D9" s="244" t="s">
        <v>199</v>
      </c>
      <c r="E9" s="132" t="s">
        <v>160</v>
      </c>
      <c r="F9" s="656" t="s">
        <v>197</v>
      </c>
      <c r="G9" s="263" t="e">
        <f>SUMIF('10. 170KMP'!$K:$K,$D9,'10. 170KMP'!L:L)</f>
        <v>#REF!</v>
      </c>
      <c r="H9" s="264" t="e">
        <f>SUMIF('10. 170KMP'!$K:$K,$D9,'10. 170KMP'!M:M)</f>
        <v>#REF!</v>
      </c>
      <c r="I9" s="264" t="e">
        <f>SUMIF('10. 170KMP'!$K:$K,$D9,'10. 170KMP'!N:N)</f>
        <v>#REF!</v>
      </c>
      <c r="J9" s="264" t="e">
        <f>SUMIF('10. 170KMP'!$K:$K,$D9,'10. 170KMP'!O:O)</f>
        <v>#REF!</v>
      </c>
      <c r="K9" s="264" t="e">
        <f>SUMIF('10. 170KMP'!$K:$K,$D9,'10. 170KMP'!P:P)</f>
        <v>#REF!</v>
      </c>
      <c r="L9" s="264" t="e">
        <f>SUMIF('10. 170KMP'!$K:$K,$D9,'10. 170KMP'!Q:Q)</f>
        <v>#REF!</v>
      </c>
      <c r="M9" s="264" t="e">
        <f>SUMIF('10. 170KMP'!$K:$K,$D9,'10. 170KMP'!R:R)</f>
        <v>#REF!</v>
      </c>
      <c r="N9" s="264" t="e">
        <f>SUMIF('10. 170KMP'!$K:$K,$D9,'10. 170KMP'!S:S)</f>
        <v>#REF!</v>
      </c>
      <c r="O9" s="264" t="e">
        <f>SUMIF('10. 170KMP'!$K:$K,$D9,'10. 170KMP'!T:T)</f>
        <v>#REF!</v>
      </c>
      <c r="P9" s="264" t="e">
        <f>SUMIF('10. 170KMP'!$K:$K,$D9,'10. 170KMP'!U:U)</f>
        <v>#REF!</v>
      </c>
      <c r="Q9" s="264" t="e">
        <f>SUMIF('10. 170KMP'!$K:$K,$D9,'10. 170KMP'!V:V)</f>
        <v>#REF!</v>
      </c>
      <c r="R9" s="264" t="e">
        <f>SUMIF('10. 170KMP'!$K:$K,$D9,'10. 170KMP'!W:W)</f>
        <v>#REF!</v>
      </c>
      <c r="S9" s="264" t="e">
        <f>SUMIF('10. 170KMP'!$K:$K,$D9,'10. 170KMP'!X:X)</f>
        <v>#REF!</v>
      </c>
      <c r="T9" s="264" t="e">
        <f>SUMIF('10. 170KMP'!$K:$K,$D9,'10. 170KMP'!Y:Y)</f>
        <v>#REF!</v>
      </c>
      <c r="U9" s="264" t="e">
        <f>SUMIF('10. 170KMP'!$K:$K,$D9,'10. 170KMP'!Z:Z)</f>
        <v>#REF!</v>
      </c>
      <c r="V9" s="264" t="e">
        <f>SUMIF('10. 170KMP'!$K:$K,$D9,'10. 170KMP'!AA:AA)</f>
        <v>#REF!</v>
      </c>
      <c r="W9" s="264">
        <f>SUMIF('10. 170KMP'!$K:$K,$D9,'10. 170KMP'!AB:AB)</f>
        <v>0</v>
      </c>
      <c r="X9" s="264">
        <f>SUMIF('10. 170KMP'!$K:$K,$D9,'10. 170KMP'!AC:AC)</f>
        <v>0</v>
      </c>
      <c r="Y9" s="264">
        <f>SUMIF('10. 170KMP'!$K:$K,$D9,'10. 170KMP'!AD:AD)</f>
        <v>0</v>
      </c>
      <c r="Z9" s="264">
        <f>SUMIF('10. 170KMP'!$K:$K,$D9,'10. 170KMP'!AE:AE)</f>
        <v>0</v>
      </c>
      <c r="AA9" s="264">
        <f>SUMIF('10. 170KMP'!$K:$K,$D9,'10. 170KMP'!AF:AF)</f>
        <v>0</v>
      </c>
      <c r="AB9" s="264">
        <f>SUMIF('10. 170KMP'!$K:$K,$D9,'10. 170KMP'!AG:AG)</f>
        <v>0</v>
      </c>
      <c r="AC9" s="264">
        <f>SUMIF('10. 170KMP'!$K:$K,$D9,'10. 170KMP'!AH:AH)</f>
        <v>0</v>
      </c>
      <c r="AD9" s="264">
        <f>SUMIF('10. 170KMP'!$K:$K,$D9,'10. 170KMP'!AI:AI)</f>
        <v>0</v>
      </c>
      <c r="AE9" s="264">
        <f>SUMIF('10. 170KMP'!$K:$K,$D9,'10. 170KMP'!AJ:AJ)</f>
        <v>0</v>
      </c>
      <c r="AF9" s="264">
        <f>SUMIF('10. 170KMP'!$K:$K,$D9,'10. 170KMP'!AK:AK)</f>
        <v>0</v>
      </c>
      <c r="AG9" s="264">
        <f>SUMIF('10. 170KMP'!$K:$K,$D9,'10. 170KMP'!AL:AL)</f>
        <v>0</v>
      </c>
      <c r="AH9" s="264">
        <f>SUMIF('10. 170KMP'!$K:$K,$D9,'10. 170KMP'!AM:AM)</f>
        <v>0</v>
      </c>
      <c r="AI9" s="264">
        <f>SUMIF('10. 170KMP'!$K:$K,$D9,'10. 170KMP'!AN:AN)</f>
        <v>0</v>
      </c>
      <c r="AJ9" s="265">
        <f>SUMIF('10. 170KMP'!$K:$K,$D9,'10. 170KMP'!AO:AO)</f>
        <v>0</v>
      </c>
      <c r="AK9" s="263">
        <f>SUMIF('10. 170KMP'!$K:$K,$D9,'10. 170KMP'!AP:AP)</f>
        <v>0</v>
      </c>
      <c r="AL9" s="264">
        <f>SUMIF('10. 170KMP'!$K:$K,$D9,'10. 170KMP'!AQ:AQ)</f>
        <v>0</v>
      </c>
      <c r="AM9" s="264">
        <f>SUMIF('10. 170KMP'!$K:$K,$D9,'10. 170KMP'!AR:AR)</f>
        <v>0</v>
      </c>
      <c r="AN9" s="264">
        <f>SUMIF('10. 170KMP'!$K:$K,$D9,'10. 170KMP'!AS:AS)</f>
        <v>0</v>
      </c>
      <c r="AO9" s="264">
        <f>SUMIF('10. 170KMP'!$K:$K,$D9,'10. 170KMP'!AT:AT)</f>
        <v>0</v>
      </c>
      <c r="AP9" s="264">
        <f>SUMIF('10. 170KMP'!$K:$K,$D9,'10. 170KMP'!AU:AU)</f>
        <v>0</v>
      </c>
      <c r="AQ9" s="264">
        <f>SUMIF('10. 170KMP'!$K:$K,$D9,'10. 170KMP'!AV:AV)</f>
        <v>0</v>
      </c>
      <c r="AR9" s="264">
        <f>SUMIF('10. 170KMP'!$K:$K,$D9,'10. 170KMP'!AW:AW)</f>
        <v>0</v>
      </c>
      <c r="AS9" s="264">
        <f>SUMIF('10. 170KMP'!$K:$K,$D9,'10. 170KMP'!AX:AX)</f>
        <v>0</v>
      </c>
      <c r="AT9" s="264">
        <f>SUMIF('10. 170KMP'!$K:$K,$D9,'10. 170KMP'!AY:AY)</f>
        <v>0</v>
      </c>
      <c r="AU9" s="264">
        <f>SUMIF('10. 170KMP'!$K:$K,$D9,'10. 170KMP'!AZ:AZ)</f>
        <v>0</v>
      </c>
      <c r="AV9" s="265">
        <f>SUMIF('10. 170KMP'!$K:$K,$D9,'10. 170KMP'!BA:BA)</f>
        <v>0</v>
      </c>
      <c r="AW9" s="263">
        <f t="shared" si="13"/>
        <v>0</v>
      </c>
      <c r="AX9" s="264">
        <f t="shared" si="14"/>
        <v>0</v>
      </c>
      <c r="AY9" s="264">
        <f t="shared" si="15"/>
        <v>0</v>
      </c>
      <c r="AZ9" s="506" t="str">
        <f t="shared" si="4"/>
        <v/>
      </c>
      <c r="BA9" s="507" t="str">
        <f t="shared" si="5"/>
        <v/>
      </c>
      <c r="BB9" s="263" t="e">
        <f t="shared" si="16"/>
        <v>#REF!</v>
      </c>
      <c r="BC9" s="264">
        <f t="shared" si="17"/>
        <v>0</v>
      </c>
      <c r="BD9" s="264">
        <f t="shared" si="18"/>
        <v>0</v>
      </c>
      <c r="BE9" s="506" t="str">
        <f t="shared" si="6"/>
        <v/>
      </c>
      <c r="BF9" s="506" t="str">
        <f t="shared" si="7"/>
        <v/>
      </c>
      <c r="BG9" s="507" t="str">
        <f t="shared" si="8"/>
        <v/>
      </c>
    </row>
    <row r="10" spans="2:59" x14ac:dyDescent="0.25">
      <c r="B10" s="378" t="s">
        <v>200</v>
      </c>
      <c r="C10" s="132" t="s">
        <v>159</v>
      </c>
      <c r="D10" s="244" t="s">
        <v>201</v>
      </c>
      <c r="E10" s="570" t="s">
        <v>159</v>
      </c>
      <c r="F10" s="394" t="s">
        <v>197</v>
      </c>
      <c r="G10" s="185" t="e">
        <f>SUMIF('10. 170KMP'!$K:$K,$D10,'10. 170KMP'!L:L)</f>
        <v>#REF!</v>
      </c>
      <c r="H10" s="186" t="e">
        <f>SUMIF('10. 170KMP'!$K:$K,$D10,'10. 170KMP'!M:M)</f>
        <v>#REF!</v>
      </c>
      <c r="I10" s="186" t="e">
        <f>SUMIF('10. 170KMP'!$K:$K,$D10,'10. 170KMP'!N:N)</f>
        <v>#REF!</v>
      </c>
      <c r="J10" s="186" t="e">
        <f>SUMIF('10. 170KMP'!$K:$K,$D10,'10. 170KMP'!O:O)</f>
        <v>#REF!</v>
      </c>
      <c r="K10" s="186" t="e">
        <f>SUMIF('10. 170KMP'!$K:$K,$D10,'10. 170KMP'!P:P)</f>
        <v>#REF!</v>
      </c>
      <c r="L10" s="186" t="e">
        <f>SUMIF('10. 170KMP'!$K:$K,$D10,'10. 170KMP'!Q:Q)</f>
        <v>#REF!</v>
      </c>
      <c r="M10" s="186" t="e">
        <f>SUMIF('10. 170KMP'!$K:$K,$D10,'10. 170KMP'!R:R)</f>
        <v>#REF!</v>
      </c>
      <c r="N10" s="186" t="e">
        <f>SUMIF('10. 170KMP'!$K:$K,$D10,'10. 170KMP'!S:S)</f>
        <v>#REF!</v>
      </c>
      <c r="O10" s="186" t="e">
        <f>SUMIF('10. 170KMP'!$K:$K,$D10,'10. 170KMP'!T:T)</f>
        <v>#REF!</v>
      </c>
      <c r="P10" s="186" t="e">
        <f>SUMIF('10. 170KMP'!$K:$K,$D10,'10. 170KMP'!U:U)</f>
        <v>#REF!</v>
      </c>
      <c r="Q10" s="186" t="e">
        <f>SUMIF('10. 170KMP'!$K:$K,$D10,'10. 170KMP'!V:V)</f>
        <v>#REF!</v>
      </c>
      <c r="R10" s="186" t="e">
        <f>SUMIF('10. 170KMP'!$K:$K,$D10,'10. 170KMP'!W:W)</f>
        <v>#REF!</v>
      </c>
      <c r="S10" s="186" t="e">
        <f>SUMIF('10. 170KMP'!$K:$K,$D10,'10. 170KMP'!X:X)</f>
        <v>#REF!</v>
      </c>
      <c r="T10" s="186" t="e">
        <f>SUMIF('10. 170KMP'!$K:$K,$D10,'10. 170KMP'!Y:Y)</f>
        <v>#REF!</v>
      </c>
      <c r="U10" s="186" t="e">
        <f>SUMIF('10. 170KMP'!$K:$K,$D10,'10. 170KMP'!Z:Z)</f>
        <v>#REF!</v>
      </c>
      <c r="V10" s="186" t="e">
        <f>SUMIF('10. 170KMP'!$K:$K,$D10,'10. 170KMP'!AA:AA)</f>
        <v>#REF!</v>
      </c>
      <c r="W10" s="186">
        <f>SUMIF('10. 170KMP'!$K:$K,$D10,'10. 170KMP'!AB:AB)</f>
        <v>0</v>
      </c>
      <c r="X10" s="186">
        <f>SUMIF('10. 170KMP'!$K:$K,$D10,'10. 170KMP'!AC:AC)</f>
        <v>0</v>
      </c>
      <c r="Y10" s="186">
        <f>SUMIF('10. 170KMP'!$K:$K,$D10,'10. 170KMP'!AD:AD)</f>
        <v>0</v>
      </c>
      <c r="Z10" s="186">
        <f>SUMIF('10. 170KMP'!$K:$K,$D10,'10. 170KMP'!AE:AE)</f>
        <v>0</v>
      </c>
      <c r="AA10" s="186">
        <f>SUMIF('10. 170KMP'!$K:$K,$D10,'10. 170KMP'!AF:AF)</f>
        <v>0</v>
      </c>
      <c r="AB10" s="186">
        <f>SUMIF('10. 170KMP'!$K:$K,$D10,'10. 170KMP'!AG:AG)</f>
        <v>0</v>
      </c>
      <c r="AC10" s="186">
        <f>SUMIF('10. 170KMP'!$K:$K,$D10,'10. 170KMP'!AH:AH)</f>
        <v>0</v>
      </c>
      <c r="AD10" s="186">
        <f>SUMIF('10. 170KMP'!$K:$K,$D10,'10. 170KMP'!AI:AI)</f>
        <v>0</v>
      </c>
      <c r="AE10" s="186">
        <f>SUMIF('10. 170KMP'!$K:$K,$D10,'10. 170KMP'!AJ:AJ)</f>
        <v>0</v>
      </c>
      <c r="AF10" s="186">
        <f>SUMIF('10. 170KMP'!$K:$K,$D10,'10. 170KMP'!AK:AK)</f>
        <v>0</v>
      </c>
      <c r="AG10" s="186">
        <f>SUMIF('10. 170KMP'!$K:$K,$D10,'10. 170KMP'!AL:AL)</f>
        <v>0</v>
      </c>
      <c r="AH10" s="186">
        <f>SUMIF('10. 170KMP'!$K:$K,$D10,'10. 170KMP'!AM:AM)</f>
        <v>0</v>
      </c>
      <c r="AI10" s="186">
        <f>SUMIF('10. 170KMP'!$K:$K,$D10,'10. 170KMP'!AN:AN)</f>
        <v>0</v>
      </c>
      <c r="AJ10" s="187">
        <f>SUMIF('10. 170KMP'!$K:$K,$D10,'10. 170KMP'!AO:AO)</f>
        <v>0</v>
      </c>
      <c r="AK10" s="185">
        <f>SUMIF('10. 170KMP'!$K:$K,$D10,'10. 170KMP'!AP:AP)</f>
        <v>0</v>
      </c>
      <c r="AL10" s="186">
        <f>SUMIF('10. 170KMP'!$K:$K,$D10,'10. 170KMP'!AQ:AQ)</f>
        <v>0</v>
      </c>
      <c r="AM10" s="186">
        <f>SUMIF('10. 170KMP'!$K:$K,$D10,'10. 170KMP'!AR:AR)</f>
        <v>0</v>
      </c>
      <c r="AN10" s="186">
        <f>SUMIF('10. 170KMP'!$K:$K,$D10,'10. 170KMP'!AS:AS)</f>
        <v>0</v>
      </c>
      <c r="AO10" s="186">
        <f>SUMIF('10. 170KMP'!$K:$K,$D10,'10. 170KMP'!AT:AT)</f>
        <v>0</v>
      </c>
      <c r="AP10" s="186">
        <f>SUMIF('10. 170KMP'!$K:$K,$D10,'10. 170KMP'!AU:AU)</f>
        <v>0</v>
      </c>
      <c r="AQ10" s="186">
        <f>SUMIF('10. 170KMP'!$K:$K,$D10,'10. 170KMP'!AV:AV)</f>
        <v>0</v>
      </c>
      <c r="AR10" s="186">
        <f>SUMIF('10. 170KMP'!$K:$K,$D10,'10. 170KMP'!AW:AW)</f>
        <v>0</v>
      </c>
      <c r="AS10" s="186">
        <f>SUMIF('10. 170KMP'!$K:$K,$D10,'10. 170KMP'!AX:AX)</f>
        <v>0</v>
      </c>
      <c r="AT10" s="186">
        <f>SUMIF('10. 170KMP'!$K:$K,$D10,'10. 170KMP'!AY:AY)</f>
        <v>0</v>
      </c>
      <c r="AU10" s="186">
        <f>SUMIF('10. 170KMP'!$K:$K,$D10,'10. 170KMP'!AZ:AZ)</f>
        <v>0</v>
      </c>
      <c r="AV10" s="187">
        <f>SUMIF('10. 170KMP'!$K:$K,$D10,'10. 170KMP'!BA:BA)</f>
        <v>0</v>
      </c>
      <c r="AW10" s="185">
        <f t="shared" si="13"/>
        <v>0</v>
      </c>
      <c r="AX10" s="186">
        <f t="shared" si="14"/>
        <v>0</v>
      </c>
      <c r="AY10" s="186">
        <f t="shared" si="15"/>
        <v>0</v>
      </c>
      <c r="AZ10" s="616" t="str">
        <f t="shared" si="4"/>
        <v/>
      </c>
      <c r="BA10" s="617" t="str">
        <f t="shared" si="5"/>
        <v/>
      </c>
      <c r="BB10" s="185" t="e">
        <f t="shared" si="16"/>
        <v>#REF!</v>
      </c>
      <c r="BC10" s="186">
        <f t="shared" si="17"/>
        <v>0</v>
      </c>
      <c r="BD10" s="186">
        <f t="shared" si="18"/>
        <v>0</v>
      </c>
      <c r="BE10" s="616" t="str">
        <f t="shared" si="6"/>
        <v/>
      </c>
      <c r="BF10" s="616" t="str">
        <f t="shared" si="7"/>
        <v/>
      </c>
      <c r="BG10" s="617" t="str">
        <f t="shared" si="8"/>
        <v/>
      </c>
    </row>
    <row r="11" spans="2:59" s="583" customFormat="1" x14ac:dyDescent="0.25">
      <c r="B11" s="597" t="s">
        <v>202</v>
      </c>
      <c r="C11" s="598" t="s">
        <v>24</v>
      </c>
      <c r="D11" s="557" t="str">
        <f t="shared" ref="D11" si="19">IF($B$1="x","",B11)</f>
        <v>II</v>
      </c>
      <c r="E11" s="556" t="str">
        <f t="shared" ref="E11" si="20">IF($B$1="x","",C11)</f>
        <v>Biến phí sản xuất</v>
      </c>
      <c r="F11" s="560"/>
      <c r="G11" s="562" t="e">
        <f>SUM(G12:G29)</f>
        <v>#REF!</v>
      </c>
      <c r="H11" s="563" t="e">
        <f t="shared" ref="H11:AV11" si="21">SUM(H12:H29)</f>
        <v>#REF!</v>
      </c>
      <c r="I11" s="563" t="e">
        <f t="shared" si="21"/>
        <v>#REF!</v>
      </c>
      <c r="J11" s="563" t="e">
        <f t="shared" si="21"/>
        <v>#REF!</v>
      </c>
      <c r="K11" s="563" t="e">
        <f t="shared" si="21"/>
        <v>#REF!</v>
      </c>
      <c r="L11" s="563" t="e">
        <f t="shared" si="21"/>
        <v>#REF!</v>
      </c>
      <c r="M11" s="563" t="e">
        <f t="shared" si="21"/>
        <v>#REF!</v>
      </c>
      <c r="N11" s="563" t="e">
        <f t="shared" si="21"/>
        <v>#REF!</v>
      </c>
      <c r="O11" s="563" t="e">
        <f t="shared" si="21"/>
        <v>#REF!</v>
      </c>
      <c r="P11" s="563" t="e">
        <f t="shared" si="21"/>
        <v>#REF!</v>
      </c>
      <c r="Q11" s="563" t="e">
        <f t="shared" si="21"/>
        <v>#REF!</v>
      </c>
      <c r="R11" s="563" t="e">
        <f t="shared" si="21"/>
        <v>#REF!</v>
      </c>
      <c r="S11" s="563" t="e">
        <f t="shared" si="21"/>
        <v>#REF!</v>
      </c>
      <c r="T11" s="563" t="e">
        <f t="shared" si="21"/>
        <v>#REF!</v>
      </c>
      <c r="U11" s="563" t="e">
        <f t="shared" si="21"/>
        <v>#REF!</v>
      </c>
      <c r="V11" s="563" t="e">
        <f t="shared" si="21"/>
        <v>#REF!</v>
      </c>
      <c r="W11" s="563">
        <f t="shared" si="21"/>
        <v>7535451756.582263</v>
      </c>
      <c r="X11" s="563">
        <f t="shared" si="21"/>
        <v>4462525198.6326914</v>
      </c>
      <c r="Y11" s="563">
        <f t="shared" si="21"/>
        <v>10398482541.844124</v>
      </c>
      <c r="Z11" s="563">
        <f t="shared" si="21"/>
        <v>13188888563.031559</v>
      </c>
      <c r="AA11" s="563">
        <f t="shared" si="21"/>
        <v>13840742253.513348</v>
      </c>
      <c r="AB11" s="563">
        <f t="shared" si="21"/>
        <v>13840803327.587421</v>
      </c>
      <c r="AC11" s="563">
        <f t="shared" si="21"/>
        <v>14393448659.887957</v>
      </c>
      <c r="AD11" s="563">
        <f t="shared" si="21"/>
        <v>14394209231.847849</v>
      </c>
      <c r="AE11" s="563">
        <f t="shared" si="21"/>
        <v>13841495968.779627</v>
      </c>
      <c r="AF11" s="563">
        <f t="shared" si="21"/>
        <v>14393074286.757841</v>
      </c>
      <c r="AG11" s="563">
        <f t="shared" si="21"/>
        <v>13840441013.423849</v>
      </c>
      <c r="AH11" s="563">
        <f t="shared" si="21"/>
        <v>14393244816.887957</v>
      </c>
      <c r="AI11" s="563">
        <f t="shared" si="21"/>
        <v>148522807618.77652</v>
      </c>
      <c r="AJ11" s="564">
        <f t="shared" si="21"/>
        <v>30825901564</v>
      </c>
      <c r="AK11" s="562">
        <f t="shared" si="21"/>
        <v>5742294958</v>
      </c>
      <c r="AL11" s="563">
        <f t="shared" si="21"/>
        <v>3519644819</v>
      </c>
      <c r="AM11" s="563">
        <f t="shared" si="21"/>
        <v>7650865116</v>
      </c>
      <c r="AN11" s="563">
        <f t="shared" si="21"/>
        <v>5385431745</v>
      </c>
      <c r="AO11" s="563">
        <f t="shared" si="21"/>
        <v>8527664926</v>
      </c>
      <c r="AP11" s="563">
        <f t="shared" si="21"/>
        <v>0</v>
      </c>
      <c r="AQ11" s="563">
        <f t="shared" si="21"/>
        <v>0</v>
      </c>
      <c r="AR11" s="563">
        <f t="shared" si="21"/>
        <v>0</v>
      </c>
      <c r="AS11" s="563">
        <f t="shared" si="21"/>
        <v>0</v>
      </c>
      <c r="AT11" s="563">
        <f t="shared" si="21"/>
        <v>0</v>
      </c>
      <c r="AU11" s="563">
        <f t="shared" si="21"/>
        <v>0</v>
      </c>
      <c r="AV11" s="564">
        <f t="shared" si="21"/>
        <v>0</v>
      </c>
      <c r="AW11" s="562">
        <f t="shared" si="13"/>
        <v>5385431745</v>
      </c>
      <c r="AX11" s="563">
        <f t="shared" si="14"/>
        <v>8527664926</v>
      </c>
      <c r="AY11" s="563">
        <f t="shared" si="15"/>
        <v>13840742253.513348</v>
      </c>
      <c r="AZ11" s="568">
        <f t="shared" si="4"/>
        <v>1.5834691311272018</v>
      </c>
      <c r="BA11" s="569">
        <f t="shared" si="5"/>
        <v>0.61612771698247104</v>
      </c>
      <c r="BB11" s="562" t="e">
        <f t="shared" si="16"/>
        <v>#REF!</v>
      </c>
      <c r="BC11" s="563">
        <f t="shared" si="17"/>
        <v>30825901564</v>
      </c>
      <c r="BD11" s="563">
        <f t="shared" si="18"/>
        <v>49426090313.603989</v>
      </c>
      <c r="BE11" s="568" t="str">
        <f t="shared" si="6"/>
        <v/>
      </c>
      <c r="BF11" s="568">
        <f t="shared" si="7"/>
        <v>0.62367671342023001</v>
      </c>
      <c r="BG11" s="569">
        <f t="shared" si="8"/>
        <v>0.20754995181024935</v>
      </c>
    </row>
    <row r="12" spans="2:59" ht="14.1" customHeight="1" x14ac:dyDescent="0.25">
      <c r="B12" s="255" t="s">
        <v>28</v>
      </c>
      <c r="C12" s="20" t="s">
        <v>27</v>
      </c>
      <c r="D12" s="467" t="s">
        <v>203</v>
      </c>
      <c r="E12" s="161" t="s">
        <v>27</v>
      </c>
      <c r="F12" s="275" t="s">
        <v>197</v>
      </c>
      <c r="G12" s="188" t="e">
        <f>SUMIF('10. 170KMP'!$K:$K,$D12,'10. 170KMP'!L:L)</f>
        <v>#REF!</v>
      </c>
      <c r="H12" s="189" t="e">
        <f>SUMIF('10. 170KMP'!$K:$K,$D12,'10. 170KMP'!M:M)</f>
        <v>#REF!</v>
      </c>
      <c r="I12" s="189" t="e">
        <f>SUMIF('10. 170KMP'!$K:$K,$D12,'10. 170KMP'!N:N)</f>
        <v>#REF!</v>
      </c>
      <c r="J12" s="189" t="e">
        <f>SUMIF('10. 170KMP'!$K:$K,$D12,'10. 170KMP'!O:O)</f>
        <v>#REF!</v>
      </c>
      <c r="K12" s="189" t="e">
        <f>SUMIF('10. 170KMP'!$K:$K,$D12,'10. 170KMP'!P:P)</f>
        <v>#REF!</v>
      </c>
      <c r="L12" s="189" t="e">
        <f>SUMIF('10. 170KMP'!$K:$K,$D12,'10. 170KMP'!Q:Q)</f>
        <v>#REF!</v>
      </c>
      <c r="M12" s="189" t="e">
        <f>SUMIF('10. 170KMP'!$K:$K,$D12,'10. 170KMP'!R:R)</f>
        <v>#REF!</v>
      </c>
      <c r="N12" s="189" t="e">
        <f>SUMIF('10. 170KMP'!$K:$K,$D12,'10. 170KMP'!S:S)</f>
        <v>#REF!</v>
      </c>
      <c r="O12" s="189" t="e">
        <f>SUMIF('10. 170KMP'!$K:$K,$D12,'10. 170KMP'!T:T)</f>
        <v>#REF!</v>
      </c>
      <c r="P12" s="189" t="e">
        <f>SUMIF('10. 170KMP'!$K:$K,$D12,'10. 170KMP'!U:U)</f>
        <v>#REF!</v>
      </c>
      <c r="Q12" s="189" t="e">
        <f>SUMIF('10. 170KMP'!$K:$K,$D12,'10. 170KMP'!V:V)</f>
        <v>#REF!</v>
      </c>
      <c r="R12" s="189" t="e">
        <f>SUMIF('10. 170KMP'!$K:$K,$D12,'10. 170KMP'!W:W)</f>
        <v>#REF!</v>
      </c>
      <c r="S12" s="189" t="e">
        <f>SUMIF('10. 170KMP'!$K:$K,$D12,'10. 170KMP'!X:X)</f>
        <v>#REF!</v>
      </c>
      <c r="T12" s="189" t="e">
        <f>SUMIF('10. 170KMP'!$K:$K,$D12,'10. 170KMP'!Y:Y)</f>
        <v>#REF!</v>
      </c>
      <c r="U12" s="189" t="e">
        <f>SUMIF('10. 170KMP'!$K:$K,$D12,'10. 170KMP'!Z:Z)</f>
        <v>#REF!</v>
      </c>
      <c r="V12" s="189" t="e">
        <f>SUMIF('10. 170KMP'!$K:$K,$D12,'10. 170KMP'!AA:AA)</f>
        <v>#REF!</v>
      </c>
      <c r="W12" s="189">
        <f>SUMIF('10. 170KMP'!$K:$K,$D12,'10. 170KMP'!AB:AB)</f>
        <v>7275000000</v>
      </c>
      <c r="X12" s="189">
        <f>SUMIF('10. 170KMP'!$K:$K,$D12,'10. 170KMP'!AC:AC)</f>
        <v>4275000000</v>
      </c>
      <c r="Y12" s="189">
        <f>SUMIF('10. 170KMP'!$K:$K,$D12,'10. 170KMP'!AD:AD)</f>
        <v>10000000000</v>
      </c>
      <c r="Z12" s="189">
        <f>SUMIF('10. 170KMP'!$K:$K,$D12,'10. 170KMP'!AE:AE)</f>
        <v>12000000000</v>
      </c>
      <c r="AA12" s="189">
        <f>SUMIF('10. 170KMP'!$K:$K,$D12,'10. 170KMP'!AF:AF)</f>
        <v>12500000000</v>
      </c>
      <c r="AB12" s="189">
        <f>SUMIF('10. 170KMP'!$K:$K,$D12,'10. 170KMP'!AG:AG)</f>
        <v>12500000000</v>
      </c>
      <c r="AC12" s="189">
        <f>SUMIF('10. 170KMP'!$K:$K,$D12,'10. 170KMP'!AH:AH)</f>
        <v>13000000000</v>
      </c>
      <c r="AD12" s="189">
        <f>SUMIF('10. 170KMP'!$K:$K,$D12,'10. 170KMP'!AI:AI)</f>
        <v>13000000000</v>
      </c>
      <c r="AE12" s="189">
        <f>SUMIF('10. 170KMP'!$K:$K,$D12,'10. 170KMP'!AJ:AJ)</f>
        <v>12500000000</v>
      </c>
      <c r="AF12" s="189">
        <f>SUMIF('10. 170KMP'!$K:$K,$D12,'10. 170KMP'!AK:AK)</f>
        <v>13000000000</v>
      </c>
      <c r="AG12" s="189">
        <f>SUMIF('10. 170KMP'!$K:$K,$D12,'10. 170KMP'!AL:AL)</f>
        <v>12500000000</v>
      </c>
      <c r="AH12" s="189">
        <f>SUMIF('10. 170KMP'!$K:$K,$D12,'10. 170KMP'!AM:AM)</f>
        <v>13000000000</v>
      </c>
      <c r="AI12" s="189">
        <f>SUMIF('10. 170KMP'!$K:$K,$D12,'10. 170KMP'!AN:AN)</f>
        <v>135550000000</v>
      </c>
      <c r="AJ12" s="190">
        <f>SUMIF('10. 170KMP'!$K:$K,$D12,'10. 170KMP'!AO:AO)</f>
        <v>29843104307</v>
      </c>
      <c r="AK12" s="188">
        <f>SUMIF('10. 170KMP'!$K:$K,$D12,'10. 170KMP'!AP:AP)</f>
        <v>5578831855</v>
      </c>
      <c r="AL12" s="189">
        <f>SUMIF('10. 170KMP'!$K:$K,$D12,'10. 170KMP'!AQ:AQ)</f>
        <v>3437777528</v>
      </c>
      <c r="AM12" s="189">
        <f>SUMIF('10. 170KMP'!$K:$K,$D12,'10. 170KMP'!AR:AR)</f>
        <v>7441576343</v>
      </c>
      <c r="AN12" s="189">
        <f>SUMIF('10. 170KMP'!$K:$K,$D12,'10. 170KMP'!AS:AS)</f>
        <v>5155085629</v>
      </c>
      <c r="AO12" s="189">
        <f>SUMIF('10. 170KMP'!$K:$K,$D12,'10. 170KMP'!AT:AT)</f>
        <v>8229832952</v>
      </c>
      <c r="AP12" s="189">
        <f>SUMIF('10. 170KMP'!$K:$K,$D12,'10. 170KMP'!AU:AU)</f>
        <v>0</v>
      </c>
      <c r="AQ12" s="189">
        <f>SUMIF('10. 170KMP'!$K:$K,$D12,'10. 170KMP'!AV:AV)</f>
        <v>0</v>
      </c>
      <c r="AR12" s="189">
        <f>SUMIF('10. 170KMP'!$K:$K,$D12,'10. 170KMP'!AW:AW)</f>
        <v>0</v>
      </c>
      <c r="AS12" s="189">
        <f>SUMIF('10. 170KMP'!$K:$K,$D12,'10. 170KMP'!AX:AX)</f>
        <v>0</v>
      </c>
      <c r="AT12" s="189">
        <f>SUMIF('10. 170KMP'!$K:$K,$D12,'10. 170KMP'!AY:AY)</f>
        <v>0</v>
      </c>
      <c r="AU12" s="189">
        <f>SUMIF('10. 170KMP'!$K:$K,$D12,'10. 170KMP'!AZ:AZ)</f>
        <v>0</v>
      </c>
      <c r="AV12" s="190">
        <f>SUMIF('10. 170KMP'!$K:$K,$D12,'10. 170KMP'!BA:BA)</f>
        <v>0</v>
      </c>
      <c r="AW12" s="188">
        <f t="shared" si="13"/>
        <v>5155085629</v>
      </c>
      <c r="AX12" s="189">
        <f t="shared" si="14"/>
        <v>8229832952</v>
      </c>
      <c r="AY12" s="189">
        <f t="shared" si="15"/>
        <v>12500000000</v>
      </c>
      <c r="AZ12" s="628">
        <f t="shared" si="4"/>
        <v>1.5964493209779038</v>
      </c>
      <c r="BA12" s="629">
        <f t="shared" si="5"/>
        <v>0.65838663616000004</v>
      </c>
      <c r="BB12" s="188" t="e">
        <f t="shared" si="16"/>
        <v>#REF!</v>
      </c>
      <c r="BC12" s="189">
        <f t="shared" si="17"/>
        <v>29843104307</v>
      </c>
      <c r="BD12" s="189">
        <f t="shared" si="18"/>
        <v>46050000000</v>
      </c>
      <c r="BE12" s="628" t="str">
        <f t="shared" si="6"/>
        <v/>
      </c>
      <c r="BF12" s="628">
        <f t="shared" si="7"/>
        <v>0.64805872545059717</v>
      </c>
      <c r="BG12" s="629">
        <f t="shared" si="8"/>
        <v>0.22016307124308374</v>
      </c>
    </row>
    <row r="13" spans="2:59" ht="14.1" customHeight="1" x14ac:dyDescent="0.25">
      <c r="B13" s="1081" t="s">
        <v>30</v>
      </c>
      <c r="C13" s="1084" t="s">
        <v>29</v>
      </c>
      <c r="D13" s="571" t="s">
        <v>204</v>
      </c>
      <c r="E13" s="7" t="s">
        <v>154</v>
      </c>
      <c r="F13" s="267" t="s">
        <v>197</v>
      </c>
      <c r="G13" s="86" t="e">
        <f>SUMIF('10. 170KMP'!$K:$K,$D13,'10. 170KMP'!L:L)</f>
        <v>#REF!</v>
      </c>
      <c r="H13" s="62" t="e">
        <f>SUMIF('10. 170KMP'!$K:$K,$D13,'10. 170KMP'!M:M)</f>
        <v>#REF!</v>
      </c>
      <c r="I13" s="62" t="e">
        <f>SUMIF('10. 170KMP'!$K:$K,$D13,'10. 170KMP'!N:N)</f>
        <v>#REF!</v>
      </c>
      <c r="J13" s="62" t="e">
        <f>SUMIF('10. 170KMP'!$K:$K,$D13,'10. 170KMP'!O:O)</f>
        <v>#REF!</v>
      </c>
      <c r="K13" s="62" t="e">
        <f>SUMIF('10. 170KMP'!$K:$K,$D13,'10. 170KMP'!P:P)</f>
        <v>#REF!</v>
      </c>
      <c r="L13" s="62" t="e">
        <f>SUMIF('10. 170KMP'!$K:$K,$D13,'10. 170KMP'!Q:Q)</f>
        <v>#REF!</v>
      </c>
      <c r="M13" s="62" t="e">
        <f>SUMIF('10. 170KMP'!$K:$K,$D13,'10. 170KMP'!R:R)</f>
        <v>#REF!</v>
      </c>
      <c r="N13" s="62" t="e">
        <f>SUMIF('10. 170KMP'!$K:$K,$D13,'10. 170KMP'!S:S)</f>
        <v>#REF!</v>
      </c>
      <c r="O13" s="62" t="e">
        <f>SUMIF('10. 170KMP'!$K:$K,$D13,'10. 170KMP'!T:T)</f>
        <v>#REF!</v>
      </c>
      <c r="P13" s="62" t="e">
        <f>SUMIF('10. 170KMP'!$K:$K,$D13,'10. 170KMP'!U:U)</f>
        <v>#REF!</v>
      </c>
      <c r="Q13" s="62" t="e">
        <f>SUMIF('10. 170KMP'!$K:$K,$D13,'10. 170KMP'!V:V)</f>
        <v>#REF!</v>
      </c>
      <c r="R13" s="62" t="e">
        <f>SUMIF('10. 170KMP'!$K:$K,$D13,'10. 170KMP'!W:W)</f>
        <v>#REF!</v>
      </c>
      <c r="S13" s="62" t="e">
        <f>SUMIF('10. 170KMP'!$K:$K,$D13,'10. 170KMP'!X:X)</f>
        <v>#REF!</v>
      </c>
      <c r="T13" s="62" t="e">
        <f>SUMIF('10. 170KMP'!$K:$K,$D13,'10. 170KMP'!Y:Y)</f>
        <v>#REF!</v>
      </c>
      <c r="U13" s="62" t="e">
        <f>SUMIF('10. 170KMP'!$K:$K,$D13,'10. 170KMP'!Z:Z)</f>
        <v>#REF!</v>
      </c>
      <c r="V13" s="62" t="e">
        <f>SUMIF('10. 170KMP'!$K:$K,$D13,'10. 170KMP'!AA:AA)</f>
        <v>#REF!</v>
      </c>
      <c r="W13" s="62">
        <f>SUMIF('10. 170KMP'!$K:$K,$D13,'10. 170KMP'!AB:AB)</f>
        <v>0</v>
      </c>
      <c r="X13" s="62">
        <f>SUMIF('10. 170KMP'!$K:$K,$D13,'10. 170KMP'!AC:AC)</f>
        <v>0</v>
      </c>
      <c r="Y13" s="62">
        <f>SUMIF('10. 170KMP'!$K:$K,$D13,'10. 170KMP'!AD:AD)</f>
        <v>0</v>
      </c>
      <c r="Z13" s="62">
        <f>SUMIF('10. 170KMP'!$K:$K,$D13,'10. 170KMP'!AE:AE)</f>
        <v>0</v>
      </c>
      <c r="AA13" s="62">
        <f>SUMIF('10. 170KMP'!$K:$K,$D13,'10. 170KMP'!AF:AF)</f>
        <v>0</v>
      </c>
      <c r="AB13" s="62">
        <f>SUMIF('10. 170KMP'!$K:$K,$D13,'10. 170KMP'!AG:AG)</f>
        <v>0</v>
      </c>
      <c r="AC13" s="62">
        <f>SUMIF('10. 170KMP'!$K:$K,$D13,'10. 170KMP'!AH:AH)</f>
        <v>0</v>
      </c>
      <c r="AD13" s="62">
        <f>SUMIF('10. 170KMP'!$K:$K,$D13,'10. 170KMP'!AI:AI)</f>
        <v>0</v>
      </c>
      <c r="AE13" s="62">
        <f>SUMIF('10. 170KMP'!$K:$K,$D13,'10. 170KMP'!AJ:AJ)</f>
        <v>0</v>
      </c>
      <c r="AF13" s="62">
        <f>SUMIF('10. 170KMP'!$K:$K,$D13,'10. 170KMP'!AK:AK)</f>
        <v>0</v>
      </c>
      <c r="AG13" s="62">
        <f>SUMIF('10. 170KMP'!$K:$K,$D13,'10. 170KMP'!AL:AL)</f>
        <v>0</v>
      </c>
      <c r="AH13" s="62">
        <f>SUMIF('10. 170KMP'!$K:$K,$D13,'10. 170KMP'!AM:AM)</f>
        <v>0</v>
      </c>
      <c r="AI13" s="62">
        <f>SUMIF('10. 170KMP'!$K:$K,$D13,'10. 170KMP'!AN:AN)</f>
        <v>0</v>
      </c>
      <c r="AJ13" s="92">
        <f>SUMIF('10. 170KMP'!$K:$K,$D13,'10. 170KMP'!AO:AO)</f>
        <v>0</v>
      </c>
      <c r="AK13" s="86">
        <f>SUMIF('10. 170KMP'!$K:$K,$D13,'10. 170KMP'!AP:AP)</f>
        <v>0</v>
      </c>
      <c r="AL13" s="62">
        <f>SUMIF('10. 170KMP'!$K:$K,$D13,'10. 170KMP'!AQ:AQ)</f>
        <v>0</v>
      </c>
      <c r="AM13" s="62">
        <f>SUMIF('10. 170KMP'!$K:$K,$D13,'10. 170KMP'!AR:AR)</f>
        <v>0</v>
      </c>
      <c r="AN13" s="62">
        <f>SUMIF('10. 170KMP'!$K:$K,$D13,'10. 170KMP'!AS:AS)</f>
        <v>0</v>
      </c>
      <c r="AO13" s="62">
        <f>SUMIF('10. 170KMP'!$K:$K,$D13,'10. 170KMP'!AT:AT)</f>
        <v>0</v>
      </c>
      <c r="AP13" s="62">
        <f>SUMIF('10. 170KMP'!$K:$K,$D13,'10. 170KMP'!AU:AU)</f>
        <v>0</v>
      </c>
      <c r="AQ13" s="62">
        <f>SUMIF('10. 170KMP'!$K:$K,$D13,'10. 170KMP'!AV:AV)</f>
        <v>0</v>
      </c>
      <c r="AR13" s="62">
        <f>SUMIF('10. 170KMP'!$K:$K,$D13,'10. 170KMP'!AW:AW)</f>
        <v>0</v>
      </c>
      <c r="AS13" s="62">
        <f>SUMIF('10. 170KMP'!$K:$K,$D13,'10. 170KMP'!AX:AX)</f>
        <v>0</v>
      </c>
      <c r="AT13" s="62">
        <f>SUMIF('10. 170KMP'!$K:$K,$D13,'10. 170KMP'!AY:AY)</f>
        <v>0</v>
      </c>
      <c r="AU13" s="62">
        <f>SUMIF('10. 170KMP'!$K:$K,$D13,'10. 170KMP'!AZ:AZ)</f>
        <v>0</v>
      </c>
      <c r="AV13" s="92">
        <f>SUMIF('10. 170KMP'!$K:$K,$D13,'10. 170KMP'!BA:BA)</f>
        <v>0</v>
      </c>
      <c r="AW13" s="86">
        <f t="shared" si="13"/>
        <v>0</v>
      </c>
      <c r="AX13" s="62">
        <f t="shared" si="14"/>
        <v>0</v>
      </c>
      <c r="AY13" s="62">
        <f t="shared" si="15"/>
        <v>0</v>
      </c>
      <c r="AZ13" s="622" t="str">
        <f t="shared" si="4"/>
        <v/>
      </c>
      <c r="BA13" s="623" t="str">
        <f t="shared" si="5"/>
        <v/>
      </c>
      <c r="BB13" s="86" t="e">
        <f t="shared" si="16"/>
        <v>#REF!</v>
      </c>
      <c r="BC13" s="62">
        <f t="shared" si="17"/>
        <v>0</v>
      </c>
      <c r="BD13" s="62">
        <f t="shared" si="18"/>
        <v>0</v>
      </c>
      <c r="BE13" s="622" t="str">
        <f t="shared" si="6"/>
        <v/>
      </c>
      <c r="BF13" s="622" t="str">
        <f t="shared" si="7"/>
        <v/>
      </c>
      <c r="BG13" s="623" t="str">
        <f t="shared" si="8"/>
        <v/>
      </c>
    </row>
    <row r="14" spans="2:59" ht="14.1" customHeight="1" x14ac:dyDescent="0.25">
      <c r="B14" s="1083"/>
      <c r="C14" s="1086"/>
      <c r="D14" s="572" t="s">
        <v>205</v>
      </c>
      <c r="E14" s="13" t="s">
        <v>142</v>
      </c>
      <c r="F14" s="273" t="s">
        <v>197</v>
      </c>
      <c r="G14" s="88" t="e">
        <f>SUMIF('10. 170KMP'!$K:$K,$D14,'10. 170KMP'!L:L)</f>
        <v>#REF!</v>
      </c>
      <c r="H14" s="64" t="e">
        <f>SUMIF('10. 170KMP'!$K:$K,$D14,'10. 170KMP'!M:M)</f>
        <v>#REF!</v>
      </c>
      <c r="I14" s="64" t="e">
        <f>SUMIF('10. 170KMP'!$K:$K,$D14,'10. 170KMP'!N:N)</f>
        <v>#REF!</v>
      </c>
      <c r="J14" s="64" t="e">
        <f>SUMIF('10. 170KMP'!$K:$K,$D14,'10. 170KMP'!O:O)</f>
        <v>#REF!</v>
      </c>
      <c r="K14" s="64" t="e">
        <f>SUMIF('10. 170KMP'!$K:$K,$D14,'10. 170KMP'!P:P)</f>
        <v>#REF!</v>
      </c>
      <c r="L14" s="64" t="e">
        <f>SUMIF('10. 170KMP'!$K:$K,$D14,'10. 170KMP'!Q:Q)</f>
        <v>#REF!</v>
      </c>
      <c r="M14" s="64" t="e">
        <f>SUMIF('10. 170KMP'!$K:$K,$D14,'10. 170KMP'!R:R)</f>
        <v>#REF!</v>
      </c>
      <c r="N14" s="64" t="e">
        <f>SUMIF('10. 170KMP'!$K:$K,$D14,'10. 170KMP'!S:S)</f>
        <v>#REF!</v>
      </c>
      <c r="O14" s="64" t="e">
        <f>SUMIF('10. 170KMP'!$K:$K,$D14,'10. 170KMP'!T:T)</f>
        <v>#REF!</v>
      </c>
      <c r="P14" s="64" t="e">
        <f>SUMIF('10. 170KMP'!$K:$K,$D14,'10. 170KMP'!U:U)</f>
        <v>#REF!</v>
      </c>
      <c r="Q14" s="64" t="e">
        <f>SUMIF('10. 170KMP'!$K:$K,$D14,'10. 170KMP'!V:V)</f>
        <v>#REF!</v>
      </c>
      <c r="R14" s="64" t="e">
        <f>SUMIF('10. 170KMP'!$K:$K,$D14,'10. 170KMP'!W:W)</f>
        <v>#REF!</v>
      </c>
      <c r="S14" s="64" t="e">
        <f>SUMIF('10. 170KMP'!$K:$K,$D14,'10. 170KMP'!X:X)</f>
        <v>#REF!</v>
      </c>
      <c r="T14" s="64" t="e">
        <f>SUMIF('10. 170KMP'!$K:$K,$D14,'10. 170KMP'!Y:Y)</f>
        <v>#REF!</v>
      </c>
      <c r="U14" s="64" t="e">
        <f>SUMIF('10. 170KMP'!$K:$K,$D14,'10. 170KMP'!Z:Z)</f>
        <v>#REF!</v>
      </c>
      <c r="V14" s="64" t="e">
        <f>SUMIF('10. 170KMP'!$K:$K,$D14,'10. 170KMP'!AA:AA)</f>
        <v>#REF!</v>
      </c>
      <c r="W14" s="64">
        <f>SUMIF('10. 170KMP'!$K:$K,$D14,'10. 170KMP'!AB:AB)</f>
        <v>0</v>
      </c>
      <c r="X14" s="64">
        <f>SUMIF('10. 170KMP'!$K:$K,$D14,'10. 170KMP'!AC:AC)</f>
        <v>0</v>
      </c>
      <c r="Y14" s="64">
        <f>SUMIF('10. 170KMP'!$K:$K,$D14,'10. 170KMP'!AD:AD)</f>
        <v>0</v>
      </c>
      <c r="Z14" s="64">
        <f>SUMIF('10. 170KMP'!$K:$K,$D14,'10. 170KMP'!AE:AE)</f>
        <v>0</v>
      </c>
      <c r="AA14" s="64">
        <f>SUMIF('10. 170KMP'!$K:$K,$D14,'10. 170KMP'!AF:AF)</f>
        <v>0</v>
      </c>
      <c r="AB14" s="64">
        <f>SUMIF('10. 170KMP'!$K:$K,$D14,'10. 170KMP'!AG:AG)</f>
        <v>0</v>
      </c>
      <c r="AC14" s="64">
        <f>SUMIF('10. 170KMP'!$K:$K,$D14,'10. 170KMP'!AH:AH)</f>
        <v>0</v>
      </c>
      <c r="AD14" s="64">
        <f>SUMIF('10. 170KMP'!$K:$K,$D14,'10. 170KMP'!AI:AI)</f>
        <v>0</v>
      </c>
      <c r="AE14" s="64">
        <f>SUMIF('10. 170KMP'!$K:$K,$D14,'10. 170KMP'!AJ:AJ)</f>
        <v>0</v>
      </c>
      <c r="AF14" s="64">
        <f>SUMIF('10. 170KMP'!$K:$K,$D14,'10. 170KMP'!AK:AK)</f>
        <v>0</v>
      </c>
      <c r="AG14" s="64">
        <f>SUMIF('10. 170KMP'!$K:$K,$D14,'10. 170KMP'!AL:AL)</f>
        <v>0</v>
      </c>
      <c r="AH14" s="64">
        <f>SUMIF('10. 170KMP'!$K:$K,$D14,'10. 170KMP'!AM:AM)</f>
        <v>0</v>
      </c>
      <c r="AI14" s="64">
        <f>SUMIF('10. 170KMP'!$K:$K,$D14,'10. 170KMP'!AN:AN)</f>
        <v>0</v>
      </c>
      <c r="AJ14" s="94">
        <f>SUMIF('10. 170KMP'!$K:$K,$D14,'10. 170KMP'!AO:AO)</f>
        <v>0</v>
      </c>
      <c r="AK14" s="88">
        <f>SUMIF('10. 170KMP'!$K:$K,$D14,'10. 170KMP'!AP:AP)</f>
        <v>0</v>
      </c>
      <c r="AL14" s="64">
        <f>SUMIF('10. 170KMP'!$K:$K,$D14,'10. 170KMP'!AQ:AQ)</f>
        <v>0</v>
      </c>
      <c r="AM14" s="64">
        <f>SUMIF('10. 170KMP'!$K:$K,$D14,'10. 170KMP'!AR:AR)</f>
        <v>0</v>
      </c>
      <c r="AN14" s="64">
        <f>SUMIF('10. 170KMP'!$K:$K,$D14,'10. 170KMP'!AS:AS)</f>
        <v>0</v>
      </c>
      <c r="AO14" s="64">
        <f>SUMIF('10. 170KMP'!$K:$K,$D14,'10. 170KMP'!AT:AT)</f>
        <v>0</v>
      </c>
      <c r="AP14" s="64">
        <f>SUMIF('10. 170KMP'!$K:$K,$D14,'10. 170KMP'!AU:AU)</f>
        <v>0</v>
      </c>
      <c r="AQ14" s="64">
        <f>SUMIF('10. 170KMP'!$K:$K,$D14,'10. 170KMP'!AV:AV)</f>
        <v>0</v>
      </c>
      <c r="AR14" s="64">
        <f>SUMIF('10. 170KMP'!$K:$K,$D14,'10. 170KMP'!AW:AW)</f>
        <v>0</v>
      </c>
      <c r="AS14" s="64">
        <f>SUMIF('10. 170KMP'!$K:$K,$D14,'10. 170KMP'!AX:AX)</f>
        <v>0</v>
      </c>
      <c r="AT14" s="64">
        <f>SUMIF('10. 170KMP'!$K:$K,$D14,'10. 170KMP'!AY:AY)</f>
        <v>0</v>
      </c>
      <c r="AU14" s="64">
        <f>SUMIF('10. 170KMP'!$K:$K,$D14,'10. 170KMP'!AZ:AZ)</f>
        <v>0</v>
      </c>
      <c r="AV14" s="94">
        <f>SUMIF('10. 170KMP'!$K:$K,$D14,'10. 170KMP'!BA:BA)</f>
        <v>0</v>
      </c>
      <c r="AW14" s="88">
        <f t="shared" si="13"/>
        <v>0</v>
      </c>
      <c r="AX14" s="64">
        <f t="shared" si="14"/>
        <v>0</v>
      </c>
      <c r="AY14" s="64">
        <f t="shared" si="15"/>
        <v>0</v>
      </c>
      <c r="AZ14" s="624" t="str">
        <f t="shared" si="4"/>
        <v/>
      </c>
      <c r="BA14" s="625" t="str">
        <f t="shared" si="5"/>
        <v/>
      </c>
      <c r="BB14" s="88" t="e">
        <f t="shared" si="16"/>
        <v>#REF!</v>
      </c>
      <c r="BC14" s="64">
        <f t="shared" si="17"/>
        <v>0</v>
      </c>
      <c r="BD14" s="64">
        <f t="shared" si="18"/>
        <v>0</v>
      </c>
      <c r="BE14" s="624" t="str">
        <f t="shared" si="6"/>
        <v/>
      </c>
      <c r="BF14" s="624" t="str">
        <f t="shared" si="7"/>
        <v/>
      </c>
      <c r="BG14" s="625" t="str">
        <f t="shared" si="8"/>
        <v/>
      </c>
    </row>
    <row r="15" spans="2:59" ht="14.1" customHeight="1" x14ac:dyDescent="0.25">
      <c r="B15" s="1081" t="s">
        <v>33</v>
      </c>
      <c r="C15" s="1084" t="s">
        <v>32</v>
      </c>
      <c r="D15" s="571" t="s">
        <v>206</v>
      </c>
      <c r="E15" s="7" t="s">
        <v>133</v>
      </c>
      <c r="F15" s="267" t="s">
        <v>197</v>
      </c>
      <c r="G15" s="86" t="e">
        <f>SUMIF('10. 170KMP'!$K:$K,$D15,'10. 170KMP'!L:L)</f>
        <v>#REF!</v>
      </c>
      <c r="H15" s="62" t="e">
        <f>SUMIF('10. 170KMP'!$K:$K,$D15,'10. 170KMP'!M:M)</f>
        <v>#REF!</v>
      </c>
      <c r="I15" s="62" t="e">
        <f>SUMIF('10. 170KMP'!$K:$K,$D15,'10. 170KMP'!N:N)</f>
        <v>#REF!</v>
      </c>
      <c r="J15" s="62" t="e">
        <f>SUMIF('10. 170KMP'!$K:$K,$D15,'10. 170KMP'!O:O)</f>
        <v>#REF!</v>
      </c>
      <c r="K15" s="62" t="e">
        <f>SUMIF('10. 170KMP'!$K:$K,$D15,'10. 170KMP'!P:P)</f>
        <v>#REF!</v>
      </c>
      <c r="L15" s="62" t="e">
        <f>SUMIF('10. 170KMP'!$K:$K,$D15,'10. 170KMP'!Q:Q)</f>
        <v>#REF!</v>
      </c>
      <c r="M15" s="62" t="e">
        <f>SUMIF('10. 170KMP'!$K:$K,$D15,'10. 170KMP'!R:R)</f>
        <v>#REF!</v>
      </c>
      <c r="N15" s="62" t="e">
        <f>SUMIF('10. 170KMP'!$K:$K,$D15,'10. 170KMP'!S:S)</f>
        <v>#REF!</v>
      </c>
      <c r="O15" s="62" t="e">
        <f>SUMIF('10. 170KMP'!$K:$K,$D15,'10. 170KMP'!T:T)</f>
        <v>#REF!</v>
      </c>
      <c r="P15" s="62" t="e">
        <f>SUMIF('10. 170KMP'!$K:$K,$D15,'10. 170KMP'!U:U)</f>
        <v>#REF!</v>
      </c>
      <c r="Q15" s="62" t="e">
        <f>SUMIF('10. 170KMP'!$K:$K,$D15,'10. 170KMP'!V:V)</f>
        <v>#REF!</v>
      </c>
      <c r="R15" s="62" t="e">
        <f>SUMIF('10. 170KMP'!$K:$K,$D15,'10. 170KMP'!W:W)</f>
        <v>#REF!</v>
      </c>
      <c r="S15" s="62" t="e">
        <f>SUMIF('10. 170KMP'!$K:$K,$D15,'10. 170KMP'!X:X)</f>
        <v>#REF!</v>
      </c>
      <c r="T15" s="62" t="e">
        <f>SUMIF('10. 170KMP'!$K:$K,$D15,'10. 170KMP'!Y:Y)</f>
        <v>#REF!</v>
      </c>
      <c r="U15" s="62" t="e">
        <f>SUMIF('10. 170KMP'!$K:$K,$D15,'10. 170KMP'!Z:Z)</f>
        <v>#REF!</v>
      </c>
      <c r="V15" s="62" t="e">
        <f>SUMIF('10. 170KMP'!$K:$K,$D15,'10. 170KMP'!AA:AA)</f>
        <v>#REF!</v>
      </c>
      <c r="W15" s="62">
        <f>SUMIF('10. 170KMP'!$K:$K,$D15,'10. 170KMP'!AB:AB)</f>
        <v>41281989.143078715</v>
      </c>
      <c r="X15" s="62">
        <f>SUMIF('10. 170KMP'!$K:$K,$D15,'10. 170KMP'!AC:AC)</f>
        <v>24769193.485847227</v>
      </c>
      <c r="Y15" s="62">
        <f>SUMIF('10. 170KMP'!$K:$K,$D15,'10. 170KMP'!AD:AD)</f>
        <v>54671578.131058551</v>
      </c>
      <c r="Z15" s="62">
        <f>SUMIF('10. 170KMP'!$K:$K,$D15,'10. 170KMP'!AE:AE)</f>
        <v>65568786.351298951</v>
      </c>
      <c r="AA15" s="62">
        <f>SUMIF('10. 170KMP'!$K:$K,$D15,'10. 170KMP'!AF:AF)</f>
        <v>171691246.38807815</v>
      </c>
      <c r="AB15" s="62">
        <f>SUMIF('10. 170KMP'!$K:$K,$D15,'10. 170KMP'!AG:AG)</f>
        <v>171691246.38807815</v>
      </c>
      <c r="AC15" s="62">
        <f>SUMIF('10. 170KMP'!$K:$K,$D15,'10. 170KMP'!AH:AH)</f>
        <v>178558896.24360126</v>
      </c>
      <c r="AD15" s="62">
        <f>SUMIF('10. 170KMP'!$K:$K,$D15,'10. 170KMP'!AI:AI)</f>
        <v>178713132.94828272</v>
      </c>
      <c r="AE15" s="62">
        <f>SUMIF('10. 170KMP'!$K:$K,$D15,'10. 170KMP'!AJ:AJ)</f>
        <v>171839550.91181034</v>
      </c>
      <c r="AF15" s="62">
        <f>SUMIF('10. 170KMP'!$K:$K,$D15,'10. 170KMP'!AK:AK)</f>
        <v>178576544.82923734</v>
      </c>
      <c r="AG15" s="62">
        <f>SUMIF('10. 170KMP'!$K:$K,$D15,'10. 170KMP'!AL:AL)</f>
        <v>171708216.18195897</v>
      </c>
      <c r="AH15" s="62">
        <f>SUMIF('10. 170KMP'!$K:$K,$D15,'10. 170KMP'!AM:AM)</f>
        <v>178558896.24360126</v>
      </c>
      <c r="AI15" s="62">
        <f>SUMIF('10. 170KMP'!$K:$K,$D15,'10. 170KMP'!AN:AN)</f>
        <v>1587629277.2459319</v>
      </c>
      <c r="AJ15" s="92">
        <f>SUMIF('10. 170KMP'!$K:$K,$D15,'10. 170KMP'!AO:AO)</f>
        <v>118851011</v>
      </c>
      <c r="AK15" s="86">
        <f>SUMIF('10. 170KMP'!$K:$K,$D15,'10. 170KMP'!AP:AP)</f>
        <v>12043011</v>
      </c>
      <c r="AL15" s="62">
        <f>SUMIF('10. 170KMP'!$K:$K,$D15,'10. 170KMP'!AQ:AQ)</f>
        <v>0</v>
      </c>
      <c r="AM15" s="62">
        <f>SUMIF('10. 170KMP'!$K:$K,$D15,'10. 170KMP'!AR:AR)</f>
        <v>0</v>
      </c>
      <c r="AN15" s="62">
        <f>SUMIF('10. 170KMP'!$K:$K,$D15,'10. 170KMP'!AS:AS)</f>
        <v>53404000</v>
      </c>
      <c r="AO15" s="62">
        <f>SUMIF('10. 170KMP'!$K:$K,$D15,'10. 170KMP'!AT:AT)</f>
        <v>53404000</v>
      </c>
      <c r="AP15" s="62">
        <f>SUMIF('10. 170KMP'!$K:$K,$D15,'10. 170KMP'!AU:AU)</f>
        <v>0</v>
      </c>
      <c r="AQ15" s="62">
        <f>SUMIF('10. 170KMP'!$K:$K,$D15,'10. 170KMP'!AV:AV)</f>
        <v>0</v>
      </c>
      <c r="AR15" s="62">
        <f>SUMIF('10. 170KMP'!$K:$K,$D15,'10. 170KMP'!AW:AW)</f>
        <v>0</v>
      </c>
      <c r="AS15" s="62">
        <f>SUMIF('10. 170KMP'!$K:$K,$D15,'10. 170KMP'!AX:AX)</f>
        <v>0</v>
      </c>
      <c r="AT15" s="62">
        <f>SUMIF('10. 170KMP'!$K:$K,$D15,'10. 170KMP'!AY:AY)</f>
        <v>0</v>
      </c>
      <c r="AU15" s="62">
        <f>SUMIF('10. 170KMP'!$K:$K,$D15,'10. 170KMP'!AZ:AZ)</f>
        <v>0</v>
      </c>
      <c r="AV15" s="92">
        <f>SUMIF('10. 170KMP'!$K:$K,$D15,'10. 170KMP'!BA:BA)</f>
        <v>0</v>
      </c>
      <c r="AW15" s="86">
        <f t="shared" si="13"/>
        <v>53404000</v>
      </c>
      <c r="AX15" s="62">
        <f t="shared" si="14"/>
        <v>53404000</v>
      </c>
      <c r="AY15" s="62">
        <f t="shared" si="15"/>
        <v>171691246.38807815</v>
      </c>
      <c r="AZ15" s="622">
        <f t="shared" si="4"/>
        <v>1</v>
      </c>
      <c r="BA15" s="623">
        <f t="shared" si="5"/>
        <v>0.31104672558139373</v>
      </c>
      <c r="BB15" s="86" t="e">
        <f t="shared" si="16"/>
        <v>#REF!</v>
      </c>
      <c r="BC15" s="62">
        <f t="shared" si="17"/>
        <v>118851011</v>
      </c>
      <c r="BD15" s="62">
        <f t="shared" si="18"/>
        <v>357982793.49936163</v>
      </c>
      <c r="BE15" s="622" t="str">
        <f t="shared" si="6"/>
        <v/>
      </c>
      <c r="BF15" s="622">
        <f t="shared" si="7"/>
        <v>0.33200202120946892</v>
      </c>
      <c r="BG15" s="623">
        <f t="shared" si="8"/>
        <v>7.4860682341517049E-2</v>
      </c>
    </row>
    <row r="16" spans="2:59" ht="14.1" customHeight="1" x14ac:dyDescent="0.25">
      <c r="B16" s="1083"/>
      <c r="C16" s="1086"/>
      <c r="D16" s="572" t="s">
        <v>207</v>
      </c>
      <c r="E16" s="10" t="s">
        <v>144</v>
      </c>
      <c r="F16" s="266" t="s">
        <v>197</v>
      </c>
      <c r="G16" s="88" t="e">
        <f>SUMIF('10. 170KMP'!$K:$K,$D16,'10. 170KMP'!L:L)</f>
        <v>#REF!</v>
      </c>
      <c r="H16" s="64" t="e">
        <f>SUMIF('10. 170KMP'!$K:$K,$D16,'10. 170KMP'!M:M)</f>
        <v>#REF!</v>
      </c>
      <c r="I16" s="64" t="e">
        <f>SUMIF('10. 170KMP'!$K:$K,$D16,'10. 170KMP'!N:N)</f>
        <v>#REF!</v>
      </c>
      <c r="J16" s="64" t="e">
        <f>SUMIF('10. 170KMP'!$K:$K,$D16,'10. 170KMP'!O:O)</f>
        <v>#REF!</v>
      </c>
      <c r="K16" s="64" t="e">
        <f>SUMIF('10. 170KMP'!$K:$K,$D16,'10. 170KMP'!P:P)</f>
        <v>#REF!</v>
      </c>
      <c r="L16" s="64" t="e">
        <f>SUMIF('10. 170KMP'!$K:$K,$D16,'10. 170KMP'!Q:Q)</f>
        <v>#REF!</v>
      </c>
      <c r="M16" s="64" t="e">
        <f>SUMIF('10. 170KMP'!$K:$K,$D16,'10. 170KMP'!R:R)</f>
        <v>#REF!</v>
      </c>
      <c r="N16" s="64" t="e">
        <f>SUMIF('10. 170KMP'!$K:$K,$D16,'10. 170KMP'!S:S)</f>
        <v>#REF!</v>
      </c>
      <c r="O16" s="64" t="e">
        <f>SUMIF('10. 170KMP'!$K:$K,$D16,'10. 170KMP'!T:T)</f>
        <v>#REF!</v>
      </c>
      <c r="P16" s="64" t="e">
        <f>SUMIF('10. 170KMP'!$K:$K,$D16,'10. 170KMP'!U:U)</f>
        <v>#REF!</v>
      </c>
      <c r="Q16" s="64" t="e">
        <f>SUMIF('10. 170KMP'!$K:$K,$D16,'10. 170KMP'!V:V)</f>
        <v>#REF!</v>
      </c>
      <c r="R16" s="64" t="e">
        <f>SUMIF('10. 170KMP'!$K:$K,$D16,'10. 170KMP'!W:W)</f>
        <v>#REF!</v>
      </c>
      <c r="S16" s="64" t="e">
        <f>SUMIF('10. 170KMP'!$K:$K,$D16,'10. 170KMP'!X:X)</f>
        <v>#REF!</v>
      </c>
      <c r="T16" s="64" t="e">
        <f>SUMIF('10. 170KMP'!$K:$K,$D16,'10. 170KMP'!Y:Y)</f>
        <v>#REF!</v>
      </c>
      <c r="U16" s="64" t="e">
        <f>SUMIF('10. 170KMP'!$K:$K,$D16,'10. 170KMP'!Z:Z)</f>
        <v>#REF!</v>
      </c>
      <c r="V16" s="64" t="e">
        <f>SUMIF('10. 170KMP'!$K:$K,$D16,'10. 170KMP'!AA:AA)</f>
        <v>#REF!</v>
      </c>
      <c r="W16" s="64">
        <f>SUMIF('10. 170KMP'!$K:$K,$D16,'10. 170KMP'!AB:AB)</f>
        <v>3000000</v>
      </c>
      <c r="X16" s="64">
        <f>SUMIF('10. 170KMP'!$K:$K,$D16,'10. 170KMP'!AC:AC)</f>
        <v>3000000</v>
      </c>
      <c r="Y16" s="64">
        <f>SUMIF('10. 170KMP'!$K:$K,$D16,'10. 170KMP'!AD:AD)</f>
        <v>3000000</v>
      </c>
      <c r="Z16" s="64">
        <f>SUMIF('10. 170KMP'!$K:$K,$D16,'10. 170KMP'!AE:AE)</f>
        <v>8000000</v>
      </c>
      <c r="AA16" s="64">
        <f>SUMIF('10. 170KMP'!$K:$K,$D16,'10. 170KMP'!AF:AF)</f>
        <v>8000000</v>
      </c>
      <c r="AB16" s="64">
        <f>SUMIF('10. 170KMP'!$K:$K,$D16,'10. 170KMP'!AG:AG)</f>
        <v>8000000</v>
      </c>
      <c r="AC16" s="64">
        <f>SUMIF('10. 170KMP'!$K:$K,$D16,'10. 170KMP'!AH:AH)</f>
        <v>8000000</v>
      </c>
      <c r="AD16" s="64">
        <f>SUMIF('10. 170KMP'!$K:$K,$D16,'10. 170KMP'!AI:AI)</f>
        <v>8000000</v>
      </c>
      <c r="AE16" s="64">
        <f>SUMIF('10. 170KMP'!$K:$K,$D16,'10. 170KMP'!AJ:AJ)</f>
        <v>8000000</v>
      </c>
      <c r="AF16" s="64">
        <f>SUMIF('10. 170KMP'!$K:$K,$D16,'10. 170KMP'!AK:AK)</f>
        <v>8000000</v>
      </c>
      <c r="AG16" s="64">
        <f>SUMIF('10. 170KMP'!$K:$K,$D16,'10. 170KMP'!AL:AL)</f>
        <v>8000000</v>
      </c>
      <c r="AH16" s="64">
        <f>SUMIF('10. 170KMP'!$K:$K,$D16,'10. 170KMP'!AM:AM)</f>
        <v>8000000</v>
      </c>
      <c r="AI16" s="64">
        <f>SUMIF('10. 170KMP'!$K:$K,$D16,'10. 170KMP'!AN:AN)</f>
        <v>81000000</v>
      </c>
      <c r="AJ16" s="94">
        <f>SUMIF('10. 170KMP'!$K:$K,$D16,'10. 170KMP'!AO:AO)</f>
        <v>5024000</v>
      </c>
      <c r="AK16" s="88">
        <f>SUMIF('10. 170KMP'!$K:$K,$D16,'10. 170KMP'!AP:AP)</f>
        <v>0</v>
      </c>
      <c r="AL16" s="64">
        <f>SUMIF('10. 170KMP'!$K:$K,$D16,'10. 170KMP'!AQ:AQ)</f>
        <v>0</v>
      </c>
      <c r="AM16" s="64">
        <f>SUMIF('10. 170KMP'!$K:$K,$D16,'10. 170KMP'!AR:AR)</f>
        <v>0</v>
      </c>
      <c r="AN16" s="64">
        <f>SUMIF('10. 170KMP'!$K:$K,$D16,'10. 170KMP'!AS:AS)</f>
        <v>3079000</v>
      </c>
      <c r="AO16" s="64">
        <f>SUMIF('10. 170KMP'!$K:$K,$D16,'10. 170KMP'!AT:AT)</f>
        <v>1945000</v>
      </c>
      <c r="AP16" s="64">
        <f>SUMIF('10. 170KMP'!$K:$K,$D16,'10. 170KMP'!AU:AU)</f>
        <v>0</v>
      </c>
      <c r="AQ16" s="64">
        <f>SUMIF('10. 170KMP'!$K:$K,$D16,'10. 170KMP'!AV:AV)</f>
        <v>0</v>
      </c>
      <c r="AR16" s="64">
        <f>SUMIF('10. 170KMP'!$K:$K,$D16,'10. 170KMP'!AW:AW)</f>
        <v>0</v>
      </c>
      <c r="AS16" s="64">
        <f>SUMIF('10. 170KMP'!$K:$K,$D16,'10. 170KMP'!AX:AX)</f>
        <v>0</v>
      </c>
      <c r="AT16" s="64">
        <f>SUMIF('10. 170KMP'!$K:$K,$D16,'10. 170KMP'!AY:AY)</f>
        <v>0</v>
      </c>
      <c r="AU16" s="64">
        <f>SUMIF('10. 170KMP'!$K:$K,$D16,'10. 170KMP'!AZ:AZ)</f>
        <v>0</v>
      </c>
      <c r="AV16" s="94">
        <f>SUMIF('10. 170KMP'!$K:$K,$D16,'10. 170KMP'!BA:BA)</f>
        <v>0</v>
      </c>
      <c r="AW16" s="88">
        <f t="shared" si="13"/>
        <v>3079000</v>
      </c>
      <c r="AX16" s="64">
        <f t="shared" si="14"/>
        <v>1945000</v>
      </c>
      <c r="AY16" s="64">
        <f t="shared" si="15"/>
        <v>8000000</v>
      </c>
      <c r="AZ16" s="624">
        <f t="shared" si="4"/>
        <v>0.63169860344267614</v>
      </c>
      <c r="BA16" s="625">
        <f t="shared" si="5"/>
        <v>0.24312500000000001</v>
      </c>
      <c r="BB16" s="88" t="e">
        <f t="shared" si="16"/>
        <v>#REF!</v>
      </c>
      <c r="BC16" s="64">
        <f t="shared" si="17"/>
        <v>5024000</v>
      </c>
      <c r="BD16" s="64">
        <f t="shared" si="18"/>
        <v>25000000</v>
      </c>
      <c r="BE16" s="624" t="str">
        <f t="shared" si="6"/>
        <v/>
      </c>
      <c r="BF16" s="624">
        <f t="shared" si="7"/>
        <v>0.20096</v>
      </c>
      <c r="BG16" s="625">
        <f t="shared" si="8"/>
        <v>6.2024691358024693E-2</v>
      </c>
    </row>
    <row r="17" spans="2:59" x14ac:dyDescent="0.25">
      <c r="B17" s="1081" t="s">
        <v>35</v>
      </c>
      <c r="C17" s="1084" t="s">
        <v>34</v>
      </c>
      <c r="D17" s="571" t="s">
        <v>208</v>
      </c>
      <c r="E17" s="11" t="s">
        <v>141</v>
      </c>
      <c r="F17" s="267" t="s">
        <v>197</v>
      </c>
      <c r="G17" s="86" t="e">
        <f>SUMIF('10. 170KMP'!$K:$K,$D17,'10. 170KMP'!L:L)</f>
        <v>#REF!</v>
      </c>
      <c r="H17" s="62" t="e">
        <f>SUMIF('10. 170KMP'!$K:$K,$D17,'10. 170KMP'!M:M)</f>
        <v>#REF!</v>
      </c>
      <c r="I17" s="62" t="e">
        <f>SUMIF('10. 170KMP'!$K:$K,$D17,'10. 170KMP'!N:N)</f>
        <v>#REF!</v>
      </c>
      <c r="J17" s="62" t="e">
        <f>SUMIF('10. 170KMP'!$K:$K,$D17,'10. 170KMP'!O:O)</f>
        <v>#REF!</v>
      </c>
      <c r="K17" s="62" t="e">
        <f>SUMIF('10. 170KMP'!$K:$K,$D17,'10. 170KMP'!P:P)</f>
        <v>#REF!</v>
      </c>
      <c r="L17" s="62" t="e">
        <f>SUMIF('10. 170KMP'!$K:$K,$D17,'10. 170KMP'!Q:Q)</f>
        <v>#REF!</v>
      </c>
      <c r="M17" s="62" t="e">
        <f>SUMIF('10. 170KMP'!$K:$K,$D17,'10. 170KMP'!R:R)</f>
        <v>#REF!</v>
      </c>
      <c r="N17" s="62" t="e">
        <f>SUMIF('10. 170KMP'!$K:$K,$D17,'10. 170KMP'!S:S)</f>
        <v>#REF!</v>
      </c>
      <c r="O17" s="62" t="e">
        <f>SUMIF('10. 170KMP'!$K:$K,$D17,'10. 170KMP'!T:T)</f>
        <v>#REF!</v>
      </c>
      <c r="P17" s="62" t="e">
        <f>SUMIF('10. 170KMP'!$K:$K,$D17,'10. 170KMP'!U:U)</f>
        <v>#REF!</v>
      </c>
      <c r="Q17" s="62" t="e">
        <f>SUMIF('10. 170KMP'!$K:$K,$D17,'10. 170KMP'!V:V)</f>
        <v>#REF!</v>
      </c>
      <c r="R17" s="62" t="e">
        <f>SUMIF('10. 170KMP'!$K:$K,$D17,'10. 170KMP'!W:W)</f>
        <v>#REF!</v>
      </c>
      <c r="S17" s="62" t="e">
        <f>SUMIF('10. 170KMP'!$K:$K,$D17,'10. 170KMP'!X:X)</f>
        <v>#REF!</v>
      </c>
      <c r="T17" s="62" t="e">
        <f>SUMIF('10. 170KMP'!$K:$K,$D17,'10. 170KMP'!Y:Y)</f>
        <v>#REF!</v>
      </c>
      <c r="U17" s="62" t="e">
        <f>SUMIF('10. 170KMP'!$K:$K,$D17,'10. 170KMP'!Z:Z)</f>
        <v>#REF!</v>
      </c>
      <c r="V17" s="62" t="e">
        <f>SUMIF('10. 170KMP'!$K:$K,$D17,'10. 170KMP'!AA:AA)</f>
        <v>#REF!</v>
      </c>
      <c r="W17" s="62">
        <f>SUMIF('10. 170KMP'!$K:$K,$D17,'10. 170KMP'!AB:AB)</f>
        <v>1380379.9922450562</v>
      </c>
      <c r="X17" s="62">
        <f>SUMIF('10. 170KMP'!$K:$K,$D17,'10. 170KMP'!AC:AC)</f>
        <v>828227.9953470336</v>
      </c>
      <c r="Y17" s="62">
        <f>SUMIF('10. 170KMP'!$K:$K,$D17,'10. 170KMP'!AD:AD)</f>
        <v>1828098.7462840893</v>
      </c>
      <c r="Z17" s="62">
        <f>SUMIF('10. 170KMP'!$K:$K,$D17,'10. 170KMP'!AE:AE)</f>
        <v>86676744.371203303</v>
      </c>
      <c r="AA17" s="62">
        <f>SUMIF('10. 170KMP'!$K:$K,$D17,'10. 170KMP'!AF:AF)</f>
        <v>90288275.386670113</v>
      </c>
      <c r="AB17" s="62">
        <f>SUMIF('10. 170KMP'!$K:$K,$D17,'10. 170KMP'!AG:AG)</f>
        <v>90288275.386670113</v>
      </c>
      <c r="AC17" s="62">
        <f>SUMIF('10. 170KMP'!$K:$K,$D17,'10. 170KMP'!AH:AH)</f>
        <v>93899806.402136922</v>
      </c>
      <c r="AD17" s="62">
        <f>SUMIF('10. 170KMP'!$K:$K,$D17,'10. 170KMP'!AI:AI)</f>
        <v>93998217.259058192</v>
      </c>
      <c r="AE17" s="62">
        <f>SUMIF('10. 170KMP'!$K:$K,$D17,'10. 170KMP'!AJ:AJ)</f>
        <v>90382901.21063289</v>
      </c>
      <c r="AF17" s="62">
        <f>SUMIF('10. 170KMP'!$K:$K,$D17,'10. 170KMP'!AK:AK)</f>
        <v>93914828.624359146</v>
      </c>
      <c r="AG17" s="62">
        <f>SUMIF('10. 170KMP'!$K:$K,$D17,'10. 170KMP'!AL:AL)</f>
        <v>90302719.831114545</v>
      </c>
      <c r="AH17" s="62">
        <f>SUMIF('10. 170KMP'!$K:$K,$D17,'10. 170KMP'!AM:AM)</f>
        <v>93899806.402136922</v>
      </c>
      <c r="AI17" s="62">
        <f>SUMIF('10. 170KMP'!$K:$K,$D17,'10. 170KMP'!AN:AN)</f>
        <v>827688281.6078583</v>
      </c>
      <c r="AJ17" s="92">
        <f>SUMIF('10. 170KMP'!$K:$K,$D17,'10. 170KMP'!AO:AO)</f>
        <v>28003226</v>
      </c>
      <c r="AK17" s="86">
        <f>SUMIF('10. 170KMP'!$K:$K,$D17,'10. 170KMP'!AP:AP)</f>
        <v>0</v>
      </c>
      <c r="AL17" s="62">
        <f>SUMIF('10. 170KMP'!$K:$K,$D17,'10. 170KMP'!AQ:AQ)</f>
        <v>0</v>
      </c>
      <c r="AM17" s="62">
        <f>SUMIF('10. 170KMP'!$K:$K,$D17,'10. 170KMP'!AR:AR)</f>
        <v>2536560</v>
      </c>
      <c r="AN17" s="62">
        <f>SUMIF('10. 170KMP'!$K:$K,$D17,'10. 170KMP'!AS:AS)</f>
        <v>10733333</v>
      </c>
      <c r="AO17" s="62">
        <f>SUMIF('10. 170KMP'!$K:$K,$D17,'10. 170KMP'!AT:AT)</f>
        <v>14733333</v>
      </c>
      <c r="AP17" s="62">
        <f>SUMIF('10. 170KMP'!$K:$K,$D17,'10. 170KMP'!AU:AU)</f>
        <v>0</v>
      </c>
      <c r="AQ17" s="62">
        <f>SUMIF('10. 170KMP'!$K:$K,$D17,'10. 170KMP'!AV:AV)</f>
        <v>0</v>
      </c>
      <c r="AR17" s="62">
        <f>SUMIF('10. 170KMP'!$K:$K,$D17,'10. 170KMP'!AW:AW)</f>
        <v>0</v>
      </c>
      <c r="AS17" s="62">
        <f>SUMIF('10. 170KMP'!$K:$K,$D17,'10. 170KMP'!AX:AX)</f>
        <v>0</v>
      </c>
      <c r="AT17" s="62">
        <f>SUMIF('10. 170KMP'!$K:$K,$D17,'10. 170KMP'!AY:AY)</f>
        <v>0</v>
      </c>
      <c r="AU17" s="62">
        <f>SUMIF('10. 170KMP'!$K:$K,$D17,'10. 170KMP'!AZ:AZ)</f>
        <v>0</v>
      </c>
      <c r="AV17" s="92">
        <f>SUMIF('10. 170KMP'!$K:$K,$D17,'10. 170KMP'!BA:BA)</f>
        <v>0</v>
      </c>
      <c r="AW17" s="86">
        <f t="shared" si="13"/>
        <v>10733333</v>
      </c>
      <c r="AX17" s="62">
        <f t="shared" si="14"/>
        <v>14733333</v>
      </c>
      <c r="AY17" s="62">
        <f t="shared" si="15"/>
        <v>90288275.386670113</v>
      </c>
      <c r="AZ17" s="622">
        <f t="shared" si="4"/>
        <v>1.372670819027044</v>
      </c>
      <c r="BA17" s="623">
        <f t="shared" si="5"/>
        <v>0.16318102142169374</v>
      </c>
      <c r="BB17" s="86" t="e">
        <f t="shared" si="16"/>
        <v>#REF!</v>
      </c>
      <c r="BC17" s="62">
        <f t="shared" si="17"/>
        <v>28003226</v>
      </c>
      <c r="BD17" s="62">
        <f t="shared" si="18"/>
        <v>181001726.49174958</v>
      </c>
      <c r="BE17" s="622" t="str">
        <f t="shared" si="6"/>
        <v/>
      </c>
      <c r="BF17" s="622">
        <f t="shared" si="7"/>
        <v>0.15471248005624103</v>
      </c>
      <c r="BG17" s="623">
        <f t="shared" si="8"/>
        <v>3.3833058437895525E-2</v>
      </c>
    </row>
    <row r="18" spans="2:59" x14ac:dyDescent="0.25">
      <c r="B18" s="1082"/>
      <c r="C18" s="1085"/>
      <c r="D18" s="573" t="s">
        <v>209</v>
      </c>
      <c r="E18" s="12" t="s">
        <v>149</v>
      </c>
      <c r="F18" s="269" t="s">
        <v>197</v>
      </c>
      <c r="G18" s="87" t="e">
        <f>SUMIF('10. 170KMP'!$K:$K,$D18,'10. 170KMP'!L:L)</f>
        <v>#REF!</v>
      </c>
      <c r="H18" s="63" t="e">
        <f>SUMIF('10. 170KMP'!$K:$K,$D18,'10. 170KMP'!M:M)</f>
        <v>#REF!</v>
      </c>
      <c r="I18" s="63" t="e">
        <f>SUMIF('10. 170KMP'!$K:$K,$D18,'10. 170KMP'!N:N)</f>
        <v>#REF!</v>
      </c>
      <c r="J18" s="63" t="e">
        <f>SUMIF('10. 170KMP'!$K:$K,$D18,'10. 170KMP'!O:O)</f>
        <v>#REF!</v>
      </c>
      <c r="K18" s="63" t="e">
        <f>SUMIF('10. 170KMP'!$K:$K,$D18,'10. 170KMP'!P:P)</f>
        <v>#REF!</v>
      </c>
      <c r="L18" s="63" t="e">
        <f>SUMIF('10. 170KMP'!$K:$K,$D18,'10. 170KMP'!Q:Q)</f>
        <v>#REF!</v>
      </c>
      <c r="M18" s="63" t="e">
        <f>SUMIF('10. 170KMP'!$K:$K,$D18,'10. 170KMP'!R:R)</f>
        <v>#REF!</v>
      </c>
      <c r="N18" s="63" t="e">
        <f>SUMIF('10. 170KMP'!$K:$K,$D18,'10. 170KMP'!S:S)</f>
        <v>#REF!</v>
      </c>
      <c r="O18" s="63" t="e">
        <f>SUMIF('10. 170KMP'!$K:$K,$D18,'10. 170KMP'!T:T)</f>
        <v>#REF!</v>
      </c>
      <c r="P18" s="63" t="e">
        <f>SUMIF('10. 170KMP'!$K:$K,$D18,'10. 170KMP'!U:U)</f>
        <v>#REF!</v>
      </c>
      <c r="Q18" s="63" t="e">
        <f>SUMIF('10. 170KMP'!$K:$K,$D18,'10. 170KMP'!V:V)</f>
        <v>#REF!</v>
      </c>
      <c r="R18" s="63" t="e">
        <f>SUMIF('10. 170KMP'!$K:$K,$D18,'10. 170KMP'!W:W)</f>
        <v>#REF!</v>
      </c>
      <c r="S18" s="63" t="e">
        <f>SUMIF('10. 170KMP'!$K:$K,$D18,'10. 170KMP'!X:X)</f>
        <v>#REF!</v>
      </c>
      <c r="T18" s="63" t="e">
        <f>SUMIF('10. 170KMP'!$K:$K,$D18,'10. 170KMP'!Y:Y)</f>
        <v>#REF!</v>
      </c>
      <c r="U18" s="63" t="e">
        <f>SUMIF('10. 170KMP'!$K:$K,$D18,'10. 170KMP'!Z:Z)</f>
        <v>#REF!</v>
      </c>
      <c r="V18" s="63" t="e">
        <f>SUMIF('10. 170KMP'!$K:$K,$D18,'10. 170KMP'!AA:AA)</f>
        <v>#REF!</v>
      </c>
      <c r="W18" s="63">
        <f>SUMIF('10. 170KMP'!$K:$K,$D18,'10. 170KMP'!AB:AB)</f>
        <v>0</v>
      </c>
      <c r="X18" s="63">
        <f>SUMIF('10. 170KMP'!$K:$K,$D18,'10. 170KMP'!AC:AC)</f>
        <v>0</v>
      </c>
      <c r="Y18" s="63">
        <f>SUMIF('10. 170KMP'!$K:$K,$D18,'10. 170KMP'!AD:AD)</f>
        <v>0</v>
      </c>
      <c r="Z18" s="63">
        <f>SUMIF('10. 170KMP'!$K:$K,$D18,'10. 170KMP'!AE:AE)</f>
        <v>0</v>
      </c>
      <c r="AA18" s="63">
        <f>SUMIF('10. 170KMP'!$K:$K,$D18,'10. 170KMP'!AF:AF)</f>
        <v>0</v>
      </c>
      <c r="AB18" s="63">
        <f>SUMIF('10. 170KMP'!$K:$K,$D18,'10. 170KMP'!AG:AG)</f>
        <v>0</v>
      </c>
      <c r="AC18" s="63">
        <f>SUMIF('10. 170KMP'!$K:$K,$D18,'10. 170KMP'!AH:AH)</f>
        <v>0</v>
      </c>
      <c r="AD18" s="63">
        <f>SUMIF('10. 170KMP'!$K:$K,$D18,'10. 170KMP'!AI:AI)</f>
        <v>0</v>
      </c>
      <c r="AE18" s="63">
        <f>SUMIF('10. 170KMP'!$K:$K,$D18,'10. 170KMP'!AJ:AJ)</f>
        <v>0</v>
      </c>
      <c r="AF18" s="63">
        <f>SUMIF('10. 170KMP'!$K:$K,$D18,'10. 170KMP'!AK:AK)</f>
        <v>0</v>
      </c>
      <c r="AG18" s="63">
        <f>SUMIF('10. 170KMP'!$K:$K,$D18,'10. 170KMP'!AL:AL)</f>
        <v>0</v>
      </c>
      <c r="AH18" s="63">
        <f>SUMIF('10. 170KMP'!$K:$K,$D18,'10. 170KMP'!AM:AM)</f>
        <v>0</v>
      </c>
      <c r="AI18" s="63">
        <f>SUMIF('10. 170KMP'!$K:$K,$D18,'10. 170KMP'!AN:AN)</f>
        <v>0</v>
      </c>
      <c r="AJ18" s="93">
        <f>SUMIF('10. 170KMP'!$K:$K,$D18,'10. 170KMP'!AO:AO)</f>
        <v>0</v>
      </c>
      <c r="AK18" s="87">
        <f>SUMIF('10. 170KMP'!$K:$K,$D18,'10. 170KMP'!AP:AP)</f>
        <v>0</v>
      </c>
      <c r="AL18" s="63">
        <f>SUMIF('10. 170KMP'!$K:$K,$D18,'10. 170KMP'!AQ:AQ)</f>
        <v>0</v>
      </c>
      <c r="AM18" s="63">
        <f>SUMIF('10. 170KMP'!$K:$K,$D18,'10. 170KMP'!AR:AR)</f>
        <v>0</v>
      </c>
      <c r="AN18" s="63">
        <f>SUMIF('10. 170KMP'!$K:$K,$D18,'10. 170KMP'!AS:AS)</f>
        <v>0</v>
      </c>
      <c r="AO18" s="63">
        <f>SUMIF('10. 170KMP'!$K:$K,$D18,'10. 170KMP'!AT:AT)</f>
        <v>0</v>
      </c>
      <c r="AP18" s="63">
        <f>SUMIF('10. 170KMP'!$K:$K,$D18,'10. 170KMP'!AU:AU)</f>
        <v>0</v>
      </c>
      <c r="AQ18" s="63">
        <f>SUMIF('10. 170KMP'!$K:$K,$D18,'10. 170KMP'!AV:AV)</f>
        <v>0</v>
      </c>
      <c r="AR18" s="63">
        <f>SUMIF('10. 170KMP'!$K:$K,$D18,'10. 170KMP'!AW:AW)</f>
        <v>0</v>
      </c>
      <c r="AS18" s="63">
        <f>SUMIF('10. 170KMP'!$K:$K,$D18,'10. 170KMP'!AX:AX)</f>
        <v>0</v>
      </c>
      <c r="AT18" s="63">
        <f>SUMIF('10. 170KMP'!$K:$K,$D18,'10. 170KMP'!AY:AY)</f>
        <v>0</v>
      </c>
      <c r="AU18" s="63">
        <f>SUMIF('10. 170KMP'!$K:$K,$D18,'10. 170KMP'!AZ:AZ)</f>
        <v>0</v>
      </c>
      <c r="AV18" s="93">
        <f>SUMIF('10. 170KMP'!$K:$K,$D18,'10. 170KMP'!BA:BA)</f>
        <v>0</v>
      </c>
      <c r="AW18" s="87">
        <f t="shared" si="13"/>
        <v>0</v>
      </c>
      <c r="AX18" s="63">
        <f t="shared" si="14"/>
        <v>0</v>
      </c>
      <c r="AY18" s="63">
        <f t="shared" si="15"/>
        <v>0</v>
      </c>
      <c r="AZ18" s="626" t="str">
        <f t="shared" si="4"/>
        <v/>
      </c>
      <c r="BA18" s="627" t="str">
        <f t="shared" si="5"/>
        <v/>
      </c>
      <c r="BB18" s="87" t="e">
        <f t="shared" si="16"/>
        <v>#REF!</v>
      </c>
      <c r="BC18" s="63">
        <f t="shared" si="17"/>
        <v>0</v>
      </c>
      <c r="BD18" s="63">
        <f t="shared" si="18"/>
        <v>0</v>
      </c>
      <c r="BE18" s="626" t="str">
        <f t="shared" si="6"/>
        <v/>
      </c>
      <c r="BF18" s="626" t="str">
        <f t="shared" si="7"/>
        <v/>
      </c>
      <c r="BG18" s="627" t="str">
        <f t="shared" si="8"/>
        <v/>
      </c>
    </row>
    <row r="19" spans="2:59" x14ac:dyDescent="0.25">
      <c r="B19" s="1082"/>
      <c r="C19" s="1085"/>
      <c r="D19" s="573" t="s">
        <v>210</v>
      </c>
      <c r="E19" s="12" t="s">
        <v>135</v>
      </c>
      <c r="F19" s="269" t="s">
        <v>197</v>
      </c>
      <c r="G19" s="87" t="e">
        <f>SUMIF('10. 170KMP'!$K:$K,$D19,'10. 170KMP'!L:L)</f>
        <v>#REF!</v>
      </c>
      <c r="H19" s="63" t="e">
        <f>SUMIF('10. 170KMP'!$K:$K,$D19,'10. 170KMP'!M:M)</f>
        <v>#REF!</v>
      </c>
      <c r="I19" s="63" t="e">
        <f>SUMIF('10. 170KMP'!$K:$K,$D19,'10. 170KMP'!N:N)</f>
        <v>#REF!</v>
      </c>
      <c r="J19" s="63" t="e">
        <f>SUMIF('10. 170KMP'!$K:$K,$D19,'10. 170KMP'!O:O)</f>
        <v>#REF!</v>
      </c>
      <c r="K19" s="63" t="e">
        <f>SUMIF('10. 170KMP'!$K:$K,$D19,'10. 170KMP'!P:P)</f>
        <v>#REF!</v>
      </c>
      <c r="L19" s="63" t="e">
        <f>SUMIF('10. 170KMP'!$K:$K,$D19,'10. 170KMP'!Q:Q)</f>
        <v>#REF!</v>
      </c>
      <c r="M19" s="63" t="e">
        <f>SUMIF('10. 170KMP'!$K:$K,$D19,'10. 170KMP'!R:R)</f>
        <v>#REF!</v>
      </c>
      <c r="N19" s="63" t="e">
        <f>SUMIF('10. 170KMP'!$K:$K,$D19,'10. 170KMP'!S:S)</f>
        <v>#REF!</v>
      </c>
      <c r="O19" s="63" t="e">
        <f>SUMIF('10. 170KMP'!$K:$K,$D19,'10. 170KMP'!T:T)</f>
        <v>#REF!</v>
      </c>
      <c r="P19" s="63" t="e">
        <f>SUMIF('10. 170KMP'!$K:$K,$D19,'10. 170KMP'!U:U)</f>
        <v>#REF!</v>
      </c>
      <c r="Q19" s="63" t="e">
        <f>SUMIF('10. 170KMP'!$K:$K,$D19,'10. 170KMP'!V:V)</f>
        <v>#REF!</v>
      </c>
      <c r="R19" s="63" t="e">
        <f>SUMIF('10. 170KMP'!$K:$K,$D19,'10. 170KMP'!W:W)</f>
        <v>#REF!</v>
      </c>
      <c r="S19" s="63" t="e">
        <f>SUMIF('10. 170KMP'!$K:$K,$D19,'10. 170KMP'!X:X)</f>
        <v>#REF!</v>
      </c>
      <c r="T19" s="63" t="e">
        <f>SUMIF('10. 170KMP'!$K:$K,$D19,'10. 170KMP'!Y:Y)</f>
        <v>#REF!</v>
      </c>
      <c r="U19" s="63" t="e">
        <f>SUMIF('10. 170KMP'!$K:$K,$D19,'10. 170KMP'!Z:Z)</f>
        <v>#REF!</v>
      </c>
      <c r="V19" s="63" t="e">
        <f>SUMIF('10. 170KMP'!$K:$K,$D19,'10. 170KMP'!AA:AA)</f>
        <v>#REF!</v>
      </c>
      <c r="W19" s="63">
        <f>SUMIF('10. 170KMP'!$K:$K,$D19,'10. 170KMP'!AB:AB)</f>
        <v>0</v>
      </c>
      <c r="X19" s="63">
        <f>SUMIF('10. 170KMP'!$K:$K,$D19,'10. 170KMP'!AC:AC)</f>
        <v>0</v>
      </c>
      <c r="Y19" s="63">
        <f>SUMIF('10. 170KMP'!$K:$K,$D19,'10. 170KMP'!AD:AD)</f>
        <v>0</v>
      </c>
      <c r="Z19" s="63">
        <f>SUMIF('10. 170KMP'!$K:$K,$D19,'10. 170KMP'!AE:AE)</f>
        <v>0</v>
      </c>
      <c r="AA19" s="63">
        <f>SUMIF('10. 170KMP'!$K:$K,$D19,'10. 170KMP'!AF:AF)</f>
        <v>0</v>
      </c>
      <c r="AB19" s="63">
        <f>SUMIF('10. 170KMP'!$K:$K,$D19,'10. 170KMP'!AG:AG)</f>
        <v>0</v>
      </c>
      <c r="AC19" s="63">
        <f>SUMIF('10. 170KMP'!$K:$K,$D19,'10. 170KMP'!AH:AH)</f>
        <v>0</v>
      </c>
      <c r="AD19" s="63">
        <f>SUMIF('10. 170KMP'!$K:$K,$D19,'10. 170KMP'!AI:AI)</f>
        <v>0</v>
      </c>
      <c r="AE19" s="63">
        <f>SUMIF('10. 170KMP'!$K:$K,$D19,'10. 170KMP'!AJ:AJ)</f>
        <v>0</v>
      </c>
      <c r="AF19" s="63">
        <f>SUMIF('10. 170KMP'!$K:$K,$D19,'10. 170KMP'!AK:AK)</f>
        <v>0</v>
      </c>
      <c r="AG19" s="63">
        <f>SUMIF('10. 170KMP'!$K:$K,$D19,'10. 170KMP'!AL:AL)</f>
        <v>0</v>
      </c>
      <c r="AH19" s="63">
        <f>SUMIF('10. 170KMP'!$K:$K,$D19,'10. 170KMP'!AM:AM)</f>
        <v>0</v>
      </c>
      <c r="AI19" s="63">
        <f>SUMIF('10. 170KMP'!$K:$K,$D19,'10. 170KMP'!AN:AN)</f>
        <v>0</v>
      </c>
      <c r="AJ19" s="93">
        <f>SUMIF('10. 170KMP'!$K:$K,$D19,'10. 170KMP'!AO:AO)</f>
        <v>0</v>
      </c>
      <c r="AK19" s="87">
        <f>SUMIF('10. 170KMP'!$K:$K,$D19,'10. 170KMP'!AP:AP)</f>
        <v>0</v>
      </c>
      <c r="AL19" s="63">
        <f>SUMIF('10. 170KMP'!$K:$K,$D19,'10. 170KMP'!AQ:AQ)</f>
        <v>0</v>
      </c>
      <c r="AM19" s="63">
        <f>SUMIF('10. 170KMP'!$K:$K,$D19,'10. 170KMP'!AR:AR)</f>
        <v>0</v>
      </c>
      <c r="AN19" s="63">
        <f>SUMIF('10. 170KMP'!$K:$K,$D19,'10. 170KMP'!AS:AS)</f>
        <v>0</v>
      </c>
      <c r="AO19" s="63">
        <f>SUMIF('10. 170KMP'!$K:$K,$D19,'10. 170KMP'!AT:AT)</f>
        <v>0</v>
      </c>
      <c r="AP19" s="63">
        <f>SUMIF('10. 170KMP'!$K:$K,$D19,'10. 170KMP'!AU:AU)</f>
        <v>0</v>
      </c>
      <c r="AQ19" s="63">
        <f>SUMIF('10. 170KMP'!$K:$K,$D19,'10. 170KMP'!AV:AV)</f>
        <v>0</v>
      </c>
      <c r="AR19" s="63">
        <f>SUMIF('10. 170KMP'!$K:$K,$D19,'10. 170KMP'!AW:AW)</f>
        <v>0</v>
      </c>
      <c r="AS19" s="63">
        <f>SUMIF('10. 170KMP'!$K:$K,$D19,'10. 170KMP'!AX:AX)</f>
        <v>0</v>
      </c>
      <c r="AT19" s="63">
        <f>SUMIF('10. 170KMP'!$K:$K,$D19,'10. 170KMP'!AY:AY)</f>
        <v>0</v>
      </c>
      <c r="AU19" s="63">
        <f>SUMIF('10. 170KMP'!$K:$K,$D19,'10. 170KMP'!AZ:AZ)</f>
        <v>0</v>
      </c>
      <c r="AV19" s="93">
        <f>SUMIF('10. 170KMP'!$K:$K,$D19,'10. 170KMP'!BA:BA)</f>
        <v>0</v>
      </c>
      <c r="AW19" s="87">
        <f t="shared" si="13"/>
        <v>0</v>
      </c>
      <c r="AX19" s="63">
        <f t="shared" si="14"/>
        <v>0</v>
      </c>
      <c r="AY19" s="63">
        <f t="shared" si="15"/>
        <v>0</v>
      </c>
      <c r="AZ19" s="626" t="str">
        <f t="shared" si="4"/>
        <v/>
      </c>
      <c r="BA19" s="627" t="str">
        <f t="shared" si="5"/>
        <v/>
      </c>
      <c r="BB19" s="87" t="e">
        <f t="shared" si="16"/>
        <v>#REF!</v>
      </c>
      <c r="BC19" s="63">
        <f t="shared" si="17"/>
        <v>0</v>
      </c>
      <c r="BD19" s="63">
        <f t="shared" si="18"/>
        <v>0</v>
      </c>
      <c r="BE19" s="626" t="str">
        <f t="shared" si="6"/>
        <v/>
      </c>
      <c r="BF19" s="626" t="str">
        <f t="shared" si="7"/>
        <v/>
      </c>
      <c r="BG19" s="627" t="str">
        <f t="shared" si="8"/>
        <v/>
      </c>
    </row>
    <row r="20" spans="2:59" x14ac:dyDescent="0.25">
      <c r="B20" s="1082"/>
      <c r="C20" s="1085"/>
      <c r="D20" s="573" t="s">
        <v>211</v>
      </c>
      <c r="E20" s="12" t="s">
        <v>212</v>
      </c>
      <c r="F20" s="269" t="s">
        <v>197</v>
      </c>
      <c r="G20" s="87" t="e">
        <f>SUMIF('10. 170KMP'!$K:$K,$D20,'10. 170KMP'!L:L)</f>
        <v>#REF!</v>
      </c>
      <c r="H20" s="63" t="e">
        <f>SUMIF('10. 170KMP'!$K:$K,$D20,'10. 170KMP'!M:M)</f>
        <v>#REF!</v>
      </c>
      <c r="I20" s="63" t="e">
        <f>SUMIF('10. 170KMP'!$K:$K,$D20,'10. 170KMP'!N:N)</f>
        <v>#REF!</v>
      </c>
      <c r="J20" s="63" t="e">
        <f>SUMIF('10. 170KMP'!$K:$K,$D20,'10. 170KMP'!O:O)</f>
        <v>#REF!</v>
      </c>
      <c r="K20" s="63" t="e">
        <f>SUMIF('10. 170KMP'!$K:$K,$D20,'10. 170KMP'!P:P)</f>
        <v>#REF!</v>
      </c>
      <c r="L20" s="63" t="e">
        <f>SUMIF('10. 170KMP'!$K:$K,$D20,'10. 170KMP'!Q:Q)</f>
        <v>#REF!</v>
      </c>
      <c r="M20" s="63" t="e">
        <f>SUMIF('10. 170KMP'!$K:$K,$D20,'10. 170KMP'!R:R)</f>
        <v>#REF!</v>
      </c>
      <c r="N20" s="63" t="e">
        <f>SUMIF('10. 170KMP'!$K:$K,$D20,'10. 170KMP'!S:S)</f>
        <v>#REF!</v>
      </c>
      <c r="O20" s="63" t="e">
        <f>SUMIF('10. 170KMP'!$K:$K,$D20,'10. 170KMP'!T:T)</f>
        <v>#REF!</v>
      </c>
      <c r="P20" s="63" t="e">
        <f>SUMIF('10. 170KMP'!$K:$K,$D20,'10. 170KMP'!U:U)</f>
        <v>#REF!</v>
      </c>
      <c r="Q20" s="63" t="e">
        <f>SUMIF('10. 170KMP'!$K:$K,$D20,'10. 170KMP'!V:V)</f>
        <v>#REF!</v>
      </c>
      <c r="R20" s="63" t="e">
        <f>SUMIF('10. 170KMP'!$K:$K,$D20,'10. 170KMP'!W:W)</f>
        <v>#REF!</v>
      </c>
      <c r="S20" s="63" t="e">
        <f>SUMIF('10. 170KMP'!$K:$K,$D20,'10. 170KMP'!X:X)</f>
        <v>#REF!</v>
      </c>
      <c r="T20" s="63" t="e">
        <f>SUMIF('10. 170KMP'!$K:$K,$D20,'10. 170KMP'!Y:Y)</f>
        <v>#REF!</v>
      </c>
      <c r="U20" s="63" t="e">
        <f>SUMIF('10. 170KMP'!$K:$K,$D20,'10. 170KMP'!Z:Z)</f>
        <v>#REF!</v>
      </c>
      <c r="V20" s="63" t="e">
        <f>SUMIF('10. 170KMP'!$K:$K,$D20,'10. 170KMP'!AA:AA)</f>
        <v>#REF!</v>
      </c>
      <c r="W20" s="63">
        <f>SUMIF('10. 170KMP'!$K:$K,$D20,'10. 170KMP'!AB:AB)</f>
        <v>52713281.25</v>
      </c>
      <c r="X20" s="63">
        <f>SUMIF('10. 170KMP'!$K:$K,$D20,'10. 170KMP'!AC:AC)</f>
        <v>59909062.5</v>
      </c>
      <c r="Y20" s="63">
        <f>SUMIF('10. 170KMP'!$K:$K,$D20,'10. 170KMP'!AD:AD)</f>
        <v>108810625</v>
      </c>
      <c r="Z20" s="63">
        <f>SUMIF('10. 170KMP'!$K:$K,$D20,'10. 170KMP'!AE:AE)</f>
        <v>50716312.5</v>
      </c>
      <c r="AA20" s="63">
        <f>SUMIF('10. 170KMP'!$K:$K,$D20,'10. 170KMP'!AF:AF)</f>
        <v>52829492.1875</v>
      </c>
      <c r="AB20" s="63">
        <f>SUMIF('10. 170KMP'!$K:$K,$D20,'10. 170KMP'!AG:AG)</f>
        <v>52829492.1875</v>
      </c>
      <c r="AC20" s="63">
        <f>SUMIF('10. 170KMP'!$K:$K,$D20,'10. 170KMP'!AH:AH)</f>
        <v>54942671.875</v>
      </c>
      <c r="AD20" s="63">
        <f>SUMIF('10. 170KMP'!$K:$K,$D20,'10. 170KMP'!AI:AI)</f>
        <v>54483406.25</v>
      </c>
      <c r="AE20" s="63">
        <f>SUMIF('10. 170KMP'!$K:$K,$D20,'10. 170KMP'!AJ:AJ)</f>
        <v>52387890.625</v>
      </c>
      <c r="AF20" s="63">
        <f>SUMIF('10. 170KMP'!$K:$K,$D20,'10. 170KMP'!AK:AK)</f>
        <v>54471320.3125</v>
      </c>
      <c r="AG20" s="63">
        <f>SUMIF('10. 170KMP'!$K:$K,$D20,'10. 170KMP'!AL:AL)</f>
        <v>52376269.53125</v>
      </c>
      <c r="AH20" s="63">
        <f>SUMIF('10. 170KMP'!$K:$K,$D20,'10. 170KMP'!AM:AM)</f>
        <v>54942671.875</v>
      </c>
      <c r="AI20" s="63">
        <f>SUMIF('10. 170KMP'!$K:$K,$D20,'10. 170KMP'!AN:AN)</f>
        <v>701412496.09375</v>
      </c>
      <c r="AJ20" s="93">
        <f>SUMIF('10. 170KMP'!$K:$K,$D20,'10. 170KMP'!AO:AO)</f>
        <v>81872222</v>
      </c>
      <c r="AK20" s="87">
        <f>SUMIF('10. 170KMP'!$K:$K,$D20,'10. 170KMP'!AP:AP)</f>
        <v>18966344</v>
      </c>
      <c r="AL20" s="63">
        <f>SUMIF('10. 170KMP'!$K:$K,$D20,'10. 170KMP'!AQ:AQ)</f>
        <v>20394307</v>
      </c>
      <c r="AM20" s="63">
        <f>SUMIF('10. 170KMP'!$K:$K,$D20,'10. 170KMP'!AR:AR)</f>
        <v>24429165</v>
      </c>
      <c r="AN20" s="63">
        <f>SUMIF('10. 170KMP'!$K:$K,$D20,'10. 170KMP'!AS:AS)</f>
        <v>1802778</v>
      </c>
      <c r="AO20" s="63">
        <f>SUMIF('10. 170KMP'!$K:$K,$D20,'10. 170KMP'!AT:AT)</f>
        <v>16279628</v>
      </c>
      <c r="AP20" s="63">
        <f>SUMIF('10. 170KMP'!$K:$K,$D20,'10. 170KMP'!AU:AU)</f>
        <v>0</v>
      </c>
      <c r="AQ20" s="63">
        <f>SUMIF('10. 170KMP'!$K:$K,$D20,'10. 170KMP'!AV:AV)</f>
        <v>0</v>
      </c>
      <c r="AR20" s="63">
        <f>SUMIF('10. 170KMP'!$K:$K,$D20,'10. 170KMP'!AW:AW)</f>
        <v>0</v>
      </c>
      <c r="AS20" s="63">
        <f>SUMIF('10. 170KMP'!$K:$K,$D20,'10. 170KMP'!AX:AX)</f>
        <v>0</v>
      </c>
      <c r="AT20" s="63">
        <f>SUMIF('10. 170KMP'!$K:$K,$D20,'10. 170KMP'!AY:AY)</f>
        <v>0</v>
      </c>
      <c r="AU20" s="63">
        <f>SUMIF('10. 170KMP'!$K:$K,$D20,'10. 170KMP'!AZ:AZ)</f>
        <v>0</v>
      </c>
      <c r="AV20" s="93">
        <f>SUMIF('10. 170KMP'!$K:$K,$D20,'10. 170KMP'!BA:BA)</f>
        <v>0</v>
      </c>
      <c r="AW20" s="87">
        <f t="shared" si="13"/>
        <v>1802778</v>
      </c>
      <c r="AX20" s="63">
        <f t="shared" si="14"/>
        <v>16279628</v>
      </c>
      <c r="AY20" s="63">
        <f t="shared" si="15"/>
        <v>52829492.1875</v>
      </c>
      <c r="AZ20" s="626">
        <f t="shared" si="4"/>
        <v>9.03030101321405</v>
      </c>
      <c r="BA20" s="627">
        <f t="shared" si="5"/>
        <v>0.30815416400788209</v>
      </c>
      <c r="BB20" s="87" t="e">
        <f t="shared" si="16"/>
        <v>#REF!</v>
      </c>
      <c r="BC20" s="63">
        <f t="shared" si="17"/>
        <v>81872222</v>
      </c>
      <c r="BD20" s="63">
        <f t="shared" si="18"/>
        <v>324978773.4375</v>
      </c>
      <c r="BE20" s="626" t="str">
        <f t="shared" si="6"/>
        <v/>
      </c>
      <c r="BF20" s="626">
        <f t="shared" si="7"/>
        <v>0.25193098347312731</v>
      </c>
      <c r="BG20" s="627">
        <f t="shared" si="8"/>
        <v>0.11672478385537211</v>
      </c>
    </row>
    <row r="21" spans="2:59" x14ac:dyDescent="0.25">
      <c r="B21" s="1083"/>
      <c r="C21" s="1086"/>
      <c r="D21" s="572" t="s">
        <v>213</v>
      </c>
      <c r="E21" s="10" t="s">
        <v>155</v>
      </c>
      <c r="F21" s="266" t="s">
        <v>197</v>
      </c>
      <c r="G21" s="88" t="e">
        <f>SUMIF('10. 170KMP'!$K:$K,$D21,'10. 170KMP'!L:L)</f>
        <v>#REF!</v>
      </c>
      <c r="H21" s="64" t="e">
        <f>SUMIF('10. 170KMP'!$K:$K,$D21,'10. 170KMP'!M:M)</f>
        <v>#REF!</v>
      </c>
      <c r="I21" s="64" t="e">
        <f>SUMIF('10. 170KMP'!$K:$K,$D21,'10. 170KMP'!N:N)</f>
        <v>#REF!</v>
      </c>
      <c r="J21" s="64" t="e">
        <f>SUMIF('10. 170KMP'!$K:$K,$D21,'10. 170KMP'!O:O)</f>
        <v>#REF!</v>
      </c>
      <c r="K21" s="64" t="e">
        <f>SUMIF('10. 170KMP'!$K:$K,$D21,'10. 170KMP'!P:P)</f>
        <v>#REF!</v>
      </c>
      <c r="L21" s="64" t="e">
        <f>SUMIF('10. 170KMP'!$K:$K,$D21,'10. 170KMP'!Q:Q)</f>
        <v>#REF!</v>
      </c>
      <c r="M21" s="64" t="e">
        <f>SUMIF('10. 170KMP'!$K:$K,$D21,'10. 170KMP'!R:R)</f>
        <v>#REF!</v>
      </c>
      <c r="N21" s="64" t="e">
        <f>SUMIF('10. 170KMP'!$K:$K,$D21,'10. 170KMP'!S:S)</f>
        <v>#REF!</v>
      </c>
      <c r="O21" s="64" t="e">
        <f>SUMIF('10. 170KMP'!$K:$K,$D21,'10. 170KMP'!T:T)</f>
        <v>#REF!</v>
      </c>
      <c r="P21" s="64" t="e">
        <f>SUMIF('10. 170KMP'!$K:$K,$D21,'10. 170KMP'!U:U)</f>
        <v>#REF!</v>
      </c>
      <c r="Q21" s="64" t="e">
        <f>SUMIF('10. 170KMP'!$K:$K,$D21,'10. 170KMP'!V:V)</f>
        <v>#REF!</v>
      </c>
      <c r="R21" s="64" t="e">
        <f>SUMIF('10. 170KMP'!$K:$K,$D21,'10. 170KMP'!W:W)</f>
        <v>#REF!</v>
      </c>
      <c r="S21" s="64" t="e">
        <f>SUMIF('10. 170KMP'!$K:$K,$D21,'10. 170KMP'!X:X)</f>
        <v>#REF!</v>
      </c>
      <c r="T21" s="64" t="e">
        <f>SUMIF('10. 170KMP'!$K:$K,$D21,'10. 170KMP'!Y:Y)</f>
        <v>#REF!</v>
      </c>
      <c r="U21" s="64" t="e">
        <f>SUMIF('10. 170KMP'!$K:$K,$D21,'10. 170KMP'!Z:Z)</f>
        <v>#REF!</v>
      </c>
      <c r="V21" s="64" t="e">
        <f>SUMIF('10. 170KMP'!$K:$K,$D21,'10. 170KMP'!AA:AA)</f>
        <v>#REF!</v>
      </c>
      <c r="W21" s="64">
        <f>SUMIF('10. 170KMP'!$K:$K,$D21,'10. 170KMP'!AB:AB)</f>
        <v>0</v>
      </c>
      <c r="X21" s="64">
        <f>SUMIF('10. 170KMP'!$K:$K,$D21,'10. 170KMP'!AC:AC)</f>
        <v>0</v>
      </c>
      <c r="Y21" s="64">
        <f>SUMIF('10. 170KMP'!$K:$K,$D21,'10. 170KMP'!AD:AD)</f>
        <v>0</v>
      </c>
      <c r="Z21" s="64">
        <f>SUMIF('10. 170KMP'!$K:$K,$D21,'10. 170KMP'!AE:AE)</f>
        <v>0</v>
      </c>
      <c r="AA21" s="64">
        <f>SUMIF('10. 170KMP'!$K:$K,$D21,'10. 170KMP'!AF:AF)</f>
        <v>0</v>
      </c>
      <c r="AB21" s="64">
        <f>SUMIF('10. 170KMP'!$K:$K,$D21,'10. 170KMP'!AG:AG)</f>
        <v>0</v>
      </c>
      <c r="AC21" s="64">
        <f>SUMIF('10. 170KMP'!$K:$K,$D21,'10. 170KMP'!AH:AH)</f>
        <v>0</v>
      </c>
      <c r="AD21" s="64">
        <f>SUMIF('10. 170KMP'!$K:$K,$D21,'10. 170KMP'!AI:AI)</f>
        <v>0</v>
      </c>
      <c r="AE21" s="64">
        <f>SUMIF('10. 170KMP'!$K:$K,$D21,'10. 170KMP'!AJ:AJ)</f>
        <v>0</v>
      </c>
      <c r="AF21" s="64">
        <f>SUMIF('10. 170KMP'!$K:$K,$D21,'10. 170KMP'!AK:AK)</f>
        <v>0</v>
      </c>
      <c r="AG21" s="64">
        <f>SUMIF('10. 170KMP'!$K:$K,$D21,'10. 170KMP'!AL:AL)</f>
        <v>0</v>
      </c>
      <c r="AH21" s="64">
        <f>SUMIF('10. 170KMP'!$K:$K,$D21,'10. 170KMP'!AM:AM)</f>
        <v>0</v>
      </c>
      <c r="AI21" s="64">
        <f>SUMIF('10. 170KMP'!$K:$K,$D21,'10. 170KMP'!AN:AN)</f>
        <v>0</v>
      </c>
      <c r="AJ21" s="94">
        <f>SUMIF('10. 170KMP'!$K:$K,$D21,'10. 170KMP'!AO:AO)</f>
        <v>0</v>
      </c>
      <c r="AK21" s="88">
        <f>SUMIF('10. 170KMP'!$K:$K,$D21,'10. 170KMP'!AP:AP)</f>
        <v>0</v>
      </c>
      <c r="AL21" s="64">
        <f>SUMIF('10. 170KMP'!$K:$K,$D21,'10. 170KMP'!AQ:AQ)</f>
        <v>0</v>
      </c>
      <c r="AM21" s="64">
        <f>SUMIF('10. 170KMP'!$K:$K,$D21,'10. 170KMP'!AR:AR)</f>
        <v>0</v>
      </c>
      <c r="AN21" s="64">
        <f>SUMIF('10. 170KMP'!$K:$K,$D21,'10. 170KMP'!AS:AS)</f>
        <v>0</v>
      </c>
      <c r="AO21" s="64">
        <f>SUMIF('10. 170KMP'!$K:$K,$D21,'10. 170KMP'!AT:AT)</f>
        <v>0</v>
      </c>
      <c r="AP21" s="64">
        <f>SUMIF('10. 170KMP'!$K:$K,$D21,'10. 170KMP'!AU:AU)</f>
        <v>0</v>
      </c>
      <c r="AQ21" s="64">
        <f>SUMIF('10. 170KMP'!$K:$K,$D21,'10. 170KMP'!AV:AV)</f>
        <v>0</v>
      </c>
      <c r="AR21" s="64">
        <f>SUMIF('10. 170KMP'!$K:$K,$D21,'10. 170KMP'!AW:AW)</f>
        <v>0</v>
      </c>
      <c r="AS21" s="64">
        <f>SUMIF('10. 170KMP'!$K:$K,$D21,'10. 170KMP'!AX:AX)</f>
        <v>0</v>
      </c>
      <c r="AT21" s="64">
        <f>SUMIF('10. 170KMP'!$K:$K,$D21,'10. 170KMP'!AY:AY)</f>
        <v>0</v>
      </c>
      <c r="AU21" s="64">
        <f>SUMIF('10. 170KMP'!$K:$K,$D21,'10. 170KMP'!AZ:AZ)</f>
        <v>0</v>
      </c>
      <c r="AV21" s="94">
        <f>SUMIF('10. 170KMP'!$K:$K,$D21,'10. 170KMP'!BA:BA)</f>
        <v>0</v>
      </c>
      <c r="AW21" s="88">
        <f t="shared" si="13"/>
        <v>0</v>
      </c>
      <c r="AX21" s="64">
        <f t="shared" si="14"/>
        <v>0</v>
      </c>
      <c r="AY21" s="64">
        <f t="shared" si="15"/>
        <v>0</v>
      </c>
      <c r="AZ21" s="624" t="str">
        <f t="shared" si="4"/>
        <v/>
      </c>
      <c r="BA21" s="625" t="str">
        <f t="shared" si="5"/>
        <v/>
      </c>
      <c r="BB21" s="88" t="e">
        <f t="shared" si="16"/>
        <v>#REF!</v>
      </c>
      <c r="BC21" s="64">
        <f t="shared" si="17"/>
        <v>0</v>
      </c>
      <c r="BD21" s="64">
        <f t="shared" si="18"/>
        <v>0</v>
      </c>
      <c r="BE21" s="624" t="str">
        <f t="shared" si="6"/>
        <v/>
      </c>
      <c r="BF21" s="624" t="str">
        <f t="shared" si="7"/>
        <v/>
      </c>
      <c r="BG21" s="625" t="str">
        <f t="shared" si="8"/>
        <v/>
      </c>
    </row>
    <row r="22" spans="2:59" ht="14.1" customHeight="1" x14ac:dyDescent="0.25">
      <c r="B22" s="255" t="s">
        <v>37</v>
      </c>
      <c r="C22" s="20" t="s">
        <v>36</v>
      </c>
      <c r="D22" s="251" t="s">
        <v>214</v>
      </c>
      <c r="E22" s="6" t="s">
        <v>36</v>
      </c>
      <c r="F22" s="267" t="s">
        <v>197</v>
      </c>
      <c r="G22" s="86" t="e">
        <f>SUMIF('10. 170KMP'!$K:$K,$D22,'10. 170KMP'!L:L)</f>
        <v>#REF!</v>
      </c>
      <c r="H22" s="62" t="e">
        <f>SUMIF('10. 170KMP'!$K:$K,$D22,'10. 170KMP'!M:M)</f>
        <v>#REF!</v>
      </c>
      <c r="I22" s="62" t="e">
        <f>SUMIF('10. 170KMP'!$K:$K,$D22,'10. 170KMP'!N:N)</f>
        <v>#REF!</v>
      </c>
      <c r="J22" s="62" t="e">
        <f>SUMIF('10. 170KMP'!$K:$K,$D22,'10. 170KMP'!O:O)</f>
        <v>#REF!</v>
      </c>
      <c r="K22" s="62" t="e">
        <f>SUMIF('10. 170KMP'!$K:$K,$D22,'10. 170KMP'!P:P)</f>
        <v>#REF!</v>
      </c>
      <c r="L22" s="62" t="e">
        <f>SUMIF('10. 170KMP'!$K:$K,$D22,'10. 170KMP'!Q:Q)</f>
        <v>#REF!</v>
      </c>
      <c r="M22" s="62" t="e">
        <f>SUMIF('10. 170KMP'!$K:$K,$D22,'10. 170KMP'!R:R)</f>
        <v>#REF!</v>
      </c>
      <c r="N22" s="62" t="e">
        <f>SUMIF('10. 170KMP'!$K:$K,$D22,'10. 170KMP'!S:S)</f>
        <v>#REF!</v>
      </c>
      <c r="O22" s="62" t="e">
        <f>SUMIF('10. 170KMP'!$K:$K,$D22,'10. 170KMP'!T:T)</f>
        <v>#REF!</v>
      </c>
      <c r="P22" s="62" t="e">
        <f>SUMIF('10. 170KMP'!$K:$K,$D22,'10. 170KMP'!U:U)</f>
        <v>#REF!</v>
      </c>
      <c r="Q22" s="62" t="e">
        <f>SUMIF('10. 170KMP'!$K:$K,$D22,'10. 170KMP'!V:V)</f>
        <v>#REF!</v>
      </c>
      <c r="R22" s="62" t="e">
        <f>SUMIF('10. 170KMP'!$K:$K,$D22,'10. 170KMP'!W:W)</f>
        <v>#REF!</v>
      </c>
      <c r="S22" s="62" t="e">
        <f>SUMIF('10. 170KMP'!$K:$K,$D22,'10. 170KMP'!X:X)</f>
        <v>#REF!</v>
      </c>
      <c r="T22" s="62" t="e">
        <f>SUMIF('10. 170KMP'!$K:$K,$D22,'10. 170KMP'!Y:Y)</f>
        <v>#REF!</v>
      </c>
      <c r="U22" s="62" t="e">
        <f>SUMIF('10. 170KMP'!$K:$K,$D22,'10. 170KMP'!Z:Z)</f>
        <v>#REF!</v>
      </c>
      <c r="V22" s="62" t="e">
        <f>SUMIF('10. 170KMP'!$K:$K,$D22,'10. 170KMP'!AA:AA)</f>
        <v>#REF!</v>
      </c>
      <c r="W22" s="62">
        <f>SUMIF('10. 170KMP'!$K:$K,$D22,'10. 170KMP'!AB:AB)</f>
        <v>114415568.18181816</v>
      </c>
      <c r="X22" s="62">
        <f>SUMIF('10. 170KMP'!$K:$K,$D22,'10. 170KMP'!AC:AC)</f>
        <v>68649340.909090891</v>
      </c>
      <c r="Y22" s="62">
        <f>SUMIF('10. 170KMP'!$K:$K,$D22,'10. 170KMP'!AD:AD)</f>
        <v>172928086.85537028</v>
      </c>
      <c r="Z22" s="62">
        <f>SUMIF('10. 170KMP'!$K:$K,$D22,'10. 170KMP'!AE:AE)</f>
        <v>446729492.22179139</v>
      </c>
      <c r="AA22" s="62">
        <f>SUMIF('10. 170KMP'!$K:$K,$D22,'10. 170KMP'!AF:AF)</f>
        <v>465343221.06436598</v>
      </c>
      <c r="AB22" s="62">
        <f>SUMIF('10. 170KMP'!$K:$K,$D22,'10. 170KMP'!AG:AG)</f>
        <v>465343221.06436598</v>
      </c>
      <c r="AC22" s="62">
        <f>SUMIF('10. 170KMP'!$K:$K,$D22,'10. 170KMP'!AH:AH)</f>
        <v>483956949.90694064</v>
      </c>
      <c r="AD22" s="62">
        <f>SUMIF('10. 170KMP'!$K:$K,$D22,'10. 170KMP'!AI:AI)</f>
        <v>484359080.40756238</v>
      </c>
      <c r="AE22" s="62">
        <f>SUMIF('10. 170KMP'!$K:$K,$D22,'10. 170KMP'!AJ:AJ)</f>
        <v>465729885.00727153</v>
      </c>
      <c r="AF22" s="62">
        <f>SUMIF('10. 170KMP'!$K:$K,$D22,'10. 170KMP'!AK:AK)</f>
        <v>483999505.94792342</v>
      </c>
      <c r="AG22" s="62">
        <f>SUMIF('10. 170KMP'!$K:$K,$D22,'10. 170KMP'!AL:AL)</f>
        <v>465384140.33454174</v>
      </c>
      <c r="AH22" s="62">
        <f>SUMIF('10. 170KMP'!$K:$K,$D22,'10. 170KMP'!AM:AM)</f>
        <v>483956949.90694064</v>
      </c>
      <c r="AI22" s="62">
        <f>SUMIF('10. 170KMP'!$K:$K,$D22,'10. 170KMP'!AN:AN)</f>
        <v>4600795441.8079834</v>
      </c>
      <c r="AJ22" s="92">
        <f>SUMIF('10. 170KMP'!$K:$K,$D22,'10. 170KMP'!AO:AO)</f>
        <v>439933572</v>
      </c>
      <c r="AK22" s="86">
        <f>SUMIF('10. 170KMP'!$K:$K,$D22,'10. 170KMP'!AP:AP)</f>
        <v>55733801</v>
      </c>
      <c r="AL22" s="62">
        <f>SUMIF('10. 170KMP'!$K:$K,$D22,'10. 170KMP'!AQ:AQ)</f>
        <v>34523239</v>
      </c>
      <c r="AM22" s="62">
        <f>SUMIF('10. 170KMP'!$K:$K,$D22,'10. 170KMP'!AR:AR)</f>
        <v>120602820</v>
      </c>
      <c r="AN22" s="62">
        <f>SUMIF('10. 170KMP'!$K:$K,$D22,'10. 170KMP'!AS:AS)</f>
        <v>105676472</v>
      </c>
      <c r="AO22" s="62">
        <f>SUMIF('10. 170KMP'!$K:$K,$D22,'10. 170KMP'!AT:AT)</f>
        <v>123397240</v>
      </c>
      <c r="AP22" s="62">
        <f>SUMIF('10. 170KMP'!$K:$K,$D22,'10. 170KMP'!AU:AU)</f>
        <v>0</v>
      </c>
      <c r="AQ22" s="62">
        <f>SUMIF('10. 170KMP'!$K:$K,$D22,'10. 170KMP'!AV:AV)</f>
        <v>0</v>
      </c>
      <c r="AR22" s="62">
        <f>SUMIF('10. 170KMP'!$K:$K,$D22,'10. 170KMP'!AW:AW)</f>
        <v>0</v>
      </c>
      <c r="AS22" s="62">
        <f>SUMIF('10. 170KMP'!$K:$K,$D22,'10. 170KMP'!AX:AX)</f>
        <v>0</v>
      </c>
      <c r="AT22" s="62">
        <f>SUMIF('10. 170KMP'!$K:$K,$D22,'10. 170KMP'!AY:AY)</f>
        <v>0</v>
      </c>
      <c r="AU22" s="62">
        <f>SUMIF('10. 170KMP'!$K:$K,$D22,'10. 170KMP'!AZ:AZ)</f>
        <v>0</v>
      </c>
      <c r="AV22" s="92">
        <f>SUMIF('10. 170KMP'!$K:$K,$D22,'10. 170KMP'!BA:BA)</f>
        <v>0</v>
      </c>
      <c r="AW22" s="86">
        <f t="shared" si="13"/>
        <v>105676472</v>
      </c>
      <c r="AX22" s="62">
        <f t="shared" si="14"/>
        <v>123397240</v>
      </c>
      <c r="AY22" s="62">
        <f t="shared" si="15"/>
        <v>465343221.06436598</v>
      </c>
      <c r="AZ22" s="622">
        <f t="shared" si="4"/>
        <v>1.167688868341479</v>
      </c>
      <c r="BA22" s="623">
        <f t="shared" si="5"/>
        <v>0.2651746805675112</v>
      </c>
      <c r="BB22" s="86" t="e">
        <f t="shared" si="16"/>
        <v>#REF!</v>
      </c>
      <c r="BC22" s="62">
        <f t="shared" si="17"/>
        <v>439933572</v>
      </c>
      <c r="BD22" s="62">
        <f t="shared" si="18"/>
        <v>1268065709.2324367</v>
      </c>
      <c r="BE22" s="622" t="str">
        <f t="shared" si="6"/>
        <v/>
      </c>
      <c r="BF22" s="622">
        <f t="shared" si="7"/>
        <v>0.3469327881015668</v>
      </c>
      <c r="BG22" s="623">
        <f t="shared" si="8"/>
        <v>9.5621198022035614E-2</v>
      </c>
    </row>
    <row r="23" spans="2:59" s="3" customFormat="1" x14ac:dyDescent="0.25">
      <c r="B23" s="255" t="s">
        <v>39</v>
      </c>
      <c r="C23" s="20" t="s">
        <v>38</v>
      </c>
      <c r="D23" s="251" t="s">
        <v>215</v>
      </c>
      <c r="E23" s="6" t="s">
        <v>38</v>
      </c>
      <c r="F23" s="267" t="s">
        <v>197</v>
      </c>
      <c r="G23" s="86" t="e">
        <f>SUMIF('10. 170KMP'!$K:$K,$D23,'10. 170KMP'!L:L)</f>
        <v>#REF!</v>
      </c>
      <c r="H23" s="62" t="e">
        <f>SUMIF('10. 170KMP'!$K:$K,$D23,'10. 170KMP'!M:M)</f>
        <v>#REF!</v>
      </c>
      <c r="I23" s="62" t="e">
        <f>SUMIF('10. 170KMP'!$K:$K,$D23,'10. 170KMP'!N:N)</f>
        <v>#REF!</v>
      </c>
      <c r="J23" s="62" t="e">
        <f>SUMIF('10. 170KMP'!$K:$K,$D23,'10. 170KMP'!O:O)</f>
        <v>#REF!</v>
      </c>
      <c r="K23" s="62" t="e">
        <f>SUMIF('10. 170KMP'!$K:$K,$D23,'10. 170KMP'!P:P)</f>
        <v>#REF!</v>
      </c>
      <c r="L23" s="62" t="e">
        <f>SUMIF('10. 170KMP'!$K:$K,$D23,'10. 170KMP'!Q:Q)</f>
        <v>#REF!</v>
      </c>
      <c r="M23" s="62" t="e">
        <f>SUMIF('10. 170KMP'!$K:$K,$D23,'10. 170KMP'!R:R)</f>
        <v>#REF!</v>
      </c>
      <c r="N23" s="62" t="e">
        <f>SUMIF('10. 170KMP'!$K:$K,$D23,'10. 170KMP'!S:S)</f>
        <v>#REF!</v>
      </c>
      <c r="O23" s="62" t="e">
        <f>SUMIF('10. 170KMP'!$K:$K,$D23,'10. 170KMP'!T:T)</f>
        <v>#REF!</v>
      </c>
      <c r="P23" s="62" t="e">
        <f>SUMIF('10. 170KMP'!$K:$K,$D23,'10. 170KMP'!U:U)</f>
        <v>#REF!</v>
      </c>
      <c r="Q23" s="62" t="e">
        <f>SUMIF('10. 170KMP'!$K:$K,$D23,'10. 170KMP'!V:V)</f>
        <v>#REF!</v>
      </c>
      <c r="R23" s="62" t="e">
        <f>SUMIF('10. 170KMP'!$K:$K,$D23,'10. 170KMP'!W:W)</f>
        <v>#REF!</v>
      </c>
      <c r="S23" s="62" t="e">
        <f>SUMIF('10. 170KMP'!$K:$K,$D23,'10. 170KMP'!X:X)</f>
        <v>#REF!</v>
      </c>
      <c r="T23" s="62" t="e">
        <f>SUMIF('10. 170KMP'!$K:$K,$D23,'10. 170KMP'!Y:Y)</f>
        <v>#REF!</v>
      </c>
      <c r="U23" s="62" t="e">
        <f>SUMIF('10. 170KMP'!$K:$K,$D23,'10. 170KMP'!Z:Z)</f>
        <v>#REF!</v>
      </c>
      <c r="V23" s="62" t="e">
        <f>SUMIF('10. 170KMP'!$K:$K,$D23,'10. 170KMP'!AA:AA)</f>
        <v>#REF!</v>
      </c>
      <c r="W23" s="62">
        <f>SUMIF('10. 170KMP'!$K:$K,$D23,'10. 170KMP'!AB:AB)</f>
        <v>5000000</v>
      </c>
      <c r="X23" s="62">
        <f>SUMIF('10. 170KMP'!$K:$K,$D23,'10. 170KMP'!AC:AC)</f>
        <v>5000000</v>
      </c>
      <c r="Y23" s="62">
        <f>SUMIF('10. 170KMP'!$K:$K,$D23,'10. 170KMP'!AD:AD)</f>
        <v>5000000</v>
      </c>
      <c r="Z23" s="62">
        <f>SUMIF('10. 170KMP'!$K:$K,$D23,'10. 170KMP'!AE:AE)</f>
        <v>5000000</v>
      </c>
      <c r="AA23" s="62">
        <f>SUMIF('10. 170KMP'!$K:$K,$D23,'10. 170KMP'!AF:AF)</f>
        <v>5000000</v>
      </c>
      <c r="AB23" s="62">
        <f>SUMIF('10. 170KMP'!$K:$K,$D23,'10. 170KMP'!AG:AG)</f>
        <v>5000000</v>
      </c>
      <c r="AC23" s="62">
        <f>SUMIF('10. 170KMP'!$K:$K,$D23,'10. 170KMP'!AH:AH)</f>
        <v>5000000</v>
      </c>
      <c r="AD23" s="62">
        <f>SUMIF('10. 170KMP'!$K:$K,$D23,'10. 170KMP'!AI:AI)</f>
        <v>5000000</v>
      </c>
      <c r="AE23" s="62">
        <f>SUMIF('10. 170KMP'!$K:$K,$D23,'10. 170KMP'!AJ:AJ)</f>
        <v>5000000</v>
      </c>
      <c r="AF23" s="62">
        <f>SUMIF('10. 170KMP'!$K:$K,$D23,'10. 170KMP'!AK:AK)</f>
        <v>5000000</v>
      </c>
      <c r="AG23" s="62">
        <f>SUMIF('10. 170KMP'!$K:$K,$D23,'10. 170KMP'!AL:AL)</f>
        <v>5000000</v>
      </c>
      <c r="AH23" s="62">
        <f>SUMIF('10. 170KMP'!$K:$K,$D23,'10. 170KMP'!AM:AM)</f>
        <v>5000000</v>
      </c>
      <c r="AI23" s="62">
        <f>SUMIF('10. 170KMP'!$K:$K,$D23,'10. 170KMP'!AN:AN)</f>
        <v>60000000</v>
      </c>
      <c r="AJ23" s="92">
        <f>SUMIF('10. 170KMP'!$K:$K,$D23,'10. 170KMP'!AO:AO)</f>
        <v>0</v>
      </c>
      <c r="AK23" s="86">
        <f>SUMIF('10. 170KMP'!$K:$K,$D23,'10. 170KMP'!AP:AP)</f>
        <v>0</v>
      </c>
      <c r="AL23" s="62">
        <f>SUMIF('10. 170KMP'!$K:$K,$D23,'10. 170KMP'!AQ:AQ)</f>
        <v>0</v>
      </c>
      <c r="AM23" s="62">
        <f>SUMIF('10. 170KMP'!$K:$K,$D23,'10. 170KMP'!AR:AR)</f>
        <v>0</v>
      </c>
      <c r="AN23" s="62">
        <f>SUMIF('10. 170KMP'!$K:$K,$D23,'10. 170KMP'!AS:AS)</f>
        <v>0</v>
      </c>
      <c r="AO23" s="62">
        <f>SUMIF('10. 170KMP'!$K:$K,$D23,'10. 170KMP'!AT:AT)</f>
        <v>0</v>
      </c>
      <c r="AP23" s="62">
        <f>SUMIF('10. 170KMP'!$K:$K,$D23,'10. 170KMP'!AU:AU)</f>
        <v>0</v>
      </c>
      <c r="AQ23" s="62">
        <f>SUMIF('10. 170KMP'!$K:$K,$D23,'10. 170KMP'!AV:AV)</f>
        <v>0</v>
      </c>
      <c r="AR23" s="62">
        <f>SUMIF('10. 170KMP'!$K:$K,$D23,'10. 170KMP'!AW:AW)</f>
        <v>0</v>
      </c>
      <c r="AS23" s="62">
        <f>SUMIF('10. 170KMP'!$K:$K,$D23,'10. 170KMP'!AX:AX)</f>
        <v>0</v>
      </c>
      <c r="AT23" s="62">
        <f>SUMIF('10. 170KMP'!$K:$K,$D23,'10. 170KMP'!AY:AY)</f>
        <v>0</v>
      </c>
      <c r="AU23" s="62">
        <f>SUMIF('10. 170KMP'!$K:$K,$D23,'10. 170KMP'!AZ:AZ)</f>
        <v>0</v>
      </c>
      <c r="AV23" s="92">
        <f>SUMIF('10. 170KMP'!$K:$K,$D23,'10. 170KMP'!BA:BA)</f>
        <v>0</v>
      </c>
      <c r="AW23" s="86">
        <f t="shared" si="13"/>
        <v>0</v>
      </c>
      <c r="AX23" s="62">
        <f t="shared" si="14"/>
        <v>0</v>
      </c>
      <c r="AY23" s="62">
        <f t="shared" si="15"/>
        <v>5000000</v>
      </c>
      <c r="AZ23" s="622" t="str">
        <f t="shared" si="4"/>
        <v/>
      </c>
      <c r="BA23" s="623">
        <f t="shared" si="5"/>
        <v>0</v>
      </c>
      <c r="BB23" s="86" t="e">
        <f t="shared" si="16"/>
        <v>#REF!</v>
      </c>
      <c r="BC23" s="62">
        <f t="shared" si="17"/>
        <v>0</v>
      </c>
      <c r="BD23" s="62">
        <f t="shared" si="18"/>
        <v>25000000</v>
      </c>
      <c r="BE23" s="622" t="str">
        <f t="shared" si="6"/>
        <v/>
      </c>
      <c r="BF23" s="622">
        <f t="shared" si="7"/>
        <v>0</v>
      </c>
      <c r="BG23" s="623">
        <f t="shared" si="8"/>
        <v>0</v>
      </c>
    </row>
    <row r="24" spans="2:59" x14ac:dyDescent="0.25">
      <c r="B24" s="255" t="s">
        <v>41</v>
      </c>
      <c r="C24" s="20" t="s">
        <v>40</v>
      </c>
      <c r="D24" s="379" t="s">
        <v>216</v>
      </c>
      <c r="E24" s="161" t="s">
        <v>40</v>
      </c>
      <c r="F24" s="275" t="s">
        <v>197</v>
      </c>
      <c r="G24" s="188" t="e">
        <f>SUMIF('10. 170KMP'!$K:$K,$D24,'10. 170KMP'!L:L)</f>
        <v>#REF!</v>
      </c>
      <c r="H24" s="189" t="e">
        <f>SUMIF('10. 170KMP'!$K:$K,$D24,'10. 170KMP'!M:M)</f>
        <v>#REF!</v>
      </c>
      <c r="I24" s="189" t="e">
        <f>SUMIF('10. 170KMP'!$K:$K,$D24,'10. 170KMP'!N:N)</f>
        <v>#REF!</v>
      </c>
      <c r="J24" s="189" t="e">
        <f>SUMIF('10. 170KMP'!$K:$K,$D24,'10. 170KMP'!O:O)</f>
        <v>#REF!</v>
      </c>
      <c r="K24" s="189" t="e">
        <f>SUMIF('10. 170KMP'!$K:$K,$D24,'10. 170KMP'!P:P)</f>
        <v>#REF!</v>
      </c>
      <c r="L24" s="189" t="e">
        <f>SUMIF('10. 170KMP'!$K:$K,$D24,'10. 170KMP'!Q:Q)</f>
        <v>#REF!</v>
      </c>
      <c r="M24" s="189" t="e">
        <f>SUMIF('10. 170KMP'!$K:$K,$D24,'10. 170KMP'!R:R)</f>
        <v>#REF!</v>
      </c>
      <c r="N24" s="189" t="e">
        <f>SUMIF('10. 170KMP'!$K:$K,$D24,'10. 170KMP'!S:S)</f>
        <v>#REF!</v>
      </c>
      <c r="O24" s="189" t="e">
        <f>SUMIF('10. 170KMP'!$K:$K,$D24,'10. 170KMP'!T:T)</f>
        <v>#REF!</v>
      </c>
      <c r="P24" s="189" t="e">
        <f>SUMIF('10. 170KMP'!$K:$K,$D24,'10. 170KMP'!U:U)</f>
        <v>#REF!</v>
      </c>
      <c r="Q24" s="189" t="e">
        <f>SUMIF('10. 170KMP'!$K:$K,$D24,'10. 170KMP'!V:V)</f>
        <v>#REF!</v>
      </c>
      <c r="R24" s="189" t="e">
        <f>SUMIF('10. 170KMP'!$K:$K,$D24,'10. 170KMP'!W:W)</f>
        <v>#REF!</v>
      </c>
      <c r="S24" s="189" t="e">
        <f>SUMIF('10. 170KMP'!$K:$K,$D24,'10. 170KMP'!X:X)</f>
        <v>#REF!</v>
      </c>
      <c r="T24" s="189" t="e">
        <f>SUMIF('10. 170KMP'!$K:$K,$D24,'10. 170KMP'!Y:Y)</f>
        <v>#REF!</v>
      </c>
      <c r="U24" s="189" t="e">
        <f>SUMIF('10. 170KMP'!$K:$K,$D24,'10. 170KMP'!Z:Z)</f>
        <v>#REF!</v>
      </c>
      <c r="V24" s="189" t="e">
        <f>SUMIF('10. 170KMP'!$K:$K,$D24,'10. 170KMP'!AA:AA)</f>
        <v>#REF!</v>
      </c>
      <c r="W24" s="189">
        <f>SUMIF('10. 170KMP'!$K:$K,$D24,'10. 170KMP'!AB:AB)</f>
        <v>18221015.897634741</v>
      </c>
      <c r="X24" s="189">
        <f>SUMIF('10. 170KMP'!$K:$K,$D24,'10. 170KMP'!AC:AC)</f>
        <v>10932609.538580844</v>
      </c>
      <c r="Y24" s="189">
        <f>SUMIF('10. 170KMP'!$K:$K,$D24,'10. 170KMP'!AD:AD)</f>
        <v>25970903.450949982</v>
      </c>
      <c r="Z24" s="189">
        <f>SUMIF('10. 170KMP'!$K:$K,$D24,'10. 170KMP'!AE:AE)</f>
        <v>44160616.810994789</v>
      </c>
      <c r="AA24" s="189">
        <f>SUMIF('10. 170KMP'!$K:$K,$D24,'10. 170KMP'!AF:AF)</f>
        <v>45923975.844786234</v>
      </c>
      <c r="AB24" s="189">
        <f>SUMIF('10. 170KMP'!$K:$K,$D24,'10. 170KMP'!AG:AG)</f>
        <v>45923975.844786234</v>
      </c>
      <c r="AC24" s="189">
        <f>SUMIF('10. 170KMP'!$K:$K,$D24,'10. 170KMP'!AH:AH)</f>
        <v>47687334.878577687</v>
      </c>
      <c r="AD24" s="189">
        <f>SUMIF('10. 170KMP'!$K:$K,$D24,'10. 170KMP'!AI:AI)</f>
        <v>47720450.796260469</v>
      </c>
      <c r="AE24" s="189">
        <f>SUMIF('10. 170KMP'!$K:$K,$D24,'10. 170KMP'!AJ:AJ)</f>
        <v>45955818.07332737</v>
      </c>
      <c r="AF24" s="189">
        <f>SUMIF('10. 170KMP'!$K:$K,$D24,'10. 170KMP'!AK:AK)</f>
        <v>47689713.972413197</v>
      </c>
      <c r="AG24" s="189">
        <f>SUMIF('10. 170KMP'!$K:$K,$D24,'10. 170KMP'!AL:AL)</f>
        <v>45926263.435012691</v>
      </c>
      <c r="AH24" s="189">
        <f>SUMIF('10. 170KMP'!$K:$K,$D24,'10. 170KMP'!AM:AM)</f>
        <v>47687334.878577687</v>
      </c>
      <c r="AI24" s="189">
        <f>SUMIF('10. 170KMP'!$K:$K,$D24,'10. 170KMP'!AN:AN)</f>
        <v>473800013.42190188</v>
      </c>
      <c r="AJ24" s="190">
        <f>SUMIF('10. 170KMP'!$K:$K,$D24,'10. 170KMP'!AO:AO)</f>
        <v>202367103</v>
      </c>
      <c r="AK24" s="188">
        <f>SUMIF('10. 170KMP'!$K:$K,$D24,'10. 170KMP'!AP:AP)</f>
        <v>35286568</v>
      </c>
      <c r="AL24" s="189">
        <f>SUMIF('10. 170KMP'!$K:$K,$D24,'10. 170KMP'!AQ:AQ)</f>
        <v>20200309</v>
      </c>
      <c r="AM24" s="189">
        <f>SUMIF('10. 170KMP'!$K:$K,$D24,'10. 170KMP'!AR:AR)</f>
        <v>50686792</v>
      </c>
      <c r="AN24" s="189">
        <f>SUMIF('10. 170KMP'!$K:$K,$D24,'10. 170KMP'!AS:AS)</f>
        <v>44676097</v>
      </c>
      <c r="AO24" s="189">
        <f>SUMIF('10. 170KMP'!$K:$K,$D24,'10. 170KMP'!AT:AT)</f>
        <v>51517337</v>
      </c>
      <c r="AP24" s="189">
        <f>SUMIF('10. 170KMP'!$K:$K,$D24,'10. 170KMP'!AU:AU)</f>
        <v>0</v>
      </c>
      <c r="AQ24" s="189">
        <f>SUMIF('10. 170KMP'!$K:$K,$D24,'10. 170KMP'!AV:AV)</f>
        <v>0</v>
      </c>
      <c r="AR24" s="189">
        <f>SUMIF('10. 170KMP'!$K:$K,$D24,'10. 170KMP'!AW:AW)</f>
        <v>0</v>
      </c>
      <c r="AS24" s="189">
        <f>SUMIF('10. 170KMP'!$K:$K,$D24,'10. 170KMP'!AX:AX)</f>
        <v>0</v>
      </c>
      <c r="AT24" s="189">
        <f>SUMIF('10. 170KMP'!$K:$K,$D24,'10. 170KMP'!AY:AY)</f>
        <v>0</v>
      </c>
      <c r="AU24" s="189">
        <f>SUMIF('10. 170KMP'!$K:$K,$D24,'10. 170KMP'!AZ:AZ)</f>
        <v>0</v>
      </c>
      <c r="AV24" s="190">
        <f>SUMIF('10. 170KMP'!$K:$K,$D24,'10. 170KMP'!BA:BA)</f>
        <v>0</v>
      </c>
      <c r="AW24" s="188">
        <f t="shared" si="13"/>
        <v>44676097</v>
      </c>
      <c r="AX24" s="189">
        <f t="shared" si="14"/>
        <v>51517337</v>
      </c>
      <c r="AY24" s="189">
        <f t="shared" si="15"/>
        <v>45923975.844786234</v>
      </c>
      <c r="AZ24" s="628">
        <f t="shared" si="4"/>
        <v>1.1531297597460226</v>
      </c>
      <c r="BA24" s="629">
        <f t="shared" si="5"/>
        <v>1.1217961000179557</v>
      </c>
      <c r="BB24" s="188" t="e">
        <f t="shared" si="16"/>
        <v>#REF!</v>
      </c>
      <c r="BC24" s="189">
        <f t="shared" si="17"/>
        <v>202367103</v>
      </c>
      <c r="BD24" s="189">
        <f t="shared" si="18"/>
        <v>145209121.54294658</v>
      </c>
      <c r="BE24" s="628" t="str">
        <f t="shared" si="6"/>
        <v/>
      </c>
      <c r="BF24" s="628">
        <f t="shared" si="7"/>
        <v>1.3936252822805526</v>
      </c>
      <c r="BG24" s="629">
        <f t="shared" si="8"/>
        <v>0.42711502167012261</v>
      </c>
    </row>
    <row r="25" spans="2:59" x14ac:dyDescent="0.25">
      <c r="B25" s="1081" t="s">
        <v>43</v>
      </c>
      <c r="C25" s="1084" t="s">
        <v>42</v>
      </c>
      <c r="D25" s="571" t="s">
        <v>217</v>
      </c>
      <c r="E25" s="7" t="s">
        <v>145</v>
      </c>
      <c r="F25" s="268" t="s">
        <v>197</v>
      </c>
      <c r="G25" s="86" t="e">
        <f>SUMIF('10. 170KMP'!$K:$K,$D25,'10. 170KMP'!L:L)</f>
        <v>#REF!</v>
      </c>
      <c r="H25" s="62" t="e">
        <f>SUMIF('10. 170KMP'!$K:$K,$D25,'10. 170KMP'!M:M)</f>
        <v>#REF!</v>
      </c>
      <c r="I25" s="62" t="e">
        <f>SUMIF('10. 170KMP'!$K:$K,$D25,'10. 170KMP'!N:N)</f>
        <v>#REF!</v>
      </c>
      <c r="J25" s="62" t="e">
        <f>SUMIF('10. 170KMP'!$K:$K,$D25,'10. 170KMP'!O:O)</f>
        <v>#REF!</v>
      </c>
      <c r="K25" s="62" t="e">
        <f>SUMIF('10. 170KMP'!$K:$K,$D25,'10. 170KMP'!P:P)</f>
        <v>#REF!</v>
      </c>
      <c r="L25" s="62" t="e">
        <f>SUMIF('10. 170KMP'!$K:$K,$D25,'10. 170KMP'!Q:Q)</f>
        <v>#REF!</v>
      </c>
      <c r="M25" s="62" t="e">
        <f>SUMIF('10. 170KMP'!$K:$K,$D25,'10. 170KMP'!R:R)</f>
        <v>#REF!</v>
      </c>
      <c r="N25" s="62" t="e">
        <f>SUMIF('10. 170KMP'!$K:$K,$D25,'10. 170KMP'!S:S)</f>
        <v>#REF!</v>
      </c>
      <c r="O25" s="62" t="e">
        <f>SUMIF('10. 170KMP'!$K:$K,$D25,'10. 170KMP'!T:T)</f>
        <v>#REF!</v>
      </c>
      <c r="P25" s="62" t="e">
        <f>SUMIF('10. 170KMP'!$K:$K,$D25,'10. 170KMP'!U:U)</f>
        <v>#REF!</v>
      </c>
      <c r="Q25" s="62" t="e">
        <f>SUMIF('10. 170KMP'!$K:$K,$D25,'10. 170KMP'!V:V)</f>
        <v>#REF!</v>
      </c>
      <c r="R25" s="62" t="e">
        <f>SUMIF('10. 170KMP'!$K:$K,$D25,'10. 170KMP'!W:W)</f>
        <v>#REF!</v>
      </c>
      <c r="S25" s="62" t="e">
        <f>SUMIF('10. 170KMP'!$K:$K,$D25,'10. 170KMP'!X:X)</f>
        <v>#REF!</v>
      </c>
      <c r="T25" s="62" t="e">
        <f>SUMIF('10. 170KMP'!$K:$K,$D25,'10. 170KMP'!Y:Y)</f>
        <v>#REF!</v>
      </c>
      <c r="U25" s="62" t="e">
        <f>SUMIF('10. 170KMP'!$K:$K,$D25,'10. 170KMP'!Z:Z)</f>
        <v>#REF!</v>
      </c>
      <c r="V25" s="62" t="e">
        <f>SUMIF('10. 170KMP'!$K:$K,$D25,'10. 170KMP'!AA:AA)</f>
        <v>#REF!</v>
      </c>
      <c r="W25" s="62">
        <f>SUMIF('10. 170KMP'!$K:$K,$D25,'10. 170KMP'!AB:AB)</f>
        <v>0</v>
      </c>
      <c r="X25" s="62">
        <f>SUMIF('10. 170KMP'!$K:$K,$D25,'10. 170KMP'!AC:AC)</f>
        <v>0</v>
      </c>
      <c r="Y25" s="62">
        <f>SUMIF('10. 170KMP'!$K:$K,$D25,'10. 170KMP'!AD:AD)</f>
        <v>0</v>
      </c>
      <c r="Z25" s="62">
        <f>SUMIF('10. 170KMP'!$K:$K,$D25,'10. 170KMP'!AE:AE)</f>
        <v>0</v>
      </c>
      <c r="AA25" s="62">
        <f>SUMIF('10. 170KMP'!$K:$K,$D25,'10. 170KMP'!AF:AF)</f>
        <v>0</v>
      </c>
      <c r="AB25" s="62">
        <f>SUMIF('10. 170KMP'!$K:$K,$D25,'10. 170KMP'!AG:AG)</f>
        <v>0</v>
      </c>
      <c r="AC25" s="62">
        <f>SUMIF('10. 170KMP'!$K:$K,$D25,'10. 170KMP'!AH:AH)</f>
        <v>0</v>
      </c>
      <c r="AD25" s="62">
        <f>SUMIF('10. 170KMP'!$K:$K,$D25,'10. 170KMP'!AI:AI)</f>
        <v>0</v>
      </c>
      <c r="AE25" s="62">
        <f>SUMIF('10. 170KMP'!$K:$K,$D25,'10. 170KMP'!AJ:AJ)</f>
        <v>0</v>
      </c>
      <c r="AF25" s="62">
        <f>SUMIF('10. 170KMP'!$K:$K,$D25,'10. 170KMP'!AK:AK)</f>
        <v>0</v>
      </c>
      <c r="AG25" s="62">
        <f>SUMIF('10. 170KMP'!$K:$K,$D25,'10. 170KMP'!AL:AL)</f>
        <v>0</v>
      </c>
      <c r="AH25" s="62">
        <f>SUMIF('10. 170KMP'!$K:$K,$D25,'10. 170KMP'!AM:AM)</f>
        <v>0</v>
      </c>
      <c r="AI25" s="62">
        <f>SUMIF('10. 170KMP'!$K:$K,$D25,'10. 170KMP'!AN:AN)</f>
        <v>0</v>
      </c>
      <c r="AJ25" s="92">
        <f>SUMIF('10. 170KMP'!$K:$K,$D25,'10. 170KMP'!AO:AO)</f>
        <v>0</v>
      </c>
      <c r="AK25" s="86">
        <f>SUMIF('10. 170KMP'!$K:$K,$D25,'10. 170KMP'!AP:AP)</f>
        <v>0</v>
      </c>
      <c r="AL25" s="62">
        <f>SUMIF('10. 170KMP'!$K:$K,$D25,'10. 170KMP'!AQ:AQ)</f>
        <v>0</v>
      </c>
      <c r="AM25" s="62">
        <f>SUMIF('10. 170KMP'!$K:$K,$D25,'10. 170KMP'!AR:AR)</f>
        <v>0</v>
      </c>
      <c r="AN25" s="62">
        <f>SUMIF('10. 170KMP'!$K:$K,$D25,'10. 170KMP'!AS:AS)</f>
        <v>0</v>
      </c>
      <c r="AO25" s="62">
        <f>SUMIF('10. 170KMP'!$K:$K,$D25,'10. 170KMP'!AT:AT)</f>
        <v>0</v>
      </c>
      <c r="AP25" s="62">
        <f>SUMIF('10. 170KMP'!$K:$K,$D25,'10. 170KMP'!AU:AU)</f>
        <v>0</v>
      </c>
      <c r="AQ25" s="62">
        <f>SUMIF('10. 170KMP'!$K:$K,$D25,'10. 170KMP'!AV:AV)</f>
        <v>0</v>
      </c>
      <c r="AR25" s="62">
        <f>SUMIF('10. 170KMP'!$K:$K,$D25,'10. 170KMP'!AW:AW)</f>
        <v>0</v>
      </c>
      <c r="AS25" s="62">
        <f>SUMIF('10. 170KMP'!$K:$K,$D25,'10. 170KMP'!AX:AX)</f>
        <v>0</v>
      </c>
      <c r="AT25" s="62">
        <f>SUMIF('10. 170KMP'!$K:$K,$D25,'10. 170KMP'!AY:AY)</f>
        <v>0</v>
      </c>
      <c r="AU25" s="62">
        <f>SUMIF('10. 170KMP'!$K:$K,$D25,'10. 170KMP'!AZ:AZ)</f>
        <v>0</v>
      </c>
      <c r="AV25" s="92">
        <f>SUMIF('10. 170KMP'!$K:$K,$D25,'10. 170KMP'!BA:BA)</f>
        <v>0</v>
      </c>
      <c r="AW25" s="86">
        <f t="shared" si="13"/>
        <v>0</v>
      </c>
      <c r="AX25" s="62">
        <f t="shared" si="14"/>
        <v>0</v>
      </c>
      <c r="AY25" s="62">
        <f t="shared" si="15"/>
        <v>0</v>
      </c>
      <c r="AZ25" s="622" t="str">
        <f t="shared" si="4"/>
        <v/>
      </c>
      <c r="BA25" s="623" t="str">
        <f t="shared" si="5"/>
        <v/>
      </c>
      <c r="BB25" s="86" t="e">
        <f t="shared" si="16"/>
        <v>#REF!</v>
      </c>
      <c r="BC25" s="62">
        <f t="shared" si="17"/>
        <v>0</v>
      </c>
      <c r="BD25" s="62">
        <f t="shared" si="18"/>
        <v>0</v>
      </c>
      <c r="BE25" s="622" t="str">
        <f t="shared" si="6"/>
        <v/>
      </c>
      <c r="BF25" s="622" t="str">
        <f t="shared" si="7"/>
        <v/>
      </c>
      <c r="BG25" s="623" t="str">
        <f t="shared" si="8"/>
        <v/>
      </c>
    </row>
    <row r="26" spans="2:59" x14ac:dyDescent="0.25">
      <c r="B26" s="1082"/>
      <c r="C26" s="1085"/>
      <c r="D26" s="573" t="s">
        <v>218</v>
      </c>
      <c r="E26" s="12" t="s">
        <v>175</v>
      </c>
      <c r="F26" s="272" t="s">
        <v>197</v>
      </c>
      <c r="G26" s="87" t="e">
        <f>SUMIF('10. 170KMP'!$K:$K,$D26,'10. 170KMP'!L:L)</f>
        <v>#REF!</v>
      </c>
      <c r="H26" s="63" t="e">
        <f>SUMIF('10. 170KMP'!$K:$K,$D26,'10. 170KMP'!M:M)</f>
        <v>#REF!</v>
      </c>
      <c r="I26" s="63" t="e">
        <f>SUMIF('10. 170KMP'!$K:$K,$D26,'10. 170KMP'!N:N)</f>
        <v>#REF!</v>
      </c>
      <c r="J26" s="63" t="e">
        <f>SUMIF('10. 170KMP'!$K:$K,$D26,'10. 170KMP'!O:O)</f>
        <v>#REF!</v>
      </c>
      <c r="K26" s="63" t="e">
        <f>SUMIF('10. 170KMP'!$K:$K,$D26,'10. 170KMP'!P:P)</f>
        <v>#REF!</v>
      </c>
      <c r="L26" s="63" t="e">
        <f>SUMIF('10. 170KMP'!$K:$K,$D26,'10. 170KMP'!Q:Q)</f>
        <v>#REF!</v>
      </c>
      <c r="M26" s="63" t="e">
        <f>SUMIF('10. 170KMP'!$K:$K,$D26,'10. 170KMP'!R:R)</f>
        <v>#REF!</v>
      </c>
      <c r="N26" s="63" t="e">
        <f>SUMIF('10. 170KMP'!$K:$K,$D26,'10. 170KMP'!S:S)</f>
        <v>#REF!</v>
      </c>
      <c r="O26" s="63" t="e">
        <f>SUMIF('10. 170KMP'!$K:$K,$D26,'10. 170KMP'!T:T)</f>
        <v>#REF!</v>
      </c>
      <c r="P26" s="63" t="e">
        <f>SUMIF('10. 170KMP'!$K:$K,$D26,'10. 170KMP'!U:U)</f>
        <v>#REF!</v>
      </c>
      <c r="Q26" s="63" t="e">
        <f>SUMIF('10. 170KMP'!$K:$K,$D26,'10. 170KMP'!V:V)</f>
        <v>#REF!</v>
      </c>
      <c r="R26" s="63" t="e">
        <f>SUMIF('10. 170KMP'!$K:$K,$D26,'10. 170KMP'!W:W)</f>
        <v>#REF!</v>
      </c>
      <c r="S26" s="63" t="e">
        <f>SUMIF('10. 170KMP'!$K:$K,$D26,'10. 170KMP'!X:X)</f>
        <v>#REF!</v>
      </c>
      <c r="T26" s="63" t="e">
        <f>SUMIF('10. 170KMP'!$K:$K,$D26,'10. 170KMP'!Y:Y)</f>
        <v>#REF!</v>
      </c>
      <c r="U26" s="63" t="e">
        <f>SUMIF('10. 170KMP'!$K:$K,$D26,'10. 170KMP'!Z:Z)</f>
        <v>#REF!</v>
      </c>
      <c r="V26" s="63" t="e">
        <f>SUMIF('10. 170KMP'!$K:$K,$D26,'10. 170KMP'!AA:AA)</f>
        <v>#REF!</v>
      </c>
      <c r="W26" s="63">
        <f>SUMIF('10. 170KMP'!$K:$K,$D26,'10. 170KMP'!AB:AB)</f>
        <v>0</v>
      </c>
      <c r="X26" s="63">
        <f>SUMIF('10. 170KMP'!$K:$K,$D26,'10. 170KMP'!AC:AC)</f>
        <v>0</v>
      </c>
      <c r="Y26" s="63">
        <f>SUMIF('10. 170KMP'!$K:$K,$D26,'10. 170KMP'!AD:AD)</f>
        <v>0</v>
      </c>
      <c r="Z26" s="63">
        <f>SUMIF('10. 170KMP'!$K:$K,$D26,'10. 170KMP'!AE:AE)</f>
        <v>452427250</v>
      </c>
      <c r="AA26" s="63">
        <f>SUMIF('10. 170KMP'!$K:$K,$D26,'10. 170KMP'!AF:AF)</f>
        <v>471278385.41666669</v>
      </c>
      <c r="AB26" s="63">
        <f>SUMIF('10. 170KMP'!$K:$K,$D26,'10. 170KMP'!AG:AG)</f>
        <v>471278385.41666669</v>
      </c>
      <c r="AC26" s="63">
        <f>SUMIF('10. 170KMP'!$K:$K,$D26,'10. 170KMP'!AH:AH)</f>
        <v>490129520.83333331</v>
      </c>
      <c r="AD26" s="63">
        <f>SUMIF('10. 170KMP'!$K:$K,$D26,'10. 170KMP'!AI:AI)</f>
        <v>490649328.92067742</v>
      </c>
      <c r="AE26" s="63">
        <f>SUMIF('10. 170KMP'!$K:$K,$D26,'10. 170KMP'!AJ:AJ)</f>
        <v>471778200.88526672</v>
      </c>
      <c r="AF26" s="63">
        <f>SUMIF('10. 170KMP'!$K:$K,$D26,'10. 170KMP'!AK:AK)</f>
        <v>490209967.32304132</v>
      </c>
      <c r="AG26" s="63">
        <f>SUMIF('10. 170KMP'!$K:$K,$D26,'10. 170KMP'!AL:AL)</f>
        <v>471355737.81061667</v>
      </c>
      <c r="AH26" s="63">
        <f>SUMIF('10. 170KMP'!$K:$K,$D26,'10. 170KMP'!AM:AM)</f>
        <v>490129520.83333331</v>
      </c>
      <c r="AI26" s="63">
        <f>SUMIF('10. 170KMP'!$K:$K,$D26,'10. 170KMP'!AN:AN)</f>
        <v>4299236297.4396019</v>
      </c>
      <c r="AJ26" s="93">
        <f>SUMIF('10. 170KMP'!$K:$K,$D26,'10. 170KMP'!AO:AO)</f>
        <v>0</v>
      </c>
      <c r="AK26" s="87">
        <f>SUMIF('10. 170KMP'!$K:$K,$D26,'10. 170KMP'!AP:AP)</f>
        <v>0</v>
      </c>
      <c r="AL26" s="63">
        <f>SUMIF('10. 170KMP'!$K:$K,$D26,'10. 170KMP'!AQ:AQ)</f>
        <v>0</v>
      </c>
      <c r="AM26" s="63">
        <f>SUMIF('10. 170KMP'!$K:$K,$D26,'10. 170KMP'!AR:AR)</f>
        <v>0</v>
      </c>
      <c r="AN26" s="63">
        <f>SUMIF('10. 170KMP'!$K:$K,$D26,'10. 170KMP'!AS:AS)</f>
        <v>0</v>
      </c>
      <c r="AO26" s="63">
        <f>SUMIF('10. 170KMP'!$K:$K,$D26,'10. 170KMP'!AT:AT)</f>
        <v>0</v>
      </c>
      <c r="AP26" s="63">
        <f>SUMIF('10. 170KMP'!$K:$K,$D26,'10. 170KMP'!AU:AU)</f>
        <v>0</v>
      </c>
      <c r="AQ26" s="63">
        <f>SUMIF('10. 170KMP'!$K:$K,$D26,'10. 170KMP'!AV:AV)</f>
        <v>0</v>
      </c>
      <c r="AR26" s="63">
        <f>SUMIF('10. 170KMP'!$K:$K,$D26,'10. 170KMP'!AW:AW)</f>
        <v>0</v>
      </c>
      <c r="AS26" s="63">
        <f>SUMIF('10. 170KMP'!$K:$K,$D26,'10. 170KMP'!AX:AX)</f>
        <v>0</v>
      </c>
      <c r="AT26" s="63">
        <f>SUMIF('10. 170KMP'!$K:$K,$D26,'10. 170KMP'!AY:AY)</f>
        <v>0</v>
      </c>
      <c r="AU26" s="63">
        <f>SUMIF('10. 170KMP'!$K:$K,$D26,'10. 170KMP'!AZ:AZ)</f>
        <v>0</v>
      </c>
      <c r="AV26" s="93">
        <f>SUMIF('10. 170KMP'!$K:$K,$D26,'10. 170KMP'!BA:BA)</f>
        <v>0</v>
      </c>
      <c r="AW26" s="87">
        <f t="shared" si="13"/>
        <v>0</v>
      </c>
      <c r="AX26" s="63">
        <f t="shared" si="14"/>
        <v>0</v>
      </c>
      <c r="AY26" s="63">
        <f t="shared" si="15"/>
        <v>471278385.41666669</v>
      </c>
      <c r="AZ26" s="626" t="str">
        <f t="shared" si="4"/>
        <v/>
      </c>
      <c r="BA26" s="627">
        <f t="shared" si="5"/>
        <v>0</v>
      </c>
      <c r="BB26" s="87" t="e">
        <f t="shared" si="16"/>
        <v>#REF!</v>
      </c>
      <c r="BC26" s="63">
        <f t="shared" si="17"/>
        <v>0</v>
      </c>
      <c r="BD26" s="63">
        <f t="shared" si="18"/>
        <v>923705635.41666675</v>
      </c>
      <c r="BE26" s="626" t="str">
        <f t="shared" si="6"/>
        <v/>
      </c>
      <c r="BF26" s="626">
        <f t="shared" si="7"/>
        <v>0</v>
      </c>
      <c r="BG26" s="627">
        <f t="shared" si="8"/>
        <v>0</v>
      </c>
    </row>
    <row r="27" spans="2:59" x14ac:dyDescent="0.25">
      <c r="B27" s="1082"/>
      <c r="C27" s="1085"/>
      <c r="D27" s="573" t="s">
        <v>219</v>
      </c>
      <c r="E27" s="12" t="s">
        <v>220</v>
      </c>
      <c r="F27" s="272" t="s">
        <v>197</v>
      </c>
      <c r="G27" s="87" t="e">
        <f>SUMIF('10. 170KMP'!$K:$K,$D27,'10. 170KMP'!L:L)</f>
        <v>#REF!</v>
      </c>
      <c r="H27" s="63" t="e">
        <f>SUMIF('10. 170KMP'!$K:$K,$D27,'10. 170KMP'!M:M)</f>
        <v>#REF!</v>
      </c>
      <c r="I27" s="63" t="e">
        <f>SUMIF('10. 170KMP'!$K:$K,$D27,'10. 170KMP'!N:N)</f>
        <v>#REF!</v>
      </c>
      <c r="J27" s="63" t="e">
        <f>SUMIF('10. 170KMP'!$K:$K,$D27,'10. 170KMP'!O:O)</f>
        <v>#REF!</v>
      </c>
      <c r="K27" s="63" t="e">
        <f>SUMIF('10. 170KMP'!$K:$K,$D27,'10. 170KMP'!P:P)</f>
        <v>#REF!</v>
      </c>
      <c r="L27" s="63" t="e">
        <f>SUMIF('10. 170KMP'!$K:$K,$D27,'10. 170KMP'!Q:Q)</f>
        <v>#REF!</v>
      </c>
      <c r="M27" s="63" t="e">
        <f>SUMIF('10. 170KMP'!$K:$K,$D27,'10. 170KMP'!R:R)</f>
        <v>#REF!</v>
      </c>
      <c r="N27" s="63" t="e">
        <f>SUMIF('10. 170KMP'!$K:$K,$D27,'10. 170KMP'!S:S)</f>
        <v>#REF!</v>
      </c>
      <c r="O27" s="63" t="e">
        <f>SUMIF('10. 170KMP'!$K:$K,$D27,'10. 170KMP'!T:T)</f>
        <v>#REF!</v>
      </c>
      <c r="P27" s="63" t="e">
        <f>SUMIF('10. 170KMP'!$K:$K,$D27,'10. 170KMP'!U:U)</f>
        <v>#REF!</v>
      </c>
      <c r="Q27" s="63" t="e">
        <f>SUMIF('10. 170KMP'!$K:$K,$D27,'10. 170KMP'!V:V)</f>
        <v>#REF!</v>
      </c>
      <c r="R27" s="63" t="e">
        <f>SUMIF('10. 170KMP'!$K:$K,$D27,'10. 170KMP'!W:W)</f>
        <v>#REF!</v>
      </c>
      <c r="S27" s="63" t="e">
        <f>SUMIF('10. 170KMP'!$K:$K,$D27,'10. 170KMP'!X:X)</f>
        <v>#REF!</v>
      </c>
      <c r="T27" s="63" t="e">
        <f>SUMIF('10. 170KMP'!$K:$K,$D27,'10. 170KMP'!Y:Y)</f>
        <v>#REF!</v>
      </c>
      <c r="U27" s="63" t="e">
        <f>SUMIF('10. 170KMP'!$K:$K,$D27,'10. 170KMP'!Z:Z)</f>
        <v>#REF!</v>
      </c>
      <c r="V27" s="63" t="e">
        <f>SUMIF('10. 170KMP'!$K:$K,$D27,'10. 170KMP'!AA:AA)</f>
        <v>#REF!</v>
      </c>
      <c r="W27" s="63">
        <f>SUMIF('10. 170KMP'!$K:$K,$D27,'10. 170KMP'!AB:AB)</f>
        <v>12462243.117487399</v>
      </c>
      <c r="X27" s="63">
        <f>SUMIF('10. 170KMP'!$K:$K,$D27,'10. 170KMP'!AC:AC)</f>
        <v>7477345.8704924397</v>
      </c>
      <c r="Y27" s="63">
        <f>SUMIF('10. 170KMP'!$K:$K,$D27,'10. 170KMP'!AD:AD)</f>
        <v>16504303.993796045</v>
      </c>
      <c r="Z27" s="63">
        <f>SUMIF('10. 170KMP'!$K:$K,$D27,'10. 170KMP'!AE:AE)</f>
        <v>19793962.776269872</v>
      </c>
      <c r="AA27" s="63">
        <f>SUMIF('10. 170KMP'!$K:$K,$D27,'10. 170KMP'!AF:AF)</f>
        <v>20618711.225281119</v>
      </c>
      <c r="AB27" s="63">
        <f>SUMIF('10. 170KMP'!$K:$K,$D27,'10. 170KMP'!AG:AG)</f>
        <v>20618711.225281119</v>
      </c>
      <c r="AC27" s="63">
        <f>SUMIF('10. 170KMP'!$K:$K,$D27,'10. 170KMP'!AH:AH)</f>
        <v>21443459.674292363</v>
      </c>
      <c r="AD27" s="63">
        <f>SUMIF('10. 170KMP'!$K:$K,$D27,'10. 170KMP'!AI:AI)</f>
        <v>21455595.191934861</v>
      </c>
      <c r="AE27" s="63">
        <f>SUMIF('10. 170KMP'!$K:$K,$D27,'10. 170KMP'!AJ:AJ)</f>
        <v>20630379.992245056</v>
      </c>
      <c r="AF27" s="63">
        <f>SUMIF('10. 170KMP'!$K:$K,$D27,'10. 170KMP'!AK:AK)</f>
        <v>21443459.674292363</v>
      </c>
      <c r="AG27" s="63">
        <f>SUMIF('10. 170KMP'!$K:$K,$D27,'10. 170KMP'!AL:AL)</f>
        <v>20618711.225281119</v>
      </c>
      <c r="AH27" s="63">
        <f>SUMIF('10. 170KMP'!$K:$K,$D27,'10. 170KMP'!AM:AM)</f>
        <v>21443459.674292363</v>
      </c>
      <c r="AI27" s="63">
        <f>SUMIF('10. 170KMP'!$K:$K,$D27,'10. 170KMP'!AN:AN)</f>
        <v>224510343.64094609</v>
      </c>
      <c r="AJ27" s="93">
        <f>SUMIF('10. 170KMP'!$K:$K,$D27,'10. 170KMP'!AO:AO)</f>
        <v>85901000</v>
      </c>
      <c r="AK27" s="87">
        <f>SUMIF('10. 170KMP'!$K:$K,$D27,'10. 170KMP'!AP:AP)</f>
        <v>37722000</v>
      </c>
      <c r="AL27" s="63">
        <f>SUMIF('10. 170KMP'!$K:$K,$D27,'10. 170KMP'!AQ:AQ)</f>
        <v>3216000</v>
      </c>
      <c r="AM27" s="63">
        <f>SUMIF('10. 170KMP'!$K:$K,$D27,'10. 170KMP'!AR:AR)</f>
        <v>6500000</v>
      </c>
      <c r="AN27" s="63">
        <f>SUMIF('10. 170KMP'!$K:$K,$D27,'10. 170KMP'!AS:AS)</f>
        <v>6441000</v>
      </c>
      <c r="AO27" s="63">
        <f>SUMIF('10. 170KMP'!$K:$K,$D27,'10. 170KMP'!AT:AT)</f>
        <v>32022000</v>
      </c>
      <c r="AP27" s="63">
        <f>SUMIF('10. 170KMP'!$K:$K,$D27,'10. 170KMP'!AU:AU)</f>
        <v>0</v>
      </c>
      <c r="AQ27" s="63">
        <f>SUMIF('10. 170KMP'!$K:$K,$D27,'10. 170KMP'!AV:AV)</f>
        <v>0</v>
      </c>
      <c r="AR27" s="63">
        <f>SUMIF('10. 170KMP'!$K:$K,$D27,'10. 170KMP'!AW:AW)</f>
        <v>0</v>
      </c>
      <c r="AS27" s="63">
        <f>SUMIF('10. 170KMP'!$K:$K,$D27,'10. 170KMP'!AX:AX)</f>
        <v>0</v>
      </c>
      <c r="AT27" s="63">
        <f>SUMIF('10. 170KMP'!$K:$K,$D27,'10. 170KMP'!AY:AY)</f>
        <v>0</v>
      </c>
      <c r="AU27" s="63">
        <f>SUMIF('10. 170KMP'!$K:$K,$D27,'10. 170KMP'!AZ:AZ)</f>
        <v>0</v>
      </c>
      <c r="AV27" s="93">
        <f>SUMIF('10. 170KMP'!$K:$K,$D27,'10. 170KMP'!BA:BA)</f>
        <v>0</v>
      </c>
      <c r="AW27" s="87">
        <f t="shared" si="13"/>
        <v>6441000</v>
      </c>
      <c r="AX27" s="63">
        <f t="shared" si="14"/>
        <v>32022000</v>
      </c>
      <c r="AY27" s="63">
        <f t="shared" si="15"/>
        <v>20618711.225281119</v>
      </c>
      <c r="AZ27" s="626">
        <f t="shared" si="4"/>
        <v>4.9715882626921282</v>
      </c>
      <c r="BA27" s="627">
        <f t="shared" si="5"/>
        <v>1.5530553607413164</v>
      </c>
      <c r="BB27" s="87" t="e">
        <f t="shared" si="16"/>
        <v>#REF!</v>
      </c>
      <c r="BC27" s="63">
        <f t="shared" si="17"/>
        <v>85901000</v>
      </c>
      <c r="BD27" s="63">
        <f t="shared" si="18"/>
        <v>76856566.983326867</v>
      </c>
      <c r="BE27" s="626" t="str">
        <f t="shared" si="6"/>
        <v/>
      </c>
      <c r="BF27" s="756">
        <f t="shared" si="7"/>
        <v>1.1176793782453907</v>
      </c>
      <c r="BG27" s="757">
        <f t="shared" si="8"/>
        <v>0.38261488805780536</v>
      </c>
    </row>
    <row r="28" spans="2:59" ht="27.6" x14ac:dyDescent="0.25">
      <c r="B28" s="1083"/>
      <c r="C28" s="1086"/>
      <c r="D28" s="574" t="s">
        <v>221</v>
      </c>
      <c r="E28" s="22" t="s">
        <v>148</v>
      </c>
      <c r="F28" s="276" t="s">
        <v>197</v>
      </c>
      <c r="G28" s="90" t="e">
        <f>SUMIF('10. 170KMP'!$K:$K,$D28,'10. 170KMP'!L:L)</f>
        <v>#REF!</v>
      </c>
      <c r="H28" s="68" t="e">
        <f>SUMIF('10. 170KMP'!$K:$K,$D28,'10. 170KMP'!M:M)</f>
        <v>#REF!</v>
      </c>
      <c r="I28" s="68" t="e">
        <f>SUMIF('10. 170KMP'!$K:$K,$D28,'10. 170KMP'!N:N)</f>
        <v>#REF!</v>
      </c>
      <c r="J28" s="68" t="e">
        <f>SUMIF('10. 170KMP'!$K:$K,$D28,'10. 170KMP'!O:O)</f>
        <v>#REF!</v>
      </c>
      <c r="K28" s="68" t="e">
        <f>SUMIF('10. 170KMP'!$K:$K,$D28,'10. 170KMP'!P:P)</f>
        <v>#REF!</v>
      </c>
      <c r="L28" s="68" t="e">
        <f>SUMIF('10. 170KMP'!$K:$K,$D28,'10. 170KMP'!Q:Q)</f>
        <v>#REF!</v>
      </c>
      <c r="M28" s="68" t="e">
        <f>SUMIF('10. 170KMP'!$K:$K,$D28,'10. 170KMP'!R:R)</f>
        <v>#REF!</v>
      </c>
      <c r="N28" s="68" t="e">
        <f>SUMIF('10. 170KMP'!$K:$K,$D28,'10. 170KMP'!S:S)</f>
        <v>#REF!</v>
      </c>
      <c r="O28" s="68" t="e">
        <f>SUMIF('10. 170KMP'!$K:$K,$D28,'10. 170KMP'!T:T)</f>
        <v>#REF!</v>
      </c>
      <c r="P28" s="68" t="e">
        <f>SUMIF('10. 170KMP'!$K:$K,$D28,'10. 170KMP'!U:U)</f>
        <v>#REF!</v>
      </c>
      <c r="Q28" s="68" t="e">
        <f>SUMIF('10. 170KMP'!$K:$K,$D28,'10. 170KMP'!V:V)</f>
        <v>#REF!</v>
      </c>
      <c r="R28" s="68" t="e">
        <f>SUMIF('10. 170KMP'!$K:$K,$D28,'10. 170KMP'!W:W)</f>
        <v>#REF!</v>
      </c>
      <c r="S28" s="68" t="e">
        <f>SUMIF('10. 170KMP'!$K:$K,$D28,'10. 170KMP'!X:X)</f>
        <v>#REF!</v>
      </c>
      <c r="T28" s="68" t="e">
        <f>SUMIF('10. 170KMP'!$K:$K,$D28,'10. 170KMP'!Y:Y)</f>
        <v>#REF!</v>
      </c>
      <c r="U28" s="68" t="e">
        <f>SUMIF('10. 170KMP'!$K:$K,$D28,'10. 170KMP'!Z:Z)</f>
        <v>#REF!</v>
      </c>
      <c r="V28" s="68" t="e">
        <f>SUMIF('10. 170KMP'!$K:$K,$D28,'10. 170KMP'!AA:AA)</f>
        <v>#REF!</v>
      </c>
      <c r="W28" s="68">
        <f>SUMIF('10. 170KMP'!$K:$K,$D28,'10. 170KMP'!AB:AB)</f>
        <v>11977279</v>
      </c>
      <c r="X28" s="68">
        <f>SUMIF('10. 170KMP'!$K:$K,$D28,'10. 170KMP'!AC:AC)</f>
        <v>6959418.333333334</v>
      </c>
      <c r="Y28" s="68">
        <f>SUMIF('10. 170KMP'!$K:$K,$D28,'10. 170KMP'!AD:AD)</f>
        <v>9768945.6666666679</v>
      </c>
      <c r="Z28" s="68">
        <f>SUMIF('10. 170KMP'!$K:$K,$D28,'10. 170KMP'!AE:AE)</f>
        <v>9815398</v>
      </c>
      <c r="AA28" s="68">
        <f>SUMIF('10. 170KMP'!$K:$K,$D28,'10. 170KMP'!AF:AF)</f>
        <v>9768946</v>
      </c>
      <c r="AB28" s="68">
        <f>SUMIF('10. 170KMP'!$K:$K,$D28,'10. 170KMP'!AG:AG)</f>
        <v>9830020.0740740746</v>
      </c>
      <c r="AC28" s="68">
        <f>SUMIF('10. 170KMP'!$K:$K,$D28,'10. 170KMP'!AH:AH)</f>
        <v>9830020.0740740746</v>
      </c>
      <c r="AD28" s="68">
        <f>SUMIF('10. 170KMP'!$K:$K,$D28,'10. 170KMP'!AI:AI)</f>
        <v>9830020.0740740746</v>
      </c>
      <c r="AE28" s="68">
        <f>SUMIF('10. 170KMP'!$K:$K,$D28,'10. 170KMP'!AJ:AJ)</f>
        <v>9791342.0740740746</v>
      </c>
      <c r="AF28" s="68">
        <f>SUMIF('10. 170KMP'!$K:$K,$D28,'10. 170KMP'!AK:AK)</f>
        <v>9768946.0740740746</v>
      </c>
      <c r="AG28" s="68">
        <f>SUMIF('10. 170KMP'!$K:$K,$D28,'10. 170KMP'!AL:AL)</f>
        <v>9768955.0740740746</v>
      </c>
      <c r="AH28" s="68">
        <f>SUMIF('10. 170KMP'!$K:$K,$D28,'10. 170KMP'!AM:AM)</f>
        <v>9626177.0740740746</v>
      </c>
      <c r="AI28" s="68">
        <f>SUMIF('10. 170KMP'!$K:$K,$D28,'10. 170KMP'!AN:AN)</f>
        <v>116735467.51851852</v>
      </c>
      <c r="AJ28" s="98">
        <f>SUMIF('10. 170KMP'!$K:$K,$D28,'10. 170KMP'!AO:AO)</f>
        <v>20845123</v>
      </c>
      <c r="AK28" s="90">
        <f>SUMIF('10. 170KMP'!$K:$K,$D28,'10. 170KMP'!AP:AP)</f>
        <v>3711379</v>
      </c>
      <c r="AL28" s="68">
        <f>SUMIF('10. 170KMP'!$K:$K,$D28,'10. 170KMP'!AQ:AQ)</f>
        <v>3533436</v>
      </c>
      <c r="AM28" s="68">
        <f>SUMIF('10. 170KMP'!$K:$K,$D28,'10. 170KMP'!AR:AR)</f>
        <v>4533436</v>
      </c>
      <c r="AN28" s="68">
        <f>SUMIF('10. 170KMP'!$K:$K,$D28,'10. 170KMP'!AS:AS)</f>
        <v>4533436</v>
      </c>
      <c r="AO28" s="68">
        <f>SUMIF('10. 170KMP'!$K:$K,$D28,'10. 170KMP'!AT:AT)</f>
        <v>4533436</v>
      </c>
      <c r="AP28" s="68">
        <f>SUMIF('10. 170KMP'!$K:$K,$D28,'10. 170KMP'!AU:AU)</f>
        <v>0</v>
      </c>
      <c r="AQ28" s="68">
        <f>SUMIF('10. 170KMP'!$K:$K,$D28,'10. 170KMP'!AV:AV)</f>
        <v>0</v>
      </c>
      <c r="AR28" s="68">
        <f>SUMIF('10. 170KMP'!$K:$K,$D28,'10. 170KMP'!AW:AW)</f>
        <v>0</v>
      </c>
      <c r="AS28" s="68">
        <f>SUMIF('10. 170KMP'!$K:$K,$D28,'10. 170KMP'!AX:AX)</f>
        <v>0</v>
      </c>
      <c r="AT28" s="68">
        <f>SUMIF('10. 170KMP'!$K:$K,$D28,'10. 170KMP'!AY:AY)</f>
        <v>0</v>
      </c>
      <c r="AU28" s="68">
        <f>SUMIF('10. 170KMP'!$K:$K,$D28,'10. 170KMP'!AZ:AZ)</f>
        <v>0</v>
      </c>
      <c r="AV28" s="98">
        <f>SUMIF('10. 170KMP'!$K:$K,$D28,'10. 170KMP'!BA:BA)</f>
        <v>0</v>
      </c>
      <c r="AW28" s="90">
        <f t="shared" si="13"/>
        <v>4533436</v>
      </c>
      <c r="AX28" s="68">
        <f t="shared" si="14"/>
        <v>4533436</v>
      </c>
      <c r="AY28" s="68">
        <f t="shared" si="15"/>
        <v>9768946</v>
      </c>
      <c r="AZ28" s="630">
        <f t="shared" si="4"/>
        <v>1</v>
      </c>
      <c r="BA28" s="631">
        <f t="shared" si="5"/>
        <v>0.4640660312791165</v>
      </c>
      <c r="BB28" s="90" t="e">
        <f t="shared" si="16"/>
        <v>#REF!</v>
      </c>
      <c r="BC28" s="68">
        <f t="shared" si="17"/>
        <v>20845123</v>
      </c>
      <c r="BD28" s="68">
        <f t="shared" si="18"/>
        <v>48289987</v>
      </c>
      <c r="BE28" s="630" t="str">
        <f t="shared" si="6"/>
        <v/>
      </c>
      <c r="BF28" s="630">
        <f t="shared" si="7"/>
        <v>0.43166553347798581</v>
      </c>
      <c r="BG28" s="631">
        <f t="shared" si="8"/>
        <v>0.17856717793752958</v>
      </c>
    </row>
    <row r="29" spans="2:59" ht="14.1" customHeight="1" x14ac:dyDescent="0.25">
      <c r="B29" s="255" t="s">
        <v>45</v>
      </c>
      <c r="C29" s="20" t="s">
        <v>44</v>
      </c>
      <c r="D29" s="251" t="s">
        <v>222</v>
      </c>
      <c r="E29" s="6" t="s">
        <v>44</v>
      </c>
      <c r="F29" s="270" t="s">
        <v>197</v>
      </c>
      <c r="G29" s="258" t="e">
        <f>SUMIF('10. 170KMP'!$K:$K,$D29,'10. 170KMP'!L:L)</f>
        <v>#REF!</v>
      </c>
      <c r="H29" s="259" t="e">
        <f>SUMIF('10. 170KMP'!$K:$K,$D29,'10. 170KMP'!M:M)</f>
        <v>#REF!</v>
      </c>
      <c r="I29" s="259" t="e">
        <f>SUMIF('10. 170KMP'!$K:$K,$D29,'10. 170KMP'!N:N)</f>
        <v>#REF!</v>
      </c>
      <c r="J29" s="259" t="e">
        <f>SUMIF('10. 170KMP'!$K:$K,$D29,'10. 170KMP'!O:O)</f>
        <v>#REF!</v>
      </c>
      <c r="K29" s="259" t="e">
        <f>SUMIF('10. 170KMP'!$K:$K,$D29,'10. 170KMP'!P:P)</f>
        <v>#REF!</v>
      </c>
      <c r="L29" s="259" t="e">
        <f>SUMIF('10. 170KMP'!$K:$K,$D29,'10. 170KMP'!Q:Q)</f>
        <v>#REF!</v>
      </c>
      <c r="M29" s="259" t="e">
        <f>SUMIF('10. 170KMP'!$K:$K,$D29,'10. 170KMP'!R:R)</f>
        <v>#REF!</v>
      </c>
      <c r="N29" s="259" t="e">
        <f>SUMIF('10. 170KMP'!$K:$K,$D29,'10. 170KMP'!S:S)</f>
        <v>#REF!</v>
      </c>
      <c r="O29" s="259" t="e">
        <f>SUMIF('10. 170KMP'!$K:$K,$D29,'10. 170KMP'!T:T)</f>
        <v>#REF!</v>
      </c>
      <c r="P29" s="259" t="e">
        <f>SUMIF('10. 170KMP'!$K:$K,$D29,'10. 170KMP'!U:U)</f>
        <v>#REF!</v>
      </c>
      <c r="Q29" s="259" t="e">
        <f>SUMIF('10. 170KMP'!$K:$K,$D29,'10. 170KMP'!V:V)</f>
        <v>#REF!</v>
      </c>
      <c r="R29" s="259" t="e">
        <f>SUMIF('10. 170KMP'!$K:$K,$D29,'10. 170KMP'!W:W)</f>
        <v>#REF!</v>
      </c>
      <c r="S29" s="259" t="e">
        <f>SUMIF('10. 170KMP'!$K:$K,$D29,'10. 170KMP'!X:X)</f>
        <v>#REF!</v>
      </c>
      <c r="T29" s="259" t="e">
        <f>SUMIF('10. 170KMP'!$K:$K,$D29,'10. 170KMP'!Y:Y)</f>
        <v>#REF!</v>
      </c>
      <c r="U29" s="259" t="e">
        <f>SUMIF('10. 170KMP'!$K:$K,$D29,'10. 170KMP'!Z:Z)</f>
        <v>#REF!</v>
      </c>
      <c r="V29" s="259" t="e">
        <f>SUMIF('10. 170KMP'!$K:$K,$D29,'10. 170KMP'!AA:AA)</f>
        <v>#REF!</v>
      </c>
      <c r="W29" s="259">
        <f>SUMIF('10. 170KMP'!$K:$K,$D29,'10. 170KMP'!AB:AB)</f>
        <v>0</v>
      </c>
      <c r="X29" s="259">
        <f>SUMIF('10. 170KMP'!$K:$K,$D29,'10. 170KMP'!AC:AC)</f>
        <v>0</v>
      </c>
      <c r="Y29" s="259">
        <f>SUMIF('10. 170KMP'!$K:$K,$D29,'10. 170KMP'!AD:AD)</f>
        <v>0</v>
      </c>
      <c r="Z29" s="259">
        <f>SUMIF('10. 170KMP'!$K:$K,$D29,'10. 170KMP'!AE:AE)</f>
        <v>0</v>
      </c>
      <c r="AA29" s="259">
        <f>SUMIF('10. 170KMP'!$K:$K,$D29,'10. 170KMP'!AF:AF)</f>
        <v>0</v>
      </c>
      <c r="AB29" s="259">
        <f>SUMIF('10. 170KMP'!$K:$K,$D29,'10. 170KMP'!AG:AG)</f>
        <v>0</v>
      </c>
      <c r="AC29" s="259">
        <f>SUMIF('10. 170KMP'!$K:$K,$D29,'10. 170KMP'!AH:AH)</f>
        <v>0</v>
      </c>
      <c r="AD29" s="259">
        <f>SUMIF('10. 170KMP'!$K:$K,$D29,'10. 170KMP'!AI:AI)</f>
        <v>0</v>
      </c>
      <c r="AE29" s="259">
        <f>SUMIF('10. 170KMP'!$K:$K,$D29,'10. 170KMP'!AJ:AJ)</f>
        <v>0</v>
      </c>
      <c r="AF29" s="259">
        <f>SUMIF('10. 170KMP'!$K:$K,$D29,'10. 170KMP'!AK:AK)</f>
        <v>0</v>
      </c>
      <c r="AG29" s="259">
        <f>SUMIF('10. 170KMP'!$K:$K,$D29,'10. 170KMP'!AL:AL)</f>
        <v>0</v>
      </c>
      <c r="AH29" s="259">
        <f>SUMIF('10. 170KMP'!$K:$K,$D29,'10. 170KMP'!AM:AM)</f>
        <v>0</v>
      </c>
      <c r="AI29" s="259">
        <f>SUMIF('10. 170KMP'!$K:$K,$D29,'10. 170KMP'!AN:AN)</f>
        <v>0</v>
      </c>
      <c r="AJ29" s="260">
        <f>SUMIF('10. 170KMP'!$K:$K,$D29,'10. 170KMP'!AO:AO)</f>
        <v>0</v>
      </c>
      <c r="AK29" s="258">
        <f>SUMIF('10. 170KMP'!$K:$K,$D29,'10. 170KMP'!AP:AP)</f>
        <v>0</v>
      </c>
      <c r="AL29" s="259">
        <f>SUMIF('10. 170KMP'!$K:$K,$D29,'10. 170KMP'!AQ:AQ)</f>
        <v>0</v>
      </c>
      <c r="AM29" s="259">
        <f>SUMIF('10. 170KMP'!$K:$K,$D29,'10. 170KMP'!AR:AR)</f>
        <v>0</v>
      </c>
      <c r="AN29" s="259">
        <f>SUMIF('10. 170KMP'!$K:$K,$D29,'10. 170KMP'!AS:AS)</f>
        <v>0</v>
      </c>
      <c r="AO29" s="259">
        <f>SUMIF('10. 170KMP'!$K:$K,$D29,'10. 170KMP'!AT:AT)</f>
        <v>0</v>
      </c>
      <c r="AP29" s="259">
        <f>SUMIF('10. 170KMP'!$K:$K,$D29,'10. 170KMP'!AU:AU)</f>
        <v>0</v>
      </c>
      <c r="AQ29" s="259">
        <f>SUMIF('10. 170KMP'!$K:$K,$D29,'10. 170KMP'!AV:AV)</f>
        <v>0</v>
      </c>
      <c r="AR29" s="259">
        <f>SUMIF('10. 170KMP'!$K:$K,$D29,'10. 170KMP'!AW:AW)</f>
        <v>0</v>
      </c>
      <c r="AS29" s="259">
        <f>SUMIF('10. 170KMP'!$K:$K,$D29,'10. 170KMP'!AX:AX)</f>
        <v>0</v>
      </c>
      <c r="AT29" s="259">
        <f>SUMIF('10. 170KMP'!$K:$K,$D29,'10. 170KMP'!AY:AY)</f>
        <v>0</v>
      </c>
      <c r="AU29" s="259">
        <f>SUMIF('10. 170KMP'!$K:$K,$D29,'10. 170KMP'!AZ:AZ)</f>
        <v>0</v>
      </c>
      <c r="AV29" s="260">
        <f>SUMIF('10. 170KMP'!$K:$K,$D29,'10. 170KMP'!BA:BA)</f>
        <v>0</v>
      </c>
      <c r="AW29" s="258">
        <f t="shared" si="13"/>
        <v>0</v>
      </c>
      <c r="AX29" s="259">
        <f t="shared" si="14"/>
        <v>0</v>
      </c>
      <c r="AY29" s="259">
        <f t="shared" si="15"/>
        <v>0</v>
      </c>
      <c r="AZ29" s="618" t="str">
        <f t="shared" si="4"/>
        <v/>
      </c>
      <c r="BA29" s="619" t="str">
        <f t="shared" si="5"/>
        <v/>
      </c>
      <c r="BB29" s="258" t="e">
        <f t="shared" si="16"/>
        <v>#REF!</v>
      </c>
      <c r="BC29" s="259">
        <f t="shared" si="17"/>
        <v>0</v>
      </c>
      <c r="BD29" s="259">
        <f t="shared" si="18"/>
        <v>0</v>
      </c>
      <c r="BE29" s="618" t="str">
        <f t="shared" si="6"/>
        <v/>
      </c>
      <c r="BF29" s="618" t="str">
        <f t="shared" si="7"/>
        <v/>
      </c>
      <c r="BG29" s="619" t="str">
        <f t="shared" si="8"/>
        <v/>
      </c>
    </row>
    <row r="30" spans="2:59" s="583" customFormat="1" x14ac:dyDescent="0.25">
      <c r="B30" s="597" t="s">
        <v>223</v>
      </c>
      <c r="C30" s="598" t="s">
        <v>224</v>
      </c>
      <c r="D30" s="604" t="str">
        <f t="shared" ref="D30" si="22">IF($B$1="x","",B30)</f>
        <v>III</v>
      </c>
      <c r="E30" s="605" t="str">
        <f t="shared" ref="E30" si="23">IF($B$1="x","",C30)</f>
        <v>Định phí hoạt động</v>
      </c>
      <c r="F30" s="606"/>
      <c r="G30" s="600" t="e">
        <f>SUM(G31:G67)</f>
        <v>#REF!</v>
      </c>
      <c r="H30" s="601" t="e">
        <f t="shared" ref="H30:AV30" si="24">SUM(H31:H67)</f>
        <v>#REF!</v>
      </c>
      <c r="I30" s="601" t="e">
        <f t="shared" si="24"/>
        <v>#REF!</v>
      </c>
      <c r="J30" s="601" t="e">
        <f t="shared" si="24"/>
        <v>#REF!</v>
      </c>
      <c r="K30" s="601" t="e">
        <f t="shared" si="24"/>
        <v>#REF!</v>
      </c>
      <c r="L30" s="601" t="e">
        <f t="shared" si="24"/>
        <v>#REF!</v>
      </c>
      <c r="M30" s="601" t="e">
        <f t="shared" si="24"/>
        <v>#REF!</v>
      </c>
      <c r="N30" s="601" t="e">
        <f t="shared" si="24"/>
        <v>#REF!</v>
      </c>
      <c r="O30" s="601" t="e">
        <f t="shared" si="24"/>
        <v>#REF!</v>
      </c>
      <c r="P30" s="601" t="e">
        <f t="shared" si="24"/>
        <v>#REF!</v>
      </c>
      <c r="Q30" s="601" t="e">
        <f t="shared" si="24"/>
        <v>#REF!</v>
      </c>
      <c r="R30" s="601" t="e">
        <f t="shared" si="24"/>
        <v>#REF!</v>
      </c>
      <c r="S30" s="601" t="e">
        <f t="shared" si="24"/>
        <v>#REF!</v>
      </c>
      <c r="T30" s="601" t="e">
        <f t="shared" si="24"/>
        <v>#REF!</v>
      </c>
      <c r="U30" s="601" t="e">
        <f t="shared" si="24"/>
        <v>#REF!</v>
      </c>
      <c r="V30" s="601" t="e">
        <f t="shared" si="24"/>
        <v>#REF!</v>
      </c>
      <c r="W30" s="601">
        <f t="shared" si="24"/>
        <v>160114342.66666666</v>
      </c>
      <c r="X30" s="601">
        <f t="shared" si="24"/>
        <v>196855731.66666669</v>
      </c>
      <c r="Y30" s="601">
        <f t="shared" si="24"/>
        <v>272888630</v>
      </c>
      <c r="Z30" s="601">
        <f t="shared" si="24"/>
        <v>526989844.22222221</v>
      </c>
      <c r="AA30" s="601">
        <f t="shared" si="24"/>
        <v>585304959.88888896</v>
      </c>
      <c r="AB30" s="601">
        <f t="shared" si="24"/>
        <v>597613653.29629636</v>
      </c>
      <c r="AC30" s="601">
        <f t="shared" si="24"/>
        <v>627353016.51851857</v>
      </c>
      <c r="AD30" s="601">
        <f t="shared" si="24"/>
        <v>629292063.51851857</v>
      </c>
      <c r="AE30" s="601">
        <f t="shared" si="24"/>
        <v>652037296.18518531</v>
      </c>
      <c r="AF30" s="601">
        <f t="shared" si="24"/>
        <v>646621623.18518531</v>
      </c>
      <c r="AG30" s="601">
        <f t="shared" si="24"/>
        <v>631811632.18518531</v>
      </c>
      <c r="AH30" s="601">
        <f t="shared" si="24"/>
        <v>623974426.18518531</v>
      </c>
      <c r="AI30" s="601">
        <f t="shared" si="24"/>
        <v>6150857219.5185184</v>
      </c>
      <c r="AJ30" s="607">
        <f t="shared" si="24"/>
        <v>1021658996</v>
      </c>
      <c r="AK30" s="600">
        <f t="shared" si="24"/>
        <v>174785633</v>
      </c>
      <c r="AL30" s="601">
        <f t="shared" si="24"/>
        <v>176642881</v>
      </c>
      <c r="AM30" s="601">
        <f t="shared" si="24"/>
        <v>210446244</v>
      </c>
      <c r="AN30" s="601">
        <f t="shared" si="24"/>
        <v>172118323</v>
      </c>
      <c r="AO30" s="601">
        <f t="shared" si="24"/>
        <v>287665915</v>
      </c>
      <c r="AP30" s="601">
        <f t="shared" si="24"/>
        <v>0</v>
      </c>
      <c r="AQ30" s="601">
        <f t="shared" si="24"/>
        <v>0</v>
      </c>
      <c r="AR30" s="601">
        <f t="shared" si="24"/>
        <v>0</v>
      </c>
      <c r="AS30" s="601">
        <f t="shared" si="24"/>
        <v>0</v>
      </c>
      <c r="AT30" s="601">
        <f t="shared" si="24"/>
        <v>0</v>
      </c>
      <c r="AU30" s="601">
        <f t="shared" si="24"/>
        <v>0</v>
      </c>
      <c r="AV30" s="607">
        <f t="shared" si="24"/>
        <v>0</v>
      </c>
      <c r="AW30" s="600">
        <f t="shared" si="13"/>
        <v>172118323</v>
      </c>
      <c r="AX30" s="601">
        <f t="shared" si="14"/>
        <v>287665915</v>
      </c>
      <c r="AY30" s="601">
        <f t="shared" si="15"/>
        <v>585304959.88888896</v>
      </c>
      <c r="AZ30" s="632">
        <f t="shared" si="4"/>
        <v>1.6713265036866529</v>
      </c>
      <c r="BA30" s="633">
        <f t="shared" si="5"/>
        <v>0.49148039861922388</v>
      </c>
      <c r="BB30" s="600" t="e">
        <f t="shared" si="16"/>
        <v>#REF!</v>
      </c>
      <c r="BC30" s="601">
        <f t="shared" si="17"/>
        <v>1021658996</v>
      </c>
      <c r="BD30" s="601">
        <f t="shared" si="18"/>
        <v>1742153508.4444447</v>
      </c>
      <c r="BE30" s="632" t="str">
        <f t="shared" si="6"/>
        <v/>
      </c>
      <c r="BF30" s="632">
        <f t="shared" si="7"/>
        <v>0.58643454267829209</v>
      </c>
      <c r="BG30" s="633">
        <f t="shared" si="8"/>
        <v>0.16610026205094941</v>
      </c>
    </row>
    <row r="31" spans="2:59" ht="14.1" customHeight="1" x14ac:dyDescent="0.25">
      <c r="B31" s="1081" t="s">
        <v>57</v>
      </c>
      <c r="C31" s="1084" t="s">
        <v>56</v>
      </c>
      <c r="D31" s="571" t="s">
        <v>225</v>
      </c>
      <c r="E31" s="11" t="s">
        <v>146</v>
      </c>
      <c r="F31" s="268" t="s">
        <v>226</v>
      </c>
      <c r="G31" s="86" t="e">
        <f>SUMIF('10. 170KMP'!$K:$K,$D31,'10. 170KMP'!L:L)</f>
        <v>#REF!</v>
      </c>
      <c r="H31" s="62" t="e">
        <f>SUMIF('10. 170KMP'!$K:$K,$D31,'10. 170KMP'!M:M)</f>
        <v>#REF!</v>
      </c>
      <c r="I31" s="62" t="e">
        <f>SUMIF('10. 170KMP'!$K:$K,$D31,'10. 170KMP'!N:N)</f>
        <v>#REF!</v>
      </c>
      <c r="J31" s="62" t="e">
        <f>SUMIF('10. 170KMP'!$K:$K,$D31,'10. 170KMP'!O:O)</f>
        <v>#REF!</v>
      </c>
      <c r="K31" s="62" t="e">
        <f>SUMIF('10. 170KMP'!$K:$K,$D31,'10. 170KMP'!P:P)</f>
        <v>#REF!</v>
      </c>
      <c r="L31" s="62" t="e">
        <f>SUMIF('10. 170KMP'!$K:$K,$D31,'10. 170KMP'!Q:Q)</f>
        <v>#REF!</v>
      </c>
      <c r="M31" s="62" t="e">
        <f>SUMIF('10. 170KMP'!$K:$K,$D31,'10. 170KMP'!R:R)</f>
        <v>#REF!</v>
      </c>
      <c r="N31" s="62" t="e">
        <f>SUMIF('10. 170KMP'!$K:$K,$D31,'10. 170KMP'!S:S)</f>
        <v>#REF!</v>
      </c>
      <c r="O31" s="62" t="e">
        <f>SUMIF('10. 170KMP'!$K:$K,$D31,'10. 170KMP'!T:T)</f>
        <v>#REF!</v>
      </c>
      <c r="P31" s="62" t="e">
        <f>SUMIF('10. 170KMP'!$K:$K,$D31,'10. 170KMP'!U:U)</f>
        <v>#REF!</v>
      </c>
      <c r="Q31" s="62" t="e">
        <f>SUMIF('10. 170KMP'!$K:$K,$D31,'10. 170KMP'!V:V)</f>
        <v>#REF!</v>
      </c>
      <c r="R31" s="62" t="e">
        <f>SUMIF('10. 170KMP'!$K:$K,$D31,'10. 170KMP'!W:W)</f>
        <v>#REF!</v>
      </c>
      <c r="S31" s="62" t="e">
        <f>SUMIF('10. 170KMP'!$K:$K,$D31,'10. 170KMP'!X:X)</f>
        <v>#REF!</v>
      </c>
      <c r="T31" s="62" t="e">
        <f>SUMIF('10. 170KMP'!$K:$K,$D31,'10. 170KMP'!Y:Y)</f>
        <v>#REF!</v>
      </c>
      <c r="U31" s="62" t="e">
        <f>SUMIF('10. 170KMP'!$K:$K,$D31,'10. 170KMP'!Z:Z)</f>
        <v>#REF!</v>
      </c>
      <c r="V31" s="62" t="e">
        <f>SUMIF('10. 170KMP'!$K:$K,$D31,'10. 170KMP'!AA:AA)</f>
        <v>#REF!</v>
      </c>
      <c r="W31" s="62">
        <f>SUMIF('10. 170KMP'!$K:$K,$D31,'10. 170KMP'!AB:AB)</f>
        <v>890298</v>
      </c>
      <c r="X31" s="62">
        <f>SUMIF('10. 170KMP'!$K:$K,$D31,'10. 170KMP'!AC:AC)</f>
        <v>5095389</v>
      </c>
      <c r="Y31" s="62">
        <f>SUMIF('10. 170KMP'!$K:$K,$D31,'10. 170KMP'!AD:AD)</f>
        <v>8333333.333333334</v>
      </c>
      <c r="Z31" s="62">
        <f>SUMIF('10. 170KMP'!$K:$K,$D31,'10. 170KMP'!AE:AE)</f>
        <v>8333333.333333334</v>
      </c>
      <c r="AA31" s="62">
        <f>SUMIF('10. 170KMP'!$K:$K,$D31,'10. 170KMP'!AF:AF)</f>
        <v>8333333.333333334</v>
      </c>
      <c r="AB31" s="62">
        <f>SUMIF('10. 170KMP'!$K:$K,$D31,'10. 170KMP'!AG:AG)</f>
        <v>8333333.333333334</v>
      </c>
      <c r="AC31" s="62">
        <f>SUMIF('10. 170KMP'!$K:$K,$D31,'10. 170KMP'!AH:AH)</f>
        <v>8333333.333333334</v>
      </c>
      <c r="AD31" s="62">
        <f>SUMIF('10. 170KMP'!$K:$K,$D31,'10. 170KMP'!AI:AI)</f>
        <v>8333333.333333334</v>
      </c>
      <c r="AE31" s="62">
        <f>SUMIF('10. 170KMP'!$K:$K,$D31,'10. 170KMP'!AJ:AJ)</f>
        <v>8333333.333333334</v>
      </c>
      <c r="AF31" s="62">
        <f>SUMIF('10. 170KMP'!$K:$K,$D31,'10. 170KMP'!AK:AK)</f>
        <v>8333333.333333334</v>
      </c>
      <c r="AG31" s="62">
        <f>SUMIF('10. 170KMP'!$K:$K,$D31,'10. 170KMP'!AL:AL)</f>
        <v>8333333.333333334</v>
      </c>
      <c r="AH31" s="62">
        <f>SUMIF('10. 170KMP'!$K:$K,$D31,'10. 170KMP'!AM:AM)</f>
        <v>8333333.333333334</v>
      </c>
      <c r="AI31" s="62">
        <f>SUMIF('10. 170KMP'!$K:$K,$D31,'10. 170KMP'!AN:AN)</f>
        <v>89319020.333333328</v>
      </c>
      <c r="AJ31" s="92">
        <f>SUMIF('10. 170KMP'!$K:$K,$D31,'10. 170KMP'!AO:AO)</f>
        <v>13505827</v>
      </c>
      <c r="AK31" s="86">
        <f>SUMIF('10. 170KMP'!$K:$K,$D31,'10. 170KMP'!AP:AP)</f>
        <v>3394326</v>
      </c>
      <c r="AL31" s="62">
        <f>SUMIF('10. 170KMP'!$K:$K,$D31,'10. 170KMP'!AQ:AQ)</f>
        <v>3394326</v>
      </c>
      <c r="AM31" s="62">
        <f>SUMIF('10. 170KMP'!$K:$K,$D31,'10. 170KMP'!AR:AR)</f>
        <v>1709119</v>
      </c>
      <c r="AN31" s="62">
        <f>SUMIF('10. 170KMP'!$K:$K,$D31,'10. 170KMP'!AS:AS)</f>
        <v>2504028</v>
      </c>
      <c r="AO31" s="62">
        <f>SUMIF('10. 170KMP'!$K:$K,$D31,'10. 170KMP'!AT:AT)</f>
        <v>2504028</v>
      </c>
      <c r="AP31" s="62">
        <f>SUMIF('10. 170KMP'!$K:$K,$D31,'10. 170KMP'!AU:AU)</f>
        <v>0</v>
      </c>
      <c r="AQ31" s="62">
        <f>SUMIF('10. 170KMP'!$K:$K,$D31,'10. 170KMP'!AV:AV)</f>
        <v>0</v>
      </c>
      <c r="AR31" s="62">
        <f>SUMIF('10. 170KMP'!$K:$K,$D31,'10. 170KMP'!AW:AW)</f>
        <v>0</v>
      </c>
      <c r="AS31" s="62">
        <f>SUMIF('10. 170KMP'!$K:$K,$D31,'10. 170KMP'!AX:AX)</f>
        <v>0</v>
      </c>
      <c r="AT31" s="62">
        <f>SUMIF('10. 170KMP'!$K:$K,$D31,'10. 170KMP'!AY:AY)</f>
        <v>0</v>
      </c>
      <c r="AU31" s="62">
        <f>SUMIF('10. 170KMP'!$K:$K,$D31,'10. 170KMP'!AZ:AZ)</f>
        <v>0</v>
      </c>
      <c r="AV31" s="92">
        <f>SUMIF('10. 170KMP'!$K:$K,$D31,'10. 170KMP'!BA:BA)</f>
        <v>0</v>
      </c>
      <c r="AW31" s="86">
        <f t="shared" si="13"/>
        <v>2504028</v>
      </c>
      <c r="AX31" s="62">
        <f t="shared" si="14"/>
        <v>2504028</v>
      </c>
      <c r="AY31" s="62">
        <f t="shared" si="15"/>
        <v>8333333.333333334</v>
      </c>
      <c r="AZ31" s="622">
        <f t="shared" si="4"/>
        <v>1</v>
      </c>
      <c r="BA31" s="623">
        <f t="shared" si="5"/>
        <v>0.30048335999999998</v>
      </c>
      <c r="BB31" s="86" t="e">
        <f t="shared" si="16"/>
        <v>#REF!</v>
      </c>
      <c r="BC31" s="62">
        <f t="shared" si="17"/>
        <v>13505827</v>
      </c>
      <c r="BD31" s="62">
        <f t="shared" si="18"/>
        <v>30985687</v>
      </c>
      <c r="BE31" s="622" t="str">
        <f t="shared" si="6"/>
        <v/>
      </c>
      <c r="BF31" s="622">
        <f t="shared" si="7"/>
        <v>0.43587308553139392</v>
      </c>
      <c r="BG31" s="623">
        <f t="shared" si="8"/>
        <v>0.15120885730270045</v>
      </c>
    </row>
    <row r="32" spans="2:59" ht="27.6" x14ac:dyDescent="0.25">
      <c r="B32" s="1082"/>
      <c r="C32" s="1085"/>
      <c r="D32" s="573" t="s">
        <v>227</v>
      </c>
      <c r="E32" s="12" t="s">
        <v>134</v>
      </c>
      <c r="F32" s="272" t="s">
        <v>226</v>
      </c>
      <c r="G32" s="87" t="e">
        <f>SUMIF('10. 170KMP'!$K:$K,$D32,'10. 170KMP'!L:L)</f>
        <v>#REF!</v>
      </c>
      <c r="H32" s="63" t="e">
        <f>SUMIF('10. 170KMP'!$K:$K,$D32,'10. 170KMP'!M:M)</f>
        <v>#REF!</v>
      </c>
      <c r="I32" s="63" t="e">
        <f>SUMIF('10. 170KMP'!$K:$K,$D32,'10. 170KMP'!N:N)</f>
        <v>#REF!</v>
      </c>
      <c r="J32" s="63" t="e">
        <f>SUMIF('10. 170KMP'!$K:$K,$D32,'10. 170KMP'!O:O)</f>
        <v>#REF!</v>
      </c>
      <c r="K32" s="63" t="e">
        <f>SUMIF('10. 170KMP'!$K:$K,$D32,'10. 170KMP'!P:P)</f>
        <v>#REF!</v>
      </c>
      <c r="L32" s="63" t="e">
        <f>SUMIF('10. 170KMP'!$K:$K,$D32,'10. 170KMP'!Q:Q)</f>
        <v>#REF!</v>
      </c>
      <c r="M32" s="63" t="e">
        <f>SUMIF('10. 170KMP'!$K:$K,$D32,'10. 170KMP'!R:R)</f>
        <v>#REF!</v>
      </c>
      <c r="N32" s="63" t="e">
        <f>SUMIF('10. 170KMP'!$K:$K,$D32,'10. 170KMP'!S:S)</f>
        <v>#REF!</v>
      </c>
      <c r="O32" s="63" t="e">
        <f>SUMIF('10. 170KMP'!$K:$K,$D32,'10. 170KMP'!T:T)</f>
        <v>#REF!</v>
      </c>
      <c r="P32" s="63" t="e">
        <f>SUMIF('10. 170KMP'!$K:$K,$D32,'10. 170KMP'!U:U)</f>
        <v>#REF!</v>
      </c>
      <c r="Q32" s="63" t="e">
        <f>SUMIF('10. 170KMP'!$K:$K,$D32,'10. 170KMP'!V:V)</f>
        <v>#REF!</v>
      </c>
      <c r="R32" s="63" t="e">
        <f>SUMIF('10. 170KMP'!$K:$K,$D32,'10. 170KMP'!W:W)</f>
        <v>#REF!</v>
      </c>
      <c r="S32" s="63" t="e">
        <f>SUMIF('10. 170KMP'!$K:$K,$D32,'10. 170KMP'!X:X)</f>
        <v>#REF!</v>
      </c>
      <c r="T32" s="63" t="e">
        <f>SUMIF('10. 170KMP'!$K:$K,$D32,'10. 170KMP'!Y:Y)</f>
        <v>#REF!</v>
      </c>
      <c r="U32" s="63" t="e">
        <f>SUMIF('10. 170KMP'!$K:$K,$D32,'10. 170KMP'!Z:Z)</f>
        <v>#REF!</v>
      </c>
      <c r="V32" s="63" t="e">
        <f>SUMIF('10. 170KMP'!$K:$K,$D32,'10. 170KMP'!AA:AA)</f>
        <v>#REF!</v>
      </c>
      <c r="W32" s="63">
        <f>SUMIF('10. 170KMP'!$K:$K,$D32,'10. 170KMP'!AB:AB)</f>
        <v>44670833.333333328</v>
      </c>
      <c r="X32" s="63">
        <f>SUMIF('10. 170KMP'!$K:$K,$D32,'10. 170KMP'!AC:AC)</f>
        <v>55170833.333333328</v>
      </c>
      <c r="Y32" s="63">
        <f>SUMIF('10. 170KMP'!$K:$K,$D32,'10. 170KMP'!AD:AD)</f>
        <v>132045833.33333333</v>
      </c>
      <c r="Z32" s="63">
        <f>SUMIF('10. 170KMP'!$K:$K,$D32,'10. 170KMP'!AE:AE)</f>
        <v>198554166.66666669</v>
      </c>
      <c r="AA32" s="63">
        <f>SUMIF('10. 170KMP'!$K:$K,$D32,'10. 170KMP'!AF:AF)</f>
        <v>254554166.66666669</v>
      </c>
      <c r="AB32" s="63">
        <f>SUMIF('10. 170KMP'!$K:$K,$D32,'10. 170KMP'!AG:AG)</f>
        <v>256220833.33333334</v>
      </c>
      <c r="AC32" s="63">
        <f>SUMIF('10. 170KMP'!$K:$K,$D32,'10. 170KMP'!AH:AH)</f>
        <v>286443055.55555558</v>
      </c>
      <c r="AD32" s="63">
        <f>SUMIF('10. 170KMP'!$K:$K,$D32,'10. 170KMP'!AI:AI)</f>
        <v>286443055.55555558</v>
      </c>
      <c r="AE32" s="63">
        <f>SUMIF('10. 170KMP'!$K:$K,$D32,'10. 170KMP'!AJ:AJ)</f>
        <v>288109722.22222221</v>
      </c>
      <c r="AF32" s="63">
        <f>SUMIF('10. 170KMP'!$K:$K,$D32,'10. 170KMP'!AK:AK)</f>
        <v>288109722.22222221</v>
      </c>
      <c r="AG32" s="63">
        <f>SUMIF('10. 170KMP'!$K:$K,$D32,'10. 170KMP'!AL:AL)</f>
        <v>288109722.22222221</v>
      </c>
      <c r="AH32" s="63">
        <f>SUMIF('10. 170KMP'!$K:$K,$D32,'10. 170KMP'!AM:AM)</f>
        <v>280415294.22222221</v>
      </c>
      <c r="AI32" s="63">
        <f>SUMIF('10. 170KMP'!$K:$K,$D32,'10. 170KMP'!AN:AN)</f>
        <v>2658847238.666667</v>
      </c>
      <c r="AJ32" s="93">
        <f>SUMIF('10. 170KMP'!$K:$K,$D32,'10. 170KMP'!AO:AO)</f>
        <v>187590973</v>
      </c>
      <c r="AK32" s="87">
        <f>SUMIF('10. 170KMP'!$K:$K,$D32,'10. 170KMP'!AP:AP)</f>
        <v>37923834</v>
      </c>
      <c r="AL32" s="63">
        <f>SUMIF('10. 170KMP'!$K:$K,$D32,'10. 170KMP'!AQ:AQ)</f>
        <v>25997670</v>
      </c>
      <c r="AM32" s="63">
        <f>SUMIF('10. 170KMP'!$K:$K,$D32,'10. 170KMP'!AR:AR)</f>
        <v>51105099</v>
      </c>
      <c r="AN32" s="63">
        <f>SUMIF('10. 170KMP'!$K:$K,$D32,'10. 170KMP'!AS:AS)</f>
        <v>25485204</v>
      </c>
      <c r="AO32" s="63">
        <f>SUMIF('10. 170KMP'!$K:$K,$D32,'10. 170KMP'!AT:AT)</f>
        <v>47079166</v>
      </c>
      <c r="AP32" s="63">
        <f>SUMIF('10. 170KMP'!$K:$K,$D32,'10. 170KMP'!AU:AU)</f>
        <v>0</v>
      </c>
      <c r="AQ32" s="63">
        <f>SUMIF('10. 170KMP'!$K:$K,$D32,'10. 170KMP'!AV:AV)</f>
        <v>0</v>
      </c>
      <c r="AR32" s="63">
        <f>SUMIF('10. 170KMP'!$K:$K,$D32,'10. 170KMP'!AW:AW)</f>
        <v>0</v>
      </c>
      <c r="AS32" s="63">
        <f>SUMIF('10. 170KMP'!$K:$K,$D32,'10. 170KMP'!AX:AX)</f>
        <v>0</v>
      </c>
      <c r="AT32" s="63">
        <f>SUMIF('10. 170KMP'!$K:$K,$D32,'10. 170KMP'!AY:AY)</f>
        <v>0</v>
      </c>
      <c r="AU32" s="63">
        <f>SUMIF('10. 170KMP'!$K:$K,$D32,'10. 170KMP'!AZ:AZ)</f>
        <v>0</v>
      </c>
      <c r="AV32" s="93">
        <f>SUMIF('10. 170KMP'!$K:$K,$D32,'10. 170KMP'!BA:BA)</f>
        <v>0</v>
      </c>
      <c r="AW32" s="87">
        <f t="shared" si="13"/>
        <v>25485204</v>
      </c>
      <c r="AX32" s="63">
        <f t="shared" si="14"/>
        <v>47079166</v>
      </c>
      <c r="AY32" s="63">
        <f t="shared" si="15"/>
        <v>254554166.66666669</v>
      </c>
      <c r="AZ32" s="626">
        <f t="shared" si="4"/>
        <v>1.8473136805183117</v>
      </c>
      <c r="BA32" s="627">
        <f t="shared" si="5"/>
        <v>0.18494753637896322</v>
      </c>
      <c r="BB32" s="87" t="e">
        <f t="shared" si="16"/>
        <v>#REF!</v>
      </c>
      <c r="BC32" s="63">
        <f t="shared" si="17"/>
        <v>187590973</v>
      </c>
      <c r="BD32" s="63">
        <f t="shared" si="18"/>
        <v>684995833.33333337</v>
      </c>
      <c r="BE32" s="626" t="str">
        <f t="shared" si="6"/>
        <v/>
      </c>
      <c r="BF32" s="626">
        <f t="shared" si="7"/>
        <v>0.27385710083394665</v>
      </c>
      <c r="BG32" s="627">
        <f t="shared" si="8"/>
        <v>7.0553497873789589E-2</v>
      </c>
    </row>
    <row r="33" spans="1:59" ht="14.1" customHeight="1" x14ac:dyDescent="0.25">
      <c r="B33" s="1082"/>
      <c r="C33" s="1085"/>
      <c r="D33" s="573" t="s">
        <v>228</v>
      </c>
      <c r="E33" s="12" t="s">
        <v>156</v>
      </c>
      <c r="F33" s="272" t="s">
        <v>226</v>
      </c>
      <c r="G33" s="87" t="e">
        <f>SUMIF('10. 170KMP'!$K:$K,$D33,'10. 170KMP'!L:L)</f>
        <v>#REF!</v>
      </c>
      <c r="H33" s="63" t="e">
        <f>SUMIF('10. 170KMP'!$K:$K,$D33,'10. 170KMP'!M:M)</f>
        <v>#REF!</v>
      </c>
      <c r="I33" s="63" t="e">
        <f>SUMIF('10. 170KMP'!$K:$K,$D33,'10. 170KMP'!N:N)</f>
        <v>#REF!</v>
      </c>
      <c r="J33" s="63" t="e">
        <f>SUMIF('10. 170KMP'!$K:$K,$D33,'10. 170KMP'!O:O)</f>
        <v>#REF!</v>
      </c>
      <c r="K33" s="63" t="e">
        <f>SUMIF('10. 170KMP'!$K:$K,$D33,'10. 170KMP'!P:P)</f>
        <v>#REF!</v>
      </c>
      <c r="L33" s="63" t="e">
        <f>SUMIF('10. 170KMP'!$K:$K,$D33,'10. 170KMP'!Q:Q)</f>
        <v>#REF!</v>
      </c>
      <c r="M33" s="63" t="e">
        <f>SUMIF('10. 170KMP'!$K:$K,$D33,'10. 170KMP'!R:R)</f>
        <v>#REF!</v>
      </c>
      <c r="N33" s="63" t="e">
        <f>SUMIF('10. 170KMP'!$K:$K,$D33,'10. 170KMP'!S:S)</f>
        <v>#REF!</v>
      </c>
      <c r="O33" s="63" t="e">
        <f>SUMIF('10. 170KMP'!$K:$K,$D33,'10. 170KMP'!T:T)</f>
        <v>#REF!</v>
      </c>
      <c r="P33" s="63" t="e">
        <f>SUMIF('10. 170KMP'!$K:$K,$D33,'10. 170KMP'!U:U)</f>
        <v>#REF!</v>
      </c>
      <c r="Q33" s="63" t="e">
        <f>SUMIF('10. 170KMP'!$K:$K,$D33,'10. 170KMP'!V:V)</f>
        <v>#REF!</v>
      </c>
      <c r="R33" s="63" t="e">
        <f>SUMIF('10. 170KMP'!$K:$K,$D33,'10. 170KMP'!W:W)</f>
        <v>#REF!</v>
      </c>
      <c r="S33" s="63" t="e">
        <f>SUMIF('10. 170KMP'!$K:$K,$D33,'10. 170KMP'!X:X)</f>
        <v>#REF!</v>
      </c>
      <c r="T33" s="63" t="e">
        <f>SUMIF('10. 170KMP'!$K:$K,$D33,'10. 170KMP'!Y:Y)</f>
        <v>#REF!</v>
      </c>
      <c r="U33" s="63" t="e">
        <f>SUMIF('10. 170KMP'!$K:$K,$D33,'10. 170KMP'!Z:Z)</f>
        <v>#REF!</v>
      </c>
      <c r="V33" s="63" t="e">
        <f>SUMIF('10. 170KMP'!$K:$K,$D33,'10. 170KMP'!AA:AA)</f>
        <v>#REF!</v>
      </c>
      <c r="W33" s="63">
        <f>SUMIF('10. 170KMP'!$K:$K,$D33,'10. 170KMP'!AB:AB)</f>
        <v>0</v>
      </c>
      <c r="X33" s="63">
        <f>SUMIF('10. 170KMP'!$K:$K,$D33,'10. 170KMP'!AC:AC)</f>
        <v>0</v>
      </c>
      <c r="Y33" s="63">
        <f>SUMIF('10. 170KMP'!$K:$K,$D33,'10. 170KMP'!AD:AD)</f>
        <v>0</v>
      </c>
      <c r="Z33" s="63">
        <f>SUMIF('10. 170KMP'!$K:$K,$D33,'10. 170KMP'!AE:AE)</f>
        <v>0</v>
      </c>
      <c r="AA33" s="63">
        <f>SUMIF('10. 170KMP'!$K:$K,$D33,'10. 170KMP'!AF:AF)</f>
        <v>0</v>
      </c>
      <c r="AB33" s="63">
        <f>SUMIF('10. 170KMP'!$K:$K,$D33,'10. 170KMP'!AG:AG)</f>
        <v>0</v>
      </c>
      <c r="AC33" s="63">
        <f>SUMIF('10. 170KMP'!$K:$K,$D33,'10. 170KMP'!AH:AH)</f>
        <v>0</v>
      </c>
      <c r="AD33" s="63">
        <f>SUMIF('10. 170KMP'!$K:$K,$D33,'10. 170KMP'!AI:AI)</f>
        <v>0</v>
      </c>
      <c r="AE33" s="63">
        <f>SUMIF('10. 170KMP'!$K:$K,$D33,'10. 170KMP'!AJ:AJ)</f>
        <v>0</v>
      </c>
      <c r="AF33" s="63">
        <f>SUMIF('10. 170KMP'!$K:$K,$D33,'10. 170KMP'!AK:AK)</f>
        <v>0</v>
      </c>
      <c r="AG33" s="63">
        <f>SUMIF('10. 170KMP'!$K:$K,$D33,'10. 170KMP'!AL:AL)</f>
        <v>0</v>
      </c>
      <c r="AH33" s="63">
        <f>SUMIF('10. 170KMP'!$K:$K,$D33,'10. 170KMP'!AM:AM)</f>
        <v>0</v>
      </c>
      <c r="AI33" s="63">
        <f>SUMIF('10. 170KMP'!$K:$K,$D33,'10. 170KMP'!AN:AN)</f>
        <v>0</v>
      </c>
      <c r="AJ33" s="93">
        <f>SUMIF('10. 170KMP'!$K:$K,$D33,'10. 170KMP'!AO:AO)</f>
        <v>0</v>
      </c>
      <c r="AK33" s="87">
        <f>SUMIF('10. 170KMP'!$K:$K,$D33,'10. 170KMP'!AP:AP)</f>
        <v>0</v>
      </c>
      <c r="AL33" s="63">
        <f>SUMIF('10. 170KMP'!$K:$K,$D33,'10. 170KMP'!AQ:AQ)</f>
        <v>0</v>
      </c>
      <c r="AM33" s="63">
        <f>SUMIF('10. 170KMP'!$K:$K,$D33,'10. 170KMP'!AR:AR)</f>
        <v>0</v>
      </c>
      <c r="AN33" s="63">
        <f>SUMIF('10. 170KMP'!$K:$K,$D33,'10. 170KMP'!AS:AS)</f>
        <v>0</v>
      </c>
      <c r="AO33" s="63">
        <f>SUMIF('10. 170KMP'!$K:$K,$D33,'10. 170KMP'!AT:AT)</f>
        <v>0</v>
      </c>
      <c r="AP33" s="63">
        <f>SUMIF('10. 170KMP'!$K:$K,$D33,'10. 170KMP'!AU:AU)</f>
        <v>0</v>
      </c>
      <c r="AQ33" s="63">
        <f>SUMIF('10. 170KMP'!$K:$K,$D33,'10. 170KMP'!AV:AV)</f>
        <v>0</v>
      </c>
      <c r="AR33" s="63">
        <f>SUMIF('10. 170KMP'!$K:$K,$D33,'10. 170KMP'!AW:AW)</f>
        <v>0</v>
      </c>
      <c r="AS33" s="63">
        <f>SUMIF('10. 170KMP'!$K:$K,$D33,'10. 170KMP'!AX:AX)</f>
        <v>0</v>
      </c>
      <c r="AT33" s="63">
        <f>SUMIF('10. 170KMP'!$K:$K,$D33,'10. 170KMP'!AY:AY)</f>
        <v>0</v>
      </c>
      <c r="AU33" s="63">
        <f>SUMIF('10. 170KMP'!$K:$K,$D33,'10. 170KMP'!AZ:AZ)</f>
        <v>0</v>
      </c>
      <c r="AV33" s="93">
        <f>SUMIF('10. 170KMP'!$K:$K,$D33,'10. 170KMP'!BA:BA)</f>
        <v>0</v>
      </c>
      <c r="AW33" s="87">
        <f t="shared" si="13"/>
        <v>0</v>
      </c>
      <c r="AX33" s="63">
        <f t="shared" si="14"/>
        <v>0</v>
      </c>
      <c r="AY33" s="63">
        <f t="shared" si="15"/>
        <v>0</v>
      </c>
      <c r="AZ33" s="626" t="str">
        <f t="shared" si="4"/>
        <v/>
      </c>
      <c r="BA33" s="627" t="str">
        <f t="shared" si="5"/>
        <v/>
      </c>
      <c r="BB33" s="87" t="e">
        <f t="shared" si="16"/>
        <v>#REF!</v>
      </c>
      <c r="BC33" s="63">
        <f t="shared" si="17"/>
        <v>0</v>
      </c>
      <c r="BD33" s="63">
        <f t="shared" si="18"/>
        <v>0</v>
      </c>
      <c r="BE33" s="626" t="str">
        <f t="shared" si="6"/>
        <v/>
      </c>
      <c r="BF33" s="626" t="str">
        <f t="shared" si="7"/>
        <v/>
      </c>
      <c r="BG33" s="627" t="str">
        <f t="shared" si="8"/>
        <v/>
      </c>
    </row>
    <row r="34" spans="1:59" ht="27.6" x14ac:dyDescent="0.25">
      <c r="B34" s="1082"/>
      <c r="C34" s="1085"/>
      <c r="D34" s="573" t="s">
        <v>229</v>
      </c>
      <c r="E34" s="12" t="s">
        <v>143</v>
      </c>
      <c r="F34" s="272" t="s">
        <v>226</v>
      </c>
      <c r="G34" s="87" t="e">
        <f>SUMIF('10. 170KMP'!$K:$K,$D34,'10. 170KMP'!L:L)</f>
        <v>#REF!</v>
      </c>
      <c r="H34" s="63" t="e">
        <f>SUMIF('10. 170KMP'!$K:$K,$D34,'10. 170KMP'!M:M)</f>
        <v>#REF!</v>
      </c>
      <c r="I34" s="63" t="e">
        <f>SUMIF('10. 170KMP'!$K:$K,$D34,'10. 170KMP'!N:N)</f>
        <v>#REF!</v>
      </c>
      <c r="J34" s="63" t="e">
        <f>SUMIF('10. 170KMP'!$K:$K,$D34,'10. 170KMP'!O:O)</f>
        <v>#REF!</v>
      </c>
      <c r="K34" s="63" t="e">
        <f>SUMIF('10. 170KMP'!$K:$K,$D34,'10. 170KMP'!P:P)</f>
        <v>#REF!</v>
      </c>
      <c r="L34" s="63" t="e">
        <f>SUMIF('10. 170KMP'!$K:$K,$D34,'10. 170KMP'!Q:Q)</f>
        <v>#REF!</v>
      </c>
      <c r="M34" s="63" t="e">
        <f>SUMIF('10. 170KMP'!$K:$K,$D34,'10. 170KMP'!R:R)</f>
        <v>#REF!</v>
      </c>
      <c r="N34" s="63" t="e">
        <f>SUMIF('10. 170KMP'!$K:$K,$D34,'10. 170KMP'!S:S)</f>
        <v>#REF!</v>
      </c>
      <c r="O34" s="63" t="e">
        <f>SUMIF('10. 170KMP'!$K:$K,$D34,'10. 170KMP'!T:T)</f>
        <v>#REF!</v>
      </c>
      <c r="P34" s="63" t="e">
        <f>SUMIF('10. 170KMP'!$K:$K,$D34,'10. 170KMP'!U:U)</f>
        <v>#REF!</v>
      </c>
      <c r="Q34" s="63" t="e">
        <f>SUMIF('10. 170KMP'!$K:$K,$D34,'10. 170KMP'!V:V)</f>
        <v>#REF!</v>
      </c>
      <c r="R34" s="63" t="e">
        <f>SUMIF('10. 170KMP'!$K:$K,$D34,'10. 170KMP'!W:W)</f>
        <v>#REF!</v>
      </c>
      <c r="S34" s="63" t="e">
        <f>SUMIF('10. 170KMP'!$K:$K,$D34,'10. 170KMP'!X:X)</f>
        <v>#REF!</v>
      </c>
      <c r="T34" s="63" t="e">
        <f>SUMIF('10. 170KMP'!$K:$K,$D34,'10. 170KMP'!Y:Y)</f>
        <v>#REF!</v>
      </c>
      <c r="U34" s="63" t="e">
        <f>SUMIF('10. 170KMP'!$K:$K,$D34,'10. 170KMP'!Z:Z)</f>
        <v>#REF!</v>
      </c>
      <c r="V34" s="63" t="e">
        <f>SUMIF('10. 170KMP'!$K:$K,$D34,'10. 170KMP'!AA:AA)</f>
        <v>#REF!</v>
      </c>
      <c r="W34" s="63">
        <f>SUMIF('10. 170KMP'!$K:$K,$D34,'10. 170KMP'!AB:AB)</f>
        <v>11805755.666666666</v>
      </c>
      <c r="X34" s="63">
        <f>SUMIF('10. 170KMP'!$K:$K,$D34,'10. 170KMP'!AC:AC)</f>
        <v>13574999.666666668</v>
      </c>
      <c r="Y34" s="63">
        <f>SUMIF('10. 170KMP'!$K:$K,$D34,'10. 170KMP'!AD:AD)</f>
        <v>15682261.333333332</v>
      </c>
      <c r="Z34" s="63">
        <f>SUMIF('10. 170KMP'!$K:$K,$D34,'10. 170KMP'!AE:AE)</f>
        <v>16333333.333333336</v>
      </c>
      <c r="AA34" s="63">
        <f>SUMIF('10. 170KMP'!$K:$K,$D34,'10. 170KMP'!AF:AF)</f>
        <v>16625000</v>
      </c>
      <c r="AB34" s="63">
        <f>SUMIF('10. 170KMP'!$K:$K,$D34,'10. 170KMP'!AG:AG)</f>
        <v>18995833.33333334</v>
      </c>
      <c r="AC34" s="63">
        <f>SUMIF('10. 170KMP'!$K:$K,$D34,'10. 170KMP'!AH:AH)</f>
        <v>18995833.33333334</v>
      </c>
      <c r="AD34" s="63">
        <f>SUMIF('10. 170KMP'!$K:$K,$D34,'10. 170KMP'!AI:AI)</f>
        <v>21895833.33333334</v>
      </c>
      <c r="AE34" s="63">
        <f>SUMIF('10. 170KMP'!$K:$K,$D34,'10. 170KMP'!AJ:AJ)</f>
        <v>23354166.666666672</v>
      </c>
      <c r="AF34" s="63">
        <f>SUMIF('10. 170KMP'!$K:$K,$D34,'10. 170KMP'!AK:AK)</f>
        <v>23354166.666666672</v>
      </c>
      <c r="AG34" s="63">
        <f>SUMIF('10. 170KMP'!$K:$K,$D34,'10. 170KMP'!AL:AL)</f>
        <v>23544166.666666672</v>
      </c>
      <c r="AH34" s="63">
        <f>SUMIF('10. 170KMP'!$K:$K,$D34,'10. 170KMP'!AM:AM)</f>
        <v>23544166.666666672</v>
      </c>
      <c r="AI34" s="63">
        <f>SUMIF('10. 170KMP'!$K:$K,$D34,'10. 170KMP'!AN:AN)</f>
        <v>227705516.66666675</v>
      </c>
      <c r="AJ34" s="93">
        <f>SUMIF('10. 170KMP'!$K:$K,$D34,'10. 170KMP'!AO:AO)</f>
        <v>46208732</v>
      </c>
      <c r="AK34" s="87">
        <f>SUMIF('10. 170KMP'!$K:$K,$D34,'10. 170KMP'!AP:AP)</f>
        <v>2820089</v>
      </c>
      <c r="AL34" s="63">
        <f>SUMIF('10. 170KMP'!$K:$K,$D34,'10. 170KMP'!AQ:AQ)</f>
        <v>14277980</v>
      </c>
      <c r="AM34" s="63">
        <f>SUMIF('10. 170KMP'!$K:$K,$D34,'10. 170KMP'!AR:AR)</f>
        <v>12812260</v>
      </c>
      <c r="AN34" s="63">
        <f>SUMIF('10. 170KMP'!$K:$K,$D34,'10. 170KMP'!AS:AS)</f>
        <v>10313332</v>
      </c>
      <c r="AO34" s="63">
        <f>SUMIF('10. 170KMP'!$K:$K,$D34,'10. 170KMP'!AT:AT)</f>
        <v>5985071</v>
      </c>
      <c r="AP34" s="63">
        <f>SUMIF('10. 170KMP'!$K:$K,$D34,'10. 170KMP'!AU:AU)</f>
        <v>0</v>
      </c>
      <c r="AQ34" s="63">
        <f>SUMIF('10. 170KMP'!$K:$K,$D34,'10. 170KMP'!AV:AV)</f>
        <v>0</v>
      </c>
      <c r="AR34" s="63">
        <f>SUMIF('10. 170KMP'!$K:$K,$D34,'10. 170KMP'!AW:AW)</f>
        <v>0</v>
      </c>
      <c r="AS34" s="63">
        <f>SUMIF('10. 170KMP'!$K:$K,$D34,'10. 170KMP'!AX:AX)</f>
        <v>0</v>
      </c>
      <c r="AT34" s="63">
        <f>SUMIF('10. 170KMP'!$K:$K,$D34,'10. 170KMP'!AY:AY)</f>
        <v>0</v>
      </c>
      <c r="AU34" s="63">
        <f>SUMIF('10. 170KMP'!$K:$K,$D34,'10. 170KMP'!AZ:AZ)</f>
        <v>0</v>
      </c>
      <c r="AV34" s="93">
        <f>SUMIF('10. 170KMP'!$K:$K,$D34,'10. 170KMP'!BA:BA)</f>
        <v>0</v>
      </c>
      <c r="AW34" s="87">
        <f t="shared" si="13"/>
        <v>10313332</v>
      </c>
      <c r="AX34" s="63">
        <f t="shared" si="14"/>
        <v>5985071</v>
      </c>
      <c r="AY34" s="63">
        <f t="shared" si="15"/>
        <v>16625000</v>
      </c>
      <c r="AZ34" s="626">
        <f t="shared" si="4"/>
        <v>0.580323701399315</v>
      </c>
      <c r="BA34" s="627">
        <f t="shared" si="5"/>
        <v>0.36000427067669172</v>
      </c>
      <c r="BB34" s="87" t="e">
        <f t="shared" si="16"/>
        <v>#REF!</v>
      </c>
      <c r="BC34" s="63">
        <f t="shared" si="17"/>
        <v>46208732</v>
      </c>
      <c r="BD34" s="63">
        <f t="shared" si="18"/>
        <v>74021350</v>
      </c>
      <c r="BE34" s="626" t="str">
        <f t="shared" si="6"/>
        <v/>
      </c>
      <c r="BF34" s="626">
        <f t="shared" si="7"/>
        <v>0.6242622162389635</v>
      </c>
      <c r="BG34" s="627">
        <f t="shared" si="8"/>
        <v>0.20293198283660371</v>
      </c>
    </row>
    <row r="35" spans="1:59" ht="27.6" x14ac:dyDescent="0.25">
      <c r="B35" s="1082"/>
      <c r="C35" s="1085"/>
      <c r="D35" s="573" t="s">
        <v>230</v>
      </c>
      <c r="E35" s="12" t="s">
        <v>174</v>
      </c>
      <c r="F35" s="272" t="s">
        <v>226</v>
      </c>
      <c r="G35" s="87" t="e">
        <f>SUMIF('10. 170KMP'!$K:$K,$D35,'10. 170KMP'!L:L)</f>
        <v>#REF!</v>
      </c>
      <c r="H35" s="63" t="e">
        <f>SUMIF('10. 170KMP'!$K:$K,$D35,'10. 170KMP'!M:M)</f>
        <v>#REF!</v>
      </c>
      <c r="I35" s="63" t="e">
        <f>SUMIF('10. 170KMP'!$K:$K,$D35,'10. 170KMP'!N:N)</f>
        <v>#REF!</v>
      </c>
      <c r="J35" s="63" t="e">
        <f>SUMIF('10. 170KMP'!$K:$K,$D35,'10. 170KMP'!O:O)</f>
        <v>#REF!</v>
      </c>
      <c r="K35" s="63" t="e">
        <f>SUMIF('10. 170KMP'!$K:$K,$D35,'10. 170KMP'!P:P)</f>
        <v>#REF!</v>
      </c>
      <c r="L35" s="63" t="e">
        <f>SUMIF('10. 170KMP'!$K:$K,$D35,'10. 170KMP'!Q:Q)</f>
        <v>#REF!</v>
      </c>
      <c r="M35" s="63" t="e">
        <f>SUMIF('10. 170KMP'!$K:$K,$D35,'10. 170KMP'!R:R)</f>
        <v>#REF!</v>
      </c>
      <c r="N35" s="63" t="e">
        <f>SUMIF('10. 170KMP'!$K:$K,$D35,'10. 170KMP'!S:S)</f>
        <v>#REF!</v>
      </c>
      <c r="O35" s="63" t="e">
        <f>SUMIF('10. 170KMP'!$K:$K,$D35,'10. 170KMP'!T:T)</f>
        <v>#REF!</v>
      </c>
      <c r="P35" s="63" t="e">
        <f>SUMIF('10. 170KMP'!$K:$K,$D35,'10. 170KMP'!U:U)</f>
        <v>#REF!</v>
      </c>
      <c r="Q35" s="63" t="e">
        <f>SUMIF('10. 170KMP'!$K:$K,$D35,'10. 170KMP'!V:V)</f>
        <v>#REF!</v>
      </c>
      <c r="R35" s="63" t="e">
        <f>SUMIF('10. 170KMP'!$K:$K,$D35,'10. 170KMP'!W:W)</f>
        <v>#REF!</v>
      </c>
      <c r="S35" s="63" t="e">
        <f>SUMIF('10. 170KMP'!$K:$K,$D35,'10. 170KMP'!X:X)</f>
        <v>#REF!</v>
      </c>
      <c r="T35" s="63" t="e">
        <f>SUMIF('10. 170KMP'!$K:$K,$D35,'10. 170KMP'!Y:Y)</f>
        <v>#REF!</v>
      </c>
      <c r="U35" s="63" t="e">
        <f>SUMIF('10. 170KMP'!$K:$K,$D35,'10. 170KMP'!Z:Z)</f>
        <v>#REF!</v>
      </c>
      <c r="V35" s="63" t="e">
        <f>SUMIF('10. 170KMP'!$K:$K,$D35,'10. 170KMP'!AA:AA)</f>
        <v>#REF!</v>
      </c>
      <c r="W35" s="63">
        <f>SUMIF('10. 170KMP'!$K:$K,$D35,'10. 170KMP'!AB:AB)</f>
        <v>500000</v>
      </c>
      <c r="X35" s="63">
        <f>SUMIF('10. 170KMP'!$K:$K,$D35,'10. 170KMP'!AC:AC)</f>
        <v>500000</v>
      </c>
      <c r="Y35" s="63">
        <f>SUMIF('10. 170KMP'!$K:$K,$D35,'10. 170KMP'!AD:AD)</f>
        <v>500000</v>
      </c>
      <c r="Z35" s="63">
        <f>SUMIF('10. 170KMP'!$K:$K,$D35,'10. 170KMP'!AE:AE)</f>
        <v>500000</v>
      </c>
      <c r="AA35" s="63">
        <f>SUMIF('10. 170KMP'!$K:$K,$D35,'10. 170KMP'!AF:AF)</f>
        <v>500000</v>
      </c>
      <c r="AB35" s="63">
        <f>SUMIF('10. 170KMP'!$K:$K,$D35,'10. 170KMP'!AG:AG)</f>
        <v>500000</v>
      </c>
      <c r="AC35" s="63">
        <f>SUMIF('10. 170KMP'!$K:$K,$D35,'10. 170KMP'!AH:AH)</f>
        <v>500000</v>
      </c>
      <c r="AD35" s="63">
        <f>SUMIF('10. 170KMP'!$K:$K,$D35,'10. 170KMP'!AI:AI)</f>
        <v>500000</v>
      </c>
      <c r="AE35" s="63">
        <f>SUMIF('10. 170KMP'!$K:$K,$D35,'10. 170KMP'!AJ:AJ)</f>
        <v>500000</v>
      </c>
      <c r="AF35" s="63">
        <f>SUMIF('10. 170KMP'!$K:$K,$D35,'10. 170KMP'!AK:AK)</f>
        <v>500000</v>
      </c>
      <c r="AG35" s="63">
        <f>SUMIF('10. 170KMP'!$K:$K,$D35,'10. 170KMP'!AL:AL)</f>
        <v>500000</v>
      </c>
      <c r="AH35" s="63">
        <f>SUMIF('10. 170KMP'!$K:$K,$D35,'10. 170KMP'!AM:AM)</f>
        <v>500000</v>
      </c>
      <c r="AI35" s="63">
        <f>SUMIF('10. 170KMP'!$K:$K,$D35,'10. 170KMP'!AN:AN)</f>
        <v>6000000</v>
      </c>
      <c r="AJ35" s="93">
        <f>SUMIF('10. 170KMP'!$K:$K,$D35,'10. 170KMP'!AO:AO)</f>
        <v>231481</v>
      </c>
      <c r="AK35" s="87">
        <f>SUMIF('10. 170KMP'!$K:$K,$D35,'10. 170KMP'!AP:AP)</f>
        <v>0</v>
      </c>
      <c r="AL35" s="63">
        <f>SUMIF('10. 170KMP'!$K:$K,$D35,'10. 170KMP'!AQ:AQ)</f>
        <v>231481</v>
      </c>
      <c r="AM35" s="63">
        <f>SUMIF('10. 170KMP'!$K:$K,$D35,'10. 170KMP'!AR:AR)</f>
        <v>0</v>
      </c>
      <c r="AN35" s="63">
        <f>SUMIF('10. 170KMP'!$K:$K,$D35,'10. 170KMP'!AS:AS)</f>
        <v>0</v>
      </c>
      <c r="AO35" s="63">
        <f>SUMIF('10. 170KMP'!$K:$K,$D35,'10. 170KMP'!AT:AT)</f>
        <v>0</v>
      </c>
      <c r="AP35" s="63">
        <f>SUMIF('10. 170KMP'!$K:$K,$D35,'10. 170KMP'!AU:AU)</f>
        <v>0</v>
      </c>
      <c r="AQ35" s="63">
        <f>SUMIF('10. 170KMP'!$K:$K,$D35,'10. 170KMP'!AV:AV)</f>
        <v>0</v>
      </c>
      <c r="AR35" s="63">
        <f>SUMIF('10. 170KMP'!$K:$K,$D35,'10. 170KMP'!AW:AW)</f>
        <v>0</v>
      </c>
      <c r="AS35" s="63">
        <f>SUMIF('10. 170KMP'!$K:$K,$D35,'10. 170KMP'!AX:AX)</f>
        <v>0</v>
      </c>
      <c r="AT35" s="63">
        <f>SUMIF('10. 170KMP'!$K:$K,$D35,'10. 170KMP'!AY:AY)</f>
        <v>0</v>
      </c>
      <c r="AU35" s="63">
        <f>SUMIF('10. 170KMP'!$K:$K,$D35,'10. 170KMP'!AZ:AZ)</f>
        <v>0</v>
      </c>
      <c r="AV35" s="93">
        <f>SUMIF('10. 170KMP'!$K:$K,$D35,'10. 170KMP'!BA:BA)</f>
        <v>0</v>
      </c>
      <c r="AW35" s="87">
        <f t="shared" si="13"/>
        <v>0</v>
      </c>
      <c r="AX35" s="63">
        <f t="shared" si="14"/>
        <v>0</v>
      </c>
      <c r="AY35" s="63">
        <f t="shared" si="15"/>
        <v>500000</v>
      </c>
      <c r="AZ35" s="626" t="str">
        <f t="shared" si="4"/>
        <v/>
      </c>
      <c r="BA35" s="627">
        <f t="shared" si="5"/>
        <v>0</v>
      </c>
      <c r="BB35" s="87" t="e">
        <f t="shared" si="16"/>
        <v>#REF!</v>
      </c>
      <c r="BC35" s="63">
        <f t="shared" si="17"/>
        <v>231481</v>
      </c>
      <c r="BD35" s="63">
        <f t="shared" si="18"/>
        <v>2500000</v>
      </c>
      <c r="BE35" s="626" t="str">
        <f t="shared" si="6"/>
        <v/>
      </c>
      <c r="BF35" s="626">
        <f t="shared" si="7"/>
        <v>9.2592400000000005E-2</v>
      </c>
      <c r="BG35" s="627">
        <f t="shared" si="8"/>
        <v>3.8580166666666665E-2</v>
      </c>
    </row>
    <row r="36" spans="1:59" x14ac:dyDescent="0.25">
      <c r="B36" s="1083"/>
      <c r="C36" s="1086"/>
      <c r="D36" s="572" t="s">
        <v>231</v>
      </c>
      <c r="E36" s="13" t="s">
        <v>173</v>
      </c>
      <c r="F36" s="273" t="s">
        <v>226</v>
      </c>
      <c r="G36" s="88" t="e">
        <f>SUMIF('10. 170KMP'!$K:$K,$D36,'10. 170KMP'!L:L)</f>
        <v>#REF!</v>
      </c>
      <c r="H36" s="64" t="e">
        <f>SUMIF('10. 170KMP'!$K:$K,$D36,'10. 170KMP'!M:M)</f>
        <v>#REF!</v>
      </c>
      <c r="I36" s="64" t="e">
        <f>SUMIF('10. 170KMP'!$K:$K,$D36,'10. 170KMP'!N:N)</f>
        <v>#REF!</v>
      </c>
      <c r="J36" s="64" t="e">
        <f>SUMIF('10. 170KMP'!$K:$K,$D36,'10. 170KMP'!O:O)</f>
        <v>#REF!</v>
      </c>
      <c r="K36" s="64" t="e">
        <f>SUMIF('10. 170KMP'!$K:$K,$D36,'10. 170KMP'!P:P)</f>
        <v>#REF!</v>
      </c>
      <c r="L36" s="64" t="e">
        <f>SUMIF('10. 170KMP'!$K:$K,$D36,'10. 170KMP'!Q:Q)</f>
        <v>#REF!</v>
      </c>
      <c r="M36" s="64" t="e">
        <f>SUMIF('10. 170KMP'!$K:$K,$D36,'10. 170KMP'!R:R)</f>
        <v>#REF!</v>
      </c>
      <c r="N36" s="64" t="e">
        <f>SUMIF('10. 170KMP'!$K:$K,$D36,'10. 170KMP'!S:S)</f>
        <v>#REF!</v>
      </c>
      <c r="O36" s="64" t="e">
        <f>SUMIF('10. 170KMP'!$K:$K,$D36,'10. 170KMP'!T:T)</f>
        <v>#REF!</v>
      </c>
      <c r="P36" s="64" t="e">
        <f>SUMIF('10. 170KMP'!$K:$K,$D36,'10. 170KMP'!U:U)</f>
        <v>#REF!</v>
      </c>
      <c r="Q36" s="64" t="e">
        <f>SUMIF('10. 170KMP'!$K:$K,$D36,'10. 170KMP'!V:V)</f>
        <v>#REF!</v>
      </c>
      <c r="R36" s="64" t="e">
        <f>SUMIF('10. 170KMP'!$K:$K,$D36,'10. 170KMP'!W:W)</f>
        <v>#REF!</v>
      </c>
      <c r="S36" s="64" t="e">
        <f>SUMIF('10. 170KMP'!$K:$K,$D36,'10. 170KMP'!X:X)</f>
        <v>#REF!</v>
      </c>
      <c r="T36" s="64" t="e">
        <f>SUMIF('10. 170KMP'!$K:$K,$D36,'10. 170KMP'!Y:Y)</f>
        <v>#REF!</v>
      </c>
      <c r="U36" s="64" t="e">
        <f>SUMIF('10. 170KMP'!$K:$K,$D36,'10. 170KMP'!Z:Z)</f>
        <v>#REF!</v>
      </c>
      <c r="V36" s="64" t="e">
        <f>SUMIF('10. 170KMP'!$K:$K,$D36,'10. 170KMP'!AA:AA)</f>
        <v>#REF!</v>
      </c>
      <c r="W36" s="64">
        <f>SUMIF('10. 170KMP'!$K:$K,$D36,'10. 170KMP'!AB:AB)</f>
        <v>0</v>
      </c>
      <c r="X36" s="64">
        <f>SUMIF('10. 170KMP'!$K:$K,$D36,'10. 170KMP'!AC:AC)</f>
        <v>0</v>
      </c>
      <c r="Y36" s="64">
        <f>SUMIF('10. 170KMP'!$K:$K,$D36,'10. 170KMP'!AD:AD)</f>
        <v>0</v>
      </c>
      <c r="Z36" s="64">
        <f>SUMIF('10. 170KMP'!$K:$K,$D36,'10. 170KMP'!AE:AE)</f>
        <v>0</v>
      </c>
      <c r="AA36" s="64">
        <f>SUMIF('10. 170KMP'!$K:$K,$D36,'10. 170KMP'!AF:AF)</f>
        <v>0</v>
      </c>
      <c r="AB36" s="64">
        <f>SUMIF('10. 170KMP'!$K:$K,$D36,'10. 170KMP'!AG:AG)</f>
        <v>0</v>
      </c>
      <c r="AC36" s="64">
        <f>SUMIF('10. 170KMP'!$K:$K,$D36,'10. 170KMP'!AH:AH)</f>
        <v>0</v>
      </c>
      <c r="AD36" s="64">
        <f>SUMIF('10. 170KMP'!$K:$K,$D36,'10. 170KMP'!AI:AI)</f>
        <v>0</v>
      </c>
      <c r="AE36" s="64">
        <f>SUMIF('10. 170KMP'!$K:$K,$D36,'10. 170KMP'!AJ:AJ)</f>
        <v>0</v>
      </c>
      <c r="AF36" s="64">
        <f>SUMIF('10. 170KMP'!$K:$K,$D36,'10. 170KMP'!AK:AK)</f>
        <v>0</v>
      </c>
      <c r="AG36" s="64">
        <f>SUMIF('10. 170KMP'!$K:$K,$D36,'10. 170KMP'!AL:AL)</f>
        <v>0</v>
      </c>
      <c r="AH36" s="64">
        <f>SUMIF('10. 170KMP'!$K:$K,$D36,'10. 170KMP'!AM:AM)</f>
        <v>0</v>
      </c>
      <c r="AI36" s="64">
        <f>SUMIF('10. 170KMP'!$K:$K,$D36,'10. 170KMP'!AN:AN)</f>
        <v>0</v>
      </c>
      <c r="AJ36" s="94">
        <f>SUMIF('10. 170KMP'!$K:$K,$D36,'10. 170KMP'!AO:AO)</f>
        <v>0</v>
      </c>
      <c r="AK36" s="88">
        <f>SUMIF('10. 170KMP'!$K:$K,$D36,'10. 170KMP'!AP:AP)</f>
        <v>0</v>
      </c>
      <c r="AL36" s="64">
        <f>SUMIF('10. 170KMP'!$K:$K,$D36,'10. 170KMP'!AQ:AQ)</f>
        <v>0</v>
      </c>
      <c r="AM36" s="64">
        <f>SUMIF('10. 170KMP'!$K:$K,$D36,'10. 170KMP'!AR:AR)</f>
        <v>0</v>
      </c>
      <c r="AN36" s="64">
        <f>SUMIF('10. 170KMP'!$K:$K,$D36,'10. 170KMP'!AS:AS)</f>
        <v>0</v>
      </c>
      <c r="AO36" s="64">
        <f>SUMIF('10. 170KMP'!$K:$K,$D36,'10. 170KMP'!AT:AT)</f>
        <v>0</v>
      </c>
      <c r="AP36" s="64">
        <f>SUMIF('10. 170KMP'!$K:$K,$D36,'10. 170KMP'!AU:AU)</f>
        <v>0</v>
      </c>
      <c r="AQ36" s="64">
        <f>SUMIF('10. 170KMP'!$K:$K,$D36,'10. 170KMP'!AV:AV)</f>
        <v>0</v>
      </c>
      <c r="AR36" s="64">
        <f>SUMIF('10. 170KMP'!$K:$K,$D36,'10. 170KMP'!AW:AW)</f>
        <v>0</v>
      </c>
      <c r="AS36" s="64">
        <f>SUMIF('10. 170KMP'!$K:$K,$D36,'10. 170KMP'!AX:AX)</f>
        <v>0</v>
      </c>
      <c r="AT36" s="64">
        <f>SUMIF('10. 170KMP'!$K:$K,$D36,'10. 170KMP'!AY:AY)</f>
        <v>0</v>
      </c>
      <c r="AU36" s="64">
        <f>SUMIF('10. 170KMP'!$K:$K,$D36,'10. 170KMP'!AZ:AZ)</f>
        <v>0</v>
      </c>
      <c r="AV36" s="94">
        <f>SUMIF('10. 170KMP'!$K:$K,$D36,'10. 170KMP'!BA:BA)</f>
        <v>0</v>
      </c>
      <c r="AW36" s="88">
        <f t="shared" si="13"/>
        <v>0</v>
      </c>
      <c r="AX36" s="64">
        <f t="shared" si="14"/>
        <v>0</v>
      </c>
      <c r="AY36" s="64">
        <f t="shared" si="15"/>
        <v>0</v>
      </c>
      <c r="AZ36" s="624" t="str">
        <f t="shared" si="4"/>
        <v/>
      </c>
      <c r="BA36" s="625" t="str">
        <f t="shared" si="5"/>
        <v/>
      </c>
      <c r="BB36" s="88" t="e">
        <f t="shared" si="16"/>
        <v>#REF!</v>
      </c>
      <c r="BC36" s="64">
        <f t="shared" si="17"/>
        <v>0</v>
      </c>
      <c r="BD36" s="64">
        <f t="shared" si="18"/>
        <v>0</v>
      </c>
      <c r="BE36" s="624" t="str">
        <f t="shared" si="6"/>
        <v/>
      </c>
      <c r="BF36" s="624" t="str">
        <f t="shared" si="7"/>
        <v/>
      </c>
      <c r="BG36" s="625" t="str">
        <f t="shared" si="8"/>
        <v/>
      </c>
    </row>
    <row r="37" spans="1:59" ht="14.1" customHeight="1" x14ac:dyDescent="0.25">
      <c r="B37" s="255" t="s">
        <v>59</v>
      </c>
      <c r="C37" s="20" t="s">
        <v>58</v>
      </c>
      <c r="D37" s="251" t="s">
        <v>232</v>
      </c>
      <c r="E37" s="6" t="s">
        <v>58</v>
      </c>
      <c r="F37" s="268" t="s">
        <v>226</v>
      </c>
      <c r="G37" s="86" t="e">
        <f>SUMIF('10. 170KMP'!$K:$K,$D37,'10. 170KMP'!L:L)</f>
        <v>#REF!</v>
      </c>
      <c r="H37" s="62" t="e">
        <f>SUMIF('10. 170KMP'!$K:$K,$D37,'10. 170KMP'!M:M)</f>
        <v>#REF!</v>
      </c>
      <c r="I37" s="62" t="e">
        <f>SUMIF('10. 170KMP'!$K:$K,$D37,'10. 170KMP'!N:N)</f>
        <v>#REF!</v>
      </c>
      <c r="J37" s="62" t="e">
        <f>SUMIF('10. 170KMP'!$K:$K,$D37,'10. 170KMP'!O:O)</f>
        <v>#REF!</v>
      </c>
      <c r="K37" s="62" t="e">
        <f>SUMIF('10. 170KMP'!$K:$K,$D37,'10. 170KMP'!P:P)</f>
        <v>#REF!</v>
      </c>
      <c r="L37" s="62" t="e">
        <f>SUMIF('10. 170KMP'!$K:$K,$D37,'10. 170KMP'!Q:Q)</f>
        <v>#REF!</v>
      </c>
      <c r="M37" s="62" t="e">
        <f>SUMIF('10. 170KMP'!$K:$K,$D37,'10. 170KMP'!R:R)</f>
        <v>#REF!</v>
      </c>
      <c r="N37" s="62" t="e">
        <f>SUMIF('10. 170KMP'!$K:$K,$D37,'10. 170KMP'!S:S)</f>
        <v>#REF!</v>
      </c>
      <c r="O37" s="62" t="e">
        <f>SUMIF('10. 170KMP'!$K:$K,$D37,'10. 170KMP'!T:T)</f>
        <v>#REF!</v>
      </c>
      <c r="P37" s="62" t="e">
        <f>SUMIF('10. 170KMP'!$K:$K,$D37,'10. 170KMP'!U:U)</f>
        <v>#REF!</v>
      </c>
      <c r="Q37" s="62" t="e">
        <f>SUMIF('10. 170KMP'!$K:$K,$D37,'10. 170KMP'!V:V)</f>
        <v>#REF!</v>
      </c>
      <c r="R37" s="62" t="e">
        <f>SUMIF('10. 170KMP'!$K:$K,$D37,'10. 170KMP'!W:W)</f>
        <v>#REF!</v>
      </c>
      <c r="S37" s="62" t="e">
        <f>SUMIF('10. 170KMP'!$K:$K,$D37,'10. 170KMP'!X:X)</f>
        <v>#REF!</v>
      </c>
      <c r="T37" s="62" t="e">
        <f>SUMIF('10. 170KMP'!$K:$K,$D37,'10. 170KMP'!Y:Y)</f>
        <v>#REF!</v>
      </c>
      <c r="U37" s="62" t="e">
        <f>SUMIF('10. 170KMP'!$K:$K,$D37,'10. 170KMP'!Z:Z)</f>
        <v>#REF!</v>
      </c>
      <c r="V37" s="62" t="e">
        <f>SUMIF('10. 170KMP'!$K:$K,$D37,'10. 170KMP'!AA:AA)</f>
        <v>#REF!</v>
      </c>
      <c r="W37" s="62">
        <f>SUMIF('10. 170KMP'!$K:$K,$D37,'10. 170KMP'!AB:AB)</f>
        <v>0</v>
      </c>
      <c r="X37" s="62">
        <f>SUMIF('10. 170KMP'!$K:$K,$D37,'10. 170KMP'!AC:AC)</f>
        <v>0</v>
      </c>
      <c r="Y37" s="62">
        <f>SUMIF('10. 170KMP'!$K:$K,$D37,'10. 170KMP'!AD:AD)</f>
        <v>0</v>
      </c>
      <c r="Z37" s="62">
        <f>SUMIF('10. 170KMP'!$K:$K,$D37,'10. 170KMP'!AE:AE)</f>
        <v>0</v>
      </c>
      <c r="AA37" s="62">
        <f>SUMIF('10. 170KMP'!$K:$K,$D37,'10. 170KMP'!AF:AF)</f>
        <v>0</v>
      </c>
      <c r="AB37" s="62">
        <f>SUMIF('10. 170KMP'!$K:$K,$D37,'10. 170KMP'!AG:AG)</f>
        <v>0</v>
      </c>
      <c r="AC37" s="62">
        <f>SUMIF('10. 170KMP'!$K:$K,$D37,'10. 170KMP'!AH:AH)</f>
        <v>0</v>
      </c>
      <c r="AD37" s="62">
        <f>SUMIF('10. 170KMP'!$K:$K,$D37,'10. 170KMP'!AI:AI)</f>
        <v>0</v>
      </c>
      <c r="AE37" s="62">
        <f>SUMIF('10. 170KMP'!$K:$K,$D37,'10. 170KMP'!AJ:AJ)</f>
        <v>0</v>
      </c>
      <c r="AF37" s="62">
        <f>SUMIF('10. 170KMP'!$K:$K,$D37,'10. 170KMP'!AK:AK)</f>
        <v>0</v>
      </c>
      <c r="AG37" s="62">
        <f>SUMIF('10. 170KMP'!$K:$K,$D37,'10. 170KMP'!AL:AL)</f>
        <v>0</v>
      </c>
      <c r="AH37" s="62">
        <f>SUMIF('10. 170KMP'!$K:$K,$D37,'10. 170KMP'!AM:AM)</f>
        <v>0</v>
      </c>
      <c r="AI37" s="62">
        <f>SUMIF('10. 170KMP'!$K:$K,$D37,'10. 170KMP'!AN:AN)</f>
        <v>0</v>
      </c>
      <c r="AJ37" s="92">
        <f>SUMIF('10. 170KMP'!$K:$K,$D37,'10. 170KMP'!AO:AO)</f>
        <v>0</v>
      </c>
      <c r="AK37" s="86">
        <f>SUMIF('10. 170KMP'!$K:$K,$D37,'10. 170KMP'!AP:AP)</f>
        <v>0</v>
      </c>
      <c r="AL37" s="62">
        <f>SUMIF('10. 170KMP'!$K:$K,$D37,'10. 170KMP'!AQ:AQ)</f>
        <v>0</v>
      </c>
      <c r="AM37" s="62">
        <f>SUMIF('10. 170KMP'!$K:$K,$D37,'10. 170KMP'!AR:AR)</f>
        <v>0</v>
      </c>
      <c r="AN37" s="62">
        <f>SUMIF('10. 170KMP'!$K:$K,$D37,'10. 170KMP'!AS:AS)</f>
        <v>0</v>
      </c>
      <c r="AO37" s="62">
        <f>SUMIF('10. 170KMP'!$K:$K,$D37,'10. 170KMP'!AT:AT)</f>
        <v>0</v>
      </c>
      <c r="AP37" s="62">
        <f>SUMIF('10. 170KMP'!$K:$K,$D37,'10. 170KMP'!AU:AU)</f>
        <v>0</v>
      </c>
      <c r="AQ37" s="62">
        <f>SUMIF('10. 170KMP'!$K:$K,$D37,'10. 170KMP'!AV:AV)</f>
        <v>0</v>
      </c>
      <c r="AR37" s="62">
        <f>SUMIF('10. 170KMP'!$K:$K,$D37,'10. 170KMP'!AW:AW)</f>
        <v>0</v>
      </c>
      <c r="AS37" s="62">
        <f>SUMIF('10. 170KMP'!$K:$K,$D37,'10. 170KMP'!AX:AX)</f>
        <v>0</v>
      </c>
      <c r="AT37" s="62">
        <f>SUMIF('10. 170KMP'!$K:$K,$D37,'10. 170KMP'!AY:AY)</f>
        <v>0</v>
      </c>
      <c r="AU37" s="62">
        <f>SUMIF('10. 170KMP'!$K:$K,$D37,'10. 170KMP'!AZ:AZ)</f>
        <v>0</v>
      </c>
      <c r="AV37" s="92">
        <f>SUMIF('10. 170KMP'!$K:$K,$D37,'10. 170KMP'!BA:BA)</f>
        <v>0</v>
      </c>
      <c r="AW37" s="86">
        <f t="shared" si="13"/>
        <v>0</v>
      </c>
      <c r="AX37" s="62">
        <f t="shared" si="14"/>
        <v>0</v>
      </c>
      <c r="AY37" s="62">
        <f t="shared" si="15"/>
        <v>0</v>
      </c>
      <c r="AZ37" s="622" t="str">
        <f t="shared" si="4"/>
        <v/>
      </c>
      <c r="BA37" s="623" t="str">
        <f t="shared" si="5"/>
        <v/>
      </c>
      <c r="BB37" s="86" t="e">
        <f t="shared" si="16"/>
        <v>#REF!</v>
      </c>
      <c r="BC37" s="62">
        <f t="shared" si="17"/>
        <v>0</v>
      </c>
      <c r="BD37" s="62">
        <f t="shared" si="18"/>
        <v>0</v>
      </c>
      <c r="BE37" s="622" t="str">
        <f t="shared" si="6"/>
        <v/>
      </c>
      <c r="BF37" s="622" t="str">
        <f t="shared" si="7"/>
        <v/>
      </c>
      <c r="BG37" s="623" t="str">
        <f t="shared" si="8"/>
        <v/>
      </c>
    </row>
    <row r="38" spans="1:59" ht="14.1" customHeight="1" x14ac:dyDescent="0.25">
      <c r="B38" s="255" t="s">
        <v>61</v>
      </c>
      <c r="C38" s="20" t="s">
        <v>60</v>
      </c>
      <c r="D38" s="379" t="s">
        <v>233</v>
      </c>
      <c r="E38" s="161" t="s">
        <v>60</v>
      </c>
      <c r="F38" s="275" t="s">
        <v>226</v>
      </c>
      <c r="G38" s="188" t="e">
        <f>SUMIF('10. 170KMP'!$K:$K,$D38,'10. 170KMP'!L:L)</f>
        <v>#REF!</v>
      </c>
      <c r="H38" s="189" t="e">
        <f>SUMIF('10. 170KMP'!$K:$K,$D38,'10. 170KMP'!M:M)</f>
        <v>#REF!</v>
      </c>
      <c r="I38" s="189" t="e">
        <f>SUMIF('10. 170KMP'!$K:$K,$D38,'10. 170KMP'!N:N)</f>
        <v>#REF!</v>
      </c>
      <c r="J38" s="189" t="e">
        <f>SUMIF('10. 170KMP'!$K:$K,$D38,'10. 170KMP'!O:O)</f>
        <v>#REF!</v>
      </c>
      <c r="K38" s="189" t="e">
        <f>SUMIF('10. 170KMP'!$K:$K,$D38,'10. 170KMP'!P:P)</f>
        <v>#REF!</v>
      </c>
      <c r="L38" s="189" t="e">
        <f>SUMIF('10. 170KMP'!$K:$K,$D38,'10. 170KMP'!Q:Q)</f>
        <v>#REF!</v>
      </c>
      <c r="M38" s="189" t="e">
        <f>SUMIF('10. 170KMP'!$K:$K,$D38,'10. 170KMP'!R:R)</f>
        <v>#REF!</v>
      </c>
      <c r="N38" s="189" t="e">
        <f>SUMIF('10. 170KMP'!$K:$K,$D38,'10. 170KMP'!S:S)</f>
        <v>#REF!</v>
      </c>
      <c r="O38" s="189" t="e">
        <f>SUMIF('10. 170KMP'!$K:$K,$D38,'10. 170KMP'!T:T)</f>
        <v>#REF!</v>
      </c>
      <c r="P38" s="189" t="e">
        <f>SUMIF('10. 170KMP'!$K:$K,$D38,'10. 170KMP'!U:U)</f>
        <v>#REF!</v>
      </c>
      <c r="Q38" s="189" t="e">
        <f>SUMIF('10. 170KMP'!$K:$K,$D38,'10. 170KMP'!V:V)</f>
        <v>#REF!</v>
      </c>
      <c r="R38" s="189" t="e">
        <f>SUMIF('10. 170KMP'!$K:$K,$D38,'10. 170KMP'!W:W)</f>
        <v>#REF!</v>
      </c>
      <c r="S38" s="189" t="e">
        <f>SUMIF('10. 170KMP'!$K:$K,$D38,'10. 170KMP'!X:X)</f>
        <v>#REF!</v>
      </c>
      <c r="T38" s="189" t="e">
        <f>SUMIF('10. 170KMP'!$K:$K,$D38,'10. 170KMP'!Y:Y)</f>
        <v>#REF!</v>
      </c>
      <c r="U38" s="189" t="e">
        <f>SUMIF('10. 170KMP'!$K:$K,$D38,'10. 170KMP'!Z:Z)</f>
        <v>#REF!</v>
      </c>
      <c r="V38" s="189" t="e">
        <f>SUMIF('10. 170KMP'!$K:$K,$D38,'10. 170KMP'!AA:AA)</f>
        <v>#REF!</v>
      </c>
      <c r="W38" s="189">
        <f>SUMIF('10. 170KMP'!$K:$K,$D38,'10. 170KMP'!AB:AB)</f>
        <v>1904166.6666666665</v>
      </c>
      <c r="X38" s="189">
        <f>SUMIF('10. 170KMP'!$K:$K,$D38,'10. 170KMP'!AC:AC)</f>
        <v>1904166.6666666665</v>
      </c>
      <c r="Y38" s="189">
        <f>SUMIF('10. 170KMP'!$K:$K,$D38,'10. 170KMP'!AD:AD)</f>
        <v>1904166.6666666665</v>
      </c>
      <c r="Z38" s="189">
        <f>SUMIF('10. 170KMP'!$K:$K,$D38,'10. 170KMP'!AE:AE)</f>
        <v>2087500</v>
      </c>
      <c r="AA38" s="189">
        <f>SUMIF('10. 170KMP'!$K:$K,$D38,'10. 170KMP'!AF:AF)</f>
        <v>2087500</v>
      </c>
      <c r="AB38" s="189">
        <f>SUMIF('10. 170KMP'!$K:$K,$D38,'10. 170KMP'!AG:AG)</f>
        <v>5420833.333333334</v>
      </c>
      <c r="AC38" s="189">
        <f>SUMIF('10. 170KMP'!$K:$K,$D38,'10. 170KMP'!AH:AH)</f>
        <v>5190990.333333334</v>
      </c>
      <c r="AD38" s="189">
        <f>SUMIF('10. 170KMP'!$K:$K,$D38,'10. 170KMP'!AI:AI)</f>
        <v>4629166.333333334</v>
      </c>
      <c r="AE38" s="189">
        <f>SUMIF('10. 170KMP'!$K:$K,$D38,'10. 170KMP'!AJ:AJ)</f>
        <v>4720833</v>
      </c>
      <c r="AF38" s="189">
        <f>SUMIF('10. 170KMP'!$K:$K,$D38,'10. 170KMP'!AK:AK)</f>
        <v>4625000</v>
      </c>
      <c r="AG38" s="189">
        <f>SUMIF('10. 170KMP'!$K:$K,$D38,'10. 170KMP'!AL:AL)</f>
        <v>4625000</v>
      </c>
      <c r="AH38" s="189">
        <f>SUMIF('10. 170KMP'!$K:$K,$D38,'10. 170KMP'!AM:AM)</f>
        <v>4625000</v>
      </c>
      <c r="AI38" s="189">
        <f>SUMIF('10. 170KMP'!$K:$K,$D38,'10. 170KMP'!AN:AN)</f>
        <v>43724323</v>
      </c>
      <c r="AJ38" s="190">
        <f>SUMIF('10. 170KMP'!$K:$K,$D38,'10. 170KMP'!AO:AO)</f>
        <v>5566670</v>
      </c>
      <c r="AK38" s="188">
        <f>SUMIF('10. 170KMP'!$K:$K,$D38,'10. 170KMP'!AP:AP)</f>
        <v>983334</v>
      </c>
      <c r="AL38" s="189">
        <f>SUMIF('10. 170KMP'!$K:$K,$D38,'10. 170KMP'!AQ:AQ)</f>
        <v>983334</v>
      </c>
      <c r="AM38" s="189">
        <f>SUMIF('10. 170KMP'!$K:$K,$D38,'10. 170KMP'!AR:AR)</f>
        <v>983334</v>
      </c>
      <c r="AN38" s="189">
        <f>SUMIF('10. 170KMP'!$K:$K,$D38,'10. 170KMP'!AS:AS)</f>
        <v>983334</v>
      </c>
      <c r="AO38" s="189">
        <f>SUMIF('10. 170KMP'!$K:$K,$D38,'10. 170KMP'!AT:AT)</f>
        <v>1633334</v>
      </c>
      <c r="AP38" s="189">
        <f>SUMIF('10. 170KMP'!$K:$K,$D38,'10. 170KMP'!AU:AU)</f>
        <v>0</v>
      </c>
      <c r="AQ38" s="189">
        <f>SUMIF('10. 170KMP'!$K:$K,$D38,'10. 170KMP'!AV:AV)</f>
        <v>0</v>
      </c>
      <c r="AR38" s="189">
        <f>SUMIF('10. 170KMP'!$K:$K,$D38,'10. 170KMP'!AW:AW)</f>
        <v>0</v>
      </c>
      <c r="AS38" s="189">
        <f>SUMIF('10. 170KMP'!$K:$K,$D38,'10. 170KMP'!AX:AX)</f>
        <v>0</v>
      </c>
      <c r="AT38" s="189">
        <f>SUMIF('10. 170KMP'!$K:$K,$D38,'10. 170KMP'!AY:AY)</f>
        <v>0</v>
      </c>
      <c r="AU38" s="189">
        <f>SUMIF('10. 170KMP'!$K:$K,$D38,'10. 170KMP'!AZ:AZ)</f>
        <v>0</v>
      </c>
      <c r="AV38" s="190">
        <f>SUMIF('10. 170KMP'!$K:$K,$D38,'10. 170KMP'!BA:BA)</f>
        <v>0</v>
      </c>
      <c r="AW38" s="188">
        <f t="shared" si="13"/>
        <v>983334</v>
      </c>
      <c r="AX38" s="189">
        <f t="shared" si="14"/>
        <v>1633334</v>
      </c>
      <c r="AY38" s="189">
        <f t="shared" si="15"/>
        <v>2087500</v>
      </c>
      <c r="AZ38" s="628">
        <f t="shared" si="4"/>
        <v>1.661016501005762</v>
      </c>
      <c r="BA38" s="629">
        <f t="shared" si="5"/>
        <v>0.78243544910179641</v>
      </c>
      <c r="BB38" s="188" t="e">
        <f t="shared" si="16"/>
        <v>#REF!</v>
      </c>
      <c r="BC38" s="189">
        <f t="shared" si="17"/>
        <v>5566670</v>
      </c>
      <c r="BD38" s="189">
        <f t="shared" si="18"/>
        <v>9887500</v>
      </c>
      <c r="BE38" s="628" t="str">
        <f t="shared" si="6"/>
        <v/>
      </c>
      <c r="BF38" s="628">
        <f t="shared" si="7"/>
        <v>0.56300075853350184</v>
      </c>
      <c r="BG38" s="629">
        <f t="shared" si="8"/>
        <v>0.12731289172847798</v>
      </c>
    </row>
    <row r="39" spans="1:59" ht="14.1" customHeight="1" x14ac:dyDescent="0.25">
      <c r="B39" s="1081" t="s">
        <v>63</v>
      </c>
      <c r="C39" s="1084" t="s">
        <v>62</v>
      </c>
      <c r="D39" s="571" t="s">
        <v>234</v>
      </c>
      <c r="E39" s="7" t="s">
        <v>139</v>
      </c>
      <c r="F39" s="268" t="s">
        <v>226</v>
      </c>
      <c r="G39" s="86" t="e">
        <f>SUMIF('10. 170KMP'!$K:$K,$D39,'10. 170KMP'!L:L)</f>
        <v>#REF!</v>
      </c>
      <c r="H39" s="62" t="e">
        <f>SUMIF('10. 170KMP'!$K:$K,$D39,'10. 170KMP'!M:M)</f>
        <v>#REF!</v>
      </c>
      <c r="I39" s="62" t="e">
        <f>SUMIF('10. 170KMP'!$K:$K,$D39,'10. 170KMP'!N:N)</f>
        <v>#REF!</v>
      </c>
      <c r="J39" s="62" t="e">
        <f>SUMIF('10. 170KMP'!$K:$K,$D39,'10. 170KMP'!O:O)</f>
        <v>#REF!</v>
      </c>
      <c r="K39" s="62" t="e">
        <f>SUMIF('10. 170KMP'!$K:$K,$D39,'10. 170KMP'!P:P)</f>
        <v>#REF!</v>
      </c>
      <c r="L39" s="62" t="e">
        <f>SUMIF('10. 170KMP'!$K:$K,$D39,'10. 170KMP'!Q:Q)</f>
        <v>#REF!</v>
      </c>
      <c r="M39" s="62" t="e">
        <f>SUMIF('10. 170KMP'!$K:$K,$D39,'10. 170KMP'!R:R)</f>
        <v>#REF!</v>
      </c>
      <c r="N39" s="62" t="e">
        <f>SUMIF('10. 170KMP'!$K:$K,$D39,'10. 170KMP'!S:S)</f>
        <v>#REF!</v>
      </c>
      <c r="O39" s="62" t="e">
        <f>SUMIF('10. 170KMP'!$K:$K,$D39,'10. 170KMP'!T:T)</f>
        <v>#REF!</v>
      </c>
      <c r="P39" s="62" t="e">
        <f>SUMIF('10. 170KMP'!$K:$K,$D39,'10. 170KMP'!U:U)</f>
        <v>#REF!</v>
      </c>
      <c r="Q39" s="62" t="e">
        <f>SUMIF('10. 170KMP'!$K:$K,$D39,'10. 170KMP'!V:V)</f>
        <v>#REF!</v>
      </c>
      <c r="R39" s="62" t="e">
        <f>SUMIF('10. 170KMP'!$K:$K,$D39,'10. 170KMP'!W:W)</f>
        <v>#REF!</v>
      </c>
      <c r="S39" s="62" t="e">
        <f>SUMIF('10. 170KMP'!$K:$K,$D39,'10. 170KMP'!X:X)</f>
        <v>#REF!</v>
      </c>
      <c r="T39" s="62" t="e">
        <f>SUMIF('10. 170KMP'!$K:$K,$D39,'10. 170KMP'!Y:Y)</f>
        <v>#REF!</v>
      </c>
      <c r="U39" s="62" t="e">
        <f>SUMIF('10. 170KMP'!$K:$K,$D39,'10. 170KMP'!Z:Z)</f>
        <v>#REF!</v>
      </c>
      <c r="V39" s="62" t="e">
        <f>SUMIF('10. 170KMP'!$K:$K,$D39,'10. 170KMP'!AA:AA)</f>
        <v>#REF!</v>
      </c>
      <c r="W39" s="62">
        <f>SUMIF('10. 170KMP'!$K:$K,$D39,'10. 170KMP'!AB:AB)</f>
        <v>22889707</v>
      </c>
      <c r="X39" s="62">
        <f>SUMIF('10. 170KMP'!$K:$K,$D39,'10. 170KMP'!AC:AC)</f>
        <v>24132955</v>
      </c>
      <c r="Y39" s="62">
        <f>SUMIF('10. 170KMP'!$K:$K,$D39,'10. 170KMP'!AD:AD)</f>
        <v>24118815.666666664</v>
      </c>
      <c r="Z39" s="62">
        <f>SUMIF('10. 170KMP'!$K:$K,$D39,'10. 170KMP'!AE:AE)</f>
        <v>23429039.666666664</v>
      </c>
      <c r="AA39" s="62">
        <f>SUMIF('10. 170KMP'!$K:$K,$D39,'10. 170KMP'!AF:AF)</f>
        <v>22787852.666666664</v>
      </c>
      <c r="AB39" s="62">
        <f>SUMIF('10. 170KMP'!$K:$K,$D39,'10. 170KMP'!AG:AG)</f>
        <v>22766834.666666664</v>
      </c>
      <c r="AC39" s="62">
        <f>SUMIF('10. 170KMP'!$K:$K,$D39,'10. 170KMP'!AH:AH)</f>
        <v>22766834.666666664</v>
      </c>
      <c r="AD39" s="62">
        <f>SUMIF('10. 170KMP'!$K:$K,$D39,'10. 170KMP'!AI:AI)</f>
        <v>22454447.666666664</v>
      </c>
      <c r="AE39" s="62">
        <f>SUMIF('10. 170KMP'!$K:$K,$D39,'10. 170KMP'!AJ:AJ)</f>
        <v>22081096.666666664</v>
      </c>
      <c r="AF39" s="62">
        <f>SUMIF('10. 170KMP'!$K:$K,$D39,'10. 170KMP'!AK:AK)</f>
        <v>21783652.666666664</v>
      </c>
      <c r="AG39" s="62">
        <f>SUMIF('10. 170KMP'!$K:$K,$D39,'10. 170KMP'!AL:AL)</f>
        <v>21783652.666666664</v>
      </c>
      <c r="AH39" s="62">
        <f>SUMIF('10. 170KMP'!$K:$K,$D39,'10. 170KMP'!AM:AM)</f>
        <v>21783652.666666664</v>
      </c>
      <c r="AI39" s="62">
        <f>SUMIF('10. 170KMP'!$K:$K,$D39,'10. 170KMP'!AN:AN)</f>
        <v>272778541.66666669</v>
      </c>
      <c r="AJ39" s="92">
        <f>SUMIF('10. 170KMP'!$K:$K,$D39,'10. 170KMP'!AO:AO)</f>
        <v>58655420</v>
      </c>
      <c r="AK39" s="86">
        <f>SUMIF('10. 170KMP'!$K:$K,$D39,'10. 170KMP'!AP:AP)</f>
        <v>12711344</v>
      </c>
      <c r="AL39" s="62">
        <f>SUMIF('10. 170KMP'!$K:$K,$D39,'10. 170KMP'!AQ:AQ)</f>
        <v>8894955</v>
      </c>
      <c r="AM39" s="62">
        <f>SUMIF('10. 170KMP'!$K:$K,$D39,'10. 170KMP'!AR:AR)</f>
        <v>8294955</v>
      </c>
      <c r="AN39" s="62">
        <f>SUMIF('10. 170KMP'!$K:$K,$D39,'10. 170KMP'!AS:AS)</f>
        <v>15218355</v>
      </c>
      <c r="AO39" s="62">
        <f>SUMIF('10. 170KMP'!$K:$K,$D39,'10. 170KMP'!AT:AT)</f>
        <v>13535811</v>
      </c>
      <c r="AP39" s="62">
        <f>SUMIF('10. 170KMP'!$K:$K,$D39,'10. 170KMP'!AU:AU)</f>
        <v>0</v>
      </c>
      <c r="AQ39" s="62">
        <f>SUMIF('10. 170KMP'!$K:$K,$D39,'10. 170KMP'!AV:AV)</f>
        <v>0</v>
      </c>
      <c r="AR39" s="62">
        <f>SUMIF('10. 170KMP'!$K:$K,$D39,'10. 170KMP'!AW:AW)</f>
        <v>0</v>
      </c>
      <c r="AS39" s="62">
        <f>SUMIF('10. 170KMP'!$K:$K,$D39,'10. 170KMP'!AX:AX)</f>
        <v>0</v>
      </c>
      <c r="AT39" s="62">
        <f>SUMIF('10. 170KMP'!$K:$K,$D39,'10. 170KMP'!AY:AY)</f>
        <v>0</v>
      </c>
      <c r="AU39" s="62">
        <f>SUMIF('10. 170KMP'!$K:$K,$D39,'10. 170KMP'!AZ:AZ)</f>
        <v>0</v>
      </c>
      <c r="AV39" s="92">
        <f>SUMIF('10. 170KMP'!$K:$K,$D39,'10. 170KMP'!BA:BA)</f>
        <v>0</v>
      </c>
      <c r="AW39" s="86">
        <f t="shared" ref="AW39:AW70" si="25">AN39</f>
        <v>15218355</v>
      </c>
      <c r="AX39" s="62">
        <f t="shared" ref="AX39:AX70" si="26">AO39</f>
        <v>13535811</v>
      </c>
      <c r="AY39" s="62">
        <f t="shared" ref="AY39:AY70" si="27">AA39</f>
        <v>22787852.666666664</v>
      </c>
      <c r="AZ39" s="622">
        <f t="shared" si="4"/>
        <v>0.88943982447511571</v>
      </c>
      <c r="BA39" s="623">
        <f t="shared" si="5"/>
        <v>0.59399238699659263</v>
      </c>
      <c r="BB39" s="86" t="e">
        <f t="shared" ref="BB39:BB70" si="28">SUM(J39:N39)</f>
        <v>#REF!</v>
      </c>
      <c r="BC39" s="62">
        <f t="shared" ref="BC39:BC70" si="29">SUM(AK39:AO39)</f>
        <v>58655420</v>
      </c>
      <c r="BD39" s="62">
        <f t="shared" ref="BD39:BD70" si="30">SUM(W39:AA39)</f>
        <v>117358369.99999997</v>
      </c>
      <c r="BE39" s="622" t="str">
        <f t="shared" si="6"/>
        <v/>
      </c>
      <c r="BF39" s="622">
        <f t="shared" si="7"/>
        <v>0.49979750059582467</v>
      </c>
      <c r="BG39" s="623">
        <f t="shared" si="8"/>
        <v>0.21502945078310623</v>
      </c>
    </row>
    <row r="40" spans="1:59" ht="14.1" customHeight="1" x14ac:dyDescent="0.25">
      <c r="B40" s="1083"/>
      <c r="C40" s="1086"/>
      <c r="D40" s="572" t="s">
        <v>235</v>
      </c>
      <c r="E40" s="10" t="s">
        <v>163</v>
      </c>
      <c r="F40" s="273" t="s">
        <v>226</v>
      </c>
      <c r="G40" s="88" t="e">
        <f>SUMIF('10. 170KMP'!$K:$K,$D40,'10. 170KMP'!L:L)</f>
        <v>#REF!</v>
      </c>
      <c r="H40" s="64" t="e">
        <f>SUMIF('10. 170KMP'!$K:$K,$D40,'10. 170KMP'!M:M)</f>
        <v>#REF!</v>
      </c>
      <c r="I40" s="64" t="e">
        <f>SUMIF('10. 170KMP'!$K:$K,$D40,'10. 170KMP'!N:N)</f>
        <v>#REF!</v>
      </c>
      <c r="J40" s="64" t="e">
        <f>SUMIF('10. 170KMP'!$K:$K,$D40,'10. 170KMP'!O:O)</f>
        <v>#REF!</v>
      </c>
      <c r="K40" s="64" t="e">
        <f>SUMIF('10. 170KMP'!$K:$K,$D40,'10. 170KMP'!P:P)</f>
        <v>#REF!</v>
      </c>
      <c r="L40" s="64" t="e">
        <f>SUMIF('10. 170KMP'!$K:$K,$D40,'10. 170KMP'!Q:Q)</f>
        <v>#REF!</v>
      </c>
      <c r="M40" s="64" t="e">
        <f>SUMIF('10. 170KMP'!$K:$K,$D40,'10. 170KMP'!R:R)</f>
        <v>#REF!</v>
      </c>
      <c r="N40" s="64" t="e">
        <f>SUMIF('10. 170KMP'!$K:$K,$D40,'10. 170KMP'!S:S)</f>
        <v>#REF!</v>
      </c>
      <c r="O40" s="64" t="e">
        <f>SUMIF('10. 170KMP'!$K:$K,$D40,'10. 170KMP'!T:T)</f>
        <v>#REF!</v>
      </c>
      <c r="P40" s="64" t="e">
        <f>SUMIF('10. 170KMP'!$K:$K,$D40,'10. 170KMP'!U:U)</f>
        <v>#REF!</v>
      </c>
      <c r="Q40" s="64" t="e">
        <f>SUMIF('10. 170KMP'!$K:$K,$D40,'10. 170KMP'!V:V)</f>
        <v>#REF!</v>
      </c>
      <c r="R40" s="64" t="e">
        <f>SUMIF('10. 170KMP'!$K:$K,$D40,'10. 170KMP'!W:W)</f>
        <v>#REF!</v>
      </c>
      <c r="S40" s="64" t="e">
        <f>SUMIF('10. 170KMP'!$K:$K,$D40,'10. 170KMP'!X:X)</f>
        <v>#REF!</v>
      </c>
      <c r="T40" s="64" t="e">
        <f>SUMIF('10. 170KMP'!$K:$K,$D40,'10. 170KMP'!Y:Y)</f>
        <v>#REF!</v>
      </c>
      <c r="U40" s="64" t="e">
        <f>SUMIF('10. 170KMP'!$K:$K,$D40,'10. 170KMP'!Z:Z)</f>
        <v>#REF!</v>
      </c>
      <c r="V40" s="64" t="e">
        <f>SUMIF('10. 170KMP'!$K:$K,$D40,'10. 170KMP'!AA:AA)</f>
        <v>#REF!</v>
      </c>
      <c r="W40" s="64">
        <f>SUMIF('10. 170KMP'!$K:$K,$D40,'10. 170KMP'!AB:AB)</f>
        <v>22291502</v>
      </c>
      <c r="X40" s="64">
        <f>SUMIF('10. 170KMP'!$K:$K,$D40,'10. 170KMP'!AC:AC)</f>
        <v>22815308</v>
      </c>
      <c r="Y40" s="64">
        <f>SUMIF('10. 170KMP'!$K:$K,$D40,'10. 170KMP'!AD:AD)</f>
        <v>25308806.333333336</v>
      </c>
      <c r="Z40" s="64">
        <f>SUMIF('10. 170KMP'!$K:$K,$D40,'10. 170KMP'!AE:AE)</f>
        <v>31155669</v>
      </c>
      <c r="AA40" s="64">
        <f>SUMIF('10. 170KMP'!$K:$K,$D40,'10. 170KMP'!AF:AF)</f>
        <v>30820305</v>
      </c>
      <c r="AB40" s="64">
        <f>SUMIF('10. 170KMP'!$K:$K,$D40,'10. 170KMP'!AG:AG)</f>
        <v>30279183.074074075</v>
      </c>
      <c r="AC40" s="64">
        <f>SUMIF('10. 170KMP'!$K:$K,$D40,'10. 170KMP'!AH:AH)</f>
        <v>30026167.074074075</v>
      </c>
      <c r="AD40" s="64">
        <f>SUMIF('10. 170KMP'!$K:$K,$D40,'10. 170KMP'!AI:AI)</f>
        <v>29939425.074074075</v>
      </c>
      <c r="AE40" s="64">
        <f>SUMIF('10. 170KMP'!$K:$K,$D40,'10. 170KMP'!AJ:AJ)</f>
        <v>29841342.074074075</v>
      </c>
      <c r="AF40" s="64">
        <f>SUMIF('10. 170KMP'!$K:$K,$D40,'10. 170KMP'!AK:AK)</f>
        <v>29818946.074074075</v>
      </c>
      <c r="AG40" s="64">
        <f>SUMIF('10. 170KMP'!$K:$K,$D40,'10. 170KMP'!AL:AL)</f>
        <v>29818955.074074075</v>
      </c>
      <c r="AH40" s="64">
        <f>SUMIF('10. 170KMP'!$K:$K,$D40,'10. 170KMP'!AM:AM)</f>
        <v>29676177.074074075</v>
      </c>
      <c r="AI40" s="64">
        <f>SUMIF('10. 170KMP'!$K:$K,$D40,'10. 170KMP'!AN:AN)</f>
        <v>341791785.85185188</v>
      </c>
      <c r="AJ40" s="94">
        <f>SUMIF('10. 170KMP'!$K:$K,$D40,'10. 170KMP'!AO:AO)</f>
        <v>41335745</v>
      </c>
      <c r="AK40" s="88">
        <f>SUMIF('10. 170KMP'!$K:$K,$D40,'10. 170KMP'!AP:AP)</f>
        <v>9532968</v>
      </c>
      <c r="AL40" s="64">
        <f>SUMIF('10. 170KMP'!$K:$K,$D40,'10. 170KMP'!AQ:AQ)</f>
        <v>6995469</v>
      </c>
      <c r="AM40" s="64">
        <f>SUMIF('10. 170KMP'!$K:$K,$D40,'10. 170KMP'!AR:AR)</f>
        <v>9100813</v>
      </c>
      <c r="AN40" s="64">
        <f>SUMIF('10. 170KMP'!$K:$K,$D40,'10. 170KMP'!AS:AS)</f>
        <v>8782893</v>
      </c>
      <c r="AO40" s="64">
        <f>SUMIF('10. 170KMP'!$K:$K,$D40,'10. 170KMP'!AT:AT)</f>
        <v>6923602</v>
      </c>
      <c r="AP40" s="64">
        <f>SUMIF('10. 170KMP'!$K:$K,$D40,'10. 170KMP'!AU:AU)</f>
        <v>0</v>
      </c>
      <c r="AQ40" s="64">
        <f>SUMIF('10. 170KMP'!$K:$K,$D40,'10. 170KMP'!AV:AV)</f>
        <v>0</v>
      </c>
      <c r="AR40" s="64">
        <f>SUMIF('10. 170KMP'!$K:$K,$D40,'10. 170KMP'!AW:AW)</f>
        <v>0</v>
      </c>
      <c r="AS40" s="64">
        <f>SUMIF('10. 170KMP'!$K:$K,$D40,'10. 170KMP'!AX:AX)</f>
        <v>0</v>
      </c>
      <c r="AT40" s="64">
        <f>SUMIF('10. 170KMP'!$K:$K,$D40,'10. 170KMP'!AY:AY)</f>
        <v>0</v>
      </c>
      <c r="AU40" s="64">
        <f>SUMIF('10. 170KMP'!$K:$K,$D40,'10. 170KMP'!AZ:AZ)</f>
        <v>0</v>
      </c>
      <c r="AV40" s="94">
        <f>SUMIF('10. 170KMP'!$K:$K,$D40,'10. 170KMP'!BA:BA)</f>
        <v>0</v>
      </c>
      <c r="AW40" s="88">
        <f t="shared" si="25"/>
        <v>8782893</v>
      </c>
      <c r="AX40" s="64">
        <f t="shared" si="26"/>
        <v>6923602</v>
      </c>
      <c r="AY40" s="64">
        <f t="shared" si="27"/>
        <v>30820305</v>
      </c>
      <c r="AZ40" s="624">
        <f t="shared" si="4"/>
        <v>0.78830540233155522</v>
      </c>
      <c r="BA40" s="625">
        <f t="shared" si="5"/>
        <v>0.2246441753253253</v>
      </c>
      <c r="BB40" s="88" t="e">
        <f t="shared" si="28"/>
        <v>#REF!</v>
      </c>
      <c r="BC40" s="64">
        <f t="shared" si="29"/>
        <v>41335745</v>
      </c>
      <c r="BD40" s="64">
        <f t="shared" si="30"/>
        <v>132391590.33333334</v>
      </c>
      <c r="BE40" s="624" t="str">
        <f t="shared" si="6"/>
        <v/>
      </c>
      <c r="BF40" s="624">
        <f t="shared" si="7"/>
        <v>0.31222334361212484</v>
      </c>
      <c r="BG40" s="625">
        <f t="shared" si="8"/>
        <v>0.12093838035626986</v>
      </c>
    </row>
    <row r="41" spans="1:59" ht="27.6" x14ac:dyDescent="0.25">
      <c r="B41" s="255" t="s">
        <v>65</v>
      </c>
      <c r="C41" s="20" t="s">
        <v>64</v>
      </c>
      <c r="D41" s="380" t="s">
        <v>236</v>
      </c>
      <c r="E41" s="24" t="s">
        <v>129</v>
      </c>
      <c r="F41" s="575" t="s">
        <v>226</v>
      </c>
      <c r="G41" s="185" t="e">
        <f>SUMIF('10. 170KMP'!$K:$K,$D41,'10. 170KMP'!L:L)</f>
        <v>#REF!</v>
      </c>
      <c r="H41" s="186" t="e">
        <f>SUMIF('10. 170KMP'!$K:$K,$D41,'10. 170KMP'!M:M)</f>
        <v>#REF!</v>
      </c>
      <c r="I41" s="186" t="e">
        <f>SUMIF('10. 170KMP'!$K:$K,$D41,'10. 170KMP'!N:N)</f>
        <v>#REF!</v>
      </c>
      <c r="J41" s="186" t="e">
        <f>SUMIF('10. 170KMP'!$K:$K,$D41,'10. 170KMP'!O:O)</f>
        <v>#REF!</v>
      </c>
      <c r="K41" s="186" t="e">
        <f>SUMIF('10. 170KMP'!$K:$K,$D41,'10. 170KMP'!P:P)</f>
        <v>#REF!</v>
      </c>
      <c r="L41" s="186" t="e">
        <f>SUMIF('10. 170KMP'!$K:$K,$D41,'10. 170KMP'!Q:Q)</f>
        <v>#REF!</v>
      </c>
      <c r="M41" s="186" t="e">
        <f>SUMIF('10. 170KMP'!$K:$K,$D41,'10. 170KMP'!R:R)</f>
        <v>#REF!</v>
      </c>
      <c r="N41" s="186" t="e">
        <f>SUMIF('10. 170KMP'!$K:$K,$D41,'10. 170KMP'!S:S)</f>
        <v>#REF!</v>
      </c>
      <c r="O41" s="186" t="e">
        <f>SUMIF('10. 170KMP'!$K:$K,$D41,'10. 170KMP'!T:T)</f>
        <v>#REF!</v>
      </c>
      <c r="P41" s="186" t="e">
        <f>SUMIF('10. 170KMP'!$K:$K,$D41,'10. 170KMP'!U:U)</f>
        <v>#REF!</v>
      </c>
      <c r="Q41" s="186" t="e">
        <f>SUMIF('10. 170KMP'!$K:$K,$D41,'10. 170KMP'!V:V)</f>
        <v>#REF!</v>
      </c>
      <c r="R41" s="186" t="e">
        <f>SUMIF('10. 170KMP'!$K:$K,$D41,'10. 170KMP'!W:W)</f>
        <v>#REF!</v>
      </c>
      <c r="S41" s="186" t="e">
        <f>SUMIF('10. 170KMP'!$K:$K,$D41,'10. 170KMP'!X:X)</f>
        <v>#REF!</v>
      </c>
      <c r="T41" s="186" t="e">
        <f>SUMIF('10. 170KMP'!$K:$K,$D41,'10. 170KMP'!Y:Y)</f>
        <v>#REF!</v>
      </c>
      <c r="U41" s="186" t="e">
        <f>SUMIF('10. 170KMP'!$K:$K,$D41,'10. 170KMP'!Z:Z)</f>
        <v>#REF!</v>
      </c>
      <c r="V41" s="186" t="e">
        <f>SUMIF('10. 170KMP'!$K:$K,$D41,'10. 170KMP'!AA:AA)</f>
        <v>#REF!</v>
      </c>
      <c r="W41" s="186">
        <f>SUMIF('10. 170KMP'!$K:$K,$D41,'10. 170KMP'!AB:AB)</f>
        <v>0</v>
      </c>
      <c r="X41" s="186">
        <f>SUMIF('10. 170KMP'!$K:$K,$D41,'10. 170KMP'!AC:AC)</f>
        <v>0</v>
      </c>
      <c r="Y41" s="186">
        <f>SUMIF('10. 170KMP'!$K:$K,$D41,'10. 170KMP'!AD:AD)</f>
        <v>0</v>
      </c>
      <c r="Z41" s="186">
        <f>SUMIF('10. 170KMP'!$K:$K,$D41,'10. 170KMP'!AE:AE)</f>
        <v>0</v>
      </c>
      <c r="AA41" s="186">
        <f>SUMIF('10. 170KMP'!$K:$K,$D41,'10. 170KMP'!AF:AF)</f>
        <v>0</v>
      </c>
      <c r="AB41" s="186">
        <f>SUMIF('10. 170KMP'!$K:$K,$D41,'10. 170KMP'!AG:AG)</f>
        <v>0</v>
      </c>
      <c r="AC41" s="186">
        <f>SUMIF('10. 170KMP'!$K:$K,$D41,'10. 170KMP'!AH:AH)</f>
        <v>0</v>
      </c>
      <c r="AD41" s="186">
        <f>SUMIF('10. 170KMP'!$K:$K,$D41,'10. 170KMP'!AI:AI)</f>
        <v>0</v>
      </c>
      <c r="AE41" s="186">
        <f>SUMIF('10. 170KMP'!$K:$K,$D41,'10. 170KMP'!AJ:AJ)</f>
        <v>0</v>
      </c>
      <c r="AF41" s="186">
        <f>SUMIF('10. 170KMP'!$K:$K,$D41,'10. 170KMP'!AK:AK)</f>
        <v>0</v>
      </c>
      <c r="AG41" s="186">
        <f>SUMIF('10. 170KMP'!$K:$K,$D41,'10. 170KMP'!AL:AL)</f>
        <v>0</v>
      </c>
      <c r="AH41" s="186">
        <f>SUMIF('10. 170KMP'!$K:$K,$D41,'10. 170KMP'!AM:AM)</f>
        <v>0</v>
      </c>
      <c r="AI41" s="186">
        <f>SUMIF('10. 170KMP'!$K:$K,$D41,'10. 170KMP'!AN:AN)</f>
        <v>0</v>
      </c>
      <c r="AJ41" s="187">
        <f>SUMIF('10. 170KMP'!$K:$K,$D41,'10. 170KMP'!AO:AO)</f>
        <v>0</v>
      </c>
      <c r="AK41" s="185">
        <f>SUMIF('10. 170KMP'!$K:$K,$D41,'10. 170KMP'!AP:AP)</f>
        <v>0</v>
      </c>
      <c r="AL41" s="186">
        <f>SUMIF('10. 170KMP'!$K:$K,$D41,'10. 170KMP'!AQ:AQ)</f>
        <v>0</v>
      </c>
      <c r="AM41" s="186">
        <f>SUMIF('10. 170KMP'!$K:$K,$D41,'10. 170KMP'!AR:AR)</f>
        <v>0</v>
      </c>
      <c r="AN41" s="186">
        <f>SUMIF('10. 170KMP'!$K:$K,$D41,'10. 170KMP'!AS:AS)</f>
        <v>0</v>
      </c>
      <c r="AO41" s="186">
        <f>SUMIF('10. 170KMP'!$K:$K,$D41,'10. 170KMP'!AT:AT)</f>
        <v>0</v>
      </c>
      <c r="AP41" s="186">
        <f>SUMIF('10. 170KMP'!$K:$K,$D41,'10. 170KMP'!AU:AU)</f>
        <v>0</v>
      </c>
      <c r="AQ41" s="186">
        <f>SUMIF('10. 170KMP'!$K:$K,$D41,'10. 170KMP'!AV:AV)</f>
        <v>0</v>
      </c>
      <c r="AR41" s="186">
        <f>SUMIF('10. 170KMP'!$K:$K,$D41,'10. 170KMP'!AW:AW)</f>
        <v>0</v>
      </c>
      <c r="AS41" s="186">
        <f>SUMIF('10. 170KMP'!$K:$K,$D41,'10. 170KMP'!AX:AX)</f>
        <v>0</v>
      </c>
      <c r="AT41" s="186">
        <f>SUMIF('10. 170KMP'!$K:$K,$D41,'10. 170KMP'!AY:AY)</f>
        <v>0</v>
      </c>
      <c r="AU41" s="186">
        <f>SUMIF('10. 170KMP'!$K:$K,$D41,'10. 170KMP'!AZ:AZ)</f>
        <v>0</v>
      </c>
      <c r="AV41" s="187">
        <f>SUMIF('10. 170KMP'!$K:$K,$D41,'10. 170KMP'!BA:BA)</f>
        <v>0</v>
      </c>
      <c r="AW41" s="185">
        <f t="shared" si="25"/>
        <v>0</v>
      </c>
      <c r="AX41" s="186">
        <f t="shared" si="26"/>
        <v>0</v>
      </c>
      <c r="AY41" s="186">
        <f t="shared" si="27"/>
        <v>0</v>
      </c>
      <c r="AZ41" s="616" t="str">
        <f t="shared" si="4"/>
        <v/>
      </c>
      <c r="BA41" s="617" t="str">
        <f t="shared" si="5"/>
        <v/>
      </c>
      <c r="BB41" s="185" t="e">
        <f t="shared" si="28"/>
        <v>#REF!</v>
      </c>
      <c r="BC41" s="186">
        <f t="shared" si="29"/>
        <v>0</v>
      </c>
      <c r="BD41" s="186">
        <f t="shared" si="30"/>
        <v>0</v>
      </c>
      <c r="BE41" s="616" t="str">
        <f t="shared" si="6"/>
        <v/>
      </c>
      <c r="BF41" s="616" t="str">
        <f t="shared" si="7"/>
        <v/>
      </c>
      <c r="BG41" s="617" t="str">
        <f t="shared" si="8"/>
        <v/>
      </c>
    </row>
    <row r="42" spans="1:59" ht="14.1" customHeight="1" x14ac:dyDescent="0.25">
      <c r="B42" s="255" t="s">
        <v>67</v>
      </c>
      <c r="C42" s="20" t="s">
        <v>66</v>
      </c>
      <c r="D42" s="251" t="s">
        <v>237</v>
      </c>
      <c r="E42" s="6" t="s">
        <v>66</v>
      </c>
      <c r="F42" s="268" t="s">
        <v>226</v>
      </c>
      <c r="G42" s="86" t="e">
        <f>SUMIF('10. 170KMP'!$K:$K,$D42,'10. 170KMP'!L:L)</f>
        <v>#REF!</v>
      </c>
      <c r="H42" s="62" t="e">
        <f>SUMIF('10. 170KMP'!$K:$K,$D42,'10. 170KMP'!M:M)</f>
        <v>#REF!</v>
      </c>
      <c r="I42" s="62" t="e">
        <f>SUMIF('10. 170KMP'!$K:$K,$D42,'10. 170KMP'!N:N)</f>
        <v>#REF!</v>
      </c>
      <c r="J42" s="62" t="e">
        <f>SUMIF('10. 170KMP'!$K:$K,$D42,'10. 170KMP'!O:O)</f>
        <v>#REF!</v>
      </c>
      <c r="K42" s="62" t="e">
        <f>SUMIF('10. 170KMP'!$K:$K,$D42,'10. 170KMP'!P:P)</f>
        <v>#REF!</v>
      </c>
      <c r="L42" s="62" t="e">
        <f>SUMIF('10. 170KMP'!$K:$K,$D42,'10. 170KMP'!Q:Q)</f>
        <v>#REF!</v>
      </c>
      <c r="M42" s="62" t="e">
        <f>SUMIF('10. 170KMP'!$K:$K,$D42,'10. 170KMP'!R:R)</f>
        <v>#REF!</v>
      </c>
      <c r="N42" s="62" t="e">
        <f>SUMIF('10. 170KMP'!$K:$K,$D42,'10. 170KMP'!S:S)</f>
        <v>#REF!</v>
      </c>
      <c r="O42" s="62" t="e">
        <f>SUMIF('10. 170KMP'!$K:$K,$D42,'10. 170KMP'!T:T)</f>
        <v>#REF!</v>
      </c>
      <c r="P42" s="62" t="e">
        <f>SUMIF('10. 170KMP'!$K:$K,$D42,'10. 170KMP'!U:U)</f>
        <v>#REF!</v>
      </c>
      <c r="Q42" s="62" t="e">
        <f>SUMIF('10. 170KMP'!$K:$K,$D42,'10. 170KMP'!V:V)</f>
        <v>#REF!</v>
      </c>
      <c r="R42" s="62" t="e">
        <f>SUMIF('10. 170KMP'!$K:$K,$D42,'10. 170KMP'!W:W)</f>
        <v>#REF!</v>
      </c>
      <c r="S42" s="62" t="e">
        <f>SUMIF('10. 170KMP'!$K:$K,$D42,'10. 170KMP'!X:X)</f>
        <v>#REF!</v>
      </c>
      <c r="T42" s="62" t="e">
        <f>SUMIF('10. 170KMP'!$K:$K,$D42,'10. 170KMP'!Y:Y)</f>
        <v>#REF!</v>
      </c>
      <c r="U42" s="62" t="e">
        <f>SUMIF('10. 170KMP'!$K:$K,$D42,'10. 170KMP'!Z:Z)</f>
        <v>#REF!</v>
      </c>
      <c r="V42" s="62" t="e">
        <f>SUMIF('10. 170KMP'!$K:$K,$D42,'10. 170KMP'!AA:AA)</f>
        <v>#REF!</v>
      </c>
      <c r="W42" s="62">
        <f>SUMIF('10. 170KMP'!$K:$K,$D42,'10. 170KMP'!AB:AB)</f>
        <v>0</v>
      </c>
      <c r="X42" s="62">
        <f>SUMIF('10. 170KMP'!$K:$K,$D42,'10. 170KMP'!AC:AC)</f>
        <v>0</v>
      </c>
      <c r="Y42" s="62">
        <f>SUMIF('10. 170KMP'!$K:$K,$D42,'10. 170KMP'!AD:AD)</f>
        <v>0</v>
      </c>
      <c r="Z42" s="62">
        <f>SUMIF('10. 170KMP'!$K:$K,$D42,'10. 170KMP'!AE:AE)</f>
        <v>192601388.8888889</v>
      </c>
      <c r="AA42" s="62">
        <f>SUMIF('10. 170KMP'!$K:$K,$D42,'10. 170KMP'!AF:AF)</f>
        <v>192601388.8888889</v>
      </c>
      <c r="AB42" s="62">
        <f>SUMIF('10. 170KMP'!$K:$K,$D42,'10. 170KMP'!AG:AG)</f>
        <v>192601388.8888889</v>
      </c>
      <c r="AC42" s="62">
        <f>SUMIF('10. 170KMP'!$K:$K,$D42,'10. 170KMP'!AH:AH)</f>
        <v>192601388.8888889</v>
      </c>
      <c r="AD42" s="62">
        <f>SUMIF('10. 170KMP'!$K:$K,$D42,'10. 170KMP'!AI:AI)</f>
        <v>192601388.8888889</v>
      </c>
      <c r="AE42" s="62">
        <f>SUMIF('10. 170KMP'!$K:$K,$D42,'10. 170KMP'!AJ:AJ)</f>
        <v>192601388.8888889</v>
      </c>
      <c r="AF42" s="62">
        <f>SUMIF('10. 170KMP'!$K:$K,$D42,'10. 170KMP'!AK:AK)</f>
        <v>192601388.8888889</v>
      </c>
      <c r="AG42" s="62">
        <f>SUMIF('10. 170KMP'!$K:$K,$D42,'10. 170KMP'!AL:AL)</f>
        <v>192601388.8888889</v>
      </c>
      <c r="AH42" s="62">
        <f>SUMIF('10. 170KMP'!$K:$K,$D42,'10. 170KMP'!AM:AM)</f>
        <v>192601388.8888889</v>
      </c>
      <c r="AI42" s="62">
        <f>SUMIF('10. 170KMP'!$K:$K,$D42,'10. 170KMP'!AN:AN)</f>
        <v>1733412499.9999998</v>
      </c>
      <c r="AJ42" s="92">
        <f>SUMIF('10. 170KMP'!$K:$K,$D42,'10. 170KMP'!AO:AO)</f>
        <v>0</v>
      </c>
      <c r="AK42" s="86">
        <f>SUMIF('10. 170KMP'!$K:$K,$D42,'10. 170KMP'!AP:AP)</f>
        <v>0</v>
      </c>
      <c r="AL42" s="62">
        <f>SUMIF('10. 170KMP'!$K:$K,$D42,'10. 170KMP'!AQ:AQ)</f>
        <v>0</v>
      </c>
      <c r="AM42" s="62">
        <f>SUMIF('10. 170KMP'!$K:$K,$D42,'10. 170KMP'!AR:AR)</f>
        <v>0</v>
      </c>
      <c r="AN42" s="62">
        <f>SUMIF('10. 170KMP'!$K:$K,$D42,'10. 170KMP'!AS:AS)</f>
        <v>0</v>
      </c>
      <c r="AO42" s="62">
        <f>SUMIF('10. 170KMP'!$K:$K,$D42,'10. 170KMP'!AT:AT)</f>
        <v>0</v>
      </c>
      <c r="AP42" s="62">
        <f>SUMIF('10. 170KMP'!$K:$K,$D42,'10. 170KMP'!AU:AU)</f>
        <v>0</v>
      </c>
      <c r="AQ42" s="62">
        <f>SUMIF('10. 170KMP'!$K:$K,$D42,'10. 170KMP'!AV:AV)</f>
        <v>0</v>
      </c>
      <c r="AR42" s="62">
        <f>SUMIF('10. 170KMP'!$K:$K,$D42,'10. 170KMP'!AW:AW)</f>
        <v>0</v>
      </c>
      <c r="AS42" s="62">
        <f>SUMIF('10. 170KMP'!$K:$K,$D42,'10. 170KMP'!AX:AX)</f>
        <v>0</v>
      </c>
      <c r="AT42" s="62">
        <f>SUMIF('10. 170KMP'!$K:$K,$D42,'10. 170KMP'!AY:AY)</f>
        <v>0</v>
      </c>
      <c r="AU42" s="62">
        <f>SUMIF('10. 170KMP'!$K:$K,$D42,'10. 170KMP'!AZ:AZ)</f>
        <v>0</v>
      </c>
      <c r="AV42" s="92">
        <f>SUMIF('10. 170KMP'!$K:$K,$D42,'10. 170KMP'!BA:BA)</f>
        <v>0</v>
      </c>
      <c r="AW42" s="86">
        <f t="shared" si="25"/>
        <v>0</v>
      </c>
      <c r="AX42" s="62">
        <f t="shared" si="26"/>
        <v>0</v>
      </c>
      <c r="AY42" s="62">
        <f t="shared" si="27"/>
        <v>192601388.8888889</v>
      </c>
      <c r="AZ42" s="622" t="str">
        <f t="shared" si="4"/>
        <v/>
      </c>
      <c r="BA42" s="623">
        <f t="shared" si="5"/>
        <v>0</v>
      </c>
      <c r="BB42" s="86" t="e">
        <f t="shared" si="28"/>
        <v>#REF!</v>
      </c>
      <c r="BC42" s="62">
        <f t="shared" si="29"/>
        <v>0</v>
      </c>
      <c r="BD42" s="62">
        <f t="shared" si="30"/>
        <v>385202777.77777779</v>
      </c>
      <c r="BE42" s="622" t="str">
        <f t="shared" si="6"/>
        <v/>
      </c>
      <c r="BF42" s="622">
        <f t="shared" si="7"/>
        <v>0</v>
      </c>
      <c r="BG42" s="623">
        <f t="shared" si="8"/>
        <v>0</v>
      </c>
    </row>
    <row r="43" spans="1:59" ht="14.1" customHeight="1" x14ac:dyDescent="0.25">
      <c r="A43" s="2"/>
      <c r="B43" s="255" t="s">
        <v>69</v>
      </c>
      <c r="C43" s="20" t="s">
        <v>68</v>
      </c>
      <c r="D43" s="251" t="s">
        <v>238</v>
      </c>
      <c r="E43" s="6" t="s">
        <v>68</v>
      </c>
      <c r="F43" s="268" t="s">
        <v>226</v>
      </c>
      <c r="G43" s="86" t="e">
        <f>SUMIF('10. 170KMP'!$K:$K,$D43,'10. 170KMP'!L:L)</f>
        <v>#REF!</v>
      </c>
      <c r="H43" s="62" t="e">
        <f>SUMIF('10. 170KMP'!$K:$K,$D43,'10. 170KMP'!M:M)</f>
        <v>#REF!</v>
      </c>
      <c r="I43" s="62" t="e">
        <f>SUMIF('10. 170KMP'!$K:$K,$D43,'10. 170KMP'!N:N)</f>
        <v>#REF!</v>
      </c>
      <c r="J43" s="62" t="e">
        <f>SUMIF('10. 170KMP'!$K:$K,$D43,'10. 170KMP'!O:O)</f>
        <v>#REF!</v>
      </c>
      <c r="K43" s="62" t="e">
        <f>SUMIF('10. 170KMP'!$K:$K,$D43,'10. 170KMP'!P:P)</f>
        <v>#REF!</v>
      </c>
      <c r="L43" s="62" t="e">
        <f>SUMIF('10. 170KMP'!$K:$K,$D43,'10. 170KMP'!Q:Q)</f>
        <v>#REF!</v>
      </c>
      <c r="M43" s="62" t="e">
        <f>SUMIF('10. 170KMP'!$K:$K,$D43,'10. 170KMP'!R:R)</f>
        <v>#REF!</v>
      </c>
      <c r="N43" s="62" t="e">
        <f>SUMIF('10. 170KMP'!$K:$K,$D43,'10. 170KMP'!S:S)</f>
        <v>#REF!</v>
      </c>
      <c r="O43" s="62" t="e">
        <f>SUMIF('10. 170KMP'!$K:$K,$D43,'10. 170KMP'!T:T)</f>
        <v>#REF!</v>
      </c>
      <c r="P43" s="62" t="e">
        <f>SUMIF('10. 170KMP'!$K:$K,$D43,'10. 170KMP'!U:U)</f>
        <v>#REF!</v>
      </c>
      <c r="Q43" s="62" t="e">
        <f>SUMIF('10. 170KMP'!$K:$K,$D43,'10. 170KMP'!V:V)</f>
        <v>#REF!</v>
      </c>
      <c r="R43" s="62" t="e">
        <f>SUMIF('10. 170KMP'!$K:$K,$D43,'10. 170KMP'!W:W)</f>
        <v>#REF!</v>
      </c>
      <c r="S43" s="62" t="e">
        <f>SUMIF('10. 170KMP'!$K:$K,$D43,'10. 170KMP'!X:X)</f>
        <v>#REF!</v>
      </c>
      <c r="T43" s="62" t="e">
        <f>SUMIF('10. 170KMP'!$K:$K,$D43,'10. 170KMP'!Y:Y)</f>
        <v>#REF!</v>
      </c>
      <c r="U43" s="62" t="e">
        <f>SUMIF('10. 170KMP'!$K:$K,$D43,'10. 170KMP'!Z:Z)</f>
        <v>#REF!</v>
      </c>
      <c r="V43" s="62" t="e">
        <f>SUMIF('10. 170KMP'!$K:$K,$D43,'10. 170KMP'!AA:AA)</f>
        <v>#REF!</v>
      </c>
      <c r="W43" s="62">
        <f>SUMIF('10. 170KMP'!$K:$K,$D43,'10. 170KMP'!AB:AB)</f>
        <v>0</v>
      </c>
      <c r="X43" s="62">
        <f>SUMIF('10. 170KMP'!$K:$K,$D43,'10. 170KMP'!AC:AC)</f>
        <v>0</v>
      </c>
      <c r="Y43" s="62">
        <f>SUMIF('10. 170KMP'!$K:$K,$D43,'10. 170KMP'!AD:AD)</f>
        <v>0</v>
      </c>
      <c r="Z43" s="62">
        <f>SUMIF('10. 170KMP'!$K:$K,$D43,'10. 170KMP'!AE:AE)</f>
        <v>0</v>
      </c>
      <c r="AA43" s="62">
        <f>SUMIF('10. 170KMP'!$K:$K,$D43,'10. 170KMP'!AF:AF)</f>
        <v>0</v>
      </c>
      <c r="AB43" s="62">
        <f>SUMIF('10. 170KMP'!$K:$K,$D43,'10. 170KMP'!AG:AG)</f>
        <v>0</v>
      </c>
      <c r="AC43" s="62">
        <f>SUMIF('10. 170KMP'!$K:$K,$D43,'10. 170KMP'!AH:AH)</f>
        <v>0</v>
      </c>
      <c r="AD43" s="62">
        <f>SUMIF('10. 170KMP'!$K:$K,$D43,'10. 170KMP'!AI:AI)</f>
        <v>0</v>
      </c>
      <c r="AE43" s="62">
        <f>SUMIF('10. 170KMP'!$K:$K,$D43,'10. 170KMP'!AJ:AJ)</f>
        <v>0</v>
      </c>
      <c r="AF43" s="62">
        <f>SUMIF('10. 170KMP'!$K:$K,$D43,'10. 170KMP'!AK:AK)</f>
        <v>0</v>
      </c>
      <c r="AG43" s="62">
        <f>SUMIF('10. 170KMP'!$K:$K,$D43,'10. 170KMP'!AL:AL)</f>
        <v>0</v>
      </c>
      <c r="AH43" s="62">
        <f>SUMIF('10. 170KMP'!$K:$K,$D43,'10. 170KMP'!AM:AM)</f>
        <v>0</v>
      </c>
      <c r="AI43" s="62">
        <f>SUMIF('10. 170KMP'!$K:$K,$D43,'10. 170KMP'!AN:AN)</f>
        <v>0</v>
      </c>
      <c r="AJ43" s="92">
        <f>SUMIF('10. 170KMP'!$K:$K,$D43,'10. 170KMP'!AO:AO)</f>
        <v>23378517</v>
      </c>
      <c r="AK43" s="86">
        <f>SUMIF('10. 170KMP'!$K:$K,$D43,'10. 170KMP'!AP:AP)</f>
        <v>5337125</v>
      </c>
      <c r="AL43" s="62">
        <f>SUMIF('10. 170KMP'!$K:$K,$D43,'10. 170KMP'!AQ:AQ)</f>
        <v>4376700</v>
      </c>
      <c r="AM43" s="62">
        <f>SUMIF('10. 170KMP'!$K:$K,$D43,'10. 170KMP'!AR:AR)</f>
        <v>4900506</v>
      </c>
      <c r="AN43" s="62">
        <f>SUMIF('10. 170KMP'!$K:$K,$D43,'10. 170KMP'!AS:AS)</f>
        <v>4377569</v>
      </c>
      <c r="AO43" s="62">
        <f>SUMIF('10. 170KMP'!$K:$K,$D43,'10. 170KMP'!AT:AT)</f>
        <v>4386617</v>
      </c>
      <c r="AP43" s="62">
        <f>SUMIF('10. 170KMP'!$K:$K,$D43,'10. 170KMP'!AU:AU)</f>
        <v>0</v>
      </c>
      <c r="AQ43" s="62">
        <f>SUMIF('10. 170KMP'!$K:$K,$D43,'10. 170KMP'!AV:AV)</f>
        <v>0</v>
      </c>
      <c r="AR43" s="62">
        <f>SUMIF('10. 170KMP'!$K:$K,$D43,'10. 170KMP'!AW:AW)</f>
        <v>0</v>
      </c>
      <c r="AS43" s="62">
        <f>SUMIF('10. 170KMP'!$K:$K,$D43,'10. 170KMP'!AX:AX)</f>
        <v>0</v>
      </c>
      <c r="AT43" s="62">
        <f>SUMIF('10. 170KMP'!$K:$K,$D43,'10. 170KMP'!AY:AY)</f>
        <v>0</v>
      </c>
      <c r="AU43" s="62">
        <f>SUMIF('10. 170KMP'!$K:$K,$D43,'10. 170KMP'!AZ:AZ)</f>
        <v>0</v>
      </c>
      <c r="AV43" s="92">
        <f>SUMIF('10. 170KMP'!$K:$K,$D43,'10. 170KMP'!BA:BA)</f>
        <v>0</v>
      </c>
      <c r="AW43" s="86">
        <f t="shared" si="25"/>
        <v>4377569</v>
      </c>
      <c r="AX43" s="62">
        <f t="shared" si="26"/>
        <v>4386617</v>
      </c>
      <c r="AY43" s="62">
        <f t="shared" si="27"/>
        <v>0</v>
      </c>
      <c r="AZ43" s="622">
        <f t="shared" si="4"/>
        <v>1.0020669006016809</v>
      </c>
      <c r="BA43" s="623" t="str">
        <f t="shared" si="5"/>
        <v/>
      </c>
      <c r="BB43" s="86" t="e">
        <f t="shared" si="28"/>
        <v>#REF!</v>
      </c>
      <c r="BC43" s="62">
        <f t="shared" si="29"/>
        <v>23378517</v>
      </c>
      <c r="BD43" s="62">
        <f t="shared" si="30"/>
        <v>0</v>
      </c>
      <c r="BE43" s="622" t="str">
        <f t="shared" si="6"/>
        <v/>
      </c>
      <c r="BF43" s="622" t="str">
        <f t="shared" si="7"/>
        <v/>
      </c>
      <c r="BG43" s="623" t="str">
        <f t="shared" si="8"/>
        <v/>
      </c>
    </row>
    <row r="44" spans="1:59" x14ac:dyDescent="0.25">
      <c r="A44" s="2"/>
      <c r="B44" s="255" t="s">
        <v>71</v>
      </c>
      <c r="C44" s="20" t="s">
        <v>70</v>
      </c>
      <c r="D44" s="251" t="s">
        <v>239</v>
      </c>
      <c r="E44" s="20" t="s">
        <v>70</v>
      </c>
      <c r="F44" s="274" t="s">
        <v>226</v>
      </c>
      <c r="G44" s="263" t="e">
        <f>SUMIF('10. 170KMP'!$K:$K,$D44,'10. 170KMP'!L:L)</f>
        <v>#REF!</v>
      </c>
      <c r="H44" s="264" t="e">
        <f>SUMIF('10. 170KMP'!$K:$K,$D44,'10. 170KMP'!M:M)</f>
        <v>#REF!</v>
      </c>
      <c r="I44" s="264" t="e">
        <f>SUMIF('10. 170KMP'!$K:$K,$D44,'10. 170KMP'!N:N)</f>
        <v>#REF!</v>
      </c>
      <c r="J44" s="264" t="e">
        <f>SUMIF('10. 170KMP'!$K:$K,$D44,'10. 170KMP'!O:O)</f>
        <v>#REF!</v>
      </c>
      <c r="K44" s="264" t="e">
        <f>SUMIF('10. 170KMP'!$K:$K,$D44,'10. 170KMP'!P:P)</f>
        <v>#REF!</v>
      </c>
      <c r="L44" s="264" t="e">
        <f>SUMIF('10. 170KMP'!$K:$K,$D44,'10. 170KMP'!Q:Q)</f>
        <v>#REF!</v>
      </c>
      <c r="M44" s="264" t="e">
        <f>SUMIF('10. 170KMP'!$K:$K,$D44,'10. 170KMP'!R:R)</f>
        <v>#REF!</v>
      </c>
      <c r="N44" s="264" t="e">
        <f>SUMIF('10. 170KMP'!$K:$K,$D44,'10. 170KMP'!S:S)</f>
        <v>#REF!</v>
      </c>
      <c r="O44" s="264" t="e">
        <f>SUMIF('10. 170KMP'!$K:$K,$D44,'10. 170KMP'!T:T)</f>
        <v>#REF!</v>
      </c>
      <c r="P44" s="264" t="e">
        <f>SUMIF('10. 170KMP'!$K:$K,$D44,'10. 170KMP'!U:U)</f>
        <v>#REF!</v>
      </c>
      <c r="Q44" s="264" t="e">
        <f>SUMIF('10. 170KMP'!$K:$K,$D44,'10. 170KMP'!V:V)</f>
        <v>#REF!</v>
      </c>
      <c r="R44" s="264" t="e">
        <f>SUMIF('10. 170KMP'!$K:$K,$D44,'10. 170KMP'!W:W)</f>
        <v>#REF!</v>
      </c>
      <c r="S44" s="264" t="e">
        <f>SUMIF('10. 170KMP'!$K:$K,$D44,'10. 170KMP'!X:X)</f>
        <v>#REF!</v>
      </c>
      <c r="T44" s="264" t="e">
        <f>SUMIF('10. 170KMP'!$K:$K,$D44,'10. 170KMP'!Y:Y)</f>
        <v>#REF!</v>
      </c>
      <c r="U44" s="264" t="e">
        <f>SUMIF('10. 170KMP'!$K:$K,$D44,'10. 170KMP'!Z:Z)</f>
        <v>#REF!</v>
      </c>
      <c r="V44" s="264" t="e">
        <f>SUMIF('10. 170KMP'!$K:$K,$D44,'10. 170KMP'!AA:AA)</f>
        <v>#REF!</v>
      </c>
      <c r="W44" s="264">
        <f>SUMIF('10. 170KMP'!$K:$K,$D44,'10. 170KMP'!AB:AB)</f>
        <v>0</v>
      </c>
      <c r="X44" s="264">
        <f>SUMIF('10. 170KMP'!$K:$K,$D44,'10. 170KMP'!AC:AC)</f>
        <v>0</v>
      </c>
      <c r="Y44" s="264">
        <f>SUMIF('10. 170KMP'!$K:$K,$D44,'10. 170KMP'!AD:AD)</f>
        <v>0</v>
      </c>
      <c r="Z44" s="264">
        <f>SUMIF('10. 170KMP'!$K:$K,$D44,'10. 170KMP'!AE:AE)</f>
        <v>0</v>
      </c>
      <c r="AA44" s="264">
        <f>SUMIF('10. 170KMP'!$K:$K,$D44,'10. 170KMP'!AF:AF)</f>
        <v>0</v>
      </c>
      <c r="AB44" s="264">
        <f>SUMIF('10. 170KMP'!$K:$K,$D44,'10. 170KMP'!AG:AG)</f>
        <v>0</v>
      </c>
      <c r="AC44" s="264">
        <f>SUMIF('10. 170KMP'!$K:$K,$D44,'10. 170KMP'!AH:AH)</f>
        <v>0</v>
      </c>
      <c r="AD44" s="264">
        <f>SUMIF('10. 170KMP'!$K:$K,$D44,'10. 170KMP'!AI:AI)</f>
        <v>0</v>
      </c>
      <c r="AE44" s="264">
        <f>SUMIF('10. 170KMP'!$K:$K,$D44,'10. 170KMP'!AJ:AJ)</f>
        <v>0</v>
      </c>
      <c r="AF44" s="264">
        <f>SUMIF('10. 170KMP'!$K:$K,$D44,'10. 170KMP'!AK:AK)</f>
        <v>0</v>
      </c>
      <c r="AG44" s="264">
        <f>SUMIF('10. 170KMP'!$K:$K,$D44,'10. 170KMP'!AL:AL)</f>
        <v>0</v>
      </c>
      <c r="AH44" s="264">
        <f>SUMIF('10. 170KMP'!$K:$K,$D44,'10. 170KMP'!AM:AM)</f>
        <v>0</v>
      </c>
      <c r="AI44" s="264">
        <f>SUMIF('10. 170KMP'!$K:$K,$D44,'10. 170KMP'!AN:AN)</f>
        <v>0</v>
      </c>
      <c r="AJ44" s="265">
        <f>SUMIF('10. 170KMP'!$K:$K,$D44,'10. 170KMP'!AO:AO)</f>
        <v>0</v>
      </c>
      <c r="AK44" s="263">
        <f>SUMIF('10. 170KMP'!$K:$K,$D44,'10. 170KMP'!AP:AP)</f>
        <v>0</v>
      </c>
      <c r="AL44" s="264">
        <f>SUMIF('10. 170KMP'!$K:$K,$D44,'10. 170KMP'!AQ:AQ)</f>
        <v>0</v>
      </c>
      <c r="AM44" s="264">
        <f>SUMIF('10. 170KMP'!$K:$K,$D44,'10. 170KMP'!AR:AR)</f>
        <v>0</v>
      </c>
      <c r="AN44" s="264">
        <f>SUMIF('10. 170KMP'!$K:$K,$D44,'10. 170KMP'!AS:AS)</f>
        <v>0</v>
      </c>
      <c r="AO44" s="264">
        <f>SUMIF('10. 170KMP'!$K:$K,$D44,'10. 170KMP'!AT:AT)</f>
        <v>0</v>
      </c>
      <c r="AP44" s="264">
        <f>SUMIF('10. 170KMP'!$K:$K,$D44,'10. 170KMP'!AU:AU)</f>
        <v>0</v>
      </c>
      <c r="AQ44" s="264">
        <f>SUMIF('10. 170KMP'!$K:$K,$D44,'10. 170KMP'!AV:AV)</f>
        <v>0</v>
      </c>
      <c r="AR44" s="264">
        <f>SUMIF('10. 170KMP'!$K:$K,$D44,'10. 170KMP'!AW:AW)</f>
        <v>0</v>
      </c>
      <c r="AS44" s="264">
        <f>SUMIF('10. 170KMP'!$K:$K,$D44,'10. 170KMP'!AX:AX)</f>
        <v>0</v>
      </c>
      <c r="AT44" s="264">
        <f>SUMIF('10. 170KMP'!$K:$K,$D44,'10. 170KMP'!AY:AY)</f>
        <v>0</v>
      </c>
      <c r="AU44" s="264">
        <f>SUMIF('10. 170KMP'!$K:$K,$D44,'10. 170KMP'!AZ:AZ)</f>
        <v>0</v>
      </c>
      <c r="AV44" s="265">
        <f>SUMIF('10. 170KMP'!$K:$K,$D44,'10. 170KMP'!BA:BA)</f>
        <v>0</v>
      </c>
      <c r="AW44" s="263">
        <f t="shared" si="25"/>
        <v>0</v>
      </c>
      <c r="AX44" s="264">
        <f t="shared" si="26"/>
        <v>0</v>
      </c>
      <c r="AY44" s="264">
        <f t="shared" si="27"/>
        <v>0</v>
      </c>
      <c r="AZ44" s="506" t="str">
        <f t="shared" si="4"/>
        <v/>
      </c>
      <c r="BA44" s="507" t="str">
        <f t="shared" si="5"/>
        <v/>
      </c>
      <c r="BB44" s="263" t="e">
        <f t="shared" si="28"/>
        <v>#REF!</v>
      </c>
      <c r="BC44" s="264">
        <f t="shared" si="29"/>
        <v>0</v>
      </c>
      <c r="BD44" s="264">
        <f t="shared" si="30"/>
        <v>0</v>
      </c>
      <c r="BE44" s="506" t="str">
        <f t="shared" si="6"/>
        <v/>
      </c>
      <c r="BF44" s="506" t="str">
        <f t="shared" si="7"/>
        <v/>
      </c>
      <c r="BG44" s="507" t="str">
        <f t="shared" si="8"/>
        <v/>
      </c>
    </row>
    <row r="45" spans="1:59" x14ac:dyDescent="0.25">
      <c r="B45" s="255" t="s">
        <v>73</v>
      </c>
      <c r="C45" s="20" t="s">
        <v>72</v>
      </c>
      <c r="D45" s="379" t="s">
        <v>240</v>
      </c>
      <c r="E45" s="161" t="s">
        <v>72</v>
      </c>
      <c r="F45" s="275" t="s">
        <v>226</v>
      </c>
      <c r="G45" s="185" t="e">
        <f>SUMIF('10. 170KMP'!$K:$K,$D45,'10. 170KMP'!L:L)</f>
        <v>#REF!</v>
      </c>
      <c r="H45" s="186" t="e">
        <f>SUMIF('10. 170KMP'!$K:$K,$D45,'10. 170KMP'!M:M)</f>
        <v>#REF!</v>
      </c>
      <c r="I45" s="186" t="e">
        <f>SUMIF('10. 170KMP'!$K:$K,$D45,'10. 170KMP'!N:N)</f>
        <v>#REF!</v>
      </c>
      <c r="J45" s="186" t="e">
        <f>SUMIF('10. 170KMP'!$K:$K,$D45,'10. 170KMP'!O:O)</f>
        <v>#REF!</v>
      </c>
      <c r="K45" s="186" t="e">
        <f>SUMIF('10. 170KMP'!$K:$K,$D45,'10. 170KMP'!P:P)</f>
        <v>#REF!</v>
      </c>
      <c r="L45" s="186" t="e">
        <f>SUMIF('10. 170KMP'!$K:$K,$D45,'10. 170KMP'!Q:Q)</f>
        <v>#REF!</v>
      </c>
      <c r="M45" s="186" t="e">
        <f>SUMIF('10. 170KMP'!$K:$K,$D45,'10. 170KMP'!R:R)</f>
        <v>#REF!</v>
      </c>
      <c r="N45" s="186" t="e">
        <f>SUMIF('10. 170KMP'!$K:$K,$D45,'10. 170KMP'!S:S)</f>
        <v>#REF!</v>
      </c>
      <c r="O45" s="186" t="e">
        <f>SUMIF('10. 170KMP'!$K:$K,$D45,'10. 170KMP'!T:T)</f>
        <v>#REF!</v>
      </c>
      <c r="P45" s="186" t="e">
        <f>SUMIF('10. 170KMP'!$K:$K,$D45,'10. 170KMP'!U:U)</f>
        <v>#REF!</v>
      </c>
      <c r="Q45" s="186" t="e">
        <f>SUMIF('10. 170KMP'!$K:$K,$D45,'10. 170KMP'!V:V)</f>
        <v>#REF!</v>
      </c>
      <c r="R45" s="186" t="e">
        <f>SUMIF('10. 170KMP'!$K:$K,$D45,'10. 170KMP'!W:W)</f>
        <v>#REF!</v>
      </c>
      <c r="S45" s="186" t="e">
        <f>SUMIF('10. 170KMP'!$K:$K,$D45,'10. 170KMP'!X:X)</f>
        <v>#REF!</v>
      </c>
      <c r="T45" s="186" t="e">
        <f>SUMIF('10. 170KMP'!$K:$K,$D45,'10. 170KMP'!Y:Y)</f>
        <v>#REF!</v>
      </c>
      <c r="U45" s="186" t="e">
        <f>SUMIF('10. 170KMP'!$K:$K,$D45,'10. 170KMP'!Z:Z)</f>
        <v>#REF!</v>
      </c>
      <c r="V45" s="186" t="e">
        <f>SUMIF('10. 170KMP'!$K:$K,$D45,'10. 170KMP'!AA:AA)</f>
        <v>#REF!</v>
      </c>
      <c r="W45" s="186">
        <f>SUMIF('10. 170KMP'!$K:$K,$D45,'10. 170KMP'!AB:AB)</f>
        <v>0</v>
      </c>
      <c r="X45" s="186">
        <f>SUMIF('10. 170KMP'!$K:$K,$D45,'10. 170KMP'!AC:AC)</f>
        <v>0</v>
      </c>
      <c r="Y45" s="186">
        <f>SUMIF('10. 170KMP'!$K:$K,$D45,'10. 170KMP'!AD:AD)</f>
        <v>0</v>
      </c>
      <c r="Z45" s="186">
        <f>SUMIF('10. 170KMP'!$K:$K,$D45,'10. 170KMP'!AE:AE)</f>
        <v>0</v>
      </c>
      <c r="AA45" s="186">
        <f>SUMIF('10. 170KMP'!$K:$K,$D45,'10. 170KMP'!AF:AF)</f>
        <v>0</v>
      </c>
      <c r="AB45" s="186">
        <f>SUMIF('10. 170KMP'!$K:$K,$D45,'10. 170KMP'!AG:AG)</f>
        <v>0</v>
      </c>
      <c r="AC45" s="186">
        <f>SUMIF('10. 170KMP'!$K:$K,$D45,'10. 170KMP'!AH:AH)</f>
        <v>0</v>
      </c>
      <c r="AD45" s="186">
        <f>SUMIF('10. 170KMP'!$K:$K,$D45,'10. 170KMP'!AI:AI)</f>
        <v>0</v>
      </c>
      <c r="AE45" s="186">
        <f>SUMIF('10. 170KMP'!$K:$K,$D45,'10. 170KMP'!AJ:AJ)</f>
        <v>0</v>
      </c>
      <c r="AF45" s="186">
        <f>SUMIF('10. 170KMP'!$K:$K,$D45,'10. 170KMP'!AK:AK)</f>
        <v>0</v>
      </c>
      <c r="AG45" s="186">
        <f>SUMIF('10. 170KMP'!$K:$K,$D45,'10. 170KMP'!AL:AL)</f>
        <v>0</v>
      </c>
      <c r="AH45" s="186">
        <f>SUMIF('10. 170KMP'!$K:$K,$D45,'10. 170KMP'!AM:AM)</f>
        <v>0</v>
      </c>
      <c r="AI45" s="186">
        <f>SUMIF('10. 170KMP'!$K:$K,$D45,'10. 170KMP'!AN:AN)</f>
        <v>0</v>
      </c>
      <c r="AJ45" s="187">
        <f>SUMIF('10. 170KMP'!$K:$K,$D45,'10. 170KMP'!AO:AO)</f>
        <v>1797778</v>
      </c>
      <c r="AK45" s="185">
        <f>SUMIF('10. 170KMP'!$K:$K,$D45,'10. 170KMP'!AP:AP)</f>
        <v>138889</v>
      </c>
      <c r="AL45" s="186">
        <f>SUMIF('10. 170KMP'!$K:$K,$D45,'10. 170KMP'!AQ:AQ)</f>
        <v>138889</v>
      </c>
      <c r="AM45" s="186">
        <f>SUMIF('10. 170KMP'!$K:$K,$D45,'10. 170KMP'!AR:AR)</f>
        <v>138889</v>
      </c>
      <c r="AN45" s="186">
        <f>SUMIF('10. 170KMP'!$K:$K,$D45,'10. 170KMP'!AS:AS)</f>
        <v>472222</v>
      </c>
      <c r="AO45" s="186">
        <f>SUMIF('10. 170KMP'!$K:$K,$D45,'10. 170KMP'!AT:AT)</f>
        <v>908889</v>
      </c>
      <c r="AP45" s="186">
        <f>SUMIF('10. 170KMP'!$K:$K,$D45,'10. 170KMP'!AU:AU)</f>
        <v>0</v>
      </c>
      <c r="AQ45" s="186">
        <f>SUMIF('10. 170KMP'!$K:$K,$D45,'10. 170KMP'!AV:AV)</f>
        <v>0</v>
      </c>
      <c r="AR45" s="186">
        <f>SUMIF('10. 170KMP'!$K:$K,$D45,'10. 170KMP'!AW:AW)</f>
        <v>0</v>
      </c>
      <c r="AS45" s="186">
        <f>SUMIF('10. 170KMP'!$K:$K,$D45,'10. 170KMP'!AX:AX)</f>
        <v>0</v>
      </c>
      <c r="AT45" s="186">
        <f>SUMIF('10. 170KMP'!$K:$K,$D45,'10. 170KMP'!AY:AY)</f>
        <v>0</v>
      </c>
      <c r="AU45" s="186">
        <f>SUMIF('10. 170KMP'!$K:$K,$D45,'10. 170KMP'!AZ:AZ)</f>
        <v>0</v>
      </c>
      <c r="AV45" s="187">
        <f>SUMIF('10. 170KMP'!$K:$K,$D45,'10. 170KMP'!BA:BA)</f>
        <v>0</v>
      </c>
      <c r="AW45" s="185">
        <f t="shared" si="25"/>
        <v>472222</v>
      </c>
      <c r="AX45" s="186">
        <f t="shared" si="26"/>
        <v>908889</v>
      </c>
      <c r="AY45" s="186">
        <f t="shared" si="27"/>
        <v>0</v>
      </c>
      <c r="AZ45" s="616">
        <f t="shared" si="4"/>
        <v>1.9247070233915404</v>
      </c>
      <c r="BA45" s="617" t="str">
        <f t="shared" si="5"/>
        <v/>
      </c>
      <c r="BB45" s="185" t="e">
        <f t="shared" si="28"/>
        <v>#REF!</v>
      </c>
      <c r="BC45" s="186">
        <f t="shared" si="29"/>
        <v>1797778</v>
      </c>
      <c r="BD45" s="186">
        <f t="shared" si="30"/>
        <v>0</v>
      </c>
      <c r="BE45" s="616" t="str">
        <f t="shared" si="6"/>
        <v/>
      </c>
      <c r="BF45" s="616" t="str">
        <f t="shared" si="7"/>
        <v/>
      </c>
      <c r="BG45" s="617" t="str">
        <f t="shared" si="8"/>
        <v/>
      </c>
    </row>
    <row r="46" spans="1:59" ht="14.1" customHeight="1" x14ac:dyDescent="0.25">
      <c r="B46" s="1081" t="s">
        <v>75</v>
      </c>
      <c r="C46" s="1084" t="s">
        <v>74</v>
      </c>
      <c r="D46" s="571" t="s">
        <v>241</v>
      </c>
      <c r="E46" s="11" t="s">
        <v>176</v>
      </c>
      <c r="F46" s="268" t="s">
        <v>226</v>
      </c>
      <c r="G46" s="86" t="e">
        <f>SUMIF('10. 170KMP'!$K:$K,$D46,'10. 170KMP'!L:L)</f>
        <v>#REF!</v>
      </c>
      <c r="H46" s="62" t="e">
        <f>SUMIF('10. 170KMP'!$K:$K,$D46,'10. 170KMP'!M:M)</f>
        <v>#REF!</v>
      </c>
      <c r="I46" s="62" t="e">
        <f>SUMIF('10. 170KMP'!$K:$K,$D46,'10. 170KMP'!N:N)</f>
        <v>#REF!</v>
      </c>
      <c r="J46" s="62" t="e">
        <f>SUMIF('10. 170KMP'!$K:$K,$D46,'10. 170KMP'!O:O)</f>
        <v>#REF!</v>
      </c>
      <c r="K46" s="62" t="e">
        <f>SUMIF('10. 170KMP'!$K:$K,$D46,'10. 170KMP'!P:P)</f>
        <v>#REF!</v>
      </c>
      <c r="L46" s="62" t="e">
        <f>SUMIF('10. 170KMP'!$K:$K,$D46,'10. 170KMP'!Q:Q)</f>
        <v>#REF!</v>
      </c>
      <c r="M46" s="62" t="e">
        <f>SUMIF('10. 170KMP'!$K:$K,$D46,'10. 170KMP'!R:R)</f>
        <v>#REF!</v>
      </c>
      <c r="N46" s="62" t="e">
        <f>SUMIF('10. 170KMP'!$K:$K,$D46,'10. 170KMP'!S:S)</f>
        <v>#REF!</v>
      </c>
      <c r="O46" s="62" t="e">
        <f>SUMIF('10. 170KMP'!$K:$K,$D46,'10. 170KMP'!T:T)</f>
        <v>#REF!</v>
      </c>
      <c r="P46" s="62" t="e">
        <f>SUMIF('10. 170KMP'!$K:$K,$D46,'10. 170KMP'!U:U)</f>
        <v>#REF!</v>
      </c>
      <c r="Q46" s="62" t="e">
        <f>SUMIF('10. 170KMP'!$K:$K,$D46,'10. 170KMP'!V:V)</f>
        <v>#REF!</v>
      </c>
      <c r="R46" s="62" t="e">
        <f>SUMIF('10. 170KMP'!$K:$K,$D46,'10. 170KMP'!W:W)</f>
        <v>#REF!</v>
      </c>
      <c r="S46" s="62" t="e">
        <f>SUMIF('10. 170KMP'!$K:$K,$D46,'10. 170KMP'!X:X)</f>
        <v>#REF!</v>
      </c>
      <c r="T46" s="62" t="e">
        <f>SUMIF('10. 170KMP'!$K:$K,$D46,'10. 170KMP'!Y:Y)</f>
        <v>#REF!</v>
      </c>
      <c r="U46" s="62" t="e">
        <f>SUMIF('10. 170KMP'!$K:$K,$D46,'10. 170KMP'!Z:Z)</f>
        <v>#REF!</v>
      </c>
      <c r="V46" s="62" t="e">
        <f>SUMIF('10. 170KMP'!$K:$K,$D46,'10. 170KMP'!AA:AA)</f>
        <v>#REF!</v>
      </c>
      <c r="W46" s="62">
        <f>SUMIF('10. 170KMP'!$K:$K,$D46,'10. 170KMP'!AB:AB)</f>
        <v>0</v>
      </c>
      <c r="X46" s="62">
        <f>SUMIF('10. 170KMP'!$K:$K,$D46,'10. 170KMP'!AC:AC)</f>
        <v>0</v>
      </c>
      <c r="Y46" s="62">
        <f>SUMIF('10. 170KMP'!$K:$K,$D46,'10. 170KMP'!AD:AD)</f>
        <v>0</v>
      </c>
      <c r="Z46" s="62">
        <f>SUMIF('10. 170KMP'!$K:$K,$D46,'10. 170KMP'!AE:AE)</f>
        <v>0</v>
      </c>
      <c r="AA46" s="62">
        <f>SUMIF('10. 170KMP'!$K:$K,$D46,'10. 170KMP'!AF:AF)</f>
        <v>0</v>
      </c>
      <c r="AB46" s="62">
        <f>SUMIF('10. 170KMP'!$K:$K,$D46,'10. 170KMP'!AG:AG)</f>
        <v>0</v>
      </c>
      <c r="AC46" s="62">
        <f>SUMIF('10. 170KMP'!$K:$K,$D46,'10. 170KMP'!AH:AH)</f>
        <v>0</v>
      </c>
      <c r="AD46" s="62">
        <f>SUMIF('10. 170KMP'!$K:$K,$D46,'10. 170KMP'!AI:AI)</f>
        <v>0</v>
      </c>
      <c r="AE46" s="62">
        <f>SUMIF('10. 170KMP'!$K:$K,$D46,'10. 170KMP'!AJ:AJ)</f>
        <v>0</v>
      </c>
      <c r="AF46" s="62">
        <f>SUMIF('10. 170KMP'!$K:$K,$D46,'10. 170KMP'!AK:AK)</f>
        <v>0</v>
      </c>
      <c r="AG46" s="62">
        <f>SUMIF('10. 170KMP'!$K:$K,$D46,'10. 170KMP'!AL:AL)</f>
        <v>0</v>
      </c>
      <c r="AH46" s="62">
        <f>SUMIF('10. 170KMP'!$K:$K,$D46,'10. 170KMP'!AM:AM)</f>
        <v>0</v>
      </c>
      <c r="AI46" s="62">
        <f>SUMIF('10. 170KMP'!$K:$K,$D46,'10. 170KMP'!AN:AN)</f>
        <v>0</v>
      </c>
      <c r="AJ46" s="92">
        <f>SUMIF('10. 170KMP'!$K:$K,$D46,'10. 170KMP'!AO:AO)</f>
        <v>0</v>
      </c>
      <c r="AK46" s="86">
        <f>SUMIF('10. 170KMP'!$K:$K,$D46,'10. 170KMP'!AP:AP)</f>
        <v>0</v>
      </c>
      <c r="AL46" s="62">
        <f>SUMIF('10. 170KMP'!$K:$K,$D46,'10. 170KMP'!AQ:AQ)</f>
        <v>0</v>
      </c>
      <c r="AM46" s="62">
        <f>SUMIF('10. 170KMP'!$K:$K,$D46,'10. 170KMP'!AR:AR)</f>
        <v>0</v>
      </c>
      <c r="AN46" s="62">
        <f>SUMIF('10. 170KMP'!$K:$K,$D46,'10. 170KMP'!AS:AS)</f>
        <v>0</v>
      </c>
      <c r="AO46" s="62">
        <f>SUMIF('10. 170KMP'!$K:$K,$D46,'10. 170KMP'!AT:AT)</f>
        <v>0</v>
      </c>
      <c r="AP46" s="62">
        <f>SUMIF('10. 170KMP'!$K:$K,$D46,'10. 170KMP'!AU:AU)</f>
        <v>0</v>
      </c>
      <c r="AQ46" s="62">
        <f>SUMIF('10. 170KMP'!$K:$K,$D46,'10. 170KMP'!AV:AV)</f>
        <v>0</v>
      </c>
      <c r="AR46" s="62">
        <f>SUMIF('10. 170KMP'!$K:$K,$D46,'10. 170KMP'!AW:AW)</f>
        <v>0</v>
      </c>
      <c r="AS46" s="62">
        <f>SUMIF('10. 170KMP'!$K:$K,$D46,'10. 170KMP'!AX:AX)</f>
        <v>0</v>
      </c>
      <c r="AT46" s="62">
        <f>SUMIF('10. 170KMP'!$K:$K,$D46,'10. 170KMP'!AY:AY)</f>
        <v>0</v>
      </c>
      <c r="AU46" s="62">
        <f>SUMIF('10. 170KMP'!$K:$K,$D46,'10. 170KMP'!AZ:AZ)</f>
        <v>0</v>
      </c>
      <c r="AV46" s="92">
        <f>SUMIF('10. 170KMP'!$K:$K,$D46,'10. 170KMP'!BA:BA)</f>
        <v>0</v>
      </c>
      <c r="AW46" s="86">
        <f t="shared" si="25"/>
        <v>0</v>
      </c>
      <c r="AX46" s="62">
        <f t="shared" si="26"/>
        <v>0</v>
      </c>
      <c r="AY46" s="62">
        <f t="shared" si="27"/>
        <v>0</v>
      </c>
      <c r="AZ46" s="622" t="str">
        <f t="shared" si="4"/>
        <v/>
      </c>
      <c r="BA46" s="623" t="str">
        <f t="shared" si="5"/>
        <v/>
      </c>
      <c r="BB46" s="86" t="e">
        <f t="shared" si="28"/>
        <v>#REF!</v>
      </c>
      <c r="BC46" s="62">
        <f t="shared" si="29"/>
        <v>0</v>
      </c>
      <c r="BD46" s="62">
        <f t="shared" si="30"/>
        <v>0</v>
      </c>
      <c r="BE46" s="622" t="str">
        <f t="shared" si="6"/>
        <v/>
      </c>
      <c r="BF46" s="622" t="str">
        <f t="shared" si="7"/>
        <v/>
      </c>
      <c r="BG46" s="623" t="str">
        <f t="shared" si="8"/>
        <v/>
      </c>
    </row>
    <row r="47" spans="1:59" x14ac:dyDescent="0.25">
      <c r="B47" s="1082"/>
      <c r="C47" s="1085"/>
      <c r="D47" s="573" t="s">
        <v>242</v>
      </c>
      <c r="E47" s="12" t="s">
        <v>170</v>
      </c>
      <c r="F47" s="272" t="s">
        <v>226</v>
      </c>
      <c r="G47" s="87" t="e">
        <f>SUMIF('10. 170KMP'!$K:$K,$D47,'10. 170KMP'!L:L)</f>
        <v>#REF!</v>
      </c>
      <c r="H47" s="63" t="e">
        <f>SUMIF('10. 170KMP'!$K:$K,$D47,'10. 170KMP'!M:M)</f>
        <v>#REF!</v>
      </c>
      <c r="I47" s="63" t="e">
        <f>SUMIF('10. 170KMP'!$K:$K,$D47,'10. 170KMP'!N:N)</f>
        <v>#REF!</v>
      </c>
      <c r="J47" s="63" t="e">
        <f>SUMIF('10. 170KMP'!$K:$K,$D47,'10. 170KMP'!O:O)</f>
        <v>#REF!</v>
      </c>
      <c r="K47" s="63" t="e">
        <f>SUMIF('10. 170KMP'!$K:$K,$D47,'10. 170KMP'!P:P)</f>
        <v>#REF!</v>
      </c>
      <c r="L47" s="63" t="e">
        <f>SUMIF('10. 170KMP'!$K:$K,$D47,'10. 170KMP'!Q:Q)</f>
        <v>#REF!</v>
      </c>
      <c r="M47" s="63" t="e">
        <f>SUMIF('10. 170KMP'!$K:$K,$D47,'10. 170KMP'!R:R)</f>
        <v>#REF!</v>
      </c>
      <c r="N47" s="63" t="e">
        <f>SUMIF('10. 170KMP'!$K:$K,$D47,'10. 170KMP'!S:S)</f>
        <v>#REF!</v>
      </c>
      <c r="O47" s="63" t="e">
        <f>SUMIF('10. 170KMP'!$K:$K,$D47,'10. 170KMP'!T:T)</f>
        <v>#REF!</v>
      </c>
      <c r="P47" s="63" t="e">
        <f>SUMIF('10. 170KMP'!$K:$K,$D47,'10. 170KMP'!U:U)</f>
        <v>#REF!</v>
      </c>
      <c r="Q47" s="63" t="e">
        <f>SUMIF('10. 170KMP'!$K:$K,$D47,'10. 170KMP'!V:V)</f>
        <v>#REF!</v>
      </c>
      <c r="R47" s="63" t="e">
        <f>SUMIF('10. 170KMP'!$K:$K,$D47,'10. 170KMP'!W:W)</f>
        <v>#REF!</v>
      </c>
      <c r="S47" s="63" t="e">
        <f>SUMIF('10. 170KMP'!$K:$K,$D47,'10. 170KMP'!X:X)</f>
        <v>#REF!</v>
      </c>
      <c r="T47" s="63" t="e">
        <f>SUMIF('10. 170KMP'!$K:$K,$D47,'10. 170KMP'!Y:Y)</f>
        <v>#REF!</v>
      </c>
      <c r="U47" s="63" t="e">
        <f>SUMIF('10. 170KMP'!$K:$K,$D47,'10. 170KMP'!Z:Z)</f>
        <v>#REF!</v>
      </c>
      <c r="V47" s="63" t="e">
        <f>SUMIF('10. 170KMP'!$K:$K,$D47,'10. 170KMP'!AA:AA)</f>
        <v>#REF!</v>
      </c>
      <c r="W47" s="63">
        <f>SUMIF('10. 170KMP'!$K:$K,$D47,'10. 170KMP'!AB:AB)</f>
        <v>12500000</v>
      </c>
      <c r="X47" s="63">
        <f>SUMIF('10. 170KMP'!$K:$K,$D47,'10. 170KMP'!AC:AC)</f>
        <v>12500000</v>
      </c>
      <c r="Y47" s="63">
        <f>SUMIF('10. 170KMP'!$K:$K,$D47,'10. 170KMP'!AD:AD)</f>
        <v>12500000</v>
      </c>
      <c r="Z47" s="63">
        <f>SUMIF('10. 170KMP'!$K:$K,$D47,'10. 170KMP'!AE:AE)</f>
        <v>12500000</v>
      </c>
      <c r="AA47" s="63">
        <f>SUMIF('10. 170KMP'!$K:$K,$D47,'10. 170KMP'!AF:AF)</f>
        <v>12500000</v>
      </c>
      <c r="AB47" s="63">
        <f>SUMIF('10. 170KMP'!$K:$K,$D47,'10. 170KMP'!AG:AG)</f>
        <v>25000000</v>
      </c>
      <c r="AC47" s="63">
        <f>SUMIF('10. 170KMP'!$K:$K,$D47,'10. 170KMP'!AH:AH)</f>
        <v>25000000</v>
      </c>
      <c r="AD47" s="63">
        <f>SUMIF('10. 170KMP'!$K:$K,$D47,'10. 170KMP'!AI:AI)</f>
        <v>25000000</v>
      </c>
      <c r="AE47" s="63">
        <f>SUMIF('10. 170KMP'!$K:$K,$D47,'10. 170KMP'!AJ:AJ)</f>
        <v>25000000</v>
      </c>
      <c r="AF47" s="63">
        <f>SUMIF('10. 170KMP'!$K:$K,$D47,'10. 170KMP'!AK:AK)</f>
        <v>25000000</v>
      </c>
      <c r="AG47" s="63">
        <f>SUMIF('10. 170KMP'!$K:$K,$D47,'10. 170KMP'!AL:AL)</f>
        <v>25000000</v>
      </c>
      <c r="AH47" s="63">
        <f>SUMIF('10. 170KMP'!$K:$K,$D47,'10. 170KMP'!AM:AM)</f>
        <v>25000000</v>
      </c>
      <c r="AI47" s="63">
        <f>SUMIF('10. 170KMP'!$K:$K,$D47,'10. 170KMP'!AN:AN)</f>
        <v>237500000</v>
      </c>
      <c r="AJ47" s="93">
        <f>SUMIF('10. 170KMP'!$K:$K,$D47,'10. 170KMP'!AO:AO)</f>
        <v>66444400</v>
      </c>
      <c r="AK47" s="87">
        <f>SUMIF('10. 170KMP'!$K:$K,$D47,'10. 170KMP'!AP:AP)</f>
        <v>12500000</v>
      </c>
      <c r="AL47" s="63">
        <f>SUMIF('10. 170KMP'!$K:$K,$D47,'10. 170KMP'!AQ:AQ)</f>
        <v>16444400</v>
      </c>
      <c r="AM47" s="63">
        <f>SUMIF('10. 170KMP'!$K:$K,$D47,'10. 170KMP'!AR:AR)</f>
        <v>12500000</v>
      </c>
      <c r="AN47" s="63">
        <f>SUMIF('10. 170KMP'!$K:$K,$D47,'10. 170KMP'!AS:AS)</f>
        <v>12500000</v>
      </c>
      <c r="AO47" s="63">
        <f>SUMIF('10. 170KMP'!$K:$K,$D47,'10. 170KMP'!AT:AT)</f>
        <v>12500000</v>
      </c>
      <c r="AP47" s="63">
        <f>SUMIF('10. 170KMP'!$K:$K,$D47,'10. 170KMP'!AU:AU)</f>
        <v>0</v>
      </c>
      <c r="AQ47" s="63">
        <f>SUMIF('10. 170KMP'!$K:$K,$D47,'10. 170KMP'!AV:AV)</f>
        <v>0</v>
      </c>
      <c r="AR47" s="63">
        <f>SUMIF('10. 170KMP'!$K:$K,$D47,'10. 170KMP'!AW:AW)</f>
        <v>0</v>
      </c>
      <c r="AS47" s="63">
        <f>SUMIF('10. 170KMP'!$K:$K,$D47,'10. 170KMP'!AX:AX)</f>
        <v>0</v>
      </c>
      <c r="AT47" s="63">
        <f>SUMIF('10. 170KMP'!$K:$K,$D47,'10. 170KMP'!AY:AY)</f>
        <v>0</v>
      </c>
      <c r="AU47" s="63">
        <f>SUMIF('10. 170KMP'!$K:$K,$D47,'10. 170KMP'!AZ:AZ)</f>
        <v>0</v>
      </c>
      <c r="AV47" s="93">
        <f>SUMIF('10. 170KMP'!$K:$K,$D47,'10. 170KMP'!BA:BA)</f>
        <v>0</v>
      </c>
      <c r="AW47" s="87">
        <f t="shared" si="25"/>
        <v>12500000</v>
      </c>
      <c r="AX47" s="63">
        <f t="shared" si="26"/>
        <v>12500000</v>
      </c>
      <c r="AY47" s="63">
        <f t="shared" si="27"/>
        <v>12500000</v>
      </c>
      <c r="AZ47" s="626">
        <f t="shared" si="4"/>
        <v>1</v>
      </c>
      <c r="BA47" s="627">
        <f t="shared" si="5"/>
        <v>1</v>
      </c>
      <c r="BB47" s="87" t="e">
        <f t="shared" si="28"/>
        <v>#REF!</v>
      </c>
      <c r="BC47" s="63">
        <f t="shared" si="29"/>
        <v>66444400</v>
      </c>
      <c r="BD47" s="63">
        <f t="shared" si="30"/>
        <v>62500000</v>
      </c>
      <c r="BE47" s="626" t="str">
        <f t="shared" si="6"/>
        <v/>
      </c>
      <c r="BF47" s="626">
        <f t="shared" si="7"/>
        <v>1.0631104</v>
      </c>
      <c r="BG47" s="627">
        <f t="shared" si="8"/>
        <v>0.2797658947368421</v>
      </c>
    </row>
    <row r="48" spans="1:59" x14ac:dyDescent="0.25">
      <c r="B48" s="1082"/>
      <c r="C48" s="1085"/>
      <c r="D48" s="573" t="s">
        <v>243</v>
      </c>
      <c r="E48" s="12" t="s">
        <v>168</v>
      </c>
      <c r="F48" s="272" t="s">
        <v>226</v>
      </c>
      <c r="G48" s="87" t="e">
        <f>SUMIF('10. 170KMP'!$K:$K,$D48,'10. 170KMP'!L:L)</f>
        <v>#REF!</v>
      </c>
      <c r="H48" s="63" t="e">
        <f>SUMIF('10. 170KMP'!$K:$K,$D48,'10. 170KMP'!M:M)</f>
        <v>#REF!</v>
      </c>
      <c r="I48" s="63" t="e">
        <f>SUMIF('10. 170KMP'!$K:$K,$D48,'10. 170KMP'!N:N)</f>
        <v>#REF!</v>
      </c>
      <c r="J48" s="63" t="e">
        <f>SUMIF('10. 170KMP'!$K:$K,$D48,'10. 170KMP'!O:O)</f>
        <v>#REF!</v>
      </c>
      <c r="K48" s="63" t="e">
        <f>SUMIF('10. 170KMP'!$K:$K,$D48,'10. 170KMP'!P:P)</f>
        <v>#REF!</v>
      </c>
      <c r="L48" s="63" t="e">
        <f>SUMIF('10. 170KMP'!$K:$K,$D48,'10. 170KMP'!Q:Q)</f>
        <v>#REF!</v>
      </c>
      <c r="M48" s="63" t="e">
        <f>SUMIF('10. 170KMP'!$K:$K,$D48,'10. 170KMP'!R:R)</f>
        <v>#REF!</v>
      </c>
      <c r="N48" s="63" t="e">
        <f>SUMIF('10. 170KMP'!$K:$K,$D48,'10. 170KMP'!S:S)</f>
        <v>#REF!</v>
      </c>
      <c r="O48" s="63" t="e">
        <f>SUMIF('10. 170KMP'!$K:$K,$D48,'10. 170KMP'!T:T)</f>
        <v>#REF!</v>
      </c>
      <c r="P48" s="63" t="e">
        <f>SUMIF('10. 170KMP'!$K:$K,$D48,'10. 170KMP'!U:U)</f>
        <v>#REF!</v>
      </c>
      <c r="Q48" s="63" t="e">
        <f>SUMIF('10. 170KMP'!$K:$K,$D48,'10. 170KMP'!V:V)</f>
        <v>#REF!</v>
      </c>
      <c r="R48" s="63" t="e">
        <f>SUMIF('10. 170KMP'!$K:$K,$D48,'10. 170KMP'!W:W)</f>
        <v>#REF!</v>
      </c>
      <c r="S48" s="63" t="e">
        <f>SUMIF('10. 170KMP'!$K:$K,$D48,'10. 170KMP'!X:X)</f>
        <v>#REF!</v>
      </c>
      <c r="T48" s="63" t="e">
        <f>SUMIF('10. 170KMP'!$K:$K,$D48,'10. 170KMP'!Y:Y)</f>
        <v>#REF!</v>
      </c>
      <c r="U48" s="63" t="e">
        <f>SUMIF('10. 170KMP'!$K:$K,$D48,'10. 170KMP'!Z:Z)</f>
        <v>#REF!</v>
      </c>
      <c r="V48" s="63" t="e">
        <f>SUMIF('10. 170KMP'!$K:$K,$D48,'10. 170KMP'!AA:AA)</f>
        <v>#REF!</v>
      </c>
      <c r="W48" s="63">
        <f>SUMIF('10. 170KMP'!$K:$K,$D48,'10. 170KMP'!AB:AB)</f>
        <v>0</v>
      </c>
      <c r="X48" s="63">
        <f>SUMIF('10. 170KMP'!$K:$K,$D48,'10. 170KMP'!AC:AC)</f>
        <v>0</v>
      </c>
      <c r="Y48" s="63">
        <f>SUMIF('10. 170KMP'!$K:$K,$D48,'10. 170KMP'!AD:AD)</f>
        <v>0</v>
      </c>
      <c r="Z48" s="63">
        <f>SUMIF('10. 170KMP'!$K:$K,$D48,'10. 170KMP'!AE:AE)</f>
        <v>0</v>
      </c>
      <c r="AA48" s="63">
        <f>SUMIF('10. 170KMP'!$K:$K,$D48,'10. 170KMP'!AF:AF)</f>
        <v>0</v>
      </c>
      <c r="AB48" s="63">
        <f>SUMIF('10. 170KMP'!$K:$K,$D48,'10. 170KMP'!AG:AG)</f>
        <v>0</v>
      </c>
      <c r="AC48" s="63">
        <f>SUMIF('10. 170KMP'!$K:$K,$D48,'10. 170KMP'!AH:AH)</f>
        <v>0</v>
      </c>
      <c r="AD48" s="63">
        <f>SUMIF('10. 170KMP'!$K:$K,$D48,'10. 170KMP'!AI:AI)</f>
        <v>0</v>
      </c>
      <c r="AE48" s="63">
        <f>SUMIF('10. 170KMP'!$K:$K,$D48,'10. 170KMP'!AJ:AJ)</f>
        <v>0</v>
      </c>
      <c r="AF48" s="63">
        <f>SUMIF('10. 170KMP'!$K:$K,$D48,'10. 170KMP'!AK:AK)</f>
        <v>0</v>
      </c>
      <c r="AG48" s="63">
        <f>SUMIF('10. 170KMP'!$K:$K,$D48,'10. 170KMP'!AL:AL)</f>
        <v>0</v>
      </c>
      <c r="AH48" s="63">
        <f>SUMIF('10. 170KMP'!$K:$K,$D48,'10. 170KMP'!AM:AM)</f>
        <v>0</v>
      </c>
      <c r="AI48" s="63">
        <f>SUMIF('10. 170KMP'!$K:$K,$D48,'10. 170KMP'!AN:AN)</f>
        <v>0</v>
      </c>
      <c r="AJ48" s="93">
        <f>SUMIF('10. 170KMP'!$K:$K,$D48,'10. 170KMP'!AO:AO)</f>
        <v>0</v>
      </c>
      <c r="AK48" s="87">
        <f>SUMIF('10. 170KMP'!$K:$K,$D48,'10. 170KMP'!AP:AP)</f>
        <v>0</v>
      </c>
      <c r="AL48" s="63">
        <f>SUMIF('10. 170KMP'!$K:$K,$D48,'10. 170KMP'!AQ:AQ)</f>
        <v>0</v>
      </c>
      <c r="AM48" s="63">
        <f>SUMIF('10. 170KMP'!$K:$K,$D48,'10. 170KMP'!AR:AR)</f>
        <v>0</v>
      </c>
      <c r="AN48" s="63">
        <f>SUMIF('10. 170KMP'!$K:$K,$D48,'10. 170KMP'!AS:AS)</f>
        <v>0</v>
      </c>
      <c r="AO48" s="63">
        <f>SUMIF('10. 170KMP'!$K:$K,$D48,'10. 170KMP'!AT:AT)</f>
        <v>0</v>
      </c>
      <c r="AP48" s="63">
        <f>SUMIF('10. 170KMP'!$K:$K,$D48,'10. 170KMP'!AU:AU)</f>
        <v>0</v>
      </c>
      <c r="AQ48" s="63">
        <f>SUMIF('10. 170KMP'!$K:$K,$D48,'10. 170KMP'!AV:AV)</f>
        <v>0</v>
      </c>
      <c r="AR48" s="63">
        <f>SUMIF('10. 170KMP'!$K:$K,$D48,'10. 170KMP'!AW:AW)</f>
        <v>0</v>
      </c>
      <c r="AS48" s="63">
        <f>SUMIF('10. 170KMP'!$K:$K,$D48,'10. 170KMP'!AX:AX)</f>
        <v>0</v>
      </c>
      <c r="AT48" s="63">
        <f>SUMIF('10. 170KMP'!$K:$K,$D48,'10. 170KMP'!AY:AY)</f>
        <v>0</v>
      </c>
      <c r="AU48" s="63">
        <f>SUMIF('10. 170KMP'!$K:$K,$D48,'10. 170KMP'!AZ:AZ)</f>
        <v>0</v>
      </c>
      <c r="AV48" s="93">
        <f>SUMIF('10. 170KMP'!$K:$K,$D48,'10. 170KMP'!BA:BA)</f>
        <v>0</v>
      </c>
      <c r="AW48" s="87">
        <f t="shared" si="25"/>
        <v>0</v>
      </c>
      <c r="AX48" s="63">
        <f t="shared" si="26"/>
        <v>0</v>
      </c>
      <c r="AY48" s="63">
        <f t="shared" si="27"/>
        <v>0</v>
      </c>
      <c r="AZ48" s="626" t="str">
        <f t="shared" si="4"/>
        <v/>
      </c>
      <c r="BA48" s="627" t="str">
        <f t="shared" si="5"/>
        <v/>
      </c>
      <c r="BB48" s="87" t="e">
        <f t="shared" si="28"/>
        <v>#REF!</v>
      </c>
      <c r="BC48" s="63">
        <f t="shared" si="29"/>
        <v>0</v>
      </c>
      <c r="BD48" s="63">
        <f t="shared" si="30"/>
        <v>0</v>
      </c>
      <c r="BE48" s="626" t="str">
        <f t="shared" si="6"/>
        <v/>
      </c>
      <c r="BF48" s="626" t="str">
        <f t="shared" si="7"/>
        <v/>
      </c>
      <c r="BG48" s="627" t="str">
        <f t="shared" si="8"/>
        <v/>
      </c>
    </row>
    <row r="49" spans="1:59" x14ac:dyDescent="0.25">
      <c r="B49" s="1083"/>
      <c r="C49" s="1086"/>
      <c r="D49" s="572" t="s">
        <v>244</v>
      </c>
      <c r="E49" s="13" t="s">
        <v>177</v>
      </c>
      <c r="F49" s="273" t="s">
        <v>226</v>
      </c>
      <c r="G49" s="88" t="e">
        <f>SUMIF('10. 170KMP'!$K:$K,$D49,'10. 170KMP'!L:L)</f>
        <v>#REF!</v>
      </c>
      <c r="H49" s="261" t="e">
        <f>SUMIF('10. 170KMP'!$K:$K,$D49,'10. 170KMP'!M:M)</f>
        <v>#REF!</v>
      </c>
      <c r="I49" s="261" t="e">
        <f>SUMIF('10. 170KMP'!$K:$K,$D49,'10. 170KMP'!N:N)</f>
        <v>#REF!</v>
      </c>
      <c r="J49" s="261" t="e">
        <f>SUMIF('10. 170KMP'!$K:$K,$D49,'10. 170KMP'!O:O)</f>
        <v>#REF!</v>
      </c>
      <c r="K49" s="261" t="e">
        <f>SUMIF('10. 170KMP'!$K:$K,$D49,'10. 170KMP'!P:P)</f>
        <v>#REF!</v>
      </c>
      <c r="L49" s="261" t="e">
        <f>SUMIF('10. 170KMP'!$K:$K,$D49,'10. 170KMP'!Q:Q)</f>
        <v>#REF!</v>
      </c>
      <c r="M49" s="261" t="e">
        <f>SUMIF('10. 170KMP'!$K:$K,$D49,'10. 170KMP'!R:R)</f>
        <v>#REF!</v>
      </c>
      <c r="N49" s="261" t="e">
        <f>SUMIF('10. 170KMP'!$K:$K,$D49,'10. 170KMP'!S:S)</f>
        <v>#REF!</v>
      </c>
      <c r="O49" s="261" t="e">
        <f>SUMIF('10. 170KMP'!$K:$K,$D49,'10. 170KMP'!T:T)</f>
        <v>#REF!</v>
      </c>
      <c r="P49" s="261" t="e">
        <f>SUMIF('10. 170KMP'!$K:$K,$D49,'10. 170KMP'!U:U)</f>
        <v>#REF!</v>
      </c>
      <c r="Q49" s="261" t="e">
        <f>SUMIF('10. 170KMP'!$K:$K,$D49,'10. 170KMP'!V:V)</f>
        <v>#REF!</v>
      </c>
      <c r="R49" s="261" t="e">
        <f>SUMIF('10. 170KMP'!$K:$K,$D49,'10. 170KMP'!W:W)</f>
        <v>#REF!</v>
      </c>
      <c r="S49" s="261" t="e">
        <f>SUMIF('10. 170KMP'!$K:$K,$D49,'10. 170KMP'!X:X)</f>
        <v>#REF!</v>
      </c>
      <c r="T49" s="261" t="e">
        <f>SUMIF('10. 170KMP'!$K:$K,$D49,'10. 170KMP'!Y:Y)</f>
        <v>#REF!</v>
      </c>
      <c r="U49" s="261" t="e">
        <f>SUMIF('10. 170KMP'!$K:$K,$D49,'10. 170KMP'!Z:Z)</f>
        <v>#REF!</v>
      </c>
      <c r="V49" s="261" t="e">
        <f>SUMIF('10. 170KMP'!$K:$K,$D49,'10. 170KMP'!AA:AA)</f>
        <v>#REF!</v>
      </c>
      <c r="W49" s="261">
        <f>SUMIF('10. 170KMP'!$K:$K,$D49,'10. 170KMP'!AB:AB)</f>
        <v>0</v>
      </c>
      <c r="X49" s="261">
        <f>SUMIF('10. 170KMP'!$K:$K,$D49,'10. 170KMP'!AC:AC)</f>
        <v>0</v>
      </c>
      <c r="Y49" s="261">
        <f>SUMIF('10. 170KMP'!$K:$K,$D49,'10. 170KMP'!AD:AD)</f>
        <v>0</v>
      </c>
      <c r="Z49" s="261">
        <f>SUMIF('10. 170KMP'!$K:$K,$D49,'10. 170KMP'!AE:AE)</f>
        <v>0</v>
      </c>
      <c r="AA49" s="261">
        <f>SUMIF('10. 170KMP'!$K:$K,$D49,'10. 170KMP'!AF:AF)</f>
        <v>0</v>
      </c>
      <c r="AB49" s="261">
        <f>SUMIF('10. 170KMP'!$K:$K,$D49,'10. 170KMP'!AG:AG)</f>
        <v>0</v>
      </c>
      <c r="AC49" s="261">
        <f>SUMIF('10. 170KMP'!$K:$K,$D49,'10. 170KMP'!AH:AH)</f>
        <v>0</v>
      </c>
      <c r="AD49" s="261">
        <f>SUMIF('10. 170KMP'!$K:$K,$D49,'10. 170KMP'!AI:AI)</f>
        <v>0</v>
      </c>
      <c r="AE49" s="261">
        <f>SUMIF('10. 170KMP'!$K:$K,$D49,'10. 170KMP'!AJ:AJ)</f>
        <v>0</v>
      </c>
      <c r="AF49" s="261">
        <f>SUMIF('10. 170KMP'!$K:$K,$D49,'10. 170KMP'!AK:AK)</f>
        <v>0</v>
      </c>
      <c r="AG49" s="261">
        <f>SUMIF('10. 170KMP'!$K:$K,$D49,'10. 170KMP'!AL:AL)</f>
        <v>0</v>
      </c>
      <c r="AH49" s="261">
        <f>SUMIF('10. 170KMP'!$K:$K,$D49,'10. 170KMP'!AM:AM)</f>
        <v>0</v>
      </c>
      <c r="AI49" s="261">
        <f>SUMIF('10. 170KMP'!$K:$K,$D49,'10. 170KMP'!AN:AN)</f>
        <v>0</v>
      </c>
      <c r="AJ49" s="262">
        <f>SUMIF('10. 170KMP'!$K:$K,$D49,'10. 170KMP'!AO:AO)</f>
        <v>0</v>
      </c>
      <c r="AK49" s="88">
        <f>SUMIF('10. 170KMP'!$K:$K,$D49,'10. 170KMP'!AP:AP)</f>
        <v>0</v>
      </c>
      <c r="AL49" s="261">
        <f>SUMIF('10. 170KMP'!$K:$K,$D49,'10. 170KMP'!AQ:AQ)</f>
        <v>0</v>
      </c>
      <c r="AM49" s="261">
        <f>SUMIF('10. 170KMP'!$K:$K,$D49,'10. 170KMP'!AR:AR)</f>
        <v>0</v>
      </c>
      <c r="AN49" s="261">
        <f>SUMIF('10. 170KMP'!$K:$K,$D49,'10. 170KMP'!AS:AS)</f>
        <v>0</v>
      </c>
      <c r="AO49" s="261">
        <f>SUMIF('10. 170KMP'!$K:$K,$D49,'10. 170KMP'!AT:AT)</f>
        <v>0</v>
      </c>
      <c r="AP49" s="261">
        <f>SUMIF('10. 170KMP'!$K:$K,$D49,'10. 170KMP'!AU:AU)</f>
        <v>0</v>
      </c>
      <c r="AQ49" s="261">
        <f>SUMIF('10. 170KMP'!$K:$K,$D49,'10. 170KMP'!AV:AV)</f>
        <v>0</v>
      </c>
      <c r="AR49" s="261">
        <f>SUMIF('10. 170KMP'!$K:$K,$D49,'10. 170KMP'!AW:AW)</f>
        <v>0</v>
      </c>
      <c r="AS49" s="261">
        <f>SUMIF('10. 170KMP'!$K:$K,$D49,'10. 170KMP'!AX:AX)</f>
        <v>0</v>
      </c>
      <c r="AT49" s="261">
        <f>SUMIF('10. 170KMP'!$K:$K,$D49,'10. 170KMP'!AY:AY)</f>
        <v>0</v>
      </c>
      <c r="AU49" s="261">
        <f>SUMIF('10. 170KMP'!$K:$K,$D49,'10. 170KMP'!AZ:AZ)</f>
        <v>0</v>
      </c>
      <c r="AV49" s="262">
        <f>SUMIF('10. 170KMP'!$K:$K,$D49,'10. 170KMP'!BA:BA)</f>
        <v>0</v>
      </c>
      <c r="AW49" s="88">
        <f t="shared" si="25"/>
        <v>0</v>
      </c>
      <c r="AX49" s="64">
        <f t="shared" si="26"/>
        <v>0</v>
      </c>
      <c r="AY49" s="64">
        <f t="shared" si="27"/>
        <v>0</v>
      </c>
      <c r="AZ49" s="624" t="str">
        <f t="shared" si="4"/>
        <v/>
      </c>
      <c r="BA49" s="625" t="str">
        <f t="shared" si="5"/>
        <v/>
      </c>
      <c r="BB49" s="88" t="e">
        <f t="shared" si="28"/>
        <v>#REF!</v>
      </c>
      <c r="BC49" s="64">
        <f t="shared" si="29"/>
        <v>0</v>
      </c>
      <c r="BD49" s="64">
        <f t="shared" si="30"/>
        <v>0</v>
      </c>
      <c r="BE49" s="624" t="str">
        <f t="shared" si="6"/>
        <v/>
      </c>
      <c r="BF49" s="624" t="str">
        <f t="shared" si="7"/>
        <v/>
      </c>
      <c r="BG49" s="625" t="str">
        <f t="shared" si="8"/>
        <v/>
      </c>
    </row>
    <row r="50" spans="1:59" ht="14.1" customHeight="1" x14ac:dyDescent="0.25">
      <c r="B50" s="1081" t="s">
        <v>77</v>
      </c>
      <c r="C50" s="1087" t="s">
        <v>76</v>
      </c>
      <c r="D50" s="571" t="s">
        <v>245</v>
      </c>
      <c r="E50" s="7" t="s">
        <v>162</v>
      </c>
      <c r="F50" s="268" t="s">
        <v>226</v>
      </c>
      <c r="G50" s="86" t="e">
        <f>SUMIF('10. 170KMP'!$K:$K,$D50,'10. 170KMP'!L:L)</f>
        <v>#REF!</v>
      </c>
      <c r="H50" s="66" t="e">
        <f>SUMIF('10. 170KMP'!$K:$K,$D50,'10. 170KMP'!M:M)</f>
        <v>#REF!</v>
      </c>
      <c r="I50" s="66" t="e">
        <f>SUMIF('10. 170KMP'!$K:$K,$D50,'10. 170KMP'!N:N)</f>
        <v>#REF!</v>
      </c>
      <c r="J50" s="66" t="e">
        <f>SUMIF('10. 170KMP'!$K:$K,$D50,'10. 170KMP'!O:O)</f>
        <v>#REF!</v>
      </c>
      <c r="K50" s="66" t="e">
        <f>SUMIF('10. 170KMP'!$K:$K,$D50,'10. 170KMP'!P:P)</f>
        <v>#REF!</v>
      </c>
      <c r="L50" s="66" t="e">
        <f>SUMIF('10. 170KMP'!$K:$K,$D50,'10. 170KMP'!Q:Q)</f>
        <v>#REF!</v>
      </c>
      <c r="M50" s="66" t="e">
        <f>SUMIF('10. 170KMP'!$K:$K,$D50,'10. 170KMP'!R:R)</f>
        <v>#REF!</v>
      </c>
      <c r="N50" s="66" t="e">
        <f>SUMIF('10. 170KMP'!$K:$K,$D50,'10. 170KMP'!S:S)</f>
        <v>#REF!</v>
      </c>
      <c r="O50" s="66" t="e">
        <f>SUMIF('10. 170KMP'!$K:$K,$D50,'10. 170KMP'!T:T)</f>
        <v>#REF!</v>
      </c>
      <c r="P50" s="66" t="e">
        <f>SUMIF('10. 170KMP'!$K:$K,$D50,'10. 170KMP'!U:U)</f>
        <v>#REF!</v>
      </c>
      <c r="Q50" s="66" t="e">
        <f>SUMIF('10. 170KMP'!$K:$K,$D50,'10. 170KMP'!V:V)</f>
        <v>#REF!</v>
      </c>
      <c r="R50" s="66" t="e">
        <f>SUMIF('10. 170KMP'!$K:$K,$D50,'10. 170KMP'!W:W)</f>
        <v>#REF!</v>
      </c>
      <c r="S50" s="66" t="e">
        <f>SUMIF('10. 170KMP'!$K:$K,$D50,'10. 170KMP'!X:X)</f>
        <v>#REF!</v>
      </c>
      <c r="T50" s="66" t="e">
        <f>SUMIF('10. 170KMP'!$K:$K,$D50,'10. 170KMP'!Y:Y)</f>
        <v>#REF!</v>
      </c>
      <c r="U50" s="66" t="e">
        <f>SUMIF('10. 170KMP'!$K:$K,$D50,'10. 170KMP'!Z:Z)</f>
        <v>#REF!</v>
      </c>
      <c r="V50" s="66" t="e">
        <f>SUMIF('10. 170KMP'!$K:$K,$D50,'10. 170KMP'!AA:AA)</f>
        <v>#REF!</v>
      </c>
      <c r="W50" s="66">
        <f>SUMIF('10. 170KMP'!$K:$K,$D50,'10. 170KMP'!AB:AB)</f>
        <v>3500000</v>
      </c>
      <c r="X50" s="66">
        <f>SUMIF('10. 170KMP'!$K:$K,$D50,'10. 170KMP'!AC:AC)</f>
        <v>0</v>
      </c>
      <c r="Y50" s="66">
        <f>SUMIF('10. 170KMP'!$K:$K,$D50,'10. 170KMP'!AD:AD)</f>
        <v>0</v>
      </c>
      <c r="Z50" s="66">
        <f>SUMIF('10. 170KMP'!$K:$K,$D50,'10. 170KMP'!AE:AE)</f>
        <v>0</v>
      </c>
      <c r="AA50" s="66">
        <f>SUMIF('10. 170KMP'!$K:$K,$D50,'10. 170KMP'!AF:AF)</f>
        <v>0</v>
      </c>
      <c r="AB50" s="66">
        <f>SUMIF('10. 170KMP'!$K:$K,$D50,'10. 170KMP'!AG:AG)</f>
        <v>0</v>
      </c>
      <c r="AC50" s="66">
        <f>SUMIF('10. 170KMP'!$K:$K,$D50,'10. 170KMP'!AH:AH)</f>
        <v>0</v>
      </c>
      <c r="AD50" s="66">
        <f>SUMIF('10. 170KMP'!$K:$K,$D50,'10. 170KMP'!AI:AI)</f>
        <v>0</v>
      </c>
      <c r="AE50" s="66">
        <f>SUMIF('10. 170KMP'!$K:$K,$D50,'10. 170KMP'!AJ:AJ)</f>
        <v>0</v>
      </c>
      <c r="AF50" s="66">
        <f>SUMIF('10. 170KMP'!$K:$K,$D50,'10. 170KMP'!AK:AK)</f>
        <v>0</v>
      </c>
      <c r="AG50" s="66">
        <f>SUMIF('10. 170KMP'!$K:$K,$D50,'10. 170KMP'!AL:AL)</f>
        <v>0</v>
      </c>
      <c r="AH50" s="66">
        <f>SUMIF('10. 170KMP'!$K:$K,$D50,'10. 170KMP'!AM:AM)</f>
        <v>0</v>
      </c>
      <c r="AI50" s="66">
        <f>SUMIF('10. 170KMP'!$K:$K,$D50,'10. 170KMP'!AN:AN)</f>
        <v>3500000</v>
      </c>
      <c r="AJ50" s="96">
        <f>SUMIF('10. 170KMP'!$K:$K,$D50,'10. 170KMP'!AO:AO)</f>
        <v>0</v>
      </c>
      <c r="AK50" s="86">
        <f>SUMIF('10. 170KMP'!$K:$K,$D50,'10. 170KMP'!AP:AP)</f>
        <v>0</v>
      </c>
      <c r="AL50" s="66">
        <f>SUMIF('10. 170KMP'!$K:$K,$D50,'10. 170KMP'!AQ:AQ)</f>
        <v>0</v>
      </c>
      <c r="AM50" s="66">
        <f>SUMIF('10. 170KMP'!$K:$K,$D50,'10. 170KMP'!AR:AR)</f>
        <v>0</v>
      </c>
      <c r="AN50" s="66">
        <f>SUMIF('10. 170KMP'!$K:$K,$D50,'10. 170KMP'!AS:AS)</f>
        <v>0</v>
      </c>
      <c r="AO50" s="66">
        <f>SUMIF('10. 170KMP'!$K:$K,$D50,'10. 170KMP'!AT:AT)</f>
        <v>0</v>
      </c>
      <c r="AP50" s="66">
        <f>SUMIF('10. 170KMP'!$K:$K,$D50,'10. 170KMP'!AU:AU)</f>
        <v>0</v>
      </c>
      <c r="AQ50" s="66">
        <f>SUMIF('10. 170KMP'!$K:$K,$D50,'10. 170KMP'!AV:AV)</f>
        <v>0</v>
      </c>
      <c r="AR50" s="66">
        <f>SUMIF('10. 170KMP'!$K:$K,$D50,'10. 170KMP'!AW:AW)</f>
        <v>0</v>
      </c>
      <c r="AS50" s="66">
        <f>SUMIF('10. 170KMP'!$K:$K,$D50,'10. 170KMP'!AX:AX)</f>
        <v>0</v>
      </c>
      <c r="AT50" s="66">
        <f>SUMIF('10. 170KMP'!$K:$K,$D50,'10. 170KMP'!AY:AY)</f>
        <v>0</v>
      </c>
      <c r="AU50" s="66">
        <f>SUMIF('10. 170KMP'!$K:$K,$D50,'10. 170KMP'!AZ:AZ)</f>
        <v>0</v>
      </c>
      <c r="AV50" s="96">
        <f>SUMIF('10. 170KMP'!$K:$K,$D50,'10. 170KMP'!BA:BA)</f>
        <v>0</v>
      </c>
      <c r="AW50" s="86">
        <f t="shared" si="25"/>
        <v>0</v>
      </c>
      <c r="AX50" s="62">
        <f t="shared" si="26"/>
        <v>0</v>
      </c>
      <c r="AY50" s="62">
        <f t="shared" si="27"/>
        <v>0</v>
      </c>
      <c r="AZ50" s="622" t="str">
        <f t="shared" si="4"/>
        <v/>
      </c>
      <c r="BA50" s="623" t="str">
        <f t="shared" si="5"/>
        <v/>
      </c>
      <c r="BB50" s="86" t="e">
        <f t="shared" si="28"/>
        <v>#REF!</v>
      </c>
      <c r="BC50" s="62">
        <f t="shared" si="29"/>
        <v>0</v>
      </c>
      <c r="BD50" s="62">
        <f t="shared" si="30"/>
        <v>3500000</v>
      </c>
      <c r="BE50" s="622" t="str">
        <f t="shared" si="6"/>
        <v/>
      </c>
      <c r="BF50" s="622">
        <f t="shared" si="7"/>
        <v>0</v>
      </c>
      <c r="BG50" s="623">
        <f t="shared" si="8"/>
        <v>0</v>
      </c>
    </row>
    <row r="51" spans="1:59" x14ac:dyDescent="0.25">
      <c r="B51" s="1082"/>
      <c r="C51" s="1088"/>
      <c r="D51" s="573" t="s">
        <v>246</v>
      </c>
      <c r="E51" s="9" t="s">
        <v>165</v>
      </c>
      <c r="F51" s="272" t="s">
        <v>226</v>
      </c>
      <c r="G51" s="87" t="e">
        <f>SUMIF('10. 170KMP'!$K:$K,$D51,'10. 170KMP'!L:L)</f>
        <v>#REF!</v>
      </c>
      <c r="H51" s="67" t="e">
        <f>SUMIF('10. 170KMP'!$K:$K,$D51,'10. 170KMP'!M:M)</f>
        <v>#REF!</v>
      </c>
      <c r="I51" s="67" t="e">
        <f>SUMIF('10. 170KMP'!$K:$K,$D51,'10. 170KMP'!N:N)</f>
        <v>#REF!</v>
      </c>
      <c r="J51" s="67" t="e">
        <f>SUMIF('10. 170KMP'!$K:$K,$D51,'10. 170KMP'!O:O)</f>
        <v>#REF!</v>
      </c>
      <c r="K51" s="67" t="e">
        <f>SUMIF('10. 170KMP'!$K:$K,$D51,'10. 170KMP'!P:P)</f>
        <v>#REF!</v>
      </c>
      <c r="L51" s="67" t="e">
        <f>SUMIF('10. 170KMP'!$K:$K,$D51,'10. 170KMP'!Q:Q)</f>
        <v>#REF!</v>
      </c>
      <c r="M51" s="67" t="e">
        <f>SUMIF('10. 170KMP'!$K:$K,$D51,'10. 170KMP'!R:R)</f>
        <v>#REF!</v>
      </c>
      <c r="N51" s="67" t="e">
        <f>SUMIF('10. 170KMP'!$K:$K,$D51,'10. 170KMP'!S:S)</f>
        <v>#REF!</v>
      </c>
      <c r="O51" s="67" t="e">
        <f>SUMIF('10. 170KMP'!$K:$K,$D51,'10. 170KMP'!T:T)</f>
        <v>#REF!</v>
      </c>
      <c r="P51" s="67" t="e">
        <f>SUMIF('10. 170KMP'!$K:$K,$D51,'10. 170KMP'!U:U)</f>
        <v>#REF!</v>
      </c>
      <c r="Q51" s="67" t="e">
        <f>SUMIF('10. 170KMP'!$K:$K,$D51,'10. 170KMP'!V:V)</f>
        <v>#REF!</v>
      </c>
      <c r="R51" s="67" t="e">
        <f>SUMIF('10. 170KMP'!$K:$K,$D51,'10. 170KMP'!W:W)</f>
        <v>#REF!</v>
      </c>
      <c r="S51" s="67" t="e">
        <f>SUMIF('10. 170KMP'!$K:$K,$D51,'10. 170KMP'!X:X)</f>
        <v>#REF!</v>
      </c>
      <c r="T51" s="67" t="e">
        <f>SUMIF('10. 170KMP'!$K:$K,$D51,'10. 170KMP'!Y:Y)</f>
        <v>#REF!</v>
      </c>
      <c r="U51" s="67" t="e">
        <f>SUMIF('10. 170KMP'!$K:$K,$D51,'10. 170KMP'!Z:Z)</f>
        <v>#REF!</v>
      </c>
      <c r="V51" s="67" t="e">
        <f>SUMIF('10. 170KMP'!$K:$K,$D51,'10. 170KMP'!AA:AA)</f>
        <v>#REF!</v>
      </c>
      <c r="W51" s="67">
        <f>SUMIF('10. 170KMP'!$K:$K,$D51,'10. 170KMP'!AB:AB)</f>
        <v>0</v>
      </c>
      <c r="X51" s="67">
        <f>SUMIF('10. 170KMP'!$K:$K,$D51,'10. 170KMP'!AC:AC)</f>
        <v>0</v>
      </c>
      <c r="Y51" s="67">
        <f>SUMIF('10. 170KMP'!$K:$K,$D51,'10. 170KMP'!AD:AD)</f>
        <v>0</v>
      </c>
      <c r="Z51" s="67">
        <f>SUMIF('10. 170KMP'!$K:$K,$D51,'10. 170KMP'!AE:AE)</f>
        <v>0</v>
      </c>
      <c r="AA51" s="67">
        <f>SUMIF('10. 170KMP'!$K:$K,$D51,'10. 170KMP'!AF:AF)</f>
        <v>0</v>
      </c>
      <c r="AB51" s="67">
        <f>SUMIF('10. 170KMP'!$K:$K,$D51,'10. 170KMP'!AG:AG)</f>
        <v>0</v>
      </c>
      <c r="AC51" s="67">
        <f>SUMIF('10. 170KMP'!$K:$K,$D51,'10. 170KMP'!AH:AH)</f>
        <v>0</v>
      </c>
      <c r="AD51" s="67">
        <f>SUMIF('10. 170KMP'!$K:$K,$D51,'10. 170KMP'!AI:AI)</f>
        <v>0</v>
      </c>
      <c r="AE51" s="67">
        <f>SUMIF('10. 170KMP'!$K:$K,$D51,'10. 170KMP'!AJ:AJ)</f>
        <v>0</v>
      </c>
      <c r="AF51" s="67">
        <f>SUMIF('10. 170KMP'!$K:$K,$D51,'10. 170KMP'!AK:AK)</f>
        <v>0</v>
      </c>
      <c r="AG51" s="67">
        <f>SUMIF('10. 170KMP'!$K:$K,$D51,'10. 170KMP'!AL:AL)</f>
        <v>0</v>
      </c>
      <c r="AH51" s="67">
        <f>SUMIF('10. 170KMP'!$K:$K,$D51,'10. 170KMP'!AM:AM)</f>
        <v>0</v>
      </c>
      <c r="AI51" s="67">
        <f>SUMIF('10. 170KMP'!$K:$K,$D51,'10. 170KMP'!AN:AN)</f>
        <v>0</v>
      </c>
      <c r="AJ51" s="97">
        <f>SUMIF('10. 170KMP'!$K:$K,$D51,'10. 170KMP'!AO:AO)</f>
        <v>0</v>
      </c>
      <c r="AK51" s="87">
        <f>SUMIF('10. 170KMP'!$K:$K,$D51,'10. 170KMP'!AP:AP)</f>
        <v>0</v>
      </c>
      <c r="AL51" s="67">
        <f>SUMIF('10. 170KMP'!$K:$K,$D51,'10. 170KMP'!AQ:AQ)</f>
        <v>0</v>
      </c>
      <c r="AM51" s="67">
        <f>SUMIF('10. 170KMP'!$K:$K,$D51,'10. 170KMP'!AR:AR)</f>
        <v>0</v>
      </c>
      <c r="AN51" s="67">
        <f>SUMIF('10. 170KMP'!$K:$K,$D51,'10. 170KMP'!AS:AS)</f>
        <v>0</v>
      </c>
      <c r="AO51" s="67">
        <f>SUMIF('10. 170KMP'!$K:$K,$D51,'10. 170KMP'!AT:AT)</f>
        <v>0</v>
      </c>
      <c r="AP51" s="67">
        <f>SUMIF('10. 170KMP'!$K:$K,$D51,'10. 170KMP'!AU:AU)</f>
        <v>0</v>
      </c>
      <c r="AQ51" s="67">
        <f>SUMIF('10. 170KMP'!$K:$K,$D51,'10. 170KMP'!AV:AV)</f>
        <v>0</v>
      </c>
      <c r="AR51" s="67">
        <f>SUMIF('10. 170KMP'!$K:$K,$D51,'10. 170KMP'!AW:AW)</f>
        <v>0</v>
      </c>
      <c r="AS51" s="67">
        <f>SUMIF('10. 170KMP'!$K:$K,$D51,'10. 170KMP'!AX:AX)</f>
        <v>0</v>
      </c>
      <c r="AT51" s="67">
        <f>SUMIF('10. 170KMP'!$K:$K,$D51,'10. 170KMP'!AY:AY)</f>
        <v>0</v>
      </c>
      <c r="AU51" s="67">
        <f>SUMIF('10. 170KMP'!$K:$K,$D51,'10. 170KMP'!AZ:AZ)</f>
        <v>0</v>
      </c>
      <c r="AV51" s="97">
        <f>SUMIF('10. 170KMP'!$K:$K,$D51,'10. 170KMP'!BA:BA)</f>
        <v>0</v>
      </c>
      <c r="AW51" s="87">
        <f t="shared" si="25"/>
        <v>0</v>
      </c>
      <c r="AX51" s="63">
        <f t="shared" si="26"/>
        <v>0</v>
      </c>
      <c r="AY51" s="63">
        <f t="shared" si="27"/>
        <v>0</v>
      </c>
      <c r="AZ51" s="626" t="str">
        <f t="shared" si="4"/>
        <v/>
      </c>
      <c r="BA51" s="627" t="str">
        <f t="shared" si="5"/>
        <v/>
      </c>
      <c r="BB51" s="87" t="e">
        <f t="shared" si="28"/>
        <v>#REF!</v>
      </c>
      <c r="BC51" s="63">
        <f t="shared" si="29"/>
        <v>0</v>
      </c>
      <c r="BD51" s="63">
        <f t="shared" si="30"/>
        <v>0</v>
      </c>
      <c r="BE51" s="626" t="str">
        <f t="shared" si="6"/>
        <v/>
      </c>
      <c r="BF51" s="626" t="str">
        <f t="shared" si="7"/>
        <v/>
      </c>
      <c r="BG51" s="627" t="str">
        <f t="shared" si="8"/>
        <v/>
      </c>
    </row>
    <row r="52" spans="1:59" x14ac:dyDescent="0.25">
      <c r="B52" s="1082"/>
      <c r="C52" s="1088"/>
      <c r="D52" s="573" t="s">
        <v>247</v>
      </c>
      <c r="E52" s="12" t="s">
        <v>178</v>
      </c>
      <c r="F52" s="272" t="s">
        <v>226</v>
      </c>
      <c r="G52" s="87" t="e">
        <f>SUMIF('10. 170KMP'!$K:$K,$D52,'10. 170KMP'!L:L)</f>
        <v>#REF!</v>
      </c>
      <c r="H52" s="67" t="e">
        <f>SUMIF('10. 170KMP'!$K:$K,$D52,'10. 170KMP'!M:M)</f>
        <v>#REF!</v>
      </c>
      <c r="I52" s="67" t="e">
        <f>SUMIF('10. 170KMP'!$K:$K,$D52,'10. 170KMP'!N:N)</f>
        <v>#REF!</v>
      </c>
      <c r="J52" s="67" t="e">
        <f>SUMIF('10. 170KMP'!$K:$K,$D52,'10. 170KMP'!O:O)</f>
        <v>#REF!</v>
      </c>
      <c r="K52" s="67" t="e">
        <f>SUMIF('10. 170KMP'!$K:$K,$D52,'10. 170KMP'!P:P)</f>
        <v>#REF!</v>
      </c>
      <c r="L52" s="67" t="e">
        <f>SUMIF('10. 170KMP'!$K:$K,$D52,'10. 170KMP'!Q:Q)</f>
        <v>#REF!</v>
      </c>
      <c r="M52" s="67" t="e">
        <f>SUMIF('10. 170KMP'!$K:$K,$D52,'10. 170KMP'!R:R)</f>
        <v>#REF!</v>
      </c>
      <c r="N52" s="67" t="e">
        <f>SUMIF('10. 170KMP'!$K:$K,$D52,'10. 170KMP'!S:S)</f>
        <v>#REF!</v>
      </c>
      <c r="O52" s="67" t="e">
        <f>SUMIF('10. 170KMP'!$K:$K,$D52,'10. 170KMP'!T:T)</f>
        <v>#REF!</v>
      </c>
      <c r="P52" s="67" t="e">
        <f>SUMIF('10. 170KMP'!$K:$K,$D52,'10. 170KMP'!U:U)</f>
        <v>#REF!</v>
      </c>
      <c r="Q52" s="67" t="e">
        <f>SUMIF('10. 170KMP'!$K:$K,$D52,'10. 170KMP'!V:V)</f>
        <v>#REF!</v>
      </c>
      <c r="R52" s="67" t="e">
        <f>SUMIF('10. 170KMP'!$K:$K,$D52,'10. 170KMP'!W:W)</f>
        <v>#REF!</v>
      </c>
      <c r="S52" s="67" t="e">
        <f>SUMIF('10. 170KMP'!$K:$K,$D52,'10. 170KMP'!X:X)</f>
        <v>#REF!</v>
      </c>
      <c r="T52" s="67" t="e">
        <f>SUMIF('10. 170KMP'!$K:$K,$D52,'10. 170KMP'!Y:Y)</f>
        <v>#REF!</v>
      </c>
      <c r="U52" s="67" t="e">
        <f>SUMIF('10. 170KMP'!$K:$K,$D52,'10. 170KMP'!Z:Z)</f>
        <v>#REF!</v>
      </c>
      <c r="V52" s="67" t="e">
        <f>SUMIF('10. 170KMP'!$K:$K,$D52,'10. 170KMP'!AA:AA)</f>
        <v>#REF!</v>
      </c>
      <c r="W52" s="67">
        <f>SUMIF('10. 170KMP'!$K:$K,$D52,'10. 170KMP'!AB:AB)</f>
        <v>0</v>
      </c>
      <c r="X52" s="67">
        <f>SUMIF('10. 170KMP'!$K:$K,$D52,'10. 170KMP'!AC:AC)</f>
        <v>0</v>
      </c>
      <c r="Y52" s="67">
        <f>SUMIF('10. 170KMP'!$K:$K,$D52,'10. 170KMP'!AD:AD)</f>
        <v>0</v>
      </c>
      <c r="Z52" s="67">
        <f>SUMIF('10. 170KMP'!$K:$K,$D52,'10. 170KMP'!AE:AE)</f>
        <v>0</v>
      </c>
      <c r="AA52" s="67">
        <f>SUMIF('10. 170KMP'!$K:$K,$D52,'10. 170KMP'!AF:AF)</f>
        <v>0</v>
      </c>
      <c r="AB52" s="67">
        <f>SUMIF('10. 170KMP'!$K:$K,$D52,'10. 170KMP'!AG:AG)</f>
        <v>0</v>
      </c>
      <c r="AC52" s="67">
        <f>SUMIF('10. 170KMP'!$K:$K,$D52,'10. 170KMP'!AH:AH)</f>
        <v>0</v>
      </c>
      <c r="AD52" s="67">
        <f>SUMIF('10. 170KMP'!$K:$K,$D52,'10. 170KMP'!AI:AI)</f>
        <v>0</v>
      </c>
      <c r="AE52" s="67">
        <f>SUMIF('10. 170KMP'!$K:$K,$D52,'10. 170KMP'!AJ:AJ)</f>
        <v>0</v>
      </c>
      <c r="AF52" s="67">
        <f>SUMIF('10. 170KMP'!$K:$K,$D52,'10. 170KMP'!AK:AK)</f>
        <v>0</v>
      </c>
      <c r="AG52" s="67">
        <f>SUMIF('10. 170KMP'!$K:$K,$D52,'10. 170KMP'!AL:AL)</f>
        <v>0</v>
      </c>
      <c r="AH52" s="67">
        <f>SUMIF('10. 170KMP'!$K:$K,$D52,'10. 170KMP'!AM:AM)</f>
        <v>0</v>
      </c>
      <c r="AI52" s="67">
        <f>SUMIF('10. 170KMP'!$K:$K,$D52,'10. 170KMP'!AN:AN)</f>
        <v>0</v>
      </c>
      <c r="AJ52" s="97">
        <f>SUMIF('10. 170KMP'!$K:$K,$D52,'10. 170KMP'!AO:AO)</f>
        <v>0</v>
      </c>
      <c r="AK52" s="87">
        <f>SUMIF('10. 170KMP'!$K:$K,$D52,'10. 170KMP'!AP:AP)</f>
        <v>0</v>
      </c>
      <c r="AL52" s="67">
        <f>SUMIF('10. 170KMP'!$K:$K,$D52,'10. 170KMP'!AQ:AQ)</f>
        <v>0</v>
      </c>
      <c r="AM52" s="67">
        <f>SUMIF('10. 170KMP'!$K:$K,$D52,'10. 170KMP'!AR:AR)</f>
        <v>0</v>
      </c>
      <c r="AN52" s="67">
        <f>SUMIF('10. 170KMP'!$K:$K,$D52,'10. 170KMP'!AS:AS)</f>
        <v>0</v>
      </c>
      <c r="AO52" s="67">
        <f>SUMIF('10. 170KMP'!$K:$K,$D52,'10. 170KMP'!AT:AT)</f>
        <v>0</v>
      </c>
      <c r="AP52" s="67">
        <f>SUMIF('10. 170KMP'!$K:$K,$D52,'10. 170KMP'!AU:AU)</f>
        <v>0</v>
      </c>
      <c r="AQ52" s="67">
        <f>SUMIF('10. 170KMP'!$K:$K,$D52,'10. 170KMP'!AV:AV)</f>
        <v>0</v>
      </c>
      <c r="AR52" s="67">
        <f>SUMIF('10. 170KMP'!$K:$K,$D52,'10. 170KMP'!AW:AW)</f>
        <v>0</v>
      </c>
      <c r="AS52" s="67">
        <f>SUMIF('10. 170KMP'!$K:$K,$D52,'10. 170KMP'!AX:AX)</f>
        <v>0</v>
      </c>
      <c r="AT52" s="67">
        <f>SUMIF('10. 170KMP'!$K:$K,$D52,'10. 170KMP'!AY:AY)</f>
        <v>0</v>
      </c>
      <c r="AU52" s="67">
        <f>SUMIF('10. 170KMP'!$K:$K,$D52,'10. 170KMP'!AZ:AZ)</f>
        <v>0</v>
      </c>
      <c r="AV52" s="97">
        <f>SUMIF('10. 170KMP'!$K:$K,$D52,'10. 170KMP'!BA:BA)</f>
        <v>0</v>
      </c>
      <c r="AW52" s="87">
        <f t="shared" si="25"/>
        <v>0</v>
      </c>
      <c r="AX52" s="63">
        <f t="shared" si="26"/>
        <v>0</v>
      </c>
      <c r="AY52" s="63">
        <f t="shared" si="27"/>
        <v>0</v>
      </c>
      <c r="AZ52" s="626" t="str">
        <f t="shared" si="4"/>
        <v/>
      </c>
      <c r="BA52" s="627" t="str">
        <f t="shared" si="5"/>
        <v/>
      </c>
      <c r="BB52" s="87" t="e">
        <f t="shared" si="28"/>
        <v>#REF!</v>
      </c>
      <c r="BC52" s="63">
        <f t="shared" si="29"/>
        <v>0</v>
      </c>
      <c r="BD52" s="63">
        <f t="shared" si="30"/>
        <v>0</v>
      </c>
      <c r="BE52" s="626" t="str">
        <f t="shared" si="6"/>
        <v/>
      </c>
      <c r="BF52" s="626" t="str">
        <f t="shared" si="7"/>
        <v/>
      </c>
      <c r="BG52" s="627" t="str">
        <f t="shared" si="8"/>
        <v/>
      </c>
    </row>
    <row r="53" spans="1:59" ht="14.1" customHeight="1" x14ac:dyDescent="0.25">
      <c r="B53" s="1083"/>
      <c r="C53" s="1089"/>
      <c r="D53" s="572" t="s">
        <v>248</v>
      </c>
      <c r="E53" s="10" t="s">
        <v>164</v>
      </c>
      <c r="F53" s="273" t="s">
        <v>226</v>
      </c>
      <c r="G53" s="88" t="e">
        <f>SUMIF('10. 170KMP'!$K:$K,$D53,'10. 170KMP'!L:L)</f>
        <v>#REF!</v>
      </c>
      <c r="H53" s="64" t="e">
        <f>SUMIF('10. 170KMP'!$K:$K,$D53,'10. 170KMP'!M:M)</f>
        <v>#REF!</v>
      </c>
      <c r="I53" s="64" t="e">
        <f>SUMIF('10. 170KMP'!$K:$K,$D53,'10. 170KMP'!N:N)</f>
        <v>#REF!</v>
      </c>
      <c r="J53" s="64" t="e">
        <f>SUMIF('10. 170KMP'!$K:$K,$D53,'10. 170KMP'!O:O)</f>
        <v>#REF!</v>
      </c>
      <c r="K53" s="64" t="e">
        <f>SUMIF('10. 170KMP'!$K:$K,$D53,'10. 170KMP'!P:P)</f>
        <v>#REF!</v>
      </c>
      <c r="L53" s="64" t="e">
        <f>SUMIF('10. 170KMP'!$K:$K,$D53,'10. 170KMP'!Q:Q)</f>
        <v>#REF!</v>
      </c>
      <c r="M53" s="64" t="e">
        <f>SUMIF('10. 170KMP'!$K:$K,$D53,'10. 170KMP'!R:R)</f>
        <v>#REF!</v>
      </c>
      <c r="N53" s="64" t="e">
        <f>SUMIF('10. 170KMP'!$K:$K,$D53,'10. 170KMP'!S:S)</f>
        <v>#REF!</v>
      </c>
      <c r="O53" s="64" t="e">
        <f>SUMIF('10. 170KMP'!$K:$K,$D53,'10. 170KMP'!T:T)</f>
        <v>#REF!</v>
      </c>
      <c r="P53" s="64" t="e">
        <f>SUMIF('10. 170KMP'!$K:$K,$D53,'10. 170KMP'!U:U)</f>
        <v>#REF!</v>
      </c>
      <c r="Q53" s="64" t="e">
        <f>SUMIF('10. 170KMP'!$K:$K,$D53,'10. 170KMP'!V:V)</f>
        <v>#REF!</v>
      </c>
      <c r="R53" s="64" t="e">
        <f>SUMIF('10. 170KMP'!$K:$K,$D53,'10. 170KMP'!W:W)</f>
        <v>#REF!</v>
      </c>
      <c r="S53" s="64" t="e">
        <f>SUMIF('10. 170KMP'!$K:$K,$D53,'10. 170KMP'!X:X)</f>
        <v>#REF!</v>
      </c>
      <c r="T53" s="64" t="e">
        <f>SUMIF('10. 170KMP'!$K:$K,$D53,'10. 170KMP'!Y:Y)</f>
        <v>#REF!</v>
      </c>
      <c r="U53" s="64" t="e">
        <f>SUMIF('10. 170KMP'!$K:$K,$D53,'10. 170KMP'!Z:Z)</f>
        <v>#REF!</v>
      </c>
      <c r="V53" s="64" t="e">
        <f>SUMIF('10. 170KMP'!$K:$K,$D53,'10. 170KMP'!AA:AA)</f>
        <v>#REF!</v>
      </c>
      <c r="W53" s="64">
        <f>SUMIF('10. 170KMP'!$K:$K,$D53,'10. 170KMP'!AB:AB)</f>
        <v>0</v>
      </c>
      <c r="X53" s="64">
        <f>SUMIF('10. 170KMP'!$K:$K,$D53,'10. 170KMP'!AC:AC)</f>
        <v>0</v>
      </c>
      <c r="Y53" s="64">
        <f>SUMIF('10. 170KMP'!$K:$K,$D53,'10. 170KMP'!AD:AD)</f>
        <v>0</v>
      </c>
      <c r="Z53" s="64">
        <f>SUMIF('10. 170KMP'!$K:$K,$D53,'10. 170KMP'!AE:AE)</f>
        <v>0</v>
      </c>
      <c r="AA53" s="64">
        <f>SUMIF('10. 170KMP'!$K:$K,$D53,'10. 170KMP'!AF:AF)</f>
        <v>0</v>
      </c>
      <c r="AB53" s="64">
        <f>SUMIF('10. 170KMP'!$K:$K,$D53,'10. 170KMP'!AG:AG)</f>
        <v>0</v>
      </c>
      <c r="AC53" s="64">
        <f>SUMIF('10. 170KMP'!$K:$K,$D53,'10. 170KMP'!AH:AH)</f>
        <v>0</v>
      </c>
      <c r="AD53" s="64">
        <f>SUMIF('10. 170KMP'!$K:$K,$D53,'10. 170KMP'!AI:AI)</f>
        <v>0</v>
      </c>
      <c r="AE53" s="64">
        <f>SUMIF('10. 170KMP'!$K:$K,$D53,'10. 170KMP'!AJ:AJ)</f>
        <v>0</v>
      </c>
      <c r="AF53" s="64">
        <f>SUMIF('10. 170KMP'!$K:$K,$D53,'10. 170KMP'!AK:AK)</f>
        <v>0</v>
      </c>
      <c r="AG53" s="64">
        <f>SUMIF('10. 170KMP'!$K:$K,$D53,'10. 170KMP'!AL:AL)</f>
        <v>0</v>
      </c>
      <c r="AH53" s="64">
        <f>SUMIF('10. 170KMP'!$K:$K,$D53,'10. 170KMP'!AM:AM)</f>
        <v>0</v>
      </c>
      <c r="AI53" s="64">
        <f>SUMIF('10. 170KMP'!$K:$K,$D53,'10. 170KMP'!AN:AN)</f>
        <v>0</v>
      </c>
      <c r="AJ53" s="94">
        <f>SUMIF('10. 170KMP'!$K:$K,$D53,'10. 170KMP'!AO:AO)</f>
        <v>0</v>
      </c>
      <c r="AK53" s="88">
        <f>SUMIF('10. 170KMP'!$K:$K,$D53,'10. 170KMP'!AP:AP)</f>
        <v>0</v>
      </c>
      <c r="AL53" s="64">
        <f>SUMIF('10. 170KMP'!$K:$K,$D53,'10. 170KMP'!AQ:AQ)</f>
        <v>0</v>
      </c>
      <c r="AM53" s="64">
        <f>SUMIF('10. 170KMP'!$K:$K,$D53,'10. 170KMP'!AR:AR)</f>
        <v>0</v>
      </c>
      <c r="AN53" s="64">
        <f>SUMIF('10. 170KMP'!$K:$K,$D53,'10. 170KMP'!AS:AS)</f>
        <v>0</v>
      </c>
      <c r="AO53" s="64">
        <f>SUMIF('10. 170KMP'!$K:$K,$D53,'10. 170KMP'!AT:AT)</f>
        <v>0</v>
      </c>
      <c r="AP53" s="64">
        <f>SUMIF('10. 170KMP'!$K:$K,$D53,'10. 170KMP'!AU:AU)</f>
        <v>0</v>
      </c>
      <c r="AQ53" s="64">
        <f>SUMIF('10. 170KMP'!$K:$K,$D53,'10. 170KMP'!AV:AV)</f>
        <v>0</v>
      </c>
      <c r="AR53" s="64">
        <f>SUMIF('10. 170KMP'!$K:$K,$D53,'10. 170KMP'!AW:AW)</f>
        <v>0</v>
      </c>
      <c r="AS53" s="64">
        <f>SUMIF('10. 170KMP'!$K:$K,$D53,'10. 170KMP'!AX:AX)</f>
        <v>0</v>
      </c>
      <c r="AT53" s="64">
        <f>SUMIF('10. 170KMP'!$K:$K,$D53,'10. 170KMP'!AY:AY)</f>
        <v>0</v>
      </c>
      <c r="AU53" s="64">
        <f>SUMIF('10. 170KMP'!$K:$K,$D53,'10. 170KMP'!AZ:AZ)</f>
        <v>0</v>
      </c>
      <c r="AV53" s="94">
        <f>SUMIF('10. 170KMP'!$K:$K,$D53,'10. 170KMP'!BA:BA)</f>
        <v>0</v>
      </c>
      <c r="AW53" s="88">
        <f t="shared" si="25"/>
        <v>0</v>
      </c>
      <c r="AX53" s="64">
        <f t="shared" si="26"/>
        <v>0</v>
      </c>
      <c r="AY53" s="64">
        <f t="shared" si="27"/>
        <v>0</v>
      </c>
      <c r="AZ53" s="624" t="str">
        <f t="shared" si="4"/>
        <v/>
      </c>
      <c r="BA53" s="625" t="str">
        <f t="shared" si="5"/>
        <v/>
      </c>
      <c r="BB53" s="88" t="e">
        <f t="shared" si="28"/>
        <v>#REF!</v>
      </c>
      <c r="BC53" s="64">
        <f t="shared" si="29"/>
        <v>0</v>
      </c>
      <c r="BD53" s="64">
        <f t="shared" si="30"/>
        <v>0</v>
      </c>
      <c r="BE53" s="624" t="str">
        <f t="shared" si="6"/>
        <v/>
      </c>
      <c r="BF53" s="624" t="str">
        <f t="shared" si="7"/>
        <v/>
      </c>
      <c r="BG53" s="625" t="str">
        <f t="shared" si="8"/>
        <v/>
      </c>
    </row>
    <row r="54" spans="1:59" x14ac:dyDescent="0.25">
      <c r="B54" s="255" t="s">
        <v>79</v>
      </c>
      <c r="C54" s="20" t="s">
        <v>78</v>
      </c>
      <c r="D54" s="251" t="s">
        <v>249</v>
      </c>
      <c r="E54" s="20" t="s">
        <v>78</v>
      </c>
      <c r="F54" s="270" t="s">
        <v>226</v>
      </c>
      <c r="G54" s="258" t="e">
        <f>SUMIF('10. 170KMP'!$K:$K,$D54,'10. 170KMP'!L:L)</f>
        <v>#REF!</v>
      </c>
      <c r="H54" s="259" t="e">
        <f>SUMIF('10. 170KMP'!$K:$K,$D54,'10. 170KMP'!M:M)</f>
        <v>#REF!</v>
      </c>
      <c r="I54" s="259" t="e">
        <f>SUMIF('10. 170KMP'!$K:$K,$D54,'10. 170KMP'!N:N)</f>
        <v>#REF!</v>
      </c>
      <c r="J54" s="259" t="e">
        <f>SUMIF('10. 170KMP'!$K:$K,$D54,'10. 170KMP'!O:O)</f>
        <v>#REF!</v>
      </c>
      <c r="K54" s="259" t="e">
        <f>SUMIF('10. 170KMP'!$K:$K,$D54,'10. 170KMP'!P:P)</f>
        <v>#REF!</v>
      </c>
      <c r="L54" s="259" t="e">
        <f>SUMIF('10. 170KMP'!$K:$K,$D54,'10. 170KMP'!Q:Q)</f>
        <v>#REF!</v>
      </c>
      <c r="M54" s="259" t="e">
        <f>SUMIF('10. 170KMP'!$K:$K,$D54,'10. 170KMP'!R:R)</f>
        <v>#REF!</v>
      </c>
      <c r="N54" s="259" t="e">
        <f>SUMIF('10. 170KMP'!$K:$K,$D54,'10. 170KMP'!S:S)</f>
        <v>#REF!</v>
      </c>
      <c r="O54" s="259" t="e">
        <f>SUMIF('10. 170KMP'!$K:$K,$D54,'10. 170KMP'!T:T)</f>
        <v>#REF!</v>
      </c>
      <c r="P54" s="259" t="e">
        <f>SUMIF('10. 170KMP'!$K:$K,$D54,'10. 170KMP'!U:U)</f>
        <v>#REF!</v>
      </c>
      <c r="Q54" s="259" t="e">
        <f>SUMIF('10. 170KMP'!$K:$K,$D54,'10. 170KMP'!V:V)</f>
        <v>#REF!</v>
      </c>
      <c r="R54" s="259" t="e">
        <f>SUMIF('10. 170KMP'!$K:$K,$D54,'10. 170KMP'!W:W)</f>
        <v>#REF!</v>
      </c>
      <c r="S54" s="259" t="e">
        <f>SUMIF('10. 170KMP'!$K:$K,$D54,'10. 170KMP'!X:X)</f>
        <v>#REF!</v>
      </c>
      <c r="T54" s="259" t="e">
        <f>SUMIF('10. 170KMP'!$K:$K,$D54,'10. 170KMP'!Y:Y)</f>
        <v>#REF!</v>
      </c>
      <c r="U54" s="259" t="e">
        <f>SUMIF('10. 170KMP'!$K:$K,$D54,'10. 170KMP'!Z:Z)</f>
        <v>#REF!</v>
      </c>
      <c r="V54" s="259" t="e">
        <f>SUMIF('10. 170KMP'!$K:$K,$D54,'10. 170KMP'!AA:AA)</f>
        <v>#REF!</v>
      </c>
      <c r="W54" s="259">
        <f>SUMIF('10. 170KMP'!$K:$K,$D54,'10. 170KMP'!AB:AB)</f>
        <v>5000000</v>
      </c>
      <c r="X54" s="259">
        <f>SUMIF('10. 170KMP'!$K:$K,$D54,'10. 170KMP'!AC:AC)</f>
        <v>5000000</v>
      </c>
      <c r="Y54" s="259">
        <f>SUMIF('10. 170KMP'!$K:$K,$D54,'10. 170KMP'!AD:AD)</f>
        <v>0</v>
      </c>
      <c r="Z54" s="259">
        <f>SUMIF('10. 170KMP'!$K:$K,$D54,'10. 170KMP'!AE:AE)</f>
        <v>0</v>
      </c>
      <c r="AA54" s="259">
        <f>SUMIF('10. 170KMP'!$K:$K,$D54,'10. 170KMP'!AF:AF)</f>
        <v>0</v>
      </c>
      <c r="AB54" s="259">
        <f>SUMIF('10. 170KMP'!$K:$K,$D54,'10. 170KMP'!AG:AG)</f>
        <v>0</v>
      </c>
      <c r="AC54" s="259">
        <f>SUMIF('10. 170KMP'!$K:$K,$D54,'10. 170KMP'!AH:AH)</f>
        <v>0</v>
      </c>
      <c r="AD54" s="259">
        <f>SUMIF('10. 170KMP'!$K:$K,$D54,'10. 170KMP'!AI:AI)</f>
        <v>0</v>
      </c>
      <c r="AE54" s="259">
        <f>SUMIF('10. 170KMP'!$K:$K,$D54,'10. 170KMP'!AJ:AJ)</f>
        <v>20000000</v>
      </c>
      <c r="AF54" s="259">
        <f>SUMIF('10. 170KMP'!$K:$K,$D54,'10. 170KMP'!AK:AK)</f>
        <v>15000000</v>
      </c>
      <c r="AG54" s="259">
        <f>SUMIF('10. 170KMP'!$K:$K,$D54,'10. 170KMP'!AL:AL)</f>
        <v>0</v>
      </c>
      <c r="AH54" s="259">
        <f>SUMIF('10. 170KMP'!$K:$K,$D54,'10. 170KMP'!AM:AM)</f>
        <v>0</v>
      </c>
      <c r="AI54" s="259">
        <f>SUMIF('10. 170KMP'!$K:$K,$D54,'10. 170KMP'!AN:AN)</f>
        <v>45000000</v>
      </c>
      <c r="AJ54" s="260">
        <f>SUMIF('10. 170KMP'!$K:$K,$D54,'10. 170KMP'!AO:AO)</f>
        <v>0</v>
      </c>
      <c r="AK54" s="258">
        <f>SUMIF('10. 170KMP'!$K:$K,$D54,'10. 170KMP'!AP:AP)</f>
        <v>0</v>
      </c>
      <c r="AL54" s="259">
        <f>SUMIF('10. 170KMP'!$K:$K,$D54,'10. 170KMP'!AQ:AQ)</f>
        <v>0</v>
      </c>
      <c r="AM54" s="259">
        <f>SUMIF('10. 170KMP'!$K:$K,$D54,'10. 170KMP'!AR:AR)</f>
        <v>0</v>
      </c>
      <c r="AN54" s="259">
        <f>SUMIF('10. 170KMP'!$K:$K,$D54,'10. 170KMP'!AS:AS)</f>
        <v>0</v>
      </c>
      <c r="AO54" s="259">
        <f>SUMIF('10. 170KMP'!$K:$K,$D54,'10. 170KMP'!AT:AT)</f>
        <v>0</v>
      </c>
      <c r="AP54" s="259">
        <f>SUMIF('10. 170KMP'!$K:$K,$D54,'10. 170KMP'!AU:AU)</f>
        <v>0</v>
      </c>
      <c r="AQ54" s="259">
        <f>SUMIF('10. 170KMP'!$K:$K,$D54,'10. 170KMP'!AV:AV)</f>
        <v>0</v>
      </c>
      <c r="AR54" s="259">
        <f>SUMIF('10. 170KMP'!$K:$K,$D54,'10. 170KMP'!AW:AW)</f>
        <v>0</v>
      </c>
      <c r="AS54" s="259">
        <f>SUMIF('10. 170KMP'!$K:$K,$D54,'10. 170KMP'!AX:AX)</f>
        <v>0</v>
      </c>
      <c r="AT54" s="259">
        <f>SUMIF('10. 170KMP'!$K:$K,$D54,'10. 170KMP'!AY:AY)</f>
        <v>0</v>
      </c>
      <c r="AU54" s="259">
        <f>SUMIF('10. 170KMP'!$K:$K,$D54,'10. 170KMP'!AZ:AZ)</f>
        <v>0</v>
      </c>
      <c r="AV54" s="260">
        <f>SUMIF('10. 170KMP'!$K:$K,$D54,'10. 170KMP'!BA:BA)</f>
        <v>0</v>
      </c>
      <c r="AW54" s="258">
        <f t="shared" si="25"/>
        <v>0</v>
      </c>
      <c r="AX54" s="259">
        <f t="shared" si="26"/>
        <v>0</v>
      </c>
      <c r="AY54" s="259">
        <f t="shared" si="27"/>
        <v>0</v>
      </c>
      <c r="AZ54" s="618" t="str">
        <f t="shared" si="4"/>
        <v/>
      </c>
      <c r="BA54" s="619" t="str">
        <f t="shared" si="5"/>
        <v/>
      </c>
      <c r="BB54" s="258" t="e">
        <f t="shared" si="28"/>
        <v>#REF!</v>
      </c>
      <c r="BC54" s="259">
        <f t="shared" si="29"/>
        <v>0</v>
      </c>
      <c r="BD54" s="259">
        <f t="shared" si="30"/>
        <v>10000000</v>
      </c>
      <c r="BE54" s="618" t="str">
        <f t="shared" si="6"/>
        <v/>
      </c>
      <c r="BF54" s="618">
        <f t="shared" si="7"/>
        <v>0</v>
      </c>
      <c r="BG54" s="619">
        <f t="shared" si="8"/>
        <v>0</v>
      </c>
    </row>
    <row r="55" spans="1:59" ht="14.1" customHeight="1" x14ac:dyDescent="0.25">
      <c r="B55" s="255" t="s">
        <v>81</v>
      </c>
      <c r="C55" s="20" t="s">
        <v>80</v>
      </c>
      <c r="D55" s="251" t="s">
        <v>250</v>
      </c>
      <c r="E55" s="6" t="s">
        <v>80</v>
      </c>
      <c r="F55" s="268" t="s">
        <v>226</v>
      </c>
      <c r="G55" s="89" t="e">
        <f>SUMIF('10. 170KMP'!$K:$K,$D55,'10. 170KMP'!L:L)</f>
        <v>#REF!</v>
      </c>
      <c r="H55" s="65" t="e">
        <f>SUMIF('10. 170KMP'!$K:$K,$D55,'10. 170KMP'!M:M)</f>
        <v>#REF!</v>
      </c>
      <c r="I55" s="65" t="e">
        <f>SUMIF('10. 170KMP'!$K:$K,$D55,'10. 170KMP'!N:N)</f>
        <v>#REF!</v>
      </c>
      <c r="J55" s="65" t="e">
        <f>SUMIF('10. 170KMP'!$K:$K,$D55,'10. 170KMP'!O:O)</f>
        <v>#REF!</v>
      </c>
      <c r="K55" s="65" t="e">
        <f>SUMIF('10. 170KMP'!$K:$K,$D55,'10. 170KMP'!P:P)</f>
        <v>#REF!</v>
      </c>
      <c r="L55" s="65" t="e">
        <f>SUMIF('10. 170KMP'!$K:$K,$D55,'10. 170KMP'!Q:Q)</f>
        <v>#REF!</v>
      </c>
      <c r="M55" s="65" t="e">
        <f>SUMIF('10. 170KMP'!$K:$K,$D55,'10. 170KMP'!R:R)</f>
        <v>#REF!</v>
      </c>
      <c r="N55" s="65" t="e">
        <f>SUMIF('10. 170KMP'!$K:$K,$D55,'10. 170KMP'!S:S)</f>
        <v>#REF!</v>
      </c>
      <c r="O55" s="65" t="e">
        <f>SUMIF('10. 170KMP'!$K:$K,$D55,'10. 170KMP'!T:T)</f>
        <v>#REF!</v>
      </c>
      <c r="P55" s="65" t="e">
        <f>SUMIF('10. 170KMP'!$K:$K,$D55,'10. 170KMP'!U:U)</f>
        <v>#REF!</v>
      </c>
      <c r="Q55" s="65" t="e">
        <f>SUMIF('10. 170KMP'!$K:$K,$D55,'10. 170KMP'!V:V)</f>
        <v>#REF!</v>
      </c>
      <c r="R55" s="65" t="e">
        <f>SUMIF('10. 170KMP'!$K:$K,$D55,'10. 170KMP'!W:W)</f>
        <v>#REF!</v>
      </c>
      <c r="S55" s="65" t="e">
        <f>SUMIF('10. 170KMP'!$K:$K,$D55,'10. 170KMP'!X:X)</f>
        <v>#REF!</v>
      </c>
      <c r="T55" s="65" t="e">
        <f>SUMIF('10. 170KMP'!$K:$K,$D55,'10. 170KMP'!Y:Y)</f>
        <v>#REF!</v>
      </c>
      <c r="U55" s="65" t="e">
        <f>SUMIF('10. 170KMP'!$K:$K,$D55,'10. 170KMP'!Z:Z)</f>
        <v>#REF!</v>
      </c>
      <c r="V55" s="65" t="e">
        <f>SUMIF('10. 170KMP'!$K:$K,$D55,'10. 170KMP'!AA:AA)</f>
        <v>#REF!</v>
      </c>
      <c r="W55" s="65">
        <f>SUMIF('10. 170KMP'!$K:$K,$D55,'10. 170KMP'!AB:AB)</f>
        <v>0</v>
      </c>
      <c r="X55" s="65">
        <f>SUMIF('10. 170KMP'!$K:$K,$D55,'10. 170KMP'!AC:AC)</f>
        <v>0</v>
      </c>
      <c r="Y55" s="65">
        <f>SUMIF('10. 170KMP'!$K:$K,$D55,'10. 170KMP'!AD:AD)</f>
        <v>0</v>
      </c>
      <c r="Z55" s="65">
        <f>SUMIF('10. 170KMP'!$K:$K,$D55,'10. 170KMP'!AE:AE)</f>
        <v>0</v>
      </c>
      <c r="AA55" s="65">
        <f>SUMIF('10. 170KMP'!$K:$K,$D55,'10. 170KMP'!AF:AF)</f>
        <v>0</v>
      </c>
      <c r="AB55" s="65">
        <f>SUMIF('10. 170KMP'!$K:$K,$D55,'10. 170KMP'!AG:AG)</f>
        <v>0</v>
      </c>
      <c r="AC55" s="65">
        <f>SUMIF('10. 170KMP'!$K:$K,$D55,'10. 170KMP'!AH:AH)</f>
        <v>0</v>
      </c>
      <c r="AD55" s="65">
        <f>SUMIF('10. 170KMP'!$K:$K,$D55,'10. 170KMP'!AI:AI)</f>
        <v>0</v>
      </c>
      <c r="AE55" s="65">
        <f>SUMIF('10. 170KMP'!$K:$K,$D55,'10. 170KMP'!AJ:AJ)</f>
        <v>0</v>
      </c>
      <c r="AF55" s="65">
        <f>SUMIF('10. 170KMP'!$K:$K,$D55,'10. 170KMP'!AK:AK)</f>
        <v>0</v>
      </c>
      <c r="AG55" s="65">
        <f>SUMIF('10. 170KMP'!$K:$K,$D55,'10. 170KMP'!AL:AL)</f>
        <v>0</v>
      </c>
      <c r="AH55" s="65">
        <f>SUMIF('10. 170KMP'!$K:$K,$D55,'10. 170KMP'!AM:AM)</f>
        <v>0</v>
      </c>
      <c r="AI55" s="65">
        <f>SUMIF('10. 170KMP'!$K:$K,$D55,'10. 170KMP'!AN:AN)</f>
        <v>0</v>
      </c>
      <c r="AJ55" s="95">
        <f>SUMIF('10. 170KMP'!$K:$K,$D55,'10. 170KMP'!AO:AO)</f>
        <v>174277526</v>
      </c>
      <c r="AK55" s="89">
        <f>SUMIF('10. 170KMP'!$K:$K,$D55,'10. 170KMP'!AP:AP)</f>
        <v>37472026</v>
      </c>
      <c r="AL55" s="65">
        <f>SUMIF('10. 170KMP'!$K:$K,$D55,'10. 170KMP'!AQ:AQ)</f>
        <v>46805500</v>
      </c>
      <c r="AM55" s="65">
        <f>SUMIF('10. 170KMP'!$K:$K,$D55,'10. 170KMP'!AR:AR)</f>
        <v>30000000</v>
      </c>
      <c r="AN55" s="65">
        <f>SUMIF('10. 170KMP'!$K:$K,$D55,'10. 170KMP'!AS:AS)</f>
        <v>30000000</v>
      </c>
      <c r="AO55" s="65">
        <f>SUMIF('10. 170KMP'!$K:$K,$D55,'10. 170KMP'!AT:AT)</f>
        <v>30000000</v>
      </c>
      <c r="AP55" s="65">
        <f>SUMIF('10. 170KMP'!$K:$K,$D55,'10. 170KMP'!AU:AU)</f>
        <v>0</v>
      </c>
      <c r="AQ55" s="65">
        <f>SUMIF('10. 170KMP'!$K:$K,$D55,'10. 170KMP'!AV:AV)</f>
        <v>0</v>
      </c>
      <c r="AR55" s="65">
        <f>SUMIF('10. 170KMP'!$K:$K,$D55,'10. 170KMP'!AW:AW)</f>
        <v>0</v>
      </c>
      <c r="AS55" s="65">
        <f>SUMIF('10. 170KMP'!$K:$K,$D55,'10. 170KMP'!AX:AX)</f>
        <v>0</v>
      </c>
      <c r="AT55" s="65">
        <f>SUMIF('10. 170KMP'!$K:$K,$D55,'10. 170KMP'!AY:AY)</f>
        <v>0</v>
      </c>
      <c r="AU55" s="65">
        <f>SUMIF('10. 170KMP'!$K:$K,$D55,'10. 170KMP'!AZ:AZ)</f>
        <v>0</v>
      </c>
      <c r="AV55" s="95">
        <f>SUMIF('10. 170KMP'!$K:$K,$D55,'10. 170KMP'!BA:BA)</f>
        <v>0</v>
      </c>
      <c r="AW55" s="89">
        <f t="shared" si="25"/>
        <v>30000000</v>
      </c>
      <c r="AX55" s="65">
        <f t="shared" si="26"/>
        <v>30000000</v>
      </c>
      <c r="AY55" s="65">
        <f t="shared" si="27"/>
        <v>0</v>
      </c>
      <c r="AZ55" s="620">
        <f t="shared" si="4"/>
        <v>1</v>
      </c>
      <c r="BA55" s="621" t="str">
        <f t="shared" si="5"/>
        <v/>
      </c>
      <c r="BB55" s="89" t="e">
        <f t="shared" si="28"/>
        <v>#REF!</v>
      </c>
      <c r="BC55" s="65">
        <f t="shared" si="29"/>
        <v>174277526</v>
      </c>
      <c r="BD55" s="65">
        <f t="shared" si="30"/>
        <v>0</v>
      </c>
      <c r="BE55" s="620" t="str">
        <f t="shared" si="6"/>
        <v/>
      </c>
      <c r="BF55" s="620" t="str">
        <f t="shared" si="7"/>
        <v/>
      </c>
      <c r="BG55" s="621" t="str">
        <f t="shared" si="8"/>
        <v/>
      </c>
    </row>
    <row r="56" spans="1:59" ht="14.1" customHeight="1" x14ac:dyDescent="0.25">
      <c r="B56" s="255" t="s">
        <v>83</v>
      </c>
      <c r="C56" s="132" t="s">
        <v>82</v>
      </c>
      <c r="D56" s="251" t="s">
        <v>251</v>
      </c>
      <c r="E56" s="20" t="s">
        <v>82</v>
      </c>
      <c r="F56" s="270" t="s">
        <v>226</v>
      </c>
      <c r="G56" s="188" t="e">
        <f>SUMIF('10. 170KMP'!$K:$K,$D56,'10. 170KMP'!L:L)</f>
        <v>#REF!</v>
      </c>
      <c r="H56" s="189" t="e">
        <f>SUMIF('10. 170KMP'!$K:$K,$D56,'10. 170KMP'!M:M)</f>
        <v>#REF!</v>
      </c>
      <c r="I56" s="189" t="e">
        <f>SUMIF('10. 170KMP'!$K:$K,$D56,'10. 170KMP'!N:N)</f>
        <v>#REF!</v>
      </c>
      <c r="J56" s="189" t="e">
        <f>SUMIF('10. 170KMP'!$K:$K,$D56,'10. 170KMP'!O:O)</f>
        <v>#REF!</v>
      </c>
      <c r="K56" s="189" t="e">
        <f>SUMIF('10. 170KMP'!$K:$K,$D56,'10. 170KMP'!P:P)</f>
        <v>#REF!</v>
      </c>
      <c r="L56" s="189" t="e">
        <f>SUMIF('10. 170KMP'!$K:$K,$D56,'10. 170KMP'!Q:Q)</f>
        <v>#REF!</v>
      </c>
      <c r="M56" s="189" t="e">
        <f>SUMIF('10. 170KMP'!$K:$K,$D56,'10. 170KMP'!R:R)</f>
        <v>#REF!</v>
      </c>
      <c r="N56" s="189" t="e">
        <f>SUMIF('10. 170KMP'!$K:$K,$D56,'10. 170KMP'!S:S)</f>
        <v>#REF!</v>
      </c>
      <c r="O56" s="189" t="e">
        <f>SUMIF('10. 170KMP'!$K:$K,$D56,'10. 170KMP'!T:T)</f>
        <v>#REF!</v>
      </c>
      <c r="P56" s="189" t="e">
        <f>SUMIF('10. 170KMP'!$K:$K,$D56,'10. 170KMP'!U:U)</f>
        <v>#REF!</v>
      </c>
      <c r="Q56" s="189" t="e">
        <f>SUMIF('10. 170KMP'!$K:$K,$D56,'10. 170KMP'!V:V)</f>
        <v>#REF!</v>
      </c>
      <c r="R56" s="189" t="e">
        <f>SUMIF('10. 170KMP'!$K:$K,$D56,'10. 170KMP'!W:W)</f>
        <v>#REF!</v>
      </c>
      <c r="S56" s="189" t="e">
        <f>SUMIF('10. 170KMP'!$K:$K,$D56,'10. 170KMP'!X:X)</f>
        <v>#REF!</v>
      </c>
      <c r="T56" s="189" t="e">
        <f>SUMIF('10. 170KMP'!$K:$K,$D56,'10. 170KMP'!Y:Y)</f>
        <v>#REF!</v>
      </c>
      <c r="U56" s="189" t="e">
        <f>SUMIF('10. 170KMP'!$K:$K,$D56,'10. 170KMP'!Z:Z)</f>
        <v>#REF!</v>
      </c>
      <c r="V56" s="189" t="e">
        <f>SUMIF('10. 170KMP'!$K:$K,$D56,'10. 170KMP'!AA:AA)</f>
        <v>#REF!</v>
      </c>
      <c r="W56" s="189">
        <f>SUMIF('10. 170KMP'!$K:$K,$D56,'10. 170KMP'!AB:AB)</f>
        <v>0</v>
      </c>
      <c r="X56" s="189">
        <f>SUMIF('10. 170KMP'!$K:$K,$D56,'10. 170KMP'!AC:AC)</f>
        <v>15000000</v>
      </c>
      <c r="Y56" s="189">
        <f>SUMIF('10. 170KMP'!$K:$K,$D56,'10. 170KMP'!AD:AD)</f>
        <v>10000000</v>
      </c>
      <c r="Z56" s="189">
        <f>SUMIF('10. 170KMP'!$K:$K,$D56,'10. 170KMP'!AE:AE)</f>
        <v>4000000</v>
      </c>
      <c r="AA56" s="189">
        <f>SUMIF('10. 170KMP'!$K:$K,$D56,'10. 170KMP'!AF:AF)</f>
        <v>7000000</v>
      </c>
      <c r="AB56" s="189">
        <f>SUMIF('10. 170KMP'!$K:$K,$D56,'10. 170KMP'!AG:AG)</f>
        <v>0</v>
      </c>
      <c r="AC56" s="189">
        <f>SUMIF('10. 170KMP'!$K:$K,$D56,'10. 170KMP'!AH:AH)</f>
        <v>0</v>
      </c>
      <c r="AD56" s="189">
        <f>SUMIF('10. 170KMP'!$K:$K,$D56,'10. 170KMP'!AI:AI)</f>
        <v>0</v>
      </c>
      <c r="AE56" s="189">
        <f>SUMIF('10. 170KMP'!$K:$K,$D56,'10. 170KMP'!AJ:AJ)</f>
        <v>0</v>
      </c>
      <c r="AF56" s="189">
        <f>SUMIF('10. 170KMP'!$K:$K,$D56,'10. 170KMP'!AK:AK)</f>
        <v>0</v>
      </c>
      <c r="AG56" s="189">
        <f>SUMIF('10. 170KMP'!$K:$K,$D56,'10. 170KMP'!AL:AL)</f>
        <v>0</v>
      </c>
      <c r="AH56" s="189">
        <f>SUMIF('10. 170KMP'!$K:$K,$D56,'10. 170KMP'!AM:AM)</f>
        <v>0</v>
      </c>
      <c r="AI56" s="189">
        <f>SUMIF('10. 170KMP'!$K:$K,$D56,'10. 170KMP'!AN:AN)</f>
        <v>36000000</v>
      </c>
      <c r="AJ56" s="190">
        <f>SUMIF('10. 170KMP'!$K:$K,$D56,'10. 170KMP'!AO:AO)</f>
        <v>0</v>
      </c>
      <c r="AK56" s="188">
        <f>SUMIF('10. 170KMP'!$K:$K,$D56,'10. 170KMP'!AP:AP)</f>
        <v>0</v>
      </c>
      <c r="AL56" s="189">
        <f>SUMIF('10. 170KMP'!$K:$K,$D56,'10. 170KMP'!AQ:AQ)</f>
        <v>0</v>
      </c>
      <c r="AM56" s="189">
        <f>SUMIF('10. 170KMP'!$K:$K,$D56,'10. 170KMP'!AR:AR)</f>
        <v>0</v>
      </c>
      <c r="AN56" s="189">
        <f>SUMIF('10. 170KMP'!$K:$K,$D56,'10. 170KMP'!AS:AS)</f>
        <v>0</v>
      </c>
      <c r="AO56" s="189">
        <f>SUMIF('10. 170KMP'!$K:$K,$D56,'10. 170KMP'!AT:AT)</f>
        <v>0</v>
      </c>
      <c r="AP56" s="189">
        <f>SUMIF('10. 170KMP'!$K:$K,$D56,'10. 170KMP'!AU:AU)</f>
        <v>0</v>
      </c>
      <c r="AQ56" s="189">
        <f>SUMIF('10. 170KMP'!$K:$K,$D56,'10. 170KMP'!AV:AV)</f>
        <v>0</v>
      </c>
      <c r="AR56" s="189">
        <f>SUMIF('10. 170KMP'!$K:$K,$D56,'10. 170KMP'!AW:AW)</f>
        <v>0</v>
      </c>
      <c r="AS56" s="189">
        <f>SUMIF('10. 170KMP'!$K:$K,$D56,'10. 170KMP'!AX:AX)</f>
        <v>0</v>
      </c>
      <c r="AT56" s="189">
        <f>SUMIF('10. 170KMP'!$K:$K,$D56,'10. 170KMP'!AY:AY)</f>
        <v>0</v>
      </c>
      <c r="AU56" s="189">
        <f>SUMIF('10. 170KMP'!$K:$K,$D56,'10. 170KMP'!AZ:AZ)</f>
        <v>0</v>
      </c>
      <c r="AV56" s="190">
        <f>SUMIF('10. 170KMP'!$K:$K,$D56,'10. 170KMP'!BA:BA)</f>
        <v>0</v>
      </c>
      <c r="AW56" s="188">
        <f t="shared" si="25"/>
        <v>0</v>
      </c>
      <c r="AX56" s="189">
        <f t="shared" si="26"/>
        <v>0</v>
      </c>
      <c r="AY56" s="189">
        <f t="shared" si="27"/>
        <v>7000000</v>
      </c>
      <c r="AZ56" s="628" t="str">
        <f t="shared" si="4"/>
        <v/>
      </c>
      <c r="BA56" s="629">
        <f t="shared" si="5"/>
        <v>0</v>
      </c>
      <c r="BB56" s="188" t="e">
        <f t="shared" si="28"/>
        <v>#REF!</v>
      </c>
      <c r="BC56" s="189">
        <f t="shared" si="29"/>
        <v>0</v>
      </c>
      <c r="BD56" s="189">
        <f t="shared" si="30"/>
        <v>36000000</v>
      </c>
      <c r="BE56" s="628" t="str">
        <f t="shared" si="6"/>
        <v/>
      </c>
      <c r="BF56" s="628">
        <f t="shared" si="7"/>
        <v>0</v>
      </c>
      <c r="BG56" s="629">
        <f t="shared" si="8"/>
        <v>0</v>
      </c>
    </row>
    <row r="57" spans="1:59" x14ac:dyDescent="0.25">
      <c r="B57" s="255" t="s">
        <v>85</v>
      </c>
      <c r="C57" s="20" t="s">
        <v>84</v>
      </c>
      <c r="D57" s="251" t="s">
        <v>252</v>
      </c>
      <c r="E57" s="6" t="s">
        <v>84</v>
      </c>
      <c r="F57" s="268" t="s">
        <v>226</v>
      </c>
      <c r="G57" s="188" t="e">
        <f>SUMIF('10. 170KMP'!$K:$K,$D57,'10. 170KMP'!L:L)</f>
        <v>#REF!</v>
      </c>
      <c r="H57" s="189" t="e">
        <f>SUMIF('10. 170KMP'!$K:$K,$D57,'10. 170KMP'!M:M)</f>
        <v>#REF!</v>
      </c>
      <c r="I57" s="189" t="e">
        <f>SUMIF('10. 170KMP'!$K:$K,$D57,'10. 170KMP'!N:N)</f>
        <v>#REF!</v>
      </c>
      <c r="J57" s="189" t="e">
        <f>SUMIF('10. 170KMP'!$K:$K,$D57,'10. 170KMP'!O:O)</f>
        <v>#REF!</v>
      </c>
      <c r="K57" s="189" t="e">
        <f>SUMIF('10. 170KMP'!$K:$K,$D57,'10. 170KMP'!P:P)</f>
        <v>#REF!</v>
      </c>
      <c r="L57" s="189" t="e">
        <f>SUMIF('10. 170KMP'!$K:$K,$D57,'10. 170KMP'!Q:Q)</f>
        <v>#REF!</v>
      </c>
      <c r="M57" s="189" t="e">
        <f>SUMIF('10. 170KMP'!$K:$K,$D57,'10. 170KMP'!R:R)</f>
        <v>#REF!</v>
      </c>
      <c r="N57" s="189" t="e">
        <f>SUMIF('10. 170KMP'!$K:$K,$D57,'10. 170KMP'!S:S)</f>
        <v>#REF!</v>
      </c>
      <c r="O57" s="189" t="e">
        <f>SUMIF('10. 170KMP'!$K:$K,$D57,'10. 170KMP'!T:T)</f>
        <v>#REF!</v>
      </c>
      <c r="P57" s="189" t="e">
        <f>SUMIF('10. 170KMP'!$K:$K,$D57,'10. 170KMP'!U:U)</f>
        <v>#REF!</v>
      </c>
      <c r="Q57" s="189" t="e">
        <f>SUMIF('10. 170KMP'!$K:$K,$D57,'10. 170KMP'!V:V)</f>
        <v>#REF!</v>
      </c>
      <c r="R57" s="189" t="e">
        <f>SUMIF('10. 170KMP'!$K:$K,$D57,'10. 170KMP'!W:W)</f>
        <v>#REF!</v>
      </c>
      <c r="S57" s="189" t="e">
        <f>SUMIF('10. 170KMP'!$K:$K,$D57,'10. 170KMP'!X:X)</f>
        <v>#REF!</v>
      </c>
      <c r="T57" s="189" t="e">
        <f>SUMIF('10. 170KMP'!$K:$K,$D57,'10. 170KMP'!Y:Y)</f>
        <v>#REF!</v>
      </c>
      <c r="U57" s="189" t="e">
        <f>SUMIF('10. 170KMP'!$K:$K,$D57,'10. 170KMP'!Z:Z)</f>
        <v>#REF!</v>
      </c>
      <c r="V57" s="189" t="e">
        <f>SUMIF('10. 170KMP'!$K:$K,$D57,'10. 170KMP'!AA:AA)</f>
        <v>#REF!</v>
      </c>
      <c r="W57" s="189">
        <f>SUMIF('10. 170KMP'!$K:$K,$D57,'10. 170KMP'!AB:AB)</f>
        <v>1200000</v>
      </c>
      <c r="X57" s="189">
        <f>SUMIF('10. 170KMP'!$K:$K,$D57,'10. 170KMP'!AC:AC)</f>
        <v>1200000</v>
      </c>
      <c r="Y57" s="189">
        <f>SUMIF('10. 170KMP'!$K:$K,$D57,'10. 170KMP'!AD:AD)</f>
        <v>1200000</v>
      </c>
      <c r="Z57" s="189">
        <f>SUMIF('10. 170KMP'!$K:$K,$D57,'10. 170KMP'!AE:AE)</f>
        <v>1200000</v>
      </c>
      <c r="AA57" s="189">
        <f>SUMIF('10. 170KMP'!$K:$K,$D57,'10. 170KMP'!AF:AF)</f>
        <v>1200000</v>
      </c>
      <c r="AB57" s="189">
        <f>SUMIF('10. 170KMP'!$K:$K,$D57,'10. 170KMP'!AG:AG)</f>
        <v>1200000</v>
      </c>
      <c r="AC57" s="189">
        <f>SUMIF('10. 170KMP'!$K:$K,$D57,'10. 170KMP'!AH:AH)</f>
        <v>1200000</v>
      </c>
      <c r="AD57" s="189">
        <f>SUMIF('10. 170KMP'!$K:$K,$D57,'10. 170KMP'!AI:AI)</f>
        <v>1200000</v>
      </c>
      <c r="AE57" s="189">
        <f>SUMIF('10. 170KMP'!$K:$K,$D57,'10. 170KMP'!AJ:AJ)</f>
        <v>1200000</v>
      </c>
      <c r="AF57" s="189">
        <f>SUMIF('10. 170KMP'!$K:$K,$D57,'10. 170KMP'!AK:AK)</f>
        <v>1200000</v>
      </c>
      <c r="AG57" s="189">
        <f>SUMIF('10. 170KMP'!$K:$K,$D57,'10. 170KMP'!AL:AL)</f>
        <v>1200000</v>
      </c>
      <c r="AH57" s="189">
        <f>SUMIF('10. 170KMP'!$K:$K,$D57,'10. 170KMP'!AM:AM)</f>
        <v>1200000</v>
      </c>
      <c r="AI57" s="189">
        <f>SUMIF('10. 170KMP'!$K:$K,$D57,'10. 170KMP'!AN:AN)</f>
        <v>14400000</v>
      </c>
      <c r="AJ57" s="190">
        <f>SUMIF('10. 170KMP'!$K:$K,$D57,'10. 170KMP'!AO:AO)</f>
        <v>2500000</v>
      </c>
      <c r="AK57" s="188">
        <f>SUMIF('10. 170KMP'!$K:$K,$D57,'10. 170KMP'!AP:AP)</f>
        <v>1203704</v>
      </c>
      <c r="AL57" s="189">
        <f>SUMIF('10. 170KMP'!$K:$K,$D57,'10. 170KMP'!AQ:AQ)</f>
        <v>648148</v>
      </c>
      <c r="AM57" s="189">
        <f>SUMIF('10. 170KMP'!$K:$K,$D57,'10. 170KMP'!AR:AR)</f>
        <v>0</v>
      </c>
      <c r="AN57" s="189">
        <f>SUMIF('10. 170KMP'!$K:$K,$D57,'10. 170KMP'!AS:AS)</f>
        <v>648148</v>
      </c>
      <c r="AO57" s="189">
        <f>SUMIF('10. 170KMP'!$K:$K,$D57,'10. 170KMP'!AT:AT)</f>
        <v>0</v>
      </c>
      <c r="AP57" s="189">
        <f>SUMIF('10. 170KMP'!$K:$K,$D57,'10. 170KMP'!AU:AU)</f>
        <v>0</v>
      </c>
      <c r="AQ57" s="189">
        <f>SUMIF('10. 170KMP'!$K:$K,$D57,'10. 170KMP'!AV:AV)</f>
        <v>0</v>
      </c>
      <c r="AR57" s="189">
        <f>SUMIF('10. 170KMP'!$K:$K,$D57,'10. 170KMP'!AW:AW)</f>
        <v>0</v>
      </c>
      <c r="AS57" s="189">
        <f>SUMIF('10. 170KMP'!$K:$K,$D57,'10. 170KMP'!AX:AX)</f>
        <v>0</v>
      </c>
      <c r="AT57" s="189">
        <f>SUMIF('10. 170KMP'!$K:$K,$D57,'10. 170KMP'!AY:AY)</f>
        <v>0</v>
      </c>
      <c r="AU57" s="189">
        <f>SUMIF('10. 170KMP'!$K:$K,$D57,'10. 170KMP'!AZ:AZ)</f>
        <v>0</v>
      </c>
      <c r="AV57" s="190">
        <f>SUMIF('10. 170KMP'!$K:$K,$D57,'10. 170KMP'!BA:BA)</f>
        <v>0</v>
      </c>
      <c r="AW57" s="188">
        <f t="shared" si="25"/>
        <v>648148</v>
      </c>
      <c r="AX57" s="189">
        <f t="shared" si="26"/>
        <v>0</v>
      </c>
      <c r="AY57" s="189">
        <f t="shared" si="27"/>
        <v>1200000</v>
      </c>
      <c r="AZ57" s="628">
        <f t="shared" si="4"/>
        <v>0</v>
      </c>
      <c r="BA57" s="629">
        <f t="shared" si="5"/>
        <v>0</v>
      </c>
      <c r="BB57" s="188" t="e">
        <f t="shared" si="28"/>
        <v>#REF!</v>
      </c>
      <c r="BC57" s="189">
        <f t="shared" si="29"/>
        <v>2500000</v>
      </c>
      <c r="BD57" s="189">
        <f t="shared" si="30"/>
        <v>6000000</v>
      </c>
      <c r="BE57" s="628" t="str">
        <f t="shared" si="6"/>
        <v/>
      </c>
      <c r="BF57" s="628">
        <f t="shared" si="7"/>
        <v>0.41666666666666669</v>
      </c>
      <c r="BG57" s="629">
        <f t="shared" si="8"/>
        <v>0.1736111111111111</v>
      </c>
    </row>
    <row r="58" spans="1:59" s="18" customFormat="1" x14ac:dyDescent="0.25">
      <c r="A58" s="1"/>
      <c r="B58" s="255" t="s">
        <v>87</v>
      </c>
      <c r="C58" s="20" t="s">
        <v>86</v>
      </c>
      <c r="D58" s="251" t="s">
        <v>253</v>
      </c>
      <c r="E58" s="6" t="s">
        <v>86</v>
      </c>
      <c r="F58" s="268" t="s">
        <v>226</v>
      </c>
      <c r="G58" s="258" t="e">
        <f>SUMIF('10. 170KMP'!$K:$K,$D58,'10. 170KMP'!L:L)</f>
        <v>#REF!</v>
      </c>
      <c r="H58" s="259" t="e">
        <f>SUMIF('10. 170KMP'!$K:$K,$D58,'10. 170KMP'!M:M)</f>
        <v>#REF!</v>
      </c>
      <c r="I58" s="259" t="e">
        <f>SUMIF('10. 170KMP'!$K:$K,$D58,'10. 170KMP'!N:N)</f>
        <v>#REF!</v>
      </c>
      <c r="J58" s="259" t="e">
        <f>SUMIF('10. 170KMP'!$K:$K,$D58,'10. 170KMP'!O:O)</f>
        <v>#REF!</v>
      </c>
      <c r="K58" s="259" t="e">
        <f>SUMIF('10. 170KMP'!$K:$K,$D58,'10. 170KMP'!P:P)</f>
        <v>#REF!</v>
      </c>
      <c r="L58" s="259" t="e">
        <f>SUMIF('10. 170KMP'!$K:$K,$D58,'10. 170KMP'!Q:Q)</f>
        <v>#REF!</v>
      </c>
      <c r="M58" s="259" t="e">
        <f>SUMIF('10. 170KMP'!$K:$K,$D58,'10. 170KMP'!R:R)</f>
        <v>#REF!</v>
      </c>
      <c r="N58" s="259" t="e">
        <f>SUMIF('10. 170KMP'!$K:$K,$D58,'10. 170KMP'!S:S)</f>
        <v>#REF!</v>
      </c>
      <c r="O58" s="259" t="e">
        <f>SUMIF('10. 170KMP'!$K:$K,$D58,'10. 170KMP'!T:T)</f>
        <v>#REF!</v>
      </c>
      <c r="P58" s="259" t="e">
        <f>SUMIF('10. 170KMP'!$K:$K,$D58,'10. 170KMP'!U:U)</f>
        <v>#REF!</v>
      </c>
      <c r="Q58" s="259" t="e">
        <f>SUMIF('10. 170KMP'!$K:$K,$D58,'10. 170KMP'!V:V)</f>
        <v>#REF!</v>
      </c>
      <c r="R58" s="259" t="e">
        <f>SUMIF('10. 170KMP'!$K:$K,$D58,'10. 170KMP'!W:W)</f>
        <v>#REF!</v>
      </c>
      <c r="S58" s="259" t="e">
        <f>SUMIF('10. 170KMP'!$K:$K,$D58,'10. 170KMP'!X:X)</f>
        <v>#REF!</v>
      </c>
      <c r="T58" s="259" t="e">
        <f>SUMIF('10. 170KMP'!$K:$K,$D58,'10. 170KMP'!Y:Y)</f>
        <v>#REF!</v>
      </c>
      <c r="U58" s="259" t="e">
        <f>SUMIF('10. 170KMP'!$K:$K,$D58,'10. 170KMP'!Z:Z)</f>
        <v>#REF!</v>
      </c>
      <c r="V58" s="259" t="e">
        <f>SUMIF('10. 170KMP'!$K:$K,$D58,'10. 170KMP'!AA:AA)</f>
        <v>#REF!</v>
      </c>
      <c r="W58" s="259">
        <f>SUMIF('10. 170KMP'!$K:$K,$D58,'10. 170KMP'!AB:AB)</f>
        <v>0</v>
      </c>
      <c r="X58" s="259">
        <f>SUMIF('10. 170KMP'!$K:$K,$D58,'10. 170KMP'!AC:AC)</f>
        <v>0</v>
      </c>
      <c r="Y58" s="259">
        <f>SUMIF('10. 170KMP'!$K:$K,$D58,'10. 170KMP'!AD:AD)</f>
        <v>0</v>
      </c>
      <c r="Z58" s="259">
        <f>SUMIF('10. 170KMP'!$K:$K,$D58,'10. 170KMP'!AE:AE)</f>
        <v>0</v>
      </c>
      <c r="AA58" s="259">
        <f>SUMIF('10. 170KMP'!$K:$K,$D58,'10. 170KMP'!AF:AF)</f>
        <v>0</v>
      </c>
      <c r="AB58" s="259">
        <f>SUMIF('10. 170KMP'!$K:$K,$D58,'10. 170KMP'!AG:AG)</f>
        <v>0</v>
      </c>
      <c r="AC58" s="259">
        <f>SUMIF('10. 170KMP'!$K:$K,$D58,'10. 170KMP'!AH:AH)</f>
        <v>0</v>
      </c>
      <c r="AD58" s="259">
        <f>SUMIF('10. 170KMP'!$K:$K,$D58,'10. 170KMP'!AI:AI)</f>
        <v>0</v>
      </c>
      <c r="AE58" s="259">
        <f>SUMIF('10. 170KMP'!$K:$K,$D58,'10. 170KMP'!AJ:AJ)</f>
        <v>0</v>
      </c>
      <c r="AF58" s="259">
        <f>SUMIF('10. 170KMP'!$K:$K,$D58,'10. 170KMP'!AK:AK)</f>
        <v>0</v>
      </c>
      <c r="AG58" s="259">
        <f>SUMIF('10. 170KMP'!$K:$K,$D58,'10. 170KMP'!AL:AL)</f>
        <v>0</v>
      </c>
      <c r="AH58" s="259">
        <f>SUMIF('10. 170KMP'!$K:$K,$D58,'10. 170KMP'!AM:AM)</f>
        <v>0</v>
      </c>
      <c r="AI58" s="259">
        <f>SUMIF('10. 170KMP'!$K:$K,$D58,'10. 170KMP'!AN:AN)</f>
        <v>0</v>
      </c>
      <c r="AJ58" s="260">
        <f>SUMIF('10. 170KMP'!$K:$K,$D58,'10. 170KMP'!AO:AO)</f>
        <v>9700560</v>
      </c>
      <c r="AK58" s="258">
        <f>SUMIF('10. 170KMP'!$K:$K,$D58,'10. 170KMP'!AP:AP)</f>
        <v>0</v>
      </c>
      <c r="AL58" s="259">
        <f>SUMIF('10. 170KMP'!$K:$K,$D58,'10. 170KMP'!AQ:AQ)</f>
        <v>9700560</v>
      </c>
      <c r="AM58" s="259">
        <f>SUMIF('10. 170KMP'!$K:$K,$D58,'10. 170KMP'!AR:AR)</f>
        <v>0</v>
      </c>
      <c r="AN58" s="259">
        <f>SUMIF('10. 170KMP'!$K:$K,$D58,'10. 170KMP'!AS:AS)</f>
        <v>0</v>
      </c>
      <c r="AO58" s="259">
        <f>SUMIF('10. 170KMP'!$K:$K,$D58,'10. 170KMP'!AT:AT)</f>
        <v>0</v>
      </c>
      <c r="AP58" s="259">
        <f>SUMIF('10. 170KMP'!$K:$K,$D58,'10. 170KMP'!AU:AU)</f>
        <v>0</v>
      </c>
      <c r="AQ58" s="259">
        <f>SUMIF('10. 170KMP'!$K:$K,$D58,'10. 170KMP'!AV:AV)</f>
        <v>0</v>
      </c>
      <c r="AR58" s="259">
        <f>SUMIF('10. 170KMP'!$K:$K,$D58,'10. 170KMP'!AW:AW)</f>
        <v>0</v>
      </c>
      <c r="AS58" s="259">
        <f>SUMIF('10. 170KMP'!$K:$K,$D58,'10. 170KMP'!AX:AX)</f>
        <v>0</v>
      </c>
      <c r="AT58" s="259">
        <f>SUMIF('10. 170KMP'!$K:$K,$D58,'10. 170KMP'!AY:AY)</f>
        <v>0</v>
      </c>
      <c r="AU58" s="259">
        <f>SUMIF('10. 170KMP'!$K:$K,$D58,'10. 170KMP'!AZ:AZ)</f>
        <v>0</v>
      </c>
      <c r="AV58" s="260">
        <f>SUMIF('10. 170KMP'!$K:$K,$D58,'10. 170KMP'!BA:BA)</f>
        <v>0</v>
      </c>
      <c r="AW58" s="258">
        <f t="shared" si="25"/>
        <v>0</v>
      </c>
      <c r="AX58" s="259">
        <f t="shared" si="26"/>
        <v>0</v>
      </c>
      <c r="AY58" s="259">
        <f t="shared" si="27"/>
        <v>0</v>
      </c>
      <c r="AZ58" s="618" t="str">
        <f t="shared" si="4"/>
        <v/>
      </c>
      <c r="BA58" s="619" t="str">
        <f t="shared" si="5"/>
        <v/>
      </c>
      <c r="BB58" s="258" t="e">
        <f t="shared" si="28"/>
        <v>#REF!</v>
      </c>
      <c r="BC58" s="259">
        <f t="shared" si="29"/>
        <v>9700560</v>
      </c>
      <c r="BD58" s="259">
        <f t="shared" si="30"/>
        <v>0</v>
      </c>
      <c r="BE58" s="618" t="str">
        <f t="shared" si="6"/>
        <v/>
      </c>
      <c r="BF58" s="618" t="str">
        <f t="shared" si="7"/>
        <v/>
      </c>
      <c r="BG58" s="619" t="str">
        <f t="shared" si="8"/>
        <v/>
      </c>
    </row>
    <row r="59" spans="1:59" ht="14.1" customHeight="1" x14ac:dyDescent="0.25">
      <c r="B59" s="255" t="s">
        <v>89</v>
      </c>
      <c r="C59" s="20" t="s">
        <v>88</v>
      </c>
      <c r="D59" s="251" t="s">
        <v>254</v>
      </c>
      <c r="E59" s="6" t="s">
        <v>88</v>
      </c>
      <c r="F59" s="268" t="s">
        <v>226</v>
      </c>
      <c r="G59" s="86" t="e">
        <f>SUMIF('10. 170KMP'!$K:$K,$D59,'10. 170KMP'!L:L)</f>
        <v>#REF!</v>
      </c>
      <c r="H59" s="62" t="e">
        <f>SUMIF('10. 170KMP'!$K:$K,$D59,'10. 170KMP'!M:M)</f>
        <v>#REF!</v>
      </c>
      <c r="I59" s="62" t="e">
        <f>SUMIF('10. 170KMP'!$K:$K,$D59,'10. 170KMP'!N:N)</f>
        <v>#REF!</v>
      </c>
      <c r="J59" s="62" t="e">
        <f>SUMIF('10. 170KMP'!$K:$K,$D59,'10. 170KMP'!O:O)</f>
        <v>#REF!</v>
      </c>
      <c r="K59" s="62" t="e">
        <f>SUMIF('10. 170KMP'!$K:$K,$D59,'10. 170KMP'!P:P)</f>
        <v>#REF!</v>
      </c>
      <c r="L59" s="62" t="e">
        <f>SUMIF('10. 170KMP'!$K:$K,$D59,'10. 170KMP'!Q:Q)</f>
        <v>#REF!</v>
      </c>
      <c r="M59" s="62" t="e">
        <f>SUMIF('10. 170KMP'!$K:$K,$D59,'10. 170KMP'!R:R)</f>
        <v>#REF!</v>
      </c>
      <c r="N59" s="62" t="e">
        <f>SUMIF('10. 170KMP'!$K:$K,$D59,'10. 170KMP'!S:S)</f>
        <v>#REF!</v>
      </c>
      <c r="O59" s="62" t="e">
        <f>SUMIF('10. 170KMP'!$K:$K,$D59,'10. 170KMP'!T:T)</f>
        <v>#REF!</v>
      </c>
      <c r="P59" s="62" t="e">
        <f>SUMIF('10. 170KMP'!$K:$K,$D59,'10. 170KMP'!U:U)</f>
        <v>#REF!</v>
      </c>
      <c r="Q59" s="62" t="e">
        <f>SUMIF('10. 170KMP'!$K:$K,$D59,'10. 170KMP'!V:V)</f>
        <v>#REF!</v>
      </c>
      <c r="R59" s="62" t="e">
        <f>SUMIF('10. 170KMP'!$K:$K,$D59,'10. 170KMP'!W:W)</f>
        <v>#REF!</v>
      </c>
      <c r="S59" s="62" t="e">
        <f>SUMIF('10. 170KMP'!$K:$K,$D59,'10. 170KMP'!X:X)</f>
        <v>#REF!</v>
      </c>
      <c r="T59" s="62" t="e">
        <f>SUMIF('10. 170KMP'!$K:$K,$D59,'10. 170KMP'!Y:Y)</f>
        <v>#REF!</v>
      </c>
      <c r="U59" s="62" t="e">
        <f>SUMIF('10. 170KMP'!$K:$K,$D59,'10. 170KMP'!Z:Z)</f>
        <v>#REF!</v>
      </c>
      <c r="V59" s="62" t="e">
        <f>SUMIF('10. 170KMP'!$K:$K,$D59,'10. 170KMP'!AA:AA)</f>
        <v>#REF!</v>
      </c>
      <c r="W59" s="62">
        <f>SUMIF('10. 170KMP'!$K:$K,$D59,'10. 170KMP'!AB:AB)</f>
        <v>1620000</v>
      </c>
      <c r="X59" s="62">
        <f>SUMIF('10. 170KMP'!$K:$K,$D59,'10. 170KMP'!AC:AC)</f>
        <v>1620000</v>
      </c>
      <c r="Y59" s="62">
        <f>SUMIF('10. 170KMP'!$K:$K,$D59,'10. 170KMP'!AD:AD)</f>
        <v>1620000</v>
      </c>
      <c r="Z59" s="62">
        <f>SUMIF('10. 170KMP'!$K:$K,$D59,'10. 170KMP'!AE:AE)</f>
        <v>1620000</v>
      </c>
      <c r="AA59" s="62">
        <f>SUMIF('10. 170KMP'!$K:$K,$D59,'10. 170KMP'!AF:AF)</f>
        <v>1620000</v>
      </c>
      <c r="AB59" s="62">
        <f>SUMIF('10. 170KMP'!$K:$K,$D59,'10. 170KMP'!AG:AG)</f>
        <v>1620000</v>
      </c>
      <c r="AC59" s="62">
        <f>SUMIF('10. 170KMP'!$K:$K,$D59,'10. 170KMP'!AH:AH)</f>
        <v>1620000</v>
      </c>
      <c r="AD59" s="62">
        <f>SUMIF('10. 170KMP'!$K:$K,$D59,'10. 170KMP'!AI:AI)</f>
        <v>1620000</v>
      </c>
      <c r="AE59" s="62">
        <f>SUMIF('10. 170KMP'!$K:$K,$D59,'10. 170KMP'!AJ:AJ)</f>
        <v>1620000</v>
      </c>
      <c r="AF59" s="62">
        <f>SUMIF('10. 170KMP'!$K:$K,$D59,'10. 170KMP'!AK:AK)</f>
        <v>1620000</v>
      </c>
      <c r="AG59" s="62">
        <f>SUMIF('10. 170KMP'!$K:$K,$D59,'10. 170KMP'!AL:AL)</f>
        <v>1620000</v>
      </c>
      <c r="AH59" s="62">
        <f>SUMIF('10. 170KMP'!$K:$K,$D59,'10. 170KMP'!AM:AM)</f>
        <v>1620000</v>
      </c>
      <c r="AI59" s="62">
        <f>SUMIF('10. 170KMP'!$K:$K,$D59,'10. 170KMP'!AN:AN)</f>
        <v>19440000</v>
      </c>
      <c r="AJ59" s="92">
        <f>SUMIF('10. 170KMP'!$K:$K,$D59,'10. 170KMP'!AO:AO)</f>
        <v>7933803</v>
      </c>
      <c r="AK59" s="86">
        <f>SUMIF('10. 170KMP'!$K:$K,$D59,'10. 170KMP'!AP:AP)</f>
        <v>1594350</v>
      </c>
      <c r="AL59" s="62">
        <f>SUMIF('10. 170KMP'!$K:$K,$D59,'10. 170KMP'!AQ:AQ)</f>
        <v>1542822</v>
      </c>
      <c r="AM59" s="62">
        <f>SUMIF('10. 170KMP'!$K:$K,$D59,'10. 170KMP'!AR:AR)</f>
        <v>1683382</v>
      </c>
      <c r="AN59" s="62">
        <f>SUMIF('10. 170KMP'!$K:$K,$D59,'10. 170KMP'!AS:AS)</f>
        <v>1423508</v>
      </c>
      <c r="AO59" s="62">
        <f>SUMIF('10. 170KMP'!$K:$K,$D59,'10. 170KMP'!AT:AT)</f>
        <v>1689741</v>
      </c>
      <c r="AP59" s="62">
        <f>SUMIF('10. 170KMP'!$K:$K,$D59,'10. 170KMP'!AU:AU)</f>
        <v>0</v>
      </c>
      <c r="AQ59" s="62">
        <f>SUMIF('10. 170KMP'!$K:$K,$D59,'10. 170KMP'!AV:AV)</f>
        <v>0</v>
      </c>
      <c r="AR59" s="62">
        <f>SUMIF('10. 170KMP'!$K:$K,$D59,'10. 170KMP'!AW:AW)</f>
        <v>0</v>
      </c>
      <c r="AS59" s="62">
        <f>SUMIF('10. 170KMP'!$K:$K,$D59,'10. 170KMP'!AX:AX)</f>
        <v>0</v>
      </c>
      <c r="AT59" s="62">
        <f>SUMIF('10. 170KMP'!$K:$K,$D59,'10. 170KMP'!AY:AY)</f>
        <v>0</v>
      </c>
      <c r="AU59" s="62">
        <f>SUMIF('10. 170KMP'!$K:$K,$D59,'10. 170KMP'!AZ:AZ)</f>
        <v>0</v>
      </c>
      <c r="AV59" s="92">
        <f>SUMIF('10. 170KMP'!$K:$K,$D59,'10. 170KMP'!BA:BA)</f>
        <v>0</v>
      </c>
      <c r="AW59" s="86">
        <f t="shared" si="25"/>
        <v>1423508</v>
      </c>
      <c r="AX59" s="62">
        <f t="shared" si="26"/>
        <v>1689741</v>
      </c>
      <c r="AY59" s="62">
        <f t="shared" si="27"/>
        <v>1620000</v>
      </c>
      <c r="AZ59" s="622">
        <f t="shared" si="4"/>
        <v>1.1870259949364528</v>
      </c>
      <c r="BA59" s="623">
        <f t="shared" si="5"/>
        <v>1.04305</v>
      </c>
      <c r="BB59" s="86" t="e">
        <f t="shared" si="28"/>
        <v>#REF!</v>
      </c>
      <c r="BC59" s="62">
        <f t="shared" si="29"/>
        <v>7933803</v>
      </c>
      <c r="BD59" s="62">
        <f t="shared" si="30"/>
        <v>8100000</v>
      </c>
      <c r="BE59" s="622" t="str">
        <f t="shared" si="6"/>
        <v/>
      </c>
      <c r="BF59" s="622">
        <f t="shared" si="7"/>
        <v>0.97948185185185188</v>
      </c>
      <c r="BG59" s="623">
        <f t="shared" si="8"/>
        <v>0.40811743827160496</v>
      </c>
    </row>
    <row r="60" spans="1:59" ht="14.1" customHeight="1" x14ac:dyDescent="0.25">
      <c r="B60" s="255" t="s">
        <v>91</v>
      </c>
      <c r="C60" s="20" t="s">
        <v>90</v>
      </c>
      <c r="D60" s="251" t="s">
        <v>255</v>
      </c>
      <c r="E60" s="6" t="s">
        <v>90</v>
      </c>
      <c r="F60" s="268" t="s">
        <v>226</v>
      </c>
      <c r="G60" s="86" t="e">
        <f>SUMIF('10. 170KMP'!$K:$K,$D60,'10. 170KMP'!L:L)</f>
        <v>#REF!</v>
      </c>
      <c r="H60" s="62" t="e">
        <f>SUMIF('10. 170KMP'!$K:$K,$D60,'10. 170KMP'!M:M)</f>
        <v>#REF!</v>
      </c>
      <c r="I60" s="62" t="e">
        <f>SUMIF('10. 170KMP'!$K:$K,$D60,'10. 170KMP'!N:N)</f>
        <v>#REF!</v>
      </c>
      <c r="J60" s="62" t="e">
        <f>SUMIF('10. 170KMP'!$K:$K,$D60,'10. 170KMP'!O:O)</f>
        <v>#REF!</v>
      </c>
      <c r="K60" s="62" t="e">
        <f>SUMIF('10. 170KMP'!$K:$K,$D60,'10. 170KMP'!P:P)</f>
        <v>#REF!</v>
      </c>
      <c r="L60" s="62" t="e">
        <f>SUMIF('10. 170KMP'!$K:$K,$D60,'10. 170KMP'!Q:Q)</f>
        <v>#REF!</v>
      </c>
      <c r="M60" s="62" t="e">
        <f>SUMIF('10. 170KMP'!$K:$K,$D60,'10. 170KMP'!R:R)</f>
        <v>#REF!</v>
      </c>
      <c r="N60" s="62" t="e">
        <f>SUMIF('10. 170KMP'!$K:$K,$D60,'10. 170KMP'!S:S)</f>
        <v>#REF!</v>
      </c>
      <c r="O60" s="62" t="e">
        <f>SUMIF('10. 170KMP'!$K:$K,$D60,'10. 170KMP'!T:T)</f>
        <v>#REF!</v>
      </c>
      <c r="P60" s="62" t="e">
        <f>SUMIF('10. 170KMP'!$K:$K,$D60,'10. 170KMP'!U:U)</f>
        <v>#REF!</v>
      </c>
      <c r="Q60" s="62" t="e">
        <f>SUMIF('10. 170KMP'!$K:$K,$D60,'10. 170KMP'!V:V)</f>
        <v>#REF!</v>
      </c>
      <c r="R60" s="62" t="e">
        <f>SUMIF('10. 170KMP'!$K:$K,$D60,'10. 170KMP'!W:W)</f>
        <v>#REF!</v>
      </c>
      <c r="S60" s="62" t="e">
        <f>SUMIF('10. 170KMP'!$K:$K,$D60,'10. 170KMP'!X:X)</f>
        <v>#REF!</v>
      </c>
      <c r="T60" s="62" t="e">
        <f>SUMIF('10. 170KMP'!$K:$K,$D60,'10. 170KMP'!Y:Y)</f>
        <v>#REF!</v>
      </c>
      <c r="U60" s="62" t="e">
        <f>SUMIF('10. 170KMP'!$K:$K,$D60,'10. 170KMP'!Z:Z)</f>
        <v>#REF!</v>
      </c>
      <c r="V60" s="62" t="e">
        <f>SUMIF('10. 170KMP'!$K:$K,$D60,'10. 170KMP'!AA:AA)</f>
        <v>#REF!</v>
      </c>
      <c r="W60" s="62">
        <f>SUMIF('10. 170KMP'!$K:$K,$D60,'10. 170KMP'!AB:AB)</f>
        <v>5500000</v>
      </c>
      <c r="X60" s="62">
        <f>SUMIF('10. 170KMP'!$K:$K,$D60,'10. 170KMP'!AC:AC)</f>
        <v>5500000</v>
      </c>
      <c r="Y60" s="62">
        <f>SUMIF('10. 170KMP'!$K:$K,$D60,'10. 170KMP'!AD:AD)</f>
        <v>5500000</v>
      </c>
      <c r="Z60" s="62">
        <f>SUMIF('10. 170KMP'!$K:$K,$D60,'10. 170KMP'!AE:AE)</f>
        <v>5500000</v>
      </c>
      <c r="AA60" s="62">
        <f>SUMIF('10. 170KMP'!$K:$K,$D60,'10. 170KMP'!AF:AF)</f>
        <v>5500000</v>
      </c>
      <c r="AB60" s="62">
        <f>SUMIF('10. 170KMP'!$K:$K,$D60,'10. 170KMP'!AG:AG)</f>
        <v>5500000</v>
      </c>
      <c r="AC60" s="62">
        <f>SUMIF('10. 170KMP'!$K:$K,$D60,'10. 170KMP'!AH:AH)</f>
        <v>5500000</v>
      </c>
      <c r="AD60" s="62">
        <f>SUMIF('10. 170KMP'!$K:$K,$D60,'10. 170KMP'!AI:AI)</f>
        <v>5500000</v>
      </c>
      <c r="AE60" s="62">
        <f>SUMIF('10. 170KMP'!$K:$K,$D60,'10. 170KMP'!AJ:AJ)</f>
        <v>5500000</v>
      </c>
      <c r="AF60" s="62">
        <f>SUMIF('10. 170KMP'!$K:$K,$D60,'10. 170KMP'!AK:AK)</f>
        <v>5500000</v>
      </c>
      <c r="AG60" s="62">
        <f>SUMIF('10. 170KMP'!$K:$K,$D60,'10. 170KMP'!AL:AL)</f>
        <v>5500000</v>
      </c>
      <c r="AH60" s="62">
        <f>SUMIF('10. 170KMP'!$K:$K,$D60,'10. 170KMP'!AM:AM)</f>
        <v>5500000</v>
      </c>
      <c r="AI60" s="62">
        <f>SUMIF('10. 170KMP'!$K:$K,$D60,'10. 170KMP'!AN:AN)</f>
        <v>66000000</v>
      </c>
      <c r="AJ60" s="92">
        <f>SUMIF('10. 170KMP'!$K:$K,$D60,'10. 170KMP'!AO:AO)</f>
        <v>11410989</v>
      </c>
      <c r="AK60" s="86">
        <f>SUMIF('10. 170KMP'!$K:$K,$D60,'10. 170KMP'!AP:AP)</f>
        <v>2704629</v>
      </c>
      <c r="AL60" s="62">
        <f>SUMIF('10. 170KMP'!$K:$K,$D60,'10. 170KMP'!AQ:AQ)</f>
        <v>240000</v>
      </c>
      <c r="AM60" s="62">
        <f>SUMIF('10. 170KMP'!$K:$K,$D60,'10. 170KMP'!AR:AR)</f>
        <v>3918103</v>
      </c>
      <c r="AN60" s="62">
        <f>SUMIF('10. 170KMP'!$K:$K,$D60,'10. 170KMP'!AS:AS)</f>
        <v>3539596</v>
      </c>
      <c r="AO60" s="62">
        <f>SUMIF('10. 170KMP'!$K:$K,$D60,'10. 170KMP'!AT:AT)</f>
        <v>1008661</v>
      </c>
      <c r="AP60" s="62">
        <f>SUMIF('10. 170KMP'!$K:$K,$D60,'10. 170KMP'!AU:AU)</f>
        <v>0</v>
      </c>
      <c r="AQ60" s="62">
        <f>SUMIF('10. 170KMP'!$K:$K,$D60,'10. 170KMP'!AV:AV)</f>
        <v>0</v>
      </c>
      <c r="AR60" s="62">
        <f>SUMIF('10. 170KMP'!$K:$K,$D60,'10. 170KMP'!AW:AW)</f>
        <v>0</v>
      </c>
      <c r="AS60" s="62">
        <f>SUMIF('10. 170KMP'!$K:$K,$D60,'10. 170KMP'!AX:AX)</f>
        <v>0</v>
      </c>
      <c r="AT60" s="62">
        <f>SUMIF('10. 170KMP'!$K:$K,$D60,'10. 170KMP'!AY:AY)</f>
        <v>0</v>
      </c>
      <c r="AU60" s="62">
        <f>SUMIF('10. 170KMP'!$K:$K,$D60,'10. 170KMP'!AZ:AZ)</f>
        <v>0</v>
      </c>
      <c r="AV60" s="92">
        <f>SUMIF('10. 170KMP'!$K:$K,$D60,'10. 170KMP'!BA:BA)</f>
        <v>0</v>
      </c>
      <c r="AW60" s="86">
        <f t="shared" si="25"/>
        <v>3539596</v>
      </c>
      <c r="AX60" s="62">
        <f t="shared" si="26"/>
        <v>1008661</v>
      </c>
      <c r="AY60" s="62">
        <f t="shared" si="27"/>
        <v>5500000</v>
      </c>
      <c r="AZ60" s="622">
        <f t="shared" si="4"/>
        <v>0.28496500730591851</v>
      </c>
      <c r="BA60" s="623">
        <f t="shared" si="5"/>
        <v>0.18339290909090908</v>
      </c>
      <c r="BB60" s="86" t="e">
        <f t="shared" si="28"/>
        <v>#REF!</v>
      </c>
      <c r="BC60" s="62">
        <f t="shared" si="29"/>
        <v>11410989</v>
      </c>
      <c r="BD60" s="62">
        <f t="shared" si="30"/>
        <v>27500000</v>
      </c>
      <c r="BE60" s="622" t="str">
        <f t="shared" si="6"/>
        <v/>
      </c>
      <c r="BF60" s="622">
        <f t="shared" si="7"/>
        <v>0.41494505454545455</v>
      </c>
      <c r="BG60" s="623">
        <f t="shared" si="8"/>
        <v>0.17289377272727272</v>
      </c>
    </row>
    <row r="61" spans="1:59" ht="14.1" customHeight="1" x14ac:dyDescent="0.25">
      <c r="B61" s="255" t="s">
        <v>93</v>
      </c>
      <c r="C61" s="20" t="s">
        <v>92</v>
      </c>
      <c r="D61" s="251" t="s">
        <v>256</v>
      </c>
      <c r="E61" s="6" t="s">
        <v>92</v>
      </c>
      <c r="F61" s="268" t="s">
        <v>226</v>
      </c>
      <c r="G61" s="86" t="e">
        <f>SUMIF('10. 170KMP'!$K:$K,$D61,'10. 170KMP'!L:L)</f>
        <v>#REF!</v>
      </c>
      <c r="H61" s="62" t="e">
        <f>SUMIF('10. 170KMP'!$K:$K,$D61,'10. 170KMP'!M:M)</f>
        <v>#REF!</v>
      </c>
      <c r="I61" s="62" t="e">
        <f>SUMIF('10. 170KMP'!$K:$K,$D61,'10. 170KMP'!N:N)</f>
        <v>#REF!</v>
      </c>
      <c r="J61" s="62" t="e">
        <f>SUMIF('10. 170KMP'!$K:$K,$D61,'10. 170KMP'!O:O)</f>
        <v>#REF!</v>
      </c>
      <c r="K61" s="62" t="e">
        <f>SUMIF('10. 170KMP'!$K:$K,$D61,'10. 170KMP'!P:P)</f>
        <v>#REF!</v>
      </c>
      <c r="L61" s="62" t="e">
        <f>SUMIF('10. 170KMP'!$K:$K,$D61,'10. 170KMP'!Q:Q)</f>
        <v>#REF!</v>
      </c>
      <c r="M61" s="62" t="e">
        <f>SUMIF('10. 170KMP'!$K:$K,$D61,'10. 170KMP'!R:R)</f>
        <v>#REF!</v>
      </c>
      <c r="N61" s="62" t="e">
        <f>SUMIF('10. 170KMP'!$K:$K,$D61,'10. 170KMP'!S:S)</f>
        <v>#REF!</v>
      </c>
      <c r="O61" s="62" t="e">
        <f>SUMIF('10. 170KMP'!$K:$K,$D61,'10. 170KMP'!T:T)</f>
        <v>#REF!</v>
      </c>
      <c r="P61" s="62" t="e">
        <f>SUMIF('10. 170KMP'!$K:$K,$D61,'10. 170KMP'!U:U)</f>
        <v>#REF!</v>
      </c>
      <c r="Q61" s="62" t="e">
        <f>SUMIF('10. 170KMP'!$K:$K,$D61,'10. 170KMP'!V:V)</f>
        <v>#REF!</v>
      </c>
      <c r="R61" s="62" t="e">
        <f>SUMIF('10. 170KMP'!$K:$K,$D61,'10. 170KMP'!W:W)</f>
        <v>#REF!</v>
      </c>
      <c r="S61" s="62" t="e">
        <f>SUMIF('10. 170KMP'!$K:$K,$D61,'10. 170KMP'!X:X)</f>
        <v>#REF!</v>
      </c>
      <c r="T61" s="62" t="e">
        <f>SUMIF('10. 170KMP'!$K:$K,$D61,'10. 170KMP'!Y:Y)</f>
        <v>#REF!</v>
      </c>
      <c r="U61" s="62" t="e">
        <f>SUMIF('10. 170KMP'!$K:$K,$D61,'10. 170KMP'!Z:Z)</f>
        <v>#REF!</v>
      </c>
      <c r="V61" s="62" t="e">
        <f>SUMIF('10. 170KMP'!$K:$K,$D61,'10. 170KMP'!AA:AA)</f>
        <v>#REF!</v>
      </c>
      <c r="W61" s="62">
        <f>SUMIF('10. 170KMP'!$K:$K,$D61,'10. 170KMP'!AB:AB)</f>
        <v>9842080</v>
      </c>
      <c r="X61" s="62">
        <f>SUMIF('10. 170KMP'!$K:$K,$D61,'10. 170KMP'!AC:AC)</f>
        <v>9842080</v>
      </c>
      <c r="Y61" s="62">
        <f>SUMIF('10. 170KMP'!$K:$K,$D61,'10. 170KMP'!AD:AD)</f>
        <v>18175413.333333336</v>
      </c>
      <c r="Z61" s="62">
        <f>SUMIF('10. 170KMP'!$K:$K,$D61,'10. 170KMP'!AE:AE)</f>
        <v>13175413.333333334</v>
      </c>
      <c r="AA61" s="62">
        <f>SUMIF('10. 170KMP'!$K:$K,$D61,'10. 170KMP'!AF:AF)</f>
        <v>13175413.333333334</v>
      </c>
      <c r="AB61" s="62">
        <f>SUMIF('10. 170KMP'!$K:$K,$D61,'10. 170KMP'!AG:AG)</f>
        <v>13175413.333333334</v>
      </c>
      <c r="AC61" s="62">
        <f>SUMIF('10. 170KMP'!$K:$K,$D61,'10. 170KMP'!AH:AH)</f>
        <v>13175413.333333334</v>
      </c>
      <c r="AD61" s="62">
        <f>SUMIF('10. 170KMP'!$K:$K,$D61,'10. 170KMP'!AI:AI)</f>
        <v>13175413.333333334</v>
      </c>
      <c r="AE61" s="62">
        <f>SUMIF('10. 170KMP'!$K:$K,$D61,'10. 170KMP'!AJ:AJ)</f>
        <v>13175413.333333334</v>
      </c>
      <c r="AF61" s="62">
        <f>SUMIF('10. 170KMP'!$K:$K,$D61,'10. 170KMP'!AK:AK)</f>
        <v>13175413.333333334</v>
      </c>
      <c r="AG61" s="62">
        <f>SUMIF('10. 170KMP'!$K:$K,$D61,'10. 170KMP'!AL:AL)</f>
        <v>13175413.333333334</v>
      </c>
      <c r="AH61" s="62">
        <f>SUMIF('10. 170KMP'!$K:$K,$D61,'10. 170KMP'!AM:AM)</f>
        <v>13175413.333333334</v>
      </c>
      <c r="AI61" s="62">
        <f>SUMIF('10. 170KMP'!$K:$K,$D61,'10. 170KMP'!AN:AN)</f>
        <v>156438293.33333334</v>
      </c>
      <c r="AJ61" s="92">
        <f>SUMIF('10. 170KMP'!$K:$K,$D61,'10. 170KMP'!AO:AO)</f>
        <v>66274992</v>
      </c>
      <c r="AK61" s="86">
        <f>SUMIF('10. 170KMP'!$K:$K,$D61,'10. 170KMP'!AP:AP)</f>
        <v>11009917</v>
      </c>
      <c r="AL61" s="62">
        <f>SUMIF('10. 170KMP'!$K:$K,$D61,'10. 170KMP'!AQ:AQ)</f>
        <v>10271680</v>
      </c>
      <c r="AM61" s="62">
        <f>SUMIF('10. 170KMP'!$K:$K,$D61,'10. 170KMP'!AR:AR)</f>
        <v>12884862</v>
      </c>
      <c r="AN61" s="62">
        <f>SUMIF('10. 170KMP'!$K:$K,$D61,'10. 170KMP'!AS:AS)</f>
        <v>16541780</v>
      </c>
      <c r="AO61" s="62">
        <f>SUMIF('10. 170KMP'!$K:$K,$D61,'10. 170KMP'!AT:AT)</f>
        <v>15566753</v>
      </c>
      <c r="AP61" s="62">
        <f>SUMIF('10. 170KMP'!$K:$K,$D61,'10. 170KMP'!AU:AU)</f>
        <v>0</v>
      </c>
      <c r="AQ61" s="62">
        <f>SUMIF('10. 170KMP'!$K:$K,$D61,'10. 170KMP'!AV:AV)</f>
        <v>0</v>
      </c>
      <c r="AR61" s="62">
        <f>SUMIF('10. 170KMP'!$K:$K,$D61,'10. 170KMP'!AW:AW)</f>
        <v>0</v>
      </c>
      <c r="AS61" s="62">
        <f>SUMIF('10. 170KMP'!$K:$K,$D61,'10. 170KMP'!AX:AX)</f>
        <v>0</v>
      </c>
      <c r="AT61" s="62">
        <f>SUMIF('10. 170KMP'!$K:$K,$D61,'10. 170KMP'!AY:AY)</f>
        <v>0</v>
      </c>
      <c r="AU61" s="62">
        <f>SUMIF('10. 170KMP'!$K:$K,$D61,'10. 170KMP'!AZ:AZ)</f>
        <v>0</v>
      </c>
      <c r="AV61" s="92">
        <f>SUMIF('10. 170KMP'!$K:$K,$D61,'10. 170KMP'!BA:BA)</f>
        <v>0</v>
      </c>
      <c r="AW61" s="86">
        <f t="shared" si="25"/>
        <v>16541780</v>
      </c>
      <c r="AX61" s="62">
        <f t="shared" si="26"/>
        <v>15566753</v>
      </c>
      <c r="AY61" s="62">
        <f t="shared" si="27"/>
        <v>13175413.333333334</v>
      </c>
      <c r="AZ61" s="622">
        <f t="shared" si="4"/>
        <v>0.94105670611022518</v>
      </c>
      <c r="BA61" s="623">
        <f t="shared" si="5"/>
        <v>1.1815001629297397</v>
      </c>
      <c r="BB61" s="86" t="e">
        <f t="shared" si="28"/>
        <v>#REF!</v>
      </c>
      <c r="BC61" s="62">
        <f t="shared" si="29"/>
        <v>66274992</v>
      </c>
      <c r="BD61" s="62">
        <f t="shared" si="30"/>
        <v>64210400.000000007</v>
      </c>
      <c r="BE61" s="622" t="str">
        <f t="shared" si="6"/>
        <v/>
      </c>
      <c r="BF61" s="622">
        <f t="shared" si="7"/>
        <v>1.0321535452200887</v>
      </c>
      <c r="BG61" s="623">
        <f t="shared" si="8"/>
        <v>0.42364941848849963</v>
      </c>
    </row>
    <row r="62" spans="1:59" ht="14.1" customHeight="1" x14ac:dyDescent="0.25">
      <c r="B62" s="255" t="s">
        <v>95</v>
      </c>
      <c r="C62" s="132" t="s">
        <v>94</v>
      </c>
      <c r="D62" s="251" t="s">
        <v>257</v>
      </c>
      <c r="E62" s="6" t="s">
        <v>94</v>
      </c>
      <c r="F62" s="268" t="s">
        <v>226</v>
      </c>
      <c r="G62" s="86" t="e">
        <f>SUMIF('10. 170KMP'!$K:$K,$D62,'10. 170KMP'!L:L)</f>
        <v>#REF!</v>
      </c>
      <c r="H62" s="62" t="e">
        <f>SUMIF('10. 170KMP'!$K:$K,$D62,'10. 170KMP'!M:M)</f>
        <v>#REF!</v>
      </c>
      <c r="I62" s="62" t="e">
        <f>SUMIF('10. 170KMP'!$K:$K,$D62,'10. 170KMP'!N:N)</f>
        <v>#REF!</v>
      </c>
      <c r="J62" s="62" t="e">
        <f>SUMIF('10. 170KMP'!$K:$K,$D62,'10. 170KMP'!O:O)</f>
        <v>#REF!</v>
      </c>
      <c r="K62" s="62" t="e">
        <f>SUMIF('10. 170KMP'!$K:$K,$D62,'10. 170KMP'!P:P)</f>
        <v>#REF!</v>
      </c>
      <c r="L62" s="62" t="e">
        <f>SUMIF('10. 170KMP'!$K:$K,$D62,'10. 170KMP'!Q:Q)</f>
        <v>#REF!</v>
      </c>
      <c r="M62" s="62" t="e">
        <f>SUMIF('10. 170KMP'!$K:$K,$D62,'10. 170KMP'!R:R)</f>
        <v>#REF!</v>
      </c>
      <c r="N62" s="62" t="e">
        <f>SUMIF('10. 170KMP'!$K:$K,$D62,'10. 170KMP'!S:S)</f>
        <v>#REF!</v>
      </c>
      <c r="O62" s="62" t="e">
        <f>SUMIF('10. 170KMP'!$K:$K,$D62,'10. 170KMP'!T:T)</f>
        <v>#REF!</v>
      </c>
      <c r="P62" s="62" t="e">
        <f>SUMIF('10. 170KMP'!$K:$K,$D62,'10. 170KMP'!U:U)</f>
        <v>#REF!</v>
      </c>
      <c r="Q62" s="62" t="e">
        <f>SUMIF('10. 170KMP'!$K:$K,$D62,'10. 170KMP'!V:V)</f>
        <v>#REF!</v>
      </c>
      <c r="R62" s="62" t="e">
        <f>SUMIF('10. 170KMP'!$K:$K,$D62,'10. 170KMP'!W:W)</f>
        <v>#REF!</v>
      </c>
      <c r="S62" s="62" t="e">
        <f>SUMIF('10. 170KMP'!$K:$K,$D62,'10. 170KMP'!X:X)</f>
        <v>#REF!</v>
      </c>
      <c r="T62" s="62" t="e">
        <f>SUMIF('10. 170KMP'!$K:$K,$D62,'10. 170KMP'!Y:Y)</f>
        <v>#REF!</v>
      </c>
      <c r="U62" s="62" t="e">
        <f>SUMIF('10. 170KMP'!$K:$K,$D62,'10. 170KMP'!Z:Z)</f>
        <v>#REF!</v>
      </c>
      <c r="V62" s="62" t="e">
        <f>SUMIF('10. 170KMP'!$K:$K,$D62,'10. 170KMP'!AA:AA)</f>
        <v>#REF!</v>
      </c>
      <c r="W62" s="62">
        <f>SUMIF('10. 170KMP'!$K:$K,$D62,'10. 170KMP'!AB:AB)</f>
        <v>0</v>
      </c>
      <c r="X62" s="62">
        <f>SUMIF('10. 170KMP'!$K:$K,$D62,'10. 170KMP'!AC:AC)</f>
        <v>0</v>
      </c>
      <c r="Y62" s="62">
        <f>SUMIF('10. 170KMP'!$K:$K,$D62,'10. 170KMP'!AD:AD)</f>
        <v>0</v>
      </c>
      <c r="Z62" s="62">
        <f>SUMIF('10. 170KMP'!$K:$K,$D62,'10. 170KMP'!AE:AE)</f>
        <v>0</v>
      </c>
      <c r="AA62" s="62">
        <f>SUMIF('10. 170KMP'!$K:$K,$D62,'10. 170KMP'!AF:AF)</f>
        <v>0</v>
      </c>
      <c r="AB62" s="62">
        <f>SUMIF('10. 170KMP'!$K:$K,$D62,'10. 170KMP'!AG:AG)</f>
        <v>0</v>
      </c>
      <c r="AC62" s="62">
        <f>SUMIF('10. 170KMP'!$K:$K,$D62,'10. 170KMP'!AH:AH)</f>
        <v>0</v>
      </c>
      <c r="AD62" s="62">
        <f>SUMIF('10. 170KMP'!$K:$K,$D62,'10. 170KMP'!AI:AI)</f>
        <v>0</v>
      </c>
      <c r="AE62" s="62">
        <f>SUMIF('10. 170KMP'!$K:$K,$D62,'10. 170KMP'!AJ:AJ)</f>
        <v>0</v>
      </c>
      <c r="AF62" s="62">
        <f>SUMIF('10. 170KMP'!$K:$K,$D62,'10. 170KMP'!AK:AK)</f>
        <v>0</v>
      </c>
      <c r="AG62" s="62">
        <f>SUMIF('10. 170KMP'!$K:$K,$D62,'10. 170KMP'!AL:AL)</f>
        <v>0</v>
      </c>
      <c r="AH62" s="62">
        <f>SUMIF('10. 170KMP'!$K:$K,$D62,'10. 170KMP'!AM:AM)</f>
        <v>0</v>
      </c>
      <c r="AI62" s="62">
        <f>SUMIF('10. 170KMP'!$K:$K,$D62,'10. 170KMP'!AN:AN)</f>
        <v>0</v>
      </c>
      <c r="AJ62" s="92">
        <f>SUMIF('10. 170KMP'!$K:$K,$D62,'10. 170KMP'!AO:AO)</f>
        <v>0</v>
      </c>
      <c r="AK62" s="86">
        <f>SUMIF('10. 170KMP'!$K:$K,$D62,'10. 170KMP'!AP:AP)</f>
        <v>0</v>
      </c>
      <c r="AL62" s="62">
        <f>SUMIF('10. 170KMP'!$K:$K,$D62,'10. 170KMP'!AQ:AQ)</f>
        <v>0</v>
      </c>
      <c r="AM62" s="62">
        <f>SUMIF('10. 170KMP'!$K:$K,$D62,'10. 170KMP'!AR:AR)</f>
        <v>0</v>
      </c>
      <c r="AN62" s="62">
        <f>SUMIF('10. 170KMP'!$K:$K,$D62,'10. 170KMP'!AS:AS)</f>
        <v>0</v>
      </c>
      <c r="AO62" s="62">
        <f>SUMIF('10. 170KMP'!$K:$K,$D62,'10. 170KMP'!AT:AT)</f>
        <v>0</v>
      </c>
      <c r="AP62" s="62">
        <f>SUMIF('10. 170KMP'!$K:$K,$D62,'10. 170KMP'!AU:AU)</f>
        <v>0</v>
      </c>
      <c r="AQ62" s="62">
        <f>SUMIF('10. 170KMP'!$K:$K,$D62,'10. 170KMP'!AV:AV)</f>
        <v>0</v>
      </c>
      <c r="AR62" s="62">
        <f>SUMIF('10. 170KMP'!$K:$K,$D62,'10. 170KMP'!AW:AW)</f>
        <v>0</v>
      </c>
      <c r="AS62" s="62">
        <f>SUMIF('10. 170KMP'!$K:$K,$D62,'10. 170KMP'!AX:AX)</f>
        <v>0</v>
      </c>
      <c r="AT62" s="62">
        <f>SUMIF('10. 170KMP'!$K:$K,$D62,'10. 170KMP'!AY:AY)</f>
        <v>0</v>
      </c>
      <c r="AU62" s="62">
        <f>SUMIF('10. 170KMP'!$K:$K,$D62,'10. 170KMP'!AZ:AZ)</f>
        <v>0</v>
      </c>
      <c r="AV62" s="92">
        <f>SUMIF('10. 170KMP'!$K:$K,$D62,'10. 170KMP'!BA:BA)</f>
        <v>0</v>
      </c>
      <c r="AW62" s="86">
        <f t="shared" si="25"/>
        <v>0</v>
      </c>
      <c r="AX62" s="62">
        <f t="shared" si="26"/>
        <v>0</v>
      </c>
      <c r="AY62" s="62">
        <f t="shared" si="27"/>
        <v>0</v>
      </c>
      <c r="AZ62" s="622" t="str">
        <f t="shared" si="4"/>
        <v/>
      </c>
      <c r="BA62" s="623" t="str">
        <f t="shared" si="5"/>
        <v/>
      </c>
      <c r="BB62" s="86" t="e">
        <f t="shared" si="28"/>
        <v>#REF!</v>
      </c>
      <c r="BC62" s="62">
        <f t="shared" si="29"/>
        <v>0</v>
      </c>
      <c r="BD62" s="62">
        <f t="shared" si="30"/>
        <v>0</v>
      </c>
      <c r="BE62" s="622" t="str">
        <f t="shared" si="6"/>
        <v/>
      </c>
      <c r="BF62" s="622" t="str">
        <f>IFERROR(BC62/BD62,"")</f>
        <v/>
      </c>
      <c r="BG62" s="623" t="str">
        <f t="shared" si="8"/>
        <v/>
      </c>
    </row>
    <row r="63" spans="1:59" x14ac:dyDescent="0.25">
      <c r="B63" s="255" t="s">
        <v>97</v>
      </c>
      <c r="C63" s="20" t="s">
        <v>96</v>
      </c>
      <c r="D63" s="251" t="s">
        <v>258</v>
      </c>
      <c r="E63" s="20" t="s">
        <v>96</v>
      </c>
      <c r="F63" s="270" t="s">
        <v>226</v>
      </c>
      <c r="G63" s="258" t="e">
        <f>SUMIF('10. 170KMP'!$K:$K,$D63,'10. 170KMP'!L:L)</f>
        <v>#REF!</v>
      </c>
      <c r="H63" s="259" t="e">
        <f>SUMIF('10. 170KMP'!$K:$K,$D63,'10. 170KMP'!M:M)</f>
        <v>#REF!</v>
      </c>
      <c r="I63" s="259" t="e">
        <f>SUMIF('10. 170KMP'!$K:$K,$D63,'10. 170KMP'!N:N)</f>
        <v>#REF!</v>
      </c>
      <c r="J63" s="259" t="e">
        <f>SUMIF('10. 170KMP'!$K:$K,$D63,'10. 170KMP'!O:O)</f>
        <v>#REF!</v>
      </c>
      <c r="K63" s="259" t="e">
        <f>SUMIF('10. 170KMP'!$K:$K,$D63,'10. 170KMP'!P:P)</f>
        <v>#REF!</v>
      </c>
      <c r="L63" s="259" t="e">
        <f>SUMIF('10. 170KMP'!$K:$K,$D63,'10. 170KMP'!Q:Q)</f>
        <v>#REF!</v>
      </c>
      <c r="M63" s="259" t="e">
        <f>SUMIF('10. 170KMP'!$K:$K,$D63,'10. 170KMP'!R:R)</f>
        <v>#REF!</v>
      </c>
      <c r="N63" s="259" t="e">
        <f>SUMIF('10. 170KMP'!$K:$K,$D63,'10. 170KMP'!S:S)</f>
        <v>#REF!</v>
      </c>
      <c r="O63" s="259" t="e">
        <f>SUMIF('10. 170KMP'!$K:$K,$D63,'10. 170KMP'!T:T)</f>
        <v>#REF!</v>
      </c>
      <c r="P63" s="259" t="e">
        <f>SUMIF('10. 170KMP'!$K:$K,$D63,'10. 170KMP'!U:U)</f>
        <v>#REF!</v>
      </c>
      <c r="Q63" s="259" t="e">
        <f>SUMIF('10. 170KMP'!$K:$K,$D63,'10. 170KMP'!V:V)</f>
        <v>#REF!</v>
      </c>
      <c r="R63" s="259" t="e">
        <f>SUMIF('10. 170KMP'!$K:$K,$D63,'10. 170KMP'!W:W)</f>
        <v>#REF!</v>
      </c>
      <c r="S63" s="259" t="e">
        <f>SUMIF('10. 170KMP'!$K:$K,$D63,'10. 170KMP'!X:X)</f>
        <v>#REF!</v>
      </c>
      <c r="T63" s="259" t="e">
        <f>SUMIF('10. 170KMP'!$K:$K,$D63,'10. 170KMP'!Y:Y)</f>
        <v>#REF!</v>
      </c>
      <c r="U63" s="259" t="e">
        <f>SUMIF('10. 170KMP'!$K:$K,$D63,'10. 170KMP'!Z:Z)</f>
        <v>#REF!</v>
      </c>
      <c r="V63" s="259" t="e">
        <f>SUMIF('10. 170KMP'!$K:$K,$D63,'10. 170KMP'!AA:AA)</f>
        <v>#REF!</v>
      </c>
      <c r="W63" s="259">
        <f>SUMIF('10. 170KMP'!$K:$K,$D63,'10. 170KMP'!AB:AB)</f>
        <v>5000000</v>
      </c>
      <c r="X63" s="259">
        <f>SUMIF('10. 170KMP'!$K:$K,$D63,'10. 170KMP'!AC:AC)</f>
        <v>5000000</v>
      </c>
      <c r="Y63" s="259">
        <f>SUMIF('10. 170KMP'!$K:$K,$D63,'10. 170KMP'!AD:AD)</f>
        <v>5000000</v>
      </c>
      <c r="Z63" s="259">
        <f>SUMIF('10. 170KMP'!$K:$K,$D63,'10. 170KMP'!AE:AE)</f>
        <v>5000000</v>
      </c>
      <c r="AA63" s="259">
        <f>SUMIF('10. 170KMP'!$K:$K,$D63,'10. 170KMP'!AF:AF)</f>
        <v>5000000</v>
      </c>
      <c r="AB63" s="259">
        <f>SUMIF('10. 170KMP'!$K:$K,$D63,'10. 170KMP'!AG:AG)</f>
        <v>5000000</v>
      </c>
      <c r="AC63" s="259">
        <f>SUMIF('10. 170KMP'!$K:$K,$D63,'10. 170KMP'!AH:AH)</f>
        <v>5000000</v>
      </c>
      <c r="AD63" s="259">
        <f>SUMIF('10. 170KMP'!$K:$K,$D63,'10. 170KMP'!AI:AI)</f>
        <v>5000000</v>
      </c>
      <c r="AE63" s="259">
        <f>SUMIF('10. 170KMP'!$K:$K,$D63,'10. 170KMP'!AJ:AJ)</f>
        <v>5000000</v>
      </c>
      <c r="AF63" s="259">
        <f>SUMIF('10. 170KMP'!$K:$K,$D63,'10. 170KMP'!AK:AK)</f>
        <v>5000000</v>
      </c>
      <c r="AG63" s="259">
        <f>SUMIF('10. 170KMP'!$K:$K,$D63,'10. 170KMP'!AL:AL)</f>
        <v>5000000</v>
      </c>
      <c r="AH63" s="259">
        <f>SUMIF('10. 170KMP'!$K:$K,$D63,'10. 170KMP'!AM:AM)</f>
        <v>5000000</v>
      </c>
      <c r="AI63" s="259">
        <f>SUMIF('10. 170KMP'!$K:$K,$D63,'10. 170KMP'!AN:AN)</f>
        <v>60000000</v>
      </c>
      <c r="AJ63" s="260">
        <f>SUMIF('10. 170KMP'!$K:$K,$D63,'10. 170KMP'!AO:AO)</f>
        <v>24986157</v>
      </c>
      <c r="AK63" s="258">
        <f>SUMIF('10. 170KMP'!$K:$K,$D63,'10. 170KMP'!AP:AP)</f>
        <v>4165225</v>
      </c>
      <c r="AL63" s="259">
        <f>SUMIF('10. 170KMP'!$K:$K,$D63,'10. 170KMP'!AQ:AQ)</f>
        <v>4165225</v>
      </c>
      <c r="AM63" s="259">
        <f>SUMIF('10. 170KMP'!$K:$K,$D63,'10. 170KMP'!AR:AR)</f>
        <v>4165225</v>
      </c>
      <c r="AN63" s="259">
        <f>SUMIF('10. 170KMP'!$K:$K,$D63,'10. 170KMP'!AS:AS)</f>
        <v>6400942</v>
      </c>
      <c r="AO63" s="259">
        <f>SUMIF('10. 170KMP'!$K:$K,$D63,'10. 170KMP'!AT:AT)</f>
        <v>6089540</v>
      </c>
      <c r="AP63" s="259">
        <f>SUMIF('10. 170KMP'!$K:$K,$D63,'10. 170KMP'!AU:AU)</f>
        <v>0</v>
      </c>
      <c r="AQ63" s="259">
        <f>SUMIF('10. 170KMP'!$K:$K,$D63,'10. 170KMP'!AV:AV)</f>
        <v>0</v>
      </c>
      <c r="AR63" s="259">
        <f>SUMIF('10. 170KMP'!$K:$K,$D63,'10. 170KMP'!AW:AW)</f>
        <v>0</v>
      </c>
      <c r="AS63" s="259">
        <f>SUMIF('10. 170KMP'!$K:$K,$D63,'10. 170KMP'!AX:AX)</f>
        <v>0</v>
      </c>
      <c r="AT63" s="259">
        <f>SUMIF('10. 170KMP'!$K:$K,$D63,'10. 170KMP'!AY:AY)</f>
        <v>0</v>
      </c>
      <c r="AU63" s="259">
        <f>SUMIF('10. 170KMP'!$K:$K,$D63,'10. 170KMP'!AZ:AZ)</f>
        <v>0</v>
      </c>
      <c r="AV63" s="260">
        <f>SUMIF('10. 170KMP'!$K:$K,$D63,'10. 170KMP'!BA:BA)</f>
        <v>0</v>
      </c>
      <c r="AW63" s="258">
        <f t="shared" si="25"/>
        <v>6400942</v>
      </c>
      <c r="AX63" s="259">
        <f t="shared" si="26"/>
        <v>6089540</v>
      </c>
      <c r="AY63" s="259">
        <f t="shared" si="27"/>
        <v>5000000</v>
      </c>
      <c r="AZ63" s="618">
        <f t="shared" si="4"/>
        <v>0.95135059808384448</v>
      </c>
      <c r="BA63" s="619">
        <f t="shared" si="5"/>
        <v>1.217908</v>
      </c>
      <c r="BB63" s="258" t="e">
        <f t="shared" si="28"/>
        <v>#REF!</v>
      </c>
      <c r="BC63" s="259">
        <f t="shared" si="29"/>
        <v>24986157</v>
      </c>
      <c r="BD63" s="259">
        <f t="shared" si="30"/>
        <v>25000000</v>
      </c>
      <c r="BE63" s="618" t="str">
        <f t="shared" si="6"/>
        <v/>
      </c>
      <c r="BF63" s="618">
        <f t="shared" si="7"/>
        <v>0.99944628000000002</v>
      </c>
      <c r="BG63" s="619">
        <f t="shared" si="8"/>
        <v>0.41643595</v>
      </c>
    </row>
    <row r="64" spans="1:59" ht="14.1" customHeight="1" x14ac:dyDescent="0.25">
      <c r="B64" s="255" t="s">
        <v>99</v>
      </c>
      <c r="C64" s="20" t="s">
        <v>98</v>
      </c>
      <c r="D64" s="251" t="s">
        <v>259</v>
      </c>
      <c r="E64" s="6" t="s">
        <v>98</v>
      </c>
      <c r="F64" s="268" t="s">
        <v>226</v>
      </c>
      <c r="G64" s="86" t="e">
        <f>SUMIF('10. 170KMP'!$K:$K,$D64,'10. 170KMP'!L:L)</f>
        <v>#REF!</v>
      </c>
      <c r="H64" s="62" t="e">
        <f>SUMIF('10. 170KMP'!$K:$K,$D64,'10. 170KMP'!M:M)</f>
        <v>#REF!</v>
      </c>
      <c r="I64" s="62" t="e">
        <f>SUMIF('10. 170KMP'!$K:$K,$D64,'10. 170KMP'!N:N)</f>
        <v>#REF!</v>
      </c>
      <c r="J64" s="62" t="e">
        <f>SUMIF('10. 170KMP'!$K:$K,$D64,'10. 170KMP'!O:O)</f>
        <v>#REF!</v>
      </c>
      <c r="K64" s="62" t="e">
        <f>SUMIF('10. 170KMP'!$K:$K,$D64,'10. 170KMP'!P:P)</f>
        <v>#REF!</v>
      </c>
      <c r="L64" s="62" t="e">
        <f>SUMIF('10. 170KMP'!$K:$K,$D64,'10. 170KMP'!Q:Q)</f>
        <v>#REF!</v>
      </c>
      <c r="M64" s="62" t="e">
        <f>SUMIF('10. 170KMP'!$K:$K,$D64,'10. 170KMP'!R:R)</f>
        <v>#REF!</v>
      </c>
      <c r="N64" s="62" t="e">
        <f>SUMIF('10. 170KMP'!$K:$K,$D64,'10. 170KMP'!S:S)</f>
        <v>#REF!</v>
      </c>
      <c r="O64" s="62" t="e">
        <f>SUMIF('10. 170KMP'!$K:$K,$D64,'10. 170KMP'!T:T)</f>
        <v>#REF!</v>
      </c>
      <c r="P64" s="62" t="e">
        <f>SUMIF('10. 170KMP'!$K:$K,$D64,'10. 170KMP'!U:U)</f>
        <v>#REF!</v>
      </c>
      <c r="Q64" s="62" t="e">
        <f>SUMIF('10. 170KMP'!$K:$K,$D64,'10. 170KMP'!V:V)</f>
        <v>#REF!</v>
      </c>
      <c r="R64" s="62" t="e">
        <f>SUMIF('10. 170KMP'!$K:$K,$D64,'10. 170KMP'!W:W)</f>
        <v>#REF!</v>
      </c>
      <c r="S64" s="62" t="e">
        <f>SUMIF('10. 170KMP'!$K:$K,$D64,'10. 170KMP'!X:X)</f>
        <v>#REF!</v>
      </c>
      <c r="T64" s="62" t="e">
        <f>SUMIF('10. 170KMP'!$K:$K,$D64,'10. 170KMP'!Y:Y)</f>
        <v>#REF!</v>
      </c>
      <c r="U64" s="62" t="e">
        <f>SUMIF('10. 170KMP'!$K:$K,$D64,'10. 170KMP'!Z:Z)</f>
        <v>#REF!</v>
      </c>
      <c r="V64" s="62" t="e">
        <f>SUMIF('10. 170KMP'!$K:$K,$D64,'10. 170KMP'!AA:AA)</f>
        <v>#REF!</v>
      </c>
      <c r="W64" s="62">
        <f>SUMIF('10. 170KMP'!$K:$K,$D64,'10. 170KMP'!AB:AB)</f>
        <v>0</v>
      </c>
      <c r="X64" s="62">
        <f>SUMIF('10. 170KMP'!$K:$K,$D64,'10. 170KMP'!AC:AC)</f>
        <v>0</v>
      </c>
      <c r="Y64" s="62">
        <f>SUMIF('10. 170KMP'!$K:$K,$D64,'10. 170KMP'!AD:AD)</f>
        <v>0</v>
      </c>
      <c r="Z64" s="62">
        <f>SUMIF('10. 170KMP'!$K:$K,$D64,'10. 170KMP'!AE:AE)</f>
        <v>0</v>
      </c>
      <c r="AA64" s="62">
        <f>SUMIF('10. 170KMP'!$K:$K,$D64,'10. 170KMP'!AF:AF)</f>
        <v>0</v>
      </c>
      <c r="AB64" s="62">
        <f>SUMIF('10. 170KMP'!$K:$K,$D64,'10. 170KMP'!AG:AG)</f>
        <v>0</v>
      </c>
      <c r="AC64" s="62">
        <f>SUMIF('10. 170KMP'!$K:$K,$D64,'10. 170KMP'!AH:AH)</f>
        <v>0</v>
      </c>
      <c r="AD64" s="62">
        <f>SUMIF('10. 170KMP'!$K:$K,$D64,'10. 170KMP'!AI:AI)</f>
        <v>0</v>
      </c>
      <c r="AE64" s="62">
        <f>SUMIF('10. 170KMP'!$K:$K,$D64,'10. 170KMP'!AJ:AJ)</f>
        <v>0</v>
      </c>
      <c r="AF64" s="62">
        <f>SUMIF('10. 170KMP'!$K:$K,$D64,'10. 170KMP'!AK:AK)</f>
        <v>0</v>
      </c>
      <c r="AG64" s="62">
        <f>SUMIF('10. 170KMP'!$K:$K,$D64,'10. 170KMP'!AL:AL)</f>
        <v>0</v>
      </c>
      <c r="AH64" s="62">
        <f>SUMIF('10. 170KMP'!$K:$K,$D64,'10. 170KMP'!AM:AM)</f>
        <v>0</v>
      </c>
      <c r="AI64" s="62">
        <f>SUMIF('10. 170KMP'!$K:$K,$D64,'10. 170KMP'!AN:AN)</f>
        <v>0</v>
      </c>
      <c r="AJ64" s="92">
        <f>SUMIF('10. 170KMP'!$K:$K,$D64,'10. 170KMP'!AO:AO)</f>
        <v>0</v>
      </c>
      <c r="AK64" s="86">
        <f>SUMIF('10. 170KMP'!$K:$K,$D64,'10. 170KMP'!AP:AP)</f>
        <v>0</v>
      </c>
      <c r="AL64" s="62">
        <f>SUMIF('10. 170KMP'!$K:$K,$D64,'10. 170KMP'!AQ:AQ)</f>
        <v>0</v>
      </c>
      <c r="AM64" s="62">
        <f>SUMIF('10. 170KMP'!$K:$K,$D64,'10. 170KMP'!AR:AR)</f>
        <v>0</v>
      </c>
      <c r="AN64" s="62">
        <f>SUMIF('10. 170KMP'!$K:$K,$D64,'10. 170KMP'!AS:AS)</f>
        <v>0</v>
      </c>
      <c r="AO64" s="62">
        <f>SUMIF('10. 170KMP'!$K:$K,$D64,'10. 170KMP'!AT:AT)</f>
        <v>0</v>
      </c>
      <c r="AP64" s="62">
        <f>SUMIF('10. 170KMP'!$K:$K,$D64,'10. 170KMP'!AU:AU)</f>
        <v>0</v>
      </c>
      <c r="AQ64" s="62">
        <f>SUMIF('10. 170KMP'!$K:$K,$D64,'10. 170KMP'!AV:AV)</f>
        <v>0</v>
      </c>
      <c r="AR64" s="62">
        <f>SUMIF('10. 170KMP'!$K:$K,$D64,'10. 170KMP'!AW:AW)</f>
        <v>0</v>
      </c>
      <c r="AS64" s="62">
        <f>SUMIF('10. 170KMP'!$K:$K,$D64,'10. 170KMP'!AX:AX)</f>
        <v>0</v>
      </c>
      <c r="AT64" s="62">
        <f>SUMIF('10. 170KMP'!$K:$K,$D64,'10. 170KMP'!AY:AY)</f>
        <v>0</v>
      </c>
      <c r="AU64" s="62">
        <f>SUMIF('10. 170KMP'!$K:$K,$D64,'10. 170KMP'!AZ:AZ)</f>
        <v>0</v>
      </c>
      <c r="AV64" s="92">
        <f>SUMIF('10. 170KMP'!$K:$K,$D64,'10. 170KMP'!BA:BA)</f>
        <v>0</v>
      </c>
      <c r="AW64" s="86">
        <f t="shared" si="25"/>
        <v>0</v>
      </c>
      <c r="AX64" s="62">
        <f t="shared" si="26"/>
        <v>0</v>
      </c>
      <c r="AY64" s="62">
        <f t="shared" si="27"/>
        <v>0</v>
      </c>
      <c r="AZ64" s="622" t="str">
        <f t="shared" si="4"/>
        <v/>
      </c>
      <c r="BA64" s="623" t="str">
        <f t="shared" si="5"/>
        <v/>
      </c>
      <c r="BB64" s="86" t="e">
        <f t="shared" si="28"/>
        <v>#REF!</v>
      </c>
      <c r="BC64" s="62">
        <f t="shared" si="29"/>
        <v>0</v>
      </c>
      <c r="BD64" s="62">
        <f t="shared" si="30"/>
        <v>0</v>
      </c>
      <c r="BE64" s="622" t="str">
        <f t="shared" si="6"/>
        <v/>
      </c>
      <c r="BF64" s="622" t="str">
        <f t="shared" si="7"/>
        <v/>
      </c>
      <c r="BG64" s="623" t="str">
        <f t="shared" si="8"/>
        <v/>
      </c>
    </row>
    <row r="65" spans="2:59" x14ac:dyDescent="0.25">
      <c r="B65" s="255" t="s">
        <v>101</v>
      </c>
      <c r="C65" s="132" t="s">
        <v>100</v>
      </c>
      <c r="D65" s="251" t="s">
        <v>260</v>
      </c>
      <c r="E65" s="6" t="s">
        <v>100</v>
      </c>
      <c r="F65" s="272" t="s">
        <v>226</v>
      </c>
      <c r="G65" s="258" t="e">
        <f>SUMIF('10. 170KMP'!$K:$K,$D65,'10. 170KMP'!L:L)</f>
        <v>#REF!</v>
      </c>
      <c r="H65" s="259" t="e">
        <f>SUMIF('10. 170KMP'!$K:$K,$D65,'10. 170KMP'!M:M)</f>
        <v>#REF!</v>
      </c>
      <c r="I65" s="259" t="e">
        <f>SUMIF('10. 170KMP'!$K:$K,$D65,'10. 170KMP'!N:N)</f>
        <v>#REF!</v>
      </c>
      <c r="J65" s="259" t="e">
        <f>SUMIF('10. 170KMP'!$K:$K,$D65,'10. 170KMP'!O:O)</f>
        <v>#REF!</v>
      </c>
      <c r="K65" s="259" t="e">
        <f>SUMIF('10. 170KMP'!$K:$K,$D65,'10. 170KMP'!P:P)</f>
        <v>#REF!</v>
      </c>
      <c r="L65" s="259" t="e">
        <f>SUMIF('10. 170KMP'!$K:$K,$D65,'10. 170KMP'!Q:Q)</f>
        <v>#REF!</v>
      </c>
      <c r="M65" s="259" t="e">
        <f>SUMIF('10. 170KMP'!$K:$K,$D65,'10. 170KMP'!R:R)</f>
        <v>#REF!</v>
      </c>
      <c r="N65" s="259" t="e">
        <f>SUMIF('10. 170KMP'!$K:$K,$D65,'10. 170KMP'!S:S)</f>
        <v>#REF!</v>
      </c>
      <c r="O65" s="259" t="e">
        <f>SUMIF('10. 170KMP'!$K:$K,$D65,'10. 170KMP'!T:T)</f>
        <v>#REF!</v>
      </c>
      <c r="P65" s="259" t="e">
        <f>SUMIF('10. 170KMP'!$K:$K,$D65,'10. 170KMP'!U:U)</f>
        <v>#REF!</v>
      </c>
      <c r="Q65" s="259" t="e">
        <f>SUMIF('10. 170KMP'!$K:$K,$D65,'10. 170KMP'!V:V)</f>
        <v>#REF!</v>
      </c>
      <c r="R65" s="259" t="e">
        <f>SUMIF('10. 170KMP'!$K:$K,$D65,'10. 170KMP'!W:W)</f>
        <v>#REF!</v>
      </c>
      <c r="S65" s="259" t="e">
        <f>SUMIF('10. 170KMP'!$K:$K,$D65,'10. 170KMP'!X:X)</f>
        <v>#REF!</v>
      </c>
      <c r="T65" s="259" t="e">
        <f>SUMIF('10. 170KMP'!$K:$K,$D65,'10. 170KMP'!Y:Y)</f>
        <v>#REF!</v>
      </c>
      <c r="U65" s="259" t="e">
        <f>SUMIF('10. 170KMP'!$K:$K,$D65,'10. 170KMP'!Z:Z)</f>
        <v>#REF!</v>
      </c>
      <c r="V65" s="259" t="e">
        <f>SUMIF('10. 170KMP'!$K:$K,$D65,'10. 170KMP'!AA:AA)</f>
        <v>#REF!</v>
      </c>
      <c r="W65" s="259">
        <f>SUMIF('10. 170KMP'!$K:$K,$D65,'10. 170KMP'!AB:AB)</f>
        <v>0</v>
      </c>
      <c r="X65" s="259">
        <f>SUMIF('10. 170KMP'!$K:$K,$D65,'10. 170KMP'!AC:AC)</f>
        <v>0</v>
      </c>
      <c r="Y65" s="259">
        <f>SUMIF('10. 170KMP'!$K:$K,$D65,'10. 170KMP'!AD:AD)</f>
        <v>0</v>
      </c>
      <c r="Z65" s="259">
        <f>SUMIF('10. 170KMP'!$K:$K,$D65,'10. 170KMP'!AE:AE)</f>
        <v>0</v>
      </c>
      <c r="AA65" s="259">
        <f>SUMIF('10. 170KMP'!$K:$K,$D65,'10. 170KMP'!AF:AF)</f>
        <v>0</v>
      </c>
      <c r="AB65" s="259">
        <f>SUMIF('10. 170KMP'!$K:$K,$D65,'10. 170KMP'!AG:AG)</f>
        <v>0</v>
      </c>
      <c r="AC65" s="259">
        <f>SUMIF('10. 170KMP'!$K:$K,$D65,'10. 170KMP'!AH:AH)</f>
        <v>0</v>
      </c>
      <c r="AD65" s="259">
        <f>SUMIF('10. 170KMP'!$K:$K,$D65,'10. 170KMP'!AI:AI)</f>
        <v>0</v>
      </c>
      <c r="AE65" s="259">
        <f>SUMIF('10. 170KMP'!$K:$K,$D65,'10. 170KMP'!AJ:AJ)</f>
        <v>0</v>
      </c>
      <c r="AF65" s="259">
        <f>SUMIF('10. 170KMP'!$K:$K,$D65,'10. 170KMP'!AK:AK)</f>
        <v>0</v>
      </c>
      <c r="AG65" s="259">
        <f>SUMIF('10. 170KMP'!$K:$K,$D65,'10. 170KMP'!AL:AL)</f>
        <v>0</v>
      </c>
      <c r="AH65" s="259">
        <f>SUMIF('10. 170KMP'!$K:$K,$D65,'10. 170KMP'!AM:AM)</f>
        <v>0</v>
      </c>
      <c r="AI65" s="259">
        <f>SUMIF('10. 170KMP'!$K:$K,$D65,'10. 170KMP'!AN:AN)</f>
        <v>0</v>
      </c>
      <c r="AJ65" s="260">
        <f>SUMIF('10. 170KMP'!$K:$K,$D65,'10. 170KMP'!AO:AO)</f>
        <v>0</v>
      </c>
      <c r="AK65" s="258">
        <f>SUMIF('10. 170KMP'!$K:$K,$D65,'10. 170KMP'!AP:AP)</f>
        <v>0</v>
      </c>
      <c r="AL65" s="259">
        <f>SUMIF('10. 170KMP'!$K:$K,$D65,'10. 170KMP'!AQ:AQ)</f>
        <v>0</v>
      </c>
      <c r="AM65" s="259">
        <f>SUMIF('10. 170KMP'!$K:$K,$D65,'10. 170KMP'!AR:AR)</f>
        <v>0</v>
      </c>
      <c r="AN65" s="259">
        <f>SUMIF('10. 170KMP'!$K:$K,$D65,'10. 170KMP'!AS:AS)</f>
        <v>0</v>
      </c>
      <c r="AO65" s="259">
        <f>SUMIF('10. 170KMP'!$K:$K,$D65,'10. 170KMP'!AT:AT)</f>
        <v>0</v>
      </c>
      <c r="AP65" s="259">
        <f>SUMIF('10. 170KMP'!$K:$K,$D65,'10. 170KMP'!AU:AU)</f>
        <v>0</v>
      </c>
      <c r="AQ65" s="259">
        <f>SUMIF('10. 170KMP'!$K:$K,$D65,'10. 170KMP'!AV:AV)</f>
        <v>0</v>
      </c>
      <c r="AR65" s="259">
        <f>SUMIF('10. 170KMP'!$K:$K,$D65,'10. 170KMP'!AW:AW)</f>
        <v>0</v>
      </c>
      <c r="AS65" s="259">
        <f>SUMIF('10. 170KMP'!$K:$K,$D65,'10. 170KMP'!AX:AX)</f>
        <v>0</v>
      </c>
      <c r="AT65" s="259">
        <f>SUMIF('10. 170KMP'!$K:$K,$D65,'10. 170KMP'!AY:AY)</f>
        <v>0</v>
      </c>
      <c r="AU65" s="259">
        <f>SUMIF('10. 170KMP'!$K:$K,$D65,'10. 170KMP'!AZ:AZ)</f>
        <v>0</v>
      </c>
      <c r="AV65" s="260">
        <f>SUMIF('10. 170KMP'!$K:$K,$D65,'10. 170KMP'!BA:BA)</f>
        <v>0</v>
      </c>
      <c r="AW65" s="258">
        <f t="shared" si="25"/>
        <v>0</v>
      </c>
      <c r="AX65" s="259">
        <f t="shared" si="26"/>
        <v>0</v>
      </c>
      <c r="AY65" s="259">
        <f t="shared" si="27"/>
        <v>0</v>
      </c>
      <c r="AZ65" s="618" t="str">
        <f t="shared" si="4"/>
        <v/>
      </c>
      <c r="BA65" s="619" t="str">
        <f t="shared" si="5"/>
        <v/>
      </c>
      <c r="BB65" s="258" t="e">
        <f t="shared" si="28"/>
        <v>#REF!</v>
      </c>
      <c r="BC65" s="259">
        <f t="shared" si="29"/>
        <v>0</v>
      </c>
      <c r="BD65" s="259">
        <f t="shared" si="30"/>
        <v>0</v>
      </c>
      <c r="BE65" s="618" t="str">
        <f t="shared" si="6"/>
        <v/>
      </c>
      <c r="BF65" s="618" t="str">
        <f t="shared" si="7"/>
        <v/>
      </c>
      <c r="BG65" s="619" t="str">
        <f t="shared" si="8"/>
        <v/>
      </c>
    </row>
    <row r="66" spans="2:59" x14ac:dyDescent="0.25">
      <c r="B66" s="255" t="s">
        <v>103</v>
      </c>
      <c r="C66" s="132" t="s">
        <v>102</v>
      </c>
      <c r="D66" s="251" t="s">
        <v>261</v>
      </c>
      <c r="E66" s="20" t="s">
        <v>102</v>
      </c>
      <c r="F66" s="270" t="s">
        <v>226</v>
      </c>
      <c r="G66" s="185" t="e">
        <f>SUMIF('10. 170KMP'!$K:$K,$D66,'10. 170KMP'!L:L)</f>
        <v>#REF!</v>
      </c>
      <c r="H66" s="186" t="e">
        <f>SUMIF('10. 170KMP'!$K:$K,$D66,'10. 170KMP'!M:M)</f>
        <v>#REF!</v>
      </c>
      <c r="I66" s="186" t="e">
        <f>SUMIF('10. 170KMP'!$K:$K,$D66,'10. 170KMP'!N:N)</f>
        <v>#REF!</v>
      </c>
      <c r="J66" s="186" t="e">
        <f>SUMIF('10. 170KMP'!$K:$K,$D66,'10. 170KMP'!O:O)</f>
        <v>#REF!</v>
      </c>
      <c r="K66" s="186" t="e">
        <f>SUMIF('10. 170KMP'!$K:$K,$D66,'10. 170KMP'!P:P)</f>
        <v>#REF!</v>
      </c>
      <c r="L66" s="186" t="e">
        <f>SUMIF('10. 170KMP'!$K:$K,$D66,'10. 170KMP'!Q:Q)</f>
        <v>#REF!</v>
      </c>
      <c r="M66" s="186" t="e">
        <f>SUMIF('10. 170KMP'!$K:$K,$D66,'10. 170KMP'!R:R)</f>
        <v>#REF!</v>
      </c>
      <c r="N66" s="186" t="e">
        <f>SUMIF('10. 170KMP'!$K:$K,$D66,'10. 170KMP'!S:S)</f>
        <v>#REF!</v>
      </c>
      <c r="O66" s="186" t="e">
        <f>SUMIF('10. 170KMP'!$K:$K,$D66,'10. 170KMP'!T:T)</f>
        <v>#REF!</v>
      </c>
      <c r="P66" s="186" t="e">
        <f>SUMIF('10. 170KMP'!$K:$K,$D66,'10. 170KMP'!U:U)</f>
        <v>#REF!</v>
      </c>
      <c r="Q66" s="186" t="e">
        <f>SUMIF('10. 170KMP'!$K:$K,$D66,'10. 170KMP'!V:V)</f>
        <v>#REF!</v>
      </c>
      <c r="R66" s="186" t="e">
        <f>SUMIF('10. 170KMP'!$K:$K,$D66,'10. 170KMP'!W:W)</f>
        <v>#REF!</v>
      </c>
      <c r="S66" s="186" t="e">
        <f>SUMIF('10. 170KMP'!$K:$K,$D66,'10. 170KMP'!X:X)</f>
        <v>#REF!</v>
      </c>
      <c r="T66" s="186" t="e">
        <f>SUMIF('10. 170KMP'!$K:$K,$D66,'10. 170KMP'!Y:Y)</f>
        <v>#REF!</v>
      </c>
      <c r="U66" s="186" t="e">
        <f>SUMIF('10. 170KMP'!$K:$K,$D66,'10. 170KMP'!Z:Z)</f>
        <v>#REF!</v>
      </c>
      <c r="V66" s="186" t="e">
        <f>SUMIF('10. 170KMP'!$K:$K,$D66,'10. 170KMP'!AA:AA)</f>
        <v>#REF!</v>
      </c>
      <c r="W66" s="186">
        <f>SUMIF('10. 170KMP'!$K:$K,$D66,'10. 170KMP'!AB:AB)</f>
        <v>0</v>
      </c>
      <c r="X66" s="186">
        <f>SUMIF('10. 170KMP'!$K:$K,$D66,'10. 170KMP'!AC:AC)</f>
        <v>0</v>
      </c>
      <c r="Y66" s="186">
        <f>SUMIF('10. 170KMP'!$K:$K,$D66,'10. 170KMP'!AD:AD)</f>
        <v>0</v>
      </c>
      <c r="Z66" s="186">
        <f>SUMIF('10. 170KMP'!$K:$K,$D66,'10. 170KMP'!AE:AE)</f>
        <v>0</v>
      </c>
      <c r="AA66" s="186">
        <f>SUMIF('10. 170KMP'!$K:$K,$D66,'10. 170KMP'!AF:AF)</f>
        <v>0</v>
      </c>
      <c r="AB66" s="186">
        <f>SUMIF('10. 170KMP'!$K:$K,$D66,'10. 170KMP'!AG:AG)</f>
        <v>0</v>
      </c>
      <c r="AC66" s="186">
        <f>SUMIF('10. 170KMP'!$K:$K,$D66,'10. 170KMP'!AH:AH)</f>
        <v>0</v>
      </c>
      <c r="AD66" s="186">
        <f>SUMIF('10. 170KMP'!$K:$K,$D66,'10. 170KMP'!AI:AI)</f>
        <v>0</v>
      </c>
      <c r="AE66" s="186">
        <f>SUMIF('10. 170KMP'!$K:$K,$D66,'10. 170KMP'!AJ:AJ)</f>
        <v>0</v>
      </c>
      <c r="AF66" s="186">
        <f>SUMIF('10. 170KMP'!$K:$K,$D66,'10. 170KMP'!AK:AK)</f>
        <v>0</v>
      </c>
      <c r="AG66" s="186">
        <f>SUMIF('10. 170KMP'!$K:$K,$D66,'10. 170KMP'!AL:AL)</f>
        <v>0</v>
      </c>
      <c r="AH66" s="186">
        <f>SUMIF('10. 170KMP'!$K:$K,$D66,'10. 170KMP'!AM:AM)</f>
        <v>0</v>
      </c>
      <c r="AI66" s="186">
        <f>SUMIF('10. 170KMP'!$K:$K,$D66,'10. 170KMP'!AN:AN)</f>
        <v>0</v>
      </c>
      <c r="AJ66" s="187">
        <f>SUMIF('10. 170KMP'!$K:$K,$D66,'10. 170KMP'!AO:AO)</f>
        <v>0</v>
      </c>
      <c r="AK66" s="185">
        <f>SUMIF('10. 170KMP'!$K:$K,$D66,'10. 170KMP'!AP:AP)</f>
        <v>0</v>
      </c>
      <c r="AL66" s="186">
        <f>SUMIF('10. 170KMP'!$K:$K,$D66,'10. 170KMP'!AQ:AQ)</f>
        <v>0</v>
      </c>
      <c r="AM66" s="186">
        <f>SUMIF('10. 170KMP'!$K:$K,$D66,'10. 170KMP'!AR:AR)</f>
        <v>0</v>
      </c>
      <c r="AN66" s="186">
        <f>SUMIF('10. 170KMP'!$K:$K,$D66,'10. 170KMP'!AS:AS)</f>
        <v>0</v>
      </c>
      <c r="AO66" s="186">
        <f>SUMIF('10. 170KMP'!$K:$K,$D66,'10. 170KMP'!AT:AT)</f>
        <v>0</v>
      </c>
      <c r="AP66" s="186">
        <f>SUMIF('10. 170KMP'!$K:$K,$D66,'10. 170KMP'!AU:AU)</f>
        <v>0</v>
      </c>
      <c r="AQ66" s="186">
        <f>SUMIF('10. 170KMP'!$K:$K,$D66,'10. 170KMP'!AV:AV)</f>
        <v>0</v>
      </c>
      <c r="AR66" s="186">
        <f>SUMIF('10. 170KMP'!$K:$K,$D66,'10. 170KMP'!AW:AW)</f>
        <v>0</v>
      </c>
      <c r="AS66" s="186">
        <f>SUMIF('10. 170KMP'!$K:$K,$D66,'10. 170KMP'!AX:AX)</f>
        <v>0</v>
      </c>
      <c r="AT66" s="186">
        <f>SUMIF('10. 170KMP'!$K:$K,$D66,'10. 170KMP'!AY:AY)</f>
        <v>0</v>
      </c>
      <c r="AU66" s="186">
        <f>SUMIF('10. 170KMP'!$K:$K,$D66,'10. 170KMP'!AZ:AZ)</f>
        <v>0</v>
      </c>
      <c r="AV66" s="187">
        <f>SUMIF('10. 170KMP'!$K:$K,$D66,'10. 170KMP'!BA:BA)</f>
        <v>0</v>
      </c>
      <c r="AW66" s="185">
        <f t="shared" si="25"/>
        <v>0</v>
      </c>
      <c r="AX66" s="186">
        <f t="shared" si="26"/>
        <v>0</v>
      </c>
      <c r="AY66" s="186">
        <f t="shared" si="27"/>
        <v>0</v>
      </c>
      <c r="AZ66" s="616" t="str">
        <f t="shared" si="4"/>
        <v/>
      </c>
      <c r="BA66" s="617" t="str">
        <f t="shared" si="5"/>
        <v/>
      </c>
      <c r="BB66" s="185" t="e">
        <f t="shared" si="28"/>
        <v>#REF!</v>
      </c>
      <c r="BC66" s="186">
        <f t="shared" si="29"/>
        <v>0</v>
      </c>
      <c r="BD66" s="186">
        <f t="shared" si="30"/>
        <v>0</v>
      </c>
      <c r="BE66" s="616" t="str">
        <f t="shared" si="6"/>
        <v/>
      </c>
      <c r="BF66" s="616" t="str">
        <f t="shared" si="7"/>
        <v/>
      </c>
      <c r="BG66" s="617" t="str">
        <f t="shared" si="8"/>
        <v/>
      </c>
    </row>
    <row r="67" spans="2:59" x14ac:dyDescent="0.25">
      <c r="B67" s="255" t="s">
        <v>105</v>
      </c>
      <c r="C67" s="20" t="s">
        <v>104</v>
      </c>
      <c r="D67" s="251" t="s">
        <v>262</v>
      </c>
      <c r="E67" s="6" t="s">
        <v>104</v>
      </c>
      <c r="F67" s="268" t="s">
        <v>226</v>
      </c>
      <c r="G67" s="86" t="e">
        <f>SUMIF('10. 170KMP'!$K:$K,$D67,'10. 170KMP'!L:L)</f>
        <v>#REF!</v>
      </c>
      <c r="H67" s="62" t="e">
        <f>SUMIF('10. 170KMP'!$K:$K,$D67,'10. 170KMP'!M:M)</f>
        <v>#REF!</v>
      </c>
      <c r="I67" s="62" t="e">
        <f>SUMIF('10. 170KMP'!$K:$K,$D67,'10. 170KMP'!N:N)</f>
        <v>#REF!</v>
      </c>
      <c r="J67" s="62" t="e">
        <f>SUMIF('10. 170KMP'!$K:$K,$D67,'10. 170KMP'!O:O)</f>
        <v>#REF!</v>
      </c>
      <c r="K67" s="62" t="e">
        <f>SUMIF('10. 170KMP'!$K:$K,$D67,'10. 170KMP'!P:P)</f>
        <v>#REF!</v>
      </c>
      <c r="L67" s="62" t="e">
        <f>SUMIF('10. 170KMP'!$K:$K,$D67,'10. 170KMP'!Q:Q)</f>
        <v>#REF!</v>
      </c>
      <c r="M67" s="62" t="e">
        <f>SUMIF('10. 170KMP'!$K:$K,$D67,'10. 170KMP'!R:R)</f>
        <v>#REF!</v>
      </c>
      <c r="N67" s="62" t="e">
        <f>SUMIF('10. 170KMP'!$K:$K,$D67,'10. 170KMP'!S:S)</f>
        <v>#REF!</v>
      </c>
      <c r="O67" s="62" t="e">
        <f>SUMIF('10. 170KMP'!$K:$K,$D67,'10. 170KMP'!T:T)</f>
        <v>#REF!</v>
      </c>
      <c r="P67" s="62" t="e">
        <f>SUMIF('10. 170KMP'!$K:$K,$D67,'10. 170KMP'!U:U)</f>
        <v>#REF!</v>
      </c>
      <c r="Q67" s="62" t="e">
        <f>SUMIF('10. 170KMP'!$K:$K,$D67,'10. 170KMP'!V:V)</f>
        <v>#REF!</v>
      </c>
      <c r="R67" s="62" t="e">
        <f>SUMIF('10. 170KMP'!$K:$K,$D67,'10. 170KMP'!W:W)</f>
        <v>#REF!</v>
      </c>
      <c r="S67" s="62" t="e">
        <f>SUMIF('10. 170KMP'!$K:$K,$D67,'10. 170KMP'!X:X)</f>
        <v>#REF!</v>
      </c>
      <c r="T67" s="62" t="e">
        <f>SUMIF('10. 170KMP'!$K:$K,$D67,'10. 170KMP'!Y:Y)</f>
        <v>#REF!</v>
      </c>
      <c r="U67" s="62" t="e">
        <f>SUMIF('10. 170KMP'!$K:$K,$D67,'10. 170KMP'!Z:Z)</f>
        <v>#REF!</v>
      </c>
      <c r="V67" s="62" t="e">
        <f>SUMIF('10. 170KMP'!$K:$K,$D67,'10. 170KMP'!AA:AA)</f>
        <v>#REF!</v>
      </c>
      <c r="W67" s="62">
        <f>SUMIF('10. 170KMP'!$K:$K,$D67,'10. 170KMP'!AB:AB)</f>
        <v>11000000</v>
      </c>
      <c r="X67" s="62">
        <f>SUMIF('10. 170KMP'!$K:$K,$D67,'10. 170KMP'!AC:AC)</f>
        <v>18000000</v>
      </c>
      <c r="Y67" s="62">
        <f>SUMIF('10. 170KMP'!$K:$K,$D67,'10. 170KMP'!AD:AD)</f>
        <v>11000000</v>
      </c>
      <c r="Z67" s="62">
        <f>SUMIF('10. 170KMP'!$K:$K,$D67,'10. 170KMP'!AE:AE)</f>
        <v>11000000</v>
      </c>
      <c r="AA67" s="62">
        <f>SUMIF('10. 170KMP'!$K:$K,$D67,'10. 170KMP'!AF:AF)</f>
        <v>11000000</v>
      </c>
      <c r="AB67" s="62">
        <f>SUMIF('10. 170KMP'!$K:$K,$D67,'10. 170KMP'!AG:AG)</f>
        <v>11000000</v>
      </c>
      <c r="AC67" s="62">
        <f>SUMIF('10. 170KMP'!$K:$K,$D67,'10. 170KMP'!AH:AH)</f>
        <v>11000000</v>
      </c>
      <c r="AD67" s="62">
        <f>SUMIF('10. 170KMP'!$K:$K,$D67,'10. 170KMP'!AI:AI)</f>
        <v>11000000</v>
      </c>
      <c r="AE67" s="62">
        <f>SUMIF('10. 170KMP'!$K:$K,$D67,'10. 170KMP'!AJ:AJ)</f>
        <v>11000000</v>
      </c>
      <c r="AF67" s="62">
        <f>SUMIF('10. 170KMP'!$K:$K,$D67,'10. 170KMP'!AK:AK)</f>
        <v>11000000</v>
      </c>
      <c r="AG67" s="62">
        <f>SUMIF('10. 170KMP'!$K:$K,$D67,'10. 170KMP'!AL:AL)</f>
        <v>11000000</v>
      </c>
      <c r="AH67" s="62">
        <f>SUMIF('10. 170KMP'!$K:$K,$D67,'10. 170KMP'!AM:AM)</f>
        <v>11000000</v>
      </c>
      <c r="AI67" s="62">
        <f>SUMIF('10. 170KMP'!$K:$K,$D67,'10. 170KMP'!AN:AN)</f>
        <v>139000000</v>
      </c>
      <c r="AJ67" s="92">
        <f>SUMIF('10. 170KMP'!$K:$K,$D67,'10. 170KMP'!AO:AO)</f>
        <v>279859426</v>
      </c>
      <c r="AK67" s="86">
        <f>SUMIF('10. 170KMP'!$K:$K,$D67,'10. 170KMP'!AP:AP)</f>
        <v>31293873</v>
      </c>
      <c r="AL67" s="62">
        <f>SUMIF('10. 170KMP'!$K:$K,$D67,'10. 170KMP'!AQ:AQ)</f>
        <v>21533742</v>
      </c>
      <c r="AM67" s="62">
        <f>SUMIF('10. 170KMP'!$K:$K,$D67,'10. 170KMP'!AR:AR)</f>
        <v>56249697</v>
      </c>
      <c r="AN67" s="62">
        <f>SUMIF('10. 170KMP'!$K:$K,$D67,'10. 170KMP'!AS:AS)</f>
        <v>32927412</v>
      </c>
      <c r="AO67" s="62">
        <f>SUMIF('10. 170KMP'!$K:$K,$D67,'10. 170KMP'!AT:AT)</f>
        <v>137854702</v>
      </c>
      <c r="AP67" s="62">
        <f>SUMIF('10. 170KMP'!$K:$K,$D67,'10. 170KMP'!AU:AU)</f>
        <v>0</v>
      </c>
      <c r="AQ67" s="62">
        <f>SUMIF('10. 170KMP'!$K:$K,$D67,'10. 170KMP'!AV:AV)</f>
        <v>0</v>
      </c>
      <c r="AR67" s="62">
        <f>SUMIF('10. 170KMP'!$K:$K,$D67,'10. 170KMP'!AW:AW)</f>
        <v>0</v>
      </c>
      <c r="AS67" s="62">
        <f>SUMIF('10. 170KMP'!$K:$K,$D67,'10. 170KMP'!AX:AX)</f>
        <v>0</v>
      </c>
      <c r="AT67" s="62">
        <f>SUMIF('10. 170KMP'!$K:$K,$D67,'10. 170KMP'!AY:AY)</f>
        <v>0</v>
      </c>
      <c r="AU67" s="62">
        <f>SUMIF('10. 170KMP'!$K:$K,$D67,'10. 170KMP'!AZ:AZ)</f>
        <v>0</v>
      </c>
      <c r="AV67" s="92">
        <f>SUMIF('10. 170KMP'!$K:$K,$D67,'10. 170KMP'!BA:BA)</f>
        <v>0</v>
      </c>
      <c r="AW67" s="86">
        <f t="shared" si="25"/>
        <v>32927412</v>
      </c>
      <c r="AX67" s="62">
        <f t="shared" si="26"/>
        <v>137854702</v>
      </c>
      <c r="AY67" s="62">
        <f t="shared" si="27"/>
        <v>11000000</v>
      </c>
      <c r="AZ67" s="622">
        <f t="shared" si="4"/>
        <v>4.1866242630911898</v>
      </c>
      <c r="BA67" s="623">
        <f t="shared" si="5"/>
        <v>12.532245636363637</v>
      </c>
      <c r="BB67" s="86" t="e">
        <f t="shared" si="28"/>
        <v>#REF!</v>
      </c>
      <c r="BC67" s="62">
        <f t="shared" si="29"/>
        <v>279859426</v>
      </c>
      <c r="BD67" s="62">
        <f t="shared" si="30"/>
        <v>62000000</v>
      </c>
      <c r="BE67" s="622" t="str">
        <f t="shared" si="6"/>
        <v/>
      </c>
      <c r="BF67" s="622">
        <f t="shared" si="7"/>
        <v>4.5138617096774194</v>
      </c>
      <c r="BG67" s="623">
        <f t="shared" si="8"/>
        <v>2.013377165467626</v>
      </c>
    </row>
    <row r="68" spans="2:59" s="583" customFormat="1" x14ac:dyDescent="0.25">
      <c r="B68" s="597" t="s">
        <v>263</v>
      </c>
      <c r="C68" s="598" t="s">
        <v>106</v>
      </c>
      <c r="D68" s="557" t="str">
        <f t="shared" ref="D68" si="31">IF($B$1="x","",B68)</f>
        <v>IV</v>
      </c>
      <c r="E68" s="556" t="str">
        <f t="shared" ref="E68" si="32">IF($B$1="x","",C68)</f>
        <v>Chi phí nhân sự</v>
      </c>
      <c r="F68" s="608"/>
      <c r="G68" s="602" t="e">
        <f>SUM(G69:G85)</f>
        <v>#REF!</v>
      </c>
      <c r="H68" s="603" t="e">
        <f t="shared" ref="H68:AV68" si="33">SUM(H69:H85)</f>
        <v>#REF!</v>
      </c>
      <c r="I68" s="603" t="e">
        <f t="shared" si="33"/>
        <v>#REF!</v>
      </c>
      <c r="J68" s="603" t="e">
        <f t="shared" si="33"/>
        <v>#REF!</v>
      </c>
      <c r="K68" s="603" t="e">
        <f t="shared" si="33"/>
        <v>#REF!</v>
      </c>
      <c r="L68" s="603" t="e">
        <f t="shared" si="33"/>
        <v>#REF!</v>
      </c>
      <c r="M68" s="603" t="e">
        <f t="shared" si="33"/>
        <v>#REF!</v>
      </c>
      <c r="N68" s="603" t="e">
        <f t="shared" si="33"/>
        <v>#REF!</v>
      </c>
      <c r="O68" s="603" t="e">
        <f t="shared" si="33"/>
        <v>#REF!</v>
      </c>
      <c r="P68" s="603" t="e">
        <f t="shared" si="33"/>
        <v>#REF!</v>
      </c>
      <c r="Q68" s="603" t="e">
        <f t="shared" si="33"/>
        <v>#REF!</v>
      </c>
      <c r="R68" s="603" t="e">
        <f t="shared" si="33"/>
        <v>#REF!</v>
      </c>
      <c r="S68" s="603" t="e">
        <f t="shared" si="33"/>
        <v>#REF!</v>
      </c>
      <c r="T68" s="603" t="e">
        <f t="shared" si="33"/>
        <v>#REF!</v>
      </c>
      <c r="U68" s="603" t="e">
        <f t="shared" si="33"/>
        <v>#REF!</v>
      </c>
      <c r="V68" s="603" t="e">
        <f t="shared" si="33"/>
        <v>#REF!</v>
      </c>
      <c r="W68" s="603">
        <f t="shared" si="33"/>
        <v>853776287.29999995</v>
      </c>
      <c r="X68" s="603">
        <f t="shared" si="33"/>
        <v>711707747.32599998</v>
      </c>
      <c r="Y68" s="603">
        <f t="shared" si="33"/>
        <v>936573950.10000002</v>
      </c>
      <c r="Z68" s="603">
        <f t="shared" si="33"/>
        <v>1351903096</v>
      </c>
      <c r="AA68" s="603">
        <f t="shared" si="33"/>
        <v>1323527579</v>
      </c>
      <c r="AB68" s="603">
        <f t="shared" si="33"/>
        <v>1359903096</v>
      </c>
      <c r="AC68" s="603">
        <f t="shared" si="33"/>
        <v>1365489140</v>
      </c>
      <c r="AD68" s="603">
        <f t="shared" si="33"/>
        <v>1494795587</v>
      </c>
      <c r="AE68" s="603">
        <f t="shared" si="33"/>
        <v>1365299050</v>
      </c>
      <c r="AF68" s="603">
        <f t="shared" si="33"/>
        <v>1312044723</v>
      </c>
      <c r="AG68" s="603">
        <f t="shared" si="33"/>
        <v>1358209200</v>
      </c>
      <c r="AH68" s="603">
        <f t="shared" si="33"/>
        <v>1363974444</v>
      </c>
      <c r="AI68" s="603">
        <f t="shared" si="33"/>
        <v>14797203899.726</v>
      </c>
      <c r="AJ68" s="609">
        <f t="shared" si="33"/>
        <v>3119305179</v>
      </c>
      <c r="AK68" s="602">
        <f t="shared" si="33"/>
        <v>673690015</v>
      </c>
      <c r="AL68" s="603">
        <f t="shared" si="33"/>
        <v>612653993</v>
      </c>
      <c r="AM68" s="603">
        <f t="shared" si="33"/>
        <v>590911391</v>
      </c>
      <c r="AN68" s="603">
        <f t="shared" si="33"/>
        <v>614793438</v>
      </c>
      <c r="AO68" s="603">
        <f t="shared" si="33"/>
        <v>627256342</v>
      </c>
      <c r="AP68" s="603">
        <f t="shared" si="33"/>
        <v>0</v>
      </c>
      <c r="AQ68" s="603">
        <f t="shared" si="33"/>
        <v>0</v>
      </c>
      <c r="AR68" s="603">
        <f t="shared" si="33"/>
        <v>0</v>
      </c>
      <c r="AS68" s="603">
        <f t="shared" si="33"/>
        <v>0</v>
      </c>
      <c r="AT68" s="603">
        <f t="shared" si="33"/>
        <v>0</v>
      </c>
      <c r="AU68" s="603">
        <f t="shared" si="33"/>
        <v>0</v>
      </c>
      <c r="AV68" s="609">
        <f t="shared" si="33"/>
        <v>0</v>
      </c>
      <c r="AW68" s="602">
        <f t="shared" si="25"/>
        <v>614793438</v>
      </c>
      <c r="AX68" s="603">
        <f t="shared" si="26"/>
        <v>627256342</v>
      </c>
      <c r="AY68" s="603">
        <f t="shared" si="27"/>
        <v>1323527579</v>
      </c>
      <c r="AZ68" s="634">
        <f t="shared" si="4"/>
        <v>1.0202716932707405</v>
      </c>
      <c r="BA68" s="635">
        <f t="shared" si="5"/>
        <v>0.47392767022952986</v>
      </c>
      <c r="BB68" s="602" t="e">
        <f t="shared" si="28"/>
        <v>#REF!</v>
      </c>
      <c r="BC68" s="603">
        <f t="shared" si="29"/>
        <v>3119305179</v>
      </c>
      <c r="BD68" s="603">
        <f t="shared" si="30"/>
        <v>5177488659.7259998</v>
      </c>
      <c r="BE68" s="634" t="str">
        <f t="shared" si="6"/>
        <v/>
      </c>
      <c r="BF68" s="634">
        <f t="shared" si="7"/>
        <v>0.60247455552419849</v>
      </c>
      <c r="BG68" s="635">
        <f t="shared" si="8"/>
        <v>0.21080368967935625</v>
      </c>
    </row>
    <row r="69" spans="2:59" x14ac:dyDescent="0.25">
      <c r="B69" s="1081" t="s">
        <v>264</v>
      </c>
      <c r="C69" s="1084" t="s">
        <v>106</v>
      </c>
      <c r="D69" s="571" t="s">
        <v>265</v>
      </c>
      <c r="E69" s="7" t="s">
        <v>131</v>
      </c>
      <c r="F69" s="268" t="s">
        <v>226</v>
      </c>
      <c r="G69" s="86" t="e">
        <f>SUMIF('10. 170KMP'!$K:$K,$D69,'10. 170KMP'!L:L)</f>
        <v>#REF!</v>
      </c>
      <c r="H69" s="62" t="e">
        <f>SUMIF('10. 170KMP'!$K:$K,$D69,'10. 170KMP'!M:M)</f>
        <v>#REF!</v>
      </c>
      <c r="I69" s="62" t="e">
        <f>SUMIF('10. 170KMP'!$K:$K,$D69,'10. 170KMP'!N:N)</f>
        <v>#REF!</v>
      </c>
      <c r="J69" s="62" t="e">
        <f>SUMIF('10. 170KMP'!$K:$K,$D69,'10. 170KMP'!O:O)</f>
        <v>#REF!</v>
      </c>
      <c r="K69" s="62" t="e">
        <f>SUMIF('10. 170KMP'!$K:$K,$D69,'10. 170KMP'!P:P)</f>
        <v>#REF!</v>
      </c>
      <c r="L69" s="62" t="e">
        <f>SUMIF('10. 170KMP'!$K:$K,$D69,'10. 170KMP'!Q:Q)</f>
        <v>#REF!</v>
      </c>
      <c r="M69" s="62" t="e">
        <f>SUMIF('10. 170KMP'!$K:$K,$D69,'10. 170KMP'!R:R)</f>
        <v>#REF!</v>
      </c>
      <c r="N69" s="62" t="e">
        <f>SUMIF('10. 170KMP'!$K:$K,$D69,'10. 170KMP'!S:S)</f>
        <v>#REF!</v>
      </c>
      <c r="O69" s="62" t="e">
        <f>SUMIF('10. 170KMP'!$K:$K,$D69,'10. 170KMP'!T:T)</f>
        <v>#REF!</v>
      </c>
      <c r="P69" s="62" t="e">
        <f>SUMIF('10. 170KMP'!$K:$K,$D69,'10. 170KMP'!U:U)</f>
        <v>#REF!</v>
      </c>
      <c r="Q69" s="62" t="e">
        <f>SUMIF('10. 170KMP'!$K:$K,$D69,'10. 170KMP'!V:V)</f>
        <v>#REF!</v>
      </c>
      <c r="R69" s="62" t="e">
        <f>SUMIF('10. 170KMP'!$K:$K,$D69,'10. 170KMP'!W:W)</f>
        <v>#REF!</v>
      </c>
      <c r="S69" s="62" t="e">
        <f>SUMIF('10. 170KMP'!$K:$K,$D69,'10. 170KMP'!X:X)</f>
        <v>#REF!</v>
      </c>
      <c r="T69" s="62" t="e">
        <f>SUMIF('10. 170KMP'!$K:$K,$D69,'10. 170KMP'!Y:Y)</f>
        <v>#REF!</v>
      </c>
      <c r="U69" s="62" t="e">
        <f>SUMIF('10. 170KMP'!$K:$K,$D69,'10. 170KMP'!Z:Z)</f>
        <v>#REF!</v>
      </c>
      <c r="V69" s="62" t="e">
        <f>SUMIF('10. 170KMP'!$K:$K,$D69,'10. 170KMP'!AA:AA)</f>
        <v>#REF!</v>
      </c>
      <c r="W69" s="62">
        <f>SUMIF('10. 170KMP'!$K:$K,$D69,'10. 170KMP'!AB:AB)</f>
        <v>594612296.79999995</v>
      </c>
      <c r="X69" s="62">
        <f>SUMIF('10. 170KMP'!$K:$K,$D69,'10. 170KMP'!AC:AC)</f>
        <v>457772458.5</v>
      </c>
      <c r="Y69" s="62">
        <f>SUMIF('10. 170KMP'!$K:$K,$D69,'10. 170KMP'!AD:AD)</f>
        <v>662872277.60000002</v>
      </c>
      <c r="Z69" s="62">
        <f>SUMIF('10. 170KMP'!$K:$K,$D69,'10. 170KMP'!AE:AE)</f>
        <v>956870730</v>
      </c>
      <c r="AA69" s="62">
        <f>SUMIF('10. 170KMP'!$K:$K,$D69,'10. 170KMP'!AF:AF)</f>
        <v>919671870</v>
      </c>
      <c r="AB69" s="62">
        <f>SUMIF('10. 170KMP'!$K:$K,$D69,'10. 170KMP'!AG:AG)</f>
        <v>964870730</v>
      </c>
      <c r="AC69" s="62">
        <f>SUMIF('10. 170KMP'!$K:$K,$D69,'10. 170KMP'!AH:AH)</f>
        <v>950271300</v>
      </c>
      <c r="AD69" s="62">
        <f>SUMIF('10. 170KMP'!$K:$K,$D69,'10. 170KMP'!AI:AI)</f>
        <v>908671300</v>
      </c>
      <c r="AE69" s="62">
        <f>SUMIF('10. 170KMP'!$K:$K,$D69,'10. 170KMP'!AJ:AJ)</f>
        <v>964870730</v>
      </c>
      <c r="AF69" s="62">
        <f>SUMIF('10. 170KMP'!$K:$K,$D69,'10. 170KMP'!AK:AK)</f>
        <v>927671870</v>
      </c>
      <c r="AG69" s="62">
        <f>SUMIF('10. 170KMP'!$K:$K,$D69,'10. 170KMP'!AL:AL)</f>
        <v>964870730</v>
      </c>
      <c r="AH69" s="62">
        <f>SUMIF('10. 170KMP'!$K:$K,$D69,'10. 170KMP'!AM:AM)</f>
        <v>950271300</v>
      </c>
      <c r="AI69" s="62">
        <f>SUMIF('10. 170KMP'!$K:$K,$D69,'10. 170KMP'!AN:AN)</f>
        <v>10223297592.9</v>
      </c>
      <c r="AJ69" s="92">
        <f>SUMIF('10. 170KMP'!$K:$K,$D69,'10. 170KMP'!AO:AO)</f>
        <v>2331371050</v>
      </c>
      <c r="AK69" s="86">
        <f>SUMIF('10. 170KMP'!$K:$K,$D69,'10. 170KMP'!AP:AP)</f>
        <v>494844556</v>
      </c>
      <c r="AL69" s="62">
        <f>SUMIF('10. 170KMP'!$K:$K,$D69,'10. 170KMP'!AQ:AQ)</f>
        <v>438091414</v>
      </c>
      <c r="AM69" s="62">
        <f>SUMIF('10. 170KMP'!$K:$K,$D69,'10. 170KMP'!AR:AR)</f>
        <v>440432188</v>
      </c>
      <c r="AN69" s="62">
        <f>SUMIF('10. 170KMP'!$K:$K,$D69,'10. 170KMP'!AS:AS)</f>
        <v>485828043</v>
      </c>
      <c r="AO69" s="62">
        <f>SUMIF('10. 170KMP'!$K:$K,$D69,'10. 170KMP'!AT:AT)</f>
        <v>472174849</v>
      </c>
      <c r="AP69" s="62">
        <f>SUMIF('10. 170KMP'!$K:$K,$D69,'10. 170KMP'!AU:AU)</f>
        <v>0</v>
      </c>
      <c r="AQ69" s="62">
        <f>SUMIF('10. 170KMP'!$K:$K,$D69,'10. 170KMP'!AV:AV)</f>
        <v>0</v>
      </c>
      <c r="AR69" s="62">
        <f>SUMIF('10. 170KMP'!$K:$K,$D69,'10. 170KMP'!AW:AW)</f>
        <v>0</v>
      </c>
      <c r="AS69" s="62">
        <f>SUMIF('10. 170KMP'!$K:$K,$D69,'10. 170KMP'!AX:AX)</f>
        <v>0</v>
      </c>
      <c r="AT69" s="62">
        <f>SUMIF('10. 170KMP'!$K:$K,$D69,'10. 170KMP'!AY:AY)</f>
        <v>0</v>
      </c>
      <c r="AU69" s="62">
        <f>SUMIF('10. 170KMP'!$K:$K,$D69,'10. 170KMP'!AZ:AZ)</f>
        <v>0</v>
      </c>
      <c r="AV69" s="92">
        <f>SUMIF('10. 170KMP'!$K:$K,$D69,'10. 170KMP'!BA:BA)</f>
        <v>0</v>
      </c>
      <c r="AW69" s="86">
        <f t="shared" si="25"/>
        <v>485828043</v>
      </c>
      <c r="AX69" s="62">
        <f t="shared" si="26"/>
        <v>472174849</v>
      </c>
      <c r="AY69" s="62">
        <f t="shared" si="27"/>
        <v>919671870</v>
      </c>
      <c r="AZ69" s="622">
        <f t="shared" ref="AZ69:AZ92" si="34">IFERROR(AX69/AW69,"")</f>
        <v>0.97189706482217209</v>
      </c>
      <c r="BA69" s="623">
        <f t="shared" ref="BA69:BA92" si="35">IFERROR(AX69/AY69,"")</f>
        <v>0.51341664826608213</v>
      </c>
      <c r="BB69" s="86" t="e">
        <f t="shared" si="28"/>
        <v>#REF!</v>
      </c>
      <c r="BC69" s="62">
        <f t="shared" si="29"/>
        <v>2331371050</v>
      </c>
      <c r="BD69" s="62">
        <f t="shared" si="30"/>
        <v>3591799632.9000001</v>
      </c>
      <c r="BE69" s="622" t="str">
        <f t="shared" ref="BE69:BE92" si="36">IFERROR(BC69/BB69,"")</f>
        <v/>
      </c>
      <c r="BF69" s="622">
        <f t="shared" ref="BF69:BF92" si="37">IFERROR(BC69/BD69,"")</f>
        <v>0.64908159927553177</v>
      </c>
      <c r="BG69" s="623">
        <f t="shared" ref="BG69:BG92" si="38">IFERROR(BC69/AI69,"")</f>
        <v>0.22804491689835177</v>
      </c>
    </row>
    <row r="70" spans="2:59" x14ac:dyDescent="0.25">
      <c r="B70" s="1082"/>
      <c r="C70" s="1085"/>
      <c r="D70" s="573" t="s">
        <v>266</v>
      </c>
      <c r="E70" s="9" t="s">
        <v>132</v>
      </c>
      <c r="F70" s="272" t="s">
        <v>226</v>
      </c>
      <c r="G70" s="87" t="e">
        <f>SUMIF('10. 170KMP'!$K:$K,$D70,'10. 170KMP'!L:L)</f>
        <v>#REF!</v>
      </c>
      <c r="H70" s="63" t="e">
        <f>SUMIF('10. 170KMP'!$K:$K,$D70,'10. 170KMP'!M:M)</f>
        <v>#REF!</v>
      </c>
      <c r="I70" s="63" t="e">
        <f>SUMIF('10. 170KMP'!$K:$K,$D70,'10. 170KMP'!N:N)</f>
        <v>#REF!</v>
      </c>
      <c r="J70" s="63" t="e">
        <f>SUMIF('10. 170KMP'!$K:$K,$D70,'10. 170KMP'!O:O)</f>
        <v>#REF!</v>
      </c>
      <c r="K70" s="63" t="e">
        <f>SUMIF('10. 170KMP'!$K:$K,$D70,'10. 170KMP'!P:P)</f>
        <v>#REF!</v>
      </c>
      <c r="L70" s="63" t="e">
        <f>SUMIF('10. 170KMP'!$K:$K,$D70,'10. 170KMP'!Q:Q)</f>
        <v>#REF!</v>
      </c>
      <c r="M70" s="63" t="e">
        <f>SUMIF('10. 170KMP'!$K:$K,$D70,'10. 170KMP'!R:R)</f>
        <v>#REF!</v>
      </c>
      <c r="N70" s="63" t="e">
        <f>SUMIF('10. 170KMP'!$K:$K,$D70,'10. 170KMP'!S:S)</f>
        <v>#REF!</v>
      </c>
      <c r="O70" s="63" t="e">
        <f>SUMIF('10. 170KMP'!$K:$K,$D70,'10. 170KMP'!T:T)</f>
        <v>#REF!</v>
      </c>
      <c r="P70" s="63" t="e">
        <f>SUMIF('10. 170KMP'!$K:$K,$D70,'10. 170KMP'!U:U)</f>
        <v>#REF!</v>
      </c>
      <c r="Q70" s="63" t="e">
        <f>SUMIF('10. 170KMP'!$K:$K,$D70,'10. 170KMP'!V:V)</f>
        <v>#REF!</v>
      </c>
      <c r="R70" s="63" t="e">
        <f>SUMIF('10. 170KMP'!$K:$K,$D70,'10. 170KMP'!W:W)</f>
        <v>#REF!</v>
      </c>
      <c r="S70" s="63" t="e">
        <f>SUMIF('10. 170KMP'!$K:$K,$D70,'10. 170KMP'!X:X)</f>
        <v>#REF!</v>
      </c>
      <c r="T70" s="63" t="e">
        <f>SUMIF('10. 170KMP'!$K:$K,$D70,'10. 170KMP'!Y:Y)</f>
        <v>#REF!</v>
      </c>
      <c r="U70" s="63" t="e">
        <f>SUMIF('10. 170KMP'!$K:$K,$D70,'10. 170KMP'!Z:Z)</f>
        <v>#REF!</v>
      </c>
      <c r="V70" s="63" t="e">
        <f>SUMIF('10. 170KMP'!$K:$K,$D70,'10. 170KMP'!AA:AA)</f>
        <v>#REF!</v>
      </c>
      <c r="W70" s="63">
        <f>SUMIF('10. 170KMP'!$K:$K,$D70,'10. 170KMP'!AB:AB)</f>
        <v>15313847</v>
      </c>
      <c r="X70" s="63">
        <f>SUMIF('10. 170KMP'!$K:$K,$D70,'10. 170KMP'!AC:AC)</f>
        <v>15219127</v>
      </c>
      <c r="Y70" s="63">
        <f>SUMIF('10. 170KMP'!$K:$K,$D70,'10. 170KMP'!AD:AD)</f>
        <v>14701294</v>
      </c>
      <c r="Z70" s="63">
        <f>SUMIF('10. 170KMP'!$K:$K,$D70,'10. 170KMP'!AE:AE)</f>
        <v>64673918</v>
      </c>
      <c r="AA70" s="63">
        <f>SUMIF('10. 170KMP'!$K:$K,$D70,'10. 170KMP'!AF:AF)</f>
        <v>52697261</v>
      </c>
      <c r="AB70" s="63">
        <f>SUMIF('10. 170KMP'!$K:$K,$D70,'10. 170KMP'!AG:AG)</f>
        <v>64673918</v>
      </c>
      <c r="AC70" s="63">
        <f>SUMIF('10. 170KMP'!$K:$K,$D70,'10. 170KMP'!AH:AH)</f>
        <v>62278592</v>
      </c>
      <c r="AD70" s="63">
        <f>SUMIF('10. 170KMP'!$K:$K,$D70,'10. 170KMP'!AI:AI)</f>
        <v>62278592</v>
      </c>
      <c r="AE70" s="63">
        <f>SUMIF('10. 170KMP'!$K:$K,$D70,'10. 170KMP'!AJ:AJ)</f>
        <v>59883239</v>
      </c>
      <c r="AF70" s="63">
        <f>SUMIF('10. 170KMP'!$K:$K,$D70,'10. 170KMP'!AK:AK)</f>
        <v>59883239</v>
      </c>
      <c r="AG70" s="63">
        <f>SUMIF('10. 170KMP'!$K:$K,$D70,'10. 170KMP'!AL:AL)</f>
        <v>64673918</v>
      </c>
      <c r="AH70" s="63">
        <f>SUMIF('10. 170KMP'!$K:$K,$D70,'10. 170KMP'!AM:AM)</f>
        <v>62278592</v>
      </c>
      <c r="AI70" s="63">
        <f>SUMIF('10. 170KMP'!$K:$K,$D70,'10. 170KMP'!AN:AN)</f>
        <v>598555537</v>
      </c>
      <c r="AJ70" s="93">
        <f>SUMIF('10. 170KMP'!$K:$K,$D70,'10. 170KMP'!AO:AO)</f>
        <v>212780854</v>
      </c>
      <c r="AK70" s="87">
        <f>SUMIF('10. 170KMP'!$K:$K,$D70,'10. 170KMP'!AP:AP)</f>
        <v>77264150</v>
      </c>
      <c r="AL70" s="63">
        <f>SUMIF('10. 170KMP'!$K:$K,$D70,'10. 170KMP'!AQ:AQ)</f>
        <v>42511997</v>
      </c>
      <c r="AM70" s="63">
        <f>SUMIF('10. 170KMP'!$K:$K,$D70,'10. 170KMP'!AR:AR)</f>
        <v>45937482</v>
      </c>
      <c r="AN70" s="63">
        <f>SUMIF('10. 170KMP'!$K:$K,$D70,'10. 170KMP'!AS:AS)</f>
        <v>12683752</v>
      </c>
      <c r="AO70" s="63">
        <f>SUMIF('10. 170KMP'!$K:$K,$D70,'10. 170KMP'!AT:AT)</f>
        <v>34383473</v>
      </c>
      <c r="AP70" s="63">
        <f>SUMIF('10. 170KMP'!$K:$K,$D70,'10. 170KMP'!AU:AU)</f>
        <v>0</v>
      </c>
      <c r="AQ70" s="63">
        <f>SUMIF('10. 170KMP'!$K:$K,$D70,'10. 170KMP'!AV:AV)</f>
        <v>0</v>
      </c>
      <c r="AR70" s="63">
        <f>SUMIF('10. 170KMP'!$K:$K,$D70,'10. 170KMP'!AW:AW)</f>
        <v>0</v>
      </c>
      <c r="AS70" s="63">
        <f>SUMIF('10. 170KMP'!$K:$K,$D70,'10. 170KMP'!AX:AX)</f>
        <v>0</v>
      </c>
      <c r="AT70" s="63">
        <f>SUMIF('10. 170KMP'!$K:$K,$D70,'10. 170KMP'!AY:AY)</f>
        <v>0</v>
      </c>
      <c r="AU70" s="63">
        <f>SUMIF('10. 170KMP'!$K:$K,$D70,'10. 170KMP'!AZ:AZ)</f>
        <v>0</v>
      </c>
      <c r="AV70" s="93">
        <f>SUMIF('10. 170KMP'!$K:$K,$D70,'10. 170KMP'!BA:BA)</f>
        <v>0</v>
      </c>
      <c r="AW70" s="87">
        <f t="shared" si="25"/>
        <v>12683752</v>
      </c>
      <c r="AX70" s="63">
        <f t="shared" si="26"/>
        <v>34383473</v>
      </c>
      <c r="AY70" s="63">
        <f t="shared" si="27"/>
        <v>52697261</v>
      </c>
      <c r="AZ70" s="626">
        <f t="shared" si="34"/>
        <v>2.7108282312678456</v>
      </c>
      <c r="BA70" s="627">
        <f t="shared" si="35"/>
        <v>0.65247172903350703</v>
      </c>
      <c r="BB70" s="87" t="e">
        <f t="shared" si="28"/>
        <v>#REF!</v>
      </c>
      <c r="BC70" s="63">
        <f t="shared" si="29"/>
        <v>212780854</v>
      </c>
      <c r="BD70" s="63">
        <f t="shared" si="30"/>
        <v>162605447</v>
      </c>
      <c r="BE70" s="626" t="str">
        <f t="shared" si="36"/>
        <v/>
      </c>
      <c r="BF70" s="626">
        <f t="shared" si="37"/>
        <v>1.3085715019128479</v>
      </c>
      <c r="BG70" s="627">
        <f t="shared" si="38"/>
        <v>0.3554905783120339</v>
      </c>
    </row>
    <row r="71" spans="2:59" x14ac:dyDescent="0.25">
      <c r="B71" s="1082"/>
      <c r="C71" s="1085"/>
      <c r="D71" s="573" t="s">
        <v>267</v>
      </c>
      <c r="E71" s="12" t="s">
        <v>138</v>
      </c>
      <c r="F71" s="272" t="s">
        <v>226</v>
      </c>
      <c r="G71" s="87" t="e">
        <f>SUMIF('10. 170KMP'!$K:$K,$D71,'10. 170KMP'!L:L)</f>
        <v>#REF!</v>
      </c>
      <c r="H71" s="63" t="e">
        <f>SUMIF('10. 170KMP'!$K:$K,$D71,'10. 170KMP'!M:M)</f>
        <v>#REF!</v>
      </c>
      <c r="I71" s="63" t="e">
        <f>SUMIF('10. 170KMP'!$K:$K,$D71,'10. 170KMP'!N:N)</f>
        <v>#REF!</v>
      </c>
      <c r="J71" s="63" t="e">
        <f>SUMIF('10. 170KMP'!$K:$K,$D71,'10. 170KMP'!O:O)</f>
        <v>#REF!</v>
      </c>
      <c r="K71" s="63" t="e">
        <f>SUMIF('10. 170KMP'!$K:$K,$D71,'10. 170KMP'!P:P)</f>
        <v>#REF!</v>
      </c>
      <c r="L71" s="63" t="e">
        <f>SUMIF('10. 170KMP'!$K:$K,$D71,'10. 170KMP'!Q:Q)</f>
        <v>#REF!</v>
      </c>
      <c r="M71" s="63" t="e">
        <f>SUMIF('10. 170KMP'!$K:$K,$D71,'10. 170KMP'!R:R)</f>
        <v>#REF!</v>
      </c>
      <c r="N71" s="63" t="e">
        <f>SUMIF('10. 170KMP'!$K:$K,$D71,'10. 170KMP'!S:S)</f>
        <v>#REF!</v>
      </c>
      <c r="O71" s="63" t="e">
        <f>SUMIF('10. 170KMP'!$K:$K,$D71,'10. 170KMP'!T:T)</f>
        <v>#REF!</v>
      </c>
      <c r="P71" s="63" t="e">
        <f>SUMIF('10. 170KMP'!$K:$K,$D71,'10. 170KMP'!U:U)</f>
        <v>#REF!</v>
      </c>
      <c r="Q71" s="63" t="e">
        <f>SUMIF('10. 170KMP'!$K:$K,$D71,'10. 170KMP'!V:V)</f>
        <v>#REF!</v>
      </c>
      <c r="R71" s="63" t="e">
        <f>SUMIF('10. 170KMP'!$K:$K,$D71,'10. 170KMP'!W:W)</f>
        <v>#REF!</v>
      </c>
      <c r="S71" s="63" t="e">
        <f>SUMIF('10. 170KMP'!$K:$K,$D71,'10. 170KMP'!X:X)</f>
        <v>#REF!</v>
      </c>
      <c r="T71" s="63" t="e">
        <f>SUMIF('10. 170KMP'!$K:$K,$D71,'10. 170KMP'!Y:Y)</f>
        <v>#REF!</v>
      </c>
      <c r="U71" s="63" t="e">
        <f>SUMIF('10. 170KMP'!$K:$K,$D71,'10. 170KMP'!Z:Z)</f>
        <v>#REF!</v>
      </c>
      <c r="V71" s="63" t="e">
        <f>SUMIF('10. 170KMP'!$K:$K,$D71,'10. 170KMP'!AA:AA)</f>
        <v>#REF!</v>
      </c>
      <c r="W71" s="63">
        <f>SUMIF('10. 170KMP'!$K:$K,$D71,'10. 170KMP'!AB:AB)</f>
        <v>0</v>
      </c>
      <c r="X71" s="63">
        <f>SUMIF('10. 170KMP'!$K:$K,$D71,'10. 170KMP'!AC:AC)</f>
        <v>0</v>
      </c>
      <c r="Y71" s="63">
        <f>SUMIF('10. 170KMP'!$K:$K,$D71,'10. 170KMP'!AD:AD)</f>
        <v>0</v>
      </c>
      <c r="Z71" s="63">
        <f>SUMIF('10. 170KMP'!$K:$K,$D71,'10. 170KMP'!AE:AE)</f>
        <v>0</v>
      </c>
      <c r="AA71" s="63">
        <f>SUMIF('10. 170KMP'!$K:$K,$D71,'10. 170KMP'!AF:AF)</f>
        <v>0</v>
      </c>
      <c r="AB71" s="63">
        <f>SUMIF('10. 170KMP'!$K:$K,$D71,'10. 170KMP'!AG:AG)</f>
        <v>0</v>
      </c>
      <c r="AC71" s="63">
        <f>SUMIF('10. 170KMP'!$K:$K,$D71,'10. 170KMP'!AH:AH)</f>
        <v>0</v>
      </c>
      <c r="AD71" s="63">
        <f>SUMIF('10. 170KMP'!$K:$K,$D71,'10. 170KMP'!AI:AI)</f>
        <v>0</v>
      </c>
      <c r="AE71" s="63">
        <f>SUMIF('10. 170KMP'!$K:$K,$D71,'10. 170KMP'!AJ:AJ)</f>
        <v>0</v>
      </c>
      <c r="AF71" s="63">
        <f>SUMIF('10. 170KMP'!$K:$K,$D71,'10. 170KMP'!AK:AK)</f>
        <v>0</v>
      </c>
      <c r="AG71" s="63">
        <f>SUMIF('10. 170KMP'!$K:$K,$D71,'10. 170KMP'!AL:AL)</f>
        <v>0</v>
      </c>
      <c r="AH71" s="63">
        <f>SUMIF('10. 170KMP'!$K:$K,$D71,'10. 170KMP'!AM:AM)</f>
        <v>0</v>
      </c>
      <c r="AI71" s="63">
        <f>SUMIF('10. 170KMP'!$K:$K,$D71,'10. 170KMP'!AN:AN)</f>
        <v>0</v>
      </c>
      <c r="AJ71" s="93">
        <f>SUMIF('10. 170KMP'!$K:$K,$D71,'10. 170KMP'!AO:AO)</f>
        <v>0</v>
      </c>
      <c r="AK71" s="87">
        <f>SUMIF('10. 170KMP'!$K:$K,$D71,'10. 170KMP'!AP:AP)</f>
        <v>0</v>
      </c>
      <c r="AL71" s="63">
        <f>SUMIF('10. 170KMP'!$K:$K,$D71,'10. 170KMP'!AQ:AQ)</f>
        <v>0</v>
      </c>
      <c r="AM71" s="63">
        <f>SUMIF('10. 170KMP'!$K:$K,$D71,'10. 170KMP'!AR:AR)</f>
        <v>0</v>
      </c>
      <c r="AN71" s="63">
        <f>SUMIF('10. 170KMP'!$K:$K,$D71,'10. 170KMP'!AS:AS)</f>
        <v>0</v>
      </c>
      <c r="AO71" s="63">
        <f>SUMIF('10. 170KMP'!$K:$K,$D71,'10. 170KMP'!AT:AT)</f>
        <v>0</v>
      </c>
      <c r="AP71" s="63">
        <f>SUMIF('10. 170KMP'!$K:$K,$D71,'10. 170KMP'!AU:AU)</f>
        <v>0</v>
      </c>
      <c r="AQ71" s="63">
        <f>SUMIF('10. 170KMP'!$K:$K,$D71,'10. 170KMP'!AV:AV)</f>
        <v>0</v>
      </c>
      <c r="AR71" s="63">
        <f>SUMIF('10. 170KMP'!$K:$K,$D71,'10. 170KMP'!AW:AW)</f>
        <v>0</v>
      </c>
      <c r="AS71" s="63">
        <f>SUMIF('10. 170KMP'!$K:$K,$D71,'10. 170KMP'!AX:AX)</f>
        <v>0</v>
      </c>
      <c r="AT71" s="63">
        <f>SUMIF('10. 170KMP'!$K:$K,$D71,'10. 170KMP'!AY:AY)</f>
        <v>0</v>
      </c>
      <c r="AU71" s="63">
        <f>SUMIF('10. 170KMP'!$K:$K,$D71,'10. 170KMP'!AZ:AZ)</f>
        <v>0</v>
      </c>
      <c r="AV71" s="93">
        <f>SUMIF('10. 170KMP'!$K:$K,$D71,'10. 170KMP'!BA:BA)</f>
        <v>0</v>
      </c>
      <c r="AW71" s="87">
        <f t="shared" ref="AW71:AW92" si="39">AN71</f>
        <v>0</v>
      </c>
      <c r="AX71" s="63">
        <f t="shared" ref="AX71:AX92" si="40">AO71</f>
        <v>0</v>
      </c>
      <c r="AY71" s="63">
        <f t="shared" ref="AY71:AY92" si="41">AA71</f>
        <v>0</v>
      </c>
      <c r="AZ71" s="626" t="str">
        <f t="shared" si="34"/>
        <v/>
      </c>
      <c r="BA71" s="627" t="str">
        <f t="shared" si="35"/>
        <v/>
      </c>
      <c r="BB71" s="87" t="e">
        <f t="shared" ref="BB71:BB92" si="42">SUM(J71:N71)</f>
        <v>#REF!</v>
      </c>
      <c r="BC71" s="63">
        <f t="shared" ref="BC71:BC92" si="43">SUM(AK71:AO71)</f>
        <v>0</v>
      </c>
      <c r="BD71" s="63">
        <f t="shared" ref="BD71:BD92" si="44">SUM(W71:AA71)</f>
        <v>0</v>
      </c>
      <c r="BE71" s="626" t="str">
        <f t="shared" si="36"/>
        <v/>
      </c>
      <c r="BF71" s="626" t="str">
        <f t="shared" si="37"/>
        <v/>
      </c>
      <c r="BG71" s="627" t="str">
        <f t="shared" si="38"/>
        <v/>
      </c>
    </row>
    <row r="72" spans="2:59" x14ac:dyDescent="0.25">
      <c r="B72" s="1082"/>
      <c r="C72" s="1085"/>
      <c r="D72" s="573" t="s">
        <v>268</v>
      </c>
      <c r="E72" s="12" t="s">
        <v>269</v>
      </c>
      <c r="F72" s="272" t="s">
        <v>226</v>
      </c>
      <c r="G72" s="87" t="e">
        <f>SUMIF('10. 170KMP'!$K:$K,$D72,'10. 170KMP'!L:L)</f>
        <v>#REF!</v>
      </c>
      <c r="H72" s="63" t="e">
        <f>SUMIF('10. 170KMP'!$K:$K,$D72,'10. 170KMP'!M:M)</f>
        <v>#REF!</v>
      </c>
      <c r="I72" s="63" t="e">
        <f>SUMIF('10. 170KMP'!$K:$K,$D72,'10. 170KMP'!N:N)</f>
        <v>#REF!</v>
      </c>
      <c r="J72" s="63" t="e">
        <f>SUMIF('10. 170KMP'!$K:$K,$D72,'10. 170KMP'!O:O)</f>
        <v>#REF!</v>
      </c>
      <c r="K72" s="63" t="e">
        <f>SUMIF('10. 170KMP'!$K:$K,$D72,'10. 170KMP'!P:P)</f>
        <v>#REF!</v>
      </c>
      <c r="L72" s="63" t="e">
        <f>SUMIF('10. 170KMP'!$K:$K,$D72,'10. 170KMP'!Q:Q)</f>
        <v>#REF!</v>
      </c>
      <c r="M72" s="63" t="e">
        <f>SUMIF('10. 170KMP'!$K:$K,$D72,'10. 170KMP'!R:R)</f>
        <v>#REF!</v>
      </c>
      <c r="N72" s="63" t="e">
        <f>SUMIF('10. 170KMP'!$K:$K,$D72,'10. 170KMP'!S:S)</f>
        <v>#REF!</v>
      </c>
      <c r="O72" s="63" t="e">
        <f>SUMIF('10. 170KMP'!$K:$K,$D72,'10. 170KMP'!T:T)</f>
        <v>#REF!</v>
      </c>
      <c r="P72" s="63" t="e">
        <f>SUMIF('10. 170KMP'!$K:$K,$D72,'10. 170KMP'!U:U)</f>
        <v>#REF!</v>
      </c>
      <c r="Q72" s="63" t="e">
        <f>SUMIF('10. 170KMP'!$K:$K,$D72,'10. 170KMP'!V:V)</f>
        <v>#REF!</v>
      </c>
      <c r="R72" s="63" t="e">
        <f>SUMIF('10. 170KMP'!$K:$K,$D72,'10. 170KMP'!W:W)</f>
        <v>#REF!</v>
      </c>
      <c r="S72" s="63" t="e">
        <f>SUMIF('10. 170KMP'!$K:$K,$D72,'10. 170KMP'!X:X)</f>
        <v>#REF!</v>
      </c>
      <c r="T72" s="63" t="e">
        <f>SUMIF('10. 170KMP'!$K:$K,$D72,'10. 170KMP'!Y:Y)</f>
        <v>#REF!</v>
      </c>
      <c r="U72" s="63" t="e">
        <f>SUMIF('10. 170KMP'!$K:$K,$D72,'10. 170KMP'!Z:Z)</f>
        <v>#REF!</v>
      </c>
      <c r="V72" s="63" t="e">
        <f>SUMIF('10. 170KMP'!$K:$K,$D72,'10. 170KMP'!AA:AA)</f>
        <v>#REF!</v>
      </c>
      <c r="W72" s="63">
        <f>SUMIF('10. 170KMP'!$K:$K,$D72,'10. 170KMP'!AB:AB)</f>
        <v>0</v>
      </c>
      <c r="X72" s="63">
        <f>SUMIF('10. 170KMP'!$K:$K,$D72,'10. 170KMP'!AC:AC)</f>
        <v>0</v>
      </c>
      <c r="Y72" s="63">
        <f>SUMIF('10. 170KMP'!$K:$K,$D72,'10. 170KMP'!AD:AD)</f>
        <v>0</v>
      </c>
      <c r="Z72" s="63">
        <f>SUMIF('10. 170KMP'!$K:$K,$D72,'10. 170KMP'!AE:AE)</f>
        <v>0</v>
      </c>
      <c r="AA72" s="63">
        <f>SUMIF('10. 170KMP'!$K:$K,$D72,'10. 170KMP'!AF:AF)</f>
        <v>0</v>
      </c>
      <c r="AB72" s="63">
        <f>SUMIF('10. 170KMP'!$K:$K,$D72,'10. 170KMP'!AG:AG)</f>
        <v>0</v>
      </c>
      <c r="AC72" s="63">
        <f>SUMIF('10. 170KMP'!$K:$K,$D72,'10. 170KMP'!AH:AH)</f>
        <v>0</v>
      </c>
      <c r="AD72" s="63">
        <f>SUMIF('10. 170KMP'!$K:$K,$D72,'10. 170KMP'!AI:AI)</f>
        <v>0</v>
      </c>
      <c r="AE72" s="63">
        <f>SUMIF('10. 170KMP'!$K:$K,$D72,'10. 170KMP'!AJ:AJ)</f>
        <v>0</v>
      </c>
      <c r="AF72" s="63">
        <f>SUMIF('10. 170KMP'!$K:$K,$D72,'10. 170KMP'!AK:AK)</f>
        <v>0</v>
      </c>
      <c r="AG72" s="63">
        <f>SUMIF('10. 170KMP'!$K:$K,$D72,'10. 170KMP'!AL:AL)</f>
        <v>0</v>
      </c>
      <c r="AH72" s="63">
        <f>SUMIF('10. 170KMP'!$K:$K,$D72,'10. 170KMP'!AM:AM)</f>
        <v>0</v>
      </c>
      <c r="AI72" s="63">
        <f>SUMIF('10. 170KMP'!$K:$K,$D72,'10. 170KMP'!AN:AN)</f>
        <v>0</v>
      </c>
      <c r="AJ72" s="93">
        <f>SUMIF('10. 170KMP'!$K:$K,$D72,'10. 170KMP'!AO:AO)</f>
        <v>0</v>
      </c>
      <c r="AK72" s="87">
        <f>SUMIF('10. 170KMP'!$K:$K,$D72,'10. 170KMP'!AP:AP)</f>
        <v>0</v>
      </c>
      <c r="AL72" s="63">
        <f>SUMIF('10. 170KMP'!$K:$K,$D72,'10. 170KMP'!AQ:AQ)</f>
        <v>0</v>
      </c>
      <c r="AM72" s="63">
        <f>SUMIF('10. 170KMP'!$K:$K,$D72,'10. 170KMP'!AR:AR)</f>
        <v>0</v>
      </c>
      <c r="AN72" s="63">
        <f>SUMIF('10. 170KMP'!$K:$K,$D72,'10. 170KMP'!AS:AS)</f>
        <v>0</v>
      </c>
      <c r="AO72" s="63">
        <f>SUMIF('10. 170KMP'!$K:$K,$D72,'10. 170KMP'!AT:AT)</f>
        <v>0</v>
      </c>
      <c r="AP72" s="63">
        <f>SUMIF('10. 170KMP'!$K:$K,$D72,'10. 170KMP'!AU:AU)</f>
        <v>0</v>
      </c>
      <c r="AQ72" s="63">
        <f>SUMIF('10. 170KMP'!$K:$K,$D72,'10. 170KMP'!AV:AV)</f>
        <v>0</v>
      </c>
      <c r="AR72" s="63">
        <f>SUMIF('10. 170KMP'!$K:$K,$D72,'10. 170KMP'!AW:AW)</f>
        <v>0</v>
      </c>
      <c r="AS72" s="63">
        <f>SUMIF('10. 170KMP'!$K:$K,$D72,'10. 170KMP'!AX:AX)</f>
        <v>0</v>
      </c>
      <c r="AT72" s="63">
        <f>SUMIF('10. 170KMP'!$K:$K,$D72,'10. 170KMP'!AY:AY)</f>
        <v>0</v>
      </c>
      <c r="AU72" s="63">
        <f>SUMIF('10. 170KMP'!$K:$K,$D72,'10. 170KMP'!AZ:AZ)</f>
        <v>0</v>
      </c>
      <c r="AV72" s="93">
        <f>SUMIF('10. 170KMP'!$K:$K,$D72,'10. 170KMP'!BA:BA)</f>
        <v>0</v>
      </c>
      <c r="AW72" s="87">
        <f t="shared" si="39"/>
        <v>0</v>
      </c>
      <c r="AX72" s="63">
        <f t="shared" si="40"/>
        <v>0</v>
      </c>
      <c r="AY72" s="63">
        <f t="shared" si="41"/>
        <v>0</v>
      </c>
      <c r="AZ72" s="626" t="str">
        <f t="shared" si="34"/>
        <v/>
      </c>
      <c r="BA72" s="627" t="str">
        <f t="shared" si="35"/>
        <v/>
      </c>
      <c r="BB72" s="87" t="e">
        <f t="shared" si="42"/>
        <v>#REF!</v>
      </c>
      <c r="BC72" s="63">
        <f t="shared" si="43"/>
        <v>0</v>
      </c>
      <c r="BD72" s="63">
        <f t="shared" si="44"/>
        <v>0</v>
      </c>
      <c r="BE72" s="626" t="str">
        <f t="shared" si="36"/>
        <v/>
      </c>
      <c r="BF72" s="626" t="str">
        <f t="shared" si="37"/>
        <v/>
      </c>
      <c r="BG72" s="627" t="str">
        <f t="shared" si="38"/>
        <v/>
      </c>
    </row>
    <row r="73" spans="2:59" x14ac:dyDescent="0.25">
      <c r="B73" s="1082"/>
      <c r="C73" s="1085"/>
      <c r="D73" s="573" t="s">
        <v>270</v>
      </c>
      <c r="E73" s="9" t="s">
        <v>140</v>
      </c>
      <c r="F73" s="272" t="s">
        <v>226</v>
      </c>
      <c r="G73" s="87" t="e">
        <f>SUMIF('10. 170KMP'!$K:$K,$D73,'10. 170KMP'!L:L)</f>
        <v>#REF!</v>
      </c>
      <c r="H73" s="63" t="e">
        <f>SUMIF('10. 170KMP'!$K:$K,$D73,'10. 170KMP'!M:M)</f>
        <v>#REF!</v>
      </c>
      <c r="I73" s="63" t="e">
        <f>SUMIF('10. 170KMP'!$K:$K,$D73,'10. 170KMP'!N:N)</f>
        <v>#REF!</v>
      </c>
      <c r="J73" s="63" t="e">
        <f>SUMIF('10. 170KMP'!$K:$K,$D73,'10. 170KMP'!O:O)</f>
        <v>#REF!</v>
      </c>
      <c r="K73" s="63" t="e">
        <f>SUMIF('10. 170KMP'!$K:$K,$D73,'10. 170KMP'!P:P)</f>
        <v>#REF!</v>
      </c>
      <c r="L73" s="63" t="e">
        <f>SUMIF('10. 170KMP'!$K:$K,$D73,'10. 170KMP'!Q:Q)</f>
        <v>#REF!</v>
      </c>
      <c r="M73" s="63" t="e">
        <f>SUMIF('10. 170KMP'!$K:$K,$D73,'10. 170KMP'!R:R)</f>
        <v>#REF!</v>
      </c>
      <c r="N73" s="63" t="e">
        <f>SUMIF('10. 170KMP'!$K:$K,$D73,'10. 170KMP'!S:S)</f>
        <v>#REF!</v>
      </c>
      <c r="O73" s="63" t="e">
        <f>SUMIF('10. 170KMP'!$K:$K,$D73,'10. 170KMP'!T:T)</f>
        <v>#REF!</v>
      </c>
      <c r="P73" s="63" t="e">
        <f>SUMIF('10. 170KMP'!$K:$K,$D73,'10. 170KMP'!U:U)</f>
        <v>#REF!</v>
      </c>
      <c r="Q73" s="63" t="e">
        <f>SUMIF('10. 170KMP'!$K:$K,$D73,'10. 170KMP'!V:V)</f>
        <v>#REF!</v>
      </c>
      <c r="R73" s="63" t="e">
        <f>SUMIF('10. 170KMP'!$K:$K,$D73,'10. 170KMP'!W:W)</f>
        <v>#REF!</v>
      </c>
      <c r="S73" s="63" t="e">
        <f>SUMIF('10. 170KMP'!$K:$K,$D73,'10. 170KMP'!X:X)</f>
        <v>#REF!</v>
      </c>
      <c r="T73" s="63" t="e">
        <f>SUMIF('10. 170KMP'!$K:$K,$D73,'10. 170KMP'!Y:Y)</f>
        <v>#REF!</v>
      </c>
      <c r="U73" s="63" t="e">
        <f>SUMIF('10. 170KMP'!$K:$K,$D73,'10. 170KMP'!Z:Z)</f>
        <v>#REF!</v>
      </c>
      <c r="V73" s="63" t="e">
        <f>SUMIF('10. 170KMP'!$K:$K,$D73,'10. 170KMP'!AA:AA)</f>
        <v>#REF!</v>
      </c>
      <c r="W73" s="63">
        <f>SUMIF('10. 170KMP'!$K:$K,$D73,'10. 170KMP'!AB:AB)</f>
        <v>94023344</v>
      </c>
      <c r="X73" s="63">
        <f>SUMIF('10. 170KMP'!$K:$K,$D73,'10. 170KMP'!AC:AC)</f>
        <v>67158124.826000005</v>
      </c>
      <c r="Y73" s="63">
        <f>SUMIF('10. 170KMP'!$K:$K,$D73,'10. 170KMP'!AD:AD)</f>
        <v>85393344</v>
      </c>
      <c r="Z73" s="63">
        <f>SUMIF('10. 170KMP'!$K:$K,$D73,'10. 170KMP'!AE:AE)</f>
        <v>93653344</v>
      </c>
      <c r="AA73" s="63">
        <f>SUMIF('10. 170KMP'!$K:$K,$D73,'10. 170KMP'!AF:AF)</f>
        <v>120453344</v>
      </c>
      <c r="AB73" s="63">
        <f>SUMIF('10. 170KMP'!$K:$K,$D73,'10. 170KMP'!AG:AG)</f>
        <v>93653344</v>
      </c>
      <c r="AC73" s="63">
        <f>SUMIF('10. 170KMP'!$K:$K,$D73,'10. 170KMP'!AH:AH)</f>
        <v>93653344</v>
      </c>
      <c r="AD73" s="63">
        <f>SUMIF('10. 170KMP'!$K:$K,$D73,'10. 170KMP'!AI:AI)</f>
        <v>93653344</v>
      </c>
      <c r="AE73" s="63">
        <f>SUMIF('10. 170KMP'!$K:$K,$D73,'10. 170KMP'!AJ:AJ)</f>
        <v>107053344</v>
      </c>
      <c r="AF73" s="63">
        <f>SUMIF('10. 170KMP'!$K:$K,$D73,'10. 170KMP'!AK:AK)</f>
        <v>93653344</v>
      </c>
      <c r="AG73" s="63">
        <f>SUMIF('10. 170KMP'!$K:$K,$D73,'10. 170KMP'!AL:AL)</f>
        <v>93653344</v>
      </c>
      <c r="AH73" s="63">
        <f>SUMIF('10. 170KMP'!$K:$K,$D73,'10. 170KMP'!AM:AM)</f>
        <v>93653344</v>
      </c>
      <c r="AI73" s="63">
        <f>SUMIF('10. 170KMP'!$K:$K,$D73,'10. 170KMP'!AN:AN)</f>
        <v>1129654908.826</v>
      </c>
      <c r="AJ73" s="93">
        <f>SUMIF('10. 170KMP'!$K:$K,$D73,'10. 170KMP'!AO:AO)</f>
        <v>83081006</v>
      </c>
      <c r="AK73" s="87">
        <f>SUMIF('10. 170KMP'!$K:$K,$D73,'10. 170KMP'!AP:AP)</f>
        <v>15335498</v>
      </c>
      <c r="AL73" s="63">
        <f>SUMIF('10. 170KMP'!$K:$K,$D73,'10. 170KMP'!AQ:AQ)</f>
        <v>15274941</v>
      </c>
      <c r="AM73" s="63">
        <f>SUMIF('10. 170KMP'!$K:$K,$D73,'10. 170KMP'!AR:AR)</f>
        <v>16749766</v>
      </c>
      <c r="AN73" s="63">
        <f>SUMIF('10. 170KMP'!$K:$K,$D73,'10. 170KMP'!AS:AS)</f>
        <v>17806986</v>
      </c>
      <c r="AO73" s="63">
        <f>SUMIF('10. 170KMP'!$K:$K,$D73,'10. 170KMP'!AT:AT)</f>
        <v>17913815</v>
      </c>
      <c r="AP73" s="63">
        <f>SUMIF('10. 170KMP'!$K:$K,$D73,'10. 170KMP'!AU:AU)</f>
        <v>0</v>
      </c>
      <c r="AQ73" s="63">
        <f>SUMIF('10. 170KMP'!$K:$K,$D73,'10. 170KMP'!AV:AV)</f>
        <v>0</v>
      </c>
      <c r="AR73" s="63">
        <f>SUMIF('10. 170KMP'!$K:$K,$D73,'10. 170KMP'!AW:AW)</f>
        <v>0</v>
      </c>
      <c r="AS73" s="63">
        <f>SUMIF('10. 170KMP'!$K:$K,$D73,'10. 170KMP'!AX:AX)</f>
        <v>0</v>
      </c>
      <c r="AT73" s="63">
        <f>SUMIF('10. 170KMP'!$K:$K,$D73,'10. 170KMP'!AY:AY)</f>
        <v>0</v>
      </c>
      <c r="AU73" s="63">
        <f>SUMIF('10. 170KMP'!$K:$K,$D73,'10. 170KMP'!AZ:AZ)</f>
        <v>0</v>
      </c>
      <c r="AV73" s="93">
        <f>SUMIF('10. 170KMP'!$K:$K,$D73,'10. 170KMP'!BA:BA)</f>
        <v>0</v>
      </c>
      <c r="AW73" s="87">
        <f t="shared" si="39"/>
        <v>17806986</v>
      </c>
      <c r="AX73" s="63">
        <f t="shared" si="40"/>
        <v>17913815</v>
      </c>
      <c r="AY73" s="63">
        <f t="shared" si="41"/>
        <v>120453344</v>
      </c>
      <c r="AZ73" s="626">
        <f t="shared" si="34"/>
        <v>1.0059992746666955</v>
      </c>
      <c r="BA73" s="627">
        <f t="shared" si="35"/>
        <v>0.14871994753420875</v>
      </c>
      <c r="BB73" s="87" t="e">
        <f t="shared" si="42"/>
        <v>#REF!</v>
      </c>
      <c r="BC73" s="63">
        <f t="shared" si="43"/>
        <v>83081006</v>
      </c>
      <c r="BD73" s="63">
        <f t="shared" si="44"/>
        <v>460681500.82599998</v>
      </c>
      <c r="BE73" s="626" t="str">
        <f t="shared" si="36"/>
        <v/>
      </c>
      <c r="BF73" s="626">
        <f t="shared" si="37"/>
        <v>0.1803436991740196</v>
      </c>
      <c r="BG73" s="627">
        <f t="shared" si="38"/>
        <v>7.3545474242521003E-2</v>
      </c>
    </row>
    <row r="74" spans="2:59" x14ac:dyDescent="0.25">
      <c r="B74" s="1082"/>
      <c r="C74" s="1085"/>
      <c r="D74" s="573" t="s">
        <v>271</v>
      </c>
      <c r="E74" s="12" t="s">
        <v>272</v>
      </c>
      <c r="F74" s="272" t="s">
        <v>226</v>
      </c>
      <c r="G74" s="87" t="e">
        <f>SUMIF('10. 170KMP'!$K:$K,$D74,'10. 170KMP'!L:L)</f>
        <v>#REF!</v>
      </c>
      <c r="H74" s="63" t="e">
        <f>SUMIF('10. 170KMP'!$K:$K,$D74,'10. 170KMP'!M:M)</f>
        <v>#REF!</v>
      </c>
      <c r="I74" s="63" t="e">
        <f>SUMIF('10. 170KMP'!$K:$K,$D74,'10. 170KMP'!N:N)</f>
        <v>#REF!</v>
      </c>
      <c r="J74" s="63" t="e">
        <f>SUMIF('10. 170KMP'!$K:$K,$D74,'10. 170KMP'!O:O)</f>
        <v>#REF!</v>
      </c>
      <c r="K74" s="63" t="e">
        <f>SUMIF('10. 170KMP'!$K:$K,$D74,'10. 170KMP'!P:P)</f>
        <v>#REF!</v>
      </c>
      <c r="L74" s="63" t="e">
        <f>SUMIF('10. 170KMP'!$K:$K,$D74,'10. 170KMP'!Q:Q)</f>
        <v>#REF!</v>
      </c>
      <c r="M74" s="63" t="e">
        <f>SUMIF('10. 170KMP'!$K:$K,$D74,'10. 170KMP'!R:R)</f>
        <v>#REF!</v>
      </c>
      <c r="N74" s="63" t="e">
        <f>SUMIF('10. 170KMP'!$K:$K,$D74,'10. 170KMP'!S:S)</f>
        <v>#REF!</v>
      </c>
      <c r="O74" s="63" t="e">
        <f>SUMIF('10. 170KMP'!$K:$K,$D74,'10. 170KMP'!T:T)</f>
        <v>#REF!</v>
      </c>
      <c r="P74" s="63" t="e">
        <f>SUMIF('10. 170KMP'!$K:$K,$D74,'10. 170KMP'!U:U)</f>
        <v>#REF!</v>
      </c>
      <c r="Q74" s="63" t="e">
        <f>SUMIF('10. 170KMP'!$K:$K,$D74,'10. 170KMP'!V:V)</f>
        <v>#REF!</v>
      </c>
      <c r="R74" s="63" t="e">
        <f>SUMIF('10. 170KMP'!$K:$K,$D74,'10. 170KMP'!W:W)</f>
        <v>#REF!</v>
      </c>
      <c r="S74" s="63" t="e">
        <f>SUMIF('10. 170KMP'!$K:$K,$D74,'10. 170KMP'!X:X)</f>
        <v>#REF!</v>
      </c>
      <c r="T74" s="63" t="e">
        <f>SUMIF('10. 170KMP'!$K:$K,$D74,'10. 170KMP'!Y:Y)</f>
        <v>#REF!</v>
      </c>
      <c r="U74" s="63" t="e">
        <f>SUMIF('10. 170KMP'!$K:$K,$D74,'10. 170KMP'!Z:Z)</f>
        <v>#REF!</v>
      </c>
      <c r="V74" s="63" t="e">
        <f>SUMIF('10. 170KMP'!$K:$K,$D74,'10. 170KMP'!AA:AA)</f>
        <v>#REF!</v>
      </c>
      <c r="W74" s="63">
        <f>SUMIF('10. 170KMP'!$K:$K,$D74,'10. 170KMP'!AB:AB)</f>
        <v>0</v>
      </c>
      <c r="X74" s="63">
        <f>SUMIF('10. 170KMP'!$K:$K,$D74,'10. 170KMP'!AC:AC)</f>
        <v>0</v>
      </c>
      <c r="Y74" s="63">
        <f>SUMIF('10. 170KMP'!$K:$K,$D74,'10. 170KMP'!AD:AD)</f>
        <v>0</v>
      </c>
      <c r="Z74" s="63">
        <f>SUMIF('10. 170KMP'!$K:$K,$D74,'10. 170KMP'!AE:AE)</f>
        <v>0</v>
      </c>
      <c r="AA74" s="63">
        <f>SUMIF('10. 170KMP'!$K:$K,$D74,'10. 170KMP'!AF:AF)</f>
        <v>0</v>
      </c>
      <c r="AB74" s="63">
        <f>SUMIF('10. 170KMP'!$K:$K,$D74,'10. 170KMP'!AG:AG)</f>
        <v>0</v>
      </c>
      <c r="AC74" s="63">
        <f>SUMIF('10. 170KMP'!$K:$K,$D74,'10. 170KMP'!AH:AH)</f>
        <v>0</v>
      </c>
      <c r="AD74" s="63">
        <f>SUMIF('10. 170KMP'!$K:$K,$D74,'10. 170KMP'!AI:AI)</f>
        <v>0</v>
      </c>
      <c r="AE74" s="63">
        <f>SUMIF('10. 170KMP'!$K:$K,$D74,'10. 170KMP'!AJ:AJ)</f>
        <v>0</v>
      </c>
      <c r="AF74" s="63">
        <f>SUMIF('10. 170KMP'!$K:$K,$D74,'10. 170KMP'!AK:AK)</f>
        <v>0</v>
      </c>
      <c r="AG74" s="63">
        <f>SUMIF('10. 170KMP'!$K:$K,$D74,'10. 170KMP'!AL:AL)</f>
        <v>0</v>
      </c>
      <c r="AH74" s="63">
        <f>SUMIF('10. 170KMP'!$K:$K,$D74,'10. 170KMP'!AM:AM)</f>
        <v>0</v>
      </c>
      <c r="AI74" s="63">
        <f>SUMIF('10. 170KMP'!$K:$K,$D74,'10. 170KMP'!AN:AN)</f>
        <v>0</v>
      </c>
      <c r="AJ74" s="93">
        <f>SUMIF('10. 170KMP'!$K:$K,$D74,'10. 170KMP'!AO:AO)</f>
        <v>0</v>
      </c>
      <c r="AK74" s="87">
        <f>SUMIF('10. 170KMP'!$K:$K,$D74,'10. 170KMP'!AP:AP)</f>
        <v>0</v>
      </c>
      <c r="AL74" s="63">
        <f>SUMIF('10. 170KMP'!$K:$K,$D74,'10. 170KMP'!AQ:AQ)</f>
        <v>0</v>
      </c>
      <c r="AM74" s="63">
        <f>SUMIF('10. 170KMP'!$K:$K,$D74,'10. 170KMP'!AR:AR)</f>
        <v>0</v>
      </c>
      <c r="AN74" s="63">
        <f>SUMIF('10. 170KMP'!$K:$K,$D74,'10. 170KMP'!AS:AS)</f>
        <v>0</v>
      </c>
      <c r="AO74" s="63">
        <f>SUMIF('10. 170KMP'!$K:$K,$D74,'10. 170KMP'!AT:AT)</f>
        <v>0</v>
      </c>
      <c r="AP74" s="63">
        <f>SUMIF('10. 170KMP'!$K:$K,$D74,'10. 170KMP'!AU:AU)</f>
        <v>0</v>
      </c>
      <c r="AQ74" s="63">
        <f>SUMIF('10. 170KMP'!$K:$K,$D74,'10. 170KMP'!AV:AV)</f>
        <v>0</v>
      </c>
      <c r="AR74" s="63">
        <f>SUMIF('10. 170KMP'!$K:$K,$D74,'10. 170KMP'!AW:AW)</f>
        <v>0</v>
      </c>
      <c r="AS74" s="63">
        <f>SUMIF('10. 170KMP'!$K:$K,$D74,'10. 170KMP'!AX:AX)</f>
        <v>0</v>
      </c>
      <c r="AT74" s="63">
        <f>SUMIF('10. 170KMP'!$K:$K,$D74,'10. 170KMP'!AY:AY)</f>
        <v>0</v>
      </c>
      <c r="AU74" s="63">
        <f>SUMIF('10. 170KMP'!$K:$K,$D74,'10. 170KMP'!AZ:AZ)</f>
        <v>0</v>
      </c>
      <c r="AV74" s="93">
        <f>SUMIF('10. 170KMP'!$K:$K,$D74,'10. 170KMP'!BA:BA)</f>
        <v>0</v>
      </c>
      <c r="AW74" s="87">
        <f t="shared" si="39"/>
        <v>0</v>
      </c>
      <c r="AX74" s="63">
        <f t="shared" si="40"/>
        <v>0</v>
      </c>
      <c r="AY74" s="63">
        <f t="shared" si="41"/>
        <v>0</v>
      </c>
      <c r="AZ74" s="626" t="str">
        <f t="shared" si="34"/>
        <v/>
      </c>
      <c r="BA74" s="627" t="str">
        <f t="shared" si="35"/>
        <v/>
      </c>
      <c r="BB74" s="87" t="e">
        <f t="shared" si="42"/>
        <v>#REF!</v>
      </c>
      <c r="BC74" s="63">
        <f t="shared" si="43"/>
        <v>0</v>
      </c>
      <c r="BD74" s="63">
        <f t="shared" si="44"/>
        <v>0</v>
      </c>
      <c r="BE74" s="626" t="str">
        <f t="shared" si="36"/>
        <v/>
      </c>
      <c r="BF74" s="626" t="str">
        <f t="shared" si="37"/>
        <v/>
      </c>
      <c r="BG74" s="627" t="str">
        <f t="shared" si="38"/>
        <v/>
      </c>
    </row>
    <row r="75" spans="2:59" x14ac:dyDescent="0.25">
      <c r="B75" s="1082"/>
      <c r="C75" s="1085"/>
      <c r="D75" s="573" t="s">
        <v>273</v>
      </c>
      <c r="E75" s="12" t="s">
        <v>136</v>
      </c>
      <c r="F75" s="272" t="s">
        <v>226</v>
      </c>
      <c r="G75" s="87" t="e">
        <f>SUMIF('10. 170KMP'!$K:$K,$D75,'10. 170KMP'!L:L)</f>
        <v>#REF!</v>
      </c>
      <c r="H75" s="63" t="e">
        <f>SUMIF('10. 170KMP'!$K:$K,$D75,'10. 170KMP'!M:M)</f>
        <v>#REF!</v>
      </c>
      <c r="I75" s="63" t="e">
        <f>SUMIF('10. 170KMP'!$K:$K,$D75,'10. 170KMP'!N:N)</f>
        <v>#REF!</v>
      </c>
      <c r="J75" s="63" t="e">
        <f>SUMIF('10. 170KMP'!$K:$K,$D75,'10. 170KMP'!O:O)</f>
        <v>#REF!</v>
      </c>
      <c r="K75" s="63" t="e">
        <f>SUMIF('10. 170KMP'!$K:$K,$D75,'10. 170KMP'!P:P)</f>
        <v>#REF!</v>
      </c>
      <c r="L75" s="63" t="e">
        <f>SUMIF('10. 170KMP'!$K:$K,$D75,'10. 170KMP'!Q:Q)</f>
        <v>#REF!</v>
      </c>
      <c r="M75" s="63" t="e">
        <f>SUMIF('10. 170KMP'!$K:$K,$D75,'10. 170KMP'!R:R)</f>
        <v>#REF!</v>
      </c>
      <c r="N75" s="63" t="e">
        <f>SUMIF('10. 170KMP'!$K:$K,$D75,'10. 170KMP'!S:S)</f>
        <v>#REF!</v>
      </c>
      <c r="O75" s="63" t="e">
        <f>SUMIF('10. 170KMP'!$K:$K,$D75,'10. 170KMP'!T:T)</f>
        <v>#REF!</v>
      </c>
      <c r="P75" s="63" t="e">
        <f>SUMIF('10. 170KMP'!$K:$K,$D75,'10. 170KMP'!U:U)</f>
        <v>#REF!</v>
      </c>
      <c r="Q75" s="63" t="e">
        <f>SUMIF('10. 170KMP'!$K:$K,$D75,'10. 170KMP'!V:V)</f>
        <v>#REF!</v>
      </c>
      <c r="R75" s="63" t="e">
        <f>SUMIF('10. 170KMP'!$K:$K,$D75,'10. 170KMP'!W:W)</f>
        <v>#REF!</v>
      </c>
      <c r="S75" s="63" t="e">
        <f>SUMIF('10. 170KMP'!$K:$K,$D75,'10. 170KMP'!X:X)</f>
        <v>#REF!</v>
      </c>
      <c r="T75" s="63" t="e">
        <f>SUMIF('10. 170KMP'!$K:$K,$D75,'10. 170KMP'!Y:Y)</f>
        <v>#REF!</v>
      </c>
      <c r="U75" s="63" t="e">
        <f>SUMIF('10. 170KMP'!$K:$K,$D75,'10. 170KMP'!Z:Z)</f>
        <v>#REF!</v>
      </c>
      <c r="V75" s="63" t="e">
        <f>SUMIF('10. 170KMP'!$K:$K,$D75,'10. 170KMP'!AA:AA)</f>
        <v>#REF!</v>
      </c>
      <c r="W75" s="63">
        <f>SUMIF('10. 170KMP'!$K:$K,$D75,'10. 170KMP'!AB:AB)</f>
        <v>86839960.5</v>
      </c>
      <c r="X75" s="63">
        <f>SUMIF('10. 170KMP'!$K:$K,$D75,'10. 170KMP'!AC:AC)</f>
        <v>76636641</v>
      </c>
      <c r="Y75" s="63">
        <f>SUMIF('10. 170KMP'!$K:$K,$D75,'10. 170KMP'!AD:AD)</f>
        <v>98031880.5</v>
      </c>
      <c r="Z75" s="63">
        <f>SUMIF('10. 170KMP'!$K:$K,$D75,'10. 170KMP'!AE:AE)</f>
        <v>135112458</v>
      </c>
      <c r="AA75" s="63">
        <f>SUMIF('10. 170KMP'!$K:$K,$D75,'10. 170KMP'!AF:AF)</f>
        <v>135112458</v>
      </c>
      <c r="AB75" s="63">
        <f>SUMIF('10. 170KMP'!$K:$K,$D75,'10. 170KMP'!AG:AG)</f>
        <v>135112458</v>
      </c>
      <c r="AC75" s="63">
        <f>SUMIF('10. 170KMP'!$K:$K,$D75,'10. 170KMP'!AH:AH)</f>
        <v>135112458</v>
      </c>
      <c r="AD75" s="63">
        <f>SUMIF('10. 170KMP'!$K:$K,$D75,'10. 170KMP'!AI:AI)</f>
        <v>135112458</v>
      </c>
      <c r="AE75" s="63">
        <f>SUMIF('10. 170KMP'!$K:$K,$D75,'10. 170KMP'!AJ:AJ)</f>
        <v>135112458</v>
      </c>
      <c r="AF75" s="63">
        <f>SUMIF('10. 170KMP'!$K:$K,$D75,'10. 170KMP'!AK:AK)</f>
        <v>135112458</v>
      </c>
      <c r="AG75" s="63">
        <f>SUMIF('10. 170KMP'!$K:$K,$D75,'10. 170KMP'!AL:AL)</f>
        <v>135112458</v>
      </c>
      <c r="AH75" s="63">
        <f>SUMIF('10. 170KMP'!$K:$K,$D75,'10. 170KMP'!AM:AM)</f>
        <v>135112458</v>
      </c>
      <c r="AI75" s="63">
        <f>SUMIF('10. 170KMP'!$K:$K,$D75,'10. 170KMP'!AN:AN)</f>
        <v>1477520604</v>
      </c>
      <c r="AJ75" s="93">
        <f>SUMIF('10. 170KMP'!$K:$K,$D75,'10. 170KMP'!AO:AO)</f>
        <v>329546725</v>
      </c>
      <c r="AK75" s="87">
        <f>SUMIF('10. 170KMP'!$K:$K,$D75,'10. 170KMP'!AP:AP)</f>
        <v>61989845</v>
      </c>
      <c r="AL75" s="63">
        <f>SUMIF('10. 170KMP'!$K:$K,$D75,'10. 170KMP'!AQ:AQ)</f>
        <v>61989845</v>
      </c>
      <c r="AM75" s="63">
        <f>SUMIF('10. 170KMP'!$K:$K,$D75,'10. 170KMP'!AR:AR)</f>
        <v>62687950</v>
      </c>
      <c r="AN75" s="63">
        <f>SUMIF('10. 170KMP'!$K:$K,$D75,'10. 170KMP'!AS:AS)</f>
        <v>69098595</v>
      </c>
      <c r="AO75" s="63">
        <f>SUMIF('10. 170KMP'!$K:$K,$D75,'10. 170KMP'!AT:AT)</f>
        <v>73780490</v>
      </c>
      <c r="AP75" s="63">
        <f>SUMIF('10. 170KMP'!$K:$K,$D75,'10. 170KMP'!AU:AU)</f>
        <v>0</v>
      </c>
      <c r="AQ75" s="63">
        <f>SUMIF('10. 170KMP'!$K:$K,$D75,'10. 170KMP'!AV:AV)</f>
        <v>0</v>
      </c>
      <c r="AR75" s="63">
        <f>SUMIF('10. 170KMP'!$K:$K,$D75,'10. 170KMP'!AW:AW)</f>
        <v>0</v>
      </c>
      <c r="AS75" s="63">
        <f>SUMIF('10. 170KMP'!$K:$K,$D75,'10. 170KMP'!AX:AX)</f>
        <v>0</v>
      </c>
      <c r="AT75" s="63">
        <f>SUMIF('10. 170KMP'!$K:$K,$D75,'10. 170KMP'!AY:AY)</f>
        <v>0</v>
      </c>
      <c r="AU75" s="63">
        <f>SUMIF('10. 170KMP'!$K:$K,$D75,'10. 170KMP'!AZ:AZ)</f>
        <v>0</v>
      </c>
      <c r="AV75" s="93">
        <f>SUMIF('10. 170KMP'!$K:$K,$D75,'10. 170KMP'!BA:BA)</f>
        <v>0</v>
      </c>
      <c r="AW75" s="87">
        <f t="shared" si="39"/>
        <v>69098595</v>
      </c>
      <c r="AX75" s="63">
        <f t="shared" si="40"/>
        <v>73780490</v>
      </c>
      <c r="AY75" s="63">
        <f t="shared" si="41"/>
        <v>135112458</v>
      </c>
      <c r="AZ75" s="626">
        <f t="shared" si="34"/>
        <v>1.0677567322461476</v>
      </c>
      <c r="BA75" s="627">
        <f t="shared" si="35"/>
        <v>0.54606726198408739</v>
      </c>
      <c r="BB75" s="87" t="e">
        <f t="shared" si="42"/>
        <v>#REF!</v>
      </c>
      <c r="BC75" s="63">
        <f t="shared" si="43"/>
        <v>329546725</v>
      </c>
      <c r="BD75" s="63">
        <f t="shared" si="44"/>
        <v>531733398</v>
      </c>
      <c r="BE75" s="626" t="str">
        <f t="shared" si="36"/>
        <v/>
      </c>
      <c r="BF75" s="626">
        <f t="shared" si="37"/>
        <v>0.61975931216568048</v>
      </c>
      <c r="BG75" s="627">
        <f t="shared" si="38"/>
        <v>0.22304035835969974</v>
      </c>
    </row>
    <row r="76" spans="2:59" x14ac:dyDescent="0.25">
      <c r="B76" s="1082"/>
      <c r="C76" s="1085"/>
      <c r="D76" s="573" t="s">
        <v>274</v>
      </c>
      <c r="E76" s="9" t="s">
        <v>153</v>
      </c>
      <c r="F76" s="272" t="s">
        <v>226</v>
      </c>
      <c r="G76" s="87" t="e">
        <f>SUMIF('10. 170KMP'!$K:$K,$D76,'10. 170KMP'!L:L)</f>
        <v>#REF!</v>
      </c>
      <c r="H76" s="63" t="e">
        <f>SUMIF('10. 170KMP'!$K:$K,$D76,'10. 170KMP'!M:M)</f>
        <v>#REF!</v>
      </c>
      <c r="I76" s="63" t="e">
        <f>SUMIF('10. 170KMP'!$K:$K,$D76,'10. 170KMP'!N:N)</f>
        <v>#REF!</v>
      </c>
      <c r="J76" s="63" t="e">
        <f>SUMIF('10. 170KMP'!$K:$K,$D76,'10. 170KMP'!O:O)</f>
        <v>#REF!</v>
      </c>
      <c r="K76" s="63" t="e">
        <f>SUMIF('10. 170KMP'!$K:$K,$D76,'10. 170KMP'!P:P)</f>
        <v>#REF!</v>
      </c>
      <c r="L76" s="63" t="e">
        <f>SUMIF('10. 170KMP'!$K:$K,$D76,'10. 170KMP'!Q:Q)</f>
        <v>#REF!</v>
      </c>
      <c r="M76" s="63" t="e">
        <f>SUMIF('10. 170KMP'!$K:$K,$D76,'10. 170KMP'!R:R)</f>
        <v>#REF!</v>
      </c>
      <c r="N76" s="63" t="e">
        <f>SUMIF('10. 170KMP'!$K:$K,$D76,'10. 170KMP'!S:S)</f>
        <v>#REF!</v>
      </c>
      <c r="O76" s="63" t="e">
        <f>SUMIF('10. 170KMP'!$K:$K,$D76,'10. 170KMP'!T:T)</f>
        <v>#REF!</v>
      </c>
      <c r="P76" s="63" t="e">
        <f>SUMIF('10. 170KMP'!$K:$K,$D76,'10. 170KMP'!U:U)</f>
        <v>#REF!</v>
      </c>
      <c r="Q76" s="63" t="e">
        <f>SUMIF('10. 170KMP'!$K:$K,$D76,'10. 170KMP'!V:V)</f>
        <v>#REF!</v>
      </c>
      <c r="R76" s="63" t="e">
        <f>SUMIF('10. 170KMP'!$K:$K,$D76,'10. 170KMP'!W:W)</f>
        <v>#REF!</v>
      </c>
      <c r="S76" s="63" t="e">
        <f>SUMIF('10. 170KMP'!$K:$K,$D76,'10. 170KMP'!X:X)</f>
        <v>#REF!</v>
      </c>
      <c r="T76" s="63" t="e">
        <f>SUMIF('10. 170KMP'!$K:$K,$D76,'10. 170KMP'!Y:Y)</f>
        <v>#REF!</v>
      </c>
      <c r="U76" s="63" t="e">
        <f>SUMIF('10. 170KMP'!$K:$K,$D76,'10. 170KMP'!Z:Z)</f>
        <v>#REF!</v>
      </c>
      <c r="V76" s="63" t="e">
        <f>SUMIF('10. 170KMP'!$K:$K,$D76,'10. 170KMP'!AA:AA)</f>
        <v>#REF!</v>
      </c>
      <c r="W76" s="63">
        <f>SUMIF('10. 170KMP'!$K:$K,$D76,'10. 170KMP'!AB:AB)</f>
        <v>917672</v>
      </c>
      <c r="X76" s="63">
        <f>SUMIF('10. 170KMP'!$K:$K,$D76,'10. 170KMP'!AC:AC)</f>
        <v>539729</v>
      </c>
      <c r="Y76" s="63">
        <f>SUMIF('10. 170KMP'!$K:$K,$D76,'10. 170KMP'!AD:AD)</f>
        <v>2164729</v>
      </c>
      <c r="Z76" s="63">
        <f>SUMIF('10. 170KMP'!$K:$K,$D76,'10. 170KMP'!AE:AE)</f>
        <v>4691395.666666666</v>
      </c>
      <c r="AA76" s="63">
        <f>SUMIF('10. 170KMP'!$K:$K,$D76,'10. 170KMP'!AF:AF)</f>
        <v>4691395.666666666</v>
      </c>
      <c r="AB76" s="63">
        <f>SUMIF('10. 170KMP'!$K:$K,$D76,'10. 170KMP'!AG:AG)</f>
        <v>4691395.666666666</v>
      </c>
      <c r="AC76" s="63">
        <f>SUMIF('10. 170KMP'!$K:$K,$D76,'10. 170KMP'!AH:AH)</f>
        <v>4512195.666666666</v>
      </c>
      <c r="AD76" s="63">
        <f>SUMIF('10. 170KMP'!$K:$K,$D76,'10. 170KMP'!AI:AI)</f>
        <v>4512195.666666666</v>
      </c>
      <c r="AE76" s="63">
        <f>SUMIF('10. 170KMP'!$K:$K,$D76,'10. 170KMP'!AJ:AJ)</f>
        <v>4512195.666666666</v>
      </c>
      <c r="AF76" s="63">
        <f>SUMIF('10. 170KMP'!$K:$K,$D76,'10. 170KMP'!AK:AK)</f>
        <v>4456728.666666666</v>
      </c>
      <c r="AG76" s="63">
        <f>SUMIF('10. 170KMP'!$K:$K,$D76,'10. 170KMP'!AL:AL)</f>
        <v>4151666.6666666665</v>
      </c>
      <c r="AH76" s="63">
        <f>SUMIF('10. 170KMP'!$K:$K,$D76,'10. 170KMP'!AM:AM)</f>
        <v>4151666.6666666665</v>
      </c>
      <c r="AI76" s="63">
        <f>SUMIF('10. 170KMP'!$K:$K,$D76,'10. 170KMP'!AN:AN)</f>
        <v>43992965.999999985</v>
      </c>
      <c r="AJ76" s="93">
        <f>SUMIF('10. 170KMP'!$K:$K,$D76,'10. 170KMP'!AO:AO)</f>
        <v>8653694</v>
      </c>
      <c r="AK76" s="87">
        <f>SUMIF('10. 170KMP'!$K:$K,$D76,'10. 170KMP'!AP:AP)</f>
        <v>1389133</v>
      </c>
      <c r="AL76" s="63">
        <f>SUMIF('10. 170KMP'!$K:$K,$D76,'10. 170KMP'!AQ:AQ)</f>
        <v>1011190</v>
      </c>
      <c r="AM76" s="63">
        <f>SUMIF('10. 170KMP'!$K:$K,$D76,'10. 170KMP'!AR:AR)</f>
        <v>1756823</v>
      </c>
      <c r="AN76" s="63">
        <f>SUMIF('10. 170KMP'!$K:$K,$D76,'10. 170KMP'!AS:AS)</f>
        <v>2248274</v>
      </c>
      <c r="AO76" s="63">
        <f>SUMIF('10. 170KMP'!$K:$K,$D76,'10. 170KMP'!AT:AT)</f>
        <v>2248274</v>
      </c>
      <c r="AP76" s="63">
        <f>SUMIF('10. 170KMP'!$K:$K,$D76,'10. 170KMP'!AU:AU)</f>
        <v>0</v>
      </c>
      <c r="AQ76" s="63">
        <f>SUMIF('10. 170KMP'!$K:$K,$D76,'10. 170KMP'!AV:AV)</f>
        <v>0</v>
      </c>
      <c r="AR76" s="63">
        <f>SUMIF('10. 170KMP'!$K:$K,$D76,'10. 170KMP'!AW:AW)</f>
        <v>0</v>
      </c>
      <c r="AS76" s="63">
        <f>SUMIF('10. 170KMP'!$K:$K,$D76,'10. 170KMP'!AX:AX)</f>
        <v>0</v>
      </c>
      <c r="AT76" s="63">
        <f>SUMIF('10. 170KMP'!$K:$K,$D76,'10. 170KMP'!AY:AY)</f>
        <v>0</v>
      </c>
      <c r="AU76" s="63">
        <f>SUMIF('10. 170KMP'!$K:$K,$D76,'10. 170KMP'!AZ:AZ)</f>
        <v>0</v>
      </c>
      <c r="AV76" s="93">
        <f>SUMIF('10. 170KMP'!$K:$K,$D76,'10. 170KMP'!BA:BA)</f>
        <v>0</v>
      </c>
      <c r="AW76" s="87">
        <f t="shared" si="39"/>
        <v>2248274</v>
      </c>
      <c r="AX76" s="63">
        <f t="shared" si="40"/>
        <v>2248274</v>
      </c>
      <c r="AY76" s="63">
        <f t="shared" si="41"/>
        <v>4691395.666666666</v>
      </c>
      <c r="AZ76" s="626">
        <f t="shared" si="34"/>
        <v>1</v>
      </c>
      <c r="BA76" s="627">
        <f t="shared" si="35"/>
        <v>0.47923350741325244</v>
      </c>
      <c r="BB76" s="87" t="e">
        <f t="shared" si="42"/>
        <v>#REF!</v>
      </c>
      <c r="BC76" s="63">
        <f t="shared" si="43"/>
        <v>8653694</v>
      </c>
      <c r="BD76" s="63">
        <f t="shared" si="44"/>
        <v>13004921.333333332</v>
      </c>
      <c r="BE76" s="626" t="str">
        <f t="shared" si="36"/>
        <v/>
      </c>
      <c r="BF76" s="626">
        <f t="shared" si="37"/>
        <v>0.66541686629195052</v>
      </c>
      <c r="BG76" s="627">
        <f t="shared" si="38"/>
        <v>0.19670630982234757</v>
      </c>
    </row>
    <row r="77" spans="2:59" x14ac:dyDescent="0.25">
      <c r="B77" s="1082"/>
      <c r="C77" s="1085"/>
      <c r="D77" s="573" t="s">
        <v>275</v>
      </c>
      <c r="E77" s="12" t="s">
        <v>150</v>
      </c>
      <c r="F77" s="272" t="s">
        <v>226</v>
      </c>
      <c r="G77" s="87" t="e">
        <f>SUMIF('10. 170KMP'!$K:$K,$D77,'10. 170KMP'!L:L)</f>
        <v>#REF!</v>
      </c>
      <c r="H77" s="63" t="e">
        <f>SUMIF('10. 170KMP'!$K:$K,$D77,'10. 170KMP'!M:M)</f>
        <v>#REF!</v>
      </c>
      <c r="I77" s="63" t="e">
        <f>SUMIF('10. 170KMP'!$K:$K,$D77,'10. 170KMP'!N:N)</f>
        <v>#REF!</v>
      </c>
      <c r="J77" s="63" t="e">
        <f>SUMIF('10. 170KMP'!$K:$K,$D77,'10. 170KMP'!O:O)</f>
        <v>#REF!</v>
      </c>
      <c r="K77" s="63" t="e">
        <f>SUMIF('10. 170KMP'!$K:$K,$D77,'10. 170KMP'!P:P)</f>
        <v>#REF!</v>
      </c>
      <c r="L77" s="63" t="e">
        <f>SUMIF('10. 170KMP'!$K:$K,$D77,'10. 170KMP'!Q:Q)</f>
        <v>#REF!</v>
      </c>
      <c r="M77" s="63" t="e">
        <f>SUMIF('10. 170KMP'!$K:$K,$D77,'10. 170KMP'!R:R)</f>
        <v>#REF!</v>
      </c>
      <c r="N77" s="63" t="e">
        <f>SUMIF('10. 170KMP'!$K:$K,$D77,'10. 170KMP'!S:S)</f>
        <v>#REF!</v>
      </c>
      <c r="O77" s="63" t="e">
        <f>SUMIF('10. 170KMP'!$K:$K,$D77,'10. 170KMP'!T:T)</f>
        <v>#REF!</v>
      </c>
      <c r="P77" s="63" t="e">
        <f>SUMIF('10. 170KMP'!$K:$K,$D77,'10. 170KMP'!U:U)</f>
        <v>#REF!</v>
      </c>
      <c r="Q77" s="63" t="e">
        <f>SUMIF('10. 170KMP'!$K:$K,$D77,'10. 170KMP'!V:V)</f>
        <v>#REF!</v>
      </c>
      <c r="R77" s="63" t="e">
        <f>SUMIF('10. 170KMP'!$K:$K,$D77,'10. 170KMP'!W:W)</f>
        <v>#REF!</v>
      </c>
      <c r="S77" s="63" t="e">
        <f>SUMIF('10. 170KMP'!$K:$K,$D77,'10. 170KMP'!X:X)</f>
        <v>#REF!</v>
      </c>
      <c r="T77" s="63" t="e">
        <f>SUMIF('10. 170KMP'!$K:$K,$D77,'10. 170KMP'!Y:Y)</f>
        <v>#REF!</v>
      </c>
      <c r="U77" s="63" t="e">
        <f>SUMIF('10. 170KMP'!$K:$K,$D77,'10. 170KMP'!Z:Z)</f>
        <v>#REF!</v>
      </c>
      <c r="V77" s="63" t="e">
        <f>SUMIF('10. 170KMP'!$K:$K,$D77,'10. 170KMP'!AA:AA)</f>
        <v>#REF!</v>
      </c>
      <c r="W77" s="63">
        <f>SUMIF('10. 170KMP'!$K:$K,$D77,'10. 170KMP'!AB:AB)</f>
        <v>9050000</v>
      </c>
      <c r="X77" s="63">
        <f>SUMIF('10. 170KMP'!$K:$K,$D77,'10. 170KMP'!AC:AC)</f>
        <v>7250000</v>
      </c>
      <c r="Y77" s="63">
        <f>SUMIF('10. 170KMP'!$K:$K,$D77,'10. 170KMP'!AD:AD)</f>
        <v>7250000</v>
      </c>
      <c r="Z77" s="63">
        <f>SUMIF('10. 170KMP'!$K:$K,$D77,'10. 170KMP'!AE:AE)</f>
        <v>7250000</v>
      </c>
      <c r="AA77" s="63">
        <f>SUMIF('10. 170KMP'!$K:$K,$D77,'10. 170KMP'!AF:AF)</f>
        <v>12450000</v>
      </c>
      <c r="AB77" s="63">
        <f>SUMIF('10. 170KMP'!$K:$K,$D77,'10. 170KMP'!AG:AG)</f>
        <v>7250000</v>
      </c>
      <c r="AC77" s="63">
        <f>SUMIF('10. 170KMP'!$K:$K,$D77,'10. 170KMP'!AH:AH)</f>
        <v>7250000</v>
      </c>
      <c r="AD77" s="63">
        <f>SUMIF('10. 170KMP'!$K:$K,$D77,'10. 170KMP'!AI:AI)</f>
        <v>7250000</v>
      </c>
      <c r="AE77" s="63">
        <f>SUMIF('10. 170KMP'!$K:$K,$D77,'10. 170KMP'!AJ:AJ)</f>
        <v>9850000</v>
      </c>
      <c r="AF77" s="63">
        <f>SUMIF('10. 170KMP'!$K:$K,$D77,'10. 170KMP'!AK:AK)</f>
        <v>7250000</v>
      </c>
      <c r="AG77" s="63">
        <f>SUMIF('10. 170KMP'!$K:$K,$D77,'10. 170KMP'!AL:AL)</f>
        <v>7250000</v>
      </c>
      <c r="AH77" s="63">
        <f>SUMIF('10. 170KMP'!$K:$K,$D77,'10. 170KMP'!AM:AM)</f>
        <v>7250000</v>
      </c>
      <c r="AI77" s="63">
        <f>SUMIF('10. 170KMP'!$K:$K,$D77,'10. 170KMP'!AN:AN)</f>
        <v>96600000</v>
      </c>
      <c r="AJ77" s="93">
        <f>SUMIF('10. 170KMP'!$K:$K,$D77,'10. 170KMP'!AO:AO)</f>
        <v>0</v>
      </c>
      <c r="AK77" s="87">
        <f>SUMIF('10. 170KMP'!$K:$K,$D77,'10. 170KMP'!AP:AP)</f>
        <v>0</v>
      </c>
      <c r="AL77" s="63">
        <f>SUMIF('10. 170KMP'!$K:$K,$D77,'10. 170KMP'!AQ:AQ)</f>
        <v>0</v>
      </c>
      <c r="AM77" s="63">
        <f>SUMIF('10. 170KMP'!$K:$K,$D77,'10. 170KMP'!AR:AR)</f>
        <v>0</v>
      </c>
      <c r="AN77" s="63">
        <f>SUMIF('10. 170KMP'!$K:$K,$D77,'10. 170KMP'!AS:AS)</f>
        <v>0</v>
      </c>
      <c r="AO77" s="63">
        <f>SUMIF('10. 170KMP'!$K:$K,$D77,'10. 170KMP'!AT:AT)</f>
        <v>0</v>
      </c>
      <c r="AP77" s="63">
        <f>SUMIF('10. 170KMP'!$K:$K,$D77,'10. 170KMP'!AU:AU)</f>
        <v>0</v>
      </c>
      <c r="AQ77" s="63">
        <f>SUMIF('10. 170KMP'!$K:$K,$D77,'10. 170KMP'!AV:AV)</f>
        <v>0</v>
      </c>
      <c r="AR77" s="63">
        <f>SUMIF('10. 170KMP'!$K:$K,$D77,'10. 170KMP'!AW:AW)</f>
        <v>0</v>
      </c>
      <c r="AS77" s="63">
        <f>SUMIF('10. 170KMP'!$K:$K,$D77,'10. 170KMP'!AX:AX)</f>
        <v>0</v>
      </c>
      <c r="AT77" s="63">
        <f>SUMIF('10. 170KMP'!$K:$K,$D77,'10. 170KMP'!AY:AY)</f>
        <v>0</v>
      </c>
      <c r="AU77" s="63">
        <f>SUMIF('10. 170KMP'!$K:$K,$D77,'10. 170KMP'!AZ:AZ)</f>
        <v>0</v>
      </c>
      <c r="AV77" s="93">
        <f>SUMIF('10. 170KMP'!$K:$K,$D77,'10. 170KMP'!BA:BA)</f>
        <v>0</v>
      </c>
      <c r="AW77" s="87">
        <f t="shared" si="39"/>
        <v>0</v>
      </c>
      <c r="AX77" s="63">
        <f t="shared" si="40"/>
        <v>0</v>
      </c>
      <c r="AY77" s="63">
        <f t="shared" si="41"/>
        <v>12450000</v>
      </c>
      <c r="AZ77" s="626" t="str">
        <f t="shared" si="34"/>
        <v/>
      </c>
      <c r="BA77" s="627">
        <f t="shared" si="35"/>
        <v>0</v>
      </c>
      <c r="BB77" s="87" t="e">
        <f t="shared" si="42"/>
        <v>#REF!</v>
      </c>
      <c r="BC77" s="63">
        <f t="shared" si="43"/>
        <v>0</v>
      </c>
      <c r="BD77" s="63">
        <f t="shared" si="44"/>
        <v>43250000</v>
      </c>
      <c r="BE77" s="626" t="str">
        <f t="shared" si="36"/>
        <v/>
      </c>
      <c r="BF77" s="626">
        <f t="shared" si="37"/>
        <v>0</v>
      </c>
      <c r="BG77" s="627">
        <f t="shared" si="38"/>
        <v>0</v>
      </c>
    </row>
    <row r="78" spans="2:59" x14ac:dyDescent="0.25">
      <c r="B78" s="1082"/>
      <c r="C78" s="1085"/>
      <c r="D78" s="573" t="s">
        <v>276</v>
      </c>
      <c r="E78" s="12" t="s">
        <v>137</v>
      </c>
      <c r="F78" s="272" t="s">
        <v>226</v>
      </c>
      <c r="G78" s="87" t="e">
        <f>SUMIF('10. 170KMP'!$K:$K,$D78,'10. 170KMP'!L:L)</f>
        <v>#REF!</v>
      </c>
      <c r="H78" s="63" t="e">
        <f>SUMIF('10. 170KMP'!$K:$K,$D78,'10. 170KMP'!M:M)</f>
        <v>#REF!</v>
      </c>
      <c r="I78" s="63" t="e">
        <f>SUMIF('10. 170KMP'!$K:$K,$D78,'10. 170KMP'!N:N)</f>
        <v>#REF!</v>
      </c>
      <c r="J78" s="63" t="e">
        <f>SUMIF('10. 170KMP'!$K:$K,$D78,'10. 170KMP'!O:O)</f>
        <v>#REF!</v>
      </c>
      <c r="K78" s="63" t="e">
        <f>SUMIF('10. 170KMP'!$K:$K,$D78,'10. 170KMP'!P:P)</f>
        <v>#REF!</v>
      </c>
      <c r="L78" s="63" t="e">
        <f>SUMIF('10. 170KMP'!$K:$K,$D78,'10. 170KMP'!Q:Q)</f>
        <v>#REF!</v>
      </c>
      <c r="M78" s="63" t="e">
        <f>SUMIF('10. 170KMP'!$K:$K,$D78,'10. 170KMP'!R:R)</f>
        <v>#REF!</v>
      </c>
      <c r="N78" s="63" t="e">
        <f>SUMIF('10. 170KMP'!$K:$K,$D78,'10. 170KMP'!S:S)</f>
        <v>#REF!</v>
      </c>
      <c r="O78" s="63" t="e">
        <f>SUMIF('10. 170KMP'!$K:$K,$D78,'10. 170KMP'!T:T)</f>
        <v>#REF!</v>
      </c>
      <c r="P78" s="63" t="e">
        <f>SUMIF('10. 170KMP'!$K:$K,$D78,'10. 170KMP'!U:U)</f>
        <v>#REF!</v>
      </c>
      <c r="Q78" s="63" t="e">
        <f>SUMIF('10. 170KMP'!$K:$K,$D78,'10. 170KMP'!V:V)</f>
        <v>#REF!</v>
      </c>
      <c r="R78" s="63" t="e">
        <f>SUMIF('10. 170KMP'!$K:$K,$D78,'10. 170KMP'!W:W)</f>
        <v>#REF!</v>
      </c>
      <c r="S78" s="63" t="e">
        <f>SUMIF('10. 170KMP'!$K:$K,$D78,'10. 170KMP'!X:X)</f>
        <v>#REF!</v>
      </c>
      <c r="T78" s="63" t="e">
        <f>SUMIF('10. 170KMP'!$K:$K,$D78,'10. 170KMP'!Y:Y)</f>
        <v>#REF!</v>
      </c>
      <c r="U78" s="63" t="e">
        <f>SUMIF('10. 170KMP'!$K:$K,$D78,'10. 170KMP'!Z:Z)</f>
        <v>#REF!</v>
      </c>
      <c r="V78" s="63" t="e">
        <f>SUMIF('10. 170KMP'!$K:$K,$D78,'10. 170KMP'!AA:AA)</f>
        <v>#REF!</v>
      </c>
      <c r="W78" s="63">
        <f>SUMIF('10. 170KMP'!$K:$K,$D78,'10. 170KMP'!AB:AB)</f>
        <v>46200000</v>
      </c>
      <c r="X78" s="63">
        <f>SUMIF('10. 170KMP'!$K:$K,$D78,'10. 170KMP'!AC:AC)</f>
        <v>35312500</v>
      </c>
      <c r="Y78" s="63">
        <f>SUMIF('10. 170KMP'!$K:$K,$D78,'10. 170KMP'!AD:AD)</f>
        <v>45024000</v>
      </c>
      <c r="Z78" s="63">
        <f>SUMIF('10. 170KMP'!$K:$K,$D78,'10. 170KMP'!AE:AE)</f>
        <v>60480000</v>
      </c>
      <c r="AA78" s="63">
        <f>SUMIF('10. 170KMP'!$K:$K,$D78,'10. 170KMP'!AF:AF)</f>
        <v>49280000</v>
      </c>
      <c r="AB78" s="63">
        <f>SUMIF('10. 170KMP'!$K:$K,$D78,'10. 170KMP'!AG:AG)</f>
        <v>60480000</v>
      </c>
      <c r="AC78" s="63">
        <f>SUMIF('10. 170KMP'!$K:$K,$D78,'10. 170KMP'!AH:AH)</f>
        <v>58240000</v>
      </c>
      <c r="AD78" s="63">
        <f>SUMIF('10. 170KMP'!$K:$K,$D78,'10. 170KMP'!AI:AI)</f>
        <v>58240000</v>
      </c>
      <c r="AE78" s="63">
        <f>SUMIF('10. 170KMP'!$K:$K,$D78,'10. 170KMP'!AJ:AJ)</f>
        <v>56000000</v>
      </c>
      <c r="AF78" s="63">
        <f>SUMIF('10. 170KMP'!$K:$K,$D78,'10. 170KMP'!AK:AK)</f>
        <v>56000000</v>
      </c>
      <c r="AG78" s="63">
        <f>SUMIF('10. 170KMP'!$K:$K,$D78,'10. 170KMP'!AL:AL)</f>
        <v>60480000</v>
      </c>
      <c r="AH78" s="63">
        <f>SUMIF('10. 170KMP'!$K:$K,$D78,'10. 170KMP'!AM:AM)</f>
        <v>58240000</v>
      </c>
      <c r="AI78" s="63">
        <f>SUMIF('10. 170KMP'!$K:$K,$D78,'10. 170KMP'!AN:AN)</f>
        <v>643976500</v>
      </c>
      <c r="AJ78" s="93">
        <f>SUMIF('10. 170KMP'!$K:$K,$D78,'10. 170KMP'!AO:AO)</f>
        <v>102639773</v>
      </c>
      <c r="AK78" s="87">
        <f>SUMIF('10. 170KMP'!$K:$K,$D78,'10. 170KMP'!AP:AP)</f>
        <v>20327500</v>
      </c>
      <c r="AL78" s="63">
        <f>SUMIF('10. 170KMP'!$K:$K,$D78,'10. 170KMP'!AQ:AQ)</f>
        <v>15792273</v>
      </c>
      <c r="AM78" s="63">
        <f>SUMIF('10. 170KMP'!$K:$K,$D78,'10. 170KMP'!AR:AR)</f>
        <v>20527500</v>
      </c>
      <c r="AN78" s="63">
        <f>SUMIF('10. 170KMP'!$K:$K,$D78,'10. 170KMP'!AS:AS)</f>
        <v>24280000</v>
      </c>
      <c r="AO78" s="63">
        <f>SUMIF('10. 170KMP'!$K:$K,$D78,'10. 170KMP'!AT:AT)</f>
        <v>21712500</v>
      </c>
      <c r="AP78" s="63">
        <f>SUMIF('10. 170KMP'!$K:$K,$D78,'10. 170KMP'!AU:AU)</f>
        <v>0</v>
      </c>
      <c r="AQ78" s="63">
        <f>SUMIF('10. 170KMP'!$K:$K,$D78,'10. 170KMP'!AV:AV)</f>
        <v>0</v>
      </c>
      <c r="AR78" s="63">
        <f>SUMIF('10. 170KMP'!$K:$K,$D78,'10. 170KMP'!AW:AW)</f>
        <v>0</v>
      </c>
      <c r="AS78" s="63">
        <f>SUMIF('10. 170KMP'!$K:$K,$D78,'10. 170KMP'!AX:AX)</f>
        <v>0</v>
      </c>
      <c r="AT78" s="63">
        <f>SUMIF('10. 170KMP'!$K:$K,$D78,'10. 170KMP'!AY:AY)</f>
        <v>0</v>
      </c>
      <c r="AU78" s="63">
        <f>SUMIF('10. 170KMP'!$K:$K,$D78,'10. 170KMP'!AZ:AZ)</f>
        <v>0</v>
      </c>
      <c r="AV78" s="93">
        <f>SUMIF('10. 170KMP'!$K:$K,$D78,'10. 170KMP'!BA:BA)</f>
        <v>0</v>
      </c>
      <c r="AW78" s="87">
        <f t="shared" si="39"/>
        <v>24280000</v>
      </c>
      <c r="AX78" s="63">
        <f t="shared" si="40"/>
        <v>21712500</v>
      </c>
      <c r="AY78" s="63">
        <f t="shared" si="41"/>
        <v>49280000</v>
      </c>
      <c r="AZ78" s="626">
        <f t="shared" si="34"/>
        <v>0.89425453047775949</v>
      </c>
      <c r="BA78" s="627">
        <f t="shared" si="35"/>
        <v>0.44059456168831168</v>
      </c>
      <c r="BB78" s="87" t="e">
        <f t="shared" si="42"/>
        <v>#REF!</v>
      </c>
      <c r="BC78" s="63">
        <f t="shared" si="43"/>
        <v>102639773</v>
      </c>
      <c r="BD78" s="63">
        <f t="shared" si="44"/>
        <v>236296500</v>
      </c>
      <c r="BE78" s="626" t="str">
        <f t="shared" si="36"/>
        <v/>
      </c>
      <c r="BF78" s="626">
        <f t="shared" si="37"/>
        <v>0.43436857084214114</v>
      </c>
      <c r="BG78" s="627">
        <f t="shared" si="38"/>
        <v>0.15938434554677072</v>
      </c>
    </row>
    <row r="79" spans="2:59" ht="14.1" customHeight="1" x14ac:dyDescent="0.25">
      <c r="B79" s="1082"/>
      <c r="C79" s="1085"/>
      <c r="D79" s="573" t="s">
        <v>277</v>
      </c>
      <c r="E79" s="9" t="s">
        <v>147</v>
      </c>
      <c r="F79" s="272" t="s">
        <v>226</v>
      </c>
      <c r="G79" s="87" t="e">
        <f>SUMIF('10. 170KMP'!$K:$K,$D79,'10. 170KMP'!L:L)</f>
        <v>#REF!</v>
      </c>
      <c r="H79" s="63" t="e">
        <f>SUMIF('10. 170KMP'!$K:$K,$D79,'10. 170KMP'!M:M)</f>
        <v>#REF!</v>
      </c>
      <c r="I79" s="63" t="e">
        <f>SUMIF('10. 170KMP'!$K:$K,$D79,'10. 170KMP'!N:N)</f>
        <v>#REF!</v>
      </c>
      <c r="J79" s="63" t="e">
        <f>SUMIF('10. 170KMP'!$K:$K,$D79,'10. 170KMP'!O:O)</f>
        <v>#REF!</v>
      </c>
      <c r="K79" s="63" t="e">
        <f>SUMIF('10. 170KMP'!$K:$K,$D79,'10. 170KMP'!P:P)</f>
        <v>#REF!</v>
      </c>
      <c r="L79" s="63" t="e">
        <f>SUMIF('10. 170KMP'!$K:$K,$D79,'10. 170KMP'!Q:Q)</f>
        <v>#REF!</v>
      </c>
      <c r="M79" s="63" t="e">
        <f>SUMIF('10. 170KMP'!$K:$K,$D79,'10. 170KMP'!R:R)</f>
        <v>#REF!</v>
      </c>
      <c r="N79" s="63" t="e">
        <f>SUMIF('10. 170KMP'!$K:$K,$D79,'10. 170KMP'!S:S)</f>
        <v>#REF!</v>
      </c>
      <c r="O79" s="63" t="e">
        <f>SUMIF('10. 170KMP'!$K:$K,$D79,'10. 170KMP'!T:T)</f>
        <v>#REF!</v>
      </c>
      <c r="P79" s="63" t="e">
        <f>SUMIF('10. 170KMP'!$K:$K,$D79,'10. 170KMP'!U:U)</f>
        <v>#REF!</v>
      </c>
      <c r="Q79" s="63" t="e">
        <f>SUMIF('10. 170KMP'!$K:$K,$D79,'10. 170KMP'!V:V)</f>
        <v>#REF!</v>
      </c>
      <c r="R79" s="63" t="e">
        <f>SUMIF('10. 170KMP'!$K:$K,$D79,'10. 170KMP'!W:W)</f>
        <v>#REF!</v>
      </c>
      <c r="S79" s="63" t="e">
        <f>SUMIF('10. 170KMP'!$K:$K,$D79,'10. 170KMP'!X:X)</f>
        <v>#REF!</v>
      </c>
      <c r="T79" s="63" t="e">
        <f>SUMIF('10. 170KMP'!$K:$K,$D79,'10. 170KMP'!Y:Y)</f>
        <v>#REF!</v>
      </c>
      <c r="U79" s="63" t="e">
        <f>SUMIF('10. 170KMP'!$K:$K,$D79,'10. 170KMP'!Z:Z)</f>
        <v>#REF!</v>
      </c>
      <c r="V79" s="63" t="e">
        <f>SUMIF('10. 170KMP'!$K:$K,$D79,'10. 170KMP'!AA:AA)</f>
        <v>#REF!</v>
      </c>
      <c r="W79" s="63">
        <f>SUMIF('10. 170KMP'!$K:$K,$D79,'10. 170KMP'!AB:AB)</f>
        <v>1669167</v>
      </c>
      <c r="X79" s="63">
        <f>SUMIF('10. 170KMP'!$K:$K,$D79,'10. 170KMP'!AC:AC)</f>
        <v>1669167</v>
      </c>
      <c r="Y79" s="63">
        <f>SUMIF('10. 170KMP'!$K:$K,$D79,'10. 170KMP'!AD:AD)</f>
        <v>1486425</v>
      </c>
      <c r="Z79" s="63">
        <f>SUMIF('10. 170KMP'!$K:$K,$D79,'10. 170KMP'!AE:AE)</f>
        <v>9521250.3333333321</v>
      </c>
      <c r="AA79" s="63">
        <f>SUMIF('10. 170KMP'!$K:$K,$D79,'10. 170KMP'!AF:AF)</f>
        <v>9521250.3333333321</v>
      </c>
      <c r="AB79" s="63">
        <f>SUMIF('10. 170KMP'!$K:$K,$D79,'10. 170KMP'!AG:AG)</f>
        <v>9521250.3333333321</v>
      </c>
      <c r="AC79" s="63">
        <f>SUMIF('10. 170KMP'!$K:$K,$D79,'10. 170KMP'!AH:AH)</f>
        <v>9521250.3333333321</v>
      </c>
      <c r="AD79" s="63">
        <f>SUMIF('10. 170KMP'!$K:$K,$D79,'10. 170KMP'!AI:AI)</f>
        <v>8627697.333333334</v>
      </c>
      <c r="AE79" s="63">
        <f>SUMIF('10. 170KMP'!$K:$K,$D79,'10. 170KMP'!AJ:AJ)</f>
        <v>8367083.333333334</v>
      </c>
      <c r="AF79" s="63">
        <f>SUMIF('10. 170KMP'!$K:$K,$D79,'10. 170KMP'!AK:AK)</f>
        <v>8367083.333333334</v>
      </c>
      <c r="AG79" s="63">
        <f>SUMIF('10. 170KMP'!$K:$K,$D79,'10. 170KMP'!AL:AL)</f>
        <v>8367083.333333334</v>
      </c>
      <c r="AH79" s="63">
        <f>SUMIF('10. 170KMP'!$K:$K,$D79,'10. 170KMP'!AM:AM)</f>
        <v>8367083.333333334</v>
      </c>
      <c r="AI79" s="63">
        <f>SUMIF('10. 170KMP'!$K:$K,$D79,'10. 170KMP'!AN:AN)</f>
        <v>85005790.999999985</v>
      </c>
      <c r="AJ79" s="93">
        <f>SUMIF('10. 170KMP'!$K:$K,$D79,'10. 170KMP'!AO:AO)</f>
        <v>7554258</v>
      </c>
      <c r="AK79" s="87">
        <f>SUMIF('10. 170KMP'!$K:$K,$D79,'10. 170KMP'!AP:AP)</f>
        <v>2331000</v>
      </c>
      <c r="AL79" s="63">
        <f>SUMIF('10. 170KMP'!$K:$K,$D79,'10. 170KMP'!AQ:AQ)</f>
        <v>1609000</v>
      </c>
      <c r="AM79" s="63">
        <f>SUMIF('10. 170KMP'!$K:$K,$D79,'10. 170KMP'!AR:AR)</f>
        <v>1426258</v>
      </c>
      <c r="AN79" s="63">
        <f>SUMIF('10. 170KMP'!$K:$K,$D79,'10. 170KMP'!AS:AS)</f>
        <v>1094000</v>
      </c>
      <c r="AO79" s="63">
        <f>SUMIF('10. 170KMP'!$K:$K,$D79,'10. 170KMP'!AT:AT)</f>
        <v>1094000</v>
      </c>
      <c r="AP79" s="63">
        <f>SUMIF('10. 170KMP'!$K:$K,$D79,'10. 170KMP'!AU:AU)</f>
        <v>0</v>
      </c>
      <c r="AQ79" s="63">
        <f>SUMIF('10. 170KMP'!$K:$K,$D79,'10. 170KMP'!AV:AV)</f>
        <v>0</v>
      </c>
      <c r="AR79" s="63">
        <f>SUMIF('10. 170KMP'!$K:$K,$D79,'10. 170KMP'!AW:AW)</f>
        <v>0</v>
      </c>
      <c r="AS79" s="63">
        <f>SUMIF('10. 170KMP'!$K:$K,$D79,'10. 170KMP'!AX:AX)</f>
        <v>0</v>
      </c>
      <c r="AT79" s="63">
        <f>SUMIF('10. 170KMP'!$K:$K,$D79,'10. 170KMP'!AY:AY)</f>
        <v>0</v>
      </c>
      <c r="AU79" s="63">
        <f>SUMIF('10. 170KMP'!$K:$K,$D79,'10. 170KMP'!AZ:AZ)</f>
        <v>0</v>
      </c>
      <c r="AV79" s="93">
        <f>SUMIF('10. 170KMP'!$K:$K,$D79,'10. 170KMP'!BA:BA)</f>
        <v>0</v>
      </c>
      <c r="AW79" s="87">
        <f t="shared" si="39"/>
        <v>1094000</v>
      </c>
      <c r="AX79" s="63">
        <f t="shared" si="40"/>
        <v>1094000</v>
      </c>
      <c r="AY79" s="63">
        <f t="shared" si="41"/>
        <v>9521250.3333333321</v>
      </c>
      <c r="AZ79" s="626">
        <f t="shared" si="34"/>
        <v>1</v>
      </c>
      <c r="BA79" s="627">
        <f t="shared" si="35"/>
        <v>0.11490087558878385</v>
      </c>
      <c r="BB79" s="87" t="e">
        <f t="shared" si="42"/>
        <v>#REF!</v>
      </c>
      <c r="BC79" s="63">
        <f t="shared" si="43"/>
        <v>7554258</v>
      </c>
      <c r="BD79" s="63">
        <f t="shared" si="44"/>
        <v>23867259.666666664</v>
      </c>
      <c r="BE79" s="626" t="str">
        <f t="shared" si="36"/>
        <v/>
      </c>
      <c r="BF79" s="626">
        <f t="shared" si="37"/>
        <v>0.31651132578703112</v>
      </c>
      <c r="BG79" s="627">
        <f t="shared" si="38"/>
        <v>8.8867569034208518E-2</v>
      </c>
    </row>
    <row r="80" spans="2:59" x14ac:dyDescent="0.25">
      <c r="B80" s="1082"/>
      <c r="C80" s="1085"/>
      <c r="D80" s="573" t="s">
        <v>278</v>
      </c>
      <c r="E80" s="12" t="s">
        <v>172</v>
      </c>
      <c r="F80" s="272" t="s">
        <v>226</v>
      </c>
      <c r="G80" s="87" t="e">
        <f>SUMIF('10. 170KMP'!$K:$K,$D80,'10. 170KMP'!L:L)</f>
        <v>#REF!</v>
      </c>
      <c r="H80" s="63" t="e">
        <f>SUMIF('10. 170KMP'!$K:$K,$D80,'10. 170KMP'!M:M)</f>
        <v>#REF!</v>
      </c>
      <c r="I80" s="63" t="e">
        <f>SUMIF('10. 170KMP'!$K:$K,$D80,'10. 170KMP'!N:N)</f>
        <v>#REF!</v>
      </c>
      <c r="J80" s="63" t="e">
        <f>SUMIF('10. 170KMP'!$K:$K,$D80,'10. 170KMP'!O:O)</f>
        <v>#REF!</v>
      </c>
      <c r="K80" s="63" t="e">
        <f>SUMIF('10. 170KMP'!$K:$K,$D80,'10. 170KMP'!P:P)</f>
        <v>#REF!</v>
      </c>
      <c r="L80" s="63" t="e">
        <f>SUMIF('10. 170KMP'!$K:$K,$D80,'10. 170KMP'!Q:Q)</f>
        <v>#REF!</v>
      </c>
      <c r="M80" s="63" t="e">
        <f>SUMIF('10. 170KMP'!$K:$K,$D80,'10. 170KMP'!R:R)</f>
        <v>#REF!</v>
      </c>
      <c r="N80" s="63" t="e">
        <f>SUMIF('10. 170KMP'!$K:$K,$D80,'10. 170KMP'!S:S)</f>
        <v>#REF!</v>
      </c>
      <c r="O80" s="63" t="e">
        <f>SUMIF('10. 170KMP'!$K:$K,$D80,'10. 170KMP'!T:T)</f>
        <v>#REF!</v>
      </c>
      <c r="P80" s="63" t="e">
        <f>SUMIF('10. 170KMP'!$K:$K,$D80,'10. 170KMP'!U:U)</f>
        <v>#REF!</v>
      </c>
      <c r="Q80" s="63" t="e">
        <f>SUMIF('10. 170KMP'!$K:$K,$D80,'10. 170KMP'!V:V)</f>
        <v>#REF!</v>
      </c>
      <c r="R80" s="63" t="e">
        <f>SUMIF('10. 170KMP'!$K:$K,$D80,'10. 170KMP'!W:W)</f>
        <v>#REF!</v>
      </c>
      <c r="S80" s="63" t="e">
        <f>SUMIF('10. 170KMP'!$K:$K,$D80,'10. 170KMP'!X:X)</f>
        <v>#REF!</v>
      </c>
      <c r="T80" s="63" t="e">
        <f>SUMIF('10. 170KMP'!$K:$K,$D80,'10. 170KMP'!Y:Y)</f>
        <v>#REF!</v>
      </c>
      <c r="U80" s="63" t="e">
        <f>SUMIF('10. 170KMP'!$K:$K,$D80,'10. 170KMP'!Z:Z)</f>
        <v>#REF!</v>
      </c>
      <c r="V80" s="63" t="e">
        <f>SUMIF('10. 170KMP'!$K:$K,$D80,'10. 170KMP'!AA:AA)</f>
        <v>#REF!</v>
      </c>
      <c r="W80" s="63">
        <f>SUMIF('10. 170KMP'!$K:$K,$D80,'10. 170KMP'!AB:AB)</f>
        <v>0</v>
      </c>
      <c r="X80" s="63">
        <f>SUMIF('10. 170KMP'!$K:$K,$D80,'10. 170KMP'!AC:AC)</f>
        <v>50000000</v>
      </c>
      <c r="Y80" s="63">
        <f>SUMIF('10. 170KMP'!$K:$K,$D80,'10. 170KMP'!AD:AD)</f>
        <v>0</v>
      </c>
      <c r="Z80" s="63">
        <f>SUMIF('10. 170KMP'!$K:$K,$D80,'10. 170KMP'!AE:AE)</f>
        <v>0</v>
      </c>
      <c r="AA80" s="63">
        <f>SUMIF('10. 170KMP'!$K:$K,$D80,'10. 170KMP'!AF:AF)</f>
        <v>0</v>
      </c>
      <c r="AB80" s="63">
        <f>SUMIF('10. 170KMP'!$K:$K,$D80,'10. 170KMP'!AG:AG)</f>
        <v>0</v>
      </c>
      <c r="AC80" s="63">
        <f>SUMIF('10. 170KMP'!$K:$K,$D80,'10. 170KMP'!AH:AH)</f>
        <v>20000000</v>
      </c>
      <c r="AD80" s="63">
        <f>SUMIF('10. 170KMP'!$K:$K,$D80,'10. 170KMP'!AI:AI)</f>
        <v>0</v>
      </c>
      <c r="AE80" s="63">
        <f>SUMIF('10. 170KMP'!$K:$K,$D80,'10. 170KMP'!AJ:AJ)</f>
        <v>0</v>
      </c>
      <c r="AF80" s="63">
        <f>SUMIF('10. 170KMP'!$K:$K,$D80,'10. 170KMP'!AK:AK)</f>
        <v>0</v>
      </c>
      <c r="AG80" s="63">
        <f>SUMIF('10. 170KMP'!$K:$K,$D80,'10. 170KMP'!AL:AL)</f>
        <v>0</v>
      </c>
      <c r="AH80" s="63">
        <f>SUMIF('10. 170KMP'!$K:$K,$D80,'10. 170KMP'!AM:AM)</f>
        <v>20000000</v>
      </c>
      <c r="AI80" s="63">
        <f>SUMIF('10. 170KMP'!$K:$K,$D80,'10. 170KMP'!AN:AN)</f>
        <v>90000000</v>
      </c>
      <c r="AJ80" s="93">
        <f>SUMIF('10. 170KMP'!$K:$K,$D80,'10. 170KMP'!AO:AO)</f>
        <v>36165000</v>
      </c>
      <c r="AK80" s="87">
        <f>SUMIF('10. 170KMP'!$K:$K,$D80,'10. 170KMP'!AP:AP)</f>
        <v>0</v>
      </c>
      <c r="AL80" s="63">
        <f>SUMIF('10. 170KMP'!$K:$K,$D80,'10. 170KMP'!AQ:AQ)</f>
        <v>36165000</v>
      </c>
      <c r="AM80" s="63">
        <f>SUMIF('10. 170KMP'!$K:$K,$D80,'10. 170KMP'!AR:AR)</f>
        <v>0</v>
      </c>
      <c r="AN80" s="63">
        <f>SUMIF('10. 170KMP'!$K:$K,$D80,'10. 170KMP'!AS:AS)</f>
        <v>0</v>
      </c>
      <c r="AO80" s="63">
        <f>SUMIF('10. 170KMP'!$K:$K,$D80,'10. 170KMP'!AT:AT)</f>
        <v>0</v>
      </c>
      <c r="AP80" s="63">
        <f>SUMIF('10. 170KMP'!$K:$K,$D80,'10. 170KMP'!AU:AU)</f>
        <v>0</v>
      </c>
      <c r="AQ80" s="63">
        <f>SUMIF('10. 170KMP'!$K:$K,$D80,'10. 170KMP'!AV:AV)</f>
        <v>0</v>
      </c>
      <c r="AR80" s="63">
        <f>SUMIF('10. 170KMP'!$K:$K,$D80,'10. 170KMP'!AW:AW)</f>
        <v>0</v>
      </c>
      <c r="AS80" s="63">
        <f>SUMIF('10. 170KMP'!$K:$K,$D80,'10. 170KMP'!AX:AX)</f>
        <v>0</v>
      </c>
      <c r="AT80" s="63">
        <f>SUMIF('10. 170KMP'!$K:$K,$D80,'10. 170KMP'!AY:AY)</f>
        <v>0</v>
      </c>
      <c r="AU80" s="63">
        <f>SUMIF('10. 170KMP'!$K:$K,$D80,'10. 170KMP'!AZ:AZ)</f>
        <v>0</v>
      </c>
      <c r="AV80" s="93">
        <f>SUMIF('10. 170KMP'!$K:$K,$D80,'10. 170KMP'!BA:BA)</f>
        <v>0</v>
      </c>
      <c r="AW80" s="87">
        <f t="shared" si="39"/>
        <v>0</v>
      </c>
      <c r="AX80" s="63">
        <f t="shared" si="40"/>
        <v>0</v>
      </c>
      <c r="AY80" s="63">
        <f t="shared" si="41"/>
        <v>0</v>
      </c>
      <c r="AZ80" s="626" t="str">
        <f t="shared" si="34"/>
        <v/>
      </c>
      <c r="BA80" s="627" t="str">
        <f t="shared" si="35"/>
        <v/>
      </c>
      <c r="BB80" s="87" t="e">
        <f t="shared" si="42"/>
        <v>#REF!</v>
      </c>
      <c r="BC80" s="63">
        <f t="shared" si="43"/>
        <v>36165000</v>
      </c>
      <c r="BD80" s="63">
        <f t="shared" si="44"/>
        <v>50000000</v>
      </c>
      <c r="BE80" s="626" t="str">
        <f t="shared" si="36"/>
        <v/>
      </c>
      <c r="BF80" s="626">
        <f t="shared" si="37"/>
        <v>0.72330000000000005</v>
      </c>
      <c r="BG80" s="627">
        <f t="shared" si="38"/>
        <v>0.40183333333333332</v>
      </c>
    </row>
    <row r="81" spans="2:59" x14ac:dyDescent="0.25">
      <c r="B81" s="1082"/>
      <c r="C81" s="1085"/>
      <c r="D81" s="573" t="s">
        <v>279</v>
      </c>
      <c r="E81" s="12" t="s">
        <v>169</v>
      </c>
      <c r="F81" s="272" t="s">
        <v>226</v>
      </c>
      <c r="G81" s="87" t="e">
        <f>SUMIF('10. 170KMP'!$K:$K,$D81,'10. 170KMP'!L:L)</f>
        <v>#REF!</v>
      </c>
      <c r="H81" s="63" t="e">
        <f>SUMIF('10. 170KMP'!$K:$K,$D81,'10. 170KMP'!M:M)</f>
        <v>#REF!</v>
      </c>
      <c r="I81" s="63" t="e">
        <f>SUMIF('10. 170KMP'!$K:$K,$D81,'10. 170KMP'!N:N)</f>
        <v>#REF!</v>
      </c>
      <c r="J81" s="63" t="e">
        <f>SUMIF('10. 170KMP'!$K:$K,$D81,'10. 170KMP'!O:O)</f>
        <v>#REF!</v>
      </c>
      <c r="K81" s="63" t="e">
        <f>SUMIF('10. 170KMP'!$K:$K,$D81,'10. 170KMP'!P:P)</f>
        <v>#REF!</v>
      </c>
      <c r="L81" s="63" t="e">
        <f>SUMIF('10. 170KMP'!$K:$K,$D81,'10. 170KMP'!Q:Q)</f>
        <v>#REF!</v>
      </c>
      <c r="M81" s="63" t="e">
        <f>SUMIF('10. 170KMP'!$K:$K,$D81,'10. 170KMP'!R:R)</f>
        <v>#REF!</v>
      </c>
      <c r="N81" s="63" t="e">
        <f>SUMIF('10. 170KMP'!$K:$K,$D81,'10. 170KMP'!S:S)</f>
        <v>#REF!</v>
      </c>
      <c r="O81" s="63" t="e">
        <f>SUMIF('10. 170KMP'!$K:$K,$D81,'10. 170KMP'!T:T)</f>
        <v>#REF!</v>
      </c>
      <c r="P81" s="63" t="e">
        <f>SUMIF('10. 170KMP'!$K:$K,$D81,'10. 170KMP'!U:U)</f>
        <v>#REF!</v>
      </c>
      <c r="Q81" s="63" t="e">
        <f>SUMIF('10. 170KMP'!$K:$K,$D81,'10. 170KMP'!V:V)</f>
        <v>#REF!</v>
      </c>
      <c r="R81" s="63" t="e">
        <f>SUMIF('10. 170KMP'!$K:$K,$D81,'10. 170KMP'!W:W)</f>
        <v>#REF!</v>
      </c>
      <c r="S81" s="63" t="e">
        <f>SUMIF('10. 170KMP'!$K:$K,$D81,'10. 170KMP'!X:X)</f>
        <v>#REF!</v>
      </c>
      <c r="T81" s="63" t="e">
        <f>SUMIF('10. 170KMP'!$K:$K,$D81,'10. 170KMP'!Y:Y)</f>
        <v>#REF!</v>
      </c>
      <c r="U81" s="63" t="e">
        <f>SUMIF('10. 170KMP'!$K:$K,$D81,'10. 170KMP'!Z:Z)</f>
        <v>#REF!</v>
      </c>
      <c r="V81" s="63" t="e">
        <f>SUMIF('10. 170KMP'!$K:$K,$D81,'10. 170KMP'!AA:AA)</f>
        <v>#REF!</v>
      </c>
      <c r="W81" s="63">
        <f>SUMIF('10. 170KMP'!$K:$K,$D81,'10. 170KMP'!AB:AB)</f>
        <v>0</v>
      </c>
      <c r="X81" s="63">
        <f>SUMIF('10. 170KMP'!$K:$K,$D81,'10. 170KMP'!AC:AC)</f>
        <v>0</v>
      </c>
      <c r="Y81" s="63">
        <f>SUMIF('10. 170KMP'!$K:$K,$D81,'10. 170KMP'!AD:AD)</f>
        <v>0</v>
      </c>
      <c r="Z81" s="63">
        <f>SUMIF('10. 170KMP'!$K:$K,$D81,'10. 170KMP'!AE:AE)</f>
        <v>0</v>
      </c>
      <c r="AA81" s="63">
        <f>SUMIF('10. 170KMP'!$K:$K,$D81,'10. 170KMP'!AF:AF)</f>
        <v>0</v>
      </c>
      <c r="AB81" s="63">
        <f>SUMIF('10. 170KMP'!$K:$K,$D81,'10. 170KMP'!AG:AG)</f>
        <v>0</v>
      </c>
      <c r="AC81" s="63">
        <f>SUMIF('10. 170KMP'!$K:$K,$D81,'10. 170KMP'!AH:AH)</f>
        <v>0</v>
      </c>
      <c r="AD81" s="63">
        <f>SUMIF('10. 170KMP'!$K:$K,$D81,'10. 170KMP'!AI:AI)</f>
        <v>196800000.00000003</v>
      </c>
      <c r="AE81" s="63">
        <f>SUMIF('10. 170KMP'!$K:$K,$D81,'10. 170KMP'!AJ:AJ)</f>
        <v>0</v>
      </c>
      <c r="AF81" s="63">
        <f>SUMIF('10. 170KMP'!$K:$K,$D81,'10. 170KMP'!AK:AK)</f>
        <v>0</v>
      </c>
      <c r="AG81" s="63">
        <f>SUMIF('10. 170KMP'!$K:$K,$D81,'10. 170KMP'!AL:AL)</f>
        <v>0</v>
      </c>
      <c r="AH81" s="63">
        <f>SUMIF('10. 170KMP'!$K:$K,$D81,'10. 170KMP'!AM:AM)</f>
        <v>0</v>
      </c>
      <c r="AI81" s="63">
        <f>SUMIF('10. 170KMP'!$K:$K,$D81,'10. 170KMP'!AN:AN)</f>
        <v>196800000.00000003</v>
      </c>
      <c r="AJ81" s="93">
        <f>SUMIF('10. 170KMP'!$K:$K,$D81,'10. 170KMP'!AO:AO)</f>
        <v>0</v>
      </c>
      <c r="AK81" s="87">
        <f>SUMIF('10. 170KMP'!$K:$K,$D81,'10. 170KMP'!AP:AP)</f>
        <v>0</v>
      </c>
      <c r="AL81" s="63">
        <f>SUMIF('10. 170KMP'!$K:$K,$D81,'10. 170KMP'!AQ:AQ)</f>
        <v>0</v>
      </c>
      <c r="AM81" s="63">
        <f>SUMIF('10. 170KMP'!$K:$K,$D81,'10. 170KMP'!AR:AR)</f>
        <v>0</v>
      </c>
      <c r="AN81" s="63">
        <f>SUMIF('10. 170KMP'!$K:$K,$D81,'10. 170KMP'!AS:AS)</f>
        <v>0</v>
      </c>
      <c r="AO81" s="63">
        <f>SUMIF('10. 170KMP'!$K:$K,$D81,'10. 170KMP'!AT:AT)</f>
        <v>0</v>
      </c>
      <c r="AP81" s="63">
        <f>SUMIF('10. 170KMP'!$K:$K,$D81,'10. 170KMP'!AU:AU)</f>
        <v>0</v>
      </c>
      <c r="AQ81" s="63">
        <f>SUMIF('10. 170KMP'!$K:$K,$D81,'10. 170KMP'!AV:AV)</f>
        <v>0</v>
      </c>
      <c r="AR81" s="63">
        <f>SUMIF('10. 170KMP'!$K:$K,$D81,'10. 170KMP'!AW:AW)</f>
        <v>0</v>
      </c>
      <c r="AS81" s="63">
        <f>SUMIF('10. 170KMP'!$K:$K,$D81,'10. 170KMP'!AX:AX)</f>
        <v>0</v>
      </c>
      <c r="AT81" s="63">
        <f>SUMIF('10. 170KMP'!$K:$K,$D81,'10. 170KMP'!AY:AY)</f>
        <v>0</v>
      </c>
      <c r="AU81" s="63">
        <f>SUMIF('10. 170KMP'!$K:$K,$D81,'10. 170KMP'!AZ:AZ)</f>
        <v>0</v>
      </c>
      <c r="AV81" s="93">
        <f>SUMIF('10. 170KMP'!$K:$K,$D81,'10. 170KMP'!BA:BA)</f>
        <v>0</v>
      </c>
      <c r="AW81" s="87">
        <f t="shared" si="39"/>
        <v>0</v>
      </c>
      <c r="AX81" s="63">
        <f t="shared" si="40"/>
        <v>0</v>
      </c>
      <c r="AY81" s="63">
        <f t="shared" si="41"/>
        <v>0</v>
      </c>
      <c r="AZ81" s="626" t="str">
        <f t="shared" si="34"/>
        <v/>
      </c>
      <c r="BA81" s="627" t="str">
        <f t="shared" si="35"/>
        <v/>
      </c>
      <c r="BB81" s="87" t="e">
        <f t="shared" si="42"/>
        <v>#REF!</v>
      </c>
      <c r="BC81" s="63">
        <f t="shared" si="43"/>
        <v>0</v>
      </c>
      <c r="BD81" s="63">
        <f t="shared" si="44"/>
        <v>0</v>
      </c>
      <c r="BE81" s="626" t="str">
        <f t="shared" si="36"/>
        <v/>
      </c>
      <c r="BF81" s="626" t="str">
        <f t="shared" si="37"/>
        <v/>
      </c>
      <c r="BG81" s="627">
        <f>IFERROR(BC81/AI81,"")</f>
        <v>0</v>
      </c>
    </row>
    <row r="82" spans="2:59" ht="14.1" customHeight="1" x14ac:dyDescent="0.25">
      <c r="B82" s="1082"/>
      <c r="C82" s="1085"/>
      <c r="D82" s="573" t="s">
        <v>280</v>
      </c>
      <c r="E82" s="9" t="s">
        <v>166</v>
      </c>
      <c r="F82" s="272" t="s">
        <v>226</v>
      </c>
      <c r="G82" s="87" t="e">
        <f>SUMIF('10. 170KMP'!$K:$K,$D82,'10. 170KMP'!L:L)</f>
        <v>#REF!</v>
      </c>
      <c r="H82" s="63" t="e">
        <f>SUMIF('10. 170KMP'!$K:$K,$D82,'10. 170KMP'!M:M)</f>
        <v>#REF!</v>
      </c>
      <c r="I82" s="63" t="e">
        <f>SUMIF('10. 170KMP'!$K:$K,$D82,'10. 170KMP'!N:N)</f>
        <v>#REF!</v>
      </c>
      <c r="J82" s="63" t="e">
        <f>SUMIF('10. 170KMP'!$K:$K,$D82,'10. 170KMP'!O:O)</f>
        <v>#REF!</v>
      </c>
      <c r="K82" s="63" t="e">
        <f>SUMIF('10. 170KMP'!$K:$K,$D82,'10. 170KMP'!P:P)</f>
        <v>#REF!</v>
      </c>
      <c r="L82" s="63" t="e">
        <f>SUMIF('10. 170KMP'!$K:$K,$D82,'10. 170KMP'!Q:Q)</f>
        <v>#REF!</v>
      </c>
      <c r="M82" s="63" t="e">
        <f>SUMIF('10. 170KMP'!$K:$K,$D82,'10. 170KMP'!R:R)</f>
        <v>#REF!</v>
      </c>
      <c r="N82" s="63" t="e">
        <f>SUMIF('10. 170KMP'!$K:$K,$D82,'10. 170KMP'!S:S)</f>
        <v>#REF!</v>
      </c>
      <c r="O82" s="63" t="e">
        <f>SUMIF('10. 170KMP'!$K:$K,$D82,'10. 170KMP'!T:T)</f>
        <v>#REF!</v>
      </c>
      <c r="P82" s="63" t="e">
        <f>SUMIF('10. 170KMP'!$K:$K,$D82,'10. 170KMP'!U:U)</f>
        <v>#REF!</v>
      </c>
      <c r="Q82" s="63" t="e">
        <f>SUMIF('10. 170KMP'!$K:$K,$D82,'10. 170KMP'!V:V)</f>
        <v>#REF!</v>
      </c>
      <c r="R82" s="63" t="e">
        <f>SUMIF('10. 170KMP'!$K:$K,$D82,'10. 170KMP'!W:W)</f>
        <v>#REF!</v>
      </c>
      <c r="S82" s="63" t="e">
        <f>SUMIF('10. 170KMP'!$K:$K,$D82,'10. 170KMP'!X:X)</f>
        <v>#REF!</v>
      </c>
      <c r="T82" s="63" t="e">
        <f>SUMIF('10. 170KMP'!$K:$K,$D82,'10. 170KMP'!Y:Y)</f>
        <v>#REF!</v>
      </c>
      <c r="U82" s="63" t="e">
        <f>SUMIF('10. 170KMP'!$K:$K,$D82,'10. 170KMP'!Z:Z)</f>
        <v>#REF!</v>
      </c>
      <c r="V82" s="63" t="e">
        <f>SUMIF('10. 170KMP'!$K:$K,$D82,'10. 170KMP'!AA:AA)</f>
        <v>#REF!</v>
      </c>
      <c r="W82" s="63">
        <f>SUMIF('10. 170KMP'!$K:$K,$D82,'10. 170KMP'!AB:AB)</f>
        <v>0</v>
      </c>
      <c r="X82" s="63">
        <f>SUMIF('10. 170KMP'!$K:$K,$D82,'10. 170KMP'!AC:AC)</f>
        <v>0</v>
      </c>
      <c r="Y82" s="63">
        <f>SUMIF('10. 170KMP'!$K:$K,$D82,'10. 170KMP'!AD:AD)</f>
        <v>19500000</v>
      </c>
      <c r="Z82" s="63">
        <f>SUMIF('10. 170KMP'!$K:$K,$D82,'10. 170KMP'!AE:AE)</f>
        <v>19500000</v>
      </c>
      <c r="AA82" s="63">
        <f>SUMIF('10. 170KMP'!$K:$K,$D82,'10. 170KMP'!AF:AF)</f>
        <v>19500000</v>
      </c>
      <c r="AB82" s="63">
        <f>SUMIF('10. 170KMP'!$K:$K,$D82,'10. 170KMP'!AG:AG)</f>
        <v>19500000</v>
      </c>
      <c r="AC82" s="63">
        <f>SUMIF('10. 170KMP'!$K:$K,$D82,'10. 170KMP'!AH:AH)</f>
        <v>19500000</v>
      </c>
      <c r="AD82" s="63">
        <f>SUMIF('10. 170KMP'!$K:$K,$D82,'10. 170KMP'!AI:AI)</f>
        <v>19500000</v>
      </c>
      <c r="AE82" s="63">
        <f>SUMIF('10. 170KMP'!$K:$K,$D82,'10. 170KMP'!AJ:AJ)</f>
        <v>19500000</v>
      </c>
      <c r="AF82" s="63">
        <f>SUMIF('10. 170KMP'!$K:$K,$D82,'10. 170KMP'!AK:AK)</f>
        <v>19500000</v>
      </c>
      <c r="AG82" s="63">
        <f>SUMIF('10. 170KMP'!$K:$K,$D82,'10. 170KMP'!AL:AL)</f>
        <v>19500000</v>
      </c>
      <c r="AH82" s="63">
        <f>SUMIF('10. 170KMP'!$K:$K,$D82,'10. 170KMP'!AM:AM)</f>
        <v>19500000</v>
      </c>
      <c r="AI82" s="63">
        <f>SUMIF('10. 170KMP'!$K:$K,$D82,'10. 170KMP'!AN:AN)</f>
        <v>195000000</v>
      </c>
      <c r="AJ82" s="93">
        <f>SUMIF('10. 170KMP'!$K:$K,$D82,'10. 170KMP'!AO:AO)</f>
        <v>3600000</v>
      </c>
      <c r="AK82" s="87">
        <f>SUMIF('10. 170KMP'!$K:$K,$D82,'10. 170KMP'!AP:AP)</f>
        <v>0</v>
      </c>
      <c r="AL82" s="63">
        <f>SUMIF('10. 170KMP'!$K:$K,$D82,'10. 170KMP'!AQ:AQ)</f>
        <v>0</v>
      </c>
      <c r="AM82" s="63">
        <f>SUMIF('10. 170KMP'!$K:$K,$D82,'10. 170KMP'!AR:AR)</f>
        <v>0</v>
      </c>
      <c r="AN82" s="63">
        <f>SUMIF('10. 170KMP'!$K:$K,$D82,'10. 170KMP'!AS:AS)</f>
        <v>0</v>
      </c>
      <c r="AO82" s="63">
        <f>SUMIF('10. 170KMP'!$K:$K,$D82,'10. 170KMP'!AT:AT)</f>
        <v>3600000</v>
      </c>
      <c r="AP82" s="63">
        <f>SUMIF('10. 170KMP'!$K:$K,$D82,'10. 170KMP'!AU:AU)</f>
        <v>0</v>
      </c>
      <c r="AQ82" s="63">
        <f>SUMIF('10. 170KMP'!$K:$K,$D82,'10. 170KMP'!AV:AV)</f>
        <v>0</v>
      </c>
      <c r="AR82" s="63">
        <f>SUMIF('10. 170KMP'!$K:$K,$D82,'10. 170KMP'!AW:AW)</f>
        <v>0</v>
      </c>
      <c r="AS82" s="63">
        <f>SUMIF('10. 170KMP'!$K:$K,$D82,'10. 170KMP'!AX:AX)</f>
        <v>0</v>
      </c>
      <c r="AT82" s="63">
        <f>SUMIF('10. 170KMP'!$K:$K,$D82,'10. 170KMP'!AY:AY)</f>
        <v>0</v>
      </c>
      <c r="AU82" s="63">
        <f>SUMIF('10. 170KMP'!$K:$K,$D82,'10. 170KMP'!AZ:AZ)</f>
        <v>0</v>
      </c>
      <c r="AV82" s="93">
        <f>SUMIF('10. 170KMP'!$K:$K,$D82,'10. 170KMP'!BA:BA)</f>
        <v>0</v>
      </c>
      <c r="AW82" s="87">
        <f t="shared" si="39"/>
        <v>0</v>
      </c>
      <c r="AX82" s="63">
        <f t="shared" si="40"/>
        <v>3600000</v>
      </c>
      <c r="AY82" s="63">
        <f t="shared" si="41"/>
        <v>19500000</v>
      </c>
      <c r="AZ82" s="626" t="str">
        <f t="shared" si="34"/>
        <v/>
      </c>
      <c r="BA82" s="627">
        <f t="shared" si="35"/>
        <v>0.18461538461538463</v>
      </c>
      <c r="BB82" s="87" t="e">
        <f t="shared" si="42"/>
        <v>#REF!</v>
      </c>
      <c r="BC82" s="63">
        <f t="shared" si="43"/>
        <v>3600000</v>
      </c>
      <c r="BD82" s="63">
        <f t="shared" si="44"/>
        <v>58500000</v>
      </c>
      <c r="BE82" s="626" t="str">
        <f t="shared" si="36"/>
        <v/>
      </c>
      <c r="BF82" s="626">
        <f t="shared" si="37"/>
        <v>6.1538461538461542E-2</v>
      </c>
      <c r="BG82" s="627">
        <f t="shared" si="38"/>
        <v>1.8461538461538463E-2</v>
      </c>
    </row>
    <row r="83" spans="2:59" x14ac:dyDescent="0.25">
      <c r="B83" s="1082"/>
      <c r="C83" s="1085"/>
      <c r="D83" s="573" t="s">
        <v>281</v>
      </c>
      <c r="E83" s="12" t="s">
        <v>171</v>
      </c>
      <c r="F83" s="272" t="s">
        <v>226</v>
      </c>
      <c r="G83" s="87" t="e">
        <f>SUMIF('10. 170KMP'!$K:$K,$D83,'10. 170KMP'!L:L)</f>
        <v>#REF!</v>
      </c>
      <c r="H83" s="63" t="e">
        <f>SUMIF('10. 170KMP'!$K:$K,$D83,'10. 170KMP'!M:M)</f>
        <v>#REF!</v>
      </c>
      <c r="I83" s="63" t="e">
        <f>SUMIF('10. 170KMP'!$K:$K,$D83,'10. 170KMP'!N:N)</f>
        <v>#REF!</v>
      </c>
      <c r="J83" s="63" t="e">
        <f>SUMIF('10. 170KMP'!$K:$K,$D83,'10. 170KMP'!O:O)</f>
        <v>#REF!</v>
      </c>
      <c r="K83" s="63" t="e">
        <f>SUMIF('10. 170KMP'!$K:$K,$D83,'10. 170KMP'!P:P)</f>
        <v>#REF!</v>
      </c>
      <c r="L83" s="63" t="e">
        <f>SUMIF('10. 170KMP'!$K:$K,$D83,'10. 170KMP'!Q:Q)</f>
        <v>#REF!</v>
      </c>
      <c r="M83" s="63" t="e">
        <f>SUMIF('10. 170KMP'!$K:$K,$D83,'10. 170KMP'!R:R)</f>
        <v>#REF!</v>
      </c>
      <c r="N83" s="63" t="e">
        <f>SUMIF('10. 170KMP'!$K:$K,$D83,'10. 170KMP'!S:S)</f>
        <v>#REF!</v>
      </c>
      <c r="O83" s="63" t="e">
        <f>SUMIF('10. 170KMP'!$K:$K,$D83,'10. 170KMP'!T:T)</f>
        <v>#REF!</v>
      </c>
      <c r="P83" s="63" t="e">
        <f>SUMIF('10. 170KMP'!$K:$K,$D83,'10. 170KMP'!U:U)</f>
        <v>#REF!</v>
      </c>
      <c r="Q83" s="63" t="e">
        <f>SUMIF('10. 170KMP'!$K:$K,$D83,'10. 170KMP'!V:V)</f>
        <v>#REF!</v>
      </c>
      <c r="R83" s="63" t="e">
        <f>SUMIF('10. 170KMP'!$K:$K,$D83,'10. 170KMP'!W:W)</f>
        <v>#REF!</v>
      </c>
      <c r="S83" s="63" t="e">
        <f>SUMIF('10. 170KMP'!$K:$K,$D83,'10. 170KMP'!X:X)</f>
        <v>#REF!</v>
      </c>
      <c r="T83" s="63" t="e">
        <f>SUMIF('10. 170KMP'!$K:$K,$D83,'10. 170KMP'!Y:Y)</f>
        <v>#REF!</v>
      </c>
      <c r="U83" s="63" t="e">
        <f>SUMIF('10. 170KMP'!$K:$K,$D83,'10. 170KMP'!Z:Z)</f>
        <v>#REF!</v>
      </c>
      <c r="V83" s="63" t="e">
        <f>SUMIF('10. 170KMP'!$K:$K,$D83,'10. 170KMP'!AA:AA)</f>
        <v>#REF!</v>
      </c>
      <c r="W83" s="63">
        <f>SUMIF('10. 170KMP'!$K:$K,$D83,'10. 170KMP'!AB:AB)</f>
        <v>0</v>
      </c>
      <c r="X83" s="63">
        <f>SUMIF('10. 170KMP'!$K:$K,$D83,'10. 170KMP'!AC:AC)</f>
        <v>0</v>
      </c>
      <c r="Y83" s="63">
        <f>SUMIF('10. 170KMP'!$K:$K,$D83,'10. 170KMP'!AD:AD)</f>
        <v>0</v>
      </c>
      <c r="Z83" s="63">
        <f>SUMIF('10. 170KMP'!$K:$K,$D83,'10. 170KMP'!AE:AE)</f>
        <v>0</v>
      </c>
      <c r="AA83" s="63">
        <f>SUMIF('10. 170KMP'!$K:$K,$D83,'10. 170KMP'!AF:AF)</f>
        <v>0</v>
      </c>
      <c r="AB83" s="63">
        <f>SUMIF('10. 170KMP'!$K:$K,$D83,'10. 170KMP'!AG:AG)</f>
        <v>0</v>
      </c>
      <c r="AC83" s="63">
        <f>SUMIF('10. 170KMP'!$K:$K,$D83,'10. 170KMP'!AH:AH)</f>
        <v>0</v>
      </c>
      <c r="AD83" s="63">
        <f>SUMIF('10. 170KMP'!$K:$K,$D83,'10. 170KMP'!AI:AI)</f>
        <v>0</v>
      </c>
      <c r="AE83" s="63">
        <f>SUMIF('10. 170KMP'!$K:$K,$D83,'10. 170KMP'!AJ:AJ)</f>
        <v>0</v>
      </c>
      <c r="AF83" s="63">
        <f>SUMIF('10. 170KMP'!$K:$K,$D83,'10. 170KMP'!AK:AK)</f>
        <v>0</v>
      </c>
      <c r="AG83" s="63">
        <f>SUMIF('10. 170KMP'!$K:$K,$D83,'10. 170KMP'!AL:AL)</f>
        <v>0</v>
      </c>
      <c r="AH83" s="63">
        <f>SUMIF('10. 170KMP'!$K:$K,$D83,'10. 170KMP'!AM:AM)</f>
        <v>0</v>
      </c>
      <c r="AI83" s="63">
        <f>SUMIF('10. 170KMP'!$K:$K,$D83,'10. 170KMP'!AN:AN)</f>
        <v>0</v>
      </c>
      <c r="AJ83" s="93">
        <f>SUMIF('10. 170KMP'!$K:$K,$D83,'10. 170KMP'!AO:AO)</f>
        <v>0</v>
      </c>
      <c r="AK83" s="87">
        <f>SUMIF('10. 170KMP'!$K:$K,$D83,'10. 170KMP'!AP:AP)</f>
        <v>0</v>
      </c>
      <c r="AL83" s="63">
        <f>SUMIF('10. 170KMP'!$K:$K,$D83,'10. 170KMP'!AQ:AQ)</f>
        <v>0</v>
      </c>
      <c r="AM83" s="63">
        <f>SUMIF('10. 170KMP'!$K:$K,$D83,'10. 170KMP'!AR:AR)</f>
        <v>0</v>
      </c>
      <c r="AN83" s="63">
        <f>SUMIF('10. 170KMP'!$K:$K,$D83,'10. 170KMP'!AS:AS)</f>
        <v>0</v>
      </c>
      <c r="AO83" s="63">
        <f>SUMIF('10. 170KMP'!$K:$K,$D83,'10. 170KMP'!AT:AT)</f>
        <v>0</v>
      </c>
      <c r="AP83" s="63">
        <f>SUMIF('10. 170KMP'!$K:$K,$D83,'10. 170KMP'!AU:AU)</f>
        <v>0</v>
      </c>
      <c r="AQ83" s="63">
        <f>SUMIF('10. 170KMP'!$K:$K,$D83,'10. 170KMP'!AV:AV)</f>
        <v>0</v>
      </c>
      <c r="AR83" s="63">
        <f>SUMIF('10. 170KMP'!$K:$K,$D83,'10. 170KMP'!AW:AW)</f>
        <v>0</v>
      </c>
      <c r="AS83" s="63">
        <f>SUMIF('10. 170KMP'!$K:$K,$D83,'10. 170KMP'!AX:AX)</f>
        <v>0</v>
      </c>
      <c r="AT83" s="63">
        <f>SUMIF('10. 170KMP'!$K:$K,$D83,'10. 170KMP'!AY:AY)</f>
        <v>0</v>
      </c>
      <c r="AU83" s="63">
        <f>SUMIF('10. 170KMP'!$K:$K,$D83,'10. 170KMP'!AZ:AZ)</f>
        <v>0</v>
      </c>
      <c r="AV83" s="93">
        <f>SUMIF('10. 170KMP'!$K:$K,$D83,'10. 170KMP'!BA:BA)</f>
        <v>0</v>
      </c>
      <c r="AW83" s="87">
        <f t="shared" si="39"/>
        <v>0</v>
      </c>
      <c r="AX83" s="63">
        <f t="shared" si="40"/>
        <v>0</v>
      </c>
      <c r="AY83" s="63">
        <f t="shared" si="41"/>
        <v>0</v>
      </c>
      <c r="AZ83" s="626" t="str">
        <f t="shared" si="34"/>
        <v/>
      </c>
      <c r="BA83" s="627" t="str">
        <f t="shared" si="35"/>
        <v/>
      </c>
      <c r="BB83" s="87" t="e">
        <f t="shared" si="42"/>
        <v>#REF!</v>
      </c>
      <c r="BC83" s="63">
        <f t="shared" si="43"/>
        <v>0</v>
      </c>
      <c r="BD83" s="63">
        <f t="shared" si="44"/>
        <v>0</v>
      </c>
      <c r="BE83" s="626" t="str">
        <f t="shared" si="36"/>
        <v/>
      </c>
      <c r="BF83" s="626" t="str">
        <f t="shared" si="37"/>
        <v/>
      </c>
      <c r="BG83" s="627" t="str">
        <f t="shared" si="38"/>
        <v/>
      </c>
    </row>
    <row r="84" spans="2:59" x14ac:dyDescent="0.25">
      <c r="B84" s="1082"/>
      <c r="C84" s="1085"/>
      <c r="D84" s="573" t="s">
        <v>282</v>
      </c>
      <c r="E84" s="12" t="s">
        <v>151</v>
      </c>
      <c r="F84" s="272" t="s">
        <v>226</v>
      </c>
      <c r="G84" s="87" t="e">
        <f>SUMIF('10. 170KMP'!$K:$K,$D84,'10. 170KMP'!L:L)</f>
        <v>#REF!</v>
      </c>
      <c r="H84" s="63" t="e">
        <f>SUMIF('10. 170KMP'!$K:$K,$D84,'10. 170KMP'!M:M)</f>
        <v>#REF!</v>
      </c>
      <c r="I84" s="63" t="e">
        <f>SUMIF('10. 170KMP'!$K:$K,$D84,'10. 170KMP'!N:N)</f>
        <v>#REF!</v>
      </c>
      <c r="J84" s="63" t="e">
        <f>SUMIF('10. 170KMP'!$K:$K,$D84,'10. 170KMP'!O:O)</f>
        <v>#REF!</v>
      </c>
      <c r="K84" s="63" t="e">
        <f>SUMIF('10. 170KMP'!$K:$K,$D84,'10. 170KMP'!P:P)</f>
        <v>#REF!</v>
      </c>
      <c r="L84" s="63" t="e">
        <f>SUMIF('10. 170KMP'!$K:$K,$D84,'10. 170KMP'!Q:Q)</f>
        <v>#REF!</v>
      </c>
      <c r="M84" s="63" t="e">
        <f>SUMIF('10. 170KMP'!$K:$K,$D84,'10. 170KMP'!R:R)</f>
        <v>#REF!</v>
      </c>
      <c r="N84" s="63" t="e">
        <f>SUMIF('10. 170KMP'!$K:$K,$D84,'10. 170KMP'!S:S)</f>
        <v>#REF!</v>
      </c>
      <c r="O84" s="63" t="e">
        <f>SUMIF('10. 170KMP'!$K:$K,$D84,'10. 170KMP'!T:T)</f>
        <v>#REF!</v>
      </c>
      <c r="P84" s="63" t="e">
        <f>SUMIF('10. 170KMP'!$K:$K,$D84,'10. 170KMP'!U:U)</f>
        <v>#REF!</v>
      </c>
      <c r="Q84" s="63" t="e">
        <f>SUMIF('10. 170KMP'!$K:$K,$D84,'10. 170KMP'!V:V)</f>
        <v>#REF!</v>
      </c>
      <c r="R84" s="63" t="e">
        <f>SUMIF('10. 170KMP'!$K:$K,$D84,'10. 170KMP'!W:W)</f>
        <v>#REF!</v>
      </c>
      <c r="S84" s="63" t="e">
        <f>SUMIF('10. 170KMP'!$K:$K,$D84,'10. 170KMP'!X:X)</f>
        <v>#REF!</v>
      </c>
      <c r="T84" s="63" t="e">
        <f>SUMIF('10. 170KMP'!$K:$K,$D84,'10. 170KMP'!Y:Y)</f>
        <v>#REF!</v>
      </c>
      <c r="U84" s="63" t="e">
        <f>SUMIF('10. 170KMP'!$K:$K,$D84,'10. 170KMP'!Z:Z)</f>
        <v>#REF!</v>
      </c>
      <c r="V84" s="63" t="e">
        <f>SUMIF('10. 170KMP'!$K:$K,$D84,'10. 170KMP'!AA:AA)</f>
        <v>#REF!</v>
      </c>
      <c r="W84" s="63">
        <f>SUMIF('10. 170KMP'!$K:$K,$D84,'10. 170KMP'!AB:AB)</f>
        <v>5000000</v>
      </c>
      <c r="X84" s="63">
        <f>SUMIF('10. 170KMP'!$K:$K,$D84,'10. 170KMP'!AC:AC)</f>
        <v>0</v>
      </c>
      <c r="Y84" s="63">
        <f>SUMIF('10. 170KMP'!$K:$K,$D84,'10. 170KMP'!AD:AD)</f>
        <v>0</v>
      </c>
      <c r="Z84" s="63">
        <f>SUMIF('10. 170KMP'!$K:$K,$D84,'10. 170KMP'!AE:AE)</f>
        <v>0</v>
      </c>
      <c r="AA84" s="63">
        <f>SUMIF('10. 170KMP'!$K:$K,$D84,'10. 170KMP'!AF:AF)</f>
        <v>0</v>
      </c>
      <c r="AB84" s="63">
        <f>SUMIF('10. 170KMP'!$K:$K,$D84,'10. 170KMP'!AG:AG)</f>
        <v>0</v>
      </c>
      <c r="AC84" s="63">
        <f>SUMIF('10. 170KMP'!$K:$K,$D84,'10. 170KMP'!AH:AH)</f>
        <v>5000000</v>
      </c>
      <c r="AD84" s="63">
        <f>SUMIF('10. 170KMP'!$K:$K,$D84,'10. 170KMP'!AI:AI)</f>
        <v>0</v>
      </c>
      <c r="AE84" s="63">
        <f>SUMIF('10. 170KMP'!$K:$K,$D84,'10. 170KMP'!AJ:AJ)</f>
        <v>0</v>
      </c>
      <c r="AF84" s="63">
        <f>SUMIF('10. 170KMP'!$K:$K,$D84,'10. 170KMP'!AK:AK)</f>
        <v>0</v>
      </c>
      <c r="AG84" s="63">
        <f>SUMIF('10. 170KMP'!$K:$K,$D84,'10. 170KMP'!AL:AL)</f>
        <v>0</v>
      </c>
      <c r="AH84" s="63">
        <f>SUMIF('10. 170KMP'!$K:$K,$D84,'10. 170KMP'!AM:AM)</f>
        <v>5000000</v>
      </c>
      <c r="AI84" s="63">
        <f>SUMIF('10. 170KMP'!$K:$K,$D84,'10. 170KMP'!AN:AN)</f>
        <v>15000000</v>
      </c>
      <c r="AJ84" s="93">
        <f>SUMIF('10. 170KMP'!$K:$K,$D84,'10. 170KMP'!AO:AO)</f>
        <v>2117665</v>
      </c>
      <c r="AK84" s="87">
        <f>SUMIF('10. 170KMP'!$K:$K,$D84,'10. 170KMP'!AP:AP)</f>
        <v>208333</v>
      </c>
      <c r="AL84" s="63">
        <f>SUMIF('10. 170KMP'!$K:$K,$D84,'10. 170KMP'!AQ:AQ)</f>
        <v>208333</v>
      </c>
      <c r="AM84" s="63">
        <f>SUMIF('10. 170KMP'!$K:$K,$D84,'10. 170KMP'!AR:AR)</f>
        <v>1284333</v>
      </c>
      <c r="AN84" s="63">
        <f>SUMIF('10. 170KMP'!$K:$K,$D84,'10. 170KMP'!AS:AS)</f>
        <v>208333</v>
      </c>
      <c r="AO84" s="63">
        <f>SUMIF('10. 170KMP'!$K:$K,$D84,'10. 170KMP'!AT:AT)</f>
        <v>208333</v>
      </c>
      <c r="AP84" s="63">
        <f>SUMIF('10. 170KMP'!$K:$K,$D84,'10. 170KMP'!AU:AU)</f>
        <v>0</v>
      </c>
      <c r="AQ84" s="63">
        <f>SUMIF('10. 170KMP'!$K:$K,$D84,'10. 170KMP'!AV:AV)</f>
        <v>0</v>
      </c>
      <c r="AR84" s="63">
        <f>SUMIF('10. 170KMP'!$K:$K,$D84,'10. 170KMP'!AW:AW)</f>
        <v>0</v>
      </c>
      <c r="AS84" s="63">
        <f>SUMIF('10. 170KMP'!$K:$K,$D84,'10. 170KMP'!AX:AX)</f>
        <v>0</v>
      </c>
      <c r="AT84" s="63">
        <f>SUMIF('10. 170KMP'!$K:$K,$D84,'10. 170KMP'!AY:AY)</f>
        <v>0</v>
      </c>
      <c r="AU84" s="63">
        <f>SUMIF('10. 170KMP'!$K:$K,$D84,'10. 170KMP'!AZ:AZ)</f>
        <v>0</v>
      </c>
      <c r="AV84" s="93">
        <f>SUMIF('10. 170KMP'!$K:$K,$D84,'10. 170KMP'!BA:BA)</f>
        <v>0</v>
      </c>
      <c r="AW84" s="87">
        <f t="shared" si="39"/>
        <v>208333</v>
      </c>
      <c r="AX84" s="63">
        <f t="shared" si="40"/>
        <v>208333</v>
      </c>
      <c r="AY84" s="63">
        <f t="shared" si="41"/>
        <v>0</v>
      </c>
      <c r="AZ84" s="626">
        <f t="shared" si="34"/>
        <v>1</v>
      </c>
      <c r="BA84" s="627" t="str">
        <f t="shared" si="35"/>
        <v/>
      </c>
      <c r="BB84" s="87" t="e">
        <f t="shared" si="42"/>
        <v>#REF!</v>
      </c>
      <c r="BC84" s="63">
        <f t="shared" si="43"/>
        <v>2117665</v>
      </c>
      <c r="BD84" s="63">
        <f t="shared" si="44"/>
        <v>5000000</v>
      </c>
      <c r="BE84" s="626" t="str">
        <f t="shared" si="36"/>
        <v/>
      </c>
      <c r="BF84" s="626">
        <f t="shared" si="37"/>
        <v>0.42353299999999999</v>
      </c>
      <c r="BG84" s="627">
        <f t="shared" si="38"/>
        <v>0.14117766666666667</v>
      </c>
    </row>
    <row r="85" spans="2:59" ht="14.1" customHeight="1" x14ac:dyDescent="0.25">
      <c r="B85" s="1083"/>
      <c r="C85" s="1086"/>
      <c r="D85" s="572" t="s">
        <v>283</v>
      </c>
      <c r="E85" s="10" t="s">
        <v>152</v>
      </c>
      <c r="F85" s="273" t="s">
        <v>226</v>
      </c>
      <c r="G85" s="88" t="e">
        <f>SUMIF('10. 170KMP'!$K:$K,$D85,'10. 170KMP'!L:L)</f>
        <v>#REF!</v>
      </c>
      <c r="H85" s="64" t="e">
        <f>SUMIF('10. 170KMP'!$K:$K,$D85,'10. 170KMP'!M:M)</f>
        <v>#REF!</v>
      </c>
      <c r="I85" s="64" t="e">
        <f>SUMIF('10. 170KMP'!$K:$K,$D85,'10. 170KMP'!N:N)</f>
        <v>#REF!</v>
      </c>
      <c r="J85" s="64" t="e">
        <f>SUMIF('10. 170KMP'!$K:$K,$D85,'10. 170KMP'!O:O)</f>
        <v>#REF!</v>
      </c>
      <c r="K85" s="64" t="e">
        <f>SUMIF('10. 170KMP'!$K:$K,$D85,'10. 170KMP'!P:P)</f>
        <v>#REF!</v>
      </c>
      <c r="L85" s="64" t="e">
        <f>SUMIF('10. 170KMP'!$K:$K,$D85,'10. 170KMP'!Q:Q)</f>
        <v>#REF!</v>
      </c>
      <c r="M85" s="64" t="e">
        <f>SUMIF('10. 170KMP'!$K:$K,$D85,'10. 170KMP'!R:R)</f>
        <v>#REF!</v>
      </c>
      <c r="N85" s="64" t="e">
        <f>SUMIF('10. 170KMP'!$K:$K,$D85,'10. 170KMP'!S:S)</f>
        <v>#REF!</v>
      </c>
      <c r="O85" s="64" t="e">
        <f>SUMIF('10. 170KMP'!$K:$K,$D85,'10. 170KMP'!T:T)</f>
        <v>#REF!</v>
      </c>
      <c r="P85" s="64" t="e">
        <f>SUMIF('10. 170KMP'!$K:$K,$D85,'10. 170KMP'!U:U)</f>
        <v>#REF!</v>
      </c>
      <c r="Q85" s="64" t="e">
        <f>SUMIF('10. 170KMP'!$K:$K,$D85,'10. 170KMP'!V:V)</f>
        <v>#REF!</v>
      </c>
      <c r="R85" s="64" t="e">
        <f>SUMIF('10. 170KMP'!$K:$K,$D85,'10. 170KMP'!W:W)</f>
        <v>#REF!</v>
      </c>
      <c r="S85" s="64" t="e">
        <f>SUMIF('10. 170KMP'!$K:$K,$D85,'10. 170KMP'!X:X)</f>
        <v>#REF!</v>
      </c>
      <c r="T85" s="64" t="e">
        <f>SUMIF('10. 170KMP'!$K:$K,$D85,'10. 170KMP'!Y:Y)</f>
        <v>#REF!</v>
      </c>
      <c r="U85" s="64" t="e">
        <f>SUMIF('10. 170KMP'!$K:$K,$D85,'10. 170KMP'!Z:Z)</f>
        <v>#REF!</v>
      </c>
      <c r="V85" s="64" t="e">
        <f>SUMIF('10. 170KMP'!$K:$K,$D85,'10. 170KMP'!AA:AA)</f>
        <v>#REF!</v>
      </c>
      <c r="W85" s="64">
        <f>SUMIF('10. 170KMP'!$K:$K,$D85,'10. 170KMP'!AB:AB)</f>
        <v>150000</v>
      </c>
      <c r="X85" s="64">
        <f>SUMIF('10. 170KMP'!$K:$K,$D85,'10. 170KMP'!AC:AC)</f>
        <v>150000</v>
      </c>
      <c r="Y85" s="64">
        <f>SUMIF('10. 170KMP'!$K:$K,$D85,'10. 170KMP'!AD:AD)</f>
        <v>150000</v>
      </c>
      <c r="Z85" s="64">
        <f>SUMIF('10. 170KMP'!$K:$K,$D85,'10. 170KMP'!AE:AE)</f>
        <v>150000</v>
      </c>
      <c r="AA85" s="64">
        <f>SUMIF('10. 170KMP'!$K:$K,$D85,'10. 170KMP'!AF:AF)</f>
        <v>150000</v>
      </c>
      <c r="AB85" s="64">
        <f>SUMIF('10. 170KMP'!$K:$K,$D85,'10. 170KMP'!AG:AG)</f>
        <v>150000</v>
      </c>
      <c r="AC85" s="64">
        <f>SUMIF('10. 170KMP'!$K:$K,$D85,'10. 170KMP'!AH:AH)</f>
        <v>150000</v>
      </c>
      <c r="AD85" s="64">
        <f>SUMIF('10. 170KMP'!$K:$K,$D85,'10. 170KMP'!AI:AI)</f>
        <v>150000</v>
      </c>
      <c r="AE85" s="64">
        <f>SUMIF('10. 170KMP'!$K:$K,$D85,'10. 170KMP'!AJ:AJ)</f>
        <v>150000</v>
      </c>
      <c r="AF85" s="64">
        <f>SUMIF('10. 170KMP'!$K:$K,$D85,'10. 170KMP'!AK:AK)</f>
        <v>150000</v>
      </c>
      <c r="AG85" s="64">
        <f>SUMIF('10. 170KMP'!$K:$K,$D85,'10. 170KMP'!AL:AL)</f>
        <v>150000</v>
      </c>
      <c r="AH85" s="64">
        <f>SUMIF('10. 170KMP'!$K:$K,$D85,'10. 170KMP'!AM:AM)</f>
        <v>150000</v>
      </c>
      <c r="AI85" s="64">
        <f>SUMIF('10. 170KMP'!$K:$K,$D85,'10. 170KMP'!AN:AN)</f>
        <v>1800000</v>
      </c>
      <c r="AJ85" s="94">
        <f>SUMIF('10. 170KMP'!$K:$K,$D85,'10. 170KMP'!AO:AO)</f>
        <v>1795154</v>
      </c>
      <c r="AK85" s="88">
        <f>SUMIF('10. 170KMP'!$K:$K,$D85,'10. 170KMP'!AP:AP)</f>
        <v>0</v>
      </c>
      <c r="AL85" s="64">
        <f>SUMIF('10. 170KMP'!$K:$K,$D85,'10. 170KMP'!AQ:AQ)</f>
        <v>0</v>
      </c>
      <c r="AM85" s="64">
        <f>SUMIF('10. 170KMP'!$K:$K,$D85,'10. 170KMP'!AR:AR)</f>
        <v>109091</v>
      </c>
      <c r="AN85" s="64">
        <f>SUMIF('10. 170KMP'!$K:$K,$D85,'10. 170KMP'!AS:AS)</f>
        <v>1545455</v>
      </c>
      <c r="AO85" s="64">
        <f>SUMIF('10. 170KMP'!$K:$K,$D85,'10. 170KMP'!AT:AT)</f>
        <v>140608</v>
      </c>
      <c r="AP85" s="64">
        <f>SUMIF('10. 170KMP'!$K:$K,$D85,'10. 170KMP'!AU:AU)</f>
        <v>0</v>
      </c>
      <c r="AQ85" s="64">
        <f>SUMIF('10. 170KMP'!$K:$K,$D85,'10. 170KMP'!AV:AV)</f>
        <v>0</v>
      </c>
      <c r="AR85" s="64">
        <f>SUMIF('10. 170KMP'!$K:$K,$D85,'10. 170KMP'!AW:AW)</f>
        <v>0</v>
      </c>
      <c r="AS85" s="64">
        <f>SUMIF('10. 170KMP'!$K:$K,$D85,'10. 170KMP'!AX:AX)</f>
        <v>0</v>
      </c>
      <c r="AT85" s="64">
        <f>SUMIF('10. 170KMP'!$K:$K,$D85,'10. 170KMP'!AY:AY)</f>
        <v>0</v>
      </c>
      <c r="AU85" s="64">
        <f>SUMIF('10. 170KMP'!$K:$K,$D85,'10. 170KMP'!AZ:AZ)</f>
        <v>0</v>
      </c>
      <c r="AV85" s="94">
        <f>SUMIF('10. 170KMP'!$K:$K,$D85,'10. 170KMP'!BA:BA)</f>
        <v>0</v>
      </c>
      <c r="AW85" s="88">
        <f t="shared" si="39"/>
        <v>1545455</v>
      </c>
      <c r="AX85" s="64">
        <f t="shared" si="40"/>
        <v>140608</v>
      </c>
      <c r="AY85" s="64">
        <f t="shared" si="41"/>
        <v>150000</v>
      </c>
      <c r="AZ85" s="624">
        <f t="shared" si="34"/>
        <v>9.0981620299523447E-2</v>
      </c>
      <c r="BA85" s="625">
        <f t="shared" si="35"/>
        <v>0.9373866666666667</v>
      </c>
      <c r="BB85" s="88" t="e">
        <f t="shared" si="42"/>
        <v>#REF!</v>
      </c>
      <c r="BC85" s="64">
        <f t="shared" si="43"/>
        <v>1795154</v>
      </c>
      <c r="BD85" s="64">
        <f t="shared" si="44"/>
        <v>750000</v>
      </c>
      <c r="BE85" s="624" t="str">
        <f t="shared" si="36"/>
        <v/>
      </c>
      <c r="BF85" s="624">
        <f t="shared" si="37"/>
        <v>2.3935386666666667</v>
      </c>
      <c r="BG85" s="625">
        <f t="shared" si="38"/>
        <v>0.99730777777777779</v>
      </c>
    </row>
    <row r="86" spans="2:59" s="583" customFormat="1" x14ac:dyDescent="0.25">
      <c r="B86" s="597" t="s">
        <v>284</v>
      </c>
      <c r="C86" s="598" t="s">
        <v>108</v>
      </c>
      <c r="D86" s="604" t="str">
        <f t="shared" ref="D86" si="45">IF($B$1="x","",B86)</f>
        <v>V</v>
      </c>
      <c r="E86" s="605" t="str">
        <f t="shared" ref="E86" si="46">IF($B$1="x","",C86)</f>
        <v>Chi phí tài chính</v>
      </c>
      <c r="F86" s="608"/>
      <c r="G86" s="602" t="e">
        <f>SUM(G87:G90)</f>
        <v>#REF!</v>
      </c>
      <c r="H86" s="603" t="e">
        <f t="shared" ref="H86:AV86" si="47">SUM(H87:H90)</f>
        <v>#REF!</v>
      </c>
      <c r="I86" s="603" t="e">
        <f t="shared" si="47"/>
        <v>#REF!</v>
      </c>
      <c r="J86" s="603" t="e">
        <f t="shared" si="47"/>
        <v>#REF!</v>
      </c>
      <c r="K86" s="603" t="e">
        <f t="shared" si="47"/>
        <v>#REF!</v>
      </c>
      <c r="L86" s="603" t="e">
        <f t="shared" si="47"/>
        <v>#REF!</v>
      </c>
      <c r="M86" s="603" t="e">
        <f t="shared" si="47"/>
        <v>#REF!</v>
      </c>
      <c r="N86" s="603" t="e">
        <f t="shared" si="47"/>
        <v>#REF!</v>
      </c>
      <c r="O86" s="603" t="e">
        <f t="shared" si="47"/>
        <v>#REF!</v>
      </c>
      <c r="P86" s="603" t="e">
        <f t="shared" si="47"/>
        <v>#REF!</v>
      </c>
      <c r="Q86" s="603" t="e">
        <f t="shared" si="47"/>
        <v>#REF!</v>
      </c>
      <c r="R86" s="603" t="e">
        <f t="shared" si="47"/>
        <v>#REF!</v>
      </c>
      <c r="S86" s="603" t="e">
        <f t="shared" si="47"/>
        <v>#REF!</v>
      </c>
      <c r="T86" s="603" t="e">
        <f t="shared" si="47"/>
        <v>#REF!</v>
      </c>
      <c r="U86" s="603" t="e">
        <f t="shared" si="47"/>
        <v>#REF!</v>
      </c>
      <c r="V86" s="603" t="e">
        <f t="shared" si="47"/>
        <v>#REF!</v>
      </c>
      <c r="W86" s="603">
        <f t="shared" si="47"/>
        <v>0</v>
      </c>
      <c r="X86" s="603">
        <f t="shared" si="47"/>
        <v>0</v>
      </c>
      <c r="Y86" s="603">
        <f t="shared" si="47"/>
        <v>0</v>
      </c>
      <c r="Z86" s="603">
        <f t="shared" si="47"/>
        <v>0</v>
      </c>
      <c r="AA86" s="603">
        <f t="shared" si="47"/>
        <v>0</v>
      </c>
      <c r="AB86" s="603">
        <f t="shared" si="47"/>
        <v>0</v>
      </c>
      <c r="AC86" s="603">
        <f t="shared" si="47"/>
        <v>0</v>
      </c>
      <c r="AD86" s="603">
        <f t="shared" si="47"/>
        <v>0</v>
      </c>
      <c r="AE86" s="603">
        <f t="shared" si="47"/>
        <v>0</v>
      </c>
      <c r="AF86" s="603">
        <f t="shared" si="47"/>
        <v>0</v>
      </c>
      <c r="AG86" s="603">
        <f t="shared" si="47"/>
        <v>0</v>
      </c>
      <c r="AH86" s="603">
        <f t="shared" si="47"/>
        <v>0</v>
      </c>
      <c r="AI86" s="603">
        <f t="shared" si="47"/>
        <v>0</v>
      </c>
      <c r="AJ86" s="609">
        <f t="shared" si="47"/>
        <v>1879909</v>
      </c>
      <c r="AK86" s="602">
        <f t="shared" si="47"/>
        <v>455909</v>
      </c>
      <c r="AL86" s="603">
        <f t="shared" si="47"/>
        <v>443818</v>
      </c>
      <c r="AM86" s="603">
        <f t="shared" si="47"/>
        <v>315909</v>
      </c>
      <c r="AN86" s="603">
        <f t="shared" si="47"/>
        <v>359818</v>
      </c>
      <c r="AO86" s="603">
        <f t="shared" si="47"/>
        <v>304455</v>
      </c>
      <c r="AP86" s="603">
        <f t="shared" si="47"/>
        <v>0</v>
      </c>
      <c r="AQ86" s="603">
        <f t="shared" si="47"/>
        <v>0</v>
      </c>
      <c r="AR86" s="603">
        <f t="shared" si="47"/>
        <v>0</v>
      </c>
      <c r="AS86" s="603">
        <f t="shared" si="47"/>
        <v>0</v>
      </c>
      <c r="AT86" s="603">
        <f t="shared" si="47"/>
        <v>0</v>
      </c>
      <c r="AU86" s="603">
        <f t="shared" si="47"/>
        <v>0</v>
      </c>
      <c r="AV86" s="609">
        <f t="shared" si="47"/>
        <v>0</v>
      </c>
      <c r="AW86" s="602">
        <f t="shared" si="39"/>
        <v>359818</v>
      </c>
      <c r="AX86" s="603">
        <f t="shared" si="40"/>
        <v>304455</v>
      </c>
      <c r="AY86" s="603">
        <f t="shared" si="41"/>
        <v>0</v>
      </c>
      <c r="AZ86" s="634">
        <f t="shared" si="34"/>
        <v>0.84613610214052659</v>
      </c>
      <c r="BA86" s="635" t="str">
        <f t="shared" si="35"/>
        <v/>
      </c>
      <c r="BB86" s="602" t="e">
        <f t="shared" si="42"/>
        <v>#REF!</v>
      </c>
      <c r="BC86" s="603">
        <f t="shared" si="43"/>
        <v>1879909</v>
      </c>
      <c r="BD86" s="603">
        <f t="shared" si="44"/>
        <v>0</v>
      </c>
      <c r="BE86" s="634" t="str">
        <f t="shared" si="36"/>
        <v/>
      </c>
      <c r="BF86" s="634" t="str">
        <f t="shared" si="37"/>
        <v/>
      </c>
      <c r="BG86" s="635" t="str">
        <f t="shared" si="38"/>
        <v/>
      </c>
    </row>
    <row r="87" spans="2:59" x14ac:dyDescent="0.25">
      <c r="B87" s="1081" t="s">
        <v>285</v>
      </c>
      <c r="C87" s="1084" t="s">
        <v>108</v>
      </c>
      <c r="D87" s="571" t="s">
        <v>286</v>
      </c>
      <c r="E87" s="7" t="s">
        <v>158</v>
      </c>
      <c r="F87" s="268" t="s">
        <v>226</v>
      </c>
      <c r="G87" s="86" t="e">
        <f>SUMIF('10. 170KMP'!$K:$K,$D87,'10. 170KMP'!L:L)</f>
        <v>#REF!</v>
      </c>
      <c r="H87" s="62" t="e">
        <f>SUMIF('10. 170KMP'!$K:$K,$D87,'10. 170KMP'!M:M)</f>
        <v>#REF!</v>
      </c>
      <c r="I87" s="62" t="e">
        <f>SUMIF('10. 170KMP'!$K:$K,$D87,'10. 170KMP'!N:N)</f>
        <v>#REF!</v>
      </c>
      <c r="J87" s="62" t="e">
        <f>SUMIF('10. 170KMP'!$K:$K,$D87,'10. 170KMP'!O:O)</f>
        <v>#REF!</v>
      </c>
      <c r="K87" s="62" t="e">
        <f>SUMIF('10. 170KMP'!$K:$K,$D87,'10. 170KMP'!P:P)</f>
        <v>#REF!</v>
      </c>
      <c r="L87" s="62" t="e">
        <f>SUMIF('10. 170KMP'!$K:$K,$D87,'10. 170KMP'!Q:Q)</f>
        <v>#REF!</v>
      </c>
      <c r="M87" s="62" t="e">
        <f>SUMIF('10. 170KMP'!$K:$K,$D87,'10. 170KMP'!R:R)</f>
        <v>#REF!</v>
      </c>
      <c r="N87" s="62" t="e">
        <f>SUMIF('10. 170KMP'!$K:$K,$D87,'10. 170KMP'!S:S)</f>
        <v>#REF!</v>
      </c>
      <c r="O87" s="62" t="e">
        <f>SUMIF('10. 170KMP'!$K:$K,$D87,'10. 170KMP'!T:T)</f>
        <v>#REF!</v>
      </c>
      <c r="P87" s="62" t="e">
        <f>SUMIF('10. 170KMP'!$K:$K,$D87,'10. 170KMP'!U:U)</f>
        <v>#REF!</v>
      </c>
      <c r="Q87" s="62" t="e">
        <f>SUMIF('10. 170KMP'!$K:$K,$D87,'10. 170KMP'!V:V)</f>
        <v>#REF!</v>
      </c>
      <c r="R87" s="62" t="e">
        <f>SUMIF('10. 170KMP'!$K:$K,$D87,'10. 170KMP'!W:W)</f>
        <v>#REF!</v>
      </c>
      <c r="S87" s="62" t="e">
        <f>SUMIF('10. 170KMP'!$K:$K,$D87,'10. 170KMP'!X:X)</f>
        <v>#REF!</v>
      </c>
      <c r="T87" s="62" t="e">
        <f>SUMIF('10. 170KMP'!$K:$K,$D87,'10. 170KMP'!Y:Y)</f>
        <v>#REF!</v>
      </c>
      <c r="U87" s="62" t="e">
        <f>SUMIF('10. 170KMP'!$K:$K,$D87,'10. 170KMP'!Z:Z)</f>
        <v>#REF!</v>
      </c>
      <c r="V87" s="62" t="e">
        <f>SUMIF('10. 170KMP'!$K:$K,$D87,'10. 170KMP'!AA:AA)</f>
        <v>#REF!</v>
      </c>
      <c r="W87" s="62">
        <f>SUMIF('10. 170KMP'!$K:$K,$D87,'10. 170KMP'!AB:AB)</f>
        <v>0</v>
      </c>
      <c r="X87" s="62">
        <f>SUMIF('10. 170KMP'!$K:$K,$D87,'10. 170KMP'!AC:AC)</f>
        <v>0</v>
      </c>
      <c r="Y87" s="62">
        <f>SUMIF('10. 170KMP'!$K:$K,$D87,'10. 170KMP'!AD:AD)</f>
        <v>0</v>
      </c>
      <c r="Z87" s="62">
        <f>SUMIF('10. 170KMP'!$K:$K,$D87,'10. 170KMP'!AE:AE)</f>
        <v>0</v>
      </c>
      <c r="AA87" s="62">
        <f>SUMIF('10. 170KMP'!$K:$K,$D87,'10. 170KMP'!AF:AF)</f>
        <v>0</v>
      </c>
      <c r="AB87" s="62">
        <f>SUMIF('10. 170KMP'!$K:$K,$D87,'10. 170KMP'!AG:AG)</f>
        <v>0</v>
      </c>
      <c r="AC87" s="62">
        <f>SUMIF('10. 170KMP'!$K:$K,$D87,'10. 170KMP'!AH:AH)</f>
        <v>0</v>
      </c>
      <c r="AD87" s="62">
        <f>SUMIF('10. 170KMP'!$K:$K,$D87,'10. 170KMP'!AI:AI)</f>
        <v>0</v>
      </c>
      <c r="AE87" s="62">
        <f>SUMIF('10. 170KMP'!$K:$K,$D87,'10. 170KMP'!AJ:AJ)</f>
        <v>0</v>
      </c>
      <c r="AF87" s="62">
        <f>SUMIF('10. 170KMP'!$K:$K,$D87,'10. 170KMP'!AK:AK)</f>
        <v>0</v>
      </c>
      <c r="AG87" s="62">
        <f>SUMIF('10. 170KMP'!$K:$K,$D87,'10. 170KMP'!AL:AL)</f>
        <v>0</v>
      </c>
      <c r="AH87" s="62">
        <f>SUMIF('10. 170KMP'!$K:$K,$D87,'10. 170KMP'!AM:AM)</f>
        <v>0</v>
      </c>
      <c r="AI87" s="62">
        <f>SUMIF('10. 170KMP'!$K:$K,$D87,'10. 170KMP'!AN:AN)</f>
        <v>0</v>
      </c>
      <c r="AJ87" s="92">
        <f>SUMIF('10. 170KMP'!$K:$K,$D87,'10. 170KMP'!AO:AO)</f>
        <v>0</v>
      </c>
      <c r="AK87" s="86">
        <f>SUMIF('10. 170KMP'!$K:$K,$D87,'10. 170KMP'!AP:AP)</f>
        <v>0</v>
      </c>
      <c r="AL87" s="62">
        <f>SUMIF('10. 170KMP'!$K:$K,$D87,'10. 170KMP'!AQ:AQ)</f>
        <v>0</v>
      </c>
      <c r="AM87" s="62">
        <f>SUMIF('10. 170KMP'!$K:$K,$D87,'10. 170KMP'!AR:AR)</f>
        <v>0</v>
      </c>
      <c r="AN87" s="62">
        <f>SUMIF('10. 170KMP'!$K:$K,$D87,'10. 170KMP'!AS:AS)</f>
        <v>0</v>
      </c>
      <c r="AO87" s="62">
        <f>SUMIF('10. 170KMP'!$K:$K,$D87,'10. 170KMP'!AT:AT)</f>
        <v>0</v>
      </c>
      <c r="AP87" s="62">
        <f>SUMIF('10. 170KMP'!$K:$K,$D87,'10. 170KMP'!AU:AU)</f>
        <v>0</v>
      </c>
      <c r="AQ87" s="62">
        <f>SUMIF('10. 170KMP'!$K:$K,$D87,'10. 170KMP'!AV:AV)</f>
        <v>0</v>
      </c>
      <c r="AR87" s="62">
        <f>SUMIF('10. 170KMP'!$K:$K,$D87,'10. 170KMP'!AW:AW)</f>
        <v>0</v>
      </c>
      <c r="AS87" s="62">
        <f>SUMIF('10. 170KMP'!$K:$K,$D87,'10. 170KMP'!AX:AX)</f>
        <v>0</v>
      </c>
      <c r="AT87" s="62">
        <f>SUMIF('10. 170KMP'!$K:$K,$D87,'10. 170KMP'!AY:AY)</f>
        <v>0</v>
      </c>
      <c r="AU87" s="62">
        <f>SUMIF('10. 170KMP'!$K:$K,$D87,'10. 170KMP'!AZ:AZ)</f>
        <v>0</v>
      </c>
      <c r="AV87" s="92">
        <f>SUMIF('10. 170KMP'!$K:$K,$D87,'10. 170KMP'!BA:BA)</f>
        <v>0</v>
      </c>
      <c r="AW87" s="86">
        <f t="shared" si="39"/>
        <v>0</v>
      </c>
      <c r="AX87" s="62">
        <f t="shared" si="40"/>
        <v>0</v>
      </c>
      <c r="AY87" s="62">
        <f t="shared" si="41"/>
        <v>0</v>
      </c>
      <c r="AZ87" s="622" t="str">
        <f t="shared" si="34"/>
        <v/>
      </c>
      <c r="BA87" s="623" t="str">
        <f t="shared" si="35"/>
        <v/>
      </c>
      <c r="BB87" s="86" t="e">
        <f t="shared" si="42"/>
        <v>#REF!</v>
      </c>
      <c r="BC87" s="62">
        <f t="shared" si="43"/>
        <v>0</v>
      </c>
      <c r="BD87" s="62">
        <f t="shared" si="44"/>
        <v>0</v>
      </c>
      <c r="BE87" s="622" t="str">
        <f t="shared" si="36"/>
        <v/>
      </c>
      <c r="BF87" s="622" t="str">
        <f t="shared" si="37"/>
        <v/>
      </c>
      <c r="BG87" s="623" t="str">
        <f t="shared" si="38"/>
        <v/>
      </c>
    </row>
    <row r="88" spans="2:59" x14ac:dyDescent="0.25">
      <c r="B88" s="1082"/>
      <c r="C88" s="1085"/>
      <c r="D88" s="573" t="s">
        <v>287</v>
      </c>
      <c r="E88" s="9" t="s">
        <v>157</v>
      </c>
      <c r="F88" s="272" t="s">
        <v>226</v>
      </c>
      <c r="G88" s="87" t="e">
        <f>SUMIF('10. 170KMP'!$K:$K,$D88,'10. 170KMP'!L:L)</f>
        <v>#REF!</v>
      </c>
      <c r="H88" s="63" t="e">
        <f>SUMIF('10. 170KMP'!$K:$K,$D88,'10. 170KMP'!M:M)</f>
        <v>#REF!</v>
      </c>
      <c r="I88" s="63" t="e">
        <f>SUMIF('10. 170KMP'!$K:$K,$D88,'10. 170KMP'!N:N)</f>
        <v>#REF!</v>
      </c>
      <c r="J88" s="63" t="e">
        <f>SUMIF('10. 170KMP'!$K:$K,$D88,'10. 170KMP'!O:O)</f>
        <v>#REF!</v>
      </c>
      <c r="K88" s="63" t="e">
        <f>SUMIF('10. 170KMP'!$K:$K,$D88,'10. 170KMP'!P:P)</f>
        <v>#REF!</v>
      </c>
      <c r="L88" s="63" t="e">
        <f>SUMIF('10. 170KMP'!$K:$K,$D88,'10. 170KMP'!Q:Q)</f>
        <v>#REF!</v>
      </c>
      <c r="M88" s="63" t="e">
        <f>SUMIF('10. 170KMP'!$K:$K,$D88,'10. 170KMP'!R:R)</f>
        <v>#REF!</v>
      </c>
      <c r="N88" s="63" t="e">
        <f>SUMIF('10. 170KMP'!$K:$K,$D88,'10. 170KMP'!S:S)</f>
        <v>#REF!</v>
      </c>
      <c r="O88" s="63" t="e">
        <f>SUMIF('10. 170KMP'!$K:$K,$D88,'10. 170KMP'!T:T)</f>
        <v>#REF!</v>
      </c>
      <c r="P88" s="63" t="e">
        <f>SUMIF('10. 170KMP'!$K:$K,$D88,'10. 170KMP'!U:U)</f>
        <v>#REF!</v>
      </c>
      <c r="Q88" s="63" t="e">
        <f>SUMIF('10. 170KMP'!$K:$K,$D88,'10. 170KMP'!V:V)</f>
        <v>#REF!</v>
      </c>
      <c r="R88" s="63" t="e">
        <f>SUMIF('10. 170KMP'!$K:$K,$D88,'10. 170KMP'!W:W)</f>
        <v>#REF!</v>
      </c>
      <c r="S88" s="63" t="e">
        <f>SUMIF('10. 170KMP'!$K:$K,$D88,'10. 170KMP'!X:X)</f>
        <v>#REF!</v>
      </c>
      <c r="T88" s="63" t="e">
        <f>SUMIF('10. 170KMP'!$K:$K,$D88,'10. 170KMP'!Y:Y)</f>
        <v>#REF!</v>
      </c>
      <c r="U88" s="63" t="e">
        <f>SUMIF('10. 170KMP'!$K:$K,$D88,'10. 170KMP'!Z:Z)</f>
        <v>#REF!</v>
      </c>
      <c r="V88" s="63" t="e">
        <f>SUMIF('10. 170KMP'!$K:$K,$D88,'10. 170KMP'!AA:AA)</f>
        <v>#REF!</v>
      </c>
      <c r="W88" s="63">
        <f>SUMIF('10. 170KMP'!$K:$K,$D88,'10. 170KMP'!AB:AB)</f>
        <v>0</v>
      </c>
      <c r="X88" s="63">
        <f>SUMIF('10. 170KMP'!$K:$K,$D88,'10. 170KMP'!AC:AC)</f>
        <v>0</v>
      </c>
      <c r="Y88" s="63">
        <f>SUMIF('10. 170KMP'!$K:$K,$D88,'10. 170KMP'!AD:AD)</f>
        <v>0</v>
      </c>
      <c r="Z88" s="63">
        <f>SUMIF('10. 170KMP'!$K:$K,$D88,'10. 170KMP'!AE:AE)</f>
        <v>0</v>
      </c>
      <c r="AA88" s="63">
        <f>SUMIF('10. 170KMP'!$K:$K,$D88,'10. 170KMP'!AF:AF)</f>
        <v>0</v>
      </c>
      <c r="AB88" s="63">
        <f>SUMIF('10. 170KMP'!$K:$K,$D88,'10. 170KMP'!AG:AG)</f>
        <v>0</v>
      </c>
      <c r="AC88" s="63">
        <f>SUMIF('10. 170KMP'!$K:$K,$D88,'10. 170KMP'!AH:AH)</f>
        <v>0</v>
      </c>
      <c r="AD88" s="63">
        <f>SUMIF('10. 170KMP'!$K:$K,$D88,'10. 170KMP'!AI:AI)</f>
        <v>0</v>
      </c>
      <c r="AE88" s="63">
        <f>SUMIF('10. 170KMP'!$K:$K,$D88,'10. 170KMP'!AJ:AJ)</f>
        <v>0</v>
      </c>
      <c r="AF88" s="63">
        <f>SUMIF('10. 170KMP'!$K:$K,$D88,'10. 170KMP'!AK:AK)</f>
        <v>0</v>
      </c>
      <c r="AG88" s="63">
        <f>SUMIF('10. 170KMP'!$K:$K,$D88,'10. 170KMP'!AL:AL)</f>
        <v>0</v>
      </c>
      <c r="AH88" s="63">
        <f>SUMIF('10. 170KMP'!$K:$K,$D88,'10. 170KMP'!AM:AM)</f>
        <v>0</v>
      </c>
      <c r="AI88" s="63">
        <f>SUMIF('10. 170KMP'!$K:$K,$D88,'10. 170KMP'!AN:AN)</f>
        <v>0</v>
      </c>
      <c r="AJ88" s="93">
        <f>SUMIF('10. 170KMP'!$K:$K,$D88,'10. 170KMP'!AO:AO)</f>
        <v>1879909</v>
      </c>
      <c r="AK88" s="87">
        <f>SUMIF('10. 170KMP'!$K:$K,$D88,'10. 170KMP'!AP:AP)</f>
        <v>455909</v>
      </c>
      <c r="AL88" s="63">
        <f>SUMIF('10. 170KMP'!$K:$K,$D88,'10. 170KMP'!AQ:AQ)</f>
        <v>443818</v>
      </c>
      <c r="AM88" s="63">
        <f>SUMIF('10. 170KMP'!$K:$K,$D88,'10. 170KMP'!AR:AR)</f>
        <v>315909</v>
      </c>
      <c r="AN88" s="63">
        <f>SUMIF('10. 170KMP'!$K:$K,$D88,'10. 170KMP'!AS:AS)</f>
        <v>359818</v>
      </c>
      <c r="AO88" s="63">
        <f>SUMIF('10. 170KMP'!$K:$K,$D88,'10. 170KMP'!AT:AT)</f>
        <v>304455</v>
      </c>
      <c r="AP88" s="63">
        <f>SUMIF('10. 170KMP'!$K:$K,$D88,'10. 170KMP'!AU:AU)</f>
        <v>0</v>
      </c>
      <c r="AQ88" s="63">
        <f>SUMIF('10. 170KMP'!$K:$K,$D88,'10. 170KMP'!AV:AV)</f>
        <v>0</v>
      </c>
      <c r="AR88" s="63">
        <f>SUMIF('10. 170KMP'!$K:$K,$D88,'10. 170KMP'!AW:AW)</f>
        <v>0</v>
      </c>
      <c r="AS88" s="63">
        <f>SUMIF('10. 170KMP'!$K:$K,$D88,'10. 170KMP'!AX:AX)</f>
        <v>0</v>
      </c>
      <c r="AT88" s="63">
        <f>SUMIF('10. 170KMP'!$K:$K,$D88,'10. 170KMP'!AY:AY)</f>
        <v>0</v>
      </c>
      <c r="AU88" s="63">
        <f>SUMIF('10. 170KMP'!$K:$K,$D88,'10. 170KMP'!AZ:AZ)</f>
        <v>0</v>
      </c>
      <c r="AV88" s="93">
        <f>SUMIF('10. 170KMP'!$K:$K,$D88,'10. 170KMP'!BA:BA)</f>
        <v>0</v>
      </c>
      <c r="AW88" s="87">
        <f t="shared" si="39"/>
        <v>359818</v>
      </c>
      <c r="AX88" s="63">
        <f t="shared" si="40"/>
        <v>304455</v>
      </c>
      <c r="AY88" s="63">
        <f t="shared" si="41"/>
        <v>0</v>
      </c>
      <c r="AZ88" s="626">
        <f t="shared" si="34"/>
        <v>0.84613610214052659</v>
      </c>
      <c r="BA88" s="627" t="str">
        <f t="shared" si="35"/>
        <v/>
      </c>
      <c r="BB88" s="87" t="e">
        <f t="shared" si="42"/>
        <v>#REF!</v>
      </c>
      <c r="BC88" s="63">
        <f t="shared" si="43"/>
        <v>1879909</v>
      </c>
      <c r="BD88" s="63">
        <f t="shared" si="44"/>
        <v>0</v>
      </c>
      <c r="BE88" s="626" t="str">
        <f t="shared" si="36"/>
        <v/>
      </c>
      <c r="BF88" s="626" t="str">
        <f t="shared" si="37"/>
        <v/>
      </c>
      <c r="BG88" s="627" t="str">
        <f t="shared" si="38"/>
        <v/>
      </c>
    </row>
    <row r="89" spans="2:59" x14ac:dyDescent="0.25">
      <c r="B89" s="1082"/>
      <c r="C89" s="1085"/>
      <c r="D89" s="573" t="s">
        <v>288</v>
      </c>
      <c r="E89" s="9" t="s">
        <v>289</v>
      </c>
      <c r="F89" s="272" t="s">
        <v>226</v>
      </c>
      <c r="G89" s="87" t="e">
        <f>SUMIF('10. 170KMP'!$K:$K,$D89,'10. 170KMP'!L:L)</f>
        <v>#REF!</v>
      </c>
      <c r="H89" s="63" t="e">
        <f>SUMIF('10. 170KMP'!$K:$K,$D89,'10. 170KMP'!M:M)</f>
        <v>#REF!</v>
      </c>
      <c r="I89" s="63" t="e">
        <f>SUMIF('10. 170KMP'!$K:$K,$D89,'10. 170KMP'!N:N)</f>
        <v>#REF!</v>
      </c>
      <c r="J89" s="63" t="e">
        <f>SUMIF('10. 170KMP'!$K:$K,$D89,'10. 170KMP'!O:O)</f>
        <v>#REF!</v>
      </c>
      <c r="K89" s="63" t="e">
        <f>SUMIF('10. 170KMP'!$K:$K,$D89,'10. 170KMP'!P:P)</f>
        <v>#REF!</v>
      </c>
      <c r="L89" s="63" t="e">
        <f>SUMIF('10. 170KMP'!$K:$K,$D89,'10. 170KMP'!Q:Q)</f>
        <v>#REF!</v>
      </c>
      <c r="M89" s="63" t="e">
        <f>SUMIF('10. 170KMP'!$K:$K,$D89,'10. 170KMP'!R:R)</f>
        <v>#REF!</v>
      </c>
      <c r="N89" s="63" t="e">
        <f>SUMIF('10. 170KMP'!$K:$K,$D89,'10. 170KMP'!S:S)</f>
        <v>#REF!</v>
      </c>
      <c r="O89" s="63" t="e">
        <f>SUMIF('10. 170KMP'!$K:$K,$D89,'10. 170KMP'!T:T)</f>
        <v>#REF!</v>
      </c>
      <c r="P89" s="63" t="e">
        <f>SUMIF('10. 170KMP'!$K:$K,$D89,'10. 170KMP'!U:U)</f>
        <v>#REF!</v>
      </c>
      <c r="Q89" s="63" t="e">
        <f>SUMIF('10. 170KMP'!$K:$K,$D89,'10. 170KMP'!V:V)</f>
        <v>#REF!</v>
      </c>
      <c r="R89" s="63" t="e">
        <f>SUMIF('10. 170KMP'!$K:$K,$D89,'10. 170KMP'!W:W)</f>
        <v>#REF!</v>
      </c>
      <c r="S89" s="63" t="e">
        <f>SUMIF('10. 170KMP'!$K:$K,$D89,'10. 170KMP'!X:X)</f>
        <v>#REF!</v>
      </c>
      <c r="T89" s="63" t="e">
        <f>SUMIF('10. 170KMP'!$K:$K,$D89,'10. 170KMP'!Y:Y)</f>
        <v>#REF!</v>
      </c>
      <c r="U89" s="63" t="e">
        <f>SUMIF('10. 170KMP'!$K:$K,$D89,'10. 170KMP'!Z:Z)</f>
        <v>#REF!</v>
      </c>
      <c r="V89" s="63" t="e">
        <f>SUMIF('10. 170KMP'!$K:$K,$D89,'10. 170KMP'!AA:AA)</f>
        <v>#REF!</v>
      </c>
      <c r="W89" s="63">
        <f>SUMIF('10. 170KMP'!$K:$K,$D89,'10. 170KMP'!AB:AB)</f>
        <v>0</v>
      </c>
      <c r="X89" s="63">
        <f>SUMIF('10. 170KMP'!$K:$K,$D89,'10. 170KMP'!AC:AC)</f>
        <v>0</v>
      </c>
      <c r="Y89" s="63">
        <f>SUMIF('10. 170KMP'!$K:$K,$D89,'10. 170KMP'!AD:AD)</f>
        <v>0</v>
      </c>
      <c r="Z89" s="63">
        <f>SUMIF('10. 170KMP'!$K:$K,$D89,'10. 170KMP'!AE:AE)</f>
        <v>0</v>
      </c>
      <c r="AA89" s="63">
        <f>SUMIF('10. 170KMP'!$K:$K,$D89,'10. 170KMP'!AF:AF)</f>
        <v>0</v>
      </c>
      <c r="AB89" s="63">
        <f>SUMIF('10. 170KMP'!$K:$K,$D89,'10. 170KMP'!AG:AG)</f>
        <v>0</v>
      </c>
      <c r="AC89" s="63">
        <f>SUMIF('10. 170KMP'!$K:$K,$D89,'10. 170KMP'!AH:AH)</f>
        <v>0</v>
      </c>
      <c r="AD89" s="63">
        <f>SUMIF('10. 170KMP'!$K:$K,$D89,'10. 170KMP'!AI:AI)</f>
        <v>0</v>
      </c>
      <c r="AE89" s="63">
        <f>SUMIF('10. 170KMP'!$K:$K,$D89,'10. 170KMP'!AJ:AJ)</f>
        <v>0</v>
      </c>
      <c r="AF89" s="63">
        <f>SUMIF('10. 170KMP'!$K:$K,$D89,'10. 170KMP'!AK:AK)</f>
        <v>0</v>
      </c>
      <c r="AG89" s="63">
        <f>SUMIF('10. 170KMP'!$K:$K,$D89,'10. 170KMP'!AL:AL)</f>
        <v>0</v>
      </c>
      <c r="AH89" s="63">
        <f>SUMIF('10. 170KMP'!$K:$K,$D89,'10. 170KMP'!AM:AM)</f>
        <v>0</v>
      </c>
      <c r="AI89" s="63">
        <f>SUMIF('10. 170KMP'!$K:$K,$D89,'10. 170KMP'!AN:AN)</f>
        <v>0</v>
      </c>
      <c r="AJ89" s="93">
        <f>SUMIF('10. 170KMP'!$K:$K,$D89,'10. 170KMP'!AO:AO)</f>
        <v>0</v>
      </c>
      <c r="AK89" s="87">
        <f>SUMIF('10. 170KMP'!$K:$K,$D89,'10. 170KMP'!AP:AP)</f>
        <v>0</v>
      </c>
      <c r="AL89" s="63">
        <f>SUMIF('10. 170KMP'!$K:$K,$D89,'10. 170KMP'!AQ:AQ)</f>
        <v>0</v>
      </c>
      <c r="AM89" s="63">
        <f>SUMIF('10. 170KMP'!$K:$K,$D89,'10. 170KMP'!AR:AR)</f>
        <v>0</v>
      </c>
      <c r="AN89" s="63">
        <f>SUMIF('10. 170KMP'!$K:$K,$D89,'10. 170KMP'!AS:AS)</f>
        <v>0</v>
      </c>
      <c r="AO89" s="63">
        <f>SUMIF('10. 170KMP'!$K:$K,$D89,'10. 170KMP'!AT:AT)</f>
        <v>0</v>
      </c>
      <c r="AP89" s="63">
        <f>SUMIF('10. 170KMP'!$K:$K,$D89,'10. 170KMP'!AU:AU)</f>
        <v>0</v>
      </c>
      <c r="AQ89" s="63">
        <f>SUMIF('10. 170KMP'!$K:$K,$D89,'10. 170KMP'!AV:AV)</f>
        <v>0</v>
      </c>
      <c r="AR89" s="63">
        <f>SUMIF('10. 170KMP'!$K:$K,$D89,'10. 170KMP'!AW:AW)</f>
        <v>0</v>
      </c>
      <c r="AS89" s="63">
        <f>SUMIF('10. 170KMP'!$K:$K,$D89,'10. 170KMP'!AX:AX)</f>
        <v>0</v>
      </c>
      <c r="AT89" s="63">
        <f>SUMIF('10. 170KMP'!$K:$K,$D89,'10. 170KMP'!AY:AY)</f>
        <v>0</v>
      </c>
      <c r="AU89" s="63">
        <f>SUMIF('10. 170KMP'!$K:$K,$D89,'10. 170KMP'!AZ:AZ)</f>
        <v>0</v>
      </c>
      <c r="AV89" s="93">
        <f>SUMIF('10. 170KMP'!$K:$K,$D89,'10. 170KMP'!BA:BA)</f>
        <v>0</v>
      </c>
      <c r="AW89" s="87">
        <f t="shared" si="39"/>
        <v>0</v>
      </c>
      <c r="AX89" s="63">
        <f t="shared" si="40"/>
        <v>0</v>
      </c>
      <c r="AY89" s="63">
        <f t="shared" si="41"/>
        <v>0</v>
      </c>
      <c r="AZ89" s="626" t="str">
        <f t="shared" si="34"/>
        <v/>
      </c>
      <c r="BA89" s="627" t="str">
        <f t="shared" si="35"/>
        <v/>
      </c>
      <c r="BB89" s="87" t="e">
        <f t="shared" si="42"/>
        <v>#REF!</v>
      </c>
      <c r="BC89" s="63">
        <f t="shared" si="43"/>
        <v>0</v>
      </c>
      <c r="BD89" s="63">
        <f t="shared" si="44"/>
        <v>0</v>
      </c>
      <c r="BE89" s="626" t="str">
        <f t="shared" si="36"/>
        <v/>
      </c>
      <c r="BF89" s="626" t="str">
        <f t="shared" si="37"/>
        <v/>
      </c>
      <c r="BG89" s="627" t="str">
        <f t="shared" si="38"/>
        <v/>
      </c>
    </row>
    <row r="90" spans="2:59" x14ac:dyDescent="0.25">
      <c r="B90" s="1083"/>
      <c r="C90" s="1086"/>
      <c r="D90" s="572" t="s">
        <v>290</v>
      </c>
      <c r="E90" s="10" t="s">
        <v>167</v>
      </c>
      <c r="F90" s="273" t="s">
        <v>226</v>
      </c>
      <c r="G90" s="88" t="e">
        <f>SUMIF('10. 170KMP'!$K:$K,$D90,'10. 170KMP'!L:L)</f>
        <v>#REF!</v>
      </c>
      <c r="H90" s="64" t="e">
        <f>SUMIF('10. 170KMP'!$K:$K,$D90,'10. 170KMP'!M:M)</f>
        <v>#REF!</v>
      </c>
      <c r="I90" s="64" t="e">
        <f>SUMIF('10. 170KMP'!$K:$K,$D90,'10. 170KMP'!N:N)</f>
        <v>#REF!</v>
      </c>
      <c r="J90" s="64" t="e">
        <f>SUMIF('10. 170KMP'!$K:$K,$D90,'10. 170KMP'!O:O)</f>
        <v>#REF!</v>
      </c>
      <c r="K90" s="64" t="e">
        <f>SUMIF('10. 170KMP'!$K:$K,$D90,'10. 170KMP'!P:P)</f>
        <v>#REF!</v>
      </c>
      <c r="L90" s="64" t="e">
        <f>SUMIF('10. 170KMP'!$K:$K,$D90,'10. 170KMP'!Q:Q)</f>
        <v>#REF!</v>
      </c>
      <c r="M90" s="64" t="e">
        <f>SUMIF('10. 170KMP'!$K:$K,$D90,'10. 170KMP'!R:R)</f>
        <v>#REF!</v>
      </c>
      <c r="N90" s="64" t="e">
        <f>SUMIF('10. 170KMP'!$K:$K,$D90,'10. 170KMP'!S:S)</f>
        <v>#REF!</v>
      </c>
      <c r="O90" s="64" t="e">
        <f>SUMIF('10. 170KMP'!$K:$K,$D90,'10. 170KMP'!T:T)</f>
        <v>#REF!</v>
      </c>
      <c r="P90" s="64" t="e">
        <f>SUMIF('10. 170KMP'!$K:$K,$D90,'10. 170KMP'!U:U)</f>
        <v>#REF!</v>
      </c>
      <c r="Q90" s="64" t="e">
        <f>SUMIF('10. 170KMP'!$K:$K,$D90,'10. 170KMP'!V:V)</f>
        <v>#REF!</v>
      </c>
      <c r="R90" s="64" t="e">
        <f>SUMIF('10. 170KMP'!$K:$K,$D90,'10. 170KMP'!W:W)</f>
        <v>#REF!</v>
      </c>
      <c r="S90" s="64" t="e">
        <f>SUMIF('10. 170KMP'!$K:$K,$D90,'10. 170KMP'!X:X)</f>
        <v>#REF!</v>
      </c>
      <c r="T90" s="64" t="e">
        <f>SUMIF('10. 170KMP'!$K:$K,$D90,'10. 170KMP'!Y:Y)</f>
        <v>#REF!</v>
      </c>
      <c r="U90" s="64" t="e">
        <f>SUMIF('10. 170KMP'!$K:$K,$D90,'10. 170KMP'!Z:Z)</f>
        <v>#REF!</v>
      </c>
      <c r="V90" s="64" t="e">
        <f>SUMIF('10. 170KMP'!$K:$K,$D90,'10. 170KMP'!AA:AA)</f>
        <v>#REF!</v>
      </c>
      <c r="W90" s="64">
        <f>SUMIF('10. 170KMP'!$K:$K,$D90,'10. 170KMP'!AB:AB)</f>
        <v>0</v>
      </c>
      <c r="X90" s="64">
        <f>SUMIF('10. 170KMP'!$K:$K,$D90,'10. 170KMP'!AC:AC)</f>
        <v>0</v>
      </c>
      <c r="Y90" s="64">
        <f>SUMIF('10. 170KMP'!$K:$K,$D90,'10. 170KMP'!AD:AD)</f>
        <v>0</v>
      </c>
      <c r="Z90" s="64">
        <f>SUMIF('10. 170KMP'!$K:$K,$D90,'10. 170KMP'!AE:AE)</f>
        <v>0</v>
      </c>
      <c r="AA90" s="64">
        <f>SUMIF('10. 170KMP'!$K:$K,$D90,'10. 170KMP'!AF:AF)</f>
        <v>0</v>
      </c>
      <c r="AB90" s="64">
        <f>SUMIF('10. 170KMP'!$K:$K,$D90,'10. 170KMP'!AG:AG)</f>
        <v>0</v>
      </c>
      <c r="AC90" s="64">
        <f>SUMIF('10. 170KMP'!$K:$K,$D90,'10. 170KMP'!AH:AH)</f>
        <v>0</v>
      </c>
      <c r="AD90" s="64">
        <f>SUMIF('10. 170KMP'!$K:$K,$D90,'10. 170KMP'!AI:AI)</f>
        <v>0</v>
      </c>
      <c r="AE90" s="64">
        <f>SUMIF('10. 170KMP'!$K:$K,$D90,'10. 170KMP'!AJ:AJ)</f>
        <v>0</v>
      </c>
      <c r="AF90" s="64">
        <f>SUMIF('10. 170KMP'!$K:$K,$D90,'10. 170KMP'!AK:AK)</f>
        <v>0</v>
      </c>
      <c r="AG90" s="64">
        <f>SUMIF('10. 170KMP'!$K:$K,$D90,'10. 170KMP'!AL:AL)</f>
        <v>0</v>
      </c>
      <c r="AH90" s="64">
        <f>SUMIF('10. 170KMP'!$K:$K,$D90,'10. 170KMP'!AM:AM)</f>
        <v>0</v>
      </c>
      <c r="AI90" s="64">
        <f>SUMIF('10. 170KMP'!$K:$K,$D90,'10. 170KMP'!AN:AN)</f>
        <v>0</v>
      </c>
      <c r="AJ90" s="94">
        <f>SUMIF('10. 170KMP'!$K:$K,$D90,'10. 170KMP'!AO:AO)</f>
        <v>0</v>
      </c>
      <c r="AK90" s="88">
        <f>SUMIF('10. 170KMP'!$K:$K,$D90,'10. 170KMP'!AP:AP)</f>
        <v>0</v>
      </c>
      <c r="AL90" s="64">
        <f>SUMIF('10. 170KMP'!$K:$K,$D90,'10. 170KMP'!AQ:AQ)</f>
        <v>0</v>
      </c>
      <c r="AM90" s="64">
        <f>SUMIF('10. 170KMP'!$K:$K,$D90,'10. 170KMP'!AR:AR)</f>
        <v>0</v>
      </c>
      <c r="AN90" s="64">
        <f>SUMIF('10. 170KMP'!$K:$K,$D90,'10. 170KMP'!AS:AS)</f>
        <v>0</v>
      </c>
      <c r="AO90" s="64">
        <f>SUMIF('10. 170KMP'!$K:$K,$D90,'10. 170KMP'!AT:AT)</f>
        <v>0</v>
      </c>
      <c r="AP90" s="64">
        <f>SUMIF('10. 170KMP'!$K:$K,$D90,'10. 170KMP'!AU:AU)</f>
        <v>0</v>
      </c>
      <c r="AQ90" s="64">
        <f>SUMIF('10. 170KMP'!$K:$K,$D90,'10. 170KMP'!AV:AV)</f>
        <v>0</v>
      </c>
      <c r="AR90" s="64">
        <f>SUMIF('10. 170KMP'!$K:$K,$D90,'10. 170KMP'!AW:AW)</f>
        <v>0</v>
      </c>
      <c r="AS90" s="64">
        <f>SUMIF('10. 170KMP'!$K:$K,$D90,'10. 170KMP'!AX:AX)</f>
        <v>0</v>
      </c>
      <c r="AT90" s="64">
        <f>SUMIF('10. 170KMP'!$K:$K,$D90,'10. 170KMP'!AY:AY)</f>
        <v>0</v>
      </c>
      <c r="AU90" s="64">
        <f>SUMIF('10. 170KMP'!$K:$K,$D90,'10. 170KMP'!AZ:AZ)</f>
        <v>0</v>
      </c>
      <c r="AV90" s="94">
        <f>SUMIF('10. 170KMP'!$K:$K,$D90,'10. 170KMP'!BA:BA)</f>
        <v>0</v>
      </c>
      <c r="AW90" s="88">
        <f t="shared" si="39"/>
        <v>0</v>
      </c>
      <c r="AX90" s="64">
        <f t="shared" si="40"/>
        <v>0</v>
      </c>
      <c r="AY90" s="64">
        <f t="shared" si="41"/>
        <v>0</v>
      </c>
      <c r="AZ90" s="624" t="str">
        <f t="shared" si="34"/>
        <v/>
      </c>
      <c r="BA90" s="625" t="str">
        <f t="shared" si="35"/>
        <v/>
      </c>
      <c r="BB90" s="88" t="e">
        <f t="shared" si="42"/>
        <v>#REF!</v>
      </c>
      <c r="BC90" s="64">
        <f t="shared" si="43"/>
        <v>0</v>
      </c>
      <c r="BD90" s="64">
        <f t="shared" si="44"/>
        <v>0</v>
      </c>
      <c r="BE90" s="624" t="str">
        <f t="shared" si="36"/>
        <v/>
      </c>
      <c r="BF90" s="624" t="str">
        <f t="shared" si="37"/>
        <v/>
      </c>
      <c r="BG90" s="625" t="str">
        <f t="shared" si="38"/>
        <v/>
      </c>
    </row>
    <row r="91" spans="2:59" s="583" customFormat="1" x14ac:dyDescent="0.25">
      <c r="B91" s="597" t="s">
        <v>291</v>
      </c>
      <c r="C91" s="598" t="s">
        <v>292</v>
      </c>
      <c r="D91" s="604" t="str">
        <f t="shared" ref="D91" si="48">IF($B$1="x","",B91)</f>
        <v>VI</v>
      </c>
      <c r="E91" s="605" t="str">
        <f t="shared" ref="E91" si="49">IF($B$1="x","",C91)</f>
        <v>Chi phi khấu hao</v>
      </c>
      <c r="F91" s="608"/>
      <c r="G91" s="602" t="e">
        <f>G92</f>
        <v>#REF!</v>
      </c>
      <c r="H91" s="603" t="e">
        <f t="shared" ref="H91:AV91" si="50">H92</f>
        <v>#REF!</v>
      </c>
      <c r="I91" s="603" t="e">
        <f t="shared" si="50"/>
        <v>#REF!</v>
      </c>
      <c r="J91" s="603" t="e">
        <f t="shared" si="50"/>
        <v>#REF!</v>
      </c>
      <c r="K91" s="603" t="e">
        <f t="shared" si="50"/>
        <v>#REF!</v>
      </c>
      <c r="L91" s="603" t="e">
        <f t="shared" si="50"/>
        <v>#REF!</v>
      </c>
      <c r="M91" s="603" t="e">
        <f t="shared" si="50"/>
        <v>#REF!</v>
      </c>
      <c r="N91" s="603" t="e">
        <f t="shared" si="50"/>
        <v>#REF!</v>
      </c>
      <c r="O91" s="603" t="e">
        <f t="shared" si="50"/>
        <v>#REF!</v>
      </c>
      <c r="P91" s="603" t="e">
        <f t="shared" si="50"/>
        <v>#REF!</v>
      </c>
      <c r="Q91" s="603" t="e">
        <f t="shared" si="50"/>
        <v>#REF!</v>
      </c>
      <c r="R91" s="603" t="e">
        <f t="shared" si="50"/>
        <v>#REF!</v>
      </c>
      <c r="S91" s="603" t="e">
        <f t="shared" si="50"/>
        <v>#REF!</v>
      </c>
      <c r="T91" s="603" t="e">
        <f t="shared" si="50"/>
        <v>#REF!</v>
      </c>
      <c r="U91" s="603" t="e">
        <f t="shared" si="50"/>
        <v>#REF!</v>
      </c>
      <c r="V91" s="603" t="e">
        <f t="shared" si="50"/>
        <v>#REF!</v>
      </c>
      <c r="W91" s="603">
        <f t="shared" si="50"/>
        <v>198196426.46666667</v>
      </c>
      <c r="X91" s="603">
        <f t="shared" si="50"/>
        <v>198557537.24444446</v>
      </c>
      <c r="Y91" s="603">
        <f t="shared" si="50"/>
        <v>212724203.91111112</v>
      </c>
      <c r="Z91" s="603">
        <f t="shared" si="50"/>
        <v>251710315.02222222</v>
      </c>
      <c r="AA91" s="603">
        <f t="shared" si="50"/>
        <v>251710315.02222222</v>
      </c>
      <c r="AB91" s="603">
        <f t="shared" si="50"/>
        <v>251710315.02222222</v>
      </c>
      <c r="AC91" s="603">
        <f t="shared" si="50"/>
        <v>251710315.02222222</v>
      </c>
      <c r="AD91" s="603">
        <f t="shared" si="50"/>
        <v>251710315.02222222</v>
      </c>
      <c r="AE91" s="603">
        <f t="shared" si="50"/>
        <v>251710315.02222222</v>
      </c>
      <c r="AF91" s="603">
        <f t="shared" si="50"/>
        <v>251710315.02222222</v>
      </c>
      <c r="AG91" s="603">
        <f t="shared" si="50"/>
        <v>251710315.02222222</v>
      </c>
      <c r="AH91" s="603">
        <f t="shared" si="50"/>
        <v>245599204.02222222</v>
      </c>
      <c r="AI91" s="603">
        <f t="shared" si="50"/>
        <v>2868759891.8222222</v>
      </c>
      <c r="AJ91" s="609">
        <f t="shared" si="50"/>
        <v>1009643443</v>
      </c>
      <c r="AK91" s="602">
        <f t="shared" si="50"/>
        <v>199573727</v>
      </c>
      <c r="AL91" s="603">
        <f t="shared" si="50"/>
        <v>204598038</v>
      </c>
      <c r="AM91" s="603">
        <f t="shared" si="50"/>
        <v>202512629</v>
      </c>
      <c r="AN91" s="603">
        <f t="shared" si="50"/>
        <v>202790395</v>
      </c>
      <c r="AO91" s="603">
        <f t="shared" si="50"/>
        <v>200168654</v>
      </c>
      <c r="AP91" s="603">
        <f t="shared" si="50"/>
        <v>0</v>
      </c>
      <c r="AQ91" s="603">
        <f t="shared" si="50"/>
        <v>0</v>
      </c>
      <c r="AR91" s="603">
        <f t="shared" si="50"/>
        <v>0</v>
      </c>
      <c r="AS91" s="603">
        <f t="shared" si="50"/>
        <v>0</v>
      </c>
      <c r="AT91" s="603">
        <f t="shared" si="50"/>
        <v>0</v>
      </c>
      <c r="AU91" s="603">
        <f t="shared" si="50"/>
        <v>0</v>
      </c>
      <c r="AV91" s="609">
        <f t="shared" si="50"/>
        <v>0</v>
      </c>
      <c r="AW91" s="602">
        <f t="shared" si="39"/>
        <v>202790395</v>
      </c>
      <c r="AX91" s="603">
        <f t="shared" si="40"/>
        <v>200168654</v>
      </c>
      <c r="AY91" s="603">
        <f t="shared" si="41"/>
        <v>251710315.02222222</v>
      </c>
      <c r="AZ91" s="634">
        <f t="shared" si="34"/>
        <v>0.98707167072681135</v>
      </c>
      <c r="BA91" s="635">
        <f t="shared" si="35"/>
        <v>0.79523421192464094</v>
      </c>
      <c r="BB91" s="602" t="e">
        <f t="shared" si="42"/>
        <v>#REF!</v>
      </c>
      <c r="BC91" s="603">
        <f t="shared" si="43"/>
        <v>1009643443</v>
      </c>
      <c r="BD91" s="603">
        <f t="shared" si="44"/>
        <v>1112898797.6666667</v>
      </c>
      <c r="BE91" s="634" t="str">
        <f t="shared" si="36"/>
        <v/>
      </c>
      <c r="BF91" s="634">
        <f t="shared" si="37"/>
        <v>0.9072194570762816</v>
      </c>
      <c r="BG91" s="635">
        <f t="shared" si="38"/>
        <v>0.35194421320450053</v>
      </c>
    </row>
    <row r="92" spans="2:59" ht="14.1" customHeight="1" thickBot="1" x14ac:dyDescent="0.3">
      <c r="B92" s="381" t="s">
        <v>293</v>
      </c>
      <c r="C92" s="25" t="s">
        <v>130</v>
      </c>
      <c r="D92" s="382" t="s">
        <v>294</v>
      </c>
      <c r="E92" s="576" t="s">
        <v>130</v>
      </c>
      <c r="F92" s="577" t="s">
        <v>226</v>
      </c>
      <c r="G92" s="578" t="e">
        <f>SUMIF('10. 170KMP'!$K:$K,$D92,'10. 170KMP'!L:L)</f>
        <v>#REF!</v>
      </c>
      <c r="H92" s="579" t="e">
        <f>SUMIF('10. 170KMP'!$K:$K,$D92,'10. 170KMP'!M:M)</f>
        <v>#REF!</v>
      </c>
      <c r="I92" s="579" t="e">
        <f>SUMIF('10. 170KMP'!$K:$K,$D92,'10. 170KMP'!N:N)</f>
        <v>#REF!</v>
      </c>
      <c r="J92" s="579" t="e">
        <f>SUMIF('10. 170KMP'!$K:$K,$D92,'10. 170KMP'!O:O)</f>
        <v>#REF!</v>
      </c>
      <c r="K92" s="579" t="e">
        <f>SUMIF('10. 170KMP'!$K:$K,$D92,'10. 170KMP'!P:P)</f>
        <v>#REF!</v>
      </c>
      <c r="L92" s="579" t="e">
        <f>SUMIF('10. 170KMP'!$K:$K,$D92,'10. 170KMP'!Q:Q)</f>
        <v>#REF!</v>
      </c>
      <c r="M92" s="579" t="e">
        <f>SUMIF('10. 170KMP'!$K:$K,$D92,'10. 170KMP'!R:R)</f>
        <v>#REF!</v>
      </c>
      <c r="N92" s="579" t="e">
        <f>SUMIF('10. 170KMP'!$K:$K,$D92,'10. 170KMP'!S:S)</f>
        <v>#REF!</v>
      </c>
      <c r="O92" s="579" t="e">
        <f>SUMIF('10. 170KMP'!$K:$K,$D92,'10. 170KMP'!T:T)</f>
        <v>#REF!</v>
      </c>
      <c r="P92" s="579" t="e">
        <f>SUMIF('10. 170KMP'!$K:$K,$D92,'10. 170KMP'!U:U)</f>
        <v>#REF!</v>
      </c>
      <c r="Q92" s="579" t="e">
        <f>SUMIF('10. 170KMP'!$K:$K,$D92,'10. 170KMP'!V:V)</f>
        <v>#REF!</v>
      </c>
      <c r="R92" s="579" t="e">
        <f>SUMIF('10. 170KMP'!$K:$K,$D92,'10. 170KMP'!W:W)</f>
        <v>#REF!</v>
      </c>
      <c r="S92" s="579" t="e">
        <f>SUMIF('10. 170KMP'!$K:$K,$D92,'10. 170KMP'!X:X)</f>
        <v>#REF!</v>
      </c>
      <c r="T92" s="579" t="e">
        <f>SUMIF('10. 170KMP'!$K:$K,$D92,'10. 170KMP'!Y:Y)</f>
        <v>#REF!</v>
      </c>
      <c r="U92" s="579" t="e">
        <f>SUMIF('10. 170KMP'!$K:$K,$D92,'10. 170KMP'!Z:Z)</f>
        <v>#REF!</v>
      </c>
      <c r="V92" s="579" t="e">
        <f>SUMIF('10. 170KMP'!$K:$K,$D92,'10. 170KMP'!AA:AA)</f>
        <v>#REF!</v>
      </c>
      <c r="W92" s="579">
        <f>SUMIF('10. 170KMP'!$K:$K,$D92,'10. 170KMP'!AB:AB)</f>
        <v>198196426.46666667</v>
      </c>
      <c r="X92" s="579">
        <f>SUMIF('10. 170KMP'!$K:$K,$D92,'10. 170KMP'!AC:AC)</f>
        <v>198557537.24444446</v>
      </c>
      <c r="Y92" s="579">
        <f>SUMIF('10. 170KMP'!$K:$K,$D92,'10. 170KMP'!AD:AD)</f>
        <v>212724203.91111112</v>
      </c>
      <c r="Z92" s="579">
        <f>SUMIF('10. 170KMP'!$K:$K,$D92,'10. 170KMP'!AE:AE)</f>
        <v>251710315.02222222</v>
      </c>
      <c r="AA92" s="579">
        <f>SUMIF('10. 170KMP'!$K:$K,$D92,'10. 170KMP'!AF:AF)</f>
        <v>251710315.02222222</v>
      </c>
      <c r="AB92" s="579">
        <f>SUMIF('10. 170KMP'!$K:$K,$D92,'10. 170KMP'!AG:AG)</f>
        <v>251710315.02222222</v>
      </c>
      <c r="AC92" s="579">
        <f>SUMIF('10. 170KMP'!$K:$K,$D92,'10. 170KMP'!AH:AH)</f>
        <v>251710315.02222222</v>
      </c>
      <c r="AD92" s="579">
        <f>SUMIF('10. 170KMP'!$K:$K,$D92,'10. 170KMP'!AI:AI)</f>
        <v>251710315.02222222</v>
      </c>
      <c r="AE92" s="579">
        <f>SUMIF('10. 170KMP'!$K:$K,$D92,'10. 170KMP'!AJ:AJ)</f>
        <v>251710315.02222222</v>
      </c>
      <c r="AF92" s="579">
        <f>SUMIF('10. 170KMP'!$K:$K,$D92,'10. 170KMP'!AK:AK)</f>
        <v>251710315.02222222</v>
      </c>
      <c r="AG92" s="579">
        <f>SUMIF('10. 170KMP'!$K:$K,$D92,'10. 170KMP'!AL:AL)</f>
        <v>251710315.02222222</v>
      </c>
      <c r="AH92" s="579">
        <f>SUMIF('10. 170KMP'!$K:$K,$D92,'10. 170KMP'!AM:AM)</f>
        <v>245599204.02222222</v>
      </c>
      <c r="AI92" s="579">
        <f>SUMIF('10. 170KMP'!$K:$K,$D92,'10. 170KMP'!AN:AN)</f>
        <v>2868759891.8222222</v>
      </c>
      <c r="AJ92" s="580">
        <f>SUMIF('10. 170KMP'!$K:$K,$D92,'10. 170KMP'!AO:AO)</f>
        <v>1009643443</v>
      </c>
      <c r="AK92" s="578">
        <f>SUMIF('10. 170KMP'!$K:$K,$D92,'10. 170KMP'!AP:AP)</f>
        <v>199573727</v>
      </c>
      <c r="AL92" s="579">
        <f>SUMIF('10. 170KMP'!$K:$K,$D92,'10. 170KMP'!AQ:AQ)</f>
        <v>204598038</v>
      </c>
      <c r="AM92" s="579">
        <f>SUMIF('10. 170KMP'!$K:$K,$D92,'10. 170KMP'!AR:AR)</f>
        <v>202512629</v>
      </c>
      <c r="AN92" s="579">
        <f>SUMIF('10. 170KMP'!$K:$K,$D92,'10. 170KMP'!AS:AS)</f>
        <v>202790395</v>
      </c>
      <c r="AO92" s="579">
        <f>SUMIF('10. 170KMP'!$K:$K,$D92,'10. 170KMP'!AT:AT)</f>
        <v>200168654</v>
      </c>
      <c r="AP92" s="579">
        <f>SUMIF('10. 170KMP'!$K:$K,$D92,'10. 170KMP'!AU:AU)</f>
        <v>0</v>
      </c>
      <c r="AQ92" s="579">
        <f>SUMIF('10. 170KMP'!$K:$K,$D92,'10. 170KMP'!AV:AV)</f>
        <v>0</v>
      </c>
      <c r="AR92" s="579">
        <f>SUMIF('10. 170KMP'!$K:$K,$D92,'10. 170KMP'!AW:AW)</f>
        <v>0</v>
      </c>
      <c r="AS92" s="579">
        <f>SUMIF('10. 170KMP'!$K:$K,$D92,'10. 170KMP'!AX:AX)</f>
        <v>0</v>
      </c>
      <c r="AT92" s="579">
        <f>SUMIF('10. 170KMP'!$K:$K,$D92,'10. 170KMP'!AY:AY)</f>
        <v>0</v>
      </c>
      <c r="AU92" s="579">
        <f>SUMIF('10. 170KMP'!$K:$K,$D92,'10. 170KMP'!AZ:AZ)</f>
        <v>0</v>
      </c>
      <c r="AV92" s="580">
        <f>SUMIF('10. 170KMP'!$K:$K,$D92,'10. 170KMP'!BA:BA)</f>
        <v>0</v>
      </c>
      <c r="AW92" s="578">
        <f t="shared" si="39"/>
        <v>202790395</v>
      </c>
      <c r="AX92" s="579">
        <f t="shared" si="40"/>
        <v>200168654</v>
      </c>
      <c r="AY92" s="579">
        <f t="shared" si="41"/>
        <v>251710315.02222222</v>
      </c>
      <c r="AZ92" s="636">
        <f t="shared" si="34"/>
        <v>0.98707167072681135</v>
      </c>
      <c r="BA92" s="637">
        <f t="shared" si="35"/>
        <v>0.79523421192464094</v>
      </c>
      <c r="BB92" s="578" t="e">
        <f t="shared" si="42"/>
        <v>#REF!</v>
      </c>
      <c r="BC92" s="579">
        <f t="shared" si="43"/>
        <v>1009643443</v>
      </c>
      <c r="BD92" s="579">
        <f t="shared" si="44"/>
        <v>1112898797.6666667</v>
      </c>
      <c r="BE92" s="636" t="str">
        <f t="shared" si="36"/>
        <v/>
      </c>
      <c r="BF92" s="636">
        <f t="shared" si="37"/>
        <v>0.9072194570762816</v>
      </c>
      <c r="BG92" s="637">
        <f t="shared" si="38"/>
        <v>0.35194421320450053</v>
      </c>
    </row>
    <row r="93" spans="2:59" s="3" customFormat="1" x14ac:dyDescent="0.25">
      <c r="B93" s="647"/>
      <c r="C93" s="648"/>
      <c r="D93" s="647"/>
      <c r="E93" s="657" t="s">
        <v>295</v>
      </c>
      <c r="F93" s="647"/>
      <c r="G93" s="649" t="e">
        <f>G7+G11+G30+G68+G86+G91-G5</f>
        <v>#REF!</v>
      </c>
      <c r="H93" s="649" t="e">
        <f t="shared" ref="H93:BG93" si="51">H7+H11+H30+H68+H86+H91-H5</f>
        <v>#REF!</v>
      </c>
      <c r="I93" s="649" t="e">
        <f t="shared" si="51"/>
        <v>#REF!</v>
      </c>
      <c r="J93" s="649" t="e">
        <f t="shared" si="51"/>
        <v>#REF!</v>
      </c>
      <c r="K93" s="649" t="e">
        <f t="shared" si="51"/>
        <v>#REF!</v>
      </c>
      <c r="L93" s="649" t="e">
        <f t="shared" si="51"/>
        <v>#REF!</v>
      </c>
      <c r="M93" s="649" t="e">
        <f t="shared" si="51"/>
        <v>#REF!</v>
      </c>
      <c r="N93" s="649" t="e">
        <f t="shared" si="51"/>
        <v>#REF!</v>
      </c>
      <c r="O93" s="649" t="e">
        <f t="shared" si="51"/>
        <v>#REF!</v>
      </c>
      <c r="P93" s="649" t="e">
        <f t="shared" si="51"/>
        <v>#REF!</v>
      </c>
      <c r="Q93" s="649" t="e">
        <f t="shared" si="51"/>
        <v>#REF!</v>
      </c>
      <c r="R93" s="649" t="e">
        <f t="shared" si="51"/>
        <v>#REF!</v>
      </c>
      <c r="S93" s="649" t="e">
        <f t="shared" si="51"/>
        <v>#REF!</v>
      </c>
      <c r="T93" s="649" t="e">
        <f t="shared" si="51"/>
        <v>#REF!</v>
      </c>
      <c r="U93" s="649" t="e">
        <f t="shared" si="51"/>
        <v>#REF!</v>
      </c>
      <c r="V93" s="649" t="e">
        <f t="shared" si="51"/>
        <v>#REF!</v>
      </c>
      <c r="W93" s="649">
        <f t="shared" si="51"/>
        <v>0</v>
      </c>
      <c r="X93" s="649">
        <f t="shared" si="51"/>
        <v>0</v>
      </c>
      <c r="Y93" s="649">
        <f t="shared" si="51"/>
        <v>0</v>
      </c>
      <c r="Z93" s="649">
        <f t="shared" si="51"/>
        <v>0</v>
      </c>
      <c r="AA93" s="649">
        <f t="shared" si="51"/>
        <v>0</v>
      </c>
      <c r="AB93" s="649">
        <f t="shared" si="51"/>
        <v>0</v>
      </c>
      <c r="AC93" s="649">
        <f t="shared" si="51"/>
        <v>0</v>
      </c>
      <c r="AD93" s="649">
        <f t="shared" si="51"/>
        <v>0</v>
      </c>
      <c r="AE93" s="649">
        <f t="shared" si="51"/>
        <v>0</v>
      </c>
      <c r="AF93" s="649">
        <f t="shared" si="51"/>
        <v>0</v>
      </c>
      <c r="AG93" s="649">
        <f t="shared" si="51"/>
        <v>0</v>
      </c>
      <c r="AH93" s="649">
        <f t="shared" si="51"/>
        <v>0</v>
      </c>
      <c r="AI93" s="649">
        <f t="shared" si="51"/>
        <v>0</v>
      </c>
      <c r="AJ93" s="649"/>
      <c r="AK93" s="649">
        <f t="shared" si="51"/>
        <v>0</v>
      </c>
      <c r="AL93" s="649">
        <f t="shared" si="51"/>
        <v>0</v>
      </c>
      <c r="AM93" s="649">
        <f t="shared" si="51"/>
        <v>0</v>
      </c>
      <c r="AN93" s="649">
        <f t="shared" si="51"/>
        <v>0</v>
      </c>
      <c r="AO93" s="649">
        <f t="shared" si="51"/>
        <v>0</v>
      </c>
      <c r="AP93" s="649">
        <f t="shared" si="51"/>
        <v>0</v>
      </c>
      <c r="AQ93" s="649">
        <f t="shared" si="51"/>
        <v>0</v>
      </c>
      <c r="AR93" s="649">
        <f t="shared" si="51"/>
        <v>0</v>
      </c>
      <c r="AS93" s="649">
        <f t="shared" si="51"/>
        <v>0</v>
      </c>
      <c r="AT93" s="649">
        <f t="shared" si="51"/>
        <v>0</v>
      </c>
      <c r="AU93" s="649">
        <f t="shared" si="51"/>
        <v>0</v>
      </c>
      <c r="AV93" s="649">
        <f t="shared" si="51"/>
        <v>0</v>
      </c>
      <c r="AW93" s="649">
        <f t="shared" si="51"/>
        <v>0</v>
      </c>
      <c r="AX93" s="649">
        <f t="shared" si="51"/>
        <v>0</v>
      </c>
      <c r="AY93" s="649">
        <f t="shared" si="51"/>
        <v>0</v>
      </c>
      <c r="AZ93" s="649">
        <f t="shared" si="51"/>
        <v>5.9463380558289156</v>
      </c>
      <c r="BA93" s="649" t="e">
        <f t="shared" si="51"/>
        <v>#VALUE!</v>
      </c>
      <c r="BB93" s="649" t="e">
        <f t="shared" si="51"/>
        <v>#REF!</v>
      </c>
      <c r="BC93" s="649">
        <f t="shared" si="51"/>
        <v>0</v>
      </c>
      <c r="BD93" s="649">
        <f t="shared" si="51"/>
        <v>0</v>
      </c>
      <c r="BE93" s="649" t="e">
        <f t="shared" si="51"/>
        <v>#VALUE!</v>
      </c>
      <c r="BF93" s="649" t="e">
        <f t="shared" si="51"/>
        <v>#VALUE!</v>
      </c>
      <c r="BG93" s="649" t="e">
        <f t="shared" si="51"/>
        <v>#VALUE!</v>
      </c>
    </row>
  </sheetData>
  <mergeCells count="26">
    <mergeCell ref="B2:E2"/>
    <mergeCell ref="F2:F3"/>
    <mergeCell ref="G2:AJ2"/>
    <mergeCell ref="AK2:AV2"/>
    <mergeCell ref="BB2:BG2"/>
    <mergeCell ref="C13:C14"/>
    <mergeCell ref="B15:B16"/>
    <mergeCell ref="C15:C16"/>
    <mergeCell ref="B17:B21"/>
    <mergeCell ref="C17:C21"/>
    <mergeCell ref="B87:B90"/>
    <mergeCell ref="C87:C90"/>
    <mergeCell ref="AW2:BA2"/>
    <mergeCell ref="B46:B49"/>
    <mergeCell ref="C46:C49"/>
    <mergeCell ref="B50:B53"/>
    <mergeCell ref="C50:C53"/>
    <mergeCell ref="B69:B85"/>
    <mergeCell ref="C69:C85"/>
    <mergeCell ref="B25:B28"/>
    <mergeCell ref="C25:C28"/>
    <mergeCell ref="B31:B36"/>
    <mergeCell ref="C31:C36"/>
    <mergeCell ref="B39:B40"/>
    <mergeCell ref="C39:C40"/>
    <mergeCell ref="B13:B14"/>
  </mergeCells>
  <conditionalFormatting sqref="E25">
    <cfRule type="duplicateValues" dxfId="25" priority="4"/>
  </conditionalFormatting>
  <conditionalFormatting sqref="E28">
    <cfRule type="duplicateValues" dxfId="24" priority="3"/>
  </conditionalFormatting>
  <conditionalFormatting sqref="E51">
    <cfRule type="duplicateValues" dxfId="23" priority="2"/>
  </conditionalFormatting>
  <conditionalFormatting sqref="AZ4:BA92 BE4:BG92">
    <cfRule type="iconSet" priority="1">
      <iconSet reverse="1">
        <cfvo type="percent" val="0"/>
        <cfvo type="num" val="1" gte="0"/>
        <cfvo type="num" val="1.05" gte="0"/>
      </iconSet>
    </cfRule>
  </conditionalFormatting>
  <printOptions horizontalCentered="1"/>
  <pageMargins left="0" right="0" top="0.25" bottom="0.75" header="0.3" footer="0.3"/>
  <pageSetup paperSize="8" scale="9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B29B6-F9D7-4EAB-820C-E01388538B6C}">
  <sheetPr>
    <tabColor theme="3" tint="0.499984740745262"/>
  </sheetPr>
  <dimension ref="A1:BG93"/>
  <sheetViews>
    <sheetView zoomScale="70" zoomScaleNormal="70" workbookViewId="0">
      <pane ySplit="3" topLeftCell="A13" activePane="bottomLeft" state="frozen"/>
      <selection activeCell="AN5" sqref="F5:AN5"/>
      <selection pane="bottomLeft" activeCell="G1" sqref="G1:V1048576"/>
    </sheetView>
  </sheetViews>
  <sheetFormatPr defaultColWidth="8" defaultRowHeight="13.8" outlineLevelCol="1" x14ac:dyDescent="0.25"/>
  <cols>
    <col min="1" max="1" width="0.88671875" style="1" customWidth="1"/>
    <col min="2" max="2" width="6.88671875" style="5" hidden="1" customWidth="1" outlineLevel="1"/>
    <col min="3" max="3" width="29.5546875" style="1" hidden="1" customWidth="1" outlineLevel="1"/>
    <col min="4" max="4" width="6.88671875" style="5" bestFit="1" customWidth="1" collapsed="1"/>
    <col min="5" max="5" width="37.5546875" style="1" customWidth="1"/>
    <col min="6" max="6" width="8.44140625" style="5" hidden="1" customWidth="1" outlineLevel="1"/>
    <col min="7" max="7" width="7.88671875" style="133" hidden="1" customWidth="1" collapsed="1"/>
    <col min="8" max="9" width="7.88671875" style="133" hidden="1" customWidth="1"/>
    <col min="10" max="19" width="7.88671875" style="26" hidden="1" customWidth="1" outlineLevel="1"/>
    <col min="20" max="20" width="6.88671875" style="26" hidden="1" customWidth="1" outlineLevel="1"/>
    <col min="21" max="21" width="7.88671875" style="26" hidden="1" customWidth="1" outlineLevel="1"/>
    <col min="22" max="22" width="8.109375" style="133" hidden="1" customWidth="1" collapsed="1"/>
    <col min="23" max="34" width="7.88671875" style="26" customWidth="1" outlineLevel="1"/>
    <col min="35" max="35" width="8" style="133" customWidth="1"/>
    <col min="36" max="36" width="7.88671875" style="133" bestFit="1" customWidth="1"/>
    <col min="37" max="37" width="7.88671875" style="26" customWidth="1" outlineLevel="1"/>
    <col min="38" max="38" width="6.88671875" style="26" customWidth="1" outlineLevel="1"/>
    <col min="39" max="39" width="7.88671875" style="26" customWidth="1" outlineLevel="1"/>
    <col min="40" max="41" width="6" style="26" bestFit="1" customWidth="1" outlineLevel="1"/>
    <col min="42" max="45" width="2" style="26" customWidth="1" outlineLevel="1"/>
    <col min="46" max="48" width="3.109375" style="26" customWidth="1" outlineLevel="1"/>
    <col min="49" max="49" width="8.109375" style="26" customWidth="1"/>
    <col min="50" max="50" width="8.44140625" style="26" customWidth="1"/>
    <col min="51" max="51" width="9.6640625" style="26" customWidth="1"/>
    <col min="52" max="53" width="8.5546875" style="26" customWidth="1"/>
    <col min="54" max="54" width="11" style="133" customWidth="1"/>
    <col min="55" max="55" width="11.44140625" style="133" customWidth="1"/>
    <col min="56" max="56" width="10.5546875" style="133" customWidth="1"/>
    <col min="57" max="57" width="10.5546875" style="26" customWidth="1"/>
    <col min="58" max="58" width="9.5546875" style="26" customWidth="1"/>
    <col min="59" max="59" width="10.6640625" style="26" customWidth="1"/>
    <col min="60" max="16384" width="8" style="1"/>
  </cols>
  <sheetData>
    <row r="1" spans="2:59" ht="27.6" customHeight="1" thickBot="1" x14ac:dyDescent="0.3">
      <c r="B1" s="658"/>
      <c r="C1" s="941" t="s">
        <v>296</v>
      </c>
      <c r="D1" s="941" t="str">
        <f>IF($B$1="x","",C1)</f>
        <v>8 - CHI PHÍ / TẤN (TRIỆU ĐỒNG / TẤN)</v>
      </c>
      <c r="E1" s="942"/>
      <c r="F1" s="894"/>
      <c r="G1" s="895"/>
      <c r="H1" s="895"/>
      <c r="I1" s="895"/>
      <c r="J1" s="896"/>
      <c r="K1" s="896"/>
      <c r="L1" s="896"/>
      <c r="M1" s="896"/>
      <c r="N1" s="896"/>
      <c r="O1" s="896"/>
      <c r="P1" s="896"/>
      <c r="Q1" s="896"/>
      <c r="R1" s="896"/>
      <c r="S1" s="896"/>
      <c r="T1" s="896"/>
      <c r="U1" s="896"/>
      <c r="V1" s="895"/>
      <c r="W1" s="896"/>
      <c r="X1" s="896"/>
      <c r="Y1" s="896"/>
      <c r="Z1" s="896"/>
      <c r="AA1" s="896"/>
      <c r="AB1" s="896"/>
      <c r="AC1" s="896"/>
      <c r="AD1" s="896"/>
      <c r="AE1" s="896"/>
      <c r="AF1" s="896"/>
      <c r="AG1" s="896"/>
      <c r="AH1" s="896"/>
      <c r="AI1" s="895"/>
      <c r="AJ1" s="895"/>
      <c r="AK1" s="896"/>
      <c r="AL1" s="896"/>
      <c r="AM1" s="896"/>
      <c r="AN1" s="896"/>
      <c r="AO1" s="896"/>
      <c r="AP1" s="896"/>
      <c r="AQ1" s="896"/>
      <c r="AR1" s="896"/>
      <c r="AS1" s="896"/>
      <c r="AT1" s="896"/>
      <c r="AU1" s="896"/>
      <c r="AV1" s="896"/>
      <c r="AW1" s="896"/>
      <c r="AX1" s="896"/>
      <c r="AY1" s="896"/>
      <c r="AZ1" s="896"/>
      <c r="BA1" s="896"/>
      <c r="BB1" s="895"/>
      <c r="BC1" s="895"/>
      <c r="BD1" s="895"/>
      <c r="BE1" s="896"/>
      <c r="BF1" s="896"/>
      <c r="BG1" s="896"/>
    </row>
    <row r="2" spans="2:59" ht="18" thickBot="1" x14ac:dyDescent="0.35">
      <c r="B2" s="1090" t="s">
        <v>181</v>
      </c>
      <c r="C2" s="1091"/>
      <c r="D2" s="1091"/>
      <c r="E2" s="1091"/>
      <c r="F2" s="1092" t="s">
        <v>182</v>
      </c>
      <c r="G2" s="1094" t="s">
        <v>297</v>
      </c>
      <c r="H2" s="1095"/>
      <c r="I2" s="1095"/>
      <c r="J2" s="1095"/>
      <c r="K2" s="1095"/>
      <c r="L2" s="1095"/>
      <c r="M2" s="1095"/>
      <c r="N2" s="1095"/>
      <c r="O2" s="1095"/>
      <c r="P2" s="1095"/>
      <c r="Q2" s="1095"/>
      <c r="R2" s="1095"/>
      <c r="S2" s="1095"/>
      <c r="T2" s="1095"/>
      <c r="U2" s="1095"/>
      <c r="V2" s="1095"/>
      <c r="W2" s="1095"/>
      <c r="X2" s="1095"/>
      <c r="Y2" s="1095"/>
      <c r="Z2" s="1095"/>
      <c r="AA2" s="1095"/>
      <c r="AB2" s="1095"/>
      <c r="AC2" s="1095"/>
      <c r="AD2" s="1095"/>
      <c r="AE2" s="1095"/>
      <c r="AF2" s="1095"/>
      <c r="AG2" s="1095"/>
      <c r="AH2" s="1095"/>
      <c r="AI2" s="1095"/>
      <c r="AJ2" s="1096"/>
      <c r="AK2" s="1073" t="s">
        <v>2318</v>
      </c>
      <c r="AL2" s="1074"/>
      <c r="AM2" s="1074"/>
      <c r="AN2" s="1074"/>
      <c r="AO2" s="1074"/>
      <c r="AP2" s="1074"/>
      <c r="AQ2" s="1074"/>
      <c r="AR2" s="1074"/>
      <c r="AS2" s="1074"/>
      <c r="AT2" s="1074"/>
      <c r="AU2" s="1074"/>
      <c r="AV2" s="1075"/>
      <c r="AW2" s="1070" t="s">
        <v>2316</v>
      </c>
      <c r="AX2" s="1071"/>
      <c r="AY2" s="1071"/>
      <c r="AZ2" s="1071"/>
      <c r="BA2" s="1071"/>
      <c r="BB2" s="1070" t="s">
        <v>2317</v>
      </c>
      <c r="BC2" s="1071"/>
      <c r="BD2" s="1071"/>
      <c r="BE2" s="1071"/>
      <c r="BF2" s="1071"/>
      <c r="BG2" s="1072"/>
    </row>
    <row r="3" spans="2:59" s="4" customFormat="1" ht="48.6" customHeight="1" thickBot="1" x14ac:dyDescent="0.3">
      <c r="B3" s="166" t="s">
        <v>183</v>
      </c>
      <c r="C3" s="167" t="s">
        <v>184</v>
      </c>
      <c r="D3" s="167" t="s">
        <v>185</v>
      </c>
      <c r="E3" s="167" t="s">
        <v>186</v>
      </c>
      <c r="F3" s="1093"/>
      <c r="G3" s="764">
        <v>2022</v>
      </c>
      <c r="H3" s="765">
        <v>2023</v>
      </c>
      <c r="I3" s="765">
        <v>2024</v>
      </c>
      <c r="J3" s="765">
        <v>1</v>
      </c>
      <c r="K3" s="765">
        <v>2</v>
      </c>
      <c r="L3" s="765">
        <v>3</v>
      </c>
      <c r="M3" s="765">
        <v>4</v>
      </c>
      <c r="N3" s="765">
        <v>5</v>
      </c>
      <c r="O3" s="765">
        <v>6</v>
      </c>
      <c r="P3" s="765">
        <v>7</v>
      </c>
      <c r="Q3" s="765">
        <v>8</v>
      </c>
      <c r="R3" s="765">
        <v>9</v>
      </c>
      <c r="S3" s="765">
        <v>10</v>
      </c>
      <c r="T3" s="765">
        <v>11</v>
      </c>
      <c r="U3" s="765">
        <v>12</v>
      </c>
      <c r="V3" s="104">
        <v>2025</v>
      </c>
      <c r="W3" s="99">
        <v>1</v>
      </c>
      <c r="X3" s="99">
        <v>2</v>
      </c>
      <c r="Y3" s="99">
        <v>3</v>
      </c>
      <c r="Z3" s="99">
        <v>4</v>
      </c>
      <c r="AA3" s="99">
        <v>5</v>
      </c>
      <c r="AB3" s="99">
        <v>6</v>
      </c>
      <c r="AC3" s="99">
        <v>7</v>
      </c>
      <c r="AD3" s="99">
        <v>8</v>
      </c>
      <c r="AE3" s="99">
        <v>9</v>
      </c>
      <c r="AF3" s="99">
        <v>10</v>
      </c>
      <c r="AG3" s="99">
        <v>11</v>
      </c>
      <c r="AH3" s="99">
        <v>12</v>
      </c>
      <c r="AI3" s="100" t="s">
        <v>187</v>
      </c>
      <c r="AJ3" s="101" t="s">
        <v>188</v>
      </c>
      <c r="AK3" s="102">
        <v>1</v>
      </c>
      <c r="AL3" s="103">
        <v>2</v>
      </c>
      <c r="AM3" s="103">
        <v>3</v>
      </c>
      <c r="AN3" s="103">
        <v>4</v>
      </c>
      <c r="AO3" s="103">
        <v>5</v>
      </c>
      <c r="AP3" s="104">
        <v>6</v>
      </c>
      <c r="AQ3" s="104">
        <v>7</v>
      </c>
      <c r="AR3" s="105">
        <v>8</v>
      </c>
      <c r="AS3" s="105">
        <v>9</v>
      </c>
      <c r="AT3" s="105">
        <v>10</v>
      </c>
      <c r="AU3" s="105">
        <v>11</v>
      </c>
      <c r="AV3" s="106">
        <v>12</v>
      </c>
      <c r="AW3" s="760" t="s">
        <v>7</v>
      </c>
      <c r="AX3" s="761" t="s">
        <v>2315</v>
      </c>
      <c r="AY3" s="665" t="s">
        <v>2312</v>
      </c>
      <c r="AZ3" s="107" t="s">
        <v>2313</v>
      </c>
      <c r="BA3" s="109" t="s">
        <v>2314</v>
      </c>
      <c r="BB3" s="760" t="s">
        <v>8</v>
      </c>
      <c r="BC3" s="761" t="s">
        <v>9</v>
      </c>
      <c r="BD3" s="665" t="s">
        <v>10</v>
      </c>
      <c r="BE3" s="107" t="s">
        <v>11</v>
      </c>
      <c r="BF3" s="109" t="s">
        <v>12</v>
      </c>
      <c r="BG3" s="108" t="s">
        <v>13</v>
      </c>
    </row>
    <row r="4" spans="2:59" s="583" customFormat="1" x14ac:dyDescent="0.25">
      <c r="B4" s="581" t="s">
        <v>189</v>
      </c>
      <c r="C4" s="582" t="s">
        <v>298</v>
      </c>
      <c r="D4" s="521" t="str">
        <f>IF($B$1="x","",B4)</f>
        <v>A</v>
      </c>
      <c r="E4" s="521" t="str">
        <f>IF($B$1="x","",C4)</f>
        <v>Sản lượng bán (Tấn)</v>
      </c>
      <c r="F4" s="523"/>
      <c r="G4" s="897">
        <f>'0.KQKD'!F4</f>
        <v>0</v>
      </c>
      <c r="H4" s="898">
        <f>'0.KQKD'!G4</f>
        <v>0</v>
      </c>
      <c r="I4" s="898">
        <f>'0.KQKD'!H4</f>
        <v>0</v>
      </c>
      <c r="J4" s="898">
        <f>'0.KQKD'!I4</f>
        <v>0</v>
      </c>
      <c r="K4" s="898">
        <f>'0.KQKD'!J4</f>
        <v>0</v>
      </c>
      <c r="L4" s="898">
        <f>'0.KQKD'!K4</f>
        <v>0</v>
      </c>
      <c r="M4" s="898">
        <f>'0.KQKD'!L4</f>
        <v>0</v>
      </c>
      <c r="N4" s="898">
        <f>'0.KQKD'!M4</f>
        <v>0</v>
      </c>
      <c r="O4" s="898">
        <f>'0.KQKD'!N4</f>
        <v>0</v>
      </c>
      <c r="P4" s="898">
        <f>'0.KQKD'!O4</f>
        <v>0</v>
      </c>
      <c r="Q4" s="898">
        <f>'0.KQKD'!P4</f>
        <v>0</v>
      </c>
      <c r="R4" s="898">
        <f>'0.KQKD'!Q4</f>
        <v>0</v>
      </c>
      <c r="S4" s="898">
        <f>'0.KQKD'!R4</f>
        <v>0</v>
      </c>
      <c r="T4" s="898">
        <f>'0.KQKD'!S4</f>
        <v>0</v>
      </c>
      <c r="U4" s="898">
        <f>'0.KQKD'!T4</f>
        <v>0</v>
      </c>
      <c r="V4" s="898">
        <f>'0.KQKD'!U4</f>
        <v>0</v>
      </c>
      <c r="W4" s="898">
        <f>'0.KQKD'!V4</f>
        <v>667500</v>
      </c>
      <c r="X4" s="898">
        <f>'0.KQKD'!W4</f>
        <v>400500</v>
      </c>
      <c r="Y4" s="898">
        <f>'0.KQKD'!X4</f>
        <v>884000</v>
      </c>
      <c r="Z4" s="898">
        <f>'0.KQKD'!Y4</f>
        <v>984348</v>
      </c>
      <c r="AA4" s="898">
        <f>'0.KQKD'!Z4</f>
        <v>1025362.5</v>
      </c>
      <c r="AB4" s="898">
        <f>'0.KQKD'!AA4</f>
        <v>1025362.5</v>
      </c>
      <c r="AC4" s="898">
        <f>'0.KQKD'!AB4</f>
        <v>1066377</v>
      </c>
      <c r="AD4" s="898">
        <f>'0.KQKD'!AC4</f>
        <v>1067144</v>
      </c>
      <c r="AE4" s="898">
        <f>'0.KQKD'!AD4</f>
        <v>1026100</v>
      </c>
      <c r="AF4" s="898">
        <f>'0.KQKD'!AE4</f>
        <v>1066546</v>
      </c>
      <c r="AG4" s="898">
        <f>'0.KQKD'!AF4</f>
        <v>1025525</v>
      </c>
      <c r="AH4" s="898">
        <f>'0.KQKD'!AG4</f>
        <v>1066377</v>
      </c>
      <c r="AI4" s="898">
        <f>'0.KQKD'!AH4</f>
        <v>11305142</v>
      </c>
      <c r="AJ4" s="899">
        <f>'0.KQKD'!AI4</f>
        <v>2738069</v>
      </c>
      <c r="AK4" s="897">
        <f>'0.KQKD'!AJ4</f>
        <v>513461</v>
      </c>
      <c r="AL4" s="898">
        <f>'0.KQKD'!AK4</f>
        <v>321709</v>
      </c>
      <c r="AM4" s="898">
        <f>'0.KQKD'!AL4</f>
        <v>698891</v>
      </c>
      <c r="AN4" s="898">
        <f>'0.KQKD'!AM4</f>
        <v>493240</v>
      </c>
      <c r="AO4" s="898">
        <f>'0.KQKD'!AN4</f>
        <v>710768</v>
      </c>
      <c r="AP4" s="898">
        <f>'0.KQKD'!AO4</f>
        <v>0</v>
      </c>
      <c r="AQ4" s="898">
        <f>'0.KQKD'!AP4</f>
        <v>0</v>
      </c>
      <c r="AR4" s="898">
        <f>'0.KQKD'!AQ4</f>
        <v>0</v>
      </c>
      <c r="AS4" s="898">
        <f>'0.KQKD'!AR4</f>
        <v>0</v>
      </c>
      <c r="AT4" s="898">
        <f>'0.KQKD'!AS4</f>
        <v>0</v>
      </c>
      <c r="AU4" s="898">
        <f>'0.KQKD'!AT4</f>
        <v>0</v>
      </c>
      <c r="AV4" s="899">
        <f>'0.KQKD'!AU4</f>
        <v>0</v>
      </c>
      <c r="AW4" s="938">
        <f>AN4</f>
        <v>493240</v>
      </c>
      <c r="AX4" s="939">
        <f>AO4</f>
        <v>710768</v>
      </c>
      <c r="AY4" s="939">
        <f>AA4</f>
        <v>1025362.5</v>
      </c>
      <c r="AZ4" s="688">
        <f>IFERROR(AX4/AW4,"")</f>
        <v>1.4410185710810153</v>
      </c>
      <c r="BA4" s="689">
        <f>IFERROR(AX4/AY4,"")</f>
        <v>0.69318704360652939</v>
      </c>
      <c r="BB4" s="938">
        <f>SUM(J4:N4)</f>
        <v>0</v>
      </c>
      <c r="BC4" s="939">
        <f>SUM(AK4:AO4)</f>
        <v>2738069</v>
      </c>
      <c r="BD4" s="939">
        <f>SUM(W4:AA4)</f>
        <v>3961710.5</v>
      </c>
      <c r="BE4" s="638" t="str">
        <f>IFERROR(BC4/BB4,"")</f>
        <v/>
      </c>
      <c r="BF4" s="639">
        <f>IFERROR(BC4/BD4,"")</f>
        <v>0.691133034581906</v>
      </c>
      <c r="BG4" s="640">
        <f>IFERROR(BC4/AI4,"")</f>
        <v>0.24219678089846194</v>
      </c>
    </row>
    <row r="5" spans="2:59" s="583" customFormat="1" x14ac:dyDescent="0.25">
      <c r="B5" s="584" t="s">
        <v>191</v>
      </c>
      <c r="C5" s="585" t="s">
        <v>299</v>
      </c>
      <c r="D5" s="534" t="str">
        <f t="shared" ref="D5:D7" si="0">IF($B$1="x","",B5)</f>
        <v>B</v>
      </c>
      <c r="E5" s="534" t="str">
        <f t="shared" ref="E5:E7" si="1">IF($B$1="x","",C5)</f>
        <v>Tổng chi phí / Tấn</v>
      </c>
      <c r="F5" s="536"/>
      <c r="G5" s="1003" t="str">
        <f>IFERROR('DB7.80KMP'!G5/G$4,"")</f>
        <v/>
      </c>
      <c r="H5" s="1004" t="str">
        <f>IFERROR('DB7.80KMP'!H5/H$4,"")</f>
        <v/>
      </c>
      <c r="I5" s="1004" t="str">
        <f>IFERROR('DB7.80KMP'!I5/I$4,"")</f>
        <v/>
      </c>
      <c r="J5" s="1004" t="str">
        <f>IFERROR('DB7.80KMP'!J5/J$4,"")</f>
        <v/>
      </c>
      <c r="K5" s="1004" t="str">
        <f>IFERROR('DB7.80KMP'!K5/K$4,"")</f>
        <v/>
      </c>
      <c r="L5" s="1004" t="str">
        <f>IFERROR('DB7.80KMP'!L5/L$4,"")</f>
        <v/>
      </c>
      <c r="M5" s="1004" t="str">
        <f>IFERROR('DB7.80KMP'!M5/M$4,"")</f>
        <v/>
      </c>
      <c r="N5" s="1004" t="str">
        <f>IFERROR('DB7.80KMP'!N5/N$4,"")</f>
        <v/>
      </c>
      <c r="O5" s="1004" t="str">
        <f>IFERROR('DB7.80KMP'!O5/O$4,"")</f>
        <v/>
      </c>
      <c r="P5" s="1004" t="str">
        <f>IFERROR('DB7.80KMP'!P5/P$4,"")</f>
        <v/>
      </c>
      <c r="Q5" s="1004" t="str">
        <f>IFERROR('DB7.80KMP'!Q5/Q$4,"")</f>
        <v/>
      </c>
      <c r="R5" s="1004" t="str">
        <f>IFERROR('DB7.80KMP'!R5/R$4,"")</f>
        <v/>
      </c>
      <c r="S5" s="1004" t="str">
        <f>IFERROR('DB7.80KMP'!S5/S$4,"")</f>
        <v/>
      </c>
      <c r="T5" s="1004" t="str">
        <f>IFERROR('DB7.80KMP'!T5/T$4,"")</f>
        <v/>
      </c>
      <c r="U5" s="1004" t="str">
        <f>IFERROR('DB7.80KMP'!U5/U$4,"")</f>
        <v/>
      </c>
      <c r="V5" s="1004" t="str">
        <f>IFERROR('DB7.80KMP'!V5/V$4,"")</f>
        <v/>
      </c>
      <c r="W5" s="1004">
        <f>IFERROR('DB7.80KMP'!W5/W$4,"")</f>
        <v>13504.927060697522</v>
      </c>
      <c r="X5" s="1004">
        <f>IFERROR('DB7.80KMP'!X5/X$4,"")</f>
        <v>14306.732122021982</v>
      </c>
      <c r="Y5" s="1004">
        <f>IFERROR('DB7.80KMP'!Y5/Y$4,"")</f>
        <v>13771.797879926738</v>
      </c>
      <c r="Z5" s="1004">
        <f>IFERROR('DB7.80KMP'!Z5/Z$4,"")</f>
        <v>15885.840351457007</v>
      </c>
      <c r="AA5" s="1004">
        <f>IFERROR('DB7.80KMP'!AA5/AA$4,"")</f>
        <v>15928.245969034813</v>
      </c>
      <c r="AB5" s="1004">
        <f>IFERROR('DB7.80KMP'!AB5/AB$4,"")</f>
        <v>15975.785531366655</v>
      </c>
      <c r="AC5" s="1004">
        <f>IFERROR('DB7.80KMP'!AC5/AC$4,"")</f>
        <v>15925.118200625762</v>
      </c>
      <c r="AD5" s="1004">
        <f>IFERROR('DB7.80KMP'!AD5/AD$4,"")</f>
        <v>16037.578131338028</v>
      </c>
      <c r="AE5" s="1004">
        <f>IFERROR('DB7.80KMP'!AE5/AE$4,"")</f>
        <v>16023.481756151481</v>
      </c>
      <c r="AF5" s="1004">
        <f>IFERROR('DB7.80KMP'!AF5/AF$4,"")</f>
        <v>15890.251023364439</v>
      </c>
      <c r="AG5" s="1004">
        <f>IFERROR('DB7.80KMP'!AG5/AG$4,"")</f>
        <v>16004.646557257265</v>
      </c>
      <c r="AH5" s="1004">
        <f>IFERROR('DB7.80KMP'!AH5/AH$4,"")</f>
        <v>15914.607621033991</v>
      </c>
      <c r="AI5" s="1004">
        <f>IFERROR('DB7.80KMP'!AI5/AI$4,"")</f>
        <v>15580.445346891107</v>
      </c>
      <c r="AJ5" s="1005">
        <f>IFERROR('DB7.80KMP'!AJ5/AJ$4,"")</f>
        <v>1826.1044553661723</v>
      </c>
      <c r="AK5" s="1003">
        <f>IFERROR('DB7.80KMP'!AK5/AK$4,"")</f>
        <v>13607.070920673625</v>
      </c>
      <c r="AL5" s="1004">
        <f>IFERROR('DB7.80KMP'!AL5/AL$4,"")</f>
        <v>14409.865900549876</v>
      </c>
      <c r="AM5" s="1004">
        <f>IFERROR('DB7.80KMP'!AM5/AM$4,"")</f>
        <v>12772.165171679131</v>
      </c>
      <c r="AN5" s="1004">
        <f>IFERROR('DB7.80KMP'!AN5/AN$4,"")</f>
        <v>13321.696778444571</v>
      </c>
      <c r="AO5" s="900">
        <f>IFERROR('DB7.80KMP'!AO5/AO$4,"")</f>
        <v>13936.840561195777</v>
      </c>
      <c r="AP5" s="900" t="str">
        <f>IFERROR('DB7.80KMP'!AP5/AP$4,"")</f>
        <v/>
      </c>
      <c r="AQ5" s="900" t="str">
        <f>IFERROR('DB7.80KMP'!AQ5/AQ$4,"")</f>
        <v/>
      </c>
      <c r="AR5" s="900" t="str">
        <f>IFERROR('DB7.80KMP'!AR5/AR$4,"")</f>
        <v/>
      </c>
      <c r="AS5" s="900" t="str">
        <f>IFERROR('DB7.80KMP'!AS5/AS$4,"")</f>
        <v/>
      </c>
      <c r="AT5" s="900" t="str">
        <f>IFERROR('DB7.80KMP'!AT5/AT$4,"")</f>
        <v/>
      </c>
      <c r="AU5" s="900" t="str">
        <f>IFERROR('DB7.80KMP'!AU5/AU$4,"")</f>
        <v/>
      </c>
      <c r="AV5" s="901" t="str">
        <f>IFERROR('DB7.80KMP'!AV5/AV$4,"")</f>
        <v/>
      </c>
      <c r="AW5" s="1006">
        <f>AN5</f>
        <v>13321.696778444571</v>
      </c>
      <c r="AX5" s="1007">
        <f>AO5</f>
        <v>13936.840561195777</v>
      </c>
      <c r="AY5" s="1007">
        <f>AA5</f>
        <v>15928.245969034813</v>
      </c>
      <c r="AZ5" s="690">
        <f t="shared" ref="AZ5:AZ68" si="2">IFERROR(AX5/AW5,"")</f>
        <v>1.0461760834961016</v>
      </c>
      <c r="BA5" s="691">
        <f t="shared" ref="BA5:BA68" si="3">IFERROR(AX5/AY5,"")</f>
        <v>0.87497647815645152</v>
      </c>
      <c r="BB5" s="1006" t="str">
        <f>IFERROR('DB7.80KMP'!BB5/BB$4,"")</f>
        <v/>
      </c>
      <c r="BC5" s="1007">
        <f>IFERROR('DB7.80KMP'!BC5/BC$4,"")</f>
        <v>13522.482118237342</v>
      </c>
      <c r="BD5" s="1007">
        <f>IFERROR('DB7.80KMP'!BD5/BD$4,"")</f>
        <v>14864.3056173441</v>
      </c>
      <c r="BE5" s="641" t="str">
        <f t="shared" ref="BE5:BE68" si="4">IFERROR(BC5/BB5,"")</f>
        <v/>
      </c>
      <c r="BF5" s="642">
        <f t="shared" ref="BF5:BF68" si="5">IFERROR(BC5/BD5,"")</f>
        <v>0.90972847749167107</v>
      </c>
      <c r="BG5" s="643">
        <f>IFERROR(BC5/AI5,"")</f>
        <v>0.86791370959980885</v>
      </c>
    </row>
    <row r="6" spans="2:59" s="599" customFormat="1" x14ac:dyDescent="0.25">
      <c r="B6" s="586"/>
      <c r="C6" s="587"/>
      <c r="D6" s="547"/>
      <c r="E6" s="547"/>
      <c r="F6" s="549"/>
      <c r="G6" s="949"/>
      <c r="H6" s="950"/>
      <c r="I6" s="950"/>
      <c r="J6" s="950"/>
      <c r="K6" s="950"/>
      <c r="L6" s="950"/>
      <c r="M6" s="950"/>
      <c r="N6" s="950"/>
      <c r="O6" s="950"/>
      <c r="P6" s="950"/>
      <c r="Q6" s="950"/>
      <c r="R6" s="950"/>
      <c r="S6" s="950"/>
      <c r="T6" s="950"/>
      <c r="U6" s="950"/>
      <c r="V6" s="950"/>
      <c r="W6" s="950"/>
      <c r="X6" s="950"/>
      <c r="Y6" s="950"/>
      <c r="Z6" s="950"/>
      <c r="AA6" s="950"/>
      <c r="AB6" s="950"/>
      <c r="AC6" s="950"/>
      <c r="AD6" s="950"/>
      <c r="AE6" s="950"/>
      <c r="AF6" s="950"/>
      <c r="AG6" s="950"/>
      <c r="AH6" s="950"/>
      <c r="AI6" s="950"/>
      <c r="AJ6" s="951"/>
      <c r="AK6" s="949"/>
      <c r="AL6" s="950"/>
      <c r="AM6" s="950"/>
      <c r="AN6" s="950"/>
      <c r="AO6" s="651"/>
      <c r="AP6" s="651"/>
      <c r="AQ6" s="651"/>
      <c r="AR6" s="651"/>
      <c r="AS6" s="651"/>
      <c r="AT6" s="651"/>
      <c r="AU6" s="651"/>
      <c r="AV6" s="652"/>
      <c r="AW6" s="1008"/>
      <c r="AX6" s="1009"/>
      <c r="AY6" s="1009"/>
      <c r="AZ6" s="651"/>
      <c r="BA6" s="652"/>
      <c r="BB6" s="1008"/>
      <c r="BC6" s="1009"/>
      <c r="BD6" s="1009"/>
      <c r="BE6" s="653"/>
      <c r="BF6" s="654"/>
      <c r="BG6" s="655"/>
    </row>
    <row r="7" spans="2:59" s="583" customFormat="1" x14ac:dyDescent="0.25">
      <c r="B7" s="597" t="s">
        <v>194</v>
      </c>
      <c r="C7" s="598" t="s">
        <v>22</v>
      </c>
      <c r="D7" s="558" t="str">
        <f t="shared" si="0"/>
        <v>I</v>
      </c>
      <c r="E7" s="556" t="str">
        <f t="shared" si="1"/>
        <v>Biến phí bán hàng</v>
      </c>
      <c r="F7" s="560"/>
      <c r="G7" s="952" t="str">
        <f>IFERROR('DB7.80KMP'!G7/G$4,"")</f>
        <v/>
      </c>
      <c r="H7" s="953" t="str">
        <f>IFERROR('DB7.80KMP'!H7/H$4,"")</f>
        <v/>
      </c>
      <c r="I7" s="953" t="str">
        <f>IFERROR('DB7.80KMP'!I7/I$4,"")</f>
        <v/>
      </c>
      <c r="J7" s="953" t="str">
        <f>IFERROR('DB7.80KMP'!J7/J$4,"")</f>
        <v/>
      </c>
      <c r="K7" s="953" t="str">
        <f>IFERROR('DB7.80KMP'!K7/K$4,"")</f>
        <v/>
      </c>
      <c r="L7" s="953" t="str">
        <f>IFERROR('DB7.80KMP'!L7/L$4,"")</f>
        <v/>
      </c>
      <c r="M7" s="953" t="str">
        <f>IFERROR('DB7.80KMP'!M7/M$4,"")</f>
        <v/>
      </c>
      <c r="N7" s="953" t="str">
        <f>IFERROR('DB7.80KMP'!N7/N$4,"")</f>
        <v/>
      </c>
      <c r="O7" s="953" t="str">
        <f>IFERROR('DB7.80KMP'!O7/O$4,"")</f>
        <v/>
      </c>
      <c r="P7" s="953" t="str">
        <f>IFERROR('DB7.80KMP'!P7/P$4,"")</f>
        <v/>
      </c>
      <c r="Q7" s="953" t="str">
        <f>IFERROR('DB7.80KMP'!Q7/Q$4,"")</f>
        <v/>
      </c>
      <c r="R7" s="953" t="str">
        <f>IFERROR('DB7.80KMP'!R7/R$4,"")</f>
        <v/>
      </c>
      <c r="S7" s="953" t="str">
        <f>IFERROR('DB7.80KMP'!S7/S$4,"")</f>
        <v/>
      </c>
      <c r="T7" s="953" t="str">
        <f>IFERROR('DB7.80KMP'!T7/T$4,"")</f>
        <v/>
      </c>
      <c r="U7" s="953" t="str">
        <f>IFERROR('DB7.80KMP'!U7/U$4,"")</f>
        <v/>
      </c>
      <c r="V7" s="953" t="str">
        <f>IFERROR('DB7.80KMP'!V7/V$4,"")</f>
        <v/>
      </c>
      <c r="W7" s="953">
        <f>IFERROR('DB7.80KMP'!W7/W$4,"")</f>
        <v>400</v>
      </c>
      <c r="X7" s="953">
        <f>IFERROR('DB7.80KMP'!X7/X$4,"")</f>
        <v>400</v>
      </c>
      <c r="Y7" s="953">
        <f>IFERROR('DB7.80KMP'!Y7/Y$4,"")</f>
        <v>400</v>
      </c>
      <c r="Z7" s="953">
        <f>IFERROR('DB7.80KMP'!Z7/Z$4,"")</f>
        <v>322.75512318814077</v>
      </c>
      <c r="AA7" s="953">
        <f>IFERROR('DB7.80KMP'!AA7/AA$4,"")</f>
        <v>322.75512318814077</v>
      </c>
      <c r="AB7" s="953">
        <f>IFERROR('DB7.80KMP'!AB7/AB$4,"")</f>
        <v>322.75512318814077</v>
      </c>
      <c r="AC7" s="953">
        <f>IFERROR('DB7.80KMP'!AC7/AC$4,"")</f>
        <v>322.75512318814077</v>
      </c>
      <c r="AD7" s="953">
        <f>IFERROR('DB7.80KMP'!AD7/AD$4,"")</f>
        <v>322.72877887145501</v>
      </c>
      <c r="AE7" s="953">
        <f>IFERROR('DB7.80KMP'!AE7/AE$4,"")</f>
        <v>322.72877887145501</v>
      </c>
      <c r="AF7" s="953">
        <f>IFERROR('DB7.80KMP'!AF7/AF$4,"")</f>
        <v>322.75468662392433</v>
      </c>
      <c r="AG7" s="953">
        <f>IFERROR('DB7.80KMP'!AG7/AG$4,"")</f>
        <v>322.75468662392433</v>
      </c>
      <c r="AH7" s="953">
        <f>IFERROR('DB7.80KMP'!AH7/AH$4,"")</f>
        <v>322.75512318814077</v>
      </c>
      <c r="AI7" s="953">
        <f>IFERROR('DB7.80KMP'!AI7/AI$4,"")</f>
        <v>336.08763516636941</v>
      </c>
      <c r="AJ7" s="954">
        <f>IFERROR('DB7.80KMP'!AJ7/AJ$4,"")</f>
        <v>382.42279504278378</v>
      </c>
      <c r="AK7" s="952">
        <f>IFERROR('DB7.80KMP'!AK7/AK$4,"")</f>
        <v>381.52848999242394</v>
      </c>
      <c r="AL7" s="953">
        <f>IFERROR('DB7.80KMP'!AL7/AL$4,"")</f>
        <v>378.60302322906728</v>
      </c>
      <c r="AM7" s="953">
        <f>IFERROR('DB7.80KMP'!AM7/AM$4,"")</f>
        <v>388.1864267818587</v>
      </c>
      <c r="AN7" s="953">
        <f>IFERROR('DB7.80KMP'!AN7/AN$4,"")</f>
        <v>395.95328845997892</v>
      </c>
      <c r="AO7" s="902">
        <f>IFERROR('DB7.80KMP'!AO7/AO$4,"")</f>
        <v>369.74089998424239</v>
      </c>
      <c r="AP7" s="902" t="str">
        <f>IFERROR('DB7.80KMP'!AP7/AP$4,"")</f>
        <v/>
      </c>
      <c r="AQ7" s="902" t="str">
        <f>IFERROR('DB7.80KMP'!AQ7/AQ$4,"")</f>
        <v/>
      </c>
      <c r="AR7" s="902" t="str">
        <f>IFERROR('DB7.80KMP'!AR7/AR$4,"")</f>
        <v/>
      </c>
      <c r="AS7" s="902" t="str">
        <f>IFERROR('DB7.80KMP'!AS7/AS$4,"")</f>
        <v/>
      </c>
      <c r="AT7" s="902" t="str">
        <f>IFERROR('DB7.80KMP'!AT7/AT$4,"")</f>
        <v/>
      </c>
      <c r="AU7" s="902" t="str">
        <f>IFERROR('DB7.80KMP'!AU7/AU$4,"")</f>
        <v/>
      </c>
      <c r="AV7" s="903" t="str">
        <f>IFERROR('DB7.80KMP'!AV7/AV$4,"")</f>
        <v/>
      </c>
      <c r="AW7" s="1010">
        <f t="shared" ref="AW7:AW38" si="6">AN7</f>
        <v>395.95328845997892</v>
      </c>
      <c r="AX7" s="1011">
        <f t="shared" ref="AX7:AX38" si="7">AO7</f>
        <v>369.74089998424239</v>
      </c>
      <c r="AY7" s="1011">
        <f t="shared" ref="AY7:AY38" si="8">AA7</f>
        <v>322.75512318814077</v>
      </c>
      <c r="AZ7" s="692">
        <f t="shared" si="2"/>
        <v>0.93379929087674196</v>
      </c>
      <c r="BA7" s="693">
        <f t="shared" si="3"/>
        <v>1.1455771680151228</v>
      </c>
      <c r="BB7" s="1010" t="str">
        <f>IFERROR('DB7.80KMP'!BB7/BB$4,"")</f>
        <v/>
      </c>
      <c r="BC7" s="1011">
        <f>IFERROR('DB7.80KMP'!BC7/BC$4,"")</f>
        <v>382.42279504278378</v>
      </c>
      <c r="BD7" s="1011">
        <f>IFERROR('DB7.80KMP'!BD7/BD$4,"")</f>
        <v>360.81494596841441</v>
      </c>
      <c r="BE7" s="644" t="str">
        <f t="shared" si="4"/>
        <v/>
      </c>
      <c r="BF7" s="645">
        <f t="shared" si="5"/>
        <v>1.0598862361878461</v>
      </c>
      <c r="BG7" s="646">
        <f t="shared" ref="BG7:BG68" si="9">IFERROR(BC7/AI7,"")</f>
        <v>1.1378663033927969</v>
      </c>
    </row>
    <row r="8" spans="2:59" s="2" customFormat="1" ht="14.1" customHeight="1" x14ac:dyDescent="0.25">
      <c r="B8" s="378" t="s">
        <v>195</v>
      </c>
      <c r="C8" s="485" t="s">
        <v>161</v>
      </c>
      <c r="D8" s="243" t="s">
        <v>196</v>
      </c>
      <c r="E8" s="158" t="s">
        <v>161</v>
      </c>
      <c r="F8" s="456" t="s">
        <v>197</v>
      </c>
      <c r="G8" s="955" t="str">
        <f>IFERROR('DB7.80KMP'!G8/G$4,"")</f>
        <v/>
      </c>
      <c r="H8" s="956" t="str">
        <f>IFERROR('DB7.80KMP'!H8/H$4,"")</f>
        <v/>
      </c>
      <c r="I8" s="956" t="str">
        <f>IFERROR('DB7.80KMP'!I8/I$4,"")</f>
        <v/>
      </c>
      <c r="J8" s="956" t="str">
        <f>IFERROR('DB7.80KMP'!J8/J$4,"")</f>
        <v/>
      </c>
      <c r="K8" s="956" t="str">
        <f>IFERROR('DB7.80KMP'!K8/K$4,"")</f>
        <v/>
      </c>
      <c r="L8" s="956" t="str">
        <f>IFERROR('DB7.80KMP'!L8/L$4,"")</f>
        <v/>
      </c>
      <c r="M8" s="956" t="str">
        <f>IFERROR('DB7.80KMP'!M8/M$4,"")</f>
        <v/>
      </c>
      <c r="N8" s="956" t="str">
        <f>IFERROR('DB7.80KMP'!N8/N$4,"")</f>
        <v/>
      </c>
      <c r="O8" s="956" t="str">
        <f>IFERROR('DB7.80KMP'!O8/O$4,"")</f>
        <v/>
      </c>
      <c r="P8" s="956" t="str">
        <f>IFERROR('DB7.80KMP'!P8/P$4,"")</f>
        <v/>
      </c>
      <c r="Q8" s="956" t="str">
        <f>IFERROR('DB7.80KMP'!Q8/Q$4,"")</f>
        <v/>
      </c>
      <c r="R8" s="956" t="str">
        <f>IFERROR('DB7.80KMP'!R8/R$4,"")</f>
        <v/>
      </c>
      <c r="S8" s="956" t="str">
        <f>IFERROR('DB7.80KMP'!S8/S$4,"")</f>
        <v/>
      </c>
      <c r="T8" s="956" t="str">
        <f>IFERROR('DB7.80KMP'!T8/T$4,"")</f>
        <v/>
      </c>
      <c r="U8" s="956" t="str">
        <f>IFERROR('DB7.80KMP'!U8/U$4,"")</f>
        <v/>
      </c>
      <c r="V8" s="956" t="str">
        <f>IFERROR('DB7.80KMP'!V8/V$4,"")</f>
        <v/>
      </c>
      <c r="W8" s="956">
        <f>IFERROR('DB7.80KMP'!W8/W$4,"")</f>
        <v>400</v>
      </c>
      <c r="X8" s="956">
        <f>IFERROR('DB7.80KMP'!X8/X$4,"")</f>
        <v>400</v>
      </c>
      <c r="Y8" s="956">
        <f>IFERROR('DB7.80KMP'!Y8/Y$4,"")</f>
        <v>400</v>
      </c>
      <c r="Z8" s="956">
        <f>IFERROR('DB7.80KMP'!Z8/Z$4,"")</f>
        <v>322.75512318814077</v>
      </c>
      <c r="AA8" s="956">
        <f>IFERROR('DB7.80KMP'!AA8/AA$4,"")</f>
        <v>322.75512318814077</v>
      </c>
      <c r="AB8" s="956">
        <f>IFERROR('DB7.80KMP'!AB8/AB$4,"")</f>
        <v>322.75512318814077</v>
      </c>
      <c r="AC8" s="956">
        <f>IFERROR('DB7.80KMP'!AC8/AC$4,"")</f>
        <v>322.75512318814077</v>
      </c>
      <c r="AD8" s="956">
        <f>IFERROR('DB7.80KMP'!AD8/AD$4,"")</f>
        <v>322.72877887145501</v>
      </c>
      <c r="AE8" s="956">
        <f>IFERROR('DB7.80KMP'!AE8/AE$4,"")</f>
        <v>322.72877887145501</v>
      </c>
      <c r="AF8" s="956">
        <f>IFERROR('DB7.80KMP'!AF8/AF$4,"")</f>
        <v>322.75468662392433</v>
      </c>
      <c r="AG8" s="956">
        <f>IFERROR('DB7.80KMP'!AG8/AG$4,"")</f>
        <v>322.75468662392433</v>
      </c>
      <c r="AH8" s="956">
        <f>IFERROR('DB7.80KMP'!AH8/AH$4,"")</f>
        <v>322.75512318814077</v>
      </c>
      <c r="AI8" s="956">
        <f>IFERROR('DB7.80KMP'!AI8/AI$4,"")</f>
        <v>336.08763516636941</v>
      </c>
      <c r="AJ8" s="957">
        <f>IFERROR('DB7.80KMP'!AJ8/AJ$4,"")</f>
        <v>382.42279504278378</v>
      </c>
      <c r="AK8" s="955">
        <f>IFERROR('DB7.80KMP'!AK8/AK$4,"")</f>
        <v>381.52848999242394</v>
      </c>
      <c r="AL8" s="956">
        <f>IFERROR('DB7.80KMP'!AL8/AL$4,"")</f>
        <v>378.60302322906728</v>
      </c>
      <c r="AM8" s="956">
        <f>IFERROR('DB7.80KMP'!AM8/AM$4,"")</f>
        <v>388.1864267818587</v>
      </c>
      <c r="AN8" s="956">
        <f>IFERROR('DB7.80KMP'!AN8/AN$4,"")</f>
        <v>395.95328845997892</v>
      </c>
      <c r="AO8" s="904">
        <f>IFERROR('DB7.80KMP'!AO8/AO$4,"")</f>
        <v>369.74089998424239</v>
      </c>
      <c r="AP8" s="904" t="str">
        <f>IFERROR('DB7.80KMP'!AP8/AP$4,"")</f>
        <v/>
      </c>
      <c r="AQ8" s="904" t="str">
        <f>IFERROR('DB7.80KMP'!AQ8/AQ$4,"")</f>
        <v/>
      </c>
      <c r="AR8" s="904" t="str">
        <f>IFERROR('DB7.80KMP'!AR8/AR$4,"")</f>
        <v/>
      </c>
      <c r="AS8" s="904" t="str">
        <f>IFERROR('DB7.80KMP'!AS8/AS$4,"")</f>
        <v/>
      </c>
      <c r="AT8" s="904" t="str">
        <f>IFERROR('DB7.80KMP'!AT8/AT$4,"")</f>
        <v/>
      </c>
      <c r="AU8" s="904" t="str">
        <f>IFERROR('DB7.80KMP'!AU8/AU$4,"")</f>
        <v/>
      </c>
      <c r="AV8" s="905" t="str">
        <f>IFERROR('DB7.80KMP'!AV8/AV$4,"")</f>
        <v/>
      </c>
      <c r="AW8" s="955">
        <f t="shared" si="6"/>
        <v>395.95328845997892</v>
      </c>
      <c r="AX8" s="956">
        <f t="shared" si="7"/>
        <v>369.74089998424239</v>
      </c>
      <c r="AY8" s="956">
        <f t="shared" si="8"/>
        <v>322.75512318814077</v>
      </c>
      <c r="AZ8" s="496">
        <f t="shared" si="2"/>
        <v>0.93379929087674196</v>
      </c>
      <c r="BA8" s="497">
        <f t="shared" si="3"/>
        <v>1.1455771680151228</v>
      </c>
      <c r="BB8" s="955" t="str">
        <f>IFERROR('DB7.80KMP'!BB8/BB$4,"")</f>
        <v/>
      </c>
      <c r="BC8" s="956">
        <f>IFERROR('DB7.80KMP'!BC8/BC$4,"")</f>
        <v>382.42279504278378</v>
      </c>
      <c r="BD8" s="956">
        <f>IFERROR('DB7.80KMP'!BD8/BD$4,"")</f>
        <v>360.81494596841441</v>
      </c>
      <c r="BE8" s="514" t="str">
        <f t="shared" si="4"/>
        <v/>
      </c>
      <c r="BF8" s="514">
        <f t="shared" si="5"/>
        <v>1.0598862361878461</v>
      </c>
      <c r="BG8" s="515">
        <f t="shared" si="9"/>
        <v>1.1378663033927969</v>
      </c>
    </row>
    <row r="9" spans="2:59" s="2" customFormat="1" ht="14.1" customHeight="1" x14ac:dyDescent="0.25">
      <c r="B9" s="378" t="s">
        <v>198</v>
      </c>
      <c r="C9" s="132" t="s">
        <v>160</v>
      </c>
      <c r="D9" s="244" t="s">
        <v>199</v>
      </c>
      <c r="E9" s="132" t="s">
        <v>160</v>
      </c>
      <c r="F9" s="656" t="s">
        <v>197</v>
      </c>
      <c r="G9" s="958" t="str">
        <f>IFERROR('DB7.80KMP'!G9/G$4,"")</f>
        <v/>
      </c>
      <c r="H9" s="959" t="str">
        <f>IFERROR('DB7.80KMP'!H9/H$4,"")</f>
        <v/>
      </c>
      <c r="I9" s="959" t="str">
        <f>IFERROR('DB7.80KMP'!I9/I$4,"")</f>
        <v/>
      </c>
      <c r="J9" s="959" t="str">
        <f>IFERROR('DB7.80KMP'!J9/J$4,"")</f>
        <v/>
      </c>
      <c r="K9" s="959" t="str">
        <f>IFERROR('DB7.80KMP'!K9/K$4,"")</f>
        <v/>
      </c>
      <c r="L9" s="959" t="str">
        <f>IFERROR('DB7.80KMP'!L9/L$4,"")</f>
        <v/>
      </c>
      <c r="M9" s="959" t="str">
        <f>IFERROR('DB7.80KMP'!M9/M$4,"")</f>
        <v/>
      </c>
      <c r="N9" s="959" t="str">
        <f>IFERROR('DB7.80KMP'!N9/N$4,"")</f>
        <v/>
      </c>
      <c r="O9" s="959" t="str">
        <f>IFERROR('DB7.80KMP'!O9/O$4,"")</f>
        <v/>
      </c>
      <c r="P9" s="959" t="str">
        <f>IFERROR('DB7.80KMP'!P9/P$4,"")</f>
        <v/>
      </c>
      <c r="Q9" s="959" t="str">
        <f>IFERROR('DB7.80KMP'!Q9/Q$4,"")</f>
        <v/>
      </c>
      <c r="R9" s="959" t="str">
        <f>IFERROR('DB7.80KMP'!R9/R$4,"")</f>
        <v/>
      </c>
      <c r="S9" s="959" t="str">
        <f>IFERROR('DB7.80KMP'!S9/S$4,"")</f>
        <v/>
      </c>
      <c r="T9" s="959" t="str">
        <f>IFERROR('DB7.80KMP'!T9/T$4,"")</f>
        <v/>
      </c>
      <c r="U9" s="959" t="str">
        <f>IFERROR('DB7.80KMP'!U9/U$4,"")</f>
        <v/>
      </c>
      <c r="V9" s="959" t="str">
        <f>IFERROR('DB7.80KMP'!V9/V$4,"")</f>
        <v/>
      </c>
      <c r="W9" s="959">
        <f>IFERROR('DB7.80KMP'!W9/W$4,"")</f>
        <v>0</v>
      </c>
      <c r="X9" s="959">
        <f>IFERROR('DB7.80KMP'!X9/X$4,"")</f>
        <v>0</v>
      </c>
      <c r="Y9" s="959">
        <f>IFERROR('DB7.80KMP'!Y9/Y$4,"")</f>
        <v>0</v>
      </c>
      <c r="Z9" s="959">
        <f>IFERROR('DB7.80KMP'!Z9/Z$4,"")</f>
        <v>0</v>
      </c>
      <c r="AA9" s="959">
        <f>IFERROR('DB7.80KMP'!AA9/AA$4,"")</f>
        <v>0</v>
      </c>
      <c r="AB9" s="959">
        <f>IFERROR('DB7.80KMP'!AB9/AB$4,"")</f>
        <v>0</v>
      </c>
      <c r="AC9" s="959">
        <f>IFERROR('DB7.80KMP'!AC9/AC$4,"")</f>
        <v>0</v>
      </c>
      <c r="AD9" s="959">
        <f>IFERROR('DB7.80KMP'!AD9/AD$4,"")</f>
        <v>0</v>
      </c>
      <c r="AE9" s="959">
        <f>IFERROR('DB7.80KMP'!AE9/AE$4,"")</f>
        <v>0</v>
      </c>
      <c r="AF9" s="959">
        <f>IFERROR('DB7.80KMP'!AF9/AF$4,"")</f>
        <v>0</v>
      </c>
      <c r="AG9" s="959">
        <f>IFERROR('DB7.80KMP'!AG9/AG$4,"")</f>
        <v>0</v>
      </c>
      <c r="AH9" s="959">
        <f>IFERROR('DB7.80KMP'!AH9/AH$4,"")</f>
        <v>0</v>
      </c>
      <c r="AI9" s="959">
        <f>IFERROR('DB7.80KMP'!AI9/AI$4,"")</f>
        <v>0</v>
      </c>
      <c r="AJ9" s="960">
        <f>IFERROR('DB7.80KMP'!AJ9/AJ$4,"")</f>
        <v>0</v>
      </c>
      <c r="AK9" s="958">
        <f>IFERROR('DB7.80KMP'!AK9/AK$4,"")</f>
        <v>0</v>
      </c>
      <c r="AL9" s="959">
        <f>IFERROR('DB7.80KMP'!AL9/AL$4,"")</f>
        <v>0</v>
      </c>
      <c r="AM9" s="959">
        <f>IFERROR('DB7.80KMP'!AM9/AM$4,"")</f>
        <v>0</v>
      </c>
      <c r="AN9" s="959">
        <f>IFERROR('DB7.80KMP'!AN9/AN$4,"")</f>
        <v>0</v>
      </c>
      <c r="AO9" s="906">
        <f>IFERROR('DB7.80KMP'!AO9/AO$4,"")</f>
        <v>0</v>
      </c>
      <c r="AP9" s="906" t="str">
        <f>IFERROR('DB7.80KMP'!AP9/AP$4,"")</f>
        <v/>
      </c>
      <c r="AQ9" s="906" t="str">
        <f>IFERROR('DB7.80KMP'!AQ9/AQ$4,"")</f>
        <v/>
      </c>
      <c r="AR9" s="906" t="str">
        <f>IFERROR('DB7.80KMP'!AR9/AR$4,"")</f>
        <v/>
      </c>
      <c r="AS9" s="906" t="str">
        <f>IFERROR('DB7.80KMP'!AS9/AS$4,"")</f>
        <v/>
      </c>
      <c r="AT9" s="906" t="str">
        <f>IFERROR('DB7.80KMP'!AT9/AT$4,"")</f>
        <v/>
      </c>
      <c r="AU9" s="906" t="str">
        <f>IFERROR('DB7.80KMP'!AU9/AU$4,"")</f>
        <v/>
      </c>
      <c r="AV9" s="907" t="str">
        <f>IFERROR('DB7.80KMP'!AV9/AV$4,"")</f>
        <v/>
      </c>
      <c r="AW9" s="958">
        <f t="shared" si="6"/>
        <v>0</v>
      </c>
      <c r="AX9" s="959">
        <f t="shared" si="7"/>
        <v>0</v>
      </c>
      <c r="AY9" s="959">
        <f t="shared" si="8"/>
        <v>0</v>
      </c>
      <c r="AZ9" s="506" t="str">
        <f t="shared" si="2"/>
        <v/>
      </c>
      <c r="BA9" s="507" t="str">
        <f t="shared" si="3"/>
        <v/>
      </c>
      <c r="BB9" s="958" t="str">
        <f>IFERROR('DB7.80KMP'!BB9/BB$4,"")</f>
        <v/>
      </c>
      <c r="BC9" s="959">
        <f>IFERROR('DB7.80KMP'!BC9/BC$4,"")</f>
        <v>0</v>
      </c>
      <c r="BD9" s="959">
        <f>IFERROR('DB7.80KMP'!BD9/BD$4,"")</f>
        <v>0</v>
      </c>
      <c r="BE9" s="506" t="str">
        <f t="shared" si="4"/>
        <v/>
      </c>
      <c r="BF9" s="506" t="str">
        <f t="shared" si="5"/>
        <v/>
      </c>
      <c r="BG9" s="507" t="str">
        <f t="shared" si="9"/>
        <v/>
      </c>
    </row>
    <row r="10" spans="2:59" x14ac:dyDescent="0.25">
      <c r="B10" s="378" t="s">
        <v>200</v>
      </c>
      <c r="C10" s="132" t="s">
        <v>159</v>
      </c>
      <c r="D10" s="244" t="s">
        <v>201</v>
      </c>
      <c r="E10" s="570" t="s">
        <v>159</v>
      </c>
      <c r="F10" s="394" t="s">
        <v>197</v>
      </c>
      <c r="G10" s="961" t="str">
        <f>IFERROR('DB7.80KMP'!G10/G$4,"")</f>
        <v/>
      </c>
      <c r="H10" s="962" t="str">
        <f>IFERROR('DB7.80KMP'!H10/H$4,"")</f>
        <v/>
      </c>
      <c r="I10" s="962" t="str">
        <f>IFERROR('DB7.80KMP'!I10/I$4,"")</f>
        <v/>
      </c>
      <c r="J10" s="962" t="str">
        <f>IFERROR('DB7.80KMP'!J10/J$4,"")</f>
        <v/>
      </c>
      <c r="K10" s="962" t="str">
        <f>IFERROR('DB7.80KMP'!K10/K$4,"")</f>
        <v/>
      </c>
      <c r="L10" s="962" t="str">
        <f>IFERROR('DB7.80KMP'!L10/L$4,"")</f>
        <v/>
      </c>
      <c r="M10" s="962" t="str">
        <f>IFERROR('DB7.80KMP'!M10/M$4,"")</f>
        <v/>
      </c>
      <c r="N10" s="962" t="str">
        <f>IFERROR('DB7.80KMP'!N10/N$4,"")</f>
        <v/>
      </c>
      <c r="O10" s="962" t="str">
        <f>IFERROR('DB7.80KMP'!O10/O$4,"")</f>
        <v/>
      </c>
      <c r="P10" s="962" t="str">
        <f>IFERROR('DB7.80KMP'!P10/P$4,"")</f>
        <v/>
      </c>
      <c r="Q10" s="962" t="str">
        <f>IFERROR('DB7.80KMP'!Q10/Q$4,"")</f>
        <v/>
      </c>
      <c r="R10" s="962" t="str">
        <f>IFERROR('DB7.80KMP'!R10/R$4,"")</f>
        <v/>
      </c>
      <c r="S10" s="962" t="str">
        <f>IFERROR('DB7.80KMP'!S10/S$4,"")</f>
        <v/>
      </c>
      <c r="T10" s="962" t="str">
        <f>IFERROR('DB7.80KMP'!T10/T$4,"")</f>
        <v/>
      </c>
      <c r="U10" s="962" t="str">
        <f>IFERROR('DB7.80KMP'!U10/U$4,"")</f>
        <v/>
      </c>
      <c r="V10" s="962" t="str">
        <f>IFERROR('DB7.80KMP'!V10/V$4,"")</f>
        <v/>
      </c>
      <c r="W10" s="962">
        <f>IFERROR('DB7.80KMP'!W10/W$4,"")</f>
        <v>0</v>
      </c>
      <c r="X10" s="962">
        <f>IFERROR('DB7.80KMP'!X10/X$4,"")</f>
        <v>0</v>
      </c>
      <c r="Y10" s="962">
        <f>IFERROR('DB7.80KMP'!Y10/Y$4,"")</f>
        <v>0</v>
      </c>
      <c r="Z10" s="962">
        <f>IFERROR('DB7.80KMP'!Z10/Z$4,"")</f>
        <v>0</v>
      </c>
      <c r="AA10" s="962">
        <f>IFERROR('DB7.80KMP'!AA10/AA$4,"")</f>
        <v>0</v>
      </c>
      <c r="AB10" s="962">
        <f>IFERROR('DB7.80KMP'!AB10/AB$4,"")</f>
        <v>0</v>
      </c>
      <c r="AC10" s="962">
        <f>IFERROR('DB7.80KMP'!AC10/AC$4,"")</f>
        <v>0</v>
      </c>
      <c r="AD10" s="962">
        <f>IFERROR('DB7.80KMP'!AD10/AD$4,"")</f>
        <v>0</v>
      </c>
      <c r="AE10" s="962">
        <f>IFERROR('DB7.80KMP'!AE10/AE$4,"")</f>
        <v>0</v>
      </c>
      <c r="AF10" s="962">
        <f>IFERROR('DB7.80KMP'!AF10/AF$4,"")</f>
        <v>0</v>
      </c>
      <c r="AG10" s="962">
        <f>IFERROR('DB7.80KMP'!AG10/AG$4,"")</f>
        <v>0</v>
      </c>
      <c r="AH10" s="962">
        <f>IFERROR('DB7.80KMP'!AH10/AH$4,"")</f>
        <v>0</v>
      </c>
      <c r="AI10" s="962">
        <f>IFERROR('DB7.80KMP'!AI10/AI$4,"")</f>
        <v>0</v>
      </c>
      <c r="AJ10" s="963">
        <f>IFERROR('DB7.80KMP'!AJ10/AJ$4,"")</f>
        <v>0</v>
      </c>
      <c r="AK10" s="961">
        <f>IFERROR('DB7.80KMP'!AK10/AK$4,"")</f>
        <v>0</v>
      </c>
      <c r="AL10" s="962">
        <f>IFERROR('DB7.80KMP'!AL10/AL$4,"")</f>
        <v>0</v>
      </c>
      <c r="AM10" s="962">
        <f>IFERROR('DB7.80KMP'!AM10/AM$4,"")</f>
        <v>0</v>
      </c>
      <c r="AN10" s="962">
        <f>IFERROR('DB7.80KMP'!AN10/AN$4,"")</f>
        <v>0</v>
      </c>
      <c r="AO10" s="908">
        <f>IFERROR('DB7.80KMP'!AO10/AO$4,"")</f>
        <v>0</v>
      </c>
      <c r="AP10" s="908" t="str">
        <f>IFERROR('DB7.80KMP'!AP10/AP$4,"")</f>
        <v/>
      </c>
      <c r="AQ10" s="908" t="str">
        <f>IFERROR('DB7.80KMP'!AQ10/AQ$4,"")</f>
        <v/>
      </c>
      <c r="AR10" s="908" t="str">
        <f>IFERROR('DB7.80KMP'!AR10/AR$4,"")</f>
        <v/>
      </c>
      <c r="AS10" s="908" t="str">
        <f>IFERROR('DB7.80KMP'!AS10/AS$4,"")</f>
        <v/>
      </c>
      <c r="AT10" s="908" t="str">
        <f>IFERROR('DB7.80KMP'!AT10/AT$4,"")</f>
        <v/>
      </c>
      <c r="AU10" s="908" t="str">
        <f>IFERROR('DB7.80KMP'!AU10/AU$4,"")</f>
        <v/>
      </c>
      <c r="AV10" s="909" t="str">
        <f>IFERROR('DB7.80KMP'!AV10/AV$4,"")</f>
        <v/>
      </c>
      <c r="AW10" s="961">
        <f t="shared" si="6"/>
        <v>0</v>
      </c>
      <c r="AX10" s="962">
        <f t="shared" si="7"/>
        <v>0</v>
      </c>
      <c r="AY10" s="962">
        <f t="shared" si="8"/>
        <v>0</v>
      </c>
      <c r="AZ10" s="616" t="str">
        <f t="shared" si="2"/>
        <v/>
      </c>
      <c r="BA10" s="617" t="str">
        <f t="shared" si="3"/>
        <v/>
      </c>
      <c r="BB10" s="961" t="str">
        <f>IFERROR('DB7.80KMP'!BB10/BB$4,"")</f>
        <v/>
      </c>
      <c r="BC10" s="962">
        <f>IFERROR('DB7.80KMP'!BC10/BC$4,"")</f>
        <v>0</v>
      </c>
      <c r="BD10" s="962">
        <f>IFERROR('DB7.80KMP'!BD10/BD$4,"")</f>
        <v>0</v>
      </c>
      <c r="BE10" s="616" t="str">
        <f t="shared" si="4"/>
        <v/>
      </c>
      <c r="BF10" s="616" t="str">
        <f t="shared" si="5"/>
        <v/>
      </c>
      <c r="BG10" s="617" t="str">
        <f t="shared" si="9"/>
        <v/>
      </c>
    </row>
    <row r="11" spans="2:59" s="583" customFormat="1" x14ac:dyDescent="0.25">
      <c r="B11" s="597" t="s">
        <v>202</v>
      </c>
      <c r="C11" s="598" t="s">
        <v>24</v>
      </c>
      <c r="D11" s="557" t="str">
        <f t="shared" ref="D11:E11" si="10">IF($B$1="x","",B11)</f>
        <v>II</v>
      </c>
      <c r="E11" s="556" t="str">
        <f t="shared" si="10"/>
        <v>Biến phí sản xuất</v>
      </c>
      <c r="F11" s="560"/>
      <c r="G11" s="964" t="str">
        <f>IFERROR('DB7.80KMP'!G11/G$4,"")</f>
        <v/>
      </c>
      <c r="H11" s="965" t="str">
        <f>IFERROR('DB7.80KMP'!H11/H$4,"")</f>
        <v/>
      </c>
      <c r="I11" s="965" t="str">
        <f>IFERROR('DB7.80KMP'!I11/I$4,"")</f>
        <v/>
      </c>
      <c r="J11" s="965" t="str">
        <f>IFERROR('DB7.80KMP'!J11/J$4,"")</f>
        <v/>
      </c>
      <c r="K11" s="965" t="str">
        <f>IFERROR('DB7.80KMP'!K11/K$4,"")</f>
        <v/>
      </c>
      <c r="L11" s="965" t="str">
        <f>IFERROR('DB7.80KMP'!L11/L$4,"")</f>
        <v/>
      </c>
      <c r="M11" s="965" t="str">
        <f>IFERROR('DB7.80KMP'!M11/M$4,"")</f>
        <v/>
      </c>
      <c r="N11" s="965" t="str">
        <f>IFERROR('DB7.80KMP'!N11/N$4,"")</f>
        <v/>
      </c>
      <c r="O11" s="965" t="str">
        <f>IFERROR('DB7.80KMP'!O11/O$4,"")</f>
        <v/>
      </c>
      <c r="P11" s="965" t="str">
        <f>IFERROR('DB7.80KMP'!P11/P$4,"")</f>
        <v/>
      </c>
      <c r="Q11" s="965" t="str">
        <f>IFERROR('DB7.80KMP'!Q11/Q$4,"")</f>
        <v/>
      </c>
      <c r="R11" s="965" t="str">
        <f>IFERROR('DB7.80KMP'!R11/R$4,"")</f>
        <v/>
      </c>
      <c r="S11" s="965" t="str">
        <f>IFERROR('DB7.80KMP'!S11/S$4,"")</f>
        <v/>
      </c>
      <c r="T11" s="965" t="str">
        <f>IFERROR('DB7.80KMP'!T11/T$4,"")</f>
        <v/>
      </c>
      <c r="U11" s="965" t="str">
        <f>IFERROR('DB7.80KMP'!U11/U$4,"")</f>
        <v/>
      </c>
      <c r="V11" s="965" t="str">
        <f>IFERROR('DB7.80KMP'!V11/V$4,"")</f>
        <v/>
      </c>
      <c r="W11" s="965">
        <f>IFERROR('DB7.80KMP'!W11/W$4,"")</f>
        <v>11289.066301995899</v>
      </c>
      <c r="X11" s="965">
        <f>IFERROR('DB7.80KMP'!X11/X$4,"")</f>
        <v>11142.385015312588</v>
      </c>
      <c r="Y11" s="965">
        <f>IFERROR('DB7.80KMP'!Y11/Y$4,"")</f>
        <v>11762.989300728646</v>
      </c>
      <c r="Z11" s="965">
        <f>IFERROR('DB7.80KMP'!Z11/Z$4,"")</f>
        <v>13398.603505093279</v>
      </c>
      <c r="AA11" s="965">
        <f>IFERROR('DB7.80KMP'!AA11/AA$4,"")</f>
        <v>13498.389353534332</v>
      </c>
      <c r="AB11" s="965">
        <f>IFERROR('DB7.80KMP'!AB11/AB$4,"")</f>
        <v>13498.44891693174</v>
      </c>
      <c r="AC11" s="965">
        <f>IFERROR('DB7.80KMP'!AC11/AC$4,"")</f>
        <v>13497.523539881258</v>
      </c>
      <c r="AD11" s="965">
        <f>IFERROR('DB7.80KMP'!AD11/AD$4,"")</f>
        <v>13488.535035429004</v>
      </c>
      <c r="AE11" s="965">
        <f>IFERROR('DB7.80KMP'!AE11/AE$4,"")</f>
        <v>13489.422053191332</v>
      </c>
      <c r="AF11" s="965">
        <f>IFERROR('DB7.80KMP'!AF11/AF$4,"")</f>
        <v>13495.033769530653</v>
      </c>
      <c r="AG11" s="965">
        <f>IFERROR('DB7.80KMP'!AG11/AG$4,"")</f>
        <v>13495.956718191999</v>
      </c>
      <c r="AH11" s="965">
        <f>IFERROR('DB7.80KMP'!AH11/AH$4,"")</f>
        <v>13497.332385158305</v>
      </c>
      <c r="AI11" s="965">
        <f>IFERROR('DB7.80KMP'!AI11/AI$4,"")</f>
        <v>13137.633089330193</v>
      </c>
      <c r="AJ11" s="966">
        <f>IFERROR('DB7.80KMP'!AJ11/AJ$4,"")</f>
        <v>11258.263237339892</v>
      </c>
      <c r="AK11" s="964">
        <f>IFERROR('DB7.80KMP'!AK11/AK$4,"")</f>
        <v>11183.507526374933</v>
      </c>
      <c r="AL11" s="965">
        <f>IFERROR('DB7.80KMP'!AL11/AL$4,"")</f>
        <v>10940.461158997728</v>
      </c>
      <c r="AM11" s="965">
        <f>IFERROR('DB7.80KMP'!AM11/AM$4,"")</f>
        <v>10947.150723074128</v>
      </c>
      <c r="AN11" s="965">
        <f>IFERROR('DB7.80KMP'!AN11/AN$4,"")</f>
        <v>10918.481357959614</v>
      </c>
      <c r="AO11" s="910">
        <f>IFERROR('DB7.80KMP'!AO11/AO$4,"")</f>
        <v>11997.817749251513</v>
      </c>
      <c r="AP11" s="910" t="str">
        <f>IFERROR('DB7.80KMP'!AP11/AP$4,"")</f>
        <v/>
      </c>
      <c r="AQ11" s="910" t="str">
        <f>IFERROR('DB7.80KMP'!AQ11/AQ$4,"")</f>
        <v/>
      </c>
      <c r="AR11" s="910" t="str">
        <f>IFERROR('DB7.80KMP'!AR11/AR$4,"")</f>
        <v/>
      </c>
      <c r="AS11" s="910" t="str">
        <f>IFERROR('DB7.80KMP'!AS11/AS$4,"")</f>
        <v/>
      </c>
      <c r="AT11" s="910" t="str">
        <f>IFERROR('DB7.80KMP'!AT11/AT$4,"")</f>
        <v/>
      </c>
      <c r="AU11" s="910" t="str">
        <f>IFERROR('DB7.80KMP'!AU11/AU$4,"")</f>
        <v/>
      </c>
      <c r="AV11" s="911" t="str">
        <f>IFERROR('DB7.80KMP'!AV11/AV$4,"")</f>
        <v/>
      </c>
      <c r="AW11" s="964">
        <f t="shared" si="6"/>
        <v>10918.481357959614</v>
      </c>
      <c r="AX11" s="965">
        <f t="shared" si="7"/>
        <v>11997.817749251513</v>
      </c>
      <c r="AY11" s="965">
        <f t="shared" si="8"/>
        <v>13498.389353534332</v>
      </c>
      <c r="AZ11" s="568">
        <f t="shared" si="2"/>
        <v>1.0988540764879411</v>
      </c>
      <c r="BA11" s="569">
        <f t="shared" si="3"/>
        <v>0.88883328484743118</v>
      </c>
      <c r="BB11" s="964" t="str">
        <f>IFERROR('DB7.80KMP'!BB11/BB$4,"")</f>
        <v/>
      </c>
      <c r="BC11" s="965">
        <f>IFERROR('DB7.80KMP'!BC11/BC$4,"")</f>
        <v>11258.263237339892</v>
      </c>
      <c r="BD11" s="965">
        <f>IFERROR('DB7.80KMP'!BD11/BD$4,"")</f>
        <v>12475.947021773547</v>
      </c>
      <c r="BE11" s="568" t="str">
        <f t="shared" si="4"/>
        <v/>
      </c>
      <c r="BF11" s="568">
        <f t="shared" si="5"/>
        <v>0.90239748675523368</v>
      </c>
      <c r="BG11" s="569">
        <f t="shared" si="9"/>
        <v>0.85694760698434769</v>
      </c>
    </row>
    <row r="12" spans="2:59" ht="14.1" customHeight="1" x14ac:dyDescent="0.25">
      <c r="B12" s="255" t="s">
        <v>28</v>
      </c>
      <c r="C12" s="20" t="s">
        <v>27</v>
      </c>
      <c r="D12" s="467" t="s">
        <v>203</v>
      </c>
      <c r="E12" s="161" t="s">
        <v>27</v>
      </c>
      <c r="F12" s="275" t="s">
        <v>197</v>
      </c>
      <c r="G12" s="967" t="str">
        <f>IFERROR('DB7.80KMP'!G12/G$4,"")</f>
        <v/>
      </c>
      <c r="H12" s="968" t="str">
        <f>IFERROR('DB7.80KMP'!H12/H$4,"")</f>
        <v/>
      </c>
      <c r="I12" s="968" t="str">
        <f>IFERROR('DB7.80KMP'!I12/I$4,"")</f>
        <v/>
      </c>
      <c r="J12" s="968" t="str">
        <f>IFERROR('DB7.80KMP'!J12/J$4,"")</f>
        <v/>
      </c>
      <c r="K12" s="968" t="str">
        <f>IFERROR('DB7.80KMP'!K12/K$4,"")</f>
        <v/>
      </c>
      <c r="L12" s="968" t="str">
        <f>IFERROR('DB7.80KMP'!L12/L$4,"")</f>
        <v/>
      </c>
      <c r="M12" s="968" t="str">
        <f>IFERROR('DB7.80KMP'!M12/M$4,"")</f>
        <v/>
      </c>
      <c r="N12" s="968" t="str">
        <f>IFERROR('DB7.80KMP'!N12/N$4,"")</f>
        <v/>
      </c>
      <c r="O12" s="968" t="str">
        <f>IFERROR('DB7.80KMP'!O12/O$4,"")</f>
        <v/>
      </c>
      <c r="P12" s="968" t="str">
        <f>IFERROR('DB7.80KMP'!P12/P$4,"")</f>
        <v/>
      </c>
      <c r="Q12" s="968" t="str">
        <f>IFERROR('DB7.80KMP'!Q12/Q$4,"")</f>
        <v/>
      </c>
      <c r="R12" s="968" t="str">
        <f>IFERROR('DB7.80KMP'!R12/R$4,"")</f>
        <v/>
      </c>
      <c r="S12" s="968" t="str">
        <f>IFERROR('DB7.80KMP'!S12/S$4,"")</f>
        <v/>
      </c>
      <c r="T12" s="968" t="str">
        <f>IFERROR('DB7.80KMP'!T12/T$4,"")</f>
        <v/>
      </c>
      <c r="U12" s="968" t="str">
        <f>IFERROR('DB7.80KMP'!U12/U$4,"")</f>
        <v/>
      </c>
      <c r="V12" s="968" t="str">
        <f>IFERROR('DB7.80KMP'!V12/V$4,"")</f>
        <v/>
      </c>
      <c r="W12" s="968">
        <f>IFERROR('DB7.80KMP'!W12/W$4,"")</f>
        <v>10898.876404494382</v>
      </c>
      <c r="X12" s="968">
        <f>IFERROR('DB7.80KMP'!X12/X$4,"")</f>
        <v>10674.157303370786</v>
      </c>
      <c r="Y12" s="968">
        <f>IFERROR('DB7.80KMP'!Y12/Y$4,"")</f>
        <v>11312.217194570136</v>
      </c>
      <c r="Z12" s="968">
        <f>IFERROR('DB7.80KMP'!Z12/Z$4,"")</f>
        <v>12190.8105669946</v>
      </c>
      <c r="AA12" s="968">
        <f>IFERROR('DB7.80KMP'!AA12/AA$4,"")</f>
        <v>12190.8105669946</v>
      </c>
      <c r="AB12" s="968">
        <f>IFERROR('DB7.80KMP'!AB12/AB$4,"")</f>
        <v>12190.8105669946</v>
      </c>
      <c r="AC12" s="968">
        <f>IFERROR('DB7.80KMP'!AC12/AC$4,"")</f>
        <v>12190.8105669946</v>
      </c>
      <c r="AD12" s="968">
        <f>IFERROR('DB7.80KMP'!AD12/AD$4,"")</f>
        <v>12182.048533281357</v>
      </c>
      <c r="AE12" s="968">
        <f>IFERROR('DB7.80KMP'!AE12/AE$4,"")</f>
        <v>12182.048533281357</v>
      </c>
      <c r="AF12" s="968">
        <f>IFERROR('DB7.80KMP'!AF12/AF$4,"")</f>
        <v>12188.878866921821</v>
      </c>
      <c r="AG12" s="968">
        <f>IFERROR('DB7.80KMP'!AG12/AG$4,"")</f>
        <v>12188.878866921821</v>
      </c>
      <c r="AH12" s="968">
        <f>IFERROR('DB7.80KMP'!AH12/AH$4,"")</f>
        <v>12190.8105669946</v>
      </c>
      <c r="AI12" s="968">
        <f>IFERROR('DB7.80KMP'!AI12/AI$4,"")</f>
        <v>11990.119186472846</v>
      </c>
      <c r="AJ12" s="969">
        <f>IFERROR('DB7.80KMP'!AJ12/AJ$4,"")</f>
        <v>10899.325147394022</v>
      </c>
      <c r="AK12" s="967">
        <f>IFERROR('DB7.80KMP'!AK12/AK$4,"")</f>
        <v>10865.152085552749</v>
      </c>
      <c r="AL12" s="968">
        <f>IFERROR('DB7.80KMP'!AL12/AL$4,"")</f>
        <v>10685.98493669745</v>
      </c>
      <c r="AM12" s="968">
        <f>IFERROR('DB7.80KMP'!AM12/AM$4,"")</f>
        <v>10647.692333997718</v>
      </c>
      <c r="AN12" s="968">
        <f>IFERROR('DB7.80KMP'!AN12/AN$4,"")</f>
        <v>10451.47520274106</v>
      </c>
      <c r="AO12" s="912">
        <f>IFERROR('DB7.80KMP'!AO12/AO$4,"")</f>
        <v>11578.7893546136</v>
      </c>
      <c r="AP12" s="912" t="str">
        <f>IFERROR('DB7.80KMP'!AP12/AP$4,"")</f>
        <v/>
      </c>
      <c r="AQ12" s="912" t="str">
        <f>IFERROR('DB7.80KMP'!AQ12/AQ$4,"")</f>
        <v/>
      </c>
      <c r="AR12" s="912" t="str">
        <f>IFERROR('DB7.80KMP'!AR12/AR$4,"")</f>
        <v/>
      </c>
      <c r="AS12" s="912" t="str">
        <f>IFERROR('DB7.80KMP'!AS12/AS$4,"")</f>
        <v/>
      </c>
      <c r="AT12" s="912" t="str">
        <f>IFERROR('DB7.80KMP'!AT12/AT$4,"")</f>
        <v/>
      </c>
      <c r="AU12" s="912" t="str">
        <f>IFERROR('DB7.80KMP'!AU12/AU$4,"")</f>
        <v/>
      </c>
      <c r="AV12" s="913" t="str">
        <f>IFERROR('DB7.80KMP'!AV12/AV$4,"")</f>
        <v/>
      </c>
      <c r="AW12" s="967">
        <f t="shared" si="6"/>
        <v>10451.47520274106</v>
      </c>
      <c r="AX12" s="968">
        <f t="shared" si="7"/>
        <v>11578.7893546136</v>
      </c>
      <c r="AY12" s="968">
        <f t="shared" si="8"/>
        <v>12190.8105669946</v>
      </c>
      <c r="AZ12" s="628">
        <f t="shared" si="2"/>
        <v>1.1078617257377108</v>
      </c>
      <c r="BA12" s="629">
        <f t="shared" si="3"/>
        <v>0.94979651196959902</v>
      </c>
      <c r="BB12" s="967" t="str">
        <f>IFERROR('DB7.80KMP'!BB12/BB$4,"")</f>
        <v/>
      </c>
      <c r="BC12" s="968">
        <f>IFERROR('DB7.80KMP'!BC12/BC$4,"")</f>
        <v>10899.325147394022</v>
      </c>
      <c r="BD12" s="968">
        <f>IFERROR('DB7.80KMP'!BD12/BD$4,"")</f>
        <v>11623.767057184012</v>
      </c>
      <c r="BE12" s="628" t="str">
        <f t="shared" si="4"/>
        <v/>
      </c>
      <c r="BF12" s="628">
        <f t="shared" si="5"/>
        <v>0.93767580628327785</v>
      </c>
      <c r="BG12" s="629">
        <f t="shared" si="9"/>
        <v>0.9090255883102939</v>
      </c>
    </row>
    <row r="13" spans="2:59" ht="14.1" customHeight="1" x14ac:dyDescent="0.25">
      <c r="B13" s="1081" t="s">
        <v>30</v>
      </c>
      <c r="C13" s="1084" t="s">
        <v>29</v>
      </c>
      <c r="D13" s="571" t="s">
        <v>204</v>
      </c>
      <c r="E13" s="7" t="s">
        <v>154</v>
      </c>
      <c r="F13" s="267" t="s">
        <v>197</v>
      </c>
      <c r="G13" s="970" t="str">
        <f>IFERROR('DB7.80KMP'!G13/G$4,"")</f>
        <v/>
      </c>
      <c r="H13" s="971" t="str">
        <f>IFERROR('DB7.80KMP'!H13/H$4,"")</f>
        <v/>
      </c>
      <c r="I13" s="971" t="str">
        <f>IFERROR('DB7.80KMP'!I13/I$4,"")</f>
        <v/>
      </c>
      <c r="J13" s="971" t="str">
        <f>IFERROR('DB7.80KMP'!J13/J$4,"")</f>
        <v/>
      </c>
      <c r="K13" s="971" t="str">
        <f>IFERROR('DB7.80KMP'!K13/K$4,"")</f>
        <v/>
      </c>
      <c r="L13" s="971" t="str">
        <f>IFERROR('DB7.80KMP'!L13/L$4,"")</f>
        <v/>
      </c>
      <c r="M13" s="971" t="str">
        <f>IFERROR('DB7.80KMP'!M13/M$4,"")</f>
        <v/>
      </c>
      <c r="N13" s="971" t="str">
        <f>IFERROR('DB7.80KMP'!N13/N$4,"")</f>
        <v/>
      </c>
      <c r="O13" s="971" t="str">
        <f>IFERROR('DB7.80KMP'!O13/O$4,"")</f>
        <v/>
      </c>
      <c r="P13" s="971" t="str">
        <f>IFERROR('DB7.80KMP'!P13/P$4,"")</f>
        <v/>
      </c>
      <c r="Q13" s="971" t="str">
        <f>IFERROR('DB7.80KMP'!Q13/Q$4,"")</f>
        <v/>
      </c>
      <c r="R13" s="971" t="str">
        <f>IFERROR('DB7.80KMP'!R13/R$4,"")</f>
        <v/>
      </c>
      <c r="S13" s="971" t="str">
        <f>IFERROR('DB7.80KMP'!S13/S$4,"")</f>
        <v/>
      </c>
      <c r="T13" s="971" t="str">
        <f>IFERROR('DB7.80KMP'!T13/T$4,"")</f>
        <v/>
      </c>
      <c r="U13" s="971" t="str">
        <f>IFERROR('DB7.80KMP'!U13/U$4,"")</f>
        <v/>
      </c>
      <c r="V13" s="971" t="str">
        <f>IFERROR('DB7.80KMP'!V13/V$4,"")</f>
        <v/>
      </c>
      <c r="W13" s="971">
        <f>IFERROR('DB7.80KMP'!W13/W$4,"")</f>
        <v>0</v>
      </c>
      <c r="X13" s="971">
        <f>IFERROR('DB7.80KMP'!X13/X$4,"")</f>
        <v>0</v>
      </c>
      <c r="Y13" s="971">
        <f>IFERROR('DB7.80KMP'!Y13/Y$4,"")</f>
        <v>0</v>
      </c>
      <c r="Z13" s="971">
        <f>IFERROR('DB7.80KMP'!Z13/Z$4,"")</f>
        <v>0</v>
      </c>
      <c r="AA13" s="971">
        <f>IFERROR('DB7.80KMP'!AA13/AA$4,"")</f>
        <v>0</v>
      </c>
      <c r="AB13" s="971">
        <f>IFERROR('DB7.80KMP'!AB13/AB$4,"")</f>
        <v>0</v>
      </c>
      <c r="AC13" s="971">
        <f>IFERROR('DB7.80KMP'!AC13/AC$4,"")</f>
        <v>0</v>
      </c>
      <c r="AD13" s="971">
        <f>IFERROR('DB7.80KMP'!AD13/AD$4,"")</f>
        <v>0</v>
      </c>
      <c r="AE13" s="971">
        <f>IFERROR('DB7.80KMP'!AE13/AE$4,"")</f>
        <v>0</v>
      </c>
      <c r="AF13" s="971">
        <f>IFERROR('DB7.80KMP'!AF13/AF$4,"")</f>
        <v>0</v>
      </c>
      <c r="AG13" s="971">
        <f>IFERROR('DB7.80KMP'!AG13/AG$4,"")</f>
        <v>0</v>
      </c>
      <c r="AH13" s="971">
        <f>IFERROR('DB7.80KMP'!AH13/AH$4,"")</f>
        <v>0</v>
      </c>
      <c r="AI13" s="971">
        <f>IFERROR('DB7.80KMP'!AI13/AI$4,"")</f>
        <v>0</v>
      </c>
      <c r="AJ13" s="972">
        <f>IFERROR('DB7.80KMP'!AJ13/AJ$4,"")</f>
        <v>0</v>
      </c>
      <c r="AK13" s="970">
        <f>IFERROR('DB7.80KMP'!AK13/AK$4,"")</f>
        <v>0</v>
      </c>
      <c r="AL13" s="971">
        <f>IFERROR('DB7.80KMP'!AL13/AL$4,"")</f>
        <v>0</v>
      </c>
      <c r="AM13" s="971">
        <f>IFERROR('DB7.80KMP'!AM13/AM$4,"")</f>
        <v>0</v>
      </c>
      <c r="AN13" s="971">
        <f>IFERROR('DB7.80KMP'!AN13/AN$4,"")</f>
        <v>0</v>
      </c>
      <c r="AO13" s="914">
        <f>IFERROR('DB7.80KMP'!AO13/AO$4,"")</f>
        <v>0</v>
      </c>
      <c r="AP13" s="914" t="str">
        <f>IFERROR('DB7.80KMP'!AP13/AP$4,"")</f>
        <v/>
      </c>
      <c r="AQ13" s="914" t="str">
        <f>IFERROR('DB7.80KMP'!AQ13/AQ$4,"")</f>
        <v/>
      </c>
      <c r="AR13" s="914" t="str">
        <f>IFERROR('DB7.80KMP'!AR13/AR$4,"")</f>
        <v/>
      </c>
      <c r="AS13" s="914" t="str">
        <f>IFERROR('DB7.80KMP'!AS13/AS$4,"")</f>
        <v/>
      </c>
      <c r="AT13" s="914" t="str">
        <f>IFERROR('DB7.80KMP'!AT13/AT$4,"")</f>
        <v/>
      </c>
      <c r="AU13" s="914" t="str">
        <f>IFERROR('DB7.80KMP'!AU13/AU$4,"")</f>
        <v/>
      </c>
      <c r="AV13" s="915" t="str">
        <f>IFERROR('DB7.80KMP'!AV13/AV$4,"")</f>
        <v/>
      </c>
      <c r="AW13" s="970">
        <f t="shared" si="6"/>
        <v>0</v>
      </c>
      <c r="AX13" s="971">
        <f t="shared" si="7"/>
        <v>0</v>
      </c>
      <c r="AY13" s="971">
        <f t="shared" si="8"/>
        <v>0</v>
      </c>
      <c r="AZ13" s="622" t="str">
        <f t="shared" si="2"/>
        <v/>
      </c>
      <c r="BA13" s="623" t="str">
        <f t="shared" si="3"/>
        <v/>
      </c>
      <c r="BB13" s="970" t="str">
        <f>IFERROR('DB7.80KMP'!BB13/BB$4,"")</f>
        <v/>
      </c>
      <c r="BC13" s="971">
        <f>IFERROR('DB7.80KMP'!BC13/BC$4,"")</f>
        <v>0</v>
      </c>
      <c r="BD13" s="971">
        <f>IFERROR('DB7.80KMP'!BD13/BD$4,"")</f>
        <v>0</v>
      </c>
      <c r="BE13" s="622" t="str">
        <f t="shared" si="4"/>
        <v/>
      </c>
      <c r="BF13" s="622" t="str">
        <f t="shared" si="5"/>
        <v/>
      </c>
      <c r="BG13" s="623" t="str">
        <f t="shared" si="9"/>
        <v/>
      </c>
    </row>
    <row r="14" spans="2:59" ht="14.1" customHeight="1" x14ac:dyDescent="0.25">
      <c r="B14" s="1083"/>
      <c r="C14" s="1086"/>
      <c r="D14" s="572" t="s">
        <v>205</v>
      </c>
      <c r="E14" s="13" t="s">
        <v>142</v>
      </c>
      <c r="F14" s="273" t="s">
        <v>197</v>
      </c>
      <c r="G14" s="973" t="str">
        <f>IFERROR('DB7.80KMP'!G14/G$4,"")</f>
        <v/>
      </c>
      <c r="H14" s="974" t="str">
        <f>IFERROR('DB7.80KMP'!H14/H$4,"")</f>
        <v/>
      </c>
      <c r="I14" s="974" t="str">
        <f>IFERROR('DB7.80KMP'!I14/I$4,"")</f>
        <v/>
      </c>
      <c r="J14" s="974" t="str">
        <f>IFERROR('DB7.80KMP'!J14/J$4,"")</f>
        <v/>
      </c>
      <c r="K14" s="974" t="str">
        <f>IFERROR('DB7.80KMP'!K14/K$4,"")</f>
        <v/>
      </c>
      <c r="L14" s="974" t="str">
        <f>IFERROR('DB7.80KMP'!L14/L$4,"")</f>
        <v/>
      </c>
      <c r="M14" s="974" t="str">
        <f>IFERROR('DB7.80KMP'!M14/M$4,"")</f>
        <v/>
      </c>
      <c r="N14" s="974" t="str">
        <f>IFERROR('DB7.80KMP'!N14/N$4,"")</f>
        <v/>
      </c>
      <c r="O14" s="974" t="str">
        <f>IFERROR('DB7.80KMP'!O14/O$4,"")</f>
        <v/>
      </c>
      <c r="P14" s="974" t="str">
        <f>IFERROR('DB7.80KMP'!P14/P$4,"")</f>
        <v/>
      </c>
      <c r="Q14" s="974" t="str">
        <f>IFERROR('DB7.80KMP'!Q14/Q$4,"")</f>
        <v/>
      </c>
      <c r="R14" s="974" t="str">
        <f>IFERROR('DB7.80KMP'!R14/R$4,"")</f>
        <v/>
      </c>
      <c r="S14" s="974" t="str">
        <f>IFERROR('DB7.80KMP'!S14/S$4,"")</f>
        <v/>
      </c>
      <c r="T14" s="974" t="str">
        <f>IFERROR('DB7.80KMP'!T14/T$4,"")</f>
        <v/>
      </c>
      <c r="U14" s="974" t="str">
        <f>IFERROR('DB7.80KMP'!U14/U$4,"")</f>
        <v/>
      </c>
      <c r="V14" s="974" t="str">
        <f>IFERROR('DB7.80KMP'!V14/V$4,"")</f>
        <v/>
      </c>
      <c r="W14" s="974">
        <f>IFERROR('DB7.80KMP'!W14/W$4,"")</f>
        <v>0</v>
      </c>
      <c r="X14" s="974">
        <f>IFERROR('DB7.80KMP'!X14/X$4,"")</f>
        <v>0</v>
      </c>
      <c r="Y14" s="974">
        <f>IFERROR('DB7.80KMP'!Y14/Y$4,"")</f>
        <v>0</v>
      </c>
      <c r="Z14" s="974">
        <f>IFERROR('DB7.80KMP'!Z14/Z$4,"")</f>
        <v>0</v>
      </c>
      <c r="AA14" s="974">
        <f>IFERROR('DB7.80KMP'!AA14/AA$4,"")</f>
        <v>0</v>
      </c>
      <c r="AB14" s="974">
        <f>IFERROR('DB7.80KMP'!AB14/AB$4,"")</f>
        <v>0</v>
      </c>
      <c r="AC14" s="974">
        <f>IFERROR('DB7.80KMP'!AC14/AC$4,"")</f>
        <v>0</v>
      </c>
      <c r="AD14" s="974">
        <f>IFERROR('DB7.80KMP'!AD14/AD$4,"")</f>
        <v>0</v>
      </c>
      <c r="AE14" s="974">
        <f>IFERROR('DB7.80KMP'!AE14/AE$4,"")</f>
        <v>0</v>
      </c>
      <c r="AF14" s="974">
        <f>IFERROR('DB7.80KMP'!AF14/AF$4,"")</f>
        <v>0</v>
      </c>
      <c r="AG14" s="974">
        <f>IFERROR('DB7.80KMP'!AG14/AG$4,"")</f>
        <v>0</v>
      </c>
      <c r="AH14" s="974">
        <f>IFERROR('DB7.80KMP'!AH14/AH$4,"")</f>
        <v>0</v>
      </c>
      <c r="AI14" s="974">
        <f>IFERROR('DB7.80KMP'!AI14/AI$4,"")</f>
        <v>0</v>
      </c>
      <c r="AJ14" s="975">
        <f>IFERROR('DB7.80KMP'!AJ14/AJ$4,"")</f>
        <v>0</v>
      </c>
      <c r="AK14" s="973">
        <f>IFERROR('DB7.80KMP'!AK14/AK$4,"")</f>
        <v>0</v>
      </c>
      <c r="AL14" s="974">
        <f>IFERROR('DB7.80KMP'!AL14/AL$4,"")</f>
        <v>0</v>
      </c>
      <c r="AM14" s="974">
        <f>IFERROR('DB7.80KMP'!AM14/AM$4,"")</f>
        <v>0</v>
      </c>
      <c r="AN14" s="974">
        <f>IFERROR('DB7.80KMP'!AN14/AN$4,"")</f>
        <v>0</v>
      </c>
      <c r="AO14" s="916">
        <f>IFERROR('DB7.80KMP'!AO14/AO$4,"")</f>
        <v>0</v>
      </c>
      <c r="AP14" s="916" t="str">
        <f>IFERROR('DB7.80KMP'!AP14/AP$4,"")</f>
        <v/>
      </c>
      <c r="AQ14" s="916" t="str">
        <f>IFERROR('DB7.80KMP'!AQ14/AQ$4,"")</f>
        <v/>
      </c>
      <c r="AR14" s="916" t="str">
        <f>IFERROR('DB7.80KMP'!AR14/AR$4,"")</f>
        <v/>
      </c>
      <c r="AS14" s="916" t="str">
        <f>IFERROR('DB7.80KMP'!AS14/AS$4,"")</f>
        <v/>
      </c>
      <c r="AT14" s="916" t="str">
        <f>IFERROR('DB7.80KMP'!AT14/AT$4,"")</f>
        <v/>
      </c>
      <c r="AU14" s="916" t="str">
        <f>IFERROR('DB7.80KMP'!AU14/AU$4,"")</f>
        <v/>
      </c>
      <c r="AV14" s="917" t="str">
        <f>IFERROR('DB7.80KMP'!AV14/AV$4,"")</f>
        <v/>
      </c>
      <c r="AW14" s="973">
        <f t="shared" si="6"/>
        <v>0</v>
      </c>
      <c r="AX14" s="974">
        <f t="shared" si="7"/>
        <v>0</v>
      </c>
      <c r="AY14" s="974">
        <f t="shared" si="8"/>
        <v>0</v>
      </c>
      <c r="AZ14" s="624" t="str">
        <f t="shared" si="2"/>
        <v/>
      </c>
      <c r="BA14" s="625" t="str">
        <f t="shared" si="3"/>
        <v/>
      </c>
      <c r="BB14" s="973" t="str">
        <f>IFERROR('DB7.80KMP'!BB14/BB$4,"")</f>
        <v/>
      </c>
      <c r="BC14" s="974">
        <f>IFERROR('DB7.80KMP'!BC14/BC$4,"")</f>
        <v>0</v>
      </c>
      <c r="BD14" s="974">
        <f>IFERROR('DB7.80KMP'!BD14/BD$4,"")</f>
        <v>0</v>
      </c>
      <c r="BE14" s="624" t="str">
        <f t="shared" si="4"/>
        <v/>
      </c>
      <c r="BF14" s="624" t="str">
        <f t="shared" si="5"/>
        <v/>
      </c>
      <c r="BG14" s="625" t="str">
        <f t="shared" si="9"/>
        <v/>
      </c>
    </row>
    <row r="15" spans="2:59" ht="14.1" customHeight="1" x14ac:dyDescent="0.25">
      <c r="B15" s="1081" t="s">
        <v>33</v>
      </c>
      <c r="C15" s="1084" t="s">
        <v>32</v>
      </c>
      <c r="D15" s="571" t="s">
        <v>206</v>
      </c>
      <c r="E15" s="7" t="s">
        <v>133</v>
      </c>
      <c r="F15" s="267" t="s">
        <v>197</v>
      </c>
      <c r="G15" s="970" t="str">
        <f>IFERROR('DB7.80KMP'!G15/G$4,"")</f>
        <v/>
      </c>
      <c r="H15" s="971" t="str">
        <f>IFERROR('DB7.80KMP'!H15/H$4,"")</f>
        <v/>
      </c>
      <c r="I15" s="971" t="str">
        <f>IFERROR('DB7.80KMP'!I15/I$4,"")</f>
        <v/>
      </c>
      <c r="J15" s="971" t="str">
        <f>IFERROR('DB7.80KMP'!J15/J$4,"")</f>
        <v/>
      </c>
      <c r="K15" s="971" t="str">
        <f>IFERROR('DB7.80KMP'!K15/K$4,"")</f>
        <v/>
      </c>
      <c r="L15" s="971" t="str">
        <f>IFERROR('DB7.80KMP'!L15/L$4,"")</f>
        <v/>
      </c>
      <c r="M15" s="971" t="str">
        <f>IFERROR('DB7.80KMP'!M15/M$4,"")</f>
        <v/>
      </c>
      <c r="N15" s="971" t="str">
        <f>IFERROR('DB7.80KMP'!N15/N$4,"")</f>
        <v/>
      </c>
      <c r="O15" s="971" t="str">
        <f>IFERROR('DB7.80KMP'!O15/O$4,"")</f>
        <v/>
      </c>
      <c r="P15" s="971" t="str">
        <f>IFERROR('DB7.80KMP'!P15/P$4,"")</f>
        <v/>
      </c>
      <c r="Q15" s="971" t="str">
        <f>IFERROR('DB7.80KMP'!Q15/Q$4,"")</f>
        <v/>
      </c>
      <c r="R15" s="971" t="str">
        <f>IFERROR('DB7.80KMP'!R15/R$4,"")</f>
        <v/>
      </c>
      <c r="S15" s="971" t="str">
        <f>IFERROR('DB7.80KMP'!S15/S$4,"")</f>
        <v/>
      </c>
      <c r="T15" s="971" t="str">
        <f>IFERROR('DB7.80KMP'!T15/T$4,"")</f>
        <v/>
      </c>
      <c r="U15" s="971" t="str">
        <f>IFERROR('DB7.80KMP'!U15/U$4,"")</f>
        <v/>
      </c>
      <c r="V15" s="971" t="str">
        <f>IFERROR('DB7.80KMP'!V15/V$4,"")</f>
        <v/>
      </c>
      <c r="W15" s="971">
        <f>IFERROR('DB7.80KMP'!W15/W$4,"")</f>
        <v>61.845676618844514</v>
      </c>
      <c r="X15" s="971">
        <f>IFERROR('DB7.80KMP'!X15/X$4,"")</f>
        <v>61.845676618844514</v>
      </c>
      <c r="Y15" s="971">
        <f>IFERROR('DB7.80KMP'!Y15/Y$4,"")</f>
        <v>61.845676618844514</v>
      </c>
      <c r="Z15" s="971">
        <f>IFERROR('DB7.80KMP'!Z15/Z$4,"")</f>
        <v>66.611387793035547</v>
      </c>
      <c r="AA15" s="971">
        <f>IFERROR('DB7.80KMP'!AA15/AA$4,"")</f>
        <v>167.44443685826053</v>
      </c>
      <c r="AB15" s="971">
        <f>IFERROR('DB7.80KMP'!AB15/AB$4,"")</f>
        <v>167.44443685826053</v>
      </c>
      <c r="AC15" s="971">
        <f>IFERROR('DB7.80KMP'!AC15/AC$4,"")</f>
        <v>167.4444368582605</v>
      </c>
      <c r="AD15" s="971">
        <f>IFERROR('DB7.80KMP'!AD15/AD$4,"")</f>
        <v>167.46861993159567</v>
      </c>
      <c r="AE15" s="971">
        <f>IFERROR('DB7.80KMP'!AE15/AE$4,"")</f>
        <v>167.4686199315957</v>
      </c>
      <c r="AF15" s="971">
        <f>IFERROR('DB7.80KMP'!AF15/AF$4,"")</f>
        <v>167.43445179976985</v>
      </c>
      <c r="AG15" s="971">
        <f>IFERROR('DB7.80KMP'!AG15/AG$4,"")</f>
        <v>167.43445179976985</v>
      </c>
      <c r="AH15" s="971">
        <f>IFERROR('DB7.80KMP'!AH15/AH$4,"")</f>
        <v>167.4444368582605</v>
      </c>
      <c r="AI15" s="971">
        <f>IFERROR('DB7.80KMP'!AI15/AI$4,"")</f>
        <v>140.43426232469542</v>
      </c>
      <c r="AJ15" s="972">
        <f>IFERROR('DB7.80KMP'!AJ15/AJ$4,"")</f>
        <v>43.406872142374787</v>
      </c>
      <c r="AK15" s="970">
        <f>IFERROR('DB7.80KMP'!AK15/AK$4,"")</f>
        <v>23.454577854988013</v>
      </c>
      <c r="AL15" s="971">
        <f>IFERROR('DB7.80KMP'!AL15/AL$4,"")</f>
        <v>0</v>
      </c>
      <c r="AM15" s="971">
        <f>IFERROR('DB7.80KMP'!AM15/AM$4,"")</f>
        <v>0</v>
      </c>
      <c r="AN15" s="971">
        <f>IFERROR('DB7.80KMP'!AN15/AN$4,"")</f>
        <v>108.27183521206715</v>
      </c>
      <c r="AO15" s="914">
        <f>IFERROR('DB7.80KMP'!AO15/AO$4,"")</f>
        <v>75.135627940481285</v>
      </c>
      <c r="AP15" s="914" t="str">
        <f>IFERROR('DB7.80KMP'!AP15/AP$4,"")</f>
        <v/>
      </c>
      <c r="AQ15" s="914" t="str">
        <f>IFERROR('DB7.80KMP'!AQ15/AQ$4,"")</f>
        <v/>
      </c>
      <c r="AR15" s="914" t="str">
        <f>IFERROR('DB7.80KMP'!AR15/AR$4,"")</f>
        <v/>
      </c>
      <c r="AS15" s="914" t="str">
        <f>IFERROR('DB7.80KMP'!AS15/AS$4,"")</f>
        <v/>
      </c>
      <c r="AT15" s="914" t="str">
        <f>IFERROR('DB7.80KMP'!AT15/AT$4,"")</f>
        <v/>
      </c>
      <c r="AU15" s="914" t="str">
        <f>IFERROR('DB7.80KMP'!AU15/AU$4,"")</f>
        <v/>
      </c>
      <c r="AV15" s="915" t="str">
        <f>IFERROR('DB7.80KMP'!AV15/AV$4,"")</f>
        <v/>
      </c>
      <c r="AW15" s="970">
        <f t="shared" si="6"/>
        <v>108.27183521206715</v>
      </c>
      <c r="AX15" s="971">
        <f t="shared" si="7"/>
        <v>75.135627940481285</v>
      </c>
      <c r="AY15" s="971">
        <f t="shared" si="8"/>
        <v>167.44443685826053</v>
      </c>
      <c r="AZ15" s="622">
        <f t="shared" si="2"/>
        <v>0.69395358260360629</v>
      </c>
      <c r="BA15" s="623">
        <f t="shared" si="3"/>
        <v>0.44871976250893653</v>
      </c>
      <c r="BB15" s="970" t="str">
        <f>IFERROR('DB7.80KMP'!BB15/BB$4,"")</f>
        <v/>
      </c>
      <c r="BC15" s="971">
        <f>IFERROR('DB7.80KMP'!BC15/BC$4,"")</f>
        <v>43.406872142374787</v>
      </c>
      <c r="BD15" s="971">
        <f>IFERROR('DB7.80KMP'!BD15/BD$4,"")</f>
        <v>90.360664541076801</v>
      </c>
      <c r="BE15" s="622" t="str">
        <f t="shared" si="4"/>
        <v/>
      </c>
      <c r="BF15" s="622">
        <f t="shared" si="5"/>
        <v>0.48037353822959744</v>
      </c>
      <c r="BG15" s="623">
        <f t="shared" si="9"/>
        <v>0.30909032755848836</v>
      </c>
    </row>
    <row r="16" spans="2:59" ht="14.1" customHeight="1" x14ac:dyDescent="0.25">
      <c r="B16" s="1083"/>
      <c r="C16" s="1086"/>
      <c r="D16" s="572" t="s">
        <v>207</v>
      </c>
      <c r="E16" s="10" t="s">
        <v>144</v>
      </c>
      <c r="F16" s="266" t="s">
        <v>197</v>
      </c>
      <c r="G16" s="973" t="str">
        <f>IFERROR('DB7.80KMP'!G16/G$4,"")</f>
        <v/>
      </c>
      <c r="H16" s="974" t="str">
        <f>IFERROR('DB7.80KMP'!H16/H$4,"")</f>
        <v/>
      </c>
      <c r="I16" s="974" t="str">
        <f>IFERROR('DB7.80KMP'!I16/I$4,"")</f>
        <v/>
      </c>
      <c r="J16" s="974" t="str">
        <f>IFERROR('DB7.80KMP'!J16/J$4,"")</f>
        <v/>
      </c>
      <c r="K16" s="974" t="str">
        <f>IFERROR('DB7.80KMP'!K16/K$4,"")</f>
        <v/>
      </c>
      <c r="L16" s="974" t="str">
        <f>IFERROR('DB7.80KMP'!L16/L$4,"")</f>
        <v/>
      </c>
      <c r="M16" s="974" t="str">
        <f>IFERROR('DB7.80KMP'!M16/M$4,"")</f>
        <v/>
      </c>
      <c r="N16" s="974" t="str">
        <f>IFERROR('DB7.80KMP'!N16/N$4,"")</f>
        <v/>
      </c>
      <c r="O16" s="974" t="str">
        <f>IFERROR('DB7.80KMP'!O16/O$4,"")</f>
        <v/>
      </c>
      <c r="P16" s="974" t="str">
        <f>IFERROR('DB7.80KMP'!P16/P$4,"")</f>
        <v/>
      </c>
      <c r="Q16" s="974" t="str">
        <f>IFERROR('DB7.80KMP'!Q16/Q$4,"")</f>
        <v/>
      </c>
      <c r="R16" s="974" t="str">
        <f>IFERROR('DB7.80KMP'!R16/R$4,"")</f>
        <v/>
      </c>
      <c r="S16" s="974" t="str">
        <f>IFERROR('DB7.80KMP'!S16/S$4,"")</f>
        <v/>
      </c>
      <c r="T16" s="974" t="str">
        <f>IFERROR('DB7.80KMP'!T16/T$4,"")</f>
        <v/>
      </c>
      <c r="U16" s="974" t="str">
        <f>IFERROR('DB7.80KMP'!U16/U$4,"")</f>
        <v/>
      </c>
      <c r="V16" s="974" t="str">
        <f>IFERROR('DB7.80KMP'!V16/V$4,"")</f>
        <v/>
      </c>
      <c r="W16" s="974">
        <f>IFERROR('DB7.80KMP'!W16/W$4,"")</f>
        <v>4.4943820224719104</v>
      </c>
      <c r="X16" s="974">
        <f>IFERROR('DB7.80KMP'!X16/X$4,"")</f>
        <v>7.4906367041198498</v>
      </c>
      <c r="Y16" s="974">
        <f>IFERROR('DB7.80KMP'!Y16/Y$4,"")</f>
        <v>3.3936651583710407</v>
      </c>
      <c r="Z16" s="974">
        <f>IFERROR('DB7.80KMP'!Z16/Z$4,"")</f>
        <v>8.1272070446630664</v>
      </c>
      <c r="AA16" s="974">
        <f>IFERROR('DB7.80KMP'!AA16/AA$4,"")</f>
        <v>7.8021187628765434</v>
      </c>
      <c r="AB16" s="974">
        <f>IFERROR('DB7.80KMP'!AB16/AB$4,"")</f>
        <v>7.8021187628765434</v>
      </c>
      <c r="AC16" s="974">
        <f>IFERROR('DB7.80KMP'!AC16/AC$4,"")</f>
        <v>7.5020372719966764</v>
      </c>
      <c r="AD16" s="974">
        <f>IFERROR('DB7.80KMP'!AD16/AD$4,"")</f>
        <v>7.4966452512500652</v>
      </c>
      <c r="AE16" s="974">
        <f>IFERROR('DB7.80KMP'!AE16/AE$4,"")</f>
        <v>7.7965110613000679</v>
      </c>
      <c r="AF16" s="974">
        <f>IFERROR('DB7.80KMP'!AF16/AF$4,"")</f>
        <v>7.500848533490351</v>
      </c>
      <c r="AG16" s="974">
        <f>IFERROR('DB7.80KMP'!AG16/AG$4,"")</f>
        <v>7.8008824748299652</v>
      </c>
      <c r="AH16" s="974">
        <f>IFERROR('DB7.80KMP'!AH16/AH$4,"")</f>
        <v>7.5020372719966764</v>
      </c>
      <c r="AI16" s="974">
        <f>IFERROR('DB7.80KMP'!AI16/AI$4,"")</f>
        <v>7.164881254919222</v>
      </c>
      <c r="AJ16" s="975">
        <f>IFERROR('DB7.80KMP'!AJ16/AJ$4,"")</f>
        <v>1.8348697567519299</v>
      </c>
      <c r="AK16" s="973">
        <f>IFERROR('DB7.80KMP'!AK16/AK$4,"")</f>
        <v>0</v>
      </c>
      <c r="AL16" s="974">
        <f>IFERROR('DB7.80KMP'!AL16/AL$4,"")</f>
        <v>0</v>
      </c>
      <c r="AM16" s="974">
        <f>IFERROR('DB7.80KMP'!AM16/AM$4,"")</f>
        <v>0</v>
      </c>
      <c r="AN16" s="974">
        <f>IFERROR('DB7.80KMP'!AN16/AN$4,"")</f>
        <v>6.2423972102830261</v>
      </c>
      <c r="AO16" s="916">
        <f>IFERROR('DB7.80KMP'!AO16/AO$4,"")</f>
        <v>2.7364765999594804</v>
      </c>
      <c r="AP16" s="916" t="str">
        <f>IFERROR('DB7.80KMP'!AP16/AP$4,"")</f>
        <v/>
      </c>
      <c r="AQ16" s="916" t="str">
        <f>IFERROR('DB7.80KMP'!AQ16/AQ$4,"")</f>
        <v/>
      </c>
      <c r="AR16" s="916" t="str">
        <f>IFERROR('DB7.80KMP'!AR16/AR$4,"")</f>
        <v/>
      </c>
      <c r="AS16" s="916" t="str">
        <f>IFERROR('DB7.80KMP'!AS16/AS$4,"")</f>
        <v/>
      </c>
      <c r="AT16" s="916" t="str">
        <f>IFERROR('DB7.80KMP'!AT16/AT$4,"")</f>
        <v/>
      </c>
      <c r="AU16" s="916" t="str">
        <f>IFERROR('DB7.80KMP'!AU16/AU$4,"")</f>
        <v/>
      </c>
      <c r="AV16" s="917" t="str">
        <f>IFERROR('DB7.80KMP'!AV16/AV$4,"")</f>
        <v/>
      </c>
      <c r="AW16" s="973">
        <f t="shared" si="6"/>
        <v>6.2423972102830261</v>
      </c>
      <c r="AX16" s="974">
        <f t="shared" si="7"/>
        <v>2.7364765999594804</v>
      </c>
      <c r="AY16" s="974">
        <f t="shared" si="8"/>
        <v>7.8021187628765434</v>
      </c>
      <c r="AZ16" s="624">
        <f t="shared" si="2"/>
        <v>0.43836950898473992</v>
      </c>
      <c r="BA16" s="625">
        <f t="shared" si="3"/>
        <v>0.35073506096574408</v>
      </c>
      <c r="BB16" s="973" t="str">
        <f>IFERROR('DB7.80KMP'!BB16/BB$4,"")</f>
        <v/>
      </c>
      <c r="BC16" s="974">
        <f>IFERROR('DB7.80KMP'!BC16/BC$4,"")</f>
        <v>1.8348697567519299</v>
      </c>
      <c r="BD16" s="974">
        <f>IFERROR('DB7.80KMP'!BD16/BD$4,"")</f>
        <v>6.310405568503807</v>
      </c>
      <c r="BE16" s="624" t="str">
        <f t="shared" si="4"/>
        <v/>
      </c>
      <c r="BF16" s="624">
        <f t="shared" si="5"/>
        <v>0.29076891125826265</v>
      </c>
      <c r="BG16" s="625">
        <f t="shared" si="9"/>
        <v>0.25609213767390154</v>
      </c>
    </row>
    <row r="17" spans="2:59" x14ac:dyDescent="0.25">
      <c r="B17" s="1081" t="s">
        <v>35</v>
      </c>
      <c r="C17" s="1084" t="s">
        <v>34</v>
      </c>
      <c r="D17" s="571" t="s">
        <v>208</v>
      </c>
      <c r="E17" s="11" t="s">
        <v>141</v>
      </c>
      <c r="F17" s="267" t="s">
        <v>197</v>
      </c>
      <c r="G17" s="970" t="str">
        <f>IFERROR('DB7.80KMP'!G17/G$4,"")</f>
        <v/>
      </c>
      <c r="H17" s="971" t="str">
        <f>IFERROR('DB7.80KMP'!H17/H$4,"")</f>
        <v/>
      </c>
      <c r="I17" s="971" t="str">
        <f>IFERROR('DB7.80KMP'!I17/I$4,"")</f>
        <v/>
      </c>
      <c r="J17" s="971" t="str">
        <f>IFERROR('DB7.80KMP'!J17/J$4,"")</f>
        <v/>
      </c>
      <c r="K17" s="971" t="str">
        <f>IFERROR('DB7.80KMP'!K17/K$4,"")</f>
        <v/>
      </c>
      <c r="L17" s="971" t="str">
        <f>IFERROR('DB7.80KMP'!L17/L$4,"")</f>
        <v/>
      </c>
      <c r="M17" s="971" t="str">
        <f>IFERROR('DB7.80KMP'!M17/M$4,"")</f>
        <v/>
      </c>
      <c r="N17" s="971" t="str">
        <f>IFERROR('DB7.80KMP'!N17/N$4,"")</f>
        <v/>
      </c>
      <c r="O17" s="971" t="str">
        <f>IFERROR('DB7.80KMP'!O17/O$4,"")</f>
        <v/>
      </c>
      <c r="P17" s="971" t="str">
        <f>IFERROR('DB7.80KMP'!P17/P$4,"")</f>
        <v/>
      </c>
      <c r="Q17" s="971" t="str">
        <f>IFERROR('DB7.80KMP'!Q17/Q$4,"")</f>
        <v/>
      </c>
      <c r="R17" s="971" t="str">
        <f>IFERROR('DB7.80KMP'!R17/R$4,"")</f>
        <v/>
      </c>
      <c r="S17" s="971" t="str">
        <f>IFERROR('DB7.80KMP'!S17/S$4,"")</f>
        <v/>
      </c>
      <c r="T17" s="971" t="str">
        <f>IFERROR('DB7.80KMP'!T17/T$4,"")</f>
        <v/>
      </c>
      <c r="U17" s="971" t="str">
        <f>IFERROR('DB7.80KMP'!U17/U$4,"")</f>
        <v/>
      </c>
      <c r="V17" s="971" t="str">
        <f>IFERROR('DB7.80KMP'!V17/V$4,"")</f>
        <v/>
      </c>
      <c r="W17" s="971">
        <f>IFERROR('DB7.80KMP'!W17/W$4,"")</f>
        <v>2.0679850071086983</v>
      </c>
      <c r="X17" s="971">
        <f>IFERROR('DB7.80KMP'!X17/X$4,"")</f>
        <v>2.0679850071086983</v>
      </c>
      <c r="Y17" s="971">
        <f>IFERROR('DB7.80KMP'!Y17/Y$4,"")</f>
        <v>2.0679850071086983</v>
      </c>
      <c r="Z17" s="971">
        <f>IFERROR('DB7.80KMP'!Z17/Z$4,"")</f>
        <v>88.054980932762902</v>
      </c>
      <c r="AA17" s="971">
        <f>IFERROR('DB7.80KMP'!AA17/AA$4,"")</f>
        <v>88.054980932762916</v>
      </c>
      <c r="AB17" s="971">
        <f>IFERROR('DB7.80KMP'!AB17/AB$4,"")</f>
        <v>88.054980932762916</v>
      </c>
      <c r="AC17" s="971">
        <f>IFERROR('DB7.80KMP'!AC17/AC$4,"")</f>
        <v>88.054980932762916</v>
      </c>
      <c r="AD17" s="971">
        <f>IFERROR('DB7.80KMP'!AD17/AD$4,"")</f>
        <v>88.083911130136315</v>
      </c>
      <c r="AE17" s="971">
        <f>IFERROR('DB7.80KMP'!AE17/AE$4,"")</f>
        <v>88.083911130136329</v>
      </c>
      <c r="AF17" s="971">
        <f>IFERROR('DB7.80KMP'!AF17/AF$4,"")</f>
        <v>88.055113070002747</v>
      </c>
      <c r="AG17" s="971">
        <f>IFERROR('DB7.80KMP'!AG17/AG$4,"")</f>
        <v>88.055113070002733</v>
      </c>
      <c r="AH17" s="971">
        <f>IFERROR('DB7.80KMP'!AH17/AH$4,"")</f>
        <v>88.054980932762916</v>
      </c>
      <c r="AI17" s="971">
        <f>IFERROR('DB7.80KMP'!AI17/AI$4,"")</f>
        <v>73.21343523220304</v>
      </c>
      <c r="AJ17" s="972">
        <f>IFERROR('DB7.80KMP'!AJ17/AJ$4,"")</f>
        <v>10.227363152645166</v>
      </c>
      <c r="AK17" s="970">
        <f>IFERROR('DB7.80KMP'!AK17/AK$4,"")</f>
        <v>0</v>
      </c>
      <c r="AL17" s="971">
        <f>IFERROR('DB7.80KMP'!AL17/AL$4,"")</f>
        <v>0</v>
      </c>
      <c r="AM17" s="971">
        <f>IFERROR('DB7.80KMP'!AM17/AM$4,"")</f>
        <v>3.6294071607732823</v>
      </c>
      <c r="AN17" s="971">
        <f>IFERROR('DB7.80KMP'!AN17/AN$4,"")</f>
        <v>21.760873003000569</v>
      </c>
      <c r="AO17" s="914">
        <f>IFERROR('DB7.80KMP'!AO17/AO$4,"")</f>
        <v>20.728751153681653</v>
      </c>
      <c r="AP17" s="914" t="str">
        <f>IFERROR('DB7.80KMP'!AP17/AP$4,"")</f>
        <v/>
      </c>
      <c r="AQ17" s="914" t="str">
        <f>IFERROR('DB7.80KMP'!AQ17/AQ$4,"")</f>
        <v/>
      </c>
      <c r="AR17" s="914" t="str">
        <f>IFERROR('DB7.80KMP'!AR17/AR$4,"")</f>
        <v/>
      </c>
      <c r="AS17" s="914" t="str">
        <f>IFERROR('DB7.80KMP'!AS17/AS$4,"")</f>
        <v/>
      </c>
      <c r="AT17" s="914" t="str">
        <f>IFERROR('DB7.80KMP'!AT17/AT$4,"")</f>
        <v/>
      </c>
      <c r="AU17" s="914" t="str">
        <f>IFERROR('DB7.80KMP'!AU17/AU$4,"")</f>
        <v/>
      </c>
      <c r="AV17" s="915" t="str">
        <f>IFERROR('DB7.80KMP'!AV17/AV$4,"")</f>
        <v/>
      </c>
      <c r="AW17" s="970">
        <f t="shared" si="6"/>
        <v>21.760873003000569</v>
      </c>
      <c r="AX17" s="971">
        <f t="shared" si="7"/>
        <v>20.728751153681653</v>
      </c>
      <c r="AY17" s="971">
        <f t="shared" si="8"/>
        <v>88.054980932762916</v>
      </c>
      <c r="AZ17" s="622">
        <f t="shared" si="2"/>
        <v>0.95256983259924366</v>
      </c>
      <c r="BA17" s="623">
        <f t="shared" si="3"/>
        <v>0.23540691206905975</v>
      </c>
      <c r="BB17" s="970" t="str">
        <f>IFERROR('DB7.80KMP'!BB17/BB$4,"")</f>
        <v/>
      </c>
      <c r="BC17" s="971">
        <f>IFERROR('DB7.80KMP'!BC17/BC$4,"")</f>
        <v>10.227363152645166</v>
      </c>
      <c r="BD17" s="971">
        <f>IFERROR('DB7.80KMP'!BD17/BD$4,"")</f>
        <v>45.687772110493583</v>
      </c>
      <c r="BE17" s="622" t="str">
        <f t="shared" si="4"/>
        <v/>
      </c>
      <c r="BF17" s="622">
        <f t="shared" si="5"/>
        <v>0.22385340059722766</v>
      </c>
      <c r="BG17" s="623">
        <f t="shared" si="9"/>
        <v>0.13969243650715416</v>
      </c>
    </row>
    <row r="18" spans="2:59" x14ac:dyDescent="0.25">
      <c r="B18" s="1082"/>
      <c r="C18" s="1085"/>
      <c r="D18" s="573" t="s">
        <v>209</v>
      </c>
      <c r="E18" s="12" t="s">
        <v>149</v>
      </c>
      <c r="F18" s="269" t="s">
        <v>197</v>
      </c>
      <c r="G18" s="976" t="str">
        <f>IFERROR('DB7.80KMP'!G18/G$4,"")</f>
        <v/>
      </c>
      <c r="H18" s="977" t="str">
        <f>IFERROR('DB7.80KMP'!H18/H$4,"")</f>
        <v/>
      </c>
      <c r="I18" s="977" t="str">
        <f>IFERROR('DB7.80KMP'!I18/I$4,"")</f>
        <v/>
      </c>
      <c r="J18" s="977" t="str">
        <f>IFERROR('DB7.80KMP'!J18/J$4,"")</f>
        <v/>
      </c>
      <c r="K18" s="977" t="str">
        <f>IFERROR('DB7.80KMP'!K18/K$4,"")</f>
        <v/>
      </c>
      <c r="L18" s="977" t="str">
        <f>IFERROR('DB7.80KMP'!L18/L$4,"")</f>
        <v/>
      </c>
      <c r="M18" s="977" t="str">
        <f>IFERROR('DB7.80KMP'!M18/M$4,"")</f>
        <v/>
      </c>
      <c r="N18" s="977" t="str">
        <f>IFERROR('DB7.80KMP'!N18/N$4,"")</f>
        <v/>
      </c>
      <c r="O18" s="977" t="str">
        <f>IFERROR('DB7.80KMP'!O18/O$4,"")</f>
        <v/>
      </c>
      <c r="P18" s="977" t="str">
        <f>IFERROR('DB7.80KMP'!P18/P$4,"")</f>
        <v/>
      </c>
      <c r="Q18" s="977" t="str">
        <f>IFERROR('DB7.80KMP'!Q18/Q$4,"")</f>
        <v/>
      </c>
      <c r="R18" s="977" t="str">
        <f>IFERROR('DB7.80KMP'!R18/R$4,"")</f>
        <v/>
      </c>
      <c r="S18" s="977" t="str">
        <f>IFERROR('DB7.80KMP'!S18/S$4,"")</f>
        <v/>
      </c>
      <c r="T18" s="977" t="str">
        <f>IFERROR('DB7.80KMP'!T18/T$4,"")</f>
        <v/>
      </c>
      <c r="U18" s="977" t="str">
        <f>IFERROR('DB7.80KMP'!U18/U$4,"")</f>
        <v/>
      </c>
      <c r="V18" s="977" t="str">
        <f>IFERROR('DB7.80KMP'!V18/V$4,"")</f>
        <v/>
      </c>
      <c r="W18" s="977">
        <f>IFERROR('DB7.80KMP'!W18/W$4,"")</f>
        <v>0</v>
      </c>
      <c r="X18" s="977">
        <f>IFERROR('DB7.80KMP'!X18/X$4,"")</f>
        <v>0</v>
      </c>
      <c r="Y18" s="977">
        <f>IFERROR('DB7.80KMP'!Y18/Y$4,"")</f>
        <v>0</v>
      </c>
      <c r="Z18" s="977">
        <f>IFERROR('DB7.80KMP'!Z18/Z$4,"")</f>
        <v>0</v>
      </c>
      <c r="AA18" s="977">
        <f>IFERROR('DB7.80KMP'!AA18/AA$4,"")</f>
        <v>0</v>
      </c>
      <c r="AB18" s="977">
        <f>IFERROR('DB7.80KMP'!AB18/AB$4,"")</f>
        <v>0</v>
      </c>
      <c r="AC18" s="977">
        <f>IFERROR('DB7.80KMP'!AC18/AC$4,"")</f>
        <v>0</v>
      </c>
      <c r="AD18" s="977">
        <f>IFERROR('DB7.80KMP'!AD18/AD$4,"")</f>
        <v>0</v>
      </c>
      <c r="AE18" s="977">
        <f>IFERROR('DB7.80KMP'!AE18/AE$4,"")</f>
        <v>0</v>
      </c>
      <c r="AF18" s="977">
        <f>IFERROR('DB7.80KMP'!AF18/AF$4,"")</f>
        <v>0</v>
      </c>
      <c r="AG18" s="977">
        <f>IFERROR('DB7.80KMP'!AG18/AG$4,"")</f>
        <v>0</v>
      </c>
      <c r="AH18" s="977">
        <f>IFERROR('DB7.80KMP'!AH18/AH$4,"")</f>
        <v>0</v>
      </c>
      <c r="AI18" s="977">
        <f>IFERROR('DB7.80KMP'!AI18/AI$4,"")</f>
        <v>0</v>
      </c>
      <c r="AJ18" s="978">
        <f>IFERROR('DB7.80KMP'!AJ18/AJ$4,"")</f>
        <v>0</v>
      </c>
      <c r="AK18" s="976">
        <f>IFERROR('DB7.80KMP'!AK18/AK$4,"")</f>
        <v>0</v>
      </c>
      <c r="AL18" s="977">
        <f>IFERROR('DB7.80KMP'!AL18/AL$4,"")</f>
        <v>0</v>
      </c>
      <c r="AM18" s="977">
        <f>IFERROR('DB7.80KMP'!AM18/AM$4,"")</f>
        <v>0</v>
      </c>
      <c r="AN18" s="977">
        <f>IFERROR('DB7.80KMP'!AN18/AN$4,"")</f>
        <v>0</v>
      </c>
      <c r="AO18" s="918">
        <f>IFERROR('DB7.80KMP'!AO18/AO$4,"")</f>
        <v>0</v>
      </c>
      <c r="AP18" s="918" t="str">
        <f>IFERROR('DB7.80KMP'!AP18/AP$4,"")</f>
        <v/>
      </c>
      <c r="AQ18" s="918" t="str">
        <f>IFERROR('DB7.80KMP'!AQ18/AQ$4,"")</f>
        <v/>
      </c>
      <c r="AR18" s="918" t="str">
        <f>IFERROR('DB7.80KMP'!AR18/AR$4,"")</f>
        <v/>
      </c>
      <c r="AS18" s="918" t="str">
        <f>IFERROR('DB7.80KMP'!AS18/AS$4,"")</f>
        <v/>
      </c>
      <c r="AT18" s="918" t="str">
        <f>IFERROR('DB7.80KMP'!AT18/AT$4,"")</f>
        <v/>
      </c>
      <c r="AU18" s="918" t="str">
        <f>IFERROR('DB7.80KMP'!AU18/AU$4,"")</f>
        <v/>
      </c>
      <c r="AV18" s="919" t="str">
        <f>IFERROR('DB7.80KMP'!AV18/AV$4,"")</f>
        <v/>
      </c>
      <c r="AW18" s="976">
        <f t="shared" si="6"/>
        <v>0</v>
      </c>
      <c r="AX18" s="977">
        <f t="shared" si="7"/>
        <v>0</v>
      </c>
      <c r="AY18" s="977">
        <f t="shared" si="8"/>
        <v>0</v>
      </c>
      <c r="AZ18" s="626" t="str">
        <f t="shared" si="2"/>
        <v/>
      </c>
      <c r="BA18" s="627" t="str">
        <f t="shared" si="3"/>
        <v/>
      </c>
      <c r="BB18" s="976" t="str">
        <f>IFERROR('DB7.80KMP'!BB18/BB$4,"")</f>
        <v/>
      </c>
      <c r="BC18" s="977">
        <f>IFERROR('DB7.80KMP'!BC18/BC$4,"")</f>
        <v>0</v>
      </c>
      <c r="BD18" s="977">
        <f>IFERROR('DB7.80KMP'!BD18/BD$4,"")</f>
        <v>0</v>
      </c>
      <c r="BE18" s="626" t="str">
        <f t="shared" si="4"/>
        <v/>
      </c>
      <c r="BF18" s="626" t="str">
        <f t="shared" si="5"/>
        <v/>
      </c>
      <c r="BG18" s="627" t="str">
        <f t="shared" si="9"/>
        <v/>
      </c>
    </row>
    <row r="19" spans="2:59" x14ac:dyDescent="0.25">
      <c r="B19" s="1082"/>
      <c r="C19" s="1085"/>
      <c r="D19" s="573" t="s">
        <v>210</v>
      </c>
      <c r="E19" s="12" t="s">
        <v>135</v>
      </c>
      <c r="F19" s="269" t="s">
        <v>197</v>
      </c>
      <c r="G19" s="976" t="str">
        <f>IFERROR('DB7.80KMP'!G19/G$4,"")</f>
        <v/>
      </c>
      <c r="H19" s="977" t="str">
        <f>IFERROR('DB7.80KMP'!H19/H$4,"")</f>
        <v/>
      </c>
      <c r="I19" s="977" t="str">
        <f>IFERROR('DB7.80KMP'!I19/I$4,"")</f>
        <v/>
      </c>
      <c r="J19" s="977" t="str">
        <f>IFERROR('DB7.80KMP'!J19/J$4,"")</f>
        <v/>
      </c>
      <c r="K19" s="977" t="str">
        <f>IFERROR('DB7.80KMP'!K19/K$4,"")</f>
        <v/>
      </c>
      <c r="L19" s="977" t="str">
        <f>IFERROR('DB7.80KMP'!L19/L$4,"")</f>
        <v/>
      </c>
      <c r="M19" s="977" t="str">
        <f>IFERROR('DB7.80KMP'!M19/M$4,"")</f>
        <v/>
      </c>
      <c r="N19" s="977" t="str">
        <f>IFERROR('DB7.80KMP'!N19/N$4,"")</f>
        <v/>
      </c>
      <c r="O19" s="977" t="str">
        <f>IFERROR('DB7.80KMP'!O19/O$4,"")</f>
        <v/>
      </c>
      <c r="P19" s="977" t="str">
        <f>IFERROR('DB7.80KMP'!P19/P$4,"")</f>
        <v/>
      </c>
      <c r="Q19" s="977" t="str">
        <f>IFERROR('DB7.80KMP'!Q19/Q$4,"")</f>
        <v/>
      </c>
      <c r="R19" s="977" t="str">
        <f>IFERROR('DB7.80KMP'!R19/R$4,"")</f>
        <v/>
      </c>
      <c r="S19" s="977" t="str">
        <f>IFERROR('DB7.80KMP'!S19/S$4,"")</f>
        <v/>
      </c>
      <c r="T19" s="977" t="str">
        <f>IFERROR('DB7.80KMP'!T19/T$4,"")</f>
        <v/>
      </c>
      <c r="U19" s="977" t="str">
        <f>IFERROR('DB7.80KMP'!U19/U$4,"")</f>
        <v/>
      </c>
      <c r="V19" s="977" t="str">
        <f>IFERROR('DB7.80KMP'!V19/V$4,"")</f>
        <v/>
      </c>
      <c r="W19" s="977">
        <f>IFERROR('DB7.80KMP'!W19/W$4,"")</f>
        <v>0</v>
      </c>
      <c r="X19" s="977">
        <f>IFERROR('DB7.80KMP'!X19/X$4,"")</f>
        <v>0</v>
      </c>
      <c r="Y19" s="977">
        <f>IFERROR('DB7.80KMP'!Y19/Y$4,"")</f>
        <v>0</v>
      </c>
      <c r="Z19" s="977">
        <f>IFERROR('DB7.80KMP'!Z19/Z$4,"")</f>
        <v>0</v>
      </c>
      <c r="AA19" s="977">
        <f>IFERROR('DB7.80KMP'!AA19/AA$4,"")</f>
        <v>0</v>
      </c>
      <c r="AB19" s="977">
        <f>IFERROR('DB7.80KMP'!AB19/AB$4,"")</f>
        <v>0</v>
      </c>
      <c r="AC19" s="977">
        <f>IFERROR('DB7.80KMP'!AC19/AC$4,"")</f>
        <v>0</v>
      </c>
      <c r="AD19" s="977">
        <f>IFERROR('DB7.80KMP'!AD19/AD$4,"")</f>
        <v>0</v>
      </c>
      <c r="AE19" s="977">
        <f>IFERROR('DB7.80KMP'!AE19/AE$4,"")</f>
        <v>0</v>
      </c>
      <c r="AF19" s="977">
        <f>IFERROR('DB7.80KMP'!AF19/AF$4,"")</f>
        <v>0</v>
      </c>
      <c r="AG19" s="977">
        <f>IFERROR('DB7.80KMP'!AG19/AG$4,"")</f>
        <v>0</v>
      </c>
      <c r="AH19" s="977">
        <f>IFERROR('DB7.80KMP'!AH19/AH$4,"")</f>
        <v>0</v>
      </c>
      <c r="AI19" s="977">
        <f>IFERROR('DB7.80KMP'!AI19/AI$4,"")</f>
        <v>0</v>
      </c>
      <c r="AJ19" s="978">
        <f>IFERROR('DB7.80KMP'!AJ19/AJ$4,"")</f>
        <v>0</v>
      </c>
      <c r="AK19" s="976">
        <f>IFERROR('DB7.80KMP'!AK19/AK$4,"")</f>
        <v>0</v>
      </c>
      <c r="AL19" s="977">
        <f>IFERROR('DB7.80KMP'!AL19/AL$4,"")</f>
        <v>0</v>
      </c>
      <c r="AM19" s="977">
        <f>IFERROR('DB7.80KMP'!AM19/AM$4,"")</f>
        <v>0</v>
      </c>
      <c r="AN19" s="977">
        <f>IFERROR('DB7.80KMP'!AN19/AN$4,"")</f>
        <v>0</v>
      </c>
      <c r="AO19" s="918">
        <f>IFERROR('DB7.80KMP'!AO19/AO$4,"")</f>
        <v>0</v>
      </c>
      <c r="AP19" s="918" t="str">
        <f>IFERROR('DB7.80KMP'!AP19/AP$4,"")</f>
        <v/>
      </c>
      <c r="AQ19" s="918" t="str">
        <f>IFERROR('DB7.80KMP'!AQ19/AQ$4,"")</f>
        <v/>
      </c>
      <c r="AR19" s="918" t="str">
        <f>IFERROR('DB7.80KMP'!AR19/AR$4,"")</f>
        <v/>
      </c>
      <c r="AS19" s="918" t="str">
        <f>IFERROR('DB7.80KMP'!AS19/AS$4,"")</f>
        <v/>
      </c>
      <c r="AT19" s="918" t="str">
        <f>IFERROR('DB7.80KMP'!AT19/AT$4,"")</f>
        <v/>
      </c>
      <c r="AU19" s="918" t="str">
        <f>IFERROR('DB7.80KMP'!AU19/AU$4,"")</f>
        <v/>
      </c>
      <c r="AV19" s="919" t="str">
        <f>IFERROR('DB7.80KMP'!AV19/AV$4,"")</f>
        <v/>
      </c>
      <c r="AW19" s="976">
        <f t="shared" si="6"/>
        <v>0</v>
      </c>
      <c r="AX19" s="977">
        <f t="shared" si="7"/>
        <v>0</v>
      </c>
      <c r="AY19" s="977">
        <f t="shared" si="8"/>
        <v>0</v>
      </c>
      <c r="AZ19" s="626" t="str">
        <f t="shared" si="2"/>
        <v/>
      </c>
      <c r="BA19" s="627" t="str">
        <f t="shared" si="3"/>
        <v/>
      </c>
      <c r="BB19" s="976" t="str">
        <f>IFERROR('DB7.80KMP'!BB19/BB$4,"")</f>
        <v/>
      </c>
      <c r="BC19" s="977">
        <f>IFERROR('DB7.80KMP'!BC19/BC$4,"")</f>
        <v>0</v>
      </c>
      <c r="BD19" s="977">
        <f>IFERROR('DB7.80KMP'!BD19/BD$4,"")</f>
        <v>0</v>
      </c>
      <c r="BE19" s="626" t="str">
        <f t="shared" si="4"/>
        <v/>
      </c>
      <c r="BF19" s="626" t="str">
        <f t="shared" si="5"/>
        <v/>
      </c>
      <c r="BG19" s="627" t="str">
        <f t="shared" si="9"/>
        <v/>
      </c>
    </row>
    <row r="20" spans="2:59" x14ac:dyDescent="0.25">
      <c r="B20" s="1082"/>
      <c r="C20" s="1085"/>
      <c r="D20" s="573" t="s">
        <v>211</v>
      </c>
      <c r="E20" s="12" t="s">
        <v>212</v>
      </c>
      <c r="F20" s="269" t="s">
        <v>197</v>
      </c>
      <c r="G20" s="976" t="str">
        <f>IFERROR('DB7.80KMP'!G20/G$4,"")</f>
        <v/>
      </c>
      <c r="H20" s="977" t="str">
        <f>IFERROR('DB7.80KMP'!H20/H$4,"")</f>
        <v/>
      </c>
      <c r="I20" s="977" t="str">
        <f>IFERROR('DB7.80KMP'!I20/I$4,"")</f>
        <v/>
      </c>
      <c r="J20" s="977" t="str">
        <f>IFERROR('DB7.80KMP'!J20/J$4,"")</f>
        <v/>
      </c>
      <c r="K20" s="977" t="str">
        <f>IFERROR('DB7.80KMP'!K20/K$4,"")</f>
        <v/>
      </c>
      <c r="L20" s="977" t="str">
        <f>IFERROR('DB7.80KMP'!L20/L$4,"")</f>
        <v/>
      </c>
      <c r="M20" s="977" t="str">
        <f>IFERROR('DB7.80KMP'!M20/M$4,"")</f>
        <v/>
      </c>
      <c r="N20" s="977" t="str">
        <f>IFERROR('DB7.80KMP'!N20/N$4,"")</f>
        <v/>
      </c>
      <c r="O20" s="977" t="str">
        <f>IFERROR('DB7.80KMP'!O20/O$4,"")</f>
        <v/>
      </c>
      <c r="P20" s="977" t="str">
        <f>IFERROR('DB7.80KMP'!P20/P$4,"")</f>
        <v/>
      </c>
      <c r="Q20" s="977" t="str">
        <f>IFERROR('DB7.80KMP'!Q20/Q$4,"")</f>
        <v/>
      </c>
      <c r="R20" s="977" t="str">
        <f>IFERROR('DB7.80KMP'!R20/R$4,"")</f>
        <v/>
      </c>
      <c r="S20" s="977" t="str">
        <f>IFERROR('DB7.80KMP'!S20/S$4,"")</f>
        <v/>
      </c>
      <c r="T20" s="977" t="str">
        <f>IFERROR('DB7.80KMP'!T20/T$4,"")</f>
        <v/>
      </c>
      <c r="U20" s="977" t="str">
        <f>IFERROR('DB7.80KMP'!U20/U$4,"")</f>
        <v/>
      </c>
      <c r="V20" s="977" t="str">
        <f>IFERROR('DB7.80KMP'!V20/V$4,"")</f>
        <v/>
      </c>
      <c r="W20" s="977">
        <f>IFERROR('DB7.80KMP'!W20/W$4,"")</f>
        <v>78.971207865168537</v>
      </c>
      <c r="X20" s="977">
        <f>IFERROR('DB7.80KMP'!X20/X$4,"")</f>
        <v>149.58567415730337</v>
      </c>
      <c r="Y20" s="977">
        <f>IFERROR('DB7.80KMP'!Y20/Y$4,"")</f>
        <v>123.08894230769231</v>
      </c>
      <c r="Z20" s="977">
        <f>IFERROR('DB7.80KMP'!Z20/Z$4,"")</f>
        <v>51.522746528666694</v>
      </c>
      <c r="AA20" s="977">
        <f>IFERROR('DB7.80KMP'!AA20/AA$4,"")</f>
        <v>51.522746528666694</v>
      </c>
      <c r="AB20" s="977">
        <f>IFERROR('DB7.80KMP'!AB20/AB$4,"")</f>
        <v>51.522746528666694</v>
      </c>
      <c r="AC20" s="977">
        <f>IFERROR('DB7.80KMP'!AC20/AC$4,"")</f>
        <v>51.522746528666694</v>
      </c>
      <c r="AD20" s="977">
        <f>IFERROR('DB7.80KMP'!AD20/AD$4,"")</f>
        <v>51.055346091998828</v>
      </c>
      <c r="AE20" s="977">
        <f>IFERROR('DB7.80KMP'!AE20/AE$4,"")</f>
        <v>51.055346091998828</v>
      </c>
      <c r="AF20" s="977">
        <f>IFERROR('DB7.80KMP'!AF20/AF$4,"")</f>
        <v>51.072640385412349</v>
      </c>
      <c r="AG20" s="977">
        <f>IFERROR('DB7.80KMP'!AG20/AG$4,"")</f>
        <v>51.072640385412349</v>
      </c>
      <c r="AH20" s="977">
        <f>IFERROR('DB7.80KMP'!AH20/AH$4,"")</f>
        <v>51.522746528666694</v>
      </c>
      <c r="AI20" s="977">
        <f>IFERROR('DB7.80KMP'!AI20/AI$4,"")</f>
        <v>62.043669694175449</v>
      </c>
      <c r="AJ20" s="978">
        <f>IFERROR('DB7.80KMP'!AJ20/AJ$4,"")</f>
        <v>29.901445872985668</v>
      </c>
      <c r="AK20" s="976">
        <f>IFERROR('DB7.80KMP'!AK20/AK$4,"")</f>
        <v>36.938236789162175</v>
      </c>
      <c r="AL20" s="977">
        <f>IFERROR('DB7.80KMP'!AL20/AL$4,"")</f>
        <v>63.393647675383654</v>
      </c>
      <c r="AM20" s="977">
        <f>IFERROR('DB7.80KMP'!AM20/AM$4,"")</f>
        <v>34.954184558107059</v>
      </c>
      <c r="AN20" s="977">
        <f>IFERROR('DB7.80KMP'!AN20/AN$4,"")</f>
        <v>3.6549712107696051</v>
      </c>
      <c r="AO20" s="918">
        <f>IFERROR('DB7.80KMP'!AO20/AO$4,"")</f>
        <v>22.9042781892263</v>
      </c>
      <c r="AP20" s="918" t="str">
        <f>IFERROR('DB7.80KMP'!AP20/AP$4,"")</f>
        <v/>
      </c>
      <c r="AQ20" s="918" t="str">
        <f>IFERROR('DB7.80KMP'!AQ20/AQ$4,"")</f>
        <v/>
      </c>
      <c r="AR20" s="918" t="str">
        <f>IFERROR('DB7.80KMP'!AR20/AR$4,"")</f>
        <v/>
      </c>
      <c r="AS20" s="918" t="str">
        <f>IFERROR('DB7.80KMP'!AS20/AS$4,"")</f>
        <v/>
      </c>
      <c r="AT20" s="918" t="str">
        <f>IFERROR('DB7.80KMP'!AT20/AT$4,"")</f>
        <v/>
      </c>
      <c r="AU20" s="918" t="str">
        <f>IFERROR('DB7.80KMP'!AU20/AU$4,"")</f>
        <v/>
      </c>
      <c r="AV20" s="919" t="str">
        <f>IFERROR('DB7.80KMP'!AV20/AV$4,"")</f>
        <v/>
      </c>
      <c r="AW20" s="976">
        <f t="shared" si="6"/>
        <v>3.6549712107696051</v>
      </c>
      <c r="AX20" s="977">
        <f t="shared" si="7"/>
        <v>22.9042781892263</v>
      </c>
      <c r="AY20" s="977">
        <f t="shared" si="8"/>
        <v>51.522746528666694</v>
      </c>
      <c r="AZ20" s="626">
        <f t="shared" si="2"/>
        <v>6.2666097401088656</v>
      </c>
      <c r="BA20" s="627">
        <f t="shared" si="3"/>
        <v>0.44454691825255493</v>
      </c>
      <c r="BB20" s="976" t="str">
        <f>IFERROR('DB7.80KMP'!BB20/BB$4,"")</f>
        <v/>
      </c>
      <c r="BC20" s="977">
        <f>IFERROR('DB7.80KMP'!BC20/BC$4,"")</f>
        <v>29.901445872985668</v>
      </c>
      <c r="BD20" s="977">
        <f>IFERROR('DB7.80KMP'!BD20/BD$4,"")</f>
        <v>82.029914461821477</v>
      </c>
      <c r="BE20" s="626" t="str">
        <f t="shared" si="4"/>
        <v/>
      </c>
      <c r="BF20" s="626">
        <f t="shared" si="5"/>
        <v>0.36451879865000297</v>
      </c>
      <c r="BG20" s="627">
        <f t="shared" si="9"/>
        <v>0.48194192929553237</v>
      </c>
    </row>
    <row r="21" spans="2:59" x14ac:dyDescent="0.25">
      <c r="B21" s="1083"/>
      <c r="C21" s="1086"/>
      <c r="D21" s="572" t="s">
        <v>213</v>
      </c>
      <c r="E21" s="10" t="s">
        <v>155</v>
      </c>
      <c r="F21" s="266" t="s">
        <v>197</v>
      </c>
      <c r="G21" s="973" t="str">
        <f>IFERROR('DB7.80KMP'!G21/G$4,"")</f>
        <v/>
      </c>
      <c r="H21" s="974" t="str">
        <f>IFERROR('DB7.80KMP'!H21/H$4,"")</f>
        <v/>
      </c>
      <c r="I21" s="974" t="str">
        <f>IFERROR('DB7.80KMP'!I21/I$4,"")</f>
        <v/>
      </c>
      <c r="J21" s="974" t="str">
        <f>IFERROR('DB7.80KMP'!J21/J$4,"")</f>
        <v/>
      </c>
      <c r="K21" s="974" t="str">
        <f>IFERROR('DB7.80KMP'!K21/K$4,"")</f>
        <v/>
      </c>
      <c r="L21" s="974" t="str">
        <f>IFERROR('DB7.80KMP'!L21/L$4,"")</f>
        <v/>
      </c>
      <c r="M21" s="974" t="str">
        <f>IFERROR('DB7.80KMP'!M21/M$4,"")</f>
        <v/>
      </c>
      <c r="N21" s="974" t="str">
        <f>IFERROR('DB7.80KMP'!N21/N$4,"")</f>
        <v/>
      </c>
      <c r="O21" s="974" t="str">
        <f>IFERROR('DB7.80KMP'!O21/O$4,"")</f>
        <v/>
      </c>
      <c r="P21" s="974" t="str">
        <f>IFERROR('DB7.80KMP'!P21/P$4,"")</f>
        <v/>
      </c>
      <c r="Q21" s="974" t="str">
        <f>IFERROR('DB7.80KMP'!Q21/Q$4,"")</f>
        <v/>
      </c>
      <c r="R21" s="974" t="str">
        <f>IFERROR('DB7.80KMP'!R21/R$4,"")</f>
        <v/>
      </c>
      <c r="S21" s="974" t="str">
        <f>IFERROR('DB7.80KMP'!S21/S$4,"")</f>
        <v/>
      </c>
      <c r="T21" s="974" t="str">
        <f>IFERROR('DB7.80KMP'!T21/T$4,"")</f>
        <v/>
      </c>
      <c r="U21" s="974" t="str">
        <f>IFERROR('DB7.80KMP'!U21/U$4,"")</f>
        <v/>
      </c>
      <c r="V21" s="974" t="str">
        <f>IFERROR('DB7.80KMP'!V21/V$4,"")</f>
        <v/>
      </c>
      <c r="W21" s="974">
        <f>IFERROR('DB7.80KMP'!W21/W$4,"")</f>
        <v>0</v>
      </c>
      <c r="X21" s="974">
        <f>IFERROR('DB7.80KMP'!X21/X$4,"")</f>
        <v>0</v>
      </c>
      <c r="Y21" s="974">
        <f>IFERROR('DB7.80KMP'!Y21/Y$4,"")</f>
        <v>0</v>
      </c>
      <c r="Z21" s="974">
        <f>IFERROR('DB7.80KMP'!Z21/Z$4,"")</f>
        <v>0</v>
      </c>
      <c r="AA21" s="974">
        <f>IFERROR('DB7.80KMP'!AA21/AA$4,"")</f>
        <v>0</v>
      </c>
      <c r="AB21" s="974">
        <f>IFERROR('DB7.80KMP'!AB21/AB$4,"")</f>
        <v>0</v>
      </c>
      <c r="AC21" s="974">
        <f>IFERROR('DB7.80KMP'!AC21/AC$4,"")</f>
        <v>0</v>
      </c>
      <c r="AD21" s="974">
        <f>IFERROR('DB7.80KMP'!AD21/AD$4,"")</f>
        <v>0</v>
      </c>
      <c r="AE21" s="974">
        <f>IFERROR('DB7.80KMP'!AE21/AE$4,"")</f>
        <v>0</v>
      </c>
      <c r="AF21" s="974">
        <f>IFERROR('DB7.80KMP'!AF21/AF$4,"")</f>
        <v>0</v>
      </c>
      <c r="AG21" s="974">
        <f>IFERROR('DB7.80KMP'!AG21/AG$4,"")</f>
        <v>0</v>
      </c>
      <c r="AH21" s="974">
        <f>IFERROR('DB7.80KMP'!AH21/AH$4,"")</f>
        <v>0</v>
      </c>
      <c r="AI21" s="974">
        <f>IFERROR('DB7.80KMP'!AI21/AI$4,"")</f>
        <v>0</v>
      </c>
      <c r="AJ21" s="975">
        <f>IFERROR('DB7.80KMP'!AJ21/AJ$4,"")</f>
        <v>0</v>
      </c>
      <c r="AK21" s="973">
        <f>IFERROR('DB7.80KMP'!AK21/AK$4,"")</f>
        <v>0</v>
      </c>
      <c r="AL21" s="974">
        <f>IFERROR('DB7.80KMP'!AL21/AL$4,"")</f>
        <v>0</v>
      </c>
      <c r="AM21" s="974">
        <f>IFERROR('DB7.80KMP'!AM21/AM$4,"")</f>
        <v>0</v>
      </c>
      <c r="AN21" s="974">
        <f>IFERROR('DB7.80KMP'!AN21/AN$4,"")</f>
        <v>0</v>
      </c>
      <c r="AO21" s="916">
        <f>IFERROR('DB7.80KMP'!AO21/AO$4,"")</f>
        <v>0</v>
      </c>
      <c r="AP21" s="916" t="str">
        <f>IFERROR('DB7.80KMP'!AP21/AP$4,"")</f>
        <v/>
      </c>
      <c r="AQ21" s="916" t="str">
        <f>IFERROR('DB7.80KMP'!AQ21/AQ$4,"")</f>
        <v/>
      </c>
      <c r="AR21" s="916" t="str">
        <f>IFERROR('DB7.80KMP'!AR21/AR$4,"")</f>
        <v/>
      </c>
      <c r="AS21" s="916" t="str">
        <f>IFERROR('DB7.80KMP'!AS21/AS$4,"")</f>
        <v/>
      </c>
      <c r="AT21" s="916" t="str">
        <f>IFERROR('DB7.80KMP'!AT21/AT$4,"")</f>
        <v/>
      </c>
      <c r="AU21" s="916" t="str">
        <f>IFERROR('DB7.80KMP'!AU21/AU$4,"")</f>
        <v/>
      </c>
      <c r="AV21" s="917" t="str">
        <f>IFERROR('DB7.80KMP'!AV21/AV$4,"")</f>
        <v/>
      </c>
      <c r="AW21" s="973">
        <f t="shared" si="6"/>
        <v>0</v>
      </c>
      <c r="AX21" s="974">
        <f t="shared" si="7"/>
        <v>0</v>
      </c>
      <c r="AY21" s="974">
        <f t="shared" si="8"/>
        <v>0</v>
      </c>
      <c r="AZ21" s="624" t="str">
        <f t="shared" si="2"/>
        <v/>
      </c>
      <c r="BA21" s="625" t="str">
        <f t="shared" si="3"/>
        <v/>
      </c>
      <c r="BB21" s="973" t="str">
        <f>IFERROR('DB7.80KMP'!BB21/BB$4,"")</f>
        <v/>
      </c>
      <c r="BC21" s="974">
        <f>IFERROR('DB7.80KMP'!BC21/BC$4,"")</f>
        <v>0</v>
      </c>
      <c r="BD21" s="974">
        <f>IFERROR('DB7.80KMP'!BD21/BD$4,"")</f>
        <v>0</v>
      </c>
      <c r="BE21" s="624" t="str">
        <f t="shared" si="4"/>
        <v/>
      </c>
      <c r="BF21" s="624" t="str">
        <f t="shared" si="5"/>
        <v/>
      </c>
      <c r="BG21" s="625" t="str">
        <f t="shared" si="9"/>
        <v/>
      </c>
    </row>
    <row r="22" spans="2:59" ht="14.1" customHeight="1" x14ac:dyDescent="0.25">
      <c r="B22" s="255" t="s">
        <v>37</v>
      </c>
      <c r="C22" s="20" t="s">
        <v>36</v>
      </c>
      <c r="D22" s="251" t="s">
        <v>214</v>
      </c>
      <c r="E22" s="6" t="s">
        <v>36</v>
      </c>
      <c r="F22" s="267" t="s">
        <v>197</v>
      </c>
      <c r="G22" s="970" t="str">
        <f>IFERROR('DB7.80KMP'!G22/G$4,"")</f>
        <v/>
      </c>
      <c r="H22" s="971" t="str">
        <f>IFERROR('DB7.80KMP'!H22/H$4,"")</f>
        <v/>
      </c>
      <c r="I22" s="971" t="str">
        <f>IFERROR('DB7.80KMP'!I22/I$4,"")</f>
        <v/>
      </c>
      <c r="J22" s="971" t="str">
        <f>IFERROR('DB7.80KMP'!J22/J$4,"")</f>
        <v/>
      </c>
      <c r="K22" s="971" t="str">
        <f>IFERROR('DB7.80KMP'!K22/K$4,"")</f>
        <v/>
      </c>
      <c r="L22" s="971" t="str">
        <f>IFERROR('DB7.80KMP'!L22/L$4,"")</f>
        <v/>
      </c>
      <c r="M22" s="971" t="str">
        <f>IFERROR('DB7.80KMP'!M22/M$4,"")</f>
        <v/>
      </c>
      <c r="N22" s="971" t="str">
        <f>IFERROR('DB7.80KMP'!N22/N$4,"")</f>
        <v/>
      </c>
      <c r="O22" s="971" t="str">
        <f>IFERROR('DB7.80KMP'!O22/O$4,"")</f>
        <v/>
      </c>
      <c r="P22" s="971" t="str">
        <f>IFERROR('DB7.80KMP'!P22/P$4,"")</f>
        <v/>
      </c>
      <c r="Q22" s="971" t="str">
        <f>IFERROR('DB7.80KMP'!Q22/Q$4,"")</f>
        <v/>
      </c>
      <c r="R22" s="971" t="str">
        <f>IFERROR('DB7.80KMP'!R22/R$4,"")</f>
        <v/>
      </c>
      <c r="S22" s="971" t="str">
        <f>IFERROR('DB7.80KMP'!S22/S$4,"")</f>
        <v/>
      </c>
      <c r="T22" s="971" t="str">
        <f>IFERROR('DB7.80KMP'!T22/T$4,"")</f>
        <v/>
      </c>
      <c r="U22" s="971" t="str">
        <f>IFERROR('DB7.80KMP'!U22/U$4,"")</f>
        <v/>
      </c>
      <c r="V22" s="971" t="str">
        <f>IFERROR('DB7.80KMP'!V22/V$4,"")</f>
        <v/>
      </c>
      <c r="W22" s="971">
        <f>IFERROR('DB7.80KMP'!W22/W$4,"")</f>
        <v>171.40909090909088</v>
      </c>
      <c r="X22" s="971">
        <f>IFERROR('DB7.80KMP'!X22/X$4,"")</f>
        <v>171.40909090909088</v>
      </c>
      <c r="Y22" s="971">
        <f>IFERROR('DB7.80KMP'!Y22/Y$4,"")</f>
        <v>195.62000775494377</v>
      </c>
      <c r="Z22" s="971">
        <f>IFERROR('DB7.80KMP'!Z22/Z$4,"")</f>
        <v>453.8328845304622</v>
      </c>
      <c r="AA22" s="971">
        <f>IFERROR('DB7.80KMP'!AA22/AA$4,"")</f>
        <v>453.83288453046214</v>
      </c>
      <c r="AB22" s="971">
        <f>IFERROR('DB7.80KMP'!AB22/AB$4,"")</f>
        <v>453.83288453046214</v>
      </c>
      <c r="AC22" s="971">
        <f>IFERROR('DB7.80KMP'!AC22/AC$4,"")</f>
        <v>453.83288453046214</v>
      </c>
      <c r="AD22" s="971">
        <f>IFERROR('DB7.80KMP'!AD22/AD$4,"")</f>
        <v>453.88352500465015</v>
      </c>
      <c r="AE22" s="971">
        <f>IFERROR('DB7.80KMP'!AE22/AE$4,"")</f>
        <v>453.88352500465015</v>
      </c>
      <c r="AF22" s="971">
        <f>IFERROR('DB7.80KMP'!AF22/AF$4,"")</f>
        <v>453.80087304994197</v>
      </c>
      <c r="AG22" s="971">
        <f>IFERROR('DB7.80KMP'!AG22/AG$4,"")</f>
        <v>453.80087304994197</v>
      </c>
      <c r="AH22" s="971">
        <f>IFERROR('DB7.80KMP'!AH22/AH$4,"")</f>
        <v>453.83288453046214</v>
      </c>
      <c r="AI22" s="971">
        <f>IFERROR('DB7.80KMP'!AI22/AI$4,"")</f>
        <v>406.9648520830595</v>
      </c>
      <c r="AJ22" s="972">
        <f>IFERROR('DB7.80KMP'!AJ22/AJ$4,"")</f>
        <v>160.67293117887095</v>
      </c>
      <c r="AK22" s="970">
        <f>IFERROR('DB7.80KMP'!AK22/AK$4,"")</f>
        <v>108.54534424230857</v>
      </c>
      <c r="AL22" s="971">
        <f>IFERROR('DB7.80KMP'!AL22/AL$4,"")</f>
        <v>107.31200867865059</v>
      </c>
      <c r="AM22" s="971">
        <f>IFERROR('DB7.80KMP'!AM22/AM$4,"")</f>
        <v>172.5631321622399</v>
      </c>
      <c r="AN22" s="971">
        <f>IFERROR('DB7.80KMP'!AN22/AN$4,"")</f>
        <v>214.24959857270295</v>
      </c>
      <c r="AO22" s="914">
        <f>IFERROR('DB7.80KMP'!AO22/AO$4,"")</f>
        <v>173.61113612317942</v>
      </c>
      <c r="AP22" s="914" t="str">
        <f>IFERROR('DB7.80KMP'!AP22/AP$4,"")</f>
        <v/>
      </c>
      <c r="AQ22" s="914" t="str">
        <f>IFERROR('DB7.80KMP'!AQ22/AQ$4,"")</f>
        <v/>
      </c>
      <c r="AR22" s="914" t="str">
        <f>IFERROR('DB7.80KMP'!AR22/AR$4,"")</f>
        <v/>
      </c>
      <c r="AS22" s="914" t="str">
        <f>IFERROR('DB7.80KMP'!AS22/AS$4,"")</f>
        <v/>
      </c>
      <c r="AT22" s="914" t="str">
        <f>IFERROR('DB7.80KMP'!AT22/AT$4,"")</f>
        <v/>
      </c>
      <c r="AU22" s="914" t="str">
        <f>IFERROR('DB7.80KMP'!AU22/AU$4,"")</f>
        <v/>
      </c>
      <c r="AV22" s="915" t="str">
        <f>IFERROR('DB7.80KMP'!AV22/AV$4,"")</f>
        <v/>
      </c>
      <c r="AW22" s="970">
        <f t="shared" si="6"/>
        <v>214.24959857270295</v>
      </c>
      <c r="AX22" s="971">
        <f t="shared" si="7"/>
        <v>173.61113612317942</v>
      </c>
      <c r="AY22" s="971">
        <f t="shared" si="8"/>
        <v>453.83288453046214</v>
      </c>
      <c r="AZ22" s="622">
        <f t="shared" si="2"/>
        <v>0.81032187355191998</v>
      </c>
      <c r="BA22" s="623">
        <f t="shared" si="3"/>
        <v>0.38254419642331211</v>
      </c>
      <c r="BB22" s="970" t="str">
        <f>IFERROR('DB7.80KMP'!BB22/BB$4,"")</f>
        <v/>
      </c>
      <c r="BC22" s="971">
        <f>IFERROR('DB7.80KMP'!BC22/BC$4,"")</f>
        <v>160.67293117887095</v>
      </c>
      <c r="BD22" s="971">
        <f>IFERROR('DB7.80KMP'!BD22/BD$4,"")</f>
        <v>320.08035651076386</v>
      </c>
      <c r="BE22" s="622" t="str">
        <f t="shared" si="4"/>
        <v/>
      </c>
      <c r="BF22" s="622">
        <f t="shared" si="5"/>
        <v>0.50197685646937773</v>
      </c>
      <c r="BG22" s="623">
        <f t="shared" si="9"/>
        <v>0.39480788170394238</v>
      </c>
    </row>
    <row r="23" spans="2:59" s="3" customFormat="1" x14ac:dyDescent="0.25">
      <c r="B23" s="255" t="s">
        <v>39</v>
      </c>
      <c r="C23" s="20" t="s">
        <v>38</v>
      </c>
      <c r="D23" s="251" t="s">
        <v>215</v>
      </c>
      <c r="E23" s="6" t="s">
        <v>38</v>
      </c>
      <c r="F23" s="267" t="s">
        <v>197</v>
      </c>
      <c r="G23" s="970" t="str">
        <f>IFERROR('DB7.80KMP'!G23/G$4,"")</f>
        <v/>
      </c>
      <c r="H23" s="971" t="str">
        <f>IFERROR('DB7.80KMP'!H23/H$4,"")</f>
        <v/>
      </c>
      <c r="I23" s="971" t="str">
        <f>IFERROR('DB7.80KMP'!I23/I$4,"")</f>
        <v/>
      </c>
      <c r="J23" s="971" t="str">
        <f>IFERROR('DB7.80KMP'!J23/J$4,"")</f>
        <v/>
      </c>
      <c r="K23" s="971" t="str">
        <f>IFERROR('DB7.80KMP'!K23/K$4,"")</f>
        <v/>
      </c>
      <c r="L23" s="971" t="str">
        <f>IFERROR('DB7.80KMP'!L23/L$4,"")</f>
        <v/>
      </c>
      <c r="M23" s="971" t="str">
        <f>IFERROR('DB7.80KMP'!M23/M$4,"")</f>
        <v/>
      </c>
      <c r="N23" s="971" t="str">
        <f>IFERROR('DB7.80KMP'!N23/N$4,"")</f>
        <v/>
      </c>
      <c r="O23" s="971" t="str">
        <f>IFERROR('DB7.80KMP'!O23/O$4,"")</f>
        <v/>
      </c>
      <c r="P23" s="971" t="str">
        <f>IFERROR('DB7.80KMP'!P23/P$4,"")</f>
        <v/>
      </c>
      <c r="Q23" s="971" t="str">
        <f>IFERROR('DB7.80KMP'!Q23/Q$4,"")</f>
        <v/>
      </c>
      <c r="R23" s="971" t="str">
        <f>IFERROR('DB7.80KMP'!R23/R$4,"")</f>
        <v/>
      </c>
      <c r="S23" s="971" t="str">
        <f>IFERROR('DB7.80KMP'!S23/S$4,"")</f>
        <v/>
      </c>
      <c r="T23" s="971" t="str">
        <f>IFERROR('DB7.80KMP'!T23/T$4,"")</f>
        <v/>
      </c>
      <c r="U23" s="971" t="str">
        <f>IFERROR('DB7.80KMP'!U23/U$4,"")</f>
        <v/>
      </c>
      <c r="V23" s="971" t="str">
        <f>IFERROR('DB7.80KMP'!V23/V$4,"")</f>
        <v/>
      </c>
      <c r="W23" s="971">
        <f>IFERROR('DB7.80KMP'!W23/W$4,"")</f>
        <v>7.4906367041198498</v>
      </c>
      <c r="X23" s="971">
        <f>IFERROR('DB7.80KMP'!X23/X$4,"")</f>
        <v>12.484394506866417</v>
      </c>
      <c r="Y23" s="971">
        <f>IFERROR('DB7.80KMP'!Y23/Y$4,"")</f>
        <v>5.6561085972850682</v>
      </c>
      <c r="Z23" s="971">
        <f>IFERROR('DB7.80KMP'!Z23/Z$4,"")</f>
        <v>5.0795044029144165</v>
      </c>
      <c r="AA23" s="971">
        <f>IFERROR('DB7.80KMP'!AA23/AA$4,"")</f>
        <v>4.8763242267978395</v>
      </c>
      <c r="AB23" s="971">
        <f>IFERROR('DB7.80KMP'!AB23/AB$4,"")</f>
        <v>4.8763242267978395</v>
      </c>
      <c r="AC23" s="971">
        <f>IFERROR('DB7.80KMP'!AC23/AC$4,"")</f>
        <v>4.6887732949979233</v>
      </c>
      <c r="AD23" s="971">
        <f>IFERROR('DB7.80KMP'!AD23/AD$4,"")</f>
        <v>4.6854032820312908</v>
      </c>
      <c r="AE23" s="971">
        <f>IFERROR('DB7.80KMP'!AE23/AE$4,"")</f>
        <v>4.8728194133125422</v>
      </c>
      <c r="AF23" s="971">
        <f>IFERROR('DB7.80KMP'!AF23/AF$4,"")</f>
        <v>4.6880303334314695</v>
      </c>
      <c r="AG23" s="971">
        <f>IFERROR('DB7.80KMP'!AG23/AG$4,"")</f>
        <v>4.8755515467687278</v>
      </c>
      <c r="AH23" s="971">
        <f>IFERROR('DB7.80KMP'!AH23/AH$4,"")</f>
        <v>4.6887732949979233</v>
      </c>
      <c r="AI23" s="971">
        <f>IFERROR('DB7.80KMP'!AI23/AI$4,"")</f>
        <v>5.3073194480883128</v>
      </c>
      <c r="AJ23" s="972">
        <f>IFERROR('DB7.80KMP'!AJ23/AJ$4,"")</f>
        <v>0</v>
      </c>
      <c r="AK23" s="970">
        <f>IFERROR('DB7.80KMP'!AK23/AK$4,"")</f>
        <v>0</v>
      </c>
      <c r="AL23" s="971">
        <f>IFERROR('DB7.80KMP'!AL23/AL$4,"")</f>
        <v>0</v>
      </c>
      <c r="AM23" s="971">
        <f>IFERROR('DB7.80KMP'!AM23/AM$4,"")</f>
        <v>0</v>
      </c>
      <c r="AN23" s="971">
        <f>IFERROR('DB7.80KMP'!AN23/AN$4,"")</f>
        <v>0</v>
      </c>
      <c r="AO23" s="914">
        <f>IFERROR('DB7.80KMP'!AO23/AO$4,"")</f>
        <v>0</v>
      </c>
      <c r="AP23" s="914" t="str">
        <f>IFERROR('DB7.80KMP'!AP23/AP$4,"")</f>
        <v/>
      </c>
      <c r="AQ23" s="914" t="str">
        <f>IFERROR('DB7.80KMP'!AQ23/AQ$4,"")</f>
        <v/>
      </c>
      <c r="AR23" s="914" t="str">
        <f>IFERROR('DB7.80KMP'!AR23/AR$4,"")</f>
        <v/>
      </c>
      <c r="AS23" s="914" t="str">
        <f>IFERROR('DB7.80KMP'!AS23/AS$4,"")</f>
        <v/>
      </c>
      <c r="AT23" s="914" t="str">
        <f>IFERROR('DB7.80KMP'!AT23/AT$4,"")</f>
        <v/>
      </c>
      <c r="AU23" s="914" t="str">
        <f>IFERROR('DB7.80KMP'!AU23/AU$4,"")</f>
        <v/>
      </c>
      <c r="AV23" s="915" t="str">
        <f>IFERROR('DB7.80KMP'!AV23/AV$4,"")</f>
        <v/>
      </c>
      <c r="AW23" s="970">
        <f t="shared" si="6"/>
        <v>0</v>
      </c>
      <c r="AX23" s="971">
        <f t="shared" si="7"/>
        <v>0</v>
      </c>
      <c r="AY23" s="971">
        <f t="shared" si="8"/>
        <v>4.8763242267978395</v>
      </c>
      <c r="AZ23" s="622" t="str">
        <f t="shared" si="2"/>
        <v/>
      </c>
      <c r="BA23" s="623">
        <f t="shared" si="3"/>
        <v>0</v>
      </c>
      <c r="BB23" s="970" t="str">
        <f>IFERROR('DB7.80KMP'!BB23/BB$4,"")</f>
        <v/>
      </c>
      <c r="BC23" s="971">
        <f>IFERROR('DB7.80KMP'!BC23/BC$4,"")</f>
        <v>0</v>
      </c>
      <c r="BD23" s="971">
        <f>IFERROR('DB7.80KMP'!BD23/BD$4,"")</f>
        <v>6.310405568503807</v>
      </c>
      <c r="BE23" s="622" t="str">
        <f t="shared" si="4"/>
        <v/>
      </c>
      <c r="BF23" s="622">
        <f t="shared" si="5"/>
        <v>0</v>
      </c>
      <c r="BG23" s="623">
        <f t="shared" si="9"/>
        <v>0</v>
      </c>
    </row>
    <row r="24" spans="2:59" x14ac:dyDescent="0.25">
      <c r="B24" s="255" t="s">
        <v>41</v>
      </c>
      <c r="C24" s="20" t="s">
        <v>40</v>
      </c>
      <c r="D24" s="379" t="s">
        <v>216</v>
      </c>
      <c r="E24" s="161" t="s">
        <v>40</v>
      </c>
      <c r="F24" s="275" t="s">
        <v>197</v>
      </c>
      <c r="G24" s="967" t="str">
        <f>IFERROR('DB7.80KMP'!G24/G$4,"")</f>
        <v/>
      </c>
      <c r="H24" s="968" t="str">
        <f>IFERROR('DB7.80KMP'!H24/H$4,"")</f>
        <v/>
      </c>
      <c r="I24" s="968" t="str">
        <f>IFERROR('DB7.80KMP'!I24/I$4,"")</f>
        <v/>
      </c>
      <c r="J24" s="968" t="str">
        <f>IFERROR('DB7.80KMP'!J24/J$4,"")</f>
        <v/>
      </c>
      <c r="K24" s="968" t="str">
        <f>IFERROR('DB7.80KMP'!K24/K$4,"")</f>
        <v/>
      </c>
      <c r="L24" s="968" t="str">
        <f>IFERROR('DB7.80KMP'!L24/L$4,"")</f>
        <v/>
      </c>
      <c r="M24" s="968" t="str">
        <f>IFERROR('DB7.80KMP'!M24/M$4,"")</f>
        <v/>
      </c>
      <c r="N24" s="968" t="str">
        <f>IFERROR('DB7.80KMP'!N24/N$4,"")</f>
        <v/>
      </c>
      <c r="O24" s="968" t="str">
        <f>IFERROR('DB7.80KMP'!O24/O$4,"")</f>
        <v/>
      </c>
      <c r="P24" s="968" t="str">
        <f>IFERROR('DB7.80KMP'!P24/P$4,"")</f>
        <v/>
      </c>
      <c r="Q24" s="968" t="str">
        <f>IFERROR('DB7.80KMP'!Q24/Q$4,"")</f>
        <v/>
      </c>
      <c r="R24" s="968" t="str">
        <f>IFERROR('DB7.80KMP'!R24/R$4,"")</f>
        <v/>
      </c>
      <c r="S24" s="968" t="str">
        <f>IFERROR('DB7.80KMP'!S24/S$4,"")</f>
        <v/>
      </c>
      <c r="T24" s="968" t="str">
        <f>IFERROR('DB7.80KMP'!T24/T$4,"")</f>
        <v/>
      </c>
      <c r="U24" s="968" t="str">
        <f>IFERROR('DB7.80KMP'!U24/U$4,"")</f>
        <v/>
      </c>
      <c r="V24" s="968" t="str">
        <f>IFERROR('DB7.80KMP'!V24/V$4,"")</f>
        <v/>
      </c>
      <c r="W24" s="968">
        <f>IFERROR('DB7.80KMP'!W24/W$4,"")</f>
        <v>27.297402093834819</v>
      </c>
      <c r="X24" s="968">
        <f>IFERROR('DB7.80KMP'!X24/X$4,"")</f>
        <v>27.297402093834815</v>
      </c>
      <c r="Y24" s="968">
        <f>IFERROR('DB7.80KMP'!Y24/Y$4,"")</f>
        <v>29.378850057635727</v>
      </c>
      <c r="Z24" s="968">
        <f>IFERROR('DB7.80KMP'!Z24/Z$4,"")</f>
        <v>44.862809505372887</v>
      </c>
      <c r="AA24" s="968">
        <f>IFERROR('DB7.80KMP'!AA24/AA$4,"")</f>
        <v>44.788039200561983</v>
      </c>
      <c r="AB24" s="968">
        <f>IFERROR('DB7.80KMP'!AB24/AB$4,"")</f>
        <v>44.788039200561983</v>
      </c>
      <c r="AC24" s="968">
        <f>IFERROR('DB7.80KMP'!AC24/AC$4,"")</f>
        <v>44.719020457659617</v>
      </c>
      <c r="AD24" s="968">
        <f>IFERROR('DB7.80KMP'!AD24/AD$4,"")</f>
        <v>44.717911356162304</v>
      </c>
      <c r="AE24" s="968">
        <f>IFERROR('DB7.80KMP'!AE24/AE$4,"")</f>
        <v>44.786880492473806</v>
      </c>
      <c r="AF24" s="968">
        <f>IFERROR('DB7.80KMP'!AF24/AF$4,"")</f>
        <v>44.714165139068733</v>
      </c>
      <c r="AG24" s="968">
        <f>IFERROR('DB7.80KMP'!AG24/AG$4,"")</f>
        <v>44.783172945576844</v>
      </c>
      <c r="AH24" s="968">
        <f>IFERROR('DB7.80KMP'!AH24/AH$4,"")</f>
        <v>44.719020457659617</v>
      </c>
      <c r="AI24" s="968">
        <f>IFERROR('DB7.80KMP'!AI24/AI$4,"")</f>
        <v>41.910133762309385</v>
      </c>
      <c r="AJ24" s="969">
        <f>IFERROR('DB7.80KMP'!AJ24/AJ$4,"")</f>
        <v>73.908693681569019</v>
      </c>
      <c r="AK24" s="967">
        <f>IFERROR('DB7.80KMP'!AK24/AK$4,"")</f>
        <v>68.722976039076002</v>
      </c>
      <c r="AL24" s="968">
        <f>IFERROR('DB7.80KMP'!AL24/AL$4,"")</f>
        <v>62.790624446316393</v>
      </c>
      <c r="AM24" s="968">
        <f>IFERROR('DB7.80KMP'!AM24/AM$4,"")</f>
        <v>72.524602548895317</v>
      </c>
      <c r="AN24" s="968">
        <f>IFERROR('DB7.80KMP'!AN24/AN$4,"")</f>
        <v>90.57679223096261</v>
      </c>
      <c r="AO24" s="912">
        <f>IFERROR('DB7.80KMP'!AO24/AO$4,"")</f>
        <v>72.481227348445628</v>
      </c>
      <c r="AP24" s="912" t="str">
        <f>IFERROR('DB7.80KMP'!AP24/AP$4,"")</f>
        <v/>
      </c>
      <c r="AQ24" s="912" t="str">
        <f>IFERROR('DB7.80KMP'!AQ24/AQ$4,"")</f>
        <v/>
      </c>
      <c r="AR24" s="912" t="str">
        <f>IFERROR('DB7.80KMP'!AR24/AR$4,"")</f>
        <v/>
      </c>
      <c r="AS24" s="912" t="str">
        <f>IFERROR('DB7.80KMP'!AS24/AS$4,"")</f>
        <v/>
      </c>
      <c r="AT24" s="912" t="str">
        <f>IFERROR('DB7.80KMP'!AT24/AT$4,"")</f>
        <v/>
      </c>
      <c r="AU24" s="912" t="str">
        <f>IFERROR('DB7.80KMP'!AU24/AU$4,"")</f>
        <v/>
      </c>
      <c r="AV24" s="913" t="str">
        <f>IFERROR('DB7.80KMP'!AV24/AV$4,"")</f>
        <v/>
      </c>
      <c r="AW24" s="967">
        <f t="shared" si="6"/>
        <v>90.57679223096261</v>
      </c>
      <c r="AX24" s="968">
        <f t="shared" si="7"/>
        <v>72.481227348445628</v>
      </c>
      <c r="AY24" s="968">
        <f t="shared" si="8"/>
        <v>44.788039200561983</v>
      </c>
      <c r="AZ24" s="628">
        <f t="shared" si="2"/>
        <v>0.80021852798258819</v>
      </c>
      <c r="BA24" s="629">
        <f t="shared" si="3"/>
        <v>1.6183166006413641</v>
      </c>
      <c r="BB24" s="967" t="str">
        <f>IFERROR('DB7.80KMP'!BB24/BB$4,"")</f>
        <v/>
      </c>
      <c r="BC24" s="968">
        <f>IFERROR('DB7.80KMP'!BC24/BC$4,"")</f>
        <v>73.908693681569019</v>
      </c>
      <c r="BD24" s="968">
        <f>IFERROR('DB7.80KMP'!BD24/BD$4,"")</f>
        <v>36.653137967286249</v>
      </c>
      <c r="BE24" s="628" t="str">
        <f t="shared" si="4"/>
        <v/>
      </c>
      <c r="BF24" s="628">
        <f t="shared" si="5"/>
        <v>2.0164356390859139</v>
      </c>
      <c r="BG24" s="629">
        <f t="shared" si="9"/>
        <v>1.7635041229106401</v>
      </c>
    </row>
    <row r="25" spans="2:59" x14ac:dyDescent="0.25">
      <c r="B25" s="1081" t="s">
        <v>43</v>
      </c>
      <c r="C25" s="1084" t="s">
        <v>42</v>
      </c>
      <c r="D25" s="571" t="s">
        <v>217</v>
      </c>
      <c r="E25" s="7" t="s">
        <v>145</v>
      </c>
      <c r="F25" s="268" t="s">
        <v>197</v>
      </c>
      <c r="G25" s="970" t="str">
        <f>IFERROR('DB7.80KMP'!G25/G$4,"")</f>
        <v/>
      </c>
      <c r="H25" s="971" t="str">
        <f>IFERROR('DB7.80KMP'!H25/H$4,"")</f>
        <v/>
      </c>
      <c r="I25" s="971" t="str">
        <f>IFERROR('DB7.80KMP'!I25/I$4,"")</f>
        <v/>
      </c>
      <c r="J25" s="971" t="str">
        <f>IFERROR('DB7.80KMP'!J25/J$4,"")</f>
        <v/>
      </c>
      <c r="K25" s="971" t="str">
        <f>IFERROR('DB7.80KMP'!K25/K$4,"")</f>
        <v/>
      </c>
      <c r="L25" s="971" t="str">
        <f>IFERROR('DB7.80KMP'!L25/L$4,"")</f>
        <v/>
      </c>
      <c r="M25" s="971" t="str">
        <f>IFERROR('DB7.80KMP'!M25/M$4,"")</f>
        <v/>
      </c>
      <c r="N25" s="971" t="str">
        <f>IFERROR('DB7.80KMP'!N25/N$4,"")</f>
        <v/>
      </c>
      <c r="O25" s="971" t="str">
        <f>IFERROR('DB7.80KMP'!O25/O$4,"")</f>
        <v/>
      </c>
      <c r="P25" s="971" t="str">
        <f>IFERROR('DB7.80KMP'!P25/P$4,"")</f>
        <v/>
      </c>
      <c r="Q25" s="971" t="str">
        <f>IFERROR('DB7.80KMP'!Q25/Q$4,"")</f>
        <v/>
      </c>
      <c r="R25" s="971" t="str">
        <f>IFERROR('DB7.80KMP'!R25/R$4,"")</f>
        <v/>
      </c>
      <c r="S25" s="971" t="str">
        <f>IFERROR('DB7.80KMP'!S25/S$4,"")</f>
        <v/>
      </c>
      <c r="T25" s="971" t="str">
        <f>IFERROR('DB7.80KMP'!T25/T$4,"")</f>
        <v/>
      </c>
      <c r="U25" s="971" t="str">
        <f>IFERROR('DB7.80KMP'!U25/U$4,"")</f>
        <v/>
      </c>
      <c r="V25" s="971" t="str">
        <f>IFERROR('DB7.80KMP'!V25/V$4,"")</f>
        <v/>
      </c>
      <c r="W25" s="971">
        <f>IFERROR('DB7.80KMP'!W25/W$4,"")</f>
        <v>0</v>
      </c>
      <c r="X25" s="971">
        <f>IFERROR('DB7.80KMP'!X25/X$4,"")</f>
        <v>0</v>
      </c>
      <c r="Y25" s="971">
        <f>IFERROR('DB7.80KMP'!Y25/Y$4,"")</f>
        <v>0</v>
      </c>
      <c r="Z25" s="971">
        <f>IFERROR('DB7.80KMP'!Z25/Z$4,"")</f>
        <v>0</v>
      </c>
      <c r="AA25" s="971">
        <f>IFERROR('DB7.80KMP'!AA25/AA$4,"")</f>
        <v>0</v>
      </c>
      <c r="AB25" s="971">
        <f>IFERROR('DB7.80KMP'!AB25/AB$4,"")</f>
        <v>0</v>
      </c>
      <c r="AC25" s="971">
        <f>IFERROR('DB7.80KMP'!AC25/AC$4,"")</f>
        <v>0</v>
      </c>
      <c r="AD25" s="971">
        <f>IFERROR('DB7.80KMP'!AD25/AD$4,"")</f>
        <v>0</v>
      </c>
      <c r="AE25" s="971">
        <f>IFERROR('DB7.80KMP'!AE25/AE$4,"")</f>
        <v>0</v>
      </c>
      <c r="AF25" s="971">
        <f>IFERROR('DB7.80KMP'!AF25/AF$4,"")</f>
        <v>0</v>
      </c>
      <c r="AG25" s="971">
        <f>IFERROR('DB7.80KMP'!AG25/AG$4,"")</f>
        <v>0</v>
      </c>
      <c r="AH25" s="971">
        <f>IFERROR('DB7.80KMP'!AH25/AH$4,"")</f>
        <v>0</v>
      </c>
      <c r="AI25" s="971">
        <f>IFERROR('DB7.80KMP'!AI25/AI$4,"")</f>
        <v>0</v>
      </c>
      <c r="AJ25" s="972">
        <f>IFERROR('DB7.80KMP'!AJ25/AJ$4,"")</f>
        <v>0</v>
      </c>
      <c r="AK25" s="970">
        <f>IFERROR('DB7.80KMP'!AK25/AK$4,"")</f>
        <v>0</v>
      </c>
      <c r="AL25" s="971">
        <f>IFERROR('DB7.80KMP'!AL25/AL$4,"")</f>
        <v>0</v>
      </c>
      <c r="AM25" s="971">
        <f>IFERROR('DB7.80KMP'!AM25/AM$4,"")</f>
        <v>0</v>
      </c>
      <c r="AN25" s="971">
        <f>IFERROR('DB7.80KMP'!AN25/AN$4,"")</f>
        <v>0</v>
      </c>
      <c r="AO25" s="914">
        <f>IFERROR('DB7.80KMP'!AO25/AO$4,"")</f>
        <v>0</v>
      </c>
      <c r="AP25" s="914" t="str">
        <f>IFERROR('DB7.80KMP'!AP25/AP$4,"")</f>
        <v/>
      </c>
      <c r="AQ25" s="914" t="str">
        <f>IFERROR('DB7.80KMP'!AQ25/AQ$4,"")</f>
        <v/>
      </c>
      <c r="AR25" s="914" t="str">
        <f>IFERROR('DB7.80KMP'!AR25/AR$4,"")</f>
        <v/>
      </c>
      <c r="AS25" s="914" t="str">
        <f>IFERROR('DB7.80KMP'!AS25/AS$4,"")</f>
        <v/>
      </c>
      <c r="AT25" s="914" t="str">
        <f>IFERROR('DB7.80KMP'!AT25/AT$4,"")</f>
        <v/>
      </c>
      <c r="AU25" s="914" t="str">
        <f>IFERROR('DB7.80KMP'!AU25/AU$4,"")</f>
        <v/>
      </c>
      <c r="AV25" s="915" t="str">
        <f>IFERROR('DB7.80KMP'!AV25/AV$4,"")</f>
        <v/>
      </c>
      <c r="AW25" s="970">
        <f t="shared" si="6"/>
        <v>0</v>
      </c>
      <c r="AX25" s="971">
        <f t="shared" si="7"/>
        <v>0</v>
      </c>
      <c r="AY25" s="971">
        <f t="shared" si="8"/>
        <v>0</v>
      </c>
      <c r="AZ25" s="622" t="str">
        <f t="shared" si="2"/>
        <v/>
      </c>
      <c r="BA25" s="623" t="str">
        <f t="shared" si="3"/>
        <v/>
      </c>
      <c r="BB25" s="970" t="str">
        <f>IFERROR('DB7.80KMP'!BB25/BB$4,"")</f>
        <v/>
      </c>
      <c r="BC25" s="971">
        <f>IFERROR('DB7.80KMP'!BC25/BC$4,"")</f>
        <v>0</v>
      </c>
      <c r="BD25" s="971">
        <f>IFERROR('DB7.80KMP'!BD25/BD$4,"")</f>
        <v>0</v>
      </c>
      <c r="BE25" s="622" t="str">
        <f t="shared" si="4"/>
        <v/>
      </c>
      <c r="BF25" s="622" t="str">
        <f t="shared" si="5"/>
        <v/>
      </c>
      <c r="BG25" s="623" t="str">
        <f t="shared" si="9"/>
        <v/>
      </c>
    </row>
    <row r="26" spans="2:59" x14ac:dyDescent="0.25">
      <c r="B26" s="1082"/>
      <c r="C26" s="1085"/>
      <c r="D26" s="573" t="s">
        <v>218</v>
      </c>
      <c r="E26" s="12" t="s">
        <v>175</v>
      </c>
      <c r="F26" s="272" t="s">
        <v>197</v>
      </c>
      <c r="G26" s="976" t="str">
        <f>IFERROR('DB7.80KMP'!G26/G$4,"")</f>
        <v/>
      </c>
      <c r="H26" s="977" t="str">
        <f>IFERROR('DB7.80KMP'!H26/H$4,"")</f>
        <v/>
      </c>
      <c r="I26" s="977" t="str">
        <f>IFERROR('DB7.80KMP'!I26/I$4,"")</f>
        <v/>
      </c>
      <c r="J26" s="977" t="str">
        <f>IFERROR('DB7.80KMP'!J26/J$4,"")</f>
        <v/>
      </c>
      <c r="K26" s="977" t="str">
        <f>IFERROR('DB7.80KMP'!K26/K$4,"")</f>
        <v/>
      </c>
      <c r="L26" s="977" t="str">
        <f>IFERROR('DB7.80KMP'!L26/L$4,"")</f>
        <v/>
      </c>
      <c r="M26" s="977" t="str">
        <f>IFERROR('DB7.80KMP'!M26/M$4,"")</f>
        <v/>
      </c>
      <c r="N26" s="977" t="str">
        <f>IFERROR('DB7.80KMP'!N26/N$4,"")</f>
        <v/>
      </c>
      <c r="O26" s="977" t="str">
        <f>IFERROR('DB7.80KMP'!O26/O$4,"")</f>
        <v/>
      </c>
      <c r="P26" s="977" t="str">
        <f>IFERROR('DB7.80KMP'!P26/P$4,"")</f>
        <v/>
      </c>
      <c r="Q26" s="977" t="str">
        <f>IFERROR('DB7.80KMP'!Q26/Q$4,"")</f>
        <v/>
      </c>
      <c r="R26" s="977" t="str">
        <f>IFERROR('DB7.80KMP'!R26/R$4,"")</f>
        <v/>
      </c>
      <c r="S26" s="977" t="str">
        <f>IFERROR('DB7.80KMP'!S26/S$4,"")</f>
        <v/>
      </c>
      <c r="T26" s="977" t="str">
        <f>IFERROR('DB7.80KMP'!T26/T$4,"")</f>
        <v/>
      </c>
      <c r="U26" s="977" t="str">
        <f>IFERROR('DB7.80KMP'!U26/U$4,"")</f>
        <v/>
      </c>
      <c r="V26" s="977" t="str">
        <f>IFERROR('DB7.80KMP'!V26/V$4,"")</f>
        <v/>
      </c>
      <c r="W26" s="977">
        <f>IFERROR('DB7.80KMP'!W26/W$4,"")</f>
        <v>0</v>
      </c>
      <c r="X26" s="977">
        <f>IFERROR('DB7.80KMP'!X26/X$4,"")</f>
        <v>0</v>
      </c>
      <c r="Y26" s="977">
        <f>IFERROR('DB7.80KMP'!Y26/Y$4,"")</f>
        <v>0</v>
      </c>
      <c r="Z26" s="977">
        <f>IFERROR('DB7.80KMP'!Z26/Z$4,"")</f>
        <v>459.62124167469227</v>
      </c>
      <c r="AA26" s="977">
        <f>IFERROR('DB7.80KMP'!AA26/AA$4,"")</f>
        <v>459.62124167469233</v>
      </c>
      <c r="AB26" s="977">
        <f>IFERROR('DB7.80KMP'!AB26/AB$4,"")</f>
        <v>459.62124167469233</v>
      </c>
      <c r="AC26" s="977">
        <f>IFERROR('DB7.80KMP'!AC26/AC$4,"")</f>
        <v>459.62124167469227</v>
      </c>
      <c r="AD26" s="977">
        <f>IFERROR('DB7.80KMP'!AD26/AD$4,"")</f>
        <v>459.7779952102785</v>
      </c>
      <c r="AE26" s="977">
        <f>IFERROR('DB7.80KMP'!AE26/AE$4,"")</f>
        <v>459.77799521027845</v>
      </c>
      <c r="AF26" s="977">
        <f>IFERROR('DB7.80KMP'!AF26/AF$4,"")</f>
        <v>459.6238393121734</v>
      </c>
      <c r="AG26" s="977">
        <f>IFERROR('DB7.80KMP'!AG26/AG$4,"")</f>
        <v>459.62383931217346</v>
      </c>
      <c r="AH26" s="977">
        <f>IFERROR('DB7.80KMP'!AH26/AH$4,"")</f>
        <v>459.62124167469227</v>
      </c>
      <c r="AI26" s="977">
        <f>IFERROR('DB7.80KMP'!AI26/AI$4,"")</f>
        <v>380.29034022213978</v>
      </c>
      <c r="AJ26" s="978">
        <f>IFERROR('DB7.80KMP'!AJ26/AJ$4,"")</f>
        <v>0</v>
      </c>
      <c r="AK26" s="976">
        <f>IFERROR('DB7.80KMP'!AK26/AK$4,"")</f>
        <v>0</v>
      </c>
      <c r="AL26" s="977">
        <f>IFERROR('DB7.80KMP'!AL26/AL$4,"")</f>
        <v>0</v>
      </c>
      <c r="AM26" s="977">
        <f>IFERROR('DB7.80KMP'!AM26/AM$4,"")</f>
        <v>0</v>
      </c>
      <c r="AN26" s="977">
        <f>IFERROR('DB7.80KMP'!AN26/AN$4,"")</f>
        <v>0</v>
      </c>
      <c r="AO26" s="918">
        <f>IFERROR('DB7.80KMP'!AO26/AO$4,"")</f>
        <v>0</v>
      </c>
      <c r="AP26" s="918" t="str">
        <f>IFERROR('DB7.80KMP'!AP26/AP$4,"")</f>
        <v/>
      </c>
      <c r="AQ26" s="918" t="str">
        <f>IFERROR('DB7.80KMP'!AQ26/AQ$4,"")</f>
        <v/>
      </c>
      <c r="AR26" s="918" t="str">
        <f>IFERROR('DB7.80KMP'!AR26/AR$4,"")</f>
        <v/>
      </c>
      <c r="AS26" s="918" t="str">
        <f>IFERROR('DB7.80KMP'!AS26/AS$4,"")</f>
        <v/>
      </c>
      <c r="AT26" s="918" t="str">
        <f>IFERROR('DB7.80KMP'!AT26/AT$4,"")</f>
        <v/>
      </c>
      <c r="AU26" s="918" t="str">
        <f>IFERROR('DB7.80KMP'!AU26/AU$4,"")</f>
        <v/>
      </c>
      <c r="AV26" s="919" t="str">
        <f>IFERROR('DB7.80KMP'!AV26/AV$4,"")</f>
        <v/>
      </c>
      <c r="AW26" s="976">
        <f t="shared" si="6"/>
        <v>0</v>
      </c>
      <c r="AX26" s="977">
        <f t="shared" si="7"/>
        <v>0</v>
      </c>
      <c r="AY26" s="977">
        <f t="shared" si="8"/>
        <v>459.62124167469233</v>
      </c>
      <c r="AZ26" s="626" t="str">
        <f t="shared" si="2"/>
        <v/>
      </c>
      <c r="BA26" s="627">
        <f t="shared" si="3"/>
        <v>0</v>
      </c>
      <c r="BB26" s="976" t="str">
        <f>IFERROR('DB7.80KMP'!BB26/BB$4,"")</f>
        <v/>
      </c>
      <c r="BC26" s="977">
        <f>IFERROR('DB7.80KMP'!BC26/BC$4,"")</f>
        <v>0</v>
      </c>
      <c r="BD26" s="977">
        <f>IFERROR('DB7.80KMP'!BD26/BD$4,"")</f>
        <v>233.15828741566725</v>
      </c>
      <c r="BE26" s="626" t="str">
        <f t="shared" si="4"/>
        <v/>
      </c>
      <c r="BF26" s="626">
        <f t="shared" si="5"/>
        <v>0</v>
      </c>
      <c r="BG26" s="627">
        <f t="shared" si="9"/>
        <v>0</v>
      </c>
    </row>
    <row r="27" spans="2:59" x14ac:dyDescent="0.25">
      <c r="B27" s="1082"/>
      <c r="C27" s="1085"/>
      <c r="D27" s="573" t="s">
        <v>219</v>
      </c>
      <c r="E27" s="12" t="s">
        <v>220</v>
      </c>
      <c r="F27" s="272" t="s">
        <v>197</v>
      </c>
      <c r="G27" s="976" t="str">
        <f>IFERROR('DB7.80KMP'!G27/G$4,"")</f>
        <v/>
      </c>
      <c r="H27" s="977" t="str">
        <f>IFERROR('DB7.80KMP'!H27/H$4,"")</f>
        <v/>
      </c>
      <c r="I27" s="977" t="str">
        <f>IFERROR('DB7.80KMP'!I27/I$4,"")</f>
        <v/>
      </c>
      <c r="J27" s="977" t="str">
        <f>IFERROR('DB7.80KMP'!J27/J$4,"")</f>
        <v/>
      </c>
      <c r="K27" s="977" t="str">
        <f>IFERROR('DB7.80KMP'!K27/K$4,"")</f>
        <v/>
      </c>
      <c r="L27" s="977" t="str">
        <f>IFERROR('DB7.80KMP'!L27/L$4,"")</f>
        <v/>
      </c>
      <c r="M27" s="977" t="str">
        <f>IFERROR('DB7.80KMP'!M27/M$4,"")</f>
        <v/>
      </c>
      <c r="N27" s="977" t="str">
        <f>IFERROR('DB7.80KMP'!N27/N$4,"")</f>
        <v/>
      </c>
      <c r="O27" s="977" t="str">
        <f>IFERROR('DB7.80KMP'!O27/O$4,"")</f>
        <v/>
      </c>
      <c r="P27" s="977" t="str">
        <f>IFERROR('DB7.80KMP'!P27/P$4,"")</f>
        <v/>
      </c>
      <c r="Q27" s="977" t="str">
        <f>IFERROR('DB7.80KMP'!Q27/Q$4,"")</f>
        <v/>
      </c>
      <c r="R27" s="977" t="str">
        <f>IFERROR('DB7.80KMP'!R27/R$4,"")</f>
        <v/>
      </c>
      <c r="S27" s="977" t="str">
        <f>IFERROR('DB7.80KMP'!S27/S$4,"")</f>
        <v/>
      </c>
      <c r="T27" s="977" t="str">
        <f>IFERROR('DB7.80KMP'!T27/T$4,"")</f>
        <v/>
      </c>
      <c r="U27" s="977" t="str">
        <f>IFERROR('DB7.80KMP'!U27/U$4,"")</f>
        <v/>
      </c>
      <c r="V27" s="977" t="str">
        <f>IFERROR('DB7.80KMP'!V27/V$4,"")</f>
        <v/>
      </c>
      <c r="W27" s="977">
        <f>IFERROR('DB7.80KMP'!W27/W$4,"")</f>
        <v>18.670027142303219</v>
      </c>
      <c r="X27" s="977">
        <f>IFERROR('DB7.80KMP'!X27/X$4,"")</f>
        <v>18.670027142303219</v>
      </c>
      <c r="Y27" s="977">
        <f>IFERROR('DB7.80KMP'!Y27/Y$4,"")</f>
        <v>18.670027142303219</v>
      </c>
      <c r="Z27" s="977">
        <f>IFERROR('DB7.80KMP'!Z27/Z$4,"")</f>
        <v>20.108704214637378</v>
      </c>
      <c r="AA27" s="977">
        <f>IFERROR('DB7.80KMP'!AA27/AA$4,"")</f>
        <v>20.108704214637378</v>
      </c>
      <c r="AB27" s="977">
        <f>IFERROR('DB7.80KMP'!AB27/AB$4,"")</f>
        <v>20.108704214637378</v>
      </c>
      <c r="AC27" s="977">
        <f>IFERROR('DB7.80KMP'!AC27/AC$4,"")</f>
        <v>20.108704214637378</v>
      </c>
      <c r="AD27" s="977">
        <f>IFERROR('DB7.80KMP'!AD27/AD$4,"")</f>
        <v>20.105623226045278</v>
      </c>
      <c r="AE27" s="977">
        <f>IFERROR('DB7.80KMP'!AE27/AE$4,"")</f>
        <v>20.105623226045275</v>
      </c>
      <c r="AF27" s="977">
        <f>IFERROR('DB7.80KMP'!AF27/AF$4,"")</f>
        <v>20.105517881359418</v>
      </c>
      <c r="AG27" s="977">
        <f>IFERROR('DB7.80KMP'!AG27/AG$4,"")</f>
        <v>20.105517881359422</v>
      </c>
      <c r="AH27" s="977">
        <f>IFERROR('DB7.80KMP'!AH27/AH$4,"")</f>
        <v>20.108704214637378</v>
      </c>
      <c r="AI27" s="977">
        <f>IFERROR('DB7.80KMP'!AI27/AI$4,"")</f>
        <v>19.859135218376391</v>
      </c>
      <c r="AJ27" s="978">
        <f>IFERROR('DB7.80KMP'!AJ27/AJ$4,"")</f>
        <v>31.372839764081913</v>
      </c>
      <c r="AK27" s="976">
        <f>IFERROR('DB7.80KMP'!AK27/AK$4,"")</f>
        <v>73.466144458878091</v>
      </c>
      <c r="AL27" s="977">
        <f>IFERROR('DB7.80KMP'!AL27/AL$4,"")</f>
        <v>9.9966118448660133</v>
      </c>
      <c r="AM27" s="977">
        <f>IFERROR('DB7.80KMP'!AM27/AM$4,"")</f>
        <v>9.3004488539700763</v>
      </c>
      <c r="AN27" s="977">
        <f>IFERROR('DB7.80KMP'!AN27/AN$4,"")</f>
        <v>13.058551617873652</v>
      </c>
      <c r="AO27" s="918">
        <f>IFERROR('DB7.80KMP'!AO27/AO$4,"")</f>
        <v>45.052675415888167</v>
      </c>
      <c r="AP27" s="918" t="str">
        <f>IFERROR('DB7.80KMP'!AP27/AP$4,"")</f>
        <v/>
      </c>
      <c r="AQ27" s="918" t="str">
        <f>IFERROR('DB7.80KMP'!AQ27/AQ$4,"")</f>
        <v/>
      </c>
      <c r="AR27" s="918" t="str">
        <f>IFERROR('DB7.80KMP'!AR27/AR$4,"")</f>
        <v/>
      </c>
      <c r="AS27" s="918" t="str">
        <f>IFERROR('DB7.80KMP'!AS27/AS$4,"")</f>
        <v/>
      </c>
      <c r="AT27" s="918" t="str">
        <f>IFERROR('DB7.80KMP'!AT27/AT$4,"")</f>
        <v/>
      </c>
      <c r="AU27" s="918" t="str">
        <f>IFERROR('DB7.80KMP'!AU27/AU$4,"")</f>
        <v/>
      </c>
      <c r="AV27" s="919" t="str">
        <f>IFERROR('DB7.80KMP'!AV27/AV$4,"")</f>
        <v/>
      </c>
      <c r="AW27" s="976">
        <f t="shared" si="6"/>
        <v>13.058551617873652</v>
      </c>
      <c r="AX27" s="977">
        <f t="shared" si="7"/>
        <v>45.052675415888167</v>
      </c>
      <c r="AY27" s="977">
        <f t="shared" si="8"/>
        <v>20.108704214637378</v>
      </c>
      <c r="AZ27" s="626">
        <f t="shared" si="2"/>
        <v>3.4500514861252412</v>
      </c>
      <c r="BA27" s="627">
        <f t="shared" si="3"/>
        <v>2.2404564180268642</v>
      </c>
      <c r="BB27" s="976" t="str">
        <f>IFERROR('DB7.80KMP'!BB27/BB$4,"")</f>
        <v/>
      </c>
      <c r="BC27" s="977">
        <f>IFERROR('DB7.80KMP'!BC27/BC$4,"")</f>
        <v>31.372839764081913</v>
      </c>
      <c r="BD27" s="977">
        <f>IFERROR('DB7.80KMP'!BD27/BD$4,"")</f>
        <v>19.399844330706866</v>
      </c>
      <c r="BE27" s="626" t="str">
        <f t="shared" si="4"/>
        <v/>
      </c>
      <c r="BF27" s="756">
        <f t="shared" si="5"/>
        <v>1.6171696653474534</v>
      </c>
      <c r="BG27" s="757">
        <f t="shared" si="9"/>
        <v>1.5797686766869621</v>
      </c>
    </row>
    <row r="28" spans="2:59" ht="27.6" x14ac:dyDescent="0.25">
      <c r="B28" s="1083"/>
      <c r="C28" s="1086"/>
      <c r="D28" s="574" t="s">
        <v>221</v>
      </c>
      <c r="E28" s="22" t="s">
        <v>148</v>
      </c>
      <c r="F28" s="276" t="s">
        <v>197</v>
      </c>
      <c r="G28" s="979" t="str">
        <f>IFERROR('DB7.80KMP'!G28/G$4,"")</f>
        <v/>
      </c>
      <c r="H28" s="980" t="str">
        <f>IFERROR('DB7.80KMP'!H28/H$4,"")</f>
        <v/>
      </c>
      <c r="I28" s="980" t="str">
        <f>IFERROR('DB7.80KMP'!I28/I$4,"")</f>
        <v/>
      </c>
      <c r="J28" s="980" t="str">
        <f>IFERROR('DB7.80KMP'!J28/J$4,"")</f>
        <v/>
      </c>
      <c r="K28" s="980" t="str">
        <f>IFERROR('DB7.80KMP'!K28/K$4,"")</f>
        <v/>
      </c>
      <c r="L28" s="980" t="str">
        <f>IFERROR('DB7.80KMP'!L28/L$4,"")</f>
        <v/>
      </c>
      <c r="M28" s="980" t="str">
        <f>IFERROR('DB7.80KMP'!M28/M$4,"")</f>
        <v/>
      </c>
      <c r="N28" s="980" t="str">
        <f>IFERROR('DB7.80KMP'!N28/N$4,"")</f>
        <v/>
      </c>
      <c r="O28" s="980" t="str">
        <f>IFERROR('DB7.80KMP'!O28/O$4,"")</f>
        <v/>
      </c>
      <c r="P28" s="980" t="str">
        <f>IFERROR('DB7.80KMP'!P28/P$4,"")</f>
        <v/>
      </c>
      <c r="Q28" s="980" t="str">
        <f>IFERROR('DB7.80KMP'!Q28/Q$4,"")</f>
        <v/>
      </c>
      <c r="R28" s="980" t="str">
        <f>IFERROR('DB7.80KMP'!R28/R$4,"")</f>
        <v/>
      </c>
      <c r="S28" s="980" t="str">
        <f>IFERROR('DB7.80KMP'!S28/S$4,"")</f>
        <v/>
      </c>
      <c r="T28" s="980" t="str">
        <f>IFERROR('DB7.80KMP'!T28/T$4,"")</f>
        <v/>
      </c>
      <c r="U28" s="980" t="str">
        <f>IFERROR('DB7.80KMP'!U28/U$4,"")</f>
        <v/>
      </c>
      <c r="V28" s="980" t="str">
        <f>IFERROR('DB7.80KMP'!V28/V$4,"")</f>
        <v/>
      </c>
      <c r="W28" s="980">
        <f>IFERROR('DB7.80KMP'!W28/W$4,"")</f>
        <v>17.94348913857678</v>
      </c>
      <c r="X28" s="980">
        <f>IFERROR('DB7.80KMP'!X28/X$4,"")</f>
        <v>17.376824802330422</v>
      </c>
      <c r="Y28" s="980">
        <f>IFERROR('DB7.80KMP'!Y28/Y$4,"")</f>
        <v>11.050843514328809</v>
      </c>
      <c r="Z28" s="980">
        <f>IFERROR('DB7.80KMP'!Z28/Z$4,"")</f>
        <v>9.9714714714714709</v>
      </c>
      <c r="AA28" s="980">
        <f>IFERROR('DB7.80KMP'!AA28/AA$4,"")</f>
        <v>9.5273096100159691</v>
      </c>
      <c r="AB28" s="980">
        <f>IFERROR('DB7.80KMP'!AB28/AB$4,"")</f>
        <v>9.5868730074233017</v>
      </c>
      <c r="AC28" s="980">
        <f>IFERROR('DB7.80KMP'!AC28/AC$4,"")</f>
        <v>9.2181471225224048</v>
      </c>
      <c r="AD28" s="980">
        <f>IFERROR('DB7.80KMP'!AD28/AD$4,"")</f>
        <v>9.2115216635000294</v>
      </c>
      <c r="AE28" s="980">
        <f>IFERROR('DB7.80KMP'!AE28/AE$4,"")</f>
        <v>9.5422883481864087</v>
      </c>
      <c r="AF28" s="980">
        <f>IFERROR('DB7.80KMP'!AF28/AF$4,"")</f>
        <v>9.1594231041831051</v>
      </c>
      <c r="AG28" s="980">
        <f>IFERROR('DB7.80KMP'!AG28/AG$4,"")</f>
        <v>9.5258088043432139</v>
      </c>
      <c r="AH28" s="980">
        <f>IFERROR('DB7.80KMP'!AH28/AH$4,"")</f>
        <v>9.026992399567952</v>
      </c>
      <c r="AI28" s="980">
        <f>IFERROR('DB7.80KMP'!AI28/AI$4,"")</f>
        <v>10.32587361737858</v>
      </c>
      <c r="AJ28" s="981">
        <f>IFERROR('DB7.80KMP'!AJ28/AJ$4,"")</f>
        <v>7.6130743965911742</v>
      </c>
      <c r="AK28" s="979">
        <f>IFERROR('DB7.80KMP'!AK28/AK$4,"")</f>
        <v>7.228161437772294</v>
      </c>
      <c r="AL28" s="980">
        <f>IFERROR('DB7.80KMP'!AL28/AL$4,"")</f>
        <v>10.98332965506094</v>
      </c>
      <c r="AM28" s="980">
        <f>IFERROR('DB7.80KMP'!AM28/AM$4,"")</f>
        <v>6.4866137924225669</v>
      </c>
      <c r="AN28" s="980">
        <f>IFERROR('DB7.80KMP'!AN28/AN$4,"")</f>
        <v>9.1911361608953044</v>
      </c>
      <c r="AO28" s="920">
        <f>IFERROR('DB7.80KMP'!AO28/AO$4,"")</f>
        <v>6.3782218670508524</v>
      </c>
      <c r="AP28" s="920" t="str">
        <f>IFERROR('DB7.80KMP'!AP28/AP$4,"")</f>
        <v/>
      </c>
      <c r="AQ28" s="920" t="str">
        <f>IFERROR('DB7.80KMP'!AQ28/AQ$4,"")</f>
        <v/>
      </c>
      <c r="AR28" s="920" t="str">
        <f>IFERROR('DB7.80KMP'!AR28/AR$4,"")</f>
        <v/>
      </c>
      <c r="AS28" s="920" t="str">
        <f>IFERROR('DB7.80KMP'!AS28/AS$4,"")</f>
        <v/>
      </c>
      <c r="AT28" s="920" t="str">
        <f>IFERROR('DB7.80KMP'!AT28/AT$4,"")</f>
        <v/>
      </c>
      <c r="AU28" s="920" t="str">
        <f>IFERROR('DB7.80KMP'!AU28/AU$4,"")</f>
        <v/>
      </c>
      <c r="AV28" s="921" t="str">
        <f>IFERROR('DB7.80KMP'!AV28/AV$4,"")</f>
        <v/>
      </c>
      <c r="AW28" s="979">
        <f t="shared" si="6"/>
        <v>9.1911361608953044</v>
      </c>
      <c r="AX28" s="980">
        <f t="shared" si="7"/>
        <v>6.3782218670508524</v>
      </c>
      <c r="AY28" s="980">
        <f t="shared" si="8"/>
        <v>9.5273096100159691</v>
      </c>
      <c r="AZ28" s="630">
        <f t="shared" si="2"/>
        <v>0.69395358260360629</v>
      </c>
      <c r="BA28" s="631">
        <f t="shared" si="3"/>
        <v>0.66946726076220819</v>
      </c>
      <c r="BB28" s="979" t="str">
        <f>IFERROR('DB7.80KMP'!BB28/BB$4,"")</f>
        <v/>
      </c>
      <c r="BC28" s="980">
        <f>IFERROR('DB7.80KMP'!BC28/BC$4,"")</f>
        <v>7.6130743965911742</v>
      </c>
      <c r="BD28" s="980">
        <f>IFERROR('DB7.80KMP'!BD28/BD$4,"")</f>
        <v>12.189176114711056</v>
      </c>
      <c r="BE28" s="630" t="str">
        <f t="shared" si="4"/>
        <v/>
      </c>
      <c r="BF28" s="630">
        <f t="shared" si="5"/>
        <v>0.6245766182181085</v>
      </c>
      <c r="BG28" s="631">
        <f t="shared" si="9"/>
        <v>0.73728138448046376</v>
      </c>
    </row>
    <row r="29" spans="2:59" ht="14.1" customHeight="1" x14ac:dyDescent="0.25">
      <c r="B29" s="255" t="s">
        <v>45</v>
      </c>
      <c r="C29" s="20" t="s">
        <v>44</v>
      </c>
      <c r="D29" s="251" t="s">
        <v>222</v>
      </c>
      <c r="E29" s="6" t="s">
        <v>44</v>
      </c>
      <c r="F29" s="270" t="s">
        <v>197</v>
      </c>
      <c r="G29" s="982" t="str">
        <f>IFERROR('DB7.80KMP'!G29/G$4,"")</f>
        <v/>
      </c>
      <c r="H29" s="983" t="str">
        <f>IFERROR('DB7.80KMP'!H29/H$4,"")</f>
        <v/>
      </c>
      <c r="I29" s="983" t="str">
        <f>IFERROR('DB7.80KMP'!I29/I$4,"")</f>
        <v/>
      </c>
      <c r="J29" s="983" t="str">
        <f>IFERROR('DB7.80KMP'!J29/J$4,"")</f>
        <v/>
      </c>
      <c r="K29" s="983" t="str">
        <f>IFERROR('DB7.80KMP'!K29/K$4,"")</f>
        <v/>
      </c>
      <c r="L29" s="983" t="str">
        <f>IFERROR('DB7.80KMP'!L29/L$4,"")</f>
        <v/>
      </c>
      <c r="M29" s="983" t="str">
        <f>IFERROR('DB7.80KMP'!M29/M$4,"")</f>
        <v/>
      </c>
      <c r="N29" s="983" t="str">
        <f>IFERROR('DB7.80KMP'!N29/N$4,"")</f>
        <v/>
      </c>
      <c r="O29" s="983" t="str">
        <f>IFERROR('DB7.80KMP'!O29/O$4,"")</f>
        <v/>
      </c>
      <c r="P29" s="983" t="str">
        <f>IFERROR('DB7.80KMP'!P29/P$4,"")</f>
        <v/>
      </c>
      <c r="Q29" s="983" t="str">
        <f>IFERROR('DB7.80KMP'!Q29/Q$4,"")</f>
        <v/>
      </c>
      <c r="R29" s="983" t="str">
        <f>IFERROR('DB7.80KMP'!R29/R$4,"")</f>
        <v/>
      </c>
      <c r="S29" s="983" t="str">
        <f>IFERROR('DB7.80KMP'!S29/S$4,"")</f>
        <v/>
      </c>
      <c r="T29" s="983" t="str">
        <f>IFERROR('DB7.80KMP'!T29/T$4,"")</f>
        <v/>
      </c>
      <c r="U29" s="983" t="str">
        <f>IFERROR('DB7.80KMP'!U29/U$4,"")</f>
        <v/>
      </c>
      <c r="V29" s="983" t="str">
        <f>IFERROR('DB7.80KMP'!V29/V$4,"")</f>
        <v/>
      </c>
      <c r="W29" s="983">
        <f>IFERROR('DB7.80KMP'!W29/W$4,"")</f>
        <v>0</v>
      </c>
      <c r="X29" s="983">
        <f>IFERROR('DB7.80KMP'!X29/X$4,"")</f>
        <v>0</v>
      </c>
      <c r="Y29" s="983">
        <f>IFERROR('DB7.80KMP'!Y29/Y$4,"")</f>
        <v>0</v>
      </c>
      <c r="Z29" s="983">
        <f>IFERROR('DB7.80KMP'!Z29/Z$4,"")</f>
        <v>0</v>
      </c>
      <c r="AA29" s="983">
        <f>IFERROR('DB7.80KMP'!AA29/AA$4,"")</f>
        <v>0</v>
      </c>
      <c r="AB29" s="983">
        <f>IFERROR('DB7.80KMP'!AB29/AB$4,"")</f>
        <v>0</v>
      </c>
      <c r="AC29" s="983">
        <f>IFERROR('DB7.80KMP'!AC29/AC$4,"")</f>
        <v>0</v>
      </c>
      <c r="AD29" s="983">
        <f>IFERROR('DB7.80KMP'!AD29/AD$4,"")</f>
        <v>0</v>
      </c>
      <c r="AE29" s="983">
        <f>IFERROR('DB7.80KMP'!AE29/AE$4,"")</f>
        <v>0</v>
      </c>
      <c r="AF29" s="983">
        <f>IFERROR('DB7.80KMP'!AF29/AF$4,"")</f>
        <v>0</v>
      </c>
      <c r="AG29" s="983">
        <f>IFERROR('DB7.80KMP'!AG29/AG$4,"")</f>
        <v>0</v>
      </c>
      <c r="AH29" s="983">
        <f>IFERROR('DB7.80KMP'!AH29/AH$4,"")</f>
        <v>0</v>
      </c>
      <c r="AI29" s="983">
        <f>IFERROR('DB7.80KMP'!AI29/AI$4,"")</f>
        <v>0</v>
      </c>
      <c r="AJ29" s="984">
        <f>IFERROR('DB7.80KMP'!AJ29/AJ$4,"")</f>
        <v>0</v>
      </c>
      <c r="AK29" s="982">
        <f>IFERROR('DB7.80KMP'!AK29/AK$4,"")</f>
        <v>0</v>
      </c>
      <c r="AL29" s="983">
        <f>IFERROR('DB7.80KMP'!AL29/AL$4,"")</f>
        <v>0</v>
      </c>
      <c r="AM29" s="983">
        <f>IFERROR('DB7.80KMP'!AM29/AM$4,"")</f>
        <v>0</v>
      </c>
      <c r="AN29" s="983">
        <f>IFERROR('DB7.80KMP'!AN29/AN$4,"")</f>
        <v>0</v>
      </c>
      <c r="AO29" s="922">
        <f>IFERROR('DB7.80KMP'!AO29/AO$4,"")</f>
        <v>0</v>
      </c>
      <c r="AP29" s="922" t="str">
        <f>IFERROR('DB7.80KMP'!AP29/AP$4,"")</f>
        <v/>
      </c>
      <c r="AQ29" s="922" t="str">
        <f>IFERROR('DB7.80KMP'!AQ29/AQ$4,"")</f>
        <v/>
      </c>
      <c r="AR29" s="922" t="str">
        <f>IFERROR('DB7.80KMP'!AR29/AR$4,"")</f>
        <v/>
      </c>
      <c r="AS29" s="922" t="str">
        <f>IFERROR('DB7.80KMP'!AS29/AS$4,"")</f>
        <v/>
      </c>
      <c r="AT29" s="922" t="str">
        <f>IFERROR('DB7.80KMP'!AT29/AT$4,"")</f>
        <v/>
      </c>
      <c r="AU29" s="922" t="str">
        <f>IFERROR('DB7.80KMP'!AU29/AU$4,"")</f>
        <v/>
      </c>
      <c r="AV29" s="923" t="str">
        <f>IFERROR('DB7.80KMP'!AV29/AV$4,"")</f>
        <v/>
      </c>
      <c r="AW29" s="982">
        <f t="shared" si="6"/>
        <v>0</v>
      </c>
      <c r="AX29" s="983">
        <f t="shared" si="7"/>
        <v>0</v>
      </c>
      <c r="AY29" s="983">
        <f t="shared" si="8"/>
        <v>0</v>
      </c>
      <c r="AZ29" s="618" t="str">
        <f t="shared" si="2"/>
        <v/>
      </c>
      <c r="BA29" s="619" t="str">
        <f t="shared" si="3"/>
        <v/>
      </c>
      <c r="BB29" s="982" t="str">
        <f>IFERROR('DB7.80KMP'!BB29/BB$4,"")</f>
        <v/>
      </c>
      <c r="BC29" s="983">
        <f>IFERROR('DB7.80KMP'!BC29/BC$4,"")</f>
        <v>0</v>
      </c>
      <c r="BD29" s="983">
        <f>IFERROR('DB7.80KMP'!BD29/BD$4,"")</f>
        <v>0</v>
      </c>
      <c r="BE29" s="618" t="str">
        <f t="shared" si="4"/>
        <v/>
      </c>
      <c r="BF29" s="618" t="str">
        <f t="shared" si="5"/>
        <v/>
      </c>
      <c r="BG29" s="619" t="str">
        <f t="shared" si="9"/>
        <v/>
      </c>
    </row>
    <row r="30" spans="2:59" s="583" customFormat="1" x14ac:dyDescent="0.25">
      <c r="B30" s="597" t="s">
        <v>223</v>
      </c>
      <c r="C30" s="598" t="s">
        <v>224</v>
      </c>
      <c r="D30" s="604" t="str">
        <f t="shared" ref="D30:E30" si="11">IF($B$1="x","",B30)</f>
        <v>III</v>
      </c>
      <c r="E30" s="605" t="str">
        <f t="shared" si="11"/>
        <v>Định phí hoạt động</v>
      </c>
      <c r="F30" s="606"/>
      <c r="G30" s="985" t="str">
        <f>IFERROR('DB7.80KMP'!G30/G$4,"")</f>
        <v/>
      </c>
      <c r="H30" s="986" t="str">
        <f>IFERROR('DB7.80KMP'!H30/H$4,"")</f>
        <v/>
      </c>
      <c r="I30" s="986" t="str">
        <f>IFERROR('DB7.80KMP'!I30/I$4,"")</f>
        <v/>
      </c>
      <c r="J30" s="986" t="str">
        <f>IFERROR('DB7.80KMP'!J30/J$4,"")</f>
        <v/>
      </c>
      <c r="K30" s="986" t="str">
        <f>IFERROR('DB7.80KMP'!K30/K$4,"")</f>
        <v/>
      </c>
      <c r="L30" s="986" t="str">
        <f>IFERROR('DB7.80KMP'!L30/L$4,"")</f>
        <v/>
      </c>
      <c r="M30" s="986" t="str">
        <f>IFERROR('DB7.80KMP'!M30/M$4,"")</f>
        <v/>
      </c>
      <c r="N30" s="986" t="str">
        <f>IFERROR('DB7.80KMP'!N30/N$4,"")</f>
        <v/>
      </c>
      <c r="O30" s="986" t="str">
        <f>IFERROR('DB7.80KMP'!O30/O$4,"")</f>
        <v/>
      </c>
      <c r="P30" s="986" t="str">
        <f>IFERROR('DB7.80KMP'!P30/P$4,"")</f>
        <v/>
      </c>
      <c r="Q30" s="986" t="str">
        <f>IFERROR('DB7.80KMP'!Q30/Q$4,"")</f>
        <v/>
      </c>
      <c r="R30" s="986" t="str">
        <f>IFERROR('DB7.80KMP'!R30/R$4,"")</f>
        <v/>
      </c>
      <c r="S30" s="986" t="str">
        <f>IFERROR('DB7.80KMP'!S30/S$4,"")</f>
        <v/>
      </c>
      <c r="T30" s="986" t="str">
        <f>IFERROR('DB7.80KMP'!T30/T$4,"")</f>
        <v/>
      </c>
      <c r="U30" s="986" t="str">
        <f>IFERROR('DB7.80KMP'!U30/U$4,"")</f>
        <v/>
      </c>
      <c r="V30" s="986" t="str">
        <f>IFERROR('DB7.80KMP'!V30/V$4,"")</f>
        <v/>
      </c>
      <c r="W30" s="986">
        <f>IFERROR('DB7.80KMP'!W30/W$4,"")</f>
        <v>239.87167440699125</v>
      </c>
      <c r="X30" s="986">
        <f>IFERROR('DB7.80KMP'!X30/X$4,"")</f>
        <v>491.52492301290062</v>
      </c>
      <c r="Y30" s="986">
        <f>IFERROR('DB7.80KMP'!Y30/Y$4,"")</f>
        <v>308.69754524886878</v>
      </c>
      <c r="Z30" s="986">
        <f>IFERROR('DB7.80KMP'!Z30/Z$4,"")</f>
        <v>535.36944680359204</v>
      </c>
      <c r="AA30" s="986">
        <f>IFERROR('DB7.80KMP'!AA30/AA$4,"")</f>
        <v>570.82735119422546</v>
      </c>
      <c r="AB30" s="986">
        <f>IFERROR('DB7.80KMP'!AB30/AB$4,"")</f>
        <v>582.83158716677895</v>
      </c>
      <c r="AC30" s="986">
        <f>IFERROR('DB7.80KMP'!AC30/AC$4,"")</f>
        <v>588.30321407768417</v>
      </c>
      <c r="AD30" s="986">
        <f>IFERROR('DB7.80KMP'!AD30/AD$4,"")</f>
        <v>589.69741995318213</v>
      </c>
      <c r="AE30" s="986">
        <f>IFERROR('DB7.80KMP'!AE30/AE$4,"")</f>
        <v>635.45199901099829</v>
      </c>
      <c r="AF30" s="986">
        <f>IFERROR('DB7.80KMP'!AF30/AF$4,"")</f>
        <v>606.27635674896851</v>
      </c>
      <c r="AG30" s="986">
        <f>IFERROR('DB7.80KMP'!AG30/AG$4,"")</f>
        <v>616.08603611339106</v>
      </c>
      <c r="AH30" s="986">
        <f>IFERROR('DB7.80KMP'!AH30/AH$4,"")</f>
        <v>585.13492525174991</v>
      </c>
      <c r="AI30" s="986">
        <f>IFERROR('DB7.80KMP'!AI30/AI$4,"")</f>
        <v>544.07606905941725</v>
      </c>
      <c r="AJ30" s="987">
        <f>IFERROR('DB7.80KMP'!AJ30/AJ$4,"")</f>
        <v>373.13120889210609</v>
      </c>
      <c r="AK30" s="985">
        <f>IFERROR('DB7.80KMP'!AK30/AK$4,"")</f>
        <v>340.40683323563036</v>
      </c>
      <c r="AL30" s="986">
        <f>IFERROR('DB7.80KMP'!AL30/AL$4,"")</f>
        <v>549.07659095642339</v>
      </c>
      <c r="AM30" s="986">
        <f>IFERROR('DB7.80KMP'!AM30/AM$4,"")</f>
        <v>301.11454289724719</v>
      </c>
      <c r="AN30" s="986">
        <f>IFERROR('DB7.80KMP'!AN30/AN$4,"")</f>
        <v>348.9545109885654</v>
      </c>
      <c r="AO30" s="924">
        <f>IFERROR('DB7.80KMP'!AO30/AO$4,"")</f>
        <v>404.72547300947707</v>
      </c>
      <c r="AP30" s="924" t="str">
        <f>IFERROR('DB7.80KMP'!AP30/AP$4,"")</f>
        <v/>
      </c>
      <c r="AQ30" s="924" t="str">
        <f>IFERROR('DB7.80KMP'!AQ30/AQ$4,"")</f>
        <v/>
      </c>
      <c r="AR30" s="924" t="str">
        <f>IFERROR('DB7.80KMP'!AR30/AR$4,"")</f>
        <v/>
      </c>
      <c r="AS30" s="924" t="str">
        <f>IFERROR('DB7.80KMP'!AS30/AS$4,"")</f>
        <v/>
      </c>
      <c r="AT30" s="924" t="str">
        <f>IFERROR('DB7.80KMP'!AT30/AT$4,"")</f>
        <v/>
      </c>
      <c r="AU30" s="924" t="str">
        <f>IFERROR('DB7.80KMP'!AU30/AU$4,"")</f>
        <v/>
      </c>
      <c r="AV30" s="925" t="str">
        <f>IFERROR('DB7.80KMP'!AV30/AV$4,"")</f>
        <v/>
      </c>
      <c r="AW30" s="985">
        <f t="shared" si="6"/>
        <v>348.9545109885654</v>
      </c>
      <c r="AX30" s="986">
        <f t="shared" si="7"/>
        <v>404.72547300947707</v>
      </c>
      <c r="AY30" s="986">
        <f t="shared" si="8"/>
        <v>570.82735119422546</v>
      </c>
      <c r="AZ30" s="632">
        <f t="shared" si="2"/>
        <v>1.1598230149337121</v>
      </c>
      <c r="BA30" s="633">
        <f t="shared" si="3"/>
        <v>0.70901555814162132</v>
      </c>
      <c r="BB30" s="985" t="str">
        <f>IFERROR('DB7.80KMP'!BB30/BB$4,"")</f>
        <v/>
      </c>
      <c r="BC30" s="986">
        <f>IFERROR('DB7.80KMP'!BC30/BC$4,"")</f>
        <v>373.13120889210609</v>
      </c>
      <c r="BD30" s="986">
        <f>IFERROR('DB7.80KMP'!BD30/BD$4,"")</f>
        <v>439.7478080350507</v>
      </c>
      <c r="BE30" s="632" t="str">
        <f t="shared" si="4"/>
        <v/>
      </c>
      <c r="BF30" s="632">
        <f t="shared" si="5"/>
        <v>0.84851181080217042</v>
      </c>
      <c r="BG30" s="633">
        <f t="shared" si="9"/>
        <v>0.68580705918046414</v>
      </c>
    </row>
    <row r="31" spans="2:59" ht="14.1" customHeight="1" x14ac:dyDescent="0.25">
      <c r="B31" s="1081" t="s">
        <v>57</v>
      </c>
      <c r="C31" s="1084" t="s">
        <v>56</v>
      </c>
      <c r="D31" s="571" t="s">
        <v>225</v>
      </c>
      <c r="E31" s="11" t="s">
        <v>146</v>
      </c>
      <c r="F31" s="268" t="s">
        <v>226</v>
      </c>
      <c r="G31" s="970" t="str">
        <f>IFERROR('DB7.80KMP'!G31/G$4,"")</f>
        <v/>
      </c>
      <c r="H31" s="971" t="str">
        <f>IFERROR('DB7.80KMP'!H31/H$4,"")</f>
        <v/>
      </c>
      <c r="I31" s="971" t="str">
        <f>IFERROR('DB7.80KMP'!I31/I$4,"")</f>
        <v/>
      </c>
      <c r="J31" s="971" t="str">
        <f>IFERROR('DB7.80KMP'!J31/J$4,"")</f>
        <v/>
      </c>
      <c r="K31" s="971" t="str">
        <f>IFERROR('DB7.80KMP'!K31/K$4,"")</f>
        <v/>
      </c>
      <c r="L31" s="971" t="str">
        <f>IFERROR('DB7.80KMP'!L31/L$4,"")</f>
        <v/>
      </c>
      <c r="M31" s="971" t="str">
        <f>IFERROR('DB7.80KMP'!M31/M$4,"")</f>
        <v/>
      </c>
      <c r="N31" s="971" t="str">
        <f>IFERROR('DB7.80KMP'!N31/N$4,"")</f>
        <v/>
      </c>
      <c r="O31" s="971" t="str">
        <f>IFERROR('DB7.80KMP'!O31/O$4,"")</f>
        <v/>
      </c>
      <c r="P31" s="971" t="str">
        <f>IFERROR('DB7.80KMP'!P31/P$4,"")</f>
        <v/>
      </c>
      <c r="Q31" s="971" t="str">
        <f>IFERROR('DB7.80KMP'!Q31/Q$4,"")</f>
        <v/>
      </c>
      <c r="R31" s="971" t="str">
        <f>IFERROR('DB7.80KMP'!R31/R$4,"")</f>
        <v/>
      </c>
      <c r="S31" s="971" t="str">
        <f>IFERROR('DB7.80KMP'!S31/S$4,"")</f>
        <v/>
      </c>
      <c r="T31" s="971" t="str">
        <f>IFERROR('DB7.80KMP'!T31/T$4,"")</f>
        <v/>
      </c>
      <c r="U31" s="971" t="str">
        <f>IFERROR('DB7.80KMP'!U31/U$4,"")</f>
        <v/>
      </c>
      <c r="V31" s="971" t="str">
        <f>IFERROR('DB7.80KMP'!V31/V$4,"")</f>
        <v/>
      </c>
      <c r="W31" s="971">
        <f>IFERROR('DB7.80KMP'!W31/W$4,"")</f>
        <v>1.3337797752808989</v>
      </c>
      <c r="X31" s="971">
        <f>IFERROR('DB7.80KMP'!X31/X$4,"")</f>
        <v>12.722569288389513</v>
      </c>
      <c r="Y31" s="971">
        <f>IFERROR('DB7.80KMP'!Y31/Y$4,"")</f>
        <v>9.42684766214178</v>
      </c>
      <c r="Z31" s="971">
        <f>IFERROR('DB7.80KMP'!Z31/Z$4,"")</f>
        <v>8.4658406715240275</v>
      </c>
      <c r="AA31" s="971">
        <f>IFERROR('DB7.80KMP'!AA31/AA$4,"")</f>
        <v>8.1272070446630664</v>
      </c>
      <c r="AB31" s="971">
        <f>IFERROR('DB7.80KMP'!AB31/AB$4,"")</f>
        <v>8.1272070446630664</v>
      </c>
      <c r="AC31" s="971">
        <f>IFERROR('DB7.80KMP'!AC31/AC$4,"")</f>
        <v>7.8146221583298718</v>
      </c>
      <c r="AD31" s="971">
        <f>IFERROR('DB7.80KMP'!AD31/AD$4,"")</f>
        <v>7.8090054700521518</v>
      </c>
      <c r="AE31" s="971">
        <f>IFERROR('DB7.80KMP'!AE31/AE$4,"")</f>
        <v>8.1213656888542385</v>
      </c>
      <c r="AF31" s="971">
        <f>IFERROR('DB7.80KMP'!AF31/AF$4,"")</f>
        <v>7.8133838890524494</v>
      </c>
      <c r="AG31" s="971">
        <f>IFERROR('DB7.80KMP'!AG31/AG$4,"")</f>
        <v>8.125919244614547</v>
      </c>
      <c r="AH31" s="971">
        <f>IFERROR('DB7.80KMP'!AH31/AH$4,"")</f>
        <v>7.8146221583298718</v>
      </c>
      <c r="AI31" s="971">
        <f>IFERROR('DB7.80KMP'!AI31/AI$4,"")</f>
        <v>7.9007428949882561</v>
      </c>
      <c r="AJ31" s="972">
        <f>IFERROR('DB7.80KMP'!AJ31/AJ$4,"")</f>
        <v>4.9326101716209489</v>
      </c>
      <c r="AK31" s="970">
        <f>IFERROR('DB7.80KMP'!AK31/AK$4,"")</f>
        <v>6.6106792920981343</v>
      </c>
      <c r="AL31" s="971">
        <f>IFERROR('DB7.80KMP'!AL31/AL$4,"")</f>
        <v>10.550920241584786</v>
      </c>
      <c r="AM31" s="971">
        <f>IFERROR('DB7.80KMP'!AM31/AM$4,"")</f>
        <v>2.4454728992074588</v>
      </c>
      <c r="AN31" s="971">
        <f>IFERROR('DB7.80KMP'!AN31/AN$4,"")</f>
        <v>5.0766928878436461</v>
      </c>
      <c r="AO31" s="914">
        <f>IFERROR('DB7.80KMP'!AO31/AO$4,"")</f>
        <v>3.5229892172973458</v>
      </c>
      <c r="AP31" s="914" t="str">
        <f>IFERROR('DB7.80KMP'!AP31/AP$4,"")</f>
        <v/>
      </c>
      <c r="AQ31" s="914" t="str">
        <f>IFERROR('DB7.80KMP'!AQ31/AQ$4,"")</f>
        <v/>
      </c>
      <c r="AR31" s="914" t="str">
        <f>IFERROR('DB7.80KMP'!AR31/AR$4,"")</f>
        <v/>
      </c>
      <c r="AS31" s="914" t="str">
        <f>IFERROR('DB7.80KMP'!AS31/AS$4,"")</f>
        <v/>
      </c>
      <c r="AT31" s="914" t="str">
        <f>IFERROR('DB7.80KMP'!AT31/AT$4,"")</f>
        <v/>
      </c>
      <c r="AU31" s="914" t="str">
        <f>IFERROR('DB7.80KMP'!AU31/AU$4,"")</f>
        <v/>
      </c>
      <c r="AV31" s="915" t="str">
        <f>IFERROR('DB7.80KMP'!AV31/AV$4,"")</f>
        <v/>
      </c>
      <c r="AW31" s="970">
        <f t="shared" si="6"/>
        <v>5.0766928878436461</v>
      </c>
      <c r="AX31" s="971">
        <f t="shared" si="7"/>
        <v>3.5229892172973458</v>
      </c>
      <c r="AY31" s="971">
        <f t="shared" si="8"/>
        <v>8.1272070446630664</v>
      </c>
      <c r="AZ31" s="622">
        <f t="shared" si="2"/>
        <v>0.69395358260360618</v>
      </c>
      <c r="BA31" s="623">
        <f t="shared" si="3"/>
        <v>0.43348092375852598</v>
      </c>
      <c r="BB31" s="970" t="str">
        <f>IFERROR('DB7.80KMP'!BB31/BB$4,"")</f>
        <v/>
      </c>
      <c r="BC31" s="971">
        <f>IFERROR('DB7.80KMP'!BC31/BC$4,"")</f>
        <v>4.9326101716209489</v>
      </c>
      <c r="BD31" s="971">
        <f>IFERROR('DB7.80KMP'!BD31/BD$4,"")</f>
        <v>7.8212900715486402</v>
      </c>
      <c r="BE31" s="622" t="str">
        <f t="shared" si="4"/>
        <v/>
      </c>
      <c r="BF31" s="622">
        <f t="shared" si="5"/>
        <v>0.63066452292368136</v>
      </c>
      <c r="BG31" s="623">
        <f t="shared" si="9"/>
        <v>0.62432232477149618</v>
      </c>
    </row>
    <row r="32" spans="2:59" ht="27.6" x14ac:dyDescent="0.25">
      <c r="B32" s="1082"/>
      <c r="C32" s="1085"/>
      <c r="D32" s="573" t="s">
        <v>227</v>
      </c>
      <c r="E32" s="12" t="s">
        <v>134</v>
      </c>
      <c r="F32" s="272" t="s">
        <v>226</v>
      </c>
      <c r="G32" s="976" t="str">
        <f>IFERROR('DB7.80KMP'!G32/G$4,"")</f>
        <v/>
      </c>
      <c r="H32" s="977" t="str">
        <f>IFERROR('DB7.80KMP'!H32/H$4,"")</f>
        <v/>
      </c>
      <c r="I32" s="977" t="str">
        <f>IFERROR('DB7.80KMP'!I32/I$4,"")</f>
        <v/>
      </c>
      <c r="J32" s="977" t="str">
        <f>IFERROR('DB7.80KMP'!J32/J$4,"")</f>
        <v/>
      </c>
      <c r="K32" s="977" t="str">
        <f>IFERROR('DB7.80KMP'!K32/K$4,"")</f>
        <v/>
      </c>
      <c r="L32" s="977" t="str">
        <f>IFERROR('DB7.80KMP'!L32/L$4,"")</f>
        <v/>
      </c>
      <c r="M32" s="977" t="str">
        <f>IFERROR('DB7.80KMP'!M32/M$4,"")</f>
        <v/>
      </c>
      <c r="N32" s="977" t="str">
        <f>IFERROR('DB7.80KMP'!N32/N$4,"")</f>
        <v/>
      </c>
      <c r="O32" s="977" t="str">
        <f>IFERROR('DB7.80KMP'!O32/O$4,"")</f>
        <v/>
      </c>
      <c r="P32" s="977" t="str">
        <f>IFERROR('DB7.80KMP'!P32/P$4,"")</f>
        <v/>
      </c>
      <c r="Q32" s="977" t="str">
        <f>IFERROR('DB7.80KMP'!Q32/Q$4,"")</f>
        <v/>
      </c>
      <c r="R32" s="977" t="str">
        <f>IFERROR('DB7.80KMP'!R32/R$4,"")</f>
        <v/>
      </c>
      <c r="S32" s="977" t="str">
        <f>IFERROR('DB7.80KMP'!S32/S$4,"")</f>
        <v/>
      </c>
      <c r="T32" s="977" t="str">
        <f>IFERROR('DB7.80KMP'!T32/T$4,"")</f>
        <v/>
      </c>
      <c r="U32" s="977" t="str">
        <f>IFERROR('DB7.80KMP'!U32/U$4,"")</f>
        <v/>
      </c>
      <c r="V32" s="977" t="str">
        <f>IFERROR('DB7.80KMP'!V32/V$4,"")</f>
        <v/>
      </c>
      <c r="W32" s="977">
        <f>IFERROR('DB7.80KMP'!W32/W$4,"")</f>
        <v>66.922596754057423</v>
      </c>
      <c r="X32" s="977">
        <f>IFERROR('DB7.80KMP'!X32/X$4,"")</f>
        <v>137.75488972118185</v>
      </c>
      <c r="Y32" s="977">
        <f>IFERROR('DB7.80KMP'!Y32/Y$4,"")</f>
        <v>149.37311463046757</v>
      </c>
      <c r="Z32" s="977">
        <f>IFERROR('DB7.80KMP'!Z32/Z$4,"")</f>
        <v>201.71135276006726</v>
      </c>
      <c r="AA32" s="977">
        <f>IFERROR('DB7.80KMP'!AA32/AA$4,"")</f>
        <v>248.25772998980037</v>
      </c>
      <c r="AB32" s="977">
        <f>IFERROR('DB7.80KMP'!AB32/AB$4,"")</f>
        <v>249.88317139873297</v>
      </c>
      <c r="AC32" s="977">
        <f>IFERROR('DB7.80KMP'!AC32/AC$4,"")</f>
        <v>268.61330988529909</v>
      </c>
      <c r="AD32" s="977">
        <f>IFERROR('DB7.80KMP'!AD32/AD$4,"")</f>
        <v>268.42024652301433</v>
      </c>
      <c r="AE32" s="977">
        <f>IFERROR('DB7.80KMP'!AE32/AE$4,"")</f>
        <v>280.78132952170569</v>
      </c>
      <c r="AF32" s="977">
        <f>IFERROR('DB7.80KMP'!AF32/AF$4,"")</f>
        <v>270.13342342685849</v>
      </c>
      <c r="AG32" s="977">
        <f>IFERROR('DB7.80KMP'!AG32/AG$4,"")</f>
        <v>280.93876036393283</v>
      </c>
      <c r="AH32" s="977">
        <f>IFERROR('DB7.80KMP'!AH32/AH$4,"")</f>
        <v>262.96074861162816</v>
      </c>
      <c r="AI32" s="977">
        <f>IFERROR('DB7.80KMP'!AI32/AI$4,"")</f>
        <v>235.18919432119182</v>
      </c>
      <c r="AJ32" s="978">
        <f>IFERROR('DB7.80KMP'!AJ32/AJ$4,"")</f>
        <v>68.512142316355067</v>
      </c>
      <c r="AK32" s="976">
        <f>IFERROR('DB7.80KMP'!AK32/AK$4,"")</f>
        <v>73.859229814922656</v>
      </c>
      <c r="AL32" s="977">
        <f>IFERROR('DB7.80KMP'!AL32/AL$4,"")</f>
        <v>80.811136772673436</v>
      </c>
      <c r="AM32" s="977">
        <f>IFERROR('DB7.80KMP'!AM32/AM$4,"")</f>
        <v>73.123132219473419</v>
      </c>
      <c r="AN32" s="977">
        <f>IFERROR('DB7.80KMP'!AN32/AN$4,"")</f>
        <v>51.668972508312386</v>
      </c>
      <c r="AO32" s="918">
        <f>IFERROR('DB7.80KMP'!AO32/AO$4,"")</f>
        <v>66.237036557639058</v>
      </c>
      <c r="AP32" s="918" t="str">
        <f>IFERROR('DB7.80KMP'!AP32/AP$4,"")</f>
        <v/>
      </c>
      <c r="AQ32" s="918" t="str">
        <f>IFERROR('DB7.80KMP'!AQ32/AQ$4,"")</f>
        <v/>
      </c>
      <c r="AR32" s="918" t="str">
        <f>IFERROR('DB7.80KMP'!AR32/AR$4,"")</f>
        <v/>
      </c>
      <c r="AS32" s="918" t="str">
        <f>IFERROR('DB7.80KMP'!AS32/AS$4,"")</f>
        <v/>
      </c>
      <c r="AT32" s="918" t="str">
        <f>IFERROR('DB7.80KMP'!AT32/AT$4,"")</f>
        <v/>
      </c>
      <c r="AU32" s="918" t="str">
        <f>IFERROR('DB7.80KMP'!AU32/AU$4,"")</f>
        <v/>
      </c>
      <c r="AV32" s="919" t="str">
        <f>IFERROR('DB7.80KMP'!AV32/AV$4,"")</f>
        <v/>
      </c>
      <c r="AW32" s="976">
        <f t="shared" si="6"/>
        <v>51.668972508312386</v>
      </c>
      <c r="AX32" s="977">
        <f t="shared" si="7"/>
        <v>66.237036557639058</v>
      </c>
      <c r="AY32" s="977">
        <f t="shared" si="8"/>
        <v>248.25772998980037</v>
      </c>
      <c r="AZ32" s="626">
        <f t="shared" si="2"/>
        <v>1.281949946788336</v>
      </c>
      <c r="BA32" s="627">
        <f t="shared" si="3"/>
        <v>0.26680754939779883</v>
      </c>
      <c r="BB32" s="976" t="str">
        <f>IFERROR('DB7.80KMP'!BB32/BB$4,"")</f>
        <v/>
      </c>
      <c r="BC32" s="977">
        <f>IFERROR('DB7.80KMP'!BC32/BC$4,"")</f>
        <v>68.512142316355067</v>
      </c>
      <c r="BD32" s="977">
        <f>IFERROR('DB7.80KMP'!BD32/BD$4,"")</f>
        <v>172.90406084274289</v>
      </c>
      <c r="BE32" s="626" t="str">
        <f t="shared" si="4"/>
        <v/>
      </c>
      <c r="BF32" s="626">
        <f t="shared" si="5"/>
        <v>0.39624368555847395</v>
      </c>
      <c r="BG32" s="627">
        <f t="shared" si="9"/>
        <v>0.29130650544595088</v>
      </c>
    </row>
    <row r="33" spans="1:59" ht="14.1" customHeight="1" x14ac:dyDescent="0.25">
      <c r="B33" s="1082"/>
      <c r="C33" s="1085"/>
      <c r="D33" s="573" t="s">
        <v>228</v>
      </c>
      <c r="E33" s="12" t="s">
        <v>156</v>
      </c>
      <c r="F33" s="272" t="s">
        <v>226</v>
      </c>
      <c r="G33" s="976" t="str">
        <f>IFERROR('DB7.80KMP'!G33/G$4,"")</f>
        <v/>
      </c>
      <c r="H33" s="977" t="str">
        <f>IFERROR('DB7.80KMP'!H33/H$4,"")</f>
        <v/>
      </c>
      <c r="I33" s="977" t="str">
        <f>IFERROR('DB7.80KMP'!I33/I$4,"")</f>
        <v/>
      </c>
      <c r="J33" s="977" t="str">
        <f>IFERROR('DB7.80KMP'!J33/J$4,"")</f>
        <v/>
      </c>
      <c r="K33" s="977" t="str">
        <f>IFERROR('DB7.80KMP'!K33/K$4,"")</f>
        <v/>
      </c>
      <c r="L33" s="977" t="str">
        <f>IFERROR('DB7.80KMP'!L33/L$4,"")</f>
        <v/>
      </c>
      <c r="M33" s="977" t="str">
        <f>IFERROR('DB7.80KMP'!M33/M$4,"")</f>
        <v/>
      </c>
      <c r="N33" s="977" t="str">
        <f>IFERROR('DB7.80KMP'!N33/N$4,"")</f>
        <v/>
      </c>
      <c r="O33" s="977" t="str">
        <f>IFERROR('DB7.80KMP'!O33/O$4,"")</f>
        <v/>
      </c>
      <c r="P33" s="977" t="str">
        <f>IFERROR('DB7.80KMP'!P33/P$4,"")</f>
        <v/>
      </c>
      <c r="Q33" s="977" t="str">
        <f>IFERROR('DB7.80KMP'!Q33/Q$4,"")</f>
        <v/>
      </c>
      <c r="R33" s="977" t="str">
        <f>IFERROR('DB7.80KMP'!R33/R$4,"")</f>
        <v/>
      </c>
      <c r="S33" s="977" t="str">
        <f>IFERROR('DB7.80KMP'!S33/S$4,"")</f>
        <v/>
      </c>
      <c r="T33" s="977" t="str">
        <f>IFERROR('DB7.80KMP'!T33/T$4,"")</f>
        <v/>
      </c>
      <c r="U33" s="977" t="str">
        <f>IFERROR('DB7.80KMP'!U33/U$4,"")</f>
        <v/>
      </c>
      <c r="V33" s="977" t="str">
        <f>IFERROR('DB7.80KMP'!V33/V$4,"")</f>
        <v/>
      </c>
      <c r="W33" s="977">
        <f>IFERROR('DB7.80KMP'!W33/W$4,"")</f>
        <v>0</v>
      </c>
      <c r="X33" s="977">
        <f>IFERROR('DB7.80KMP'!X33/X$4,"")</f>
        <v>0</v>
      </c>
      <c r="Y33" s="977">
        <f>IFERROR('DB7.80KMP'!Y33/Y$4,"")</f>
        <v>0</v>
      </c>
      <c r="Z33" s="977">
        <f>IFERROR('DB7.80KMP'!Z33/Z$4,"")</f>
        <v>0</v>
      </c>
      <c r="AA33" s="977">
        <f>IFERROR('DB7.80KMP'!AA33/AA$4,"")</f>
        <v>0</v>
      </c>
      <c r="AB33" s="977">
        <f>IFERROR('DB7.80KMP'!AB33/AB$4,"")</f>
        <v>0</v>
      </c>
      <c r="AC33" s="977">
        <f>IFERROR('DB7.80KMP'!AC33/AC$4,"")</f>
        <v>0</v>
      </c>
      <c r="AD33" s="977">
        <f>IFERROR('DB7.80KMP'!AD33/AD$4,"")</f>
        <v>0</v>
      </c>
      <c r="AE33" s="977">
        <f>IFERROR('DB7.80KMP'!AE33/AE$4,"")</f>
        <v>0</v>
      </c>
      <c r="AF33" s="977">
        <f>IFERROR('DB7.80KMP'!AF33/AF$4,"")</f>
        <v>0</v>
      </c>
      <c r="AG33" s="977">
        <f>IFERROR('DB7.80KMP'!AG33/AG$4,"")</f>
        <v>0</v>
      </c>
      <c r="AH33" s="977">
        <f>IFERROR('DB7.80KMP'!AH33/AH$4,"")</f>
        <v>0</v>
      </c>
      <c r="AI33" s="977">
        <f>IFERROR('DB7.80KMP'!AI33/AI$4,"")</f>
        <v>0</v>
      </c>
      <c r="AJ33" s="978">
        <f>IFERROR('DB7.80KMP'!AJ33/AJ$4,"")</f>
        <v>0</v>
      </c>
      <c r="AK33" s="976">
        <f>IFERROR('DB7.80KMP'!AK33/AK$4,"")</f>
        <v>0</v>
      </c>
      <c r="AL33" s="977">
        <f>IFERROR('DB7.80KMP'!AL33/AL$4,"")</f>
        <v>0</v>
      </c>
      <c r="AM33" s="977">
        <f>IFERROR('DB7.80KMP'!AM33/AM$4,"")</f>
        <v>0</v>
      </c>
      <c r="AN33" s="977">
        <f>IFERROR('DB7.80KMP'!AN33/AN$4,"")</f>
        <v>0</v>
      </c>
      <c r="AO33" s="918">
        <f>IFERROR('DB7.80KMP'!AO33/AO$4,"")</f>
        <v>0</v>
      </c>
      <c r="AP33" s="918" t="str">
        <f>IFERROR('DB7.80KMP'!AP33/AP$4,"")</f>
        <v/>
      </c>
      <c r="AQ33" s="918" t="str">
        <f>IFERROR('DB7.80KMP'!AQ33/AQ$4,"")</f>
        <v/>
      </c>
      <c r="AR33" s="918" t="str">
        <f>IFERROR('DB7.80KMP'!AR33/AR$4,"")</f>
        <v/>
      </c>
      <c r="AS33" s="918" t="str">
        <f>IFERROR('DB7.80KMP'!AS33/AS$4,"")</f>
        <v/>
      </c>
      <c r="AT33" s="918" t="str">
        <f>IFERROR('DB7.80KMP'!AT33/AT$4,"")</f>
        <v/>
      </c>
      <c r="AU33" s="918" t="str">
        <f>IFERROR('DB7.80KMP'!AU33/AU$4,"")</f>
        <v/>
      </c>
      <c r="AV33" s="919" t="str">
        <f>IFERROR('DB7.80KMP'!AV33/AV$4,"")</f>
        <v/>
      </c>
      <c r="AW33" s="976">
        <f t="shared" si="6"/>
        <v>0</v>
      </c>
      <c r="AX33" s="977">
        <f t="shared" si="7"/>
        <v>0</v>
      </c>
      <c r="AY33" s="977">
        <f t="shared" si="8"/>
        <v>0</v>
      </c>
      <c r="AZ33" s="626" t="str">
        <f t="shared" si="2"/>
        <v/>
      </c>
      <c r="BA33" s="627" t="str">
        <f t="shared" si="3"/>
        <v/>
      </c>
      <c r="BB33" s="976" t="str">
        <f>IFERROR('DB7.80KMP'!BB33/BB$4,"")</f>
        <v/>
      </c>
      <c r="BC33" s="977">
        <f>IFERROR('DB7.80KMP'!BC33/BC$4,"")</f>
        <v>0</v>
      </c>
      <c r="BD33" s="977">
        <f>IFERROR('DB7.80KMP'!BD33/BD$4,"")</f>
        <v>0</v>
      </c>
      <c r="BE33" s="626" t="str">
        <f t="shared" si="4"/>
        <v/>
      </c>
      <c r="BF33" s="626" t="str">
        <f t="shared" si="5"/>
        <v/>
      </c>
      <c r="BG33" s="627" t="str">
        <f t="shared" si="9"/>
        <v/>
      </c>
    </row>
    <row r="34" spans="1:59" ht="27.6" x14ac:dyDescent="0.25">
      <c r="B34" s="1082"/>
      <c r="C34" s="1085"/>
      <c r="D34" s="573" t="s">
        <v>229</v>
      </c>
      <c r="E34" s="12" t="s">
        <v>143</v>
      </c>
      <c r="F34" s="272" t="s">
        <v>226</v>
      </c>
      <c r="G34" s="976" t="str">
        <f>IFERROR('DB7.80KMP'!G34/G$4,"")</f>
        <v/>
      </c>
      <c r="H34" s="977" t="str">
        <f>IFERROR('DB7.80KMP'!H34/H$4,"")</f>
        <v/>
      </c>
      <c r="I34" s="977" t="str">
        <f>IFERROR('DB7.80KMP'!I34/I$4,"")</f>
        <v/>
      </c>
      <c r="J34" s="977" t="str">
        <f>IFERROR('DB7.80KMP'!J34/J$4,"")</f>
        <v/>
      </c>
      <c r="K34" s="977" t="str">
        <f>IFERROR('DB7.80KMP'!K34/K$4,"")</f>
        <v/>
      </c>
      <c r="L34" s="977" t="str">
        <f>IFERROR('DB7.80KMP'!L34/L$4,"")</f>
        <v/>
      </c>
      <c r="M34" s="977" t="str">
        <f>IFERROR('DB7.80KMP'!M34/M$4,"")</f>
        <v/>
      </c>
      <c r="N34" s="977" t="str">
        <f>IFERROR('DB7.80KMP'!N34/N$4,"")</f>
        <v/>
      </c>
      <c r="O34" s="977" t="str">
        <f>IFERROR('DB7.80KMP'!O34/O$4,"")</f>
        <v/>
      </c>
      <c r="P34" s="977" t="str">
        <f>IFERROR('DB7.80KMP'!P34/P$4,"")</f>
        <v/>
      </c>
      <c r="Q34" s="977" t="str">
        <f>IFERROR('DB7.80KMP'!Q34/Q$4,"")</f>
        <v/>
      </c>
      <c r="R34" s="977" t="str">
        <f>IFERROR('DB7.80KMP'!R34/R$4,"")</f>
        <v/>
      </c>
      <c r="S34" s="977" t="str">
        <f>IFERROR('DB7.80KMP'!S34/S$4,"")</f>
        <v/>
      </c>
      <c r="T34" s="977" t="str">
        <f>IFERROR('DB7.80KMP'!T34/T$4,"")</f>
        <v/>
      </c>
      <c r="U34" s="977" t="str">
        <f>IFERROR('DB7.80KMP'!U34/U$4,"")</f>
        <v/>
      </c>
      <c r="V34" s="977" t="str">
        <f>IFERROR('DB7.80KMP'!V34/V$4,"")</f>
        <v/>
      </c>
      <c r="W34" s="977">
        <f>IFERROR('DB7.80KMP'!W34/W$4,"")</f>
        <v>17.686525343320849</v>
      </c>
      <c r="X34" s="977">
        <f>IFERROR('DB7.80KMP'!X34/X$4,"")</f>
        <v>33.895130253849359</v>
      </c>
      <c r="Y34" s="977">
        <f>IFERROR('DB7.80KMP'!Y34/Y$4,"")</f>
        <v>17.74011463046757</v>
      </c>
      <c r="Z34" s="977">
        <f>IFERROR('DB7.80KMP'!Z34/Z$4,"")</f>
        <v>16.593047716187098</v>
      </c>
      <c r="AA34" s="977">
        <f>IFERROR('DB7.80KMP'!AA34/AA$4,"")</f>
        <v>16.213778054102818</v>
      </c>
      <c r="AB34" s="977">
        <f>IFERROR('DB7.80KMP'!AB34/AB$4,"")</f>
        <v>18.525968458309467</v>
      </c>
      <c r="AC34" s="977">
        <f>IFERROR('DB7.80KMP'!AC34/AC$4,"")</f>
        <v>17.813431209912949</v>
      </c>
      <c r="AD34" s="977">
        <f>IFERROR('DB7.80KMP'!AD34/AD$4,"")</f>
        <v>20.518161872562036</v>
      </c>
      <c r="AE34" s="977">
        <f>IFERROR('DB7.80KMP'!AE34/AE$4,"")</f>
        <v>22.760127343014005</v>
      </c>
      <c r="AF34" s="977">
        <f>IFERROR('DB7.80KMP'!AF34/AF$4,"")</f>
        <v>21.897008349069495</v>
      </c>
      <c r="AG34" s="977">
        <f>IFERROR('DB7.80KMP'!AG34/AG$4,"")</f>
        <v>22.958159641809484</v>
      </c>
      <c r="AH34" s="977">
        <f>IFERROR('DB7.80KMP'!AH34/AH$4,"")</f>
        <v>22.07865198392939</v>
      </c>
      <c r="AI34" s="977">
        <f>IFERROR('DB7.80KMP'!AI34/AI$4,"")</f>
        <v>20.141765284033298</v>
      </c>
      <c r="AJ34" s="978">
        <f>IFERROR('DB7.80KMP'!AJ34/AJ$4,"")</f>
        <v>16.876394276404284</v>
      </c>
      <c r="AK34" s="976">
        <f>IFERROR('DB7.80KMP'!AK34/AK$4,"")</f>
        <v>5.4923139245239661</v>
      </c>
      <c r="AL34" s="977">
        <f>IFERROR('DB7.80KMP'!AL34/AL$4,"")</f>
        <v>44.381661688047274</v>
      </c>
      <c r="AM34" s="977">
        <f>IFERROR('DB7.80KMP'!AM34/AM$4,"")</f>
        <v>18.332272128271789</v>
      </c>
      <c r="AN34" s="977">
        <f>IFERROR('DB7.80KMP'!AN34/AN$4,"")</f>
        <v>20.909358527288948</v>
      </c>
      <c r="AO34" s="918">
        <f>IFERROR('DB7.80KMP'!AO34/AO$4,"")</f>
        <v>8.4205690183013306</v>
      </c>
      <c r="AP34" s="918" t="str">
        <f>IFERROR('DB7.80KMP'!AP34/AP$4,"")</f>
        <v/>
      </c>
      <c r="AQ34" s="918" t="str">
        <f>IFERROR('DB7.80KMP'!AQ34/AQ$4,"")</f>
        <v/>
      </c>
      <c r="AR34" s="918" t="str">
        <f>IFERROR('DB7.80KMP'!AR34/AR$4,"")</f>
        <v/>
      </c>
      <c r="AS34" s="918" t="str">
        <f>IFERROR('DB7.80KMP'!AS34/AS$4,"")</f>
        <v/>
      </c>
      <c r="AT34" s="918" t="str">
        <f>IFERROR('DB7.80KMP'!AT34/AT$4,"")</f>
        <v/>
      </c>
      <c r="AU34" s="918" t="str">
        <f>IFERROR('DB7.80KMP'!AU34/AU$4,"")</f>
        <v/>
      </c>
      <c r="AV34" s="919" t="str">
        <f>IFERROR('DB7.80KMP'!AV34/AV$4,"")</f>
        <v/>
      </c>
      <c r="AW34" s="976">
        <f t="shared" si="6"/>
        <v>20.909358527288948</v>
      </c>
      <c r="AX34" s="977">
        <f t="shared" si="7"/>
        <v>8.4205690183013306</v>
      </c>
      <c r="AY34" s="977">
        <f t="shared" si="8"/>
        <v>16.213778054102818</v>
      </c>
      <c r="AZ34" s="626">
        <f t="shared" si="2"/>
        <v>0.40271771165584003</v>
      </c>
      <c r="BA34" s="627">
        <f t="shared" si="3"/>
        <v>0.51934650827236073</v>
      </c>
      <c r="BB34" s="976" t="str">
        <f>IFERROR('DB7.80KMP'!BB34/BB$4,"")</f>
        <v/>
      </c>
      <c r="BC34" s="977">
        <f>IFERROR('DB7.80KMP'!BC34/BC$4,"")</f>
        <v>16.876394276404284</v>
      </c>
      <c r="BD34" s="977">
        <f>IFERROR('DB7.80KMP'!BD34/BD$4,"")</f>
        <v>18.684189569126769</v>
      </c>
      <c r="BE34" s="626" t="str">
        <f t="shared" si="4"/>
        <v/>
      </c>
      <c r="BF34" s="626">
        <f t="shared" si="5"/>
        <v>0.90324465045518298</v>
      </c>
      <c r="BG34" s="627">
        <f t="shared" si="9"/>
        <v>0.8378805947948601</v>
      </c>
    </row>
    <row r="35" spans="1:59" ht="27.6" x14ac:dyDescent="0.25">
      <c r="B35" s="1082"/>
      <c r="C35" s="1085"/>
      <c r="D35" s="573" t="s">
        <v>230</v>
      </c>
      <c r="E35" s="12" t="s">
        <v>174</v>
      </c>
      <c r="F35" s="272" t="s">
        <v>226</v>
      </c>
      <c r="G35" s="976" t="str">
        <f>IFERROR('DB7.80KMP'!G35/G$4,"")</f>
        <v/>
      </c>
      <c r="H35" s="977" t="str">
        <f>IFERROR('DB7.80KMP'!H35/H$4,"")</f>
        <v/>
      </c>
      <c r="I35" s="977" t="str">
        <f>IFERROR('DB7.80KMP'!I35/I$4,"")</f>
        <v/>
      </c>
      <c r="J35" s="977" t="str">
        <f>IFERROR('DB7.80KMP'!J35/J$4,"")</f>
        <v/>
      </c>
      <c r="K35" s="977" t="str">
        <f>IFERROR('DB7.80KMP'!K35/K$4,"")</f>
        <v/>
      </c>
      <c r="L35" s="977" t="str">
        <f>IFERROR('DB7.80KMP'!L35/L$4,"")</f>
        <v/>
      </c>
      <c r="M35" s="977" t="str">
        <f>IFERROR('DB7.80KMP'!M35/M$4,"")</f>
        <v/>
      </c>
      <c r="N35" s="977" t="str">
        <f>IFERROR('DB7.80KMP'!N35/N$4,"")</f>
        <v/>
      </c>
      <c r="O35" s="977" t="str">
        <f>IFERROR('DB7.80KMP'!O35/O$4,"")</f>
        <v/>
      </c>
      <c r="P35" s="977" t="str">
        <f>IFERROR('DB7.80KMP'!P35/P$4,"")</f>
        <v/>
      </c>
      <c r="Q35" s="977" t="str">
        <f>IFERROR('DB7.80KMP'!Q35/Q$4,"")</f>
        <v/>
      </c>
      <c r="R35" s="977" t="str">
        <f>IFERROR('DB7.80KMP'!R35/R$4,"")</f>
        <v/>
      </c>
      <c r="S35" s="977" t="str">
        <f>IFERROR('DB7.80KMP'!S35/S$4,"")</f>
        <v/>
      </c>
      <c r="T35" s="977" t="str">
        <f>IFERROR('DB7.80KMP'!T35/T$4,"")</f>
        <v/>
      </c>
      <c r="U35" s="977" t="str">
        <f>IFERROR('DB7.80KMP'!U35/U$4,"")</f>
        <v/>
      </c>
      <c r="V35" s="977" t="str">
        <f>IFERROR('DB7.80KMP'!V35/V$4,"")</f>
        <v/>
      </c>
      <c r="W35" s="977">
        <f>IFERROR('DB7.80KMP'!W35/W$4,"")</f>
        <v>0.74906367041198507</v>
      </c>
      <c r="X35" s="977">
        <f>IFERROR('DB7.80KMP'!X35/X$4,"")</f>
        <v>1.2484394506866416</v>
      </c>
      <c r="Y35" s="977">
        <f>IFERROR('DB7.80KMP'!Y35/Y$4,"")</f>
        <v>0.56561085972850678</v>
      </c>
      <c r="Z35" s="977">
        <f>IFERROR('DB7.80KMP'!Z35/Z$4,"")</f>
        <v>0.50795044029144165</v>
      </c>
      <c r="AA35" s="977">
        <f>IFERROR('DB7.80KMP'!AA35/AA$4,"")</f>
        <v>0.48763242267978396</v>
      </c>
      <c r="AB35" s="977">
        <f>IFERROR('DB7.80KMP'!AB35/AB$4,"")</f>
        <v>0.48763242267978396</v>
      </c>
      <c r="AC35" s="977">
        <f>IFERROR('DB7.80KMP'!AC35/AC$4,"")</f>
        <v>0.46887732949979227</v>
      </c>
      <c r="AD35" s="977">
        <f>IFERROR('DB7.80KMP'!AD35/AD$4,"")</f>
        <v>0.46854032820312908</v>
      </c>
      <c r="AE35" s="977">
        <f>IFERROR('DB7.80KMP'!AE35/AE$4,"")</f>
        <v>0.48728194133125424</v>
      </c>
      <c r="AF35" s="977">
        <f>IFERROR('DB7.80KMP'!AF35/AF$4,"")</f>
        <v>0.46880303334314694</v>
      </c>
      <c r="AG35" s="977">
        <f>IFERROR('DB7.80KMP'!AG35/AG$4,"")</f>
        <v>0.48755515467687283</v>
      </c>
      <c r="AH35" s="977">
        <f>IFERROR('DB7.80KMP'!AH35/AH$4,"")</f>
        <v>0.46887732949979227</v>
      </c>
      <c r="AI35" s="977">
        <f>IFERROR('DB7.80KMP'!AI35/AI$4,"")</f>
        <v>0.53073194480883124</v>
      </c>
      <c r="AJ35" s="978">
        <f>IFERROR('DB7.80KMP'!AJ35/AJ$4,"")</f>
        <v>8.4541697086523385E-2</v>
      </c>
      <c r="AK35" s="976">
        <f>IFERROR('DB7.80KMP'!AK35/AK$4,"")</f>
        <v>0</v>
      </c>
      <c r="AL35" s="977">
        <f>IFERROR('DB7.80KMP'!AL35/AL$4,"")</f>
        <v>0.71953535648676292</v>
      </c>
      <c r="AM35" s="977">
        <f>IFERROR('DB7.80KMP'!AM35/AM$4,"")</f>
        <v>0</v>
      </c>
      <c r="AN35" s="977">
        <f>IFERROR('DB7.80KMP'!AN35/AN$4,"")</f>
        <v>0</v>
      </c>
      <c r="AO35" s="918">
        <f>IFERROR('DB7.80KMP'!AO35/AO$4,"")</f>
        <v>0</v>
      </c>
      <c r="AP35" s="918" t="str">
        <f>IFERROR('DB7.80KMP'!AP35/AP$4,"")</f>
        <v/>
      </c>
      <c r="AQ35" s="918" t="str">
        <f>IFERROR('DB7.80KMP'!AQ35/AQ$4,"")</f>
        <v/>
      </c>
      <c r="AR35" s="918" t="str">
        <f>IFERROR('DB7.80KMP'!AR35/AR$4,"")</f>
        <v/>
      </c>
      <c r="AS35" s="918" t="str">
        <f>IFERROR('DB7.80KMP'!AS35/AS$4,"")</f>
        <v/>
      </c>
      <c r="AT35" s="918" t="str">
        <f>IFERROR('DB7.80KMP'!AT35/AT$4,"")</f>
        <v/>
      </c>
      <c r="AU35" s="918" t="str">
        <f>IFERROR('DB7.80KMP'!AU35/AU$4,"")</f>
        <v/>
      </c>
      <c r="AV35" s="919" t="str">
        <f>IFERROR('DB7.80KMP'!AV35/AV$4,"")</f>
        <v/>
      </c>
      <c r="AW35" s="976">
        <f t="shared" si="6"/>
        <v>0</v>
      </c>
      <c r="AX35" s="977">
        <f t="shared" si="7"/>
        <v>0</v>
      </c>
      <c r="AY35" s="977">
        <f t="shared" si="8"/>
        <v>0.48763242267978396</v>
      </c>
      <c r="AZ35" s="626" t="str">
        <f t="shared" si="2"/>
        <v/>
      </c>
      <c r="BA35" s="627">
        <f t="shared" si="3"/>
        <v>0</v>
      </c>
      <c r="BB35" s="976" t="str">
        <f>IFERROR('DB7.80KMP'!BB35/BB$4,"")</f>
        <v/>
      </c>
      <c r="BC35" s="977">
        <f>IFERROR('DB7.80KMP'!BC35/BC$4,"")</f>
        <v>8.4541697086523385E-2</v>
      </c>
      <c r="BD35" s="977">
        <f>IFERROR('DB7.80KMP'!BD35/BD$4,"")</f>
        <v>0.63104055685038063</v>
      </c>
      <c r="BE35" s="626" t="str">
        <f t="shared" si="4"/>
        <v/>
      </c>
      <c r="BF35" s="626">
        <f t="shared" si="5"/>
        <v>0.13397189161419965</v>
      </c>
      <c r="BG35" s="627">
        <f t="shared" si="9"/>
        <v>0.15929264841402219</v>
      </c>
    </row>
    <row r="36" spans="1:59" x14ac:dyDescent="0.25">
      <c r="B36" s="1083"/>
      <c r="C36" s="1086"/>
      <c r="D36" s="572" t="s">
        <v>231</v>
      </c>
      <c r="E36" s="13" t="s">
        <v>173</v>
      </c>
      <c r="F36" s="273" t="s">
        <v>226</v>
      </c>
      <c r="G36" s="973" t="str">
        <f>IFERROR('DB7.80KMP'!G36/G$4,"")</f>
        <v/>
      </c>
      <c r="H36" s="974" t="str">
        <f>IFERROR('DB7.80KMP'!H36/H$4,"")</f>
        <v/>
      </c>
      <c r="I36" s="974" t="str">
        <f>IFERROR('DB7.80KMP'!I36/I$4,"")</f>
        <v/>
      </c>
      <c r="J36" s="974" t="str">
        <f>IFERROR('DB7.80KMP'!J36/J$4,"")</f>
        <v/>
      </c>
      <c r="K36" s="974" t="str">
        <f>IFERROR('DB7.80KMP'!K36/K$4,"")</f>
        <v/>
      </c>
      <c r="L36" s="974" t="str">
        <f>IFERROR('DB7.80KMP'!L36/L$4,"")</f>
        <v/>
      </c>
      <c r="M36" s="974" t="str">
        <f>IFERROR('DB7.80KMP'!M36/M$4,"")</f>
        <v/>
      </c>
      <c r="N36" s="974" t="str">
        <f>IFERROR('DB7.80KMP'!N36/N$4,"")</f>
        <v/>
      </c>
      <c r="O36" s="974" t="str">
        <f>IFERROR('DB7.80KMP'!O36/O$4,"")</f>
        <v/>
      </c>
      <c r="P36" s="974" t="str">
        <f>IFERROR('DB7.80KMP'!P36/P$4,"")</f>
        <v/>
      </c>
      <c r="Q36" s="974" t="str">
        <f>IFERROR('DB7.80KMP'!Q36/Q$4,"")</f>
        <v/>
      </c>
      <c r="R36" s="974" t="str">
        <f>IFERROR('DB7.80KMP'!R36/R$4,"")</f>
        <v/>
      </c>
      <c r="S36" s="974" t="str">
        <f>IFERROR('DB7.80KMP'!S36/S$4,"")</f>
        <v/>
      </c>
      <c r="T36" s="974" t="str">
        <f>IFERROR('DB7.80KMP'!T36/T$4,"")</f>
        <v/>
      </c>
      <c r="U36" s="974" t="str">
        <f>IFERROR('DB7.80KMP'!U36/U$4,"")</f>
        <v/>
      </c>
      <c r="V36" s="974" t="str">
        <f>IFERROR('DB7.80KMP'!V36/V$4,"")</f>
        <v/>
      </c>
      <c r="W36" s="974">
        <f>IFERROR('DB7.80KMP'!W36/W$4,"")</f>
        <v>0</v>
      </c>
      <c r="X36" s="974">
        <f>IFERROR('DB7.80KMP'!X36/X$4,"")</f>
        <v>0</v>
      </c>
      <c r="Y36" s="974">
        <f>IFERROR('DB7.80KMP'!Y36/Y$4,"")</f>
        <v>0</v>
      </c>
      <c r="Z36" s="974">
        <f>IFERROR('DB7.80KMP'!Z36/Z$4,"")</f>
        <v>0</v>
      </c>
      <c r="AA36" s="974">
        <f>IFERROR('DB7.80KMP'!AA36/AA$4,"")</f>
        <v>0</v>
      </c>
      <c r="AB36" s="974">
        <f>IFERROR('DB7.80KMP'!AB36/AB$4,"")</f>
        <v>0</v>
      </c>
      <c r="AC36" s="974">
        <f>IFERROR('DB7.80KMP'!AC36/AC$4,"")</f>
        <v>0</v>
      </c>
      <c r="AD36" s="974">
        <f>IFERROR('DB7.80KMP'!AD36/AD$4,"")</f>
        <v>0</v>
      </c>
      <c r="AE36" s="974">
        <f>IFERROR('DB7.80KMP'!AE36/AE$4,"")</f>
        <v>0</v>
      </c>
      <c r="AF36" s="974">
        <f>IFERROR('DB7.80KMP'!AF36/AF$4,"")</f>
        <v>0</v>
      </c>
      <c r="AG36" s="974">
        <f>IFERROR('DB7.80KMP'!AG36/AG$4,"")</f>
        <v>0</v>
      </c>
      <c r="AH36" s="974">
        <f>IFERROR('DB7.80KMP'!AH36/AH$4,"")</f>
        <v>0</v>
      </c>
      <c r="AI36" s="974">
        <f>IFERROR('DB7.80KMP'!AI36/AI$4,"")</f>
        <v>0</v>
      </c>
      <c r="AJ36" s="975">
        <f>IFERROR('DB7.80KMP'!AJ36/AJ$4,"")</f>
        <v>0</v>
      </c>
      <c r="AK36" s="973">
        <f>IFERROR('DB7.80KMP'!AK36/AK$4,"")</f>
        <v>0</v>
      </c>
      <c r="AL36" s="974">
        <f>IFERROR('DB7.80KMP'!AL36/AL$4,"")</f>
        <v>0</v>
      </c>
      <c r="AM36" s="974">
        <f>IFERROR('DB7.80KMP'!AM36/AM$4,"")</f>
        <v>0</v>
      </c>
      <c r="AN36" s="974">
        <f>IFERROR('DB7.80KMP'!AN36/AN$4,"")</f>
        <v>0</v>
      </c>
      <c r="AO36" s="916">
        <f>IFERROR('DB7.80KMP'!AO36/AO$4,"")</f>
        <v>0</v>
      </c>
      <c r="AP36" s="916" t="str">
        <f>IFERROR('DB7.80KMP'!AP36/AP$4,"")</f>
        <v/>
      </c>
      <c r="AQ36" s="916" t="str">
        <f>IFERROR('DB7.80KMP'!AQ36/AQ$4,"")</f>
        <v/>
      </c>
      <c r="AR36" s="916" t="str">
        <f>IFERROR('DB7.80KMP'!AR36/AR$4,"")</f>
        <v/>
      </c>
      <c r="AS36" s="916" t="str">
        <f>IFERROR('DB7.80KMP'!AS36/AS$4,"")</f>
        <v/>
      </c>
      <c r="AT36" s="916" t="str">
        <f>IFERROR('DB7.80KMP'!AT36/AT$4,"")</f>
        <v/>
      </c>
      <c r="AU36" s="916" t="str">
        <f>IFERROR('DB7.80KMP'!AU36/AU$4,"")</f>
        <v/>
      </c>
      <c r="AV36" s="917" t="str">
        <f>IFERROR('DB7.80KMP'!AV36/AV$4,"")</f>
        <v/>
      </c>
      <c r="AW36" s="973">
        <f t="shared" si="6"/>
        <v>0</v>
      </c>
      <c r="AX36" s="974">
        <f t="shared" si="7"/>
        <v>0</v>
      </c>
      <c r="AY36" s="974">
        <f t="shared" si="8"/>
        <v>0</v>
      </c>
      <c r="AZ36" s="624" t="str">
        <f t="shared" si="2"/>
        <v/>
      </c>
      <c r="BA36" s="625" t="str">
        <f t="shared" si="3"/>
        <v/>
      </c>
      <c r="BB36" s="973" t="str">
        <f>IFERROR('DB7.80KMP'!BB36/BB$4,"")</f>
        <v/>
      </c>
      <c r="BC36" s="974">
        <f>IFERROR('DB7.80KMP'!BC36/BC$4,"")</f>
        <v>0</v>
      </c>
      <c r="BD36" s="974">
        <f>IFERROR('DB7.80KMP'!BD36/BD$4,"")</f>
        <v>0</v>
      </c>
      <c r="BE36" s="624" t="str">
        <f t="shared" si="4"/>
        <v/>
      </c>
      <c r="BF36" s="624" t="str">
        <f t="shared" si="5"/>
        <v/>
      </c>
      <c r="BG36" s="625" t="str">
        <f t="shared" si="9"/>
        <v/>
      </c>
    </row>
    <row r="37" spans="1:59" ht="14.1" customHeight="1" x14ac:dyDescent="0.25">
      <c r="B37" s="255" t="s">
        <v>59</v>
      </c>
      <c r="C37" s="20" t="s">
        <v>58</v>
      </c>
      <c r="D37" s="251" t="s">
        <v>232</v>
      </c>
      <c r="E37" s="6" t="s">
        <v>58</v>
      </c>
      <c r="F37" s="268" t="s">
        <v>226</v>
      </c>
      <c r="G37" s="970" t="str">
        <f>IFERROR('DB7.80KMP'!G37/G$4,"")</f>
        <v/>
      </c>
      <c r="H37" s="971" t="str">
        <f>IFERROR('DB7.80KMP'!H37/H$4,"")</f>
        <v/>
      </c>
      <c r="I37" s="971" t="str">
        <f>IFERROR('DB7.80KMP'!I37/I$4,"")</f>
        <v/>
      </c>
      <c r="J37" s="971" t="str">
        <f>IFERROR('DB7.80KMP'!J37/J$4,"")</f>
        <v/>
      </c>
      <c r="K37" s="971" t="str">
        <f>IFERROR('DB7.80KMP'!K37/K$4,"")</f>
        <v/>
      </c>
      <c r="L37" s="971" t="str">
        <f>IFERROR('DB7.80KMP'!L37/L$4,"")</f>
        <v/>
      </c>
      <c r="M37" s="971" t="str">
        <f>IFERROR('DB7.80KMP'!M37/M$4,"")</f>
        <v/>
      </c>
      <c r="N37" s="971" t="str">
        <f>IFERROR('DB7.80KMP'!N37/N$4,"")</f>
        <v/>
      </c>
      <c r="O37" s="971" t="str">
        <f>IFERROR('DB7.80KMP'!O37/O$4,"")</f>
        <v/>
      </c>
      <c r="P37" s="971" t="str">
        <f>IFERROR('DB7.80KMP'!P37/P$4,"")</f>
        <v/>
      </c>
      <c r="Q37" s="971" t="str">
        <f>IFERROR('DB7.80KMP'!Q37/Q$4,"")</f>
        <v/>
      </c>
      <c r="R37" s="971" t="str">
        <f>IFERROR('DB7.80KMP'!R37/R$4,"")</f>
        <v/>
      </c>
      <c r="S37" s="971" t="str">
        <f>IFERROR('DB7.80KMP'!S37/S$4,"")</f>
        <v/>
      </c>
      <c r="T37" s="971" t="str">
        <f>IFERROR('DB7.80KMP'!T37/T$4,"")</f>
        <v/>
      </c>
      <c r="U37" s="971" t="str">
        <f>IFERROR('DB7.80KMP'!U37/U$4,"")</f>
        <v/>
      </c>
      <c r="V37" s="971" t="str">
        <f>IFERROR('DB7.80KMP'!V37/V$4,"")</f>
        <v/>
      </c>
      <c r="W37" s="971">
        <f>IFERROR('DB7.80KMP'!W37/W$4,"")</f>
        <v>0</v>
      </c>
      <c r="X37" s="971">
        <f>IFERROR('DB7.80KMP'!X37/X$4,"")</f>
        <v>0</v>
      </c>
      <c r="Y37" s="971">
        <f>IFERROR('DB7.80KMP'!Y37/Y$4,"")</f>
        <v>0</v>
      </c>
      <c r="Z37" s="971">
        <f>IFERROR('DB7.80KMP'!Z37/Z$4,"")</f>
        <v>0</v>
      </c>
      <c r="AA37" s="971">
        <f>IFERROR('DB7.80KMP'!AA37/AA$4,"")</f>
        <v>0</v>
      </c>
      <c r="AB37" s="971">
        <f>IFERROR('DB7.80KMP'!AB37/AB$4,"")</f>
        <v>0</v>
      </c>
      <c r="AC37" s="971">
        <f>IFERROR('DB7.80KMP'!AC37/AC$4,"")</f>
        <v>0</v>
      </c>
      <c r="AD37" s="971">
        <f>IFERROR('DB7.80KMP'!AD37/AD$4,"")</f>
        <v>0</v>
      </c>
      <c r="AE37" s="971">
        <f>IFERROR('DB7.80KMP'!AE37/AE$4,"")</f>
        <v>0</v>
      </c>
      <c r="AF37" s="971">
        <f>IFERROR('DB7.80KMP'!AF37/AF$4,"")</f>
        <v>0</v>
      </c>
      <c r="AG37" s="971">
        <f>IFERROR('DB7.80KMP'!AG37/AG$4,"")</f>
        <v>0</v>
      </c>
      <c r="AH37" s="971">
        <f>IFERROR('DB7.80KMP'!AH37/AH$4,"")</f>
        <v>0</v>
      </c>
      <c r="AI37" s="971">
        <f>IFERROR('DB7.80KMP'!AI37/AI$4,"")</f>
        <v>0</v>
      </c>
      <c r="AJ37" s="972">
        <f>IFERROR('DB7.80KMP'!AJ37/AJ$4,"")</f>
        <v>0</v>
      </c>
      <c r="AK37" s="970">
        <f>IFERROR('DB7.80KMP'!AK37/AK$4,"")</f>
        <v>0</v>
      </c>
      <c r="AL37" s="971">
        <f>IFERROR('DB7.80KMP'!AL37/AL$4,"")</f>
        <v>0</v>
      </c>
      <c r="AM37" s="971">
        <f>IFERROR('DB7.80KMP'!AM37/AM$4,"")</f>
        <v>0</v>
      </c>
      <c r="AN37" s="971">
        <f>IFERROR('DB7.80KMP'!AN37/AN$4,"")</f>
        <v>0</v>
      </c>
      <c r="AO37" s="914">
        <f>IFERROR('DB7.80KMP'!AO37/AO$4,"")</f>
        <v>0</v>
      </c>
      <c r="AP37" s="914" t="str">
        <f>IFERROR('DB7.80KMP'!AP37/AP$4,"")</f>
        <v/>
      </c>
      <c r="AQ37" s="914" t="str">
        <f>IFERROR('DB7.80KMP'!AQ37/AQ$4,"")</f>
        <v/>
      </c>
      <c r="AR37" s="914" t="str">
        <f>IFERROR('DB7.80KMP'!AR37/AR$4,"")</f>
        <v/>
      </c>
      <c r="AS37" s="914" t="str">
        <f>IFERROR('DB7.80KMP'!AS37/AS$4,"")</f>
        <v/>
      </c>
      <c r="AT37" s="914" t="str">
        <f>IFERROR('DB7.80KMP'!AT37/AT$4,"")</f>
        <v/>
      </c>
      <c r="AU37" s="914" t="str">
        <f>IFERROR('DB7.80KMP'!AU37/AU$4,"")</f>
        <v/>
      </c>
      <c r="AV37" s="915" t="str">
        <f>IFERROR('DB7.80KMP'!AV37/AV$4,"")</f>
        <v/>
      </c>
      <c r="AW37" s="970">
        <f t="shared" si="6"/>
        <v>0</v>
      </c>
      <c r="AX37" s="971">
        <f t="shared" si="7"/>
        <v>0</v>
      </c>
      <c r="AY37" s="971">
        <f t="shared" si="8"/>
        <v>0</v>
      </c>
      <c r="AZ37" s="622" t="str">
        <f t="shared" si="2"/>
        <v/>
      </c>
      <c r="BA37" s="623" t="str">
        <f t="shared" si="3"/>
        <v/>
      </c>
      <c r="BB37" s="970" t="str">
        <f>IFERROR('DB7.80KMP'!BB37/BB$4,"")</f>
        <v/>
      </c>
      <c r="BC37" s="971">
        <f>IFERROR('DB7.80KMP'!BC37/BC$4,"")</f>
        <v>0</v>
      </c>
      <c r="BD37" s="971">
        <f>IFERROR('DB7.80KMP'!BD37/BD$4,"")</f>
        <v>0</v>
      </c>
      <c r="BE37" s="622" t="str">
        <f t="shared" si="4"/>
        <v/>
      </c>
      <c r="BF37" s="622" t="str">
        <f t="shared" si="5"/>
        <v/>
      </c>
      <c r="BG37" s="623" t="str">
        <f t="shared" si="9"/>
        <v/>
      </c>
    </row>
    <row r="38" spans="1:59" ht="14.1" customHeight="1" x14ac:dyDescent="0.25">
      <c r="B38" s="255" t="s">
        <v>61</v>
      </c>
      <c r="C38" s="20" t="s">
        <v>60</v>
      </c>
      <c r="D38" s="379" t="s">
        <v>233</v>
      </c>
      <c r="E38" s="161" t="s">
        <v>60</v>
      </c>
      <c r="F38" s="275" t="s">
        <v>226</v>
      </c>
      <c r="G38" s="967" t="str">
        <f>IFERROR('DB7.80KMP'!G38/G$4,"")</f>
        <v/>
      </c>
      <c r="H38" s="968" t="str">
        <f>IFERROR('DB7.80KMP'!H38/H$4,"")</f>
        <v/>
      </c>
      <c r="I38" s="968" t="str">
        <f>IFERROR('DB7.80KMP'!I38/I$4,"")</f>
        <v/>
      </c>
      <c r="J38" s="968" t="str">
        <f>IFERROR('DB7.80KMP'!J38/J$4,"")</f>
        <v/>
      </c>
      <c r="K38" s="968" t="str">
        <f>IFERROR('DB7.80KMP'!K38/K$4,"")</f>
        <v/>
      </c>
      <c r="L38" s="968" t="str">
        <f>IFERROR('DB7.80KMP'!L38/L$4,"")</f>
        <v/>
      </c>
      <c r="M38" s="968" t="str">
        <f>IFERROR('DB7.80KMP'!M38/M$4,"")</f>
        <v/>
      </c>
      <c r="N38" s="968" t="str">
        <f>IFERROR('DB7.80KMP'!N38/N$4,"")</f>
        <v/>
      </c>
      <c r="O38" s="968" t="str">
        <f>IFERROR('DB7.80KMP'!O38/O$4,"")</f>
        <v/>
      </c>
      <c r="P38" s="968" t="str">
        <f>IFERROR('DB7.80KMP'!P38/P$4,"")</f>
        <v/>
      </c>
      <c r="Q38" s="968" t="str">
        <f>IFERROR('DB7.80KMP'!Q38/Q$4,"")</f>
        <v/>
      </c>
      <c r="R38" s="968" t="str">
        <f>IFERROR('DB7.80KMP'!R38/R$4,"")</f>
        <v/>
      </c>
      <c r="S38" s="968" t="str">
        <f>IFERROR('DB7.80KMP'!S38/S$4,"")</f>
        <v/>
      </c>
      <c r="T38" s="968" t="str">
        <f>IFERROR('DB7.80KMP'!T38/T$4,"")</f>
        <v/>
      </c>
      <c r="U38" s="968" t="str">
        <f>IFERROR('DB7.80KMP'!U38/U$4,"")</f>
        <v/>
      </c>
      <c r="V38" s="968" t="str">
        <f>IFERROR('DB7.80KMP'!V38/V$4,"")</f>
        <v/>
      </c>
      <c r="W38" s="968">
        <f>IFERROR('DB7.80KMP'!W38/W$4,"")</f>
        <v>2.8526841448189759</v>
      </c>
      <c r="X38" s="968">
        <f>IFERROR('DB7.80KMP'!X38/X$4,"")</f>
        <v>4.7544735746982933</v>
      </c>
      <c r="Y38" s="968">
        <f>IFERROR('DB7.80KMP'!Y38/Y$4,"")</f>
        <v>2.1540346907993966</v>
      </c>
      <c r="Z38" s="968">
        <f>IFERROR('DB7.80KMP'!Z38/Z$4,"")</f>
        <v>2.1206930882167687</v>
      </c>
      <c r="AA38" s="968">
        <f>IFERROR('DB7.80KMP'!AA38/AA$4,"")</f>
        <v>2.0358653646880982</v>
      </c>
      <c r="AB38" s="968">
        <f>IFERROR('DB7.80KMP'!AB38/AB$4,"")</f>
        <v>5.2867481825533256</v>
      </c>
      <c r="AC38" s="968">
        <f>IFERROR('DB7.80KMP'!AC38/AC$4,"")</f>
        <v>4.86787536990514</v>
      </c>
      <c r="AD38" s="968">
        <f>IFERROR('DB7.80KMP'!AD38/AD$4,"")</f>
        <v>4.3379022262537523</v>
      </c>
      <c r="AE38" s="968">
        <f>IFERROR('DB7.80KMP'!AE38/AE$4,"")</f>
        <v>4.6007533378812981</v>
      </c>
      <c r="AF38" s="968">
        <f>IFERROR('DB7.80KMP'!AF38/AF$4,"")</f>
        <v>4.3364280584241088</v>
      </c>
      <c r="AG38" s="968">
        <f>IFERROR('DB7.80KMP'!AG38/AG$4,"")</f>
        <v>4.5098851807610734</v>
      </c>
      <c r="AH38" s="968">
        <f>IFERROR('DB7.80KMP'!AH38/AH$4,"")</f>
        <v>4.3371152978730789</v>
      </c>
      <c r="AI38" s="968">
        <f>IFERROR('DB7.80KMP'!AI38/AI$4,"")</f>
        <v>3.8676491635399182</v>
      </c>
      <c r="AJ38" s="969">
        <f>IFERROR('DB7.80KMP'!AJ38/AJ$4,"")</f>
        <v>2.0330641777106422</v>
      </c>
      <c r="AK38" s="967">
        <f>IFERROR('DB7.80KMP'!AK38/AK$4,"")</f>
        <v>1.9151094240847892</v>
      </c>
      <c r="AL38" s="968">
        <f>IFERROR('DB7.80KMP'!AL38/AL$4,"")</f>
        <v>3.056594624334414</v>
      </c>
      <c r="AM38" s="968">
        <f>IFERROR('DB7.80KMP'!AM38/AM$4,"")</f>
        <v>1.4069919343645862</v>
      </c>
      <c r="AN38" s="968">
        <f>IFERROR('DB7.80KMP'!AN38/AN$4,"")</f>
        <v>1.993621766280107</v>
      </c>
      <c r="AO38" s="912">
        <f>IFERROR('DB7.80KMP'!AO38/AO$4,"")</f>
        <v>2.2979847151250477</v>
      </c>
      <c r="AP38" s="912" t="str">
        <f>IFERROR('DB7.80KMP'!AP38/AP$4,"")</f>
        <v/>
      </c>
      <c r="AQ38" s="912" t="str">
        <f>IFERROR('DB7.80KMP'!AQ38/AQ$4,"")</f>
        <v/>
      </c>
      <c r="AR38" s="912" t="str">
        <f>IFERROR('DB7.80KMP'!AR38/AR$4,"")</f>
        <v/>
      </c>
      <c r="AS38" s="912" t="str">
        <f>IFERROR('DB7.80KMP'!AS38/AS$4,"")</f>
        <v/>
      </c>
      <c r="AT38" s="912" t="str">
        <f>IFERROR('DB7.80KMP'!AT38/AT$4,"")</f>
        <v/>
      </c>
      <c r="AU38" s="912" t="str">
        <f>IFERROR('DB7.80KMP'!AU38/AU$4,"")</f>
        <v/>
      </c>
      <c r="AV38" s="913" t="str">
        <f>IFERROR('DB7.80KMP'!AV38/AV$4,"")</f>
        <v/>
      </c>
      <c r="AW38" s="967">
        <f t="shared" si="6"/>
        <v>1.993621766280107</v>
      </c>
      <c r="AX38" s="968">
        <f t="shared" si="7"/>
        <v>2.2979847151250477</v>
      </c>
      <c r="AY38" s="968">
        <f t="shared" si="8"/>
        <v>2.0358653646880982</v>
      </c>
      <c r="AZ38" s="628">
        <f t="shared" si="2"/>
        <v>1.1526683516366549</v>
      </c>
      <c r="BA38" s="629">
        <f t="shared" si="3"/>
        <v>1.1287508275269014</v>
      </c>
      <c r="BB38" s="967" t="str">
        <f>IFERROR('DB7.80KMP'!BB38/BB$4,"")</f>
        <v/>
      </c>
      <c r="BC38" s="968">
        <f>IFERROR('DB7.80KMP'!BC38/BC$4,"")</f>
        <v>2.0330641777106422</v>
      </c>
      <c r="BD38" s="968">
        <f>IFERROR('DB7.80KMP'!BD38/BD$4,"")</f>
        <v>2.4957654023432556</v>
      </c>
      <c r="BE38" s="628" t="str">
        <f t="shared" si="4"/>
        <v/>
      </c>
      <c r="BF38" s="628">
        <f t="shared" si="5"/>
        <v>0.81460548166979685</v>
      </c>
      <c r="BG38" s="629">
        <f t="shared" si="9"/>
        <v>0.52565889297204316</v>
      </c>
    </row>
    <row r="39" spans="1:59" ht="14.1" customHeight="1" x14ac:dyDescent="0.25">
      <c r="B39" s="1081" t="s">
        <v>63</v>
      </c>
      <c r="C39" s="1084" t="s">
        <v>62</v>
      </c>
      <c r="D39" s="571" t="s">
        <v>234</v>
      </c>
      <c r="E39" s="7" t="s">
        <v>139</v>
      </c>
      <c r="F39" s="268" t="s">
        <v>226</v>
      </c>
      <c r="G39" s="970" t="str">
        <f>IFERROR('DB7.80KMP'!G39/G$4,"")</f>
        <v/>
      </c>
      <c r="H39" s="971" t="str">
        <f>IFERROR('DB7.80KMP'!H39/H$4,"")</f>
        <v/>
      </c>
      <c r="I39" s="971" t="str">
        <f>IFERROR('DB7.80KMP'!I39/I$4,"")</f>
        <v/>
      </c>
      <c r="J39" s="971" t="str">
        <f>IFERROR('DB7.80KMP'!J39/J$4,"")</f>
        <v/>
      </c>
      <c r="K39" s="971" t="str">
        <f>IFERROR('DB7.80KMP'!K39/K$4,"")</f>
        <v/>
      </c>
      <c r="L39" s="971" t="str">
        <f>IFERROR('DB7.80KMP'!L39/L$4,"")</f>
        <v/>
      </c>
      <c r="M39" s="971" t="str">
        <f>IFERROR('DB7.80KMP'!M39/M$4,"")</f>
        <v/>
      </c>
      <c r="N39" s="971" t="str">
        <f>IFERROR('DB7.80KMP'!N39/N$4,"")</f>
        <v/>
      </c>
      <c r="O39" s="971" t="str">
        <f>IFERROR('DB7.80KMP'!O39/O$4,"")</f>
        <v/>
      </c>
      <c r="P39" s="971" t="str">
        <f>IFERROR('DB7.80KMP'!P39/P$4,"")</f>
        <v/>
      </c>
      <c r="Q39" s="971" t="str">
        <f>IFERROR('DB7.80KMP'!Q39/Q$4,"")</f>
        <v/>
      </c>
      <c r="R39" s="971" t="str">
        <f>IFERROR('DB7.80KMP'!R39/R$4,"")</f>
        <v/>
      </c>
      <c r="S39" s="971" t="str">
        <f>IFERROR('DB7.80KMP'!S39/S$4,"")</f>
        <v/>
      </c>
      <c r="T39" s="971" t="str">
        <f>IFERROR('DB7.80KMP'!T39/T$4,"")</f>
        <v/>
      </c>
      <c r="U39" s="971" t="str">
        <f>IFERROR('DB7.80KMP'!U39/U$4,"")</f>
        <v/>
      </c>
      <c r="V39" s="971" t="str">
        <f>IFERROR('DB7.80KMP'!V39/V$4,"")</f>
        <v/>
      </c>
      <c r="W39" s="971">
        <f>IFERROR('DB7.80KMP'!W39/W$4,"")</f>
        <v>34.29169588014981</v>
      </c>
      <c r="X39" s="971">
        <f>IFERROR('DB7.80KMP'!X39/X$4,"")</f>
        <v>60.257066167290887</v>
      </c>
      <c r="Y39" s="971">
        <f>IFERROR('DB7.80KMP'!Y39/Y$4,"")</f>
        <v>27.28372812971342</v>
      </c>
      <c r="Z39" s="971">
        <f>IFERROR('DB7.80KMP'!Z39/Z$4,"")</f>
        <v>23.801582028577968</v>
      </c>
      <c r="AA39" s="971">
        <f>IFERROR('DB7.80KMP'!AA39/AA$4,"")</f>
        <v>22.224191607033283</v>
      </c>
      <c r="AB39" s="971">
        <f>IFERROR('DB7.80KMP'!AB39/AB$4,"")</f>
        <v>22.203693490513515</v>
      </c>
      <c r="AC39" s="971">
        <f>IFERROR('DB7.80KMP'!AC39/AC$4,"")</f>
        <v>21.349705279339918</v>
      </c>
      <c r="AD39" s="971">
        <f>IFERROR('DB7.80KMP'!AD39/AD$4,"")</f>
        <v>21.041628558719971</v>
      </c>
      <c r="AE39" s="971">
        <f>IFERROR('DB7.80KMP'!AE39/AE$4,"")</f>
        <v>21.51943930091284</v>
      </c>
      <c r="AF39" s="971">
        <f>IFERROR('DB7.80KMP'!AF39/AF$4,"")</f>
        <v>20.424484894853727</v>
      </c>
      <c r="AG39" s="971">
        <f>IFERROR('DB7.80KMP'!AG39/AG$4,"")</f>
        <v>21.241464290647876</v>
      </c>
      <c r="AH39" s="971">
        <f>IFERROR('DB7.80KMP'!AH39/AH$4,"")</f>
        <v>20.427721778195387</v>
      </c>
      <c r="AI39" s="971">
        <f>IFERROR('DB7.80KMP'!AI39/AI$4,"")</f>
        <v>24.128714320144468</v>
      </c>
      <c r="AJ39" s="972">
        <f>IFERROR('DB7.80KMP'!AJ39/AJ$4,"")</f>
        <v>21.422184758674817</v>
      </c>
      <c r="AK39" s="970">
        <f>IFERROR('DB7.80KMP'!AK39/AK$4,"")</f>
        <v>24.756201542084014</v>
      </c>
      <c r="AL39" s="971">
        <f>IFERROR('DB7.80KMP'!AL39/AL$4,"")</f>
        <v>27.649071054897437</v>
      </c>
      <c r="AM39" s="971">
        <f>IFERROR('DB7.80KMP'!AM39/AM$4,"")</f>
        <v>11.868739188228208</v>
      </c>
      <c r="AN39" s="971">
        <f>IFERROR('DB7.80KMP'!AN39/AN$4,"")</f>
        <v>30.853854107533859</v>
      </c>
      <c r="AO39" s="914">
        <f>IFERROR('DB7.80KMP'!AO39/AO$4,"")</f>
        <v>19.043922911554827</v>
      </c>
      <c r="AP39" s="914" t="str">
        <f>IFERROR('DB7.80KMP'!AP39/AP$4,"")</f>
        <v/>
      </c>
      <c r="AQ39" s="914" t="str">
        <f>IFERROR('DB7.80KMP'!AQ39/AQ$4,"")</f>
        <v/>
      </c>
      <c r="AR39" s="914" t="str">
        <f>IFERROR('DB7.80KMP'!AR39/AR$4,"")</f>
        <v/>
      </c>
      <c r="AS39" s="914" t="str">
        <f>IFERROR('DB7.80KMP'!AS39/AS$4,"")</f>
        <v/>
      </c>
      <c r="AT39" s="914" t="str">
        <f>IFERROR('DB7.80KMP'!AT39/AT$4,"")</f>
        <v/>
      </c>
      <c r="AU39" s="914" t="str">
        <f>IFERROR('DB7.80KMP'!AU39/AU$4,"")</f>
        <v/>
      </c>
      <c r="AV39" s="915" t="str">
        <f>IFERROR('DB7.80KMP'!AV39/AV$4,"")</f>
        <v/>
      </c>
      <c r="AW39" s="970">
        <f t="shared" ref="AW39:AW70" si="12">AN39</f>
        <v>30.853854107533859</v>
      </c>
      <c r="AX39" s="971">
        <f t="shared" ref="AX39:AX70" si="13">AO39</f>
        <v>19.043922911554827</v>
      </c>
      <c r="AY39" s="971">
        <f t="shared" ref="AY39:AY70" si="14">AA39</f>
        <v>22.224191607033283</v>
      </c>
      <c r="AZ39" s="622">
        <f t="shared" si="2"/>
        <v>0.61722995270482928</v>
      </c>
      <c r="BA39" s="623">
        <f t="shared" si="3"/>
        <v>0.85690059050462841</v>
      </c>
      <c r="BB39" s="970" t="str">
        <f>IFERROR('DB7.80KMP'!BB39/BB$4,"")</f>
        <v/>
      </c>
      <c r="BC39" s="971">
        <f>IFERROR('DB7.80KMP'!BC39/BC$4,"")</f>
        <v>21.422184758674817</v>
      </c>
      <c r="BD39" s="971">
        <f>IFERROR('DB7.80KMP'!BD39/BD$4,"")</f>
        <v>29.623156462341196</v>
      </c>
      <c r="BE39" s="622" t="str">
        <f t="shared" si="4"/>
        <v/>
      </c>
      <c r="BF39" s="622">
        <f t="shared" si="5"/>
        <v>0.72315672321779867</v>
      </c>
      <c r="BG39" s="623">
        <f t="shared" si="9"/>
        <v>0.88782951608780758</v>
      </c>
    </row>
    <row r="40" spans="1:59" ht="14.1" customHeight="1" x14ac:dyDescent="0.25">
      <c r="B40" s="1083"/>
      <c r="C40" s="1086"/>
      <c r="D40" s="572" t="s">
        <v>235</v>
      </c>
      <c r="E40" s="10" t="s">
        <v>163</v>
      </c>
      <c r="F40" s="273" t="s">
        <v>226</v>
      </c>
      <c r="G40" s="973" t="str">
        <f>IFERROR('DB7.80KMP'!G40/G$4,"")</f>
        <v/>
      </c>
      <c r="H40" s="974" t="str">
        <f>IFERROR('DB7.80KMP'!H40/H$4,"")</f>
        <v/>
      </c>
      <c r="I40" s="974" t="str">
        <f>IFERROR('DB7.80KMP'!I40/I$4,"")</f>
        <v/>
      </c>
      <c r="J40" s="974" t="str">
        <f>IFERROR('DB7.80KMP'!J40/J$4,"")</f>
        <v/>
      </c>
      <c r="K40" s="974" t="str">
        <f>IFERROR('DB7.80KMP'!K40/K$4,"")</f>
        <v/>
      </c>
      <c r="L40" s="974" t="str">
        <f>IFERROR('DB7.80KMP'!L40/L$4,"")</f>
        <v/>
      </c>
      <c r="M40" s="974" t="str">
        <f>IFERROR('DB7.80KMP'!M40/M$4,"")</f>
        <v/>
      </c>
      <c r="N40" s="974" t="str">
        <f>IFERROR('DB7.80KMP'!N40/N$4,"")</f>
        <v/>
      </c>
      <c r="O40" s="974" t="str">
        <f>IFERROR('DB7.80KMP'!O40/O$4,"")</f>
        <v/>
      </c>
      <c r="P40" s="974" t="str">
        <f>IFERROR('DB7.80KMP'!P40/P$4,"")</f>
        <v/>
      </c>
      <c r="Q40" s="974" t="str">
        <f>IFERROR('DB7.80KMP'!Q40/Q$4,"")</f>
        <v/>
      </c>
      <c r="R40" s="974" t="str">
        <f>IFERROR('DB7.80KMP'!R40/R$4,"")</f>
        <v/>
      </c>
      <c r="S40" s="974" t="str">
        <f>IFERROR('DB7.80KMP'!S40/S$4,"")</f>
        <v/>
      </c>
      <c r="T40" s="974" t="str">
        <f>IFERROR('DB7.80KMP'!T40/T$4,"")</f>
        <v/>
      </c>
      <c r="U40" s="974" t="str">
        <f>IFERROR('DB7.80KMP'!U40/U$4,"")</f>
        <v/>
      </c>
      <c r="V40" s="974" t="str">
        <f>IFERROR('DB7.80KMP'!V40/V$4,"")</f>
        <v/>
      </c>
      <c r="W40" s="974">
        <f>IFERROR('DB7.80KMP'!W40/W$4,"")</f>
        <v>33.395508614232213</v>
      </c>
      <c r="X40" s="974">
        <f>IFERROR('DB7.80KMP'!X40/X$4,"")</f>
        <v>56.967061173533082</v>
      </c>
      <c r="Y40" s="974">
        <f>IFERROR('DB7.80KMP'!Y40/Y$4,"")</f>
        <v>28.62987141779789</v>
      </c>
      <c r="Z40" s="974">
        <f>IFERROR('DB7.80KMP'!Z40/Z$4,"")</f>
        <v>31.651071572248838</v>
      </c>
      <c r="AA40" s="974">
        <f>IFERROR('DB7.80KMP'!AA40/AA$4,"")</f>
        <v>30.05795998975972</v>
      </c>
      <c r="AB40" s="974">
        <f>IFERROR('DB7.80KMP'!AB40/AB$4,"")</f>
        <v>29.530222798350898</v>
      </c>
      <c r="AC40" s="974">
        <f>IFERROR('DB7.80KMP'!AC40/AC$4,"")</f>
        <v>28.157178065612889</v>
      </c>
      <c r="AD40" s="974">
        <f>IFERROR('DB7.80KMP'!AD40/AD$4,"")</f>
        <v>28.055656100839318</v>
      </c>
      <c r="AE40" s="974">
        <f>IFERROR('DB7.80KMP'!AE40/AE$4,"")</f>
        <v>29.082294195569705</v>
      </c>
      <c r="AF40" s="974">
        <f>IFERROR('DB7.80KMP'!AF40/AF$4,"")</f>
        <v>27.958424741243299</v>
      </c>
      <c r="AG40" s="974">
        <f>IFERROR('DB7.80KMP'!AG40/AG$4,"")</f>
        <v>29.076770506885815</v>
      </c>
      <c r="AH40" s="974">
        <f>IFERROR('DB7.80KMP'!AH40/AH$4,"")</f>
        <v>27.828973312509625</v>
      </c>
      <c r="AI40" s="974">
        <f>IFERROR('DB7.80KMP'!AI40/AI$4,"")</f>
        <v>30.233303204139485</v>
      </c>
      <c r="AJ40" s="975">
        <f>IFERROR('DB7.80KMP'!AJ40/AJ$4,"")</f>
        <v>15.096677622075996</v>
      </c>
      <c r="AK40" s="973">
        <f>IFERROR('DB7.80KMP'!AK40/AK$4,"")</f>
        <v>18.56609947006686</v>
      </c>
      <c r="AL40" s="974">
        <f>IFERROR('DB7.80KMP'!AL40/AL$4,"")</f>
        <v>21.744710281652051</v>
      </c>
      <c r="AM40" s="974">
        <f>IFERROR('DB7.80KMP'!AM40/AM$4,"")</f>
        <v>13.021791667083994</v>
      </c>
      <c r="AN40" s="974">
        <f>IFERROR('DB7.80KMP'!AN40/AN$4,"")</f>
        <v>17.806530289514232</v>
      </c>
      <c r="AO40" s="916">
        <f>IFERROR('DB7.80KMP'!AO40/AO$4,"")</f>
        <v>9.7410153524075369</v>
      </c>
      <c r="AP40" s="916" t="str">
        <f>IFERROR('DB7.80KMP'!AP40/AP$4,"")</f>
        <v/>
      </c>
      <c r="AQ40" s="916" t="str">
        <f>IFERROR('DB7.80KMP'!AQ40/AQ$4,"")</f>
        <v/>
      </c>
      <c r="AR40" s="916" t="str">
        <f>IFERROR('DB7.80KMP'!AR40/AR$4,"")</f>
        <v/>
      </c>
      <c r="AS40" s="916" t="str">
        <f>IFERROR('DB7.80KMP'!AS40/AS$4,"")</f>
        <v/>
      </c>
      <c r="AT40" s="916" t="str">
        <f>IFERROR('DB7.80KMP'!AT40/AT$4,"")</f>
        <v/>
      </c>
      <c r="AU40" s="916" t="str">
        <f>IFERROR('DB7.80KMP'!AU40/AU$4,"")</f>
        <v/>
      </c>
      <c r="AV40" s="917" t="str">
        <f>IFERROR('DB7.80KMP'!AV40/AV$4,"")</f>
        <v/>
      </c>
      <c r="AW40" s="973">
        <f t="shared" si="12"/>
        <v>17.806530289514232</v>
      </c>
      <c r="AX40" s="974">
        <f t="shared" si="13"/>
        <v>9.7410153524075369</v>
      </c>
      <c r="AY40" s="974">
        <f t="shared" si="14"/>
        <v>30.05795998975972</v>
      </c>
      <c r="AZ40" s="624">
        <f t="shared" si="2"/>
        <v>0.54704735813376004</v>
      </c>
      <c r="BA40" s="625">
        <f t="shared" si="3"/>
        <v>0.32407440011651323</v>
      </c>
      <c r="BB40" s="973" t="str">
        <f>IFERROR('DB7.80KMP'!BB40/BB$4,"")</f>
        <v/>
      </c>
      <c r="BC40" s="974">
        <f>IFERROR('DB7.80KMP'!BC40/BC$4,"")</f>
        <v>15.096677622075996</v>
      </c>
      <c r="BD40" s="974">
        <f>IFERROR('DB7.80KMP'!BD40/BD$4,"")</f>
        <v>33.417785154501658</v>
      </c>
      <c r="BE40" s="624" t="str">
        <f t="shared" si="4"/>
        <v/>
      </c>
      <c r="BF40" s="624">
        <f t="shared" si="5"/>
        <v>0.45175578071015116</v>
      </c>
      <c r="BG40" s="625">
        <f t="shared" si="9"/>
        <v>0.49933933848184303</v>
      </c>
    </row>
    <row r="41" spans="1:59" ht="27.6" x14ac:dyDescent="0.25">
      <c r="B41" s="255" t="s">
        <v>65</v>
      </c>
      <c r="C41" s="20" t="s">
        <v>64</v>
      </c>
      <c r="D41" s="380" t="s">
        <v>236</v>
      </c>
      <c r="E41" s="24" t="s">
        <v>129</v>
      </c>
      <c r="F41" s="575" t="s">
        <v>226</v>
      </c>
      <c r="G41" s="961" t="str">
        <f>IFERROR('DB7.80KMP'!G41/G$4,"")</f>
        <v/>
      </c>
      <c r="H41" s="962" t="str">
        <f>IFERROR('DB7.80KMP'!H41/H$4,"")</f>
        <v/>
      </c>
      <c r="I41" s="962" t="str">
        <f>IFERROR('DB7.80KMP'!I41/I$4,"")</f>
        <v/>
      </c>
      <c r="J41" s="962" t="str">
        <f>IFERROR('DB7.80KMP'!J41/J$4,"")</f>
        <v/>
      </c>
      <c r="K41" s="962" t="str">
        <f>IFERROR('DB7.80KMP'!K41/K$4,"")</f>
        <v/>
      </c>
      <c r="L41" s="962" t="str">
        <f>IFERROR('DB7.80KMP'!L41/L$4,"")</f>
        <v/>
      </c>
      <c r="M41" s="962" t="str">
        <f>IFERROR('DB7.80KMP'!M41/M$4,"")</f>
        <v/>
      </c>
      <c r="N41" s="962" t="str">
        <f>IFERROR('DB7.80KMP'!N41/N$4,"")</f>
        <v/>
      </c>
      <c r="O41" s="962" t="str">
        <f>IFERROR('DB7.80KMP'!O41/O$4,"")</f>
        <v/>
      </c>
      <c r="P41" s="962" t="str">
        <f>IFERROR('DB7.80KMP'!P41/P$4,"")</f>
        <v/>
      </c>
      <c r="Q41" s="962" t="str">
        <f>IFERROR('DB7.80KMP'!Q41/Q$4,"")</f>
        <v/>
      </c>
      <c r="R41" s="962" t="str">
        <f>IFERROR('DB7.80KMP'!R41/R$4,"")</f>
        <v/>
      </c>
      <c r="S41" s="962" t="str">
        <f>IFERROR('DB7.80KMP'!S41/S$4,"")</f>
        <v/>
      </c>
      <c r="T41" s="962" t="str">
        <f>IFERROR('DB7.80KMP'!T41/T$4,"")</f>
        <v/>
      </c>
      <c r="U41" s="962" t="str">
        <f>IFERROR('DB7.80KMP'!U41/U$4,"")</f>
        <v/>
      </c>
      <c r="V41" s="962" t="str">
        <f>IFERROR('DB7.80KMP'!V41/V$4,"")</f>
        <v/>
      </c>
      <c r="W41" s="962">
        <f>IFERROR('DB7.80KMP'!W41/W$4,"")</f>
        <v>0</v>
      </c>
      <c r="X41" s="962">
        <f>IFERROR('DB7.80KMP'!X41/X$4,"")</f>
        <v>0</v>
      </c>
      <c r="Y41" s="962">
        <f>IFERROR('DB7.80KMP'!Y41/Y$4,"")</f>
        <v>0</v>
      </c>
      <c r="Z41" s="962">
        <f>IFERROR('DB7.80KMP'!Z41/Z$4,"")</f>
        <v>0</v>
      </c>
      <c r="AA41" s="962">
        <f>IFERROR('DB7.80KMP'!AA41/AA$4,"")</f>
        <v>0</v>
      </c>
      <c r="AB41" s="962">
        <f>IFERROR('DB7.80KMP'!AB41/AB$4,"")</f>
        <v>0</v>
      </c>
      <c r="AC41" s="962">
        <f>IFERROR('DB7.80KMP'!AC41/AC$4,"")</f>
        <v>0</v>
      </c>
      <c r="AD41" s="962">
        <f>IFERROR('DB7.80KMP'!AD41/AD$4,"")</f>
        <v>0</v>
      </c>
      <c r="AE41" s="962">
        <f>IFERROR('DB7.80KMP'!AE41/AE$4,"")</f>
        <v>0</v>
      </c>
      <c r="AF41" s="962">
        <f>IFERROR('DB7.80KMP'!AF41/AF$4,"")</f>
        <v>0</v>
      </c>
      <c r="AG41" s="962">
        <f>IFERROR('DB7.80KMP'!AG41/AG$4,"")</f>
        <v>0</v>
      </c>
      <c r="AH41" s="962">
        <f>IFERROR('DB7.80KMP'!AH41/AH$4,"")</f>
        <v>0</v>
      </c>
      <c r="AI41" s="962">
        <f>IFERROR('DB7.80KMP'!AI41/AI$4,"")</f>
        <v>0</v>
      </c>
      <c r="AJ41" s="963">
        <f>IFERROR('DB7.80KMP'!AJ41/AJ$4,"")</f>
        <v>0</v>
      </c>
      <c r="AK41" s="961">
        <f>IFERROR('DB7.80KMP'!AK41/AK$4,"")</f>
        <v>0</v>
      </c>
      <c r="AL41" s="962">
        <f>IFERROR('DB7.80KMP'!AL41/AL$4,"")</f>
        <v>0</v>
      </c>
      <c r="AM41" s="962">
        <f>IFERROR('DB7.80KMP'!AM41/AM$4,"")</f>
        <v>0</v>
      </c>
      <c r="AN41" s="962">
        <f>IFERROR('DB7.80KMP'!AN41/AN$4,"")</f>
        <v>0</v>
      </c>
      <c r="AO41" s="908">
        <f>IFERROR('DB7.80KMP'!AO41/AO$4,"")</f>
        <v>0</v>
      </c>
      <c r="AP41" s="908" t="str">
        <f>IFERROR('DB7.80KMP'!AP41/AP$4,"")</f>
        <v/>
      </c>
      <c r="AQ41" s="908" t="str">
        <f>IFERROR('DB7.80KMP'!AQ41/AQ$4,"")</f>
        <v/>
      </c>
      <c r="AR41" s="908" t="str">
        <f>IFERROR('DB7.80KMP'!AR41/AR$4,"")</f>
        <v/>
      </c>
      <c r="AS41" s="908" t="str">
        <f>IFERROR('DB7.80KMP'!AS41/AS$4,"")</f>
        <v/>
      </c>
      <c r="AT41" s="908" t="str">
        <f>IFERROR('DB7.80KMP'!AT41/AT$4,"")</f>
        <v/>
      </c>
      <c r="AU41" s="908" t="str">
        <f>IFERROR('DB7.80KMP'!AU41/AU$4,"")</f>
        <v/>
      </c>
      <c r="AV41" s="909" t="str">
        <f>IFERROR('DB7.80KMP'!AV41/AV$4,"")</f>
        <v/>
      </c>
      <c r="AW41" s="961">
        <f t="shared" si="12"/>
        <v>0</v>
      </c>
      <c r="AX41" s="962">
        <f t="shared" si="13"/>
        <v>0</v>
      </c>
      <c r="AY41" s="962">
        <f t="shared" si="14"/>
        <v>0</v>
      </c>
      <c r="AZ41" s="616" t="str">
        <f t="shared" si="2"/>
        <v/>
      </c>
      <c r="BA41" s="617" t="str">
        <f t="shared" si="3"/>
        <v/>
      </c>
      <c r="BB41" s="961" t="str">
        <f>IFERROR('DB7.80KMP'!BB41/BB$4,"")</f>
        <v/>
      </c>
      <c r="BC41" s="962">
        <f>IFERROR('DB7.80KMP'!BC41/BC$4,"")</f>
        <v>0</v>
      </c>
      <c r="BD41" s="962">
        <f>IFERROR('DB7.80KMP'!BD41/BD$4,"")</f>
        <v>0</v>
      </c>
      <c r="BE41" s="616" t="str">
        <f t="shared" si="4"/>
        <v/>
      </c>
      <c r="BF41" s="616" t="str">
        <f t="shared" si="5"/>
        <v/>
      </c>
      <c r="BG41" s="617" t="str">
        <f t="shared" si="9"/>
        <v/>
      </c>
    </row>
    <row r="42" spans="1:59" ht="14.1" customHeight="1" x14ac:dyDescent="0.25">
      <c r="B42" s="255" t="s">
        <v>67</v>
      </c>
      <c r="C42" s="20" t="s">
        <v>66</v>
      </c>
      <c r="D42" s="251" t="s">
        <v>237</v>
      </c>
      <c r="E42" s="6" t="s">
        <v>66</v>
      </c>
      <c r="F42" s="268" t="s">
        <v>226</v>
      </c>
      <c r="G42" s="970" t="str">
        <f>IFERROR('DB7.80KMP'!G42/G$4,"")</f>
        <v/>
      </c>
      <c r="H42" s="971" t="str">
        <f>IFERROR('DB7.80KMP'!H42/H$4,"")</f>
        <v/>
      </c>
      <c r="I42" s="971" t="str">
        <f>IFERROR('DB7.80KMP'!I42/I$4,"")</f>
        <v/>
      </c>
      <c r="J42" s="971" t="str">
        <f>IFERROR('DB7.80KMP'!J42/J$4,"")</f>
        <v/>
      </c>
      <c r="K42" s="971" t="str">
        <f>IFERROR('DB7.80KMP'!K42/K$4,"")</f>
        <v/>
      </c>
      <c r="L42" s="971" t="str">
        <f>IFERROR('DB7.80KMP'!L42/L$4,"")</f>
        <v/>
      </c>
      <c r="M42" s="971" t="str">
        <f>IFERROR('DB7.80KMP'!M42/M$4,"")</f>
        <v/>
      </c>
      <c r="N42" s="971" t="str">
        <f>IFERROR('DB7.80KMP'!N42/N$4,"")</f>
        <v/>
      </c>
      <c r="O42" s="971" t="str">
        <f>IFERROR('DB7.80KMP'!O42/O$4,"")</f>
        <v/>
      </c>
      <c r="P42" s="971" t="str">
        <f>IFERROR('DB7.80KMP'!P42/P$4,"")</f>
        <v/>
      </c>
      <c r="Q42" s="971" t="str">
        <f>IFERROR('DB7.80KMP'!Q42/Q$4,"")</f>
        <v/>
      </c>
      <c r="R42" s="971" t="str">
        <f>IFERROR('DB7.80KMP'!R42/R$4,"")</f>
        <v/>
      </c>
      <c r="S42" s="971" t="str">
        <f>IFERROR('DB7.80KMP'!S42/S$4,"")</f>
        <v/>
      </c>
      <c r="T42" s="971" t="str">
        <f>IFERROR('DB7.80KMP'!T42/T$4,"")</f>
        <v/>
      </c>
      <c r="U42" s="971" t="str">
        <f>IFERROR('DB7.80KMP'!U42/U$4,"")</f>
        <v/>
      </c>
      <c r="V42" s="971" t="str">
        <f>IFERROR('DB7.80KMP'!V42/V$4,"")</f>
        <v/>
      </c>
      <c r="W42" s="971">
        <f>IFERROR('DB7.80KMP'!W42/W$4,"")</f>
        <v>0</v>
      </c>
      <c r="X42" s="971">
        <f>IFERROR('DB7.80KMP'!X42/X$4,"")</f>
        <v>0</v>
      </c>
      <c r="Y42" s="971">
        <f>IFERROR('DB7.80KMP'!Y42/Y$4,"")</f>
        <v>0</v>
      </c>
      <c r="Z42" s="971">
        <f>IFERROR('DB7.80KMP'!Z42/Z$4,"")</f>
        <v>195.66392057370859</v>
      </c>
      <c r="AA42" s="971">
        <f>IFERROR('DB7.80KMP'!AA42/AA$4,"")</f>
        <v>187.83736375076023</v>
      </c>
      <c r="AB42" s="971">
        <f>IFERROR('DB7.80KMP'!AB42/AB$4,"")</f>
        <v>187.83736375076023</v>
      </c>
      <c r="AC42" s="971">
        <f>IFERROR('DB7.80KMP'!AC42/AC$4,"")</f>
        <v>180.61284976034639</v>
      </c>
      <c r="AD42" s="971">
        <f>IFERROR('DB7.80KMP'!AD42/AD$4,"")</f>
        <v>180.48303592475702</v>
      </c>
      <c r="AE42" s="971">
        <f>IFERROR('DB7.80KMP'!AE42/AE$4,"")</f>
        <v>187.70235736174729</v>
      </c>
      <c r="AF42" s="971">
        <f>IFERROR('DB7.80KMP'!AF42/AF$4,"")</f>
        <v>180.5842306744284</v>
      </c>
      <c r="AG42" s="971">
        <f>IFERROR('DB7.80KMP'!AG42/AG$4,"")</f>
        <v>187.80759990140552</v>
      </c>
      <c r="AH42" s="971">
        <f>IFERROR('DB7.80KMP'!AH42/AH$4,"")</f>
        <v>180.61284976034639</v>
      </c>
      <c r="AI42" s="971">
        <f>IFERROR('DB7.80KMP'!AI42/AI$4,"")</f>
        <v>153.32956454682301</v>
      </c>
      <c r="AJ42" s="972">
        <f>IFERROR('DB7.80KMP'!AJ42/AJ$4,"")</f>
        <v>0</v>
      </c>
      <c r="AK42" s="970">
        <f>IFERROR('DB7.80KMP'!AK42/AK$4,"")</f>
        <v>0</v>
      </c>
      <c r="AL42" s="971">
        <f>IFERROR('DB7.80KMP'!AL42/AL$4,"")</f>
        <v>0</v>
      </c>
      <c r="AM42" s="971">
        <f>IFERROR('DB7.80KMP'!AM42/AM$4,"")</f>
        <v>0</v>
      </c>
      <c r="AN42" s="971">
        <f>IFERROR('DB7.80KMP'!AN42/AN$4,"")</f>
        <v>0</v>
      </c>
      <c r="AO42" s="914">
        <f>IFERROR('DB7.80KMP'!AO42/AO$4,"")</f>
        <v>0</v>
      </c>
      <c r="AP42" s="914" t="str">
        <f>IFERROR('DB7.80KMP'!AP42/AP$4,"")</f>
        <v/>
      </c>
      <c r="AQ42" s="914" t="str">
        <f>IFERROR('DB7.80KMP'!AQ42/AQ$4,"")</f>
        <v/>
      </c>
      <c r="AR42" s="914" t="str">
        <f>IFERROR('DB7.80KMP'!AR42/AR$4,"")</f>
        <v/>
      </c>
      <c r="AS42" s="914" t="str">
        <f>IFERROR('DB7.80KMP'!AS42/AS$4,"")</f>
        <v/>
      </c>
      <c r="AT42" s="914" t="str">
        <f>IFERROR('DB7.80KMP'!AT42/AT$4,"")</f>
        <v/>
      </c>
      <c r="AU42" s="914" t="str">
        <f>IFERROR('DB7.80KMP'!AU42/AU$4,"")</f>
        <v/>
      </c>
      <c r="AV42" s="915" t="str">
        <f>IFERROR('DB7.80KMP'!AV42/AV$4,"")</f>
        <v/>
      </c>
      <c r="AW42" s="970">
        <f t="shared" si="12"/>
        <v>0</v>
      </c>
      <c r="AX42" s="971">
        <f t="shared" si="13"/>
        <v>0</v>
      </c>
      <c r="AY42" s="971">
        <f t="shared" si="14"/>
        <v>187.83736375076023</v>
      </c>
      <c r="AZ42" s="622" t="str">
        <f t="shared" si="2"/>
        <v/>
      </c>
      <c r="BA42" s="623">
        <f t="shared" si="3"/>
        <v>0</v>
      </c>
      <c r="BB42" s="970" t="str">
        <f>IFERROR('DB7.80KMP'!BB42/BB$4,"")</f>
        <v/>
      </c>
      <c r="BC42" s="971">
        <f>IFERROR('DB7.80KMP'!BC42/BC$4,"")</f>
        <v>0</v>
      </c>
      <c r="BD42" s="971">
        <f>IFERROR('DB7.80KMP'!BD42/BD$4,"")</f>
        <v>97.23143015568094</v>
      </c>
      <c r="BE42" s="622" t="str">
        <f t="shared" si="4"/>
        <v/>
      </c>
      <c r="BF42" s="622">
        <f t="shared" si="5"/>
        <v>0</v>
      </c>
      <c r="BG42" s="623">
        <f t="shared" si="9"/>
        <v>0</v>
      </c>
    </row>
    <row r="43" spans="1:59" ht="14.1" customHeight="1" x14ac:dyDescent="0.25">
      <c r="A43" s="2"/>
      <c r="B43" s="255" t="s">
        <v>69</v>
      </c>
      <c r="C43" s="20" t="s">
        <v>68</v>
      </c>
      <c r="D43" s="251" t="s">
        <v>238</v>
      </c>
      <c r="E43" s="6" t="s">
        <v>68</v>
      </c>
      <c r="F43" s="268" t="s">
        <v>226</v>
      </c>
      <c r="G43" s="970" t="str">
        <f>IFERROR('DB7.80KMP'!G43/G$4,"")</f>
        <v/>
      </c>
      <c r="H43" s="971" t="str">
        <f>IFERROR('DB7.80KMP'!H43/H$4,"")</f>
        <v/>
      </c>
      <c r="I43" s="971" t="str">
        <f>IFERROR('DB7.80KMP'!I43/I$4,"")</f>
        <v/>
      </c>
      <c r="J43" s="971" t="str">
        <f>IFERROR('DB7.80KMP'!J43/J$4,"")</f>
        <v/>
      </c>
      <c r="K43" s="971" t="str">
        <f>IFERROR('DB7.80KMP'!K43/K$4,"")</f>
        <v/>
      </c>
      <c r="L43" s="971" t="str">
        <f>IFERROR('DB7.80KMP'!L43/L$4,"")</f>
        <v/>
      </c>
      <c r="M43" s="971" t="str">
        <f>IFERROR('DB7.80KMP'!M43/M$4,"")</f>
        <v/>
      </c>
      <c r="N43" s="971" t="str">
        <f>IFERROR('DB7.80KMP'!N43/N$4,"")</f>
        <v/>
      </c>
      <c r="O43" s="971" t="str">
        <f>IFERROR('DB7.80KMP'!O43/O$4,"")</f>
        <v/>
      </c>
      <c r="P43" s="971" t="str">
        <f>IFERROR('DB7.80KMP'!P43/P$4,"")</f>
        <v/>
      </c>
      <c r="Q43" s="971" t="str">
        <f>IFERROR('DB7.80KMP'!Q43/Q$4,"")</f>
        <v/>
      </c>
      <c r="R43" s="971" t="str">
        <f>IFERROR('DB7.80KMP'!R43/R$4,"")</f>
        <v/>
      </c>
      <c r="S43" s="971" t="str">
        <f>IFERROR('DB7.80KMP'!S43/S$4,"")</f>
        <v/>
      </c>
      <c r="T43" s="971" t="str">
        <f>IFERROR('DB7.80KMP'!T43/T$4,"")</f>
        <v/>
      </c>
      <c r="U43" s="971" t="str">
        <f>IFERROR('DB7.80KMP'!U43/U$4,"")</f>
        <v/>
      </c>
      <c r="V43" s="971" t="str">
        <f>IFERROR('DB7.80KMP'!V43/V$4,"")</f>
        <v/>
      </c>
      <c r="W43" s="971">
        <f>IFERROR('DB7.80KMP'!W43/W$4,"")</f>
        <v>0</v>
      </c>
      <c r="X43" s="971">
        <f>IFERROR('DB7.80KMP'!X43/X$4,"")</f>
        <v>0</v>
      </c>
      <c r="Y43" s="971">
        <f>IFERROR('DB7.80KMP'!Y43/Y$4,"")</f>
        <v>0</v>
      </c>
      <c r="Z43" s="971">
        <f>IFERROR('DB7.80KMP'!Z43/Z$4,"")</f>
        <v>0</v>
      </c>
      <c r="AA43" s="971">
        <f>IFERROR('DB7.80KMP'!AA43/AA$4,"")</f>
        <v>0</v>
      </c>
      <c r="AB43" s="971">
        <f>IFERROR('DB7.80KMP'!AB43/AB$4,"")</f>
        <v>0</v>
      </c>
      <c r="AC43" s="971">
        <f>IFERROR('DB7.80KMP'!AC43/AC$4,"")</f>
        <v>0</v>
      </c>
      <c r="AD43" s="971">
        <f>IFERROR('DB7.80KMP'!AD43/AD$4,"")</f>
        <v>0</v>
      </c>
      <c r="AE43" s="971">
        <f>IFERROR('DB7.80KMP'!AE43/AE$4,"")</f>
        <v>0</v>
      </c>
      <c r="AF43" s="971">
        <f>IFERROR('DB7.80KMP'!AF43/AF$4,"")</f>
        <v>0</v>
      </c>
      <c r="AG43" s="971">
        <f>IFERROR('DB7.80KMP'!AG43/AG$4,"")</f>
        <v>0</v>
      </c>
      <c r="AH43" s="971">
        <f>IFERROR('DB7.80KMP'!AH43/AH$4,"")</f>
        <v>0</v>
      </c>
      <c r="AI43" s="971">
        <f>IFERROR('DB7.80KMP'!AI43/AI$4,"")</f>
        <v>0</v>
      </c>
      <c r="AJ43" s="972">
        <f>IFERROR('DB7.80KMP'!AJ43/AJ$4,"")</f>
        <v>8.5383228107107598</v>
      </c>
      <c r="AK43" s="970">
        <f>IFERROR('DB7.80KMP'!AK43/AK$4,"")</f>
        <v>10.394411649570269</v>
      </c>
      <c r="AL43" s="971">
        <f>IFERROR('DB7.80KMP'!AL43/AL$4,"")</f>
        <v>13.604530802681927</v>
      </c>
      <c r="AM43" s="971">
        <f>IFERROR('DB7.80KMP'!AM43/AM$4,"")</f>
        <v>7.0118316017805356</v>
      </c>
      <c r="AN43" s="971">
        <f>IFERROR('DB7.80KMP'!AN43/AN$4,"")</f>
        <v>8.875129754277836</v>
      </c>
      <c r="AO43" s="914">
        <f>IFERROR('DB7.80KMP'!AO43/AO$4,"")</f>
        <v>6.1716579812259411</v>
      </c>
      <c r="AP43" s="914" t="str">
        <f>IFERROR('DB7.80KMP'!AP43/AP$4,"")</f>
        <v/>
      </c>
      <c r="AQ43" s="914" t="str">
        <f>IFERROR('DB7.80KMP'!AQ43/AQ$4,"")</f>
        <v/>
      </c>
      <c r="AR43" s="914" t="str">
        <f>IFERROR('DB7.80KMP'!AR43/AR$4,"")</f>
        <v/>
      </c>
      <c r="AS43" s="914" t="str">
        <f>IFERROR('DB7.80KMP'!AS43/AS$4,"")</f>
        <v/>
      </c>
      <c r="AT43" s="914" t="str">
        <f>IFERROR('DB7.80KMP'!AT43/AT$4,"")</f>
        <v/>
      </c>
      <c r="AU43" s="914" t="str">
        <f>IFERROR('DB7.80KMP'!AU43/AU$4,"")</f>
        <v/>
      </c>
      <c r="AV43" s="915" t="str">
        <f>IFERROR('DB7.80KMP'!AV43/AV$4,"")</f>
        <v/>
      </c>
      <c r="AW43" s="970">
        <f t="shared" si="12"/>
        <v>8.875129754277836</v>
      </c>
      <c r="AX43" s="971">
        <f t="shared" si="13"/>
        <v>6.1716579812259411</v>
      </c>
      <c r="AY43" s="971">
        <f t="shared" si="14"/>
        <v>0</v>
      </c>
      <c r="AZ43" s="622">
        <f t="shared" si="2"/>
        <v>0.69538791568102831</v>
      </c>
      <c r="BA43" s="623" t="str">
        <f t="shared" si="3"/>
        <v/>
      </c>
      <c r="BB43" s="970" t="str">
        <f>IFERROR('DB7.80KMP'!BB43/BB$4,"")</f>
        <v/>
      </c>
      <c r="BC43" s="971">
        <f>IFERROR('DB7.80KMP'!BC43/BC$4,"")</f>
        <v>8.5383228107107598</v>
      </c>
      <c r="BD43" s="971">
        <f>IFERROR('DB7.80KMP'!BD43/BD$4,"")</f>
        <v>0</v>
      </c>
      <c r="BE43" s="622" t="str">
        <f t="shared" si="4"/>
        <v/>
      </c>
      <c r="BF43" s="622" t="str">
        <f t="shared" si="5"/>
        <v/>
      </c>
      <c r="BG43" s="623" t="str">
        <f t="shared" si="9"/>
        <v/>
      </c>
    </row>
    <row r="44" spans="1:59" x14ac:dyDescent="0.25">
      <c r="A44" s="2"/>
      <c r="B44" s="255" t="s">
        <v>71</v>
      </c>
      <c r="C44" s="20" t="s">
        <v>70</v>
      </c>
      <c r="D44" s="251" t="s">
        <v>239</v>
      </c>
      <c r="E44" s="20" t="s">
        <v>70</v>
      </c>
      <c r="F44" s="274" t="s">
        <v>226</v>
      </c>
      <c r="G44" s="958" t="str">
        <f>IFERROR('DB7.80KMP'!G44/G$4,"")</f>
        <v/>
      </c>
      <c r="H44" s="959" t="str">
        <f>IFERROR('DB7.80KMP'!H44/H$4,"")</f>
        <v/>
      </c>
      <c r="I44" s="959" t="str">
        <f>IFERROR('DB7.80KMP'!I44/I$4,"")</f>
        <v/>
      </c>
      <c r="J44" s="959" t="str">
        <f>IFERROR('DB7.80KMP'!J44/J$4,"")</f>
        <v/>
      </c>
      <c r="K44" s="959" t="str">
        <f>IFERROR('DB7.80KMP'!K44/K$4,"")</f>
        <v/>
      </c>
      <c r="L44" s="959" t="str">
        <f>IFERROR('DB7.80KMP'!L44/L$4,"")</f>
        <v/>
      </c>
      <c r="M44" s="959" t="str">
        <f>IFERROR('DB7.80KMP'!M44/M$4,"")</f>
        <v/>
      </c>
      <c r="N44" s="959" t="str">
        <f>IFERROR('DB7.80KMP'!N44/N$4,"")</f>
        <v/>
      </c>
      <c r="O44" s="959" t="str">
        <f>IFERROR('DB7.80KMP'!O44/O$4,"")</f>
        <v/>
      </c>
      <c r="P44" s="959" t="str">
        <f>IFERROR('DB7.80KMP'!P44/P$4,"")</f>
        <v/>
      </c>
      <c r="Q44" s="959" t="str">
        <f>IFERROR('DB7.80KMP'!Q44/Q$4,"")</f>
        <v/>
      </c>
      <c r="R44" s="959" t="str">
        <f>IFERROR('DB7.80KMP'!R44/R$4,"")</f>
        <v/>
      </c>
      <c r="S44" s="959" t="str">
        <f>IFERROR('DB7.80KMP'!S44/S$4,"")</f>
        <v/>
      </c>
      <c r="T44" s="959" t="str">
        <f>IFERROR('DB7.80KMP'!T44/T$4,"")</f>
        <v/>
      </c>
      <c r="U44" s="959" t="str">
        <f>IFERROR('DB7.80KMP'!U44/U$4,"")</f>
        <v/>
      </c>
      <c r="V44" s="959" t="str">
        <f>IFERROR('DB7.80KMP'!V44/V$4,"")</f>
        <v/>
      </c>
      <c r="W44" s="959">
        <f>IFERROR('DB7.80KMP'!W44/W$4,"")</f>
        <v>0</v>
      </c>
      <c r="X44" s="959">
        <f>IFERROR('DB7.80KMP'!X44/X$4,"")</f>
        <v>0</v>
      </c>
      <c r="Y44" s="959">
        <f>IFERROR('DB7.80KMP'!Y44/Y$4,"")</f>
        <v>0</v>
      </c>
      <c r="Z44" s="959">
        <f>IFERROR('DB7.80KMP'!Z44/Z$4,"")</f>
        <v>0</v>
      </c>
      <c r="AA44" s="959">
        <f>IFERROR('DB7.80KMP'!AA44/AA$4,"")</f>
        <v>0</v>
      </c>
      <c r="AB44" s="959">
        <f>IFERROR('DB7.80KMP'!AB44/AB$4,"")</f>
        <v>0</v>
      </c>
      <c r="AC44" s="959">
        <f>IFERROR('DB7.80KMP'!AC44/AC$4,"")</f>
        <v>0</v>
      </c>
      <c r="AD44" s="959">
        <f>IFERROR('DB7.80KMP'!AD44/AD$4,"")</f>
        <v>0</v>
      </c>
      <c r="AE44" s="959">
        <f>IFERROR('DB7.80KMP'!AE44/AE$4,"")</f>
        <v>0</v>
      </c>
      <c r="AF44" s="959">
        <f>IFERROR('DB7.80KMP'!AF44/AF$4,"")</f>
        <v>0</v>
      </c>
      <c r="AG44" s="959">
        <f>IFERROR('DB7.80KMP'!AG44/AG$4,"")</f>
        <v>0</v>
      </c>
      <c r="AH44" s="959">
        <f>IFERROR('DB7.80KMP'!AH44/AH$4,"")</f>
        <v>0</v>
      </c>
      <c r="AI44" s="959">
        <f>IFERROR('DB7.80KMP'!AI44/AI$4,"")</f>
        <v>0</v>
      </c>
      <c r="AJ44" s="960">
        <f>IFERROR('DB7.80KMP'!AJ44/AJ$4,"")</f>
        <v>0</v>
      </c>
      <c r="AK44" s="958">
        <f>IFERROR('DB7.80KMP'!AK44/AK$4,"")</f>
        <v>0</v>
      </c>
      <c r="AL44" s="959">
        <f>IFERROR('DB7.80KMP'!AL44/AL$4,"")</f>
        <v>0</v>
      </c>
      <c r="AM44" s="959">
        <f>IFERROR('DB7.80KMP'!AM44/AM$4,"")</f>
        <v>0</v>
      </c>
      <c r="AN44" s="959">
        <f>IFERROR('DB7.80KMP'!AN44/AN$4,"")</f>
        <v>0</v>
      </c>
      <c r="AO44" s="906">
        <f>IFERROR('DB7.80KMP'!AO44/AO$4,"")</f>
        <v>0</v>
      </c>
      <c r="AP44" s="906" t="str">
        <f>IFERROR('DB7.80KMP'!AP44/AP$4,"")</f>
        <v/>
      </c>
      <c r="AQ44" s="906" t="str">
        <f>IFERROR('DB7.80KMP'!AQ44/AQ$4,"")</f>
        <v/>
      </c>
      <c r="AR44" s="906" t="str">
        <f>IFERROR('DB7.80KMP'!AR44/AR$4,"")</f>
        <v/>
      </c>
      <c r="AS44" s="906" t="str">
        <f>IFERROR('DB7.80KMP'!AS44/AS$4,"")</f>
        <v/>
      </c>
      <c r="AT44" s="906" t="str">
        <f>IFERROR('DB7.80KMP'!AT44/AT$4,"")</f>
        <v/>
      </c>
      <c r="AU44" s="906" t="str">
        <f>IFERROR('DB7.80KMP'!AU44/AU$4,"")</f>
        <v/>
      </c>
      <c r="AV44" s="907" t="str">
        <f>IFERROR('DB7.80KMP'!AV44/AV$4,"")</f>
        <v/>
      </c>
      <c r="AW44" s="958">
        <f t="shared" si="12"/>
        <v>0</v>
      </c>
      <c r="AX44" s="959">
        <f t="shared" si="13"/>
        <v>0</v>
      </c>
      <c r="AY44" s="959">
        <f t="shared" si="14"/>
        <v>0</v>
      </c>
      <c r="AZ44" s="506" t="str">
        <f t="shared" si="2"/>
        <v/>
      </c>
      <c r="BA44" s="507" t="str">
        <f t="shared" si="3"/>
        <v/>
      </c>
      <c r="BB44" s="958" t="str">
        <f>IFERROR('DB7.80KMP'!BB44/BB$4,"")</f>
        <v/>
      </c>
      <c r="BC44" s="959">
        <f>IFERROR('DB7.80KMP'!BC44/BC$4,"")</f>
        <v>0</v>
      </c>
      <c r="BD44" s="959">
        <f>IFERROR('DB7.80KMP'!BD44/BD$4,"")</f>
        <v>0</v>
      </c>
      <c r="BE44" s="506" t="str">
        <f t="shared" si="4"/>
        <v/>
      </c>
      <c r="BF44" s="506" t="str">
        <f t="shared" si="5"/>
        <v/>
      </c>
      <c r="BG44" s="507" t="str">
        <f t="shared" si="9"/>
        <v/>
      </c>
    </row>
    <row r="45" spans="1:59" x14ac:dyDescent="0.25">
      <c r="B45" s="255" t="s">
        <v>73</v>
      </c>
      <c r="C45" s="20" t="s">
        <v>72</v>
      </c>
      <c r="D45" s="379" t="s">
        <v>240</v>
      </c>
      <c r="E45" s="161" t="s">
        <v>72</v>
      </c>
      <c r="F45" s="275" t="s">
        <v>226</v>
      </c>
      <c r="G45" s="961" t="str">
        <f>IFERROR('DB7.80KMP'!G45/G$4,"")</f>
        <v/>
      </c>
      <c r="H45" s="962" t="str">
        <f>IFERROR('DB7.80KMP'!H45/H$4,"")</f>
        <v/>
      </c>
      <c r="I45" s="962" t="str">
        <f>IFERROR('DB7.80KMP'!I45/I$4,"")</f>
        <v/>
      </c>
      <c r="J45" s="962" t="str">
        <f>IFERROR('DB7.80KMP'!J45/J$4,"")</f>
        <v/>
      </c>
      <c r="K45" s="962" t="str">
        <f>IFERROR('DB7.80KMP'!K45/K$4,"")</f>
        <v/>
      </c>
      <c r="L45" s="962" t="str">
        <f>IFERROR('DB7.80KMP'!L45/L$4,"")</f>
        <v/>
      </c>
      <c r="M45" s="962" t="str">
        <f>IFERROR('DB7.80KMP'!M45/M$4,"")</f>
        <v/>
      </c>
      <c r="N45" s="962" t="str">
        <f>IFERROR('DB7.80KMP'!N45/N$4,"")</f>
        <v/>
      </c>
      <c r="O45" s="962" t="str">
        <f>IFERROR('DB7.80KMP'!O45/O$4,"")</f>
        <v/>
      </c>
      <c r="P45" s="962" t="str">
        <f>IFERROR('DB7.80KMP'!P45/P$4,"")</f>
        <v/>
      </c>
      <c r="Q45" s="962" t="str">
        <f>IFERROR('DB7.80KMP'!Q45/Q$4,"")</f>
        <v/>
      </c>
      <c r="R45" s="962" t="str">
        <f>IFERROR('DB7.80KMP'!R45/R$4,"")</f>
        <v/>
      </c>
      <c r="S45" s="962" t="str">
        <f>IFERROR('DB7.80KMP'!S45/S$4,"")</f>
        <v/>
      </c>
      <c r="T45" s="962" t="str">
        <f>IFERROR('DB7.80KMP'!T45/T$4,"")</f>
        <v/>
      </c>
      <c r="U45" s="962" t="str">
        <f>IFERROR('DB7.80KMP'!U45/U$4,"")</f>
        <v/>
      </c>
      <c r="V45" s="962" t="str">
        <f>IFERROR('DB7.80KMP'!V45/V$4,"")</f>
        <v/>
      </c>
      <c r="W45" s="962">
        <f>IFERROR('DB7.80KMP'!W45/W$4,"")</f>
        <v>0</v>
      </c>
      <c r="X45" s="962">
        <f>IFERROR('DB7.80KMP'!X45/X$4,"")</f>
        <v>0</v>
      </c>
      <c r="Y45" s="962">
        <f>IFERROR('DB7.80KMP'!Y45/Y$4,"")</f>
        <v>0</v>
      </c>
      <c r="Z45" s="962">
        <f>IFERROR('DB7.80KMP'!Z45/Z$4,"")</f>
        <v>0</v>
      </c>
      <c r="AA45" s="962">
        <f>IFERROR('DB7.80KMP'!AA45/AA$4,"")</f>
        <v>0</v>
      </c>
      <c r="AB45" s="962">
        <f>IFERROR('DB7.80KMP'!AB45/AB$4,"")</f>
        <v>0</v>
      </c>
      <c r="AC45" s="962">
        <f>IFERROR('DB7.80KMP'!AC45/AC$4,"")</f>
        <v>0</v>
      </c>
      <c r="AD45" s="962">
        <f>IFERROR('DB7.80KMP'!AD45/AD$4,"")</f>
        <v>0</v>
      </c>
      <c r="AE45" s="962">
        <f>IFERROR('DB7.80KMP'!AE45/AE$4,"")</f>
        <v>0</v>
      </c>
      <c r="AF45" s="962">
        <f>IFERROR('DB7.80KMP'!AF45/AF$4,"")</f>
        <v>0</v>
      </c>
      <c r="AG45" s="962">
        <f>IFERROR('DB7.80KMP'!AG45/AG$4,"")</f>
        <v>0</v>
      </c>
      <c r="AH45" s="962">
        <f>IFERROR('DB7.80KMP'!AH45/AH$4,"")</f>
        <v>0</v>
      </c>
      <c r="AI45" s="962">
        <f>IFERROR('DB7.80KMP'!AI45/AI$4,"")</f>
        <v>0</v>
      </c>
      <c r="AJ45" s="963">
        <f>IFERROR('DB7.80KMP'!AJ45/AJ$4,"")</f>
        <v>0.65658608311185729</v>
      </c>
      <c r="AK45" s="961">
        <f>IFERROR('DB7.80KMP'!AK45/AK$4,"")</f>
        <v>0.27049571437752817</v>
      </c>
      <c r="AL45" s="962">
        <f>IFERROR('DB7.80KMP'!AL45/AL$4,"")</f>
        <v>0.43172245725173991</v>
      </c>
      <c r="AM45" s="962">
        <f>IFERROR('DB7.80KMP'!AM45/AM$4,"")</f>
        <v>0.19872769859677689</v>
      </c>
      <c r="AN45" s="962">
        <f>IFERROR('DB7.80KMP'!AN45/AN$4,"")</f>
        <v>0.95738788419430698</v>
      </c>
      <c r="AO45" s="908">
        <f>IFERROR('DB7.80KMP'!AO45/AO$4,"")</f>
        <v>1.2787421493370552</v>
      </c>
      <c r="AP45" s="908" t="str">
        <f>IFERROR('DB7.80KMP'!AP45/AP$4,"")</f>
        <v/>
      </c>
      <c r="AQ45" s="908" t="str">
        <f>IFERROR('DB7.80KMP'!AQ45/AQ$4,"")</f>
        <v/>
      </c>
      <c r="AR45" s="908" t="str">
        <f>IFERROR('DB7.80KMP'!AR45/AR$4,"")</f>
        <v/>
      </c>
      <c r="AS45" s="908" t="str">
        <f>IFERROR('DB7.80KMP'!AS45/AS$4,"")</f>
        <v/>
      </c>
      <c r="AT45" s="908" t="str">
        <f>IFERROR('DB7.80KMP'!AT45/AT$4,"")</f>
        <v/>
      </c>
      <c r="AU45" s="908" t="str">
        <f>IFERROR('DB7.80KMP'!AU45/AU$4,"")</f>
        <v/>
      </c>
      <c r="AV45" s="909" t="str">
        <f>IFERROR('DB7.80KMP'!AV45/AV$4,"")</f>
        <v/>
      </c>
      <c r="AW45" s="961">
        <f t="shared" si="12"/>
        <v>0.95738788419430698</v>
      </c>
      <c r="AX45" s="962">
        <f t="shared" si="13"/>
        <v>1.2787421493370552</v>
      </c>
      <c r="AY45" s="962">
        <f t="shared" si="14"/>
        <v>0</v>
      </c>
      <c r="AZ45" s="616">
        <f t="shared" si="2"/>
        <v>1.3356573343448825</v>
      </c>
      <c r="BA45" s="617" t="str">
        <f t="shared" si="3"/>
        <v/>
      </c>
      <c r="BB45" s="961" t="str">
        <f>IFERROR('DB7.80KMP'!BB45/BB$4,"")</f>
        <v/>
      </c>
      <c r="BC45" s="962">
        <f>IFERROR('DB7.80KMP'!BC45/BC$4,"")</f>
        <v>0.65658608311185729</v>
      </c>
      <c r="BD45" s="962">
        <f>IFERROR('DB7.80KMP'!BD45/BD$4,"")</f>
        <v>0</v>
      </c>
      <c r="BE45" s="616" t="str">
        <f t="shared" si="4"/>
        <v/>
      </c>
      <c r="BF45" s="616" t="str">
        <f t="shared" si="5"/>
        <v/>
      </c>
      <c r="BG45" s="617" t="str">
        <f t="shared" si="9"/>
        <v/>
      </c>
    </row>
    <row r="46" spans="1:59" ht="14.1" customHeight="1" x14ac:dyDescent="0.25">
      <c r="B46" s="1081" t="s">
        <v>75</v>
      </c>
      <c r="C46" s="1084" t="s">
        <v>74</v>
      </c>
      <c r="D46" s="571" t="s">
        <v>241</v>
      </c>
      <c r="E46" s="11" t="s">
        <v>176</v>
      </c>
      <c r="F46" s="268" t="s">
        <v>226</v>
      </c>
      <c r="G46" s="970" t="str">
        <f>IFERROR('DB7.80KMP'!G46/G$4,"")</f>
        <v/>
      </c>
      <c r="H46" s="971" t="str">
        <f>IFERROR('DB7.80KMP'!H46/H$4,"")</f>
        <v/>
      </c>
      <c r="I46" s="971" t="str">
        <f>IFERROR('DB7.80KMP'!I46/I$4,"")</f>
        <v/>
      </c>
      <c r="J46" s="971" t="str">
        <f>IFERROR('DB7.80KMP'!J46/J$4,"")</f>
        <v/>
      </c>
      <c r="K46" s="971" t="str">
        <f>IFERROR('DB7.80KMP'!K46/K$4,"")</f>
        <v/>
      </c>
      <c r="L46" s="971" t="str">
        <f>IFERROR('DB7.80KMP'!L46/L$4,"")</f>
        <v/>
      </c>
      <c r="M46" s="971" t="str">
        <f>IFERROR('DB7.80KMP'!M46/M$4,"")</f>
        <v/>
      </c>
      <c r="N46" s="971" t="str">
        <f>IFERROR('DB7.80KMP'!N46/N$4,"")</f>
        <v/>
      </c>
      <c r="O46" s="971" t="str">
        <f>IFERROR('DB7.80KMP'!O46/O$4,"")</f>
        <v/>
      </c>
      <c r="P46" s="971" t="str">
        <f>IFERROR('DB7.80KMP'!P46/P$4,"")</f>
        <v/>
      </c>
      <c r="Q46" s="971" t="str">
        <f>IFERROR('DB7.80KMP'!Q46/Q$4,"")</f>
        <v/>
      </c>
      <c r="R46" s="971" t="str">
        <f>IFERROR('DB7.80KMP'!R46/R$4,"")</f>
        <v/>
      </c>
      <c r="S46" s="971" t="str">
        <f>IFERROR('DB7.80KMP'!S46/S$4,"")</f>
        <v/>
      </c>
      <c r="T46" s="971" t="str">
        <f>IFERROR('DB7.80KMP'!T46/T$4,"")</f>
        <v/>
      </c>
      <c r="U46" s="971" t="str">
        <f>IFERROR('DB7.80KMP'!U46/U$4,"")</f>
        <v/>
      </c>
      <c r="V46" s="971" t="str">
        <f>IFERROR('DB7.80KMP'!V46/V$4,"")</f>
        <v/>
      </c>
      <c r="W46" s="971">
        <f>IFERROR('DB7.80KMP'!W46/W$4,"")</f>
        <v>0</v>
      </c>
      <c r="X46" s="971">
        <f>IFERROR('DB7.80KMP'!X46/X$4,"")</f>
        <v>0</v>
      </c>
      <c r="Y46" s="971">
        <f>IFERROR('DB7.80KMP'!Y46/Y$4,"")</f>
        <v>0</v>
      </c>
      <c r="Z46" s="971">
        <f>IFERROR('DB7.80KMP'!Z46/Z$4,"")</f>
        <v>0</v>
      </c>
      <c r="AA46" s="971">
        <f>IFERROR('DB7.80KMP'!AA46/AA$4,"")</f>
        <v>0</v>
      </c>
      <c r="AB46" s="971">
        <f>IFERROR('DB7.80KMP'!AB46/AB$4,"")</f>
        <v>0</v>
      </c>
      <c r="AC46" s="971">
        <f>IFERROR('DB7.80KMP'!AC46/AC$4,"")</f>
        <v>0</v>
      </c>
      <c r="AD46" s="971">
        <f>IFERROR('DB7.80KMP'!AD46/AD$4,"")</f>
        <v>0</v>
      </c>
      <c r="AE46" s="971">
        <f>IFERROR('DB7.80KMP'!AE46/AE$4,"")</f>
        <v>0</v>
      </c>
      <c r="AF46" s="971">
        <f>IFERROR('DB7.80KMP'!AF46/AF$4,"")</f>
        <v>0</v>
      </c>
      <c r="AG46" s="971">
        <f>IFERROR('DB7.80KMP'!AG46/AG$4,"")</f>
        <v>0</v>
      </c>
      <c r="AH46" s="971">
        <f>IFERROR('DB7.80KMP'!AH46/AH$4,"")</f>
        <v>0</v>
      </c>
      <c r="AI46" s="971">
        <f>IFERROR('DB7.80KMP'!AI46/AI$4,"")</f>
        <v>0</v>
      </c>
      <c r="AJ46" s="972">
        <f>IFERROR('DB7.80KMP'!AJ46/AJ$4,"")</f>
        <v>0</v>
      </c>
      <c r="AK46" s="970">
        <f>IFERROR('DB7.80KMP'!AK46/AK$4,"")</f>
        <v>0</v>
      </c>
      <c r="AL46" s="971">
        <f>IFERROR('DB7.80KMP'!AL46/AL$4,"")</f>
        <v>0</v>
      </c>
      <c r="AM46" s="971">
        <f>IFERROR('DB7.80KMP'!AM46/AM$4,"")</f>
        <v>0</v>
      </c>
      <c r="AN46" s="971">
        <f>IFERROR('DB7.80KMP'!AN46/AN$4,"")</f>
        <v>0</v>
      </c>
      <c r="AO46" s="914">
        <f>IFERROR('DB7.80KMP'!AO46/AO$4,"")</f>
        <v>0</v>
      </c>
      <c r="AP46" s="914" t="str">
        <f>IFERROR('DB7.80KMP'!AP46/AP$4,"")</f>
        <v/>
      </c>
      <c r="AQ46" s="914" t="str">
        <f>IFERROR('DB7.80KMP'!AQ46/AQ$4,"")</f>
        <v/>
      </c>
      <c r="AR46" s="914" t="str">
        <f>IFERROR('DB7.80KMP'!AR46/AR$4,"")</f>
        <v/>
      </c>
      <c r="AS46" s="914" t="str">
        <f>IFERROR('DB7.80KMP'!AS46/AS$4,"")</f>
        <v/>
      </c>
      <c r="AT46" s="914" t="str">
        <f>IFERROR('DB7.80KMP'!AT46/AT$4,"")</f>
        <v/>
      </c>
      <c r="AU46" s="914" t="str">
        <f>IFERROR('DB7.80KMP'!AU46/AU$4,"")</f>
        <v/>
      </c>
      <c r="AV46" s="915" t="str">
        <f>IFERROR('DB7.80KMP'!AV46/AV$4,"")</f>
        <v/>
      </c>
      <c r="AW46" s="970">
        <f t="shared" si="12"/>
        <v>0</v>
      </c>
      <c r="AX46" s="971">
        <f t="shared" si="13"/>
        <v>0</v>
      </c>
      <c r="AY46" s="971">
        <f t="shared" si="14"/>
        <v>0</v>
      </c>
      <c r="AZ46" s="622" t="str">
        <f t="shared" si="2"/>
        <v/>
      </c>
      <c r="BA46" s="623" t="str">
        <f t="shared" si="3"/>
        <v/>
      </c>
      <c r="BB46" s="970" t="str">
        <f>IFERROR('DB7.80KMP'!BB46/BB$4,"")</f>
        <v/>
      </c>
      <c r="BC46" s="971">
        <f>IFERROR('DB7.80KMP'!BC46/BC$4,"")</f>
        <v>0</v>
      </c>
      <c r="BD46" s="971">
        <f>IFERROR('DB7.80KMP'!BD46/BD$4,"")</f>
        <v>0</v>
      </c>
      <c r="BE46" s="622" t="str">
        <f t="shared" si="4"/>
        <v/>
      </c>
      <c r="BF46" s="622" t="str">
        <f t="shared" si="5"/>
        <v/>
      </c>
      <c r="BG46" s="623" t="str">
        <f t="shared" si="9"/>
        <v/>
      </c>
    </row>
    <row r="47" spans="1:59" x14ac:dyDescent="0.25">
      <c r="B47" s="1082"/>
      <c r="C47" s="1085"/>
      <c r="D47" s="573" t="s">
        <v>242</v>
      </c>
      <c r="E47" s="12" t="s">
        <v>170</v>
      </c>
      <c r="F47" s="272" t="s">
        <v>226</v>
      </c>
      <c r="G47" s="976" t="str">
        <f>IFERROR('DB7.80KMP'!G47/G$4,"")</f>
        <v/>
      </c>
      <c r="H47" s="977" t="str">
        <f>IFERROR('DB7.80KMP'!H47/H$4,"")</f>
        <v/>
      </c>
      <c r="I47" s="977" t="str">
        <f>IFERROR('DB7.80KMP'!I47/I$4,"")</f>
        <v/>
      </c>
      <c r="J47" s="977" t="str">
        <f>IFERROR('DB7.80KMP'!J47/J$4,"")</f>
        <v/>
      </c>
      <c r="K47" s="977" t="str">
        <f>IFERROR('DB7.80KMP'!K47/K$4,"")</f>
        <v/>
      </c>
      <c r="L47" s="977" t="str">
        <f>IFERROR('DB7.80KMP'!L47/L$4,"")</f>
        <v/>
      </c>
      <c r="M47" s="977" t="str">
        <f>IFERROR('DB7.80KMP'!M47/M$4,"")</f>
        <v/>
      </c>
      <c r="N47" s="977" t="str">
        <f>IFERROR('DB7.80KMP'!N47/N$4,"")</f>
        <v/>
      </c>
      <c r="O47" s="977" t="str">
        <f>IFERROR('DB7.80KMP'!O47/O$4,"")</f>
        <v/>
      </c>
      <c r="P47" s="977" t="str">
        <f>IFERROR('DB7.80KMP'!P47/P$4,"")</f>
        <v/>
      </c>
      <c r="Q47" s="977" t="str">
        <f>IFERROR('DB7.80KMP'!Q47/Q$4,"")</f>
        <v/>
      </c>
      <c r="R47" s="977" t="str">
        <f>IFERROR('DB7.80KMP'!R47/R$4,"")</f>
        <v/>
      </c>
      <c r="S47" s="977" t="str">
        <f>IFERROR('DB7.80KMP'!S47/S$4,"")</f>
        <v/>
      </c>
      <c r="T47" s="977" t="str">
        <f>IFERROR('DB7.80KMP'!T47/T$4,"")</f>
        <v/>
      </c>
      <c r="U47" s="977" t="str">
        <f>IFERROR('DB7.80KMP'!U47/U$4,"")</f>
        <v/>
      </c>
      <c r="V47" s="977" t="str">
        <f>IFERROR('DB7.80KMP'!V47/V$4,"")</f>
        <v/>
      </c>
      <c r="W47" s="977">
        <f>IFERROR('DB7.80KMP'!W47/W$4,"")</f>
        <v>18.726591760299627</v>
      </c>
      <c r="X47" s="977">
        <f>IFERROR('DB7.80KMP'!X47/X$4,"")</f>
        <v>31.210986267166042</v>
      </c>
      <c r="Y47" s="977">
        <f>IFERROR('DB7.80KMP'!Y47/Y$4,"")</f>
        <v>14.140271493212669</v>
      </c>
      <c r="Z47" s="977">
        <f>IFERROR('DB7.80KMP'!Z47/Z$4,"")</f>
        <v>12.698761007286041</v>
      </c>
      <c r="AA47" s="977">
        <f>IFERROR('DB7.80KMP'!AA47/AA$4,"")</f>
        <v>12.1908105669946</v>
      </c>
      <c r="AB47" s="977">
        <f>IFERROR('DB7.80KMP'!AB47/AB$4,"")</f>
        <v>24.381621133989199</v>
      </c>
      <c r="AC47" s="977">
        <f>IFERROR('DB7.80KMP'!AC47/AC$4,"")</f>
        <v>23.443866474989616</v>
      </c>
      <c r="AD47" s="977">
        <f>IFERROR('DB7.80KMP'!AD47/AD$4,"")</f>
        <v>23.427016410156455</v>
      </c>
      <c r="AE47" s="977">
        <f>IFERROR('DB7.80KMP'!AE47/AE$4,"")</f>
        <v>24.364097066562714</v>
      </c>
      <c r="AF47" s="977">
        <f>IFERROR('DB7.80KMP'!AF47/AF$4,"")</f>
        <v>23.440151667157348</v>
      </c>
      <c r="AG47" s="977">
        <f>IFERROR('DB7.80KMP'!AG47/AG$4,"")</f>
        <v>24.377757733843641</v>
      </c>
      <c r="AH47" s="977">
        <f>IFERROR('DB7.80KMP'!AH47/AH$4,"")</f>
        <v>23.443866474989616</v>
      </c>
      <c r="AI47" s="977">
        <f>IFERROR('DB7.80KMP'!AI47/AI$4,"")</f>
        <v>21.008139482016237</v>
      </c>
      <c r="AJ47" s="978">
        <f>IFERROR('DB7.80KMP'!AJ47/AJ$4,"")</f>
        <v>24.266882974826419</v>
      </c>
      <c r="AK47" s="976">
        <f>IFERROR('DB7.80KMP'!AK47/AK$4,"")</f>
        <v>24.344594818301683</v>
      </c>
      <c r="AL47" s="977">
        <f>IFERROR('DB7.80KMP'!AL47/AL$4,"")</f>
        <v>51.115759894811774</v>
      </c>
      <c r="AM47" s="977">
        <f>IFERROR('DB7.80KMP'!AM47/AM$4,"")</f>
        <v>17.88547856532707</v>
      </c>
      <c r="AN47" s="977">
        <f>IFERROR('DB7.80KMP'!AN47/AN$4,"")</f>
        <v>25.342632389911603</v>
      </c>
      <c r="AO47" s="918">
        <f>IFERROR('DB7.80KMP'!AO47/AO$4,"")</f>
        <v>17.586610539585351</v>
      </c>
      <c r="AP47" s="918" t="str">
        <f>IFERROR('DB7.80KMP'!AP47/AP$4,"")</f>
        <v/>
      </c>
      <c r="AQ47" s="918" t="str">
        <f>IFERROR('DB7.80KMP'!AQ47/AQ$4,"")</f>
        <v/>
      </c>
      <c r="AR47" s="918" t="str">
        <f>IFERROR('DB7.80KMP'!AR47/AR$4,"")</f>
        <v/>
      </c>
      <c r="AS47" s="918" t="str">
        <f>IFERROR('DB7.80KMP'!AS47/AS$4,"")</f>
        <v/>
      </c>
      <c r="AT47" s="918" t="str">
        <f>IFERROR('DB7.80KMP'!AT47/AT$4,"")</f>
        <v/>
      </c>
      <c r="AU47" s="918" t="str">
        <f>IFERROR('DB7.80KMP'!AU47/AU$4,"")</f>
        <v/>
      </c>
      <c r="AV47" s="919" t="str">
        <f>IFERROR('DB7.80KMP'!AV47/AV$4,"")</f>
        <v/>
      </c>
      <c r="AW47" s="976">
        <f t="shared" si="12"/>
        <v>25.342632389911603</v>
      </c>
      <c r="AX47" s="977">
        <f t="shared" si="13"/>
        <v>17.586610539585351</v>
      </c>
      <c r="AY47" s="977">
        <f t="shared" si="14"/>
        <v>12.1908105669946</v>
      </c>
      <c r="AZ47" s="626">
        <f t="shared" si="2"/>
        <v>0.69395358260360629</v>
      </c>
      <c r="BA47" s="627">
        <f t="shared" si="3"/>
        <v>1.4426120759516468</v>
      </c>
      <c r="BB47" s="976" t="str">
        <f>IFERROR('DB7.80KMP'!BB47/BB$4,"")</f>
        <v/>
      </c>
      <c r="BC47" s="977">
        <f>IFERROR('DB7.80KMP'!BC47/BC$4,"")</f>
        <v>24.266882974826419</v>
      </c>
      <c r="BD47" s="977">
        <f>IFERROR('DB7.80KMP'!BD47/BD$4,"")</f>
        <v>15.776013921259517</v>
      </c>
      <c r="BE47" s="626" t="str">
        <f t="shared" si="4"/>
        <v/>
      </c>
      <c r="BF47" s="626">
        <f t="shared" si="5"/>
        <v>1.5382138413382569</v>
      </c>
      <c r="BG47" s="627">
        <f t="shared" si="9"/>
        <v>1.1551181386433478</v>
      </c>
    </row>
    <row r="48" spans="1:59" x14ac:dyDescent="0.25">
      <c r="B48" s="1082"/>
      <c r="C48" s="1085"/>
      <c r="D48" s="573" t="s">
        <v>243</v>
      </c>
      <c r="E48" s="12" t="s">
        <v>168</v>
      </c>
      <c r="F48" s="272" t="s">
        <v>226</v>
      </c>
      <c r="G48" s="976" t="str">
        <f>IFERROR('DB7.80KMP'!G48/G$4,"")</f>
        <v/>
      </c>
      <c r="H48" s="977" t="str">
        <f>IFERROR('DB7.80KMP'!H48/H$4,"")</f>
        <v/>
      </c>
      <c r="I48" s="977" t="str">
        <f>IFERROR('DB7.80KMP'!I48/I$4,"")</f>
        <v/>
      </c>
      <c r="J48" s="977" t="str">
        <f>IFERROR('DB7.80KMP'!J48/J$4,"")</f>
        <v/>
      </c>
      <c r="K48" s="977" t="str">
        <f>IFERROR('DB7.80KMP'!K48/K$4,"")</f>
        <v/>
      </c>
      <c r="L48" s="977" t="str">
        <f>IFERROR('DB7.80KMP'!L48/L$4,"")</f>
        <v/>
      </c>
      <c r="M48" s="977" t="str">
        <f>IFERROR('DB7.80KMP'!M48/M$4,"")</f>
        <v/>
      </c>
      <c r="N48" s="977" t="str">
        <f>IFERROR('DB7.80KMP'!N48/N$4,"")</f>
        <v/>
      </c>
      <c r="O48" s="977" t="str">
        <f>IFERROR('DB7.80KMP'!O48/O$4,"")</f>
        <v/>
      </c>
      <c r="P48" s="977" t="str">
        <f>IFERROR('DB7.80KMP'!P48/P$4,"")</f>
        <v/>
      </c>
      <c r="Q48" s="977" t="str">
        <f>IFERROR('DB7.80KMP'!Q48/Q$4,"")</f>
        <v/>
      </c>
      <c r="R48" s="977" t="str">
        <f>IFERROR('DB7.80KMP'!R48/R$4,"")</f>
        <v/>
      </c>
      <c r="S48" s="977" t="str">
        <f>IFERROR('DB7.80KMP'!S48/S$4,"")</f>
        <v/>
      </c>
      <c r="T48" s="977" t="str">
        <f>IFERROR('DB7.80KMP'!T48/T$4,"")</f>
        <v/>
      </c>
      <c r="U48" s="977" t="str">
        <f>IFERROR('DB7.80KMP'!U48/U$4,"")</f>
        <v/>
      </c>
      <c r="V48" s="977" t="str">
        <f>IFERROR('DB7.80KMP'!V48/V$4,"")</f>
        <v/>
      </c>
      <c r="W48" s="977">
        <f>IFERROR('DB7.80KMP'!W48/W$4,"")</f>
        <v>0</v>
      </c>
      <c r="X48" s="977">
        <f>IFERROR('DB7.80KMP'!X48/X$4,"")</f>
        <v>0</v>
      </c>
      <c r="Y48" s="977">
        <f>IFERROR('DB7.80KMP'!Y48/Y$4,"")</f>
        <v>0</v>
      </c>
      <c r="Z48" s="977">
        <f>IFERROR('DB7.80KMP'!Z48/Z$4,"")</f>
        <v>0</v>
      </c>
      <c r="AA48" s="977">
        <f>IFERROR('DB7.80KMP'!AA48/AA$4,"")</f>
        <v>0</v>
      </c>
      <c r="AB48" s="977">
        <f>IFERROR('DB7.80KMP'!AB48/AB$4,"")</f>
        <v>0</v>
      </c>
      <c r="AC48" s="977">
        <f>IFERROR('DB7.80KMP'!AC48/AC$4,"")</f>
        <v>0</v>
      </c>
      <c r="AD48" s="977">
        <f>IFERROR('DB7.80KMP'!AD48/AD$4,"")</f>
        <v>0</v>
      </c>
      <c r="AE48" s="977">
        <f>IFERROR('DB7.80KMP'!AE48/AE$4,"")</f>
        <v>0</v>
      </c>
      <c r="AF48" s="977">
        <f>IFERROR('DB7.80KMP'!AF48/AF$4,"")</f>
        <v>0</v>
      </c>
      <c r="AG48" s="977">
        <f>IFERROR('DB7.80KMP'!AG48/AG$4,"")</f>
        <v>0</v>
      </c>
      <c r="AH48" s="977">
        <f>IFERROR('DB7.80KMP'!AH48/AH$4,"")</f>
        <v>0</v>
      </c>
      <c r="AI48" s="977">
        <f>IFERROR('DB7.80KMP'!AI48/AI$4,"")</f>
        <v>0</v>
      </c>
      <c r="AJ48" s="978">
        <f>IFERROR('DB7.80KMP'!AJ48/AJ$4,"")</f>
        <v>0</v>
      </c>
      <c r="AK48" s="976">
        <f>IFERROR('DB7.80KMP'!AK48/AK$4,"")</f>
        <v>0</v>
      </c>
      <c r="AL48" s="977">
        <f>IFERROR('DB7.80KMP'!AL48/AL$4,"")</f>
        <v>0</v>
      </c>
      <c r="AM48" s="977">
        <f>IFERROR('DB7.80KMP'!AM48/AM$4,"")</f>
        <v>0</v>
      </c>
      <c r="AN48" s="977">
        <f>IFERROR('DB7.80KMP'!AN48/AN$4,"")</f>
        <v>0</v>
      </c>
      <c r="AO48" s="918">
        <f>IFERROR('DB7.80KMP'!AO48/AO$4,"")</f>
        <v>0</v>
      </c>
      <c r="AP48" s="918" t="str">
        <f>IFERROR('DB7.80KMP'!AP48/AP$4,"")</f>
        <v/>
      </c>
      <c r="AQ48" s="918" t="str">
        <f>IFERROR('DB7.80KMP'!AQ48/AQ$4,"")</f>
        <v/>
      </c>
      <c r="AR48" s="918" t="str">
        <f>IFERROR('DB7.80KMP'!AR48/AR$4,"")</f>
        <v/>
      </c>
      <c r="AS48" s="918" t="str">
        <f>IFERROR('DB7.80KMP'!AS48/AS$4,"")</f>
        <v/>
      </c>
      <c r="AT48" s="918" t="str">
        <f>IFERROR('DB7.80KMP'!AT48/AT$4,"")</f>
        <v/>
      </c>
      <c r="AU48" s="918" t="str">
        <f>IFERROR('DB7.80KMP'!AU48/AU$4,"")</f>
        <v/>
      </c>
      <c r="AV48" s="919" t="str">
        <f>IFERROR('DB7.80KMP'!AV48/AV$4,"")</f>
        <v/>
      </c>
      <c r="AW48" s="976">
        <f t="shared" si="12"/>
        <v>0</v>
      </c>
      <c r="AX48" s="977">
        <f t="shared" si="13"/>
        <v>0</v>
      </c>
      <c r="AY48" s="977">
        <f t="shared" si="14"/>
        <v>0</v>
      </c>
      <c r="AZ48" s="626" t="str">
        <f t="shared" si="2"/>
        <v/>
      </c>
      <c r="BA48" s="627" t="str">
        <f t="shared" si="3"/>
        <v/>
      </c>
      <c r="BB48" s="976" t="str">
        <f>IFERROR('DB7.80KMP'!BB48/BB$4,"")</f>
        <v/>
      </c>
      <c r="BC48" s="977">
        <f>IFERROR('DB7.80KMP'!BC48/BC$4,"")</f>
        <v>0</v>
      </c>
      <c r="BD48" s="977">
        <f>IFERROR('DB7.80KMP'!BD48/BD$4,"")</f>
        <v>0</v>
      </c>
      <c r="BE48" s="626" t="str">
        <f t="shared" si="4"/>
        <v/>
      </c>
      <c r="BF48" s="626" t="str">
        <f t="shared" si="5"/>
        <v/>
      </c>
      <c r="BG48" s="627" t="str">
        <f t="shared" si="9"/>
        <v/>
      </c>
    </row>
    <row r="49" spans="1:59" x14ac:dyDescent="0.25">
      <c r="B49" s="1083"/>
      <c r="C49" s="1086"/>
      <c r="D49" s="572" t="s">
        <v>244</v>
      </c>
      <c r="E49" s="13" t="s">
        <v>177</v>
      </c>
      <c r="F49" s="273" t="s">
        <v>226</v>
      </c>
      <c r="G49" s="973" t="str">
        <f>IFERROR('DB7.80KMP'!G49/G$4,"")</f>
        <v/>
      </c>
      <c r="H49" s="988" t="str">
        <f>IFERROR('DB7.80KMP'!H49/H$4,"")</f>
        <v/>
      </c>
      <c r="I49" s="988" t="str">
        <f>IFERROR('DB7.80KMP'!I49/I$4,"")</f>
        <v/>
      </c>
      <c r="J49" s="988" t="str">
        <f>IFERROR('DB7.80KMP'!J49/J$4,"")</f>
        <v/>
      </c>
      <c r="K49" s="988" t="str">
        <f>IFERROR('DB7.80KMP'!K49/K$4,"")</f>
        <v/>
      </c>
      <c r="L49" s="988" t="str">
        <f>IFERROR('DB7.80KMP'!L49/L$4,"")</f>
        <v/>
      </c>
      <c r="M49" s="988" t="str">
        <f>IFERROR('DB7.80KMP'!M49/M$4,"")</f>
        <v/>
      </c>
      <c r="N49" s="988" t="str">
        <f>IFERROR('DB7.80KMP'!N49/N$4,"")</f>
        <v/>
      </c>
      <c r="O49" s="988" t="str">
        <f>IFERROR('DB7.80KMP'!O49/O$4,"")</f>
        <v/>
      </c>
      <c r="P49" s="988" t="str">
        <f>IFERROR('DB7.80KMP'!P49/P$4,"")</f>
        <v/>
      </c>
      <c r="Q49" s="988" t="str">
        <f>IFERROR('DB7.80KMP'!Q49/Q$4,"")</f>
        <v/>
      </c>
      <c r="R49" s="988" t="str">
        <f>IFERROR('DB7.80KMP'!R49/R$4,"")</f>
        <v/>
      </c>
      <c r="S49" s="988" t="str">
        <f>IFERROR('DB7.80KMP'!S49/S$4,"")</f>
        <v/>
      </c>
      <c r="T49" s="988" t="str">
        <f>IFERROR('DB7.80KMP'!T49/T$4,"")</f>
        <v/>
      </c>
      <c r="U49" s="988" t="str">
        <f>IFERROR('DB7.80KMP'!U49/U$4,"")</f>
        <v/>
      </c>
      <c r="V49" s="988" t="str">
        <f>IFERROR('DB7.80KMP'!V49/V$4,"")</f>
        <v/>
      </c>
      <c r="W49" s="988">
        <f>IFERROR('DB7.80KMP'!W49/W$4,"")</f>
        <v>0</v>
      </c>
      <c r="X49" s="988">
        <f>IFERROR('DB7.80KMP'!X49/X$4,"")</f>
        <v>0</v>
      </c>
      <c r="Y49" s="988">
        <f>IFERROR('DB7.80KMP'!Y49/Y$4,"")</f>
        <v>0</v>
      </c>
      <c r="Z49" s="988">
        <f>IFERROR('DB7.80KMP'!Z49/Z$4,"")</f>
        <v>0</v>
      </c>
      <c r="AA49" s="988">
        <f>IFERROR('DB7.80KMP'!AA49/AA$4,"")</f>
        <v>0</v>
      </c>
      <c r="AB49" s="988">
        <f>IFERROR('DB7.80KMP'!AB49/AB$4,"")</f>
        <v>0</v>
      </c>
      <c r="AC49" s="988">
        <f>IFERROR('DB7.80KMP'!AC49/AC$4,"")</f>
        <v>0</v>
      </c>
      <c r="AD49" s="988">
        <f>IFERROR('DB7.80KMP'!AD49/AD$4,"")</f>
        <v>0</v>
      </c>
      <c r="AE49" s="988">
        <f>IFERROR('DB7.80KMP'!AE49/AE$4,"")</f>
        <v>0</v>
      </c>
      <c r="AF49" s="988">
        <f>IFERROR('DB7.80KMP'!AF49/AF$4,"")</f>
        <v>0</v>
      </c>
      <c r="AG49" s="988">
        <f>IFERROR('DB7.80KMP'!AG49/AG$4,"")</f>
        <v>0</v>
      </c>
      <c r="AH49" s="988">
        <f>IFERROR('DB7.80KMP'!AH49/AH$4,"")</f>
        <v>0</v>
      </c>
      <c r="AI49" s="988">
        <f>IFERROR('DB7.80KMP'!AI49/AI$4,"")</f>
        <v>0</v>
      </c>
      <c r="AJ49" s="989">
        <f>IFERROR('DB7.80KMP'!AJ49/AJ$4,"")</f>
        <v>0</v>
      </c>
      <c r="AK49" s="973">
        <f>IFERROR('DB7.80KMP'!AK49/AK$4,"")</f>
        <v>0</v>
      </c>
      <c r="AL49" s="988">
        <f>IFERROR('DB7.80KMP'!AL49/AL$4,"")</f>
        <v>0</v>
      </c>
      <c r="AM49" s="988">
        <f>IFERROR('DB7.80KMP'!AM49/AM$4,"")</f>
        <v>0</v>
      </c>
      <c r="AN49" s="988">
        <f>IFERROR('DB7.80KMP'!AN49/AN$4,"")</f>
        <v>0</v>
      </c>
      <c r="AO49" s="926">
        <f>IFERROR('DB7.80KMP'!AO49/AO$4,"")</f>
        <v>0</v>
      </c>
      <c r="AP49" s="926" t="str">
        <f>IFERROR('DB7.80KMP'!AP49/AP$4,"")</f>
        <v/>
      </c>
      <c r="AQ49" s="926" t="str">
        <f>IFERROR('DB7.80KMP'!AQ49/AQ$4,"")</f>
        <v/>
      </c>
      <c r="AR49" s="926" t="str">
        <f>IFERROR('DB7.80KMP'!AR49/AR$4,"")</f>
        <v/>
      </c>
      <c r="AS49" s="926" t="str">
        <f>IFERROR('DB7.80KMP'!AS49/AS$4,"")</f>
        <v/>
      </c>
      <c r="AT49" s="926" t="str">
        <f>IFERROR('DB7.80KMP'!AT49/AT$4,"")</f>
        <v/>
      </c>
      <c r="AU49" s="926" t="str">
        <f>IFERROR('DB7.80KMP'!AU49/AU$4,"")</f>
        <v/>
      </c>
      <c r="AV49" s="927" t="str">
        <f>IFERROR('DB7.80KMP'!AV49/AV$4,"")</f>
        <v/>
      </c>
      <c r="AW49" s="973">
        <f t="shared" si="12"/>
        <v>0</v>
      </c>
      <c r="AX49" s="974">
        <f t="shared" si="13"/>
        <v>0</v>
      </c>
      <c r="AY49" s="974">
        <f t="shared" si="14"/>
        <v>0</v>
      </c>
      <c r="AZ49" s="624" t="str">
        <f t="shared" si="2"/>
        <v/>
      </c>
      <c r="BA49" s="625" t="str">
        <f t="shared" si="3"/>
        <v/>
      </c>
      <c r="BB49" s="973" t="str">
        <f>IFERROR('DB7.80KMP'!BB49/BB$4,"")</f>
        <v/>
      </c>
      <c r="BC49" s="974">
        <f>IFERROR('DB7.80KMP'!BC49/BC$4,"")</f>
        <v>0</v>
      </c>
      <c r="BD49" s="974">
        <f>IFERROR('DB7.80KMP'!BD49/BD$4,"")</f>
        <v>0</v>
      </c>
      <c r="BE49" s="624" t="str">
        <f t="shared" si="4"/>
        <v/>
      </c>
      <c r="BF49" s="624" t="str">
        <f t="shared" si="5"/>
        <v/>
      </c>
      <c r="BG49" s="625" t="str">
        <f t="shared" si="9"/>
        <v/>
      </c>
    </row>
    <row r="50" spans="1:59" ht="14.1" customHeight="1" x14ac:dyDescent="0.25">
      <c r="B50" s="1081" t="s">
        <v>77</v>
      </c>
      <c r="C50" s="1087" t="s">
        <v>76</v>
      </c>
      <c r="D50" s="571" t="s">
        <v>245</v>
      </c>
      <c r="E50" s="7" t="s">
        <v>162</v>
      </c>
      <c r="F50" s="268" t="s">
        <v>226</v>
      </c>
      <c r="G50" s="970" t="str">
        <f>IFERROR('DB7.80KMP'!G50/G$4,"")</f>
        <v/>
      </c>
      <c r="H50" s="990" t="str">
        <f>IFERROR('DB7.80KMP'!H50/H$4,"")</f>
        <v/>
      </c>
      <c r="I50" s="990" t="str">
        <f>IFERROR('DB7.80KMP'!I50/I$4,"")</f>
        <v/>
      </c>
      <c r="J50" s="990" t="str">
        <f>IFERROR('DB7.80KMP'!J50/J$4,"")</f>
        <v/>
      </c>
      <c r="K50" s="990" t="str">
        <f>IFERROR('DB7.80KMP'!K50/K$4,"")</f>
        <v/>
      </c>
      <c r="L50" s="990" t="str">
        <f>IFERROR('DB7.80KMP'!L50/L$4,"")</f>
        <v/>
      </c>
      <c r="M50" s="990" t="str">
        <f>IFERROR('DB7.80KMP'!M50/M$4,"")</f>
        <v/>
      </c>
      <c r="N50" s="990" t="str">
        <f>IFERROR('DB7.80KMP'!N50/N$4,"")</f>
        <v/>
      </c>
      <c r="O50" s="990" t="str">
        <f>IFERROR('DB7.80KMP'!O50/O$4,"")</f>
        <v/>
      </c>
      <c r="P50" s="990" t="str">
        <f>IFERROR('DB7.80KMP'!P50/P$4,"")</f>
        <v/>
      </c>
      <c r="Q50" s="990" t="str">
        <f>IFERROR('DB7.80KMP'!Q50/Q$4,"")</f>
        <v/>
      </c>
      <c r="R50" s="990" t="str">
        <f>IFERROR('DB7.80KMP'!R50/R$4,"")</f>
        <v/>
      </c>
      <c r="S50" s="990" t="str">
        <f>IFERROR('DB7.80KMP'!S50/S$4,"")</f>
        <v/>
      </c>
      <c r="T50" s="990" t="str">
        <f>IFERROR('DB7.80KMP'!T50/T$4,"")</f>
        <v/>
      </c>
      <c r="U50" s="990" t="str">
        <f>IFERROR('DB7.80KMP'!U50/U$4,"")</f>
        <v/>
      </c>
      <c r="V50" s="990" t="str">
        <f>IFERROR('DB7.80KMP'!V50/V$4,"")</f>
        <v/>
      </c>
      <c r="W50" s="990">
        <f>IFERROR('DB7.80KMP'!W50/W$4,"")</f>
        <v>5.2434456928838955</v>
      </c>
      <c r="X50" s="990">
        <f>IFERROR('DB7.80KMP'!X50/X$4,"")</f>
        <v>0</v>
      </c>
      <c r="Y50" s="990">
        <f>IFERROR('DB7.80KMP'!Y50/Y$4,"")</f>
        <v>0</v>
      </c>
      <c r="Z50" s="990">
        <f>IFERROR('DB7.80KMP'!Z50/Z$4,"")</f>
        <v>0</v>
      </c>
      <c r="AA50" s="990">
        <f>IFERROR('DB7.80KMP'!AA50/AA$4,"")</f>
        <v>0</v>
      </c>
      <c r="AB50" s="990">
        <f>IFERROR('DB7.80KMP'!AB50/AB$4,"")</f>
        <v>0</v>
      </c>
      <c r="AC50" s="990">
        <f>IFERROR('DB7.80KMP'!AC50/AC$4,"")</f>
        <v>0</v>
      </c>
      <c r="AD50" s="990">
        <f>IFERROR('DB7.80KMP'!AD50/AD$4,"")</f>
        <v>0</v>
      </c>
      <c r="AE50" s="990">
        <f>IFERROR('DB7.80KMP'!AE50/AE$4,"")</f>
        <v>0</v>
      </c>
      <c r="AF50" s="990">
        <f>IFERROR('DB7.80KMP'!AF50/AF$4,"")</f>
        <v>0</v>
      </c>
      <c r="AG50" s="990">
        <f>IFERROR('DB7.80KMP'!AG50/AG$4,"")</f>
        <v>0</v>
      </c>
      <c r="AH50" s="990">
        <f>IFERROR('DB7.80KMP'!AH50/AH$4,"")</f>
        <v>0</v>
      </c>
      <c r="AI50" s="990">
        <f>IFERROR('DB7.80KMP'!AI50/AI$4,"")</f>
        <v>0.3095936344718182</v>
      </c>
      <c r="AJ50" s="991">
        <f>IFERROR('DB7.80KMP'!AJ50/AJ$4,"")</f>
        <v>0</v>
      </c>
      <c r="AK50" s="970">
        <f>IFERROR('DB7.80KMP'!AK50/AK$4,"")</f>
        <v>0</v>
      </c>
      <c r="AL50" s="990">
        <f>IFERROR('DB7.80KMP'!AL50/AL$4,"")</f>
        <v>0</v>
      </c>
      <c r="AM50" s="990">
        <f>IFERROR('DB7.80KMP'!AM50/AM$4,"")</f>
        <v>0</v>
      </c>
      <c r="AN50" s="990">
        <f>IFERROR('DB7.80KMP'!AN50/AN$4,"")</f>
        <v>0</v>
      </c>
      <c r="AO50" s="928">
        <f>IFERROR('DB7.80KMP'!AO50/AO$4,"")</f>
        <v>0</v>
      </c>
      <c r="AP50" s="928" t="str">
        <f>IFERROR('DB7.80KMP'!AP50/AP$4,"")</f>
        <v/>
      </c>
      <c r="AQ50" s="928" t="str">
        <f>IFERROR('DB7.80KMP'!AQ50/AQ$4,"")</f>
        <v/>
      </c>
      <c r="AR50" s="928" t="str">
        <f>IFERROR('DB7.80KMP'!AR50/AR$4,"")</f>
        <v/>
      </c>
      <c r="AS50" s="928" t="str">
        <f>IFERROR('DB7.80KMP'!AS50/AS$4,"")</f>
        <v/>
      </c>
      <c r="AT50" s="928" t="str">
        <f>IFERROR('DB7.80KMP'!AT50/AT$4,"")</f>
        <v/>
      </c>
      <c r="AU50" s="928" t="str">
        <f>IFERROR('DB7.80KMP'!AU50/AU$4,"")</f>
        <v/>
      </c>
      <c r="AV50" s="929" t="str">
        <f>IFERROR('DB7.80KMP'!AV50/AV$4,"")</f>
        <v/>
      </c>
      <c r="AW50" s="970">
        <f t="shared" si="12"/>
        <v>0</v>
      </c>
      <c r="AX50" s="971">
        <f t="shared" si="13"/>
        <v>0</v>
      </c>
      <c r="AY50" s="971">
        <f t="shared" si="14"/>
        <v>0</v>
      </c>
      <c r="AZ50" s="622" t="str">
        <f t="shared" si="2"/>
        <v/>
      </c>
      <c r="BA50" s="623" t="str">
        <f t="shared" si="3"/>
        <v/>
      </c>
      <c r="BB50" s="970" t="str">
        <f>IFERROR('DB7.80KMP'!BB50/BB$4,"")</f>
        <v/>
      </c>
      <c r="BC50" s="971">
        <f>IFERROR('DB7.80KMP'!BC50/BC$4,"")</f>
        <v>0</v>
      </c>
      <c r="BD50" s="971">
        <f>IFERROR('DB7.80KMP'!BD50/BD$4,"")</f>
        <v>0.88345677959053293</v>
      </c>
      <c r="BE50" s="622" t="str">
        <f t="shared" si="4"/>
        <v/>
      </c>
      <c r="BF50" s="622">
        <f t="shared" si="5"/>
        <v>0</v>
      </c>
      <c r="BG50" s="623">
        <f t="shared" si="9"/>
        <v>0</v>
      </c>
    </row>
    <row r="51" spans="1:59" x14ac:dyDescent="0.25">
      <c r="B51" s="1082"/>
      <c r="C51" s="1088"/>
      <c r="D51" s="573" t="s">
        <v>246</v>
      </c>
      <c r="E51" s="9" t="s">
        <v>165</v>
      </c>
      <c r="F51" s="272" t="s">
        <v>226</v>
      </c>
      <c r="G51" s="976" t="str">
        <f>IFERROR('DB7.80KMP'!G51/G$4,"")</f>
        <v/>
      </c>
      <c r="H51" s="992" t="str">
        <f>IFERROR('DB7.80KMP'!H51/H$4,"")</f>
        <v/>
      </c>
      <c r="I51" s="992" t="str">
        <f>IFERROR('DB7.80KMP'!I51/I$4,"")</f>
        <v/>
      </c>
      <c r="J51" s="992" t="str">
        <f>IFERROR('DB7.80KMP'!J51/J$4,"")</f>
        <v/>
      </c>
      <c r="K51" s="992" t="str">
        <f>IFERROR('DB7.80KMP'!K51/K$4,"")</f>
        <v/>
      </c>
      <c r="L51" s="992" t="str">
        <f>IFERROR('DB7.80KMP'!L51/L$4,"")</f>
        <v/>
      </c>
      <c r="M51" s="992" t="str">
        <f>IFERROR('DB7.80KMP'!M51/M$4,"")</f>
        <v/>
      </c>
      <c r="N51" s="992" t="str">
        <f>IFERROR('DB7.80KMP'!N51/N$4,"")</f>
        <v/>
      </c>
      <c r="O51" s="992" t="str">
        <f>IFERROR('DB7.80KMP'!O51/O$4,"")</f>
        <v/>
      </c>
      <c r="P51" s="992" t="str">
        <f>IFERROR('DB7.80KMP'!P51/P$4,"")</f>
        <v/>
      </c>
      <c r="Q51" s="992" t="str">
        <f>IFERROR('DB7.80KMP'!Q51/Q$4,"")</f>
        <v/>
      </c>
      <c r="R51" s="992" t="str">
        <f>IFERROR('DB7.80KMP'!R51/R$4,"")</f>
        <v/>
      </c>
      <c r="S51" s="992" t="str">
        <f>IFERROR('DB7.80KMP'!S51/S$4,"")</f>
        <v/>
      </c>
      <c r="T51" s="992" t="str">
        <f>IFERROR('DB7.80KMP'!T51/T$4,"")</f>
        <v/>
      </c>
      <c r="U51" s="992" t="str">
        <f>IFERROR('DB7.80KMP'!U51/U$4,"")</f>
        <v/>
      </c>
      <c r="V51" s="992" t="str">
        <f>IFERROR('DB7.80KMP'!V51/V$4,"")</f>
        <v/>
      </c>
      <c r="W51" s="992">
        <f>IFERROR('DB7.80KMP'!W51/W$4,"")</f>
        <v>0</v>
      </c>
      <c r="X51" s="992">
        <f>IFERROR('DB7.80KMP'!X51/X$4,"")</f>
        <v>0</v>
      </c>
      <c r="Y51" s="992">
        <f>IFERROR('DB7.80KMP'!Y51/Y$4,"")</f>
        <v>0</v>
      </c>
      <c r="Z51" s="992">
        <f>IFERROR('DB7.80KMP'!Z51/Z$4,"")</f>
        <v>0</v>
      </c>
      <c r="AA51" s="992">
        <f>IFERROR('DB7.80KMP'!AA51/AA$4,"")</f>
        <v>0</v>
      </c>
      <c r="AB51" s="992">
        <f>IFERROR('DB7.80KMP'!AB51/AB$4,"")</f>
        <v>0</v>
      </c>
      <c r="AC51" s="992">
        <f>IFERROR('DB7.80KMP'!AC51/AC$4,"")</f>
        <v>0</v>
      </c>
      <c r="AD51" s="992">
        <f>IFERROR('DB7.80KMP'!AD51/AD$4,"")</f>
        <v>0</v>
      </c>
      <c r="AE51" s="992">
        <f>IFERROR('DB7.80KMP'!AE51/AE$4,"")</f>
        <v>0</v>
      </c>
      <c r="AF51" s="992">
        <f>IFERROR('DB7.80KMP'!AF51/AF$4,"")</f>
        <v>0</v>
      </c>
      <c r="AG51" s="992">
        <f>IFERROR('DB7.80KMP'!AG51/AG$4,"")</f>
        <v>0</v>
      </c>
      <c r="AH51" s="992">
        <f>IFERROR('DB7.80KMP'!AH51/AH$4,"")</f>
        <v>0</v>
      </c>
      <c r="AI51" s="992">
        <f>IFERROR('DB7.80KMP'!AI51/AI$4,"")</f>
        <v>0</v>
      </c>
      <c r="AJ51" s="993">
        <f>IFERROR('DB7.80KMP'!AJ51/AJ$4,"")</f>
        <v>0</v>
      </c>
      <c r="AK51" s="976">
        <f>IFERROR('DB7.80KMP'!AK51/AK$4,"")</f>
        <v>0</v>
      </c>
      <c r="AL51" s="992">
        <f>IFERROR('DB7.80KMP'!AL51/AL$4,"")</f>
        <v>0</v>
      </c>
      <c r="AM51" s="992">
        <f>IFERROR('DB7.80KMP'!AM51/AM$4,"")</f>
        <v>0</v>
      </c>
      <c r="AN51" s="992">
        <f>IFERROR('DB7.80KMP'!AN51/AN$4,"")</f>
        <v>0</v>
      </c>
      <c r="AO51" s="930">
        <f>IFERROR('DB7.80KMP'!AO51/AO$4,"")</f>
        <v>0</v>
      </c>
      <c r="AP51" s="930" t="str">
        <f>IFERROR('DB7.80KMP'!AP51/AP$4,"")</f>
        <v/>
      </c>
      <c r="AQ51" s="930" t="str">
        <f>IFERROR('DB7.80KMP'!AQ51/AQ$4,"")</f>
        <v/>
      </c>
      <c r="AR51" s="930" t="str">
        <f>IFERROR('DB7.80KMP'!AR51/AR$4,"")</f>
        <v/>
      </c>
      <c r="AS51" s="930" t="str">
        <f>IFERROR('DB7.80KMP'!AS51/AS$4,"")</f>
        <v/>
      </c>
      <c r="AT51" s="930" t="str">
        <f>IFERROR('DB7.80KMP'!AT51/AT$4,"")</f>
        <v/>
      </c>
      <c r="AU51" s="930" t="str">
        <f>IFERROR('DB7.80KMP'!AU51/AU$4,"")</f>
        <v/>
      </c>
      <c r="AV51" s="931" t="str">
        <f>IFERROR('DB7.80KMP'!AV51/AV$4,"")</f>
        <v/>
      </c>
      <c r="AW51" s="976">
        <f t="shared" si="12"/>
        <v>0</v>
      </c>
      <c r="AX51" s="977">
        <f t="shared" si="13"/>
        <v>0</v>
      </c>
      <c r="AY51" s="977">
        <f t="shared" si="14"/>
        <v>0</v>
      </c>
      <c r="AZ51" s="626" t="str">
        <f t="shared" si="2"/>
        <v/>
      </c>
      <c r="BA51" s="627" t="str">
        <f t="shared" si="3"/>
        <v/>
      </c>
      <c r="BB51" s="976" t="str">
        <f>IFERROR('DB7.80KMP'!BB51/BB$4,"")</f>
        <v/>
      </c>
      <c r="BC51" s="977">
        <f>IFERROR('DB7.80KMP'!BC51/BC$4,"")</f>
        <v>0</v>
      </c>
      <c r="BD51" s="977">
        <f>IFERROR('DB7.80KMP'!BD51/BD$4,"")</f>
        <v>0</v>
      </c>
      <c r="BE51" s="626" t="str">
        <f t="shared" si="4"/>
        <v/>
      </c>
      <c r="BF51" s="626" t="str">
        <f t="shared" si="5"/>
        <v/>
      </c>
      <c r="BG51" s="627" t="str">
        <f t="shared" si="9"/>
        <v/>
      </c>
    </row>
    <row r="52" spans="1:59" x14ac:dyDescent="0.25">
      <c r="B52" s="1082"/>
      <c r="C52" s="1088"/>
      <c r="D52" s="573" t="s">
        <v>247</v>
      </c>
      <c r="E52" s="12" t="s">
        <v>178</v>
      </c>
      <c r="F52" s="272" t="s">
        <v>226</v>
      </c>
      <c r="G52" s="976" t="str">
        <f>IFERROR('DB7.80KMP'!G52/G$4,"")</f>
        <v/>
      </c>
      <c r="H52" s="992" t="str">
        <f>IFERROR('DB7.80KMP'!H52/H$4,"")</f>
        <v/>
      </c>
      <c r="I52" s="992" t="str">
        <f>IFERROR('DB7.80KMP'!I52/I$4,"")</f>
        <v/>
      </c>
      <c r="J52" s="992" t="str">
        <f>IFERROR('DB7.80KMP'!J52/J$4,"")</f>
        <v/>
      </c>
      <c r="K52" s="992" t="str">
        <f>IFERROR('DB7.80KMP'!K52/K$4,"")</f>
        <v/>
      </c>
      <c r="L52" s="992" t="str">
        <f>IFERROR('DB7.80KMP'!L52/L$4,"")</f>
        <v/>
      </c>
      <c r="M52" s="992" t="str">
        <f>IFERROR('DB7.80KMP'!M52/M$4,"")</f>
        <v/>
      </c>
      <c r="N52" s="992" t="str">
        <f>IFERROR('DB7.80KMP'!N52/N$4,"")</f>
        <v/>
      </c>
      <c r="O52" s="992" t="str">
        <f>IFERROR('DB7.80KMP'!O52/O$4,"")</f>
        <v/>
      </c>
      <c r="P52" s="992" t="str">
        <f>IFERROR('DB7.80KMP'!P52/P$4,"")</f>
        <v/>
      </c>
      <c r="Q52" s="992" t="str">
        <f>IFERROR('DB7.80KMP'!Q52/Q$4,"")</f>
        <v/>
      </c>
      <c r="R52" s="992" t="str">
        <f>IFERROR('DB7.80KMP'!R52/R$4,"")</f>
        <v/>
      </c>
      <c r="S52" s="992" t="str">
        <f>IFERROR('DB7.80KMP'!S52/S$4,"")</f>
        <v/>
      </c>
      <c r="T52" s="992" t="str">
        <f>IFERROR('DB7.80KMP'!T52/T$4,"")</f>
        <v/>
      </c>
      <c r="U52" s="992" t="str">
        <f>IFERROR('DB7.80KMP'!U52/U$4,"")</f>
        <v/>
      </c>
      <c r="V52" s="992" t="str">
        <f>IFERROR('DB7.80KMP'!V52/V$4,"")</f>
        <v/>
      </c>
      <c r="W52" s="992">
        <f>IFERROR('DB7.80KMP'!W52/W$4,"")</f>
        <v>0</v>
      </c>
      <c r="X52" s="992">
        <f>IFERROR('DB7.80KMP'!X52/X$4,"")</f>
        <v>0</v>
      </c>
      <c r="Y52" s="992">
        <f>IFERROR('DB7.80KMP'!Y52/Y$4,"")</f>
        <v>0</v>
      </c>
      <c r="Z52" s="992">
        <f>IFERROR('DB7.80KMP'!Z52/Z$4,"")</f>
        <v>0</v>
      </c>
      <c r="AA52" s="992">
        <f>IFERROR('DB7.80KMP'!AA52/AA$4,"")</f>
        <v>0</v>
      </c>
      <c r="AB52" s="992">
        <f>IFERROR('DB7.80KMP'!AB52/AB$4,"")</f>
        <v>0</v>
      </c>
      <c r="AC52" s="992">
        <f>IFERROR('DB7.80KMP'!AC52/AC$4,"")</f>
        <v>0</v>
      </c>
      <c r="AD52" s="992">
        <f>IFERROR('DB7.80KMP'!AD52/AD$4,"")</f>
        <v>0</v>
      </c>
      <c r="AE52" s="992">
        <f>IFERROR('DB7.80KMP'!AE52/AE$4,"")</f>
        <v>0</v>
      </c>
      <c r="AF52" s="992">
        <f>IFERROR('DB7.80KMP'!AF52/AF$4,"")</f>
        <v>0</v>
      </c>
      <c r="AG52" s="992">
        <f>IFERROR('DB7.80KMP'!AG52/AG$4,"")</f>
        <v>0</v>
      </c>
      <c r="AH52" s="992">
        <f>IFERROR('DB7.80KMP'!AH52/AH$4,"")</f>
        <v>0</v>
      </c>
      <c r="AI52" s="992">
        <f>IFERROR('DB7.80KMP'!AI52/AI$4,"")</f>
        <v>0</v>
      </c>
      <c r="AJ52" s="993">
        <f>IFERROR('DB7.80KMP'!AJ52/AJ$4,"")</f>
        <v>0</v>
      </c>
      <c r="AK52" s="976">
        <f>IFERROR('DB7.80KMP'!AK52/AK$4,"")</f>
        <v>0</v>
      </c>
      <c r="AL52" s="992">
        <f>IFERROR('DB7.80KMP'!AL52/AL$4,"")</f>
        <v>0</v>
      </c>
      <c r="AM52" s="992">
        <f>IFERROR('DB7.80KMP'!AM52/AM$4,"")</f>
        <v>0</v>
      </c>
      <c r="AN52" s="992">
        <f>IFERROR('DB7.80KMP'!AN52/AN$4,"")</f>
        <v>0</v>
      </c>
      <c r="AO52" s="930">
        <f>IFERROR('DB7.80KMP'!AO52/AO$4,"")</f>
        <v>0</v>
      </c>
      <c r="AP52" s="930" t="str">
        <f>IFERROR('DB7.80KMP'!AP52/AP$4,"")</f>
        <v/>
      </c>
      <c r="AQ52" s="930" t="str">
        <f>IFERROR('DB7.80KMP'!AQ52/AQ$4,"")</f>
        <v/>
      </c>
      <c r="AR52" s="930" t="str">
        <f>IFERROR('DB7.80KMP'!AR52/AR$4,"")</f>
        <v/>
      </c>
      <c r="AS52" s="930" t="str">
        <f>IFERROR('DB7.80KMP'!AS52/AS$4,"")</f>
        <v/>
      </c>
      <c r="AT52" s="930" t="str">
        <f>IFERROR('DB7.80KMP'!AT52/AT$4,"")</f>
        <v/>
      </c>
      <c r="AU52" s="930" t="str">
        <f>IFERROR('DB7.80KMP'!AU52/AU$4,"")</f>
        <v/>
      </c>
      <c r="AV52" s="931" t="str">
        <f>IFERROR('DB7.80KMP'!AV52/AV$4,"")</f>
        <v/>
      </c>
      <c r="AW52" s="976">
        <f t="shared" si="12"/>
        <v>0</v>
      </c>
      <c r="AX52" s="977">
        <f t="shared" si="13"/>
        <v>0</v>
      </c>
      <c r="AY52" s="977">
        <f t="shared" si="14"/>
        <v>0</v>
      </c>
      <c r="AZ52" s="626" t="str">
        <f t="shared" si="2"/>
        <v/>
      </c>
      <c r="BA52" s="627" t="str">
        <f t="shared" si="3"/>
        <v/>
      </c>
      <c r="BB52" s="976" t="str">
        <f>IFERROR('DB7.80KMP'!BB52/BB$4,"")</f>
        <v/>
      </c>
      <c r="BC52" s="977">
        <f>IFERROR('DB7.80KMP'!BC52/BC$4,"")</f>
        <v>0</v>
      </c>
      <c r="BD52" s="977">
        <f>IFERROR('DB7.80KMP'!BD52/BD$4,"")</f>
        <v>0</v>
      </c>
      <c r="BE52" s="626" t="str">
        <f t="shared" si="4"/>
        <v/>
      </c>
      <c r="BF52" s="626" t="str">
        <f t="shared" si="5"/>
        <v/>
      </c>
      <c r="BG52" s="627" t="str">
        <f t="shared" si="9"/>
        <v/>
      </c>
    </row>
    <row r="53" spans="1:59" ht="14.1" customHeight="1" x14ac:dyDescent="0.25">
      <c r="B53" s="1083"/>
      <c r="C53" s="1089"/>
      <c r="D53" s="572" t="s">
        <v>248</v>
      </c>
      <c r="E53" s="10" t="s">
        <v>164</v>
      </c>
      <c r="F53" s="273" t="s">
        <v>226</v>
      </c>
      <c r="G53" s="973" t="str">
        <f>IFERROR('DB7.80KMP'!G53/G$4,"")</f>
        <v/>
      </c>
      <c r="H53" s="974" t="str">
        <f>IFERROR('DB7.80KMP'!H53/H$4,"")</f>
        <v/>
      </c>
      <c r="I53" s="974" t="str">
        <f>IFERROR('DB7.80KMP'!I53/I$4,"")</f>
        <v/>
      </c>
      <c r="J53" s="974" t="str">
        <f>IFERROR('DB7.80KMP'!J53/J$4,"")</f>
        <v/>
      </c>
      <c r="K53" s="974" t="str">
        <f>IFERROR('DB7.80KMP'!K53/K$4,"")</f>
        <v/>
      </c>
      <c r="L53" s="974" t="str">
        <f>IFERROR('DB7.80KMP'!L53/L$4,"")</f>
        <v/>
      </c>
      <c r="M53" s="974" t="str">
        <f>IFERROR('DB7.80KMP'!M53/M$4,"")</f>
        <v/>
      </c>
      <c r="N53" s="974" t="str">
        <f>IFERROR('DB7.80KMP'!N53/N$4,"")</f>
        <v/>
      </c>
      <c r="O53" s="974" t="str">
        <f>IFERROR('DB7.80KMP'!O53/O$4,"")</f>
        <v/>
      </c>
      <c r="P53" s="974" t="str">
        <f>IFERROR('DB7.80KMP'!P53/P$4,"")</f>
        <v/>
      </c>
      <c r="Q53" s="974" t="str">
        <f>IFERROR('DB7.80KMP'!Q53/Q$4,"")</f>
        <v/>
      </c>
      <c r="R53" s="974" t="str">
        <f>IFERROR('DB7.80KMP'!R53/R$4,"")</f>
        <v/>
      </c>
      <c r="S53" s="974" t="str">
        <f>IFERROR('DB7.80KMP'!S53/S$4,"")</f>
        <v/>
      </c>
      <c r="T53" s="974" t="str">
        <f>IFERROR('DB7.80KMP'!T53/T$4,"")</f>
        <v/>
      </c>
      <c r="U53" s="974" t="str">
        <f>IFERROR('DB7.80KMP'!U53/U$4,"")</f>
        <v/>
      </c>
      <c r="V53" s="974" t="str">
        <f>IFERROR('DB7.80KMP'!V53/V$4,"")</f>
        <v/>
      </c>
      <c r="W53" s="974">
        <f>IFERROR('DB7.80KMP'!W53/W$4,"")</f>
        <v>0</v>
      </c>
      <c r="X53" s="974">
        <f>IFERROR('DB7.80KMP'!X53/X$4,"")</f>
        <v>0</v>
      </c>
      <c r="Y53" s="974">
        <f>IFERROR('DB7.80KMP'!Y53/Y$4,"")</f>
        <v>0</v>
      </c>
      <c r="Z53" s="974">
        <f>IFERROR('DB7.80KMP'!Z53/Z$4,"")</f>
        <v>0</v>
      </c>
      <c r="AA53" s="974">
        <f>IFERROR('DB7.80KMP'!AA53/AA$4,"")</f>
        <v>0</v>
      </c>
      <c r="AB53" s="974">
        <f>IFERROR('DB7.80KMP'!AB53/AB$4,"")</f>
        <v>0</v>
      </c>
      <c r="AC53" s="974">
        <f>IFERROR('DB7.80KMP'!AC53/AC$4,"")</f>
        <v>0</v>
      </c>
      <c r="AD53" s="974">
        <f>IFERROR('DB7.80KMP'!AD53/AD$4,"")</f>
        <v>0</v>
      </c>
      <c r="AE53" s="974">
        <f>IFERROR('DB7.80KMP'!AE53/AE$4,"")</f>
        <v>0</v>
      </c>
      <c r="AF53" s="974">
        <f>IFERROR('DB7.80KMP'!AF53/AF$4,"")</f>
        <v>0</v>
      </c>
      <c r="AG53" s="974">
        <f>IFERROR('DB7.80KMP'!AG53/AG$4,"")</f>
        <v>0</v>
      </c>
      <c r="AH53" s="974">
        <f>IFERROR('DB7.80KMP'!AH53/AH$4,"")</f>
        <v>0</v>
      </c>
      <c r="AI53" s="974">
        <f>IFERROR('DB7.80KMP'!AI53/AI$4,"")</f>
        <v>0</v>
      </c>
      <c r="AJ53" s="975">
        <f>IFERROR('DB7.80KMP'!AJ53/AJ$4,"")</f>
        <v>0</v>
      </c>
      <c r="AK53" s="973">
        <f>IFERROR('DB7.80KMP'!AK53/AK$4,"")</f>
        <v>0</v>
      </c>
      <c r="AL53" s="974">
        <f>IFERROR('DB7.80KMP'!AL53/AL$4,"")</f>
        <v>0</v>
      </c>
      <c r="AM53" s="974">
        <f>IFERROR('DB7.80KMP'!AM53/AM$4,"")</f>
        <v>0</v>
      </c>
      <c r="AN53" s="974">
        <f>IFERROR('DB7.80KMP'!AN53/AN$4,"")</f>
        <v>0</v>
      </c>
      <c r="AO53" s="916">
        <f>IFERROR('DB7.80KMP'!AO53/AO$4,"")</f>
        <v>0</v>
      </c>
      <c r="AP53" s="916" t="str">
        <f>IFERROR('DB7.80KMP'!AP53/AP$4,"")</f>
        <v/>
      </c>
      <c r="AQ53" s="916" t="str">
        <f>IFERROR('DB7.80KMP'!AQ53/AQ$4,"")</f>
        <v/>
      </c>
      <c r="AR53" s="916" t="str">
        <f>IFERROR('DB7.80KMP'!AR53/AR$4,"")</f>
        <v/>
      </c>
      <c r="AS53" s="916" t="str">
        <f>IFERROR('DB7.80KMP'!AS53/AS$4,"")</f>
        <v/>
      </c>
      <c r="AT53" s="916" t="str">
        <f>IFERROR('DB7.80KMP'!AT53/AT$4,"")</f>
        <v/>
      </c>
      <c r="AU53" s="916" t="str">
        <f>IFERROR('DB7.80KMP'!AU53/AU$4,"")</f>
        <v/>
      </c>
      <c r="AV53" s="917" t="str">
        <f>IFERROR('DB7.80KMP'!AV53/AV$4,"")</f>
        <v/>
      </c>
      <c r="AW53" s="973">
        <f t="shared" si="12"/>
        <v>0</v>
      </c>
      <c r="AX53" s="974">
        <f t="shared" si="13"/>
        <v>0</v>
      </c>
      <c r="AY53" s="974">
        <f t="shared" si="14"/>
        <v>0</v>
      </c>
      <c r="AZ53" s="624" t="str">
        <f t="shared" si="2"/>
        <v/>
      </c>
      <c r="BA53" s="625" t="str">
        <f t="shared" si="3"/>
        <v/>
      </c>
      <c r="BB53" s="973" t="str">
        <f>IFERROR('DB7.80KMP'!BB53/BB$4,"")</f>
        <v/>
      </c>
      <c r="BC53" s="974">
        <f>IFERROR('DB7.80KMP'!BC53/BC$4,"")</f>
        <v>0</v>
      </c>
      <c r="BD53" s="974">
        <f>IFERROR('DB7.80KMP'!BD53/BD$4,"")</f>
        <v>0</v>
      </c>
      <c r="BE53" s="624" t="str">
        <f t="shared" si="4"/>
        <v/>
      </c>
      <c r="BF53" s="624" t="str">
        <f t="shared" si="5"/>
        <v/>
      </c>
      <c r="BG53" s="625" t="str">
        <f t="shared" si="9"/>
        <v/>
      </c>
    </row>
    <row r="54" spans="1:59" x14ac:dyDescent="0.25">
      <c r="B54" s="255" t="s">
        <v>79</v>
      </c>
      <c r="C54" s="20" t="s">
        <v>78</v>
      </c>
      <c r="D54" s="251" t="s">
        <v>249</v>
      </c>
      <c r="E54" s="20" t="s">
        <v>78</v>
      </c>
      <c r="F54" s="270" t="s">
        <v>226</v>
      </c>
      <c r="G54" s="982" t="str">
        <f>IFERROR('DB7.80KMP'!G54/G$4,"")</f>
        <v/>
      </c>
      <c r="H54" s="983" t="str">
        <f>IFERROR('DB7.80KMP'!H54/H$4,"")</f>
        <v/>
      </c>
      <c r="I54" s="983" t="str">
        <f>IFERROR('DB7.80KMP'!I54/I$4,"")</f>
        <v/>
      </c>
      <c r="J54" s="983" t="str">
        <f>IFERROR('DB7.80KMP'!J54/J$4,"")</f>
        <v/>
      </c>
      <c r="K54" s="983" t="str">
        <f>IFERROR('DB7.80KMP'!K54/K$4,"")</f>
        <v/>
      </c>
      <c r="L54" s="983" t="str">
        <f>IFERROR('DB7.80KMP'!L54/L$4,"")</f>
        <v/>
      </c>
      <c r="M54" s="983" t="str">
        <f>IFERROR('DB7.80KMP'!M54/M$4,"")</f>
        <v/>
      </c>
      <c r="N54" s="983" t="str">
        <f>IFERROR('DB7.80KMP'!N54/N$4,"")</f>
        <v/>
      </c>
      <c r="O54" s="983" t="str">
        <f>IFERROR('DB7.80KMP'!O54/O$4,"")</f>
        <v/>
      </c>
      <c r="P54" s="983" t="str">
        <f>IFERROR('DB7.80KMP'!P54/P$4,"")</f>
        <v/>
      </c>
      <c r="Q54" s="983" t="str">
        <f>IFERROR('DB7.80KMP'!Q54/Q$4,"")</f>
        <v/>
      </c>
      <c r="R54" s="983" t="str">
        <f>IFERROR('DB7.80KMP'!R54/R$4,"")</f>
        <v/>
      </c>
      <c r="S54" s="983" t="str">
        <f>IFERROR('DB7.80KMP'!S54/S$4,"")</f>
        <v/>
      </c>
      <c r="T54" s="983" t="str">
        <f>IFERROR('DB7.80KMP'!T54/T$4,"")</f>
        <v/>
      </c>
      <c r="U54" s="983" t="str">
        <f>IFERROR('DB7.80KMP'!U54/U$4,"")</f>
        <v/>
      </c>
      <c r="V54" s="983" t="str">
        <f>IFERROR('DB7.80KMP'!V54/V$4,"")</f>
        <v/>
      </c>
      <c r="W54" s="983">
        <f>IFERROR('DB7.80KMP'!W54/W$4,"")</f>
        <v>7.4906367041198498</v>
      </c>
      <c r="X54" s="983">
        <f>IFERROR('DB7.80KMP'!X54/X$4,"")</f>
        <v>12.484394506866417</v>
      </c>
      <c r="Y54" s="983">
        <f>IFERROR('DB7.80KMP'!Y54/Y$4,"")</f>
        <v>0</v>
      </c>
      <c r="Z54" s="983">
        <f>IFERROR('DB7.80KMP'!Z54/Z$4,"")</f>
        <v>0</v>
      </c>
      <c r="AA54" s="983">
        <f>IFERROR('DB7.80KMP'!AA54/AA$4,"")</f>
        <v>0</v>
      </c>
      <c r="AB54" s="983">
        <f>IFERROR('DB7.80KMP'!AB54/AB$4,"")</f>
        <v>0</v>
      </c>
      <c r="AC54" s="983">
        <f>IFERROR('DB7.80KMP'!AC54/AC$4,"")</f>
        <v>0</v>
      </c>
      <c r="AD54" s="983">
        <f>IFERROR('DB7.80KMP'!AD54/AD$4,"")</f>
        <v>0</v>
      </c>
      <c r="AE54" s="983">
        <f>IFERROR('DB7.80KMP'!AE54/AE$4,"")</f>
        <v>19.491277653250169</v>
      </c>
      <c r="AF54" s="983">
        <f>IFERROR('DB7.80KMP'!AF54/AF$4,"")</f>
        <v>14.064091000294408</v>
      </c>
      <c r="AG54" s="983">
        <f>IFERROR('DB7.80KMP'!AG54/AG$4,"")</f>
        <v>0</v>
      </c>
      <c r="AH54" s="983">
        <f>IFERROR('DB7.80KMP'!AH54/AH$4,"")</f>
        <v>0</v>
      </c>
      <c r="AI54" s="983">
        <f>IFERROR('DB7.80KMP'!AI54/AI$4,"")</f>
        <v>3.9804895860662342</v>
      </c>
      <c r="AJ54" s="984">
        <f>IFERROR('DB7.80KMP'!AJ54/AJ$4,"")</f>
        <v>0</v>
      </c>
      <c r="AK54" s="982">
        <f>IFERROR('DB7.80KMP'!AK54/AK$4,"")</f>
        <v>0</v>
      </c>
      <c r="AL54" s="983">
        <f>IFERROR('DB7.80KMP'!AL54/AL$4,"")</f>
        <v>0</v>
      </c>
      <c r="AM54" s="983">
        <f>IFERROR('DB7.80KMP'!AM54/AM$4,"")</f>
        <v>0</v>
      </c>
      <c r="AN54" s="983">
        <f>IFERROR('DB7.80KMP'!AN54/AN$4,"")</f>
        <v>0</v>
      </c>
      <c r="AO54" s="922">
        <f>IFERROR('DB7.80KMP'!AO54/AO$4,"")</f>
        <v>0</v>
      </c>
      <c r="AP54" s="922" t="str">
        <f>IFERROR('DB7.80KMP'!AP54/AP$4,"")</f>
        <v/>
      </c>
      <c r="AQ54" s="922" t="str">
        <f>IFERROR('DB7.80KMP'!AQ54/AQ$4,"")</f>
        <v/>
      </c>
      <c r="AR54" s="922" t="str">
        <f>IFERROR('DB7.80KMP'!AR54/AR$4,"")</f>
        <v/>
      </c>
      <c r="AS54" s="922" t="str">
        <f>IFERROR('DB7.80KMP'!AS54/AS$4,"")</f>
        <v/>
      </c>
      <c r="AT54" s="922" t="str">
        <f>IFERROR('DB7.80KMP'!AT54/AT$4,"")</f>
        <v/>
      </c>
      <c r="AU54" s="922" t="str">
        <f>IFERROR('DB7.80KMP'!AU54/AU$4,"")</f>
        <v/>
      </c>
      <c r="AV54" s="923" t="str">
        <f>IFERROR('DB7.80KMP'!AV54/AV$4,"")</f>
        <v/>
      </c>
      <c r="AW54" s="982">
        <f t="shared" si="12"/>
        <v>0</v>
      </c>
      <c r="AX54" s="983">
        <f t="shared" si="13"/>
        <v>0</v>
      </c>
      <c r="AY54" s="983">
        <f t="shared" si="14"/>
        <v>0</v>
      </c>
      <c r="AZ54" s="618" t="str">
        <f t="shared" si="2"/>
        <v/>
      </c>
      <c r="BA54" s="619" t="str">
        <f t="shared" si="3"/>
        <v/>
      </c>
      <c r="BB54" s="982" t="str">
        <f>IFERROR('DB7.80KMP'!BB54/BB$4,"")</f>
        <v/>
      </c>
      <c r="BC54" s="983">
        <f>IFERROR('DB7.80KMP'!BC54/BC$4,"")</f>
        <v>0</v>
      </c>
      <c r="BD54" s="983">
        <f>IFERROR('DB7.80KMP'!BD54/BD$4,"")</f>
        <v>2.5241622274015225</v>
      </c>
      <c r="BE54" s="618" t="str">
        <f t="shared" si="4"/>
        <v/>
      </c>
      <c r="BF54" s="618">
        <f t="shared" si="5"/>
        <v>0</v>
      </c>
      <c r="BG54" s="619">
        <f t="shared" si="9"/>
        <v>0</v>
      </c>
    </row>
    <row r="55" spans="1:59" ht="14.1" customHeight="1" x14ac:dyDescent="0.25">
      <c r="B55" s="255" t="s">
        <v>81</v>
      </c>
      <c r="C55" s="20" t="s">
        <v>80</v>
      </c>
      <c r="D55" s="251" t="s">
        <v>250</v>
      </c>
      <c r="E55" s="6" t="s">
        <v>80</v>
      </c>
      <c r="F55" s="268" t="s">
        <v>226</v>
      </c>
      <c r="G55" s="994" t="str">
        <f>IFERROR('DB7.80KMP'!G55/G$4,"")</f>
        <v/>
      </c>
      <c r="H55" s="995" t="str">
        <f>IFERROR('DB7.80KMP'!H55/H$4,"")</f>
        <v/>
      </c>
      <c r="I55" s="995" t="str">
        <f>IFERROR('DB7.80KMP'!I55/I$4,"")</f>
        <v/>
      </c>
      <c r="J55" s="995" t="str">
        <f>IFERROR('DB7.80KMP'!J55/J$4,"")</f>
        <v/>
      </c>
      <c r="K55" s="995" t="str">
        <f>IFERROR('DB7.80KMP'!K55/K$4,"")</f>
        <v/>
      </c>
      <c r="L55" s="995" t="str">
        <f>IFERROR('DB7.80KMP'!L55/L$4,"")</f>
        <v/>
      </c>
      <c r="M55" s="995" t="str">
        <f>IFERROR('DB7.80KMP'!M55/M$4,"")</f>
        <v/>
      </c>
      <c r="N55" s="995" t="str">
        <f>IFERROR('DB7.80KMP'!N55/N$4,"")</f>
        <v/>
      </c>
      <c r="O55" s="995" t="str">
        <f>IFERROR('DB7.80KMP'!O55/O$4,"")</f>
        <v/>
      </c>
      <c r="P55" s="995" t="str">
        <f>IFERROR('DB7.80KMP'!P55/P$4,"")</f>
        <v/>
      </c>
      <c r="Q55" s="995" t="str">
        <f>IFERROR('DB7.80KMP'!Q55/Q$4,"")</f>
        <v/>
      </c>
      <c r="R55" s="995" t="str">
        <f>IFERROR('DB7.80KMP'!R55/R$4,"")</f>
        <v/>
      </c>
      <c r="S55" s="995" t="str">
        <f>IFERROR('DB7.80KMP'!S55/S$4,"")</f>
        <v/>
      </c>
      <c r="T55" s="995" t="str">
        <f>IFERROR('DB7.80KMP'!T55/T$4,"")</f>
        <v/>
      </c>
      <c r="U55" s="995" t="str">
        <f>IFERROR('DB7.80KMP'!U55/U$4,"")</f>
        <v/>
      </c>
      <c r="V55" s="995" t="str">
        <f>IFERROR('DB7.80KMP'!V55/V$4,"")</f>
        <v/>
      </c>
      <c r="W55" s="995">
        <f>IFERROR('DB7.80KMP'!W55/W$4,"")</f>
        <v>0</v>
      </c>
      <c r="X55" s="995">
        <f>IFERROR('DB7.80KMP'!X55/X$4,"")</f>
        <v>0</v>
      </c>
      <c r="Y55" s="995">
        <f>IFERROR('DB7.80KMP'!Y55/Y$4,"")</f>
        <v>0</v>
      </c>
      <c r="Z55" s="995">
        <f>IFERROR('DB7.80KMP'!Z55/Z$4,"")</f>
        <v>0</v>
      </c>
      <c r="AA55" s="995">
        <f>IFERROR('DB7.80KMP'!AA55/AA$4,"")</f>
        <v>0</v>
      </c>
      <c r="AB55" s="995">
        <f>IFERROR('DB7.80KMP'!AB55/AB$4,"")</f>
        <v>0</v>
      </c>
      <c r="AC55" s="995">
        <f>IFERROR('DB7.80KMP'!AC55/AC$4,"")</f>
        <v>0</v>
      </c>
      <c r="AD55" s="995">
        <f>IFERROR('DB7.80KMP'!AD55/AD$4,"")</f>
        <v>0</v>
      </c>
      <c r="AE55" s="995">
        <f>IFERROR('DB7.80KMP'!AE55/AE$4,"")</f>
        <v>0</v>
      </c>
      <c r="AF55" s="995">
        <f>IFERROR('DB7.80KMP'!AF55/AF$4,"")</f>
        <v>0</v>
      </c>
      <c r="AG55" s="995">
        <f>IFERROR('DB7.80KMP'!AG55/AG$4,"")</f>
        <v>0</v>
      </c>
      <c r="AH55" s="995">
        <f>IFERROR('DB7.80KMP'!AH55/AH$4,"")</f>
        <v>0</v>
      </c>
      <c r="AI55" s="995">
        <f>IFERROR('DB7.80KMP'!AI55/AI$4,"")</f>
        <v>0</v>
      </c>
      <c r="AJ55" s="996">
        <f>IFERROR('DB7.80KMP'!AJ55/AJ$4,"")</f>
        <v>63.649793339758787</v>
      </c>
      <c r="AK55" s="994">
        <f>IFERROR('DB7.80KMP'!AK55/AK$4,"")</f>
        <v>72.979303199269268</v>
      </c>
      <c r="AL55" s="995">
        <f>IFERROR('DB7.80KMP'!AL55/AL$4,"")</f>
        <v>145.49017901271026</v>
      </c>
      <c r="AM55" s="995">
        <f>IFERROR('DB7.80KMP'!AM55/AM$4,"")</f>
        <v>42.925148556784961</v>
      </c>
      <c r="AN55" s="995">
        <f>IFERROR('DB7.80KMP'!AN55/AN$4,"")</f>
        <v>60.822317735787848</v>
      </c>
      <c r="AO55" s="932">
        <f>IFERROR('DB7.80KMP'!AO55/AO$4,"")</f>
        <v>42.207865295004837</v>
      </c>
      <c r="AP55" s="932" t="str">
        <f>IFERROR('DB7.80KMP'!AP55/AP$4,"")</f>
        <v/>
      </c>
      <c r="AQ55" s="932" t="str">
        <f>IFERROR('DB7.80KMP'!AQ55/AQ$4,"")</f>
        <v/>
      </c>
      <c r="AR55" s="932" t="str">
        <f>IFERROR('DB7.80KMP'!AR55/AR$4,"")</f>
        <v/>
      </c>
      <c r="AS55" s="932" t="str">
        <f>IFERROR('DB7.80KMP'!AS55/AS$4,"")</f>
        <v/>
      </c>
      <c r="AT55" s="932" t="str">
        <f>IFERROR('DB7.80KMP'!AT55/AT$4,"")</f>
        <v/>
      </c>
      <c r="AU55" s="932" t="str">
        <f>IFERROR('DB7.80KMP'!AU55/AU$4,"")</f>
        <v/>
      </c>
      <c r="AV55" s="933" t="str">
        <f>IFERROR('DB7.80KMP'!AV55/AV$4,"")</f>
        <v/>
      </c>
      <c r="AW55" s="994">
        <f t="shared" si="12"/>
        <v>60.822317735787848</v>
      </c>
      <c r="AX55" s="995">
        <f t="shared" si="13"/>
        <v>42.207865295004837</v>
      </c>
      <c r="AY55" s="995">
        <f t="shared" si="14"/>
        <v>0</v>
      </c>
      <c r="AZ55" s="620">
        <f t="shared" si="2"/>
        <v>0.69395358260360618</v>
      </c>
      <c r="BA55" s="621" t="str">
        <f t="shared" si="3"/>
        <v/>
      </c>
      <c r="BB55" s="994" t="str">
        <f>IFERROR('DB7.80KMP'!BB55/BB$4,"")</f>
        <v/>
      </c>
      <c r="BC55" s="995">
        <f>IFERROR('DB7.80KMP'!BC55/BC$4,"")</f>
        <v>63.649793339758787</v>
      </c>
      <c r="BD55" s="995">
        <f>IFERROR('DB7.80KMP'!BD55/BD$4,"")</f>
        <v>0</v>
      </c>
      <c r="BE55" s="620" t="str">
        <f t="shared" si="4"/>
        <v/>
      </c>
      <c r="BF55" s="620" t="str">
        <f t="shared" si="5"/>
        <v/>
      </c>
      <c r="BG55" s="621" t="str">
        <f t="shared" si="9"/>
        <v/>
      </c>
    </row>
    <row r="56" spans="1:59" ht="14.1" customHeight="1" x14ac:dyDescent="0.25">
      <c r="B56" s="255" t="s">
        <v>83</v>
      </c>
      <c r="C56" s="132" t="s">
        <v>82</v>
      </c>
      <c r="D56" s="251" t="s">
        <v>251</v>
      </c>
      <c r="E56" s="20" t="s">
        <v>82</v>
      </c>
      <c r="F56" s="270" t="s">
        <v>226</v>
      </c>
      <c r="G56" s="967" t="str">
        <f>IFERROR('DB7.80KMP'!G56/G$4,"")</f>
        <v/>
      </c>
      <c r="H56" s="968" t="str">
        <f>IFERROR('DB7.80KMP'!H56/H$4,"")</f>
        <v/>
      </c>
      <c r="I56" s="968" t="str">
        <f>IFERROR('DB7.80KMP'!I56/I$4,"")</f>
        <v/>
      </c>
      <c r="J56" s="968" t="str">
        <f>IFERROR('DB7.80KMP'!J56/J$4,"")</f>
        <v/>
      </c>
      <c r="K56" s="968" t="str">
        <f>IFERROR('DB7.80KMP'!K56/K$4,"")</f>
        <v/>
      </c>
      <c r="L56" s="968" t="str">
        <f>IFERROR('DB7.80KMP'!L56/L$4,"")</f>
        <v/>
      </c>
      <c r="M56" s="968" t="str">
        <f>IFERROR('DB7.80KMP'!M56/M$4,"")</f>
        <v/>
      </c>
      <c r="N56" s="968" t="str">
        <f>IFERROR('DB7.80KMP'!N56/N$4,"")</f>
        <v/>
      </c>
      <c r="O56" s="968" t="str">
        <f>IFERROR('DB7.80KMP'!O56/O$4,"")</f>
        <v/>
      </c>
      <c r="P56" s="968" t="str">
        <f>IFERROR('DB7.80KMP'!P56/P$4,"")</f>
        <v/>
      </c>
      <c r="Q56" s="968" t="str">
        <f>IFERROR('DB7.80KMP'!Q56/Q$4,"")</f>
        <v/>
      </c>
      <c r="R56" s="968" t="str">
        <f>IFERROR('DB7.80KMP'!R56/R$4,"")</f>
        <v/>
      </c>
      <c r="S56" s="968" t="str">
        <f>IFERROR('DB7.80KMP'!S56/S$4,"")</f>
        <v/>
      </c>
      <c r="T56" s="968" t="str">
        <f>IFERROR('DB7.80KMP'!T56/T$4,"")</f>
        <v/>
      </c>
      <c r="U56" s="968" t="str">
        <f>IFERROR('DB7.80KMP'!U56/U$4,"")</f>
        <v/>
      </c>
      <c r="V56" s="968" t="str">
        <f>IFERROR('DB7.80KMP'!V56/V$4,"")</f>
        <v/>
      </c>
      <c r="W56" s="968">
        <f>IFERROR('DB7.80KMP'!W56/W$4,"")</f>
        <v>0</v>
      </c>
      <c r="X56" s="968">
        <f>IFERROR('DB7.80KMP'!X56/X$4,"")</f>
        <v>37.453183520599254</v>
      </c>
      <c r="Y56" s="968">
        <f>IFERROR('DB7.80KMP'!Y56/Y$4,"")</f>
        <v>11.312217194570136</v>
      </c>
      <c r="Z56" s="968">
        <f>IFERROR('DB7.80KMP'!Z56/Z$4,"")</f>
        <v>4.0636035223315332</v>
      </c>
      <c r="AA56" s="968">
        <f>IFERROR('DB7.80KMP'!AA56/AA$4,"")</f>
        <v>6.826853917516976</v>
      </c>
      <c r="AB56" s="968">
        <f>IFERROR('DB7.80KMP'!AB56/AB$4,"")</f>
        <v>0</v>
      </c>
      <c r="AC56" s="968">
        <f>IFERROR('DB7.80KMP'!AC56/AC$4,"")</f>
        <v>0</v>
      </c>
      <c r="AD56" s="968">
        <f>IFERROR('DB7.80KMP'!AD56/AD$4,"")</f>
        <v>0</v>
      </c>
      <c r="AE56" s="968">
        <f>IFERROR('DB7.80KMP'!AE56/AE$4,"")</f>
        <v>0</v>
      </c>
      <c r="AF56" s="968">
        <f>IFERROR('DB7.80KMP'!AF56/AF$4,"")</f>
        <v>0</v>
      </c>
      <c r="AG56" s="968">
        <f>IFERROR('DB7.80KMP'!AG56/AG$4,"")</f>
        <v>0</v>
      </c>
      <c r="AH56" s="968">
        <f>IFERROR('DB7.80KMP'!AH56/AH$4,"")</f>
        <v>0</v>
      </c>
      <c r="AI56" s="968">
        <f>IFERROR('DB7.80KMP'!AI56/AI$4,"")</f>
        <v>3.1843916688529874</v>
      </c>
      <c r="AJ56" s="969">
        <f>IFERROR('DB7.80KMP'!AJ56/AJ$4,"")</f>
        <v>0</v>
      </c>
      <c r="AK56" s="967">
        <f>IFERROR('DB7.80KMP'!AK56/AK$4,"")</f>
        <v>0</v>
      </c>
      <c r="AL56" s="968">
        <f>IFERROR('DB7.80KMP'!AL56/AL$4,"")</f>
        <v>0</v>
      </c>
      <c r="AM56" s="968">
        <f>IFERROR('DB7.80KMP'!AM56/AM$4,"")</f>
        <v>0</v>
      </c>
      <c r="AN56" s="968">
        <f>IFERROR('DB7.80KMP'!AN56/AN$4,"")</f>
        <v>0</v>
      </c>
      <c r="AO56" s="912">
        <f>IFERROR('DB7.80KMP'!AO56/AO$4,"")</f>
        <v>0</v>
      </c>
      <c r="AP56" s="912" t="str">
        <f>IFERROR('DB7.80KMP'!AP56/AP$4,"")</f>
        <v/>
      </c>
      <c r="AQ56" s="912" t="str">
        <f>IFERROR('DB7.80KMP'!AQ56/AQ$4,"")</f>
        <v/>
      </c>
      <c r="AR56" s="912" t="str">
        <f>IFERROR('DB7.80KMP'!AR56/AR$4,"")</f>
        <v/>
      </c>
      <c r="AS56" s="912" t="str">
        <f>IFERROR('DB7.80KMP'!AS56/AS$4,"")</f>
        <v/>
      </c>
      <c r="AT56" s="912" t="str">
        <f>IFERROR('DB7.80KMP'!AT56/AT$4,"")</f>
        <v/>
      </c>
      <c r="AU56" s="912" t="str">
        <f>IFERROR('DB7.80KMP'!AU56/AU$4,"")</f>
        <v/>
      </c>
      <c r="AV56" s="913" t="str">
        <f>IFERROR('DB7.80KMP'!AV56/AV$4,"")</f>
        <v/>
      </c>
      <c r="AW56" s="967">
        <f t="shared" si="12"/>
        <v>0</v>
      </c>
      <c r="AX56" s="968">
        <f t="shared" si="13"/>
        <v>0</v>
      </c>
      <c r="AY56" s="968">
        <f t="shared" si="14"/>
        <v>6.826853917516976</v>
      </c>
      <c r="AZ56" s="628" t="str">
        <f t="shared" si="2"/>
        <v/>
      </c>
      <c r="BA56" s="629">
        <f t="shared" si="3"/>
        <v>0</v>
      </c>
      <c r="BB56" s="967" t="str">
        <f>IFERROR('DB7.80KMP'!BB56/BB$4,"")</f>
        <v/>
      </c>
      <c r="BC56" s="968">
        <f>IFERROR('DB7.80KMP'!BC56/BC$4,"")</f>
        <v>0</v>
      </c>
      <c r="BD56" s="968">
        <f>IFERROR('DB7.80KMP'!BD56/BD$4,"")</f>
        <v>9.0869840186454809</v>
      </c>
      <c r="BE56" s="628" t="str">
        <f t="shared" si="4"/>
        <v/>
      </c>
      <c r="BF56" s="628">
        <f t="shared" si="5"/>
        <v>0</v>
      </c>
      <c r="BG56" s="629">
        <f t="shared" si="9"/>
        <v>0</v>
      </c>
    </row>
    <row r="57" spans="1:59" x14ac:dyDescent="0.25">
      <c r="B57" s="255" t="s">
        <v>85</v>
      </c>
      <c r="C57" s="20" t="s">
        <v>84</v>
      </c>
      <c r="D57" s="251" t="s">
        <v>252</v>
      </c>
      <c r="E57" s="6" t="s">
        <v>84</v>
      </c>
      <c r="F57" s="268" t="s">
        <v>226</v>
      </c>
      <c r="G57" s="967" t="str">
        <f>IFERROR('DB7.80KMP'!G57/G$4,"")</f>
        <v/>
      </c>
      <c r="H57" s="968" t="str">
        <f>IFERROR('DB7.80KMP'!H57/H$4,"")</f>
        <v/>
      </c>
      <c r="I57" s="968" t="str">
        <f>IFERROR('DB7.80KMP'!I57/I$4,"")</f>
        <v/>
      </c>
      <c r="J57" s="968" t="str">
        <f>IFERROR('DB7.80KMP'!J57/J$4,"")</f>
        <v/>
      </c>
      <c r="K57" s="968" t="str">
        <f>IFERROR('DB7.80KMP'!K57/K$4,"")</f>
        <v/>
      </c>
      <c r="L57" s="968" t="str">
        <f>IFERROR('DB7.80KMP'!L57/L$4,"")</f>
        <v/>
      </c>
      <c r="M57" s="968" t="str">
        <f>IFERROR('DB7.80KMP'!M57/M$4,"")</f>
        <v/>
      </c>
      <c r="N57" s="968" t="str">
        <f>IFERROR('DB7.80KMP'!N57/N$4,"")</f>
        <v/>
      </c>
      <c r="O57" s="968" t="str">
        <f>IFERROR('DB7.80KMP'!O57/O$4,"")</f>
        <v/>
      </c>
      <c r="P57" s="968" t="str">
        <f>IFERROR('DB7.80KMP'!P57/P$4,"")</f>
        <v/>
      </c>
      <c r="Q57" s="968" t="str">
        <f>IFERROR('DB7.80KMP'!Q57/Q$4,"")</f>
        <v/>
      </c>
      <c r="R57" s="968" t="str">
        <f>IFERROR('DB7.80KMP'!R57/R$4,"")</f>
        <v/>
      </c>
      <c r="S57" s="968" t="str">
        <f>IFERROR('DB7.80KMP'!S57/S$4,"")</f>
        <v/>
      </c>
      <c r="T57" s="968" t="str">
        <f>IFERROR('DB7.80KMP'!T57/T$4,"")</f>
        <v/>
      </c>
      <c r="U57" s="968" t="str">
        <f>IFERROR('DB7.80KMP'!U57/U$4,"")</f>
        <v/>
      </c>
      <c r="V57" s="968" t="str">
        <f>IFERROR('DB7.80KMP'!V57/V$4,"")</f>
        <v/>
      </c>
      <c r="W57" s="968">
        <f>IFERROR('DB7.80KMP'!W57/W$4,"")</f>
        <v>1.797752808988764</v>
      </c>
      <c r="X57" s="968">
        <f>IFERROR('DB7.80KMP'!X57/X$4,"")</f>
        <v>2.9962546816479403</v>
      </c>
      <c r="Y57" s="968">
        <f>IFERROR('DB7.80KMP'!Y57/Y$4,"")</f>
        <v>1.3574660633484164</v>
      </c>
      <c r="Z57" s="968">
        <f>IFERROR('DB7.80KMP'!Z57/Z$4,"")</f>
        <v>1.2190810566994599</v>
      </c>
      <c r="AA57" s="968">
        <f>IFERROR('DB7.80KMP'!AA57/AA$4,"")</f>
        <v>1.1703178144314816</v>
      </c>
      <c r="AB57" s="968">
        <f>IFERROR('DB7.80KMP'!AB57/AB$4,"")</f>
        <v>1.1703178144314816</v>
      </c>
      <c r="AC57" s="968">
        <f>IFERROR('DB7.80KMP'!AC57/AC$4,"")</f>
        <v>1.1253055907995015</v>
      </c>
      <c r="AD57" s="968">
        <f>IFERROR('DB7.80KMP'!AD57/AD$4,"")</f>
        <v>1.1244967876875098</v>
      </c>
      <c r="AE57" s="968">
        <f>IFERROR('DB7.80KMP'!AE57/AE$4,"")</f>
        <v>1.1694766591950103</v>
      </c>
      <c r="AF57" s="968">
        <f>IFERROR('DB7.80KMP'!AF57/AF$4,"")</f>
        <v>1.1251272800235526</v>
      </c>
      <c r="AG57" s="968">
        <f>IFERROR('DB7.80KMP'!AG57/AG$4,"")</f>
        <v>1.1701323712244949</v>
      </c>
      <c r="AH57" s="968">
        <f>IFERROR('DB7.80KMP'!AH57/AH$4,"")</f>
        <v>1.1253055907995015</v>
      </c>
      <c r="AI57" s="968">
        <f>IFERROR('DB7.80KMP'!AI57/AI$4,"")</f>
        <v>1.2737566675411949</v>
      </c>
      <c r="AJ57" s="969">
        <f>IFERROR('DB7.80KMP'!AJ57/AJ$4,"")</f>
        <v>0.91305222768308614</v>
      </c>
      <c r="AK57" s="967">
        <f>IFERROR('DB7.80KMP'!AK57/AK$4,"")</f>
        <v>2.3442948928935206</v>
      </c>
      <c r="AL57" s="968">
        <f>IFERROR('DB7.80KMP'!AL57/AL$4,"")</f>
        <v>2.0147027282419825</v>
      </c>
      <c r="AM57" s="968">
        <f>IFERROR('DB7.80KMP'!AM57/AM$4,"")</f>
        <v>0</v>
      </c>
      <c r="AN57" s="968">
        <f>IFERROR('DB7.80KMP'!AN57/AN$4,"")</f>
        <v>1.3140621198605142</v>
      </c>
      <c r="AO57" s="912">
        <f>IFERROR('DB7.80KMP'!AO57/AO$4,"")</f>
        <v>0</v>
      </c>
      <c r="AP57" s="912" t="str">
        <f>IFERROR('DB7.80KMP'!AP57/AP$4,"")</f>
        <v/>
      </c>
      <c r="AQ57" s="912" t="str">
        <f>IFERROR('DB7.80KMP'!AQ57/AQ$4,"")</f>
        <v/>
      </c>
      <c r="AR57" s="912" t="str">
        <f>IFERROR('DB7.80KMP'!AR57/AR$4,"")</f>
        <v/>
      </c>
      <c r="AS57" s="912" t="str">
        <f>IFERROR('DB7.80KMP'!AS57/AS$4,"")</f>
        <v/>
      </c>
      <c r="AT57" s="912" t="str">
        <f>IFERROR('DB7.80KMP'!AT57/AT$4,"")</f>
        <v/>
      </c>
      <c r="AU57" s="912" t="str">
        <f>IFERROR('DB7.80KMP'!AU57/AU$4,"")</f>
        <v/>
      </c>
      <c r="AV57" s="913" t="str">
        <f>IFERROR('DB7.80KMP'!AV57/AV$4,"")</f>
        <v/>
      </c>
      <c r="AW57" s="967">
        <f t="shared" si="12"/>
        <v>1.3140621198605142</v>
      </c>
      <c r="AX57" s="968">
        <f t="shared" si="13"/>
        <v>0</v>
      </c>
      <c r="AY57" s="968">
        <f t="shared" si="14"/>
        <v>1.1703178144314816</v>
      </c>
      <c r="AZ57" s="628">
        <f t="shared" si="2"/>
        <v>0</v>
      </c>
      <c r="BA57" s="629">
        <f t="shared" si="3"/>
        <v>0</v>
      </c>
      <c r="BB57" s="967" t="str">
        <f>IFERROR('DB7.80KMP'!BB57/BB$4,"")</f>
        <v/>
      </c>
      <c r="BC57" s="968">
        <f>IFERROR('DB7.80KMP'!BC57/BC$4,"")</f>
        <v>0.91305222768308614</v>
      </c>
      <c r="BD57" s="968">
        <f>IFERROR('DB7.80KMP'!BD57/BD$4,"")</f>
        <v>1.5144973364409136</v>
      </c>
      <c r="BE57" s="628" t="str">
        <f t="shared" si="4"/>
        <v/>
      </c>
      <c r="BF57" s="628">
        <f t="shared" si="5"/>
        <v>0.60287476624341219</v>
      </c>
      <c r="BG57" s="629">
        <f t="shared" si="9"/>
        <v>0.71681840884539028</v>
      </c>
    </row>
    <row r="58" spans="1:59" s="18" customFormat="1" x14ac:dyDescent="0.25">
      <c r="A58" s="1"/>
      <c r="B58" s="255" t="s">
        <v>87</v>
      </c>
      <c r="C58" s="20" t="s">
        <v>86</v>
      </c>
      <c r="D58" s="251" t="s">
        <v>253</v>
      </c>
      <c r="E58" s="6" t="s">
        <v>86</v>
      </c>
      <c r="F58" s="268" t="s">
        <v>226</v>
      </c>
      <c r="G58" s="982" t="str">
        <f>IFERROR('DB7.80KMP'!G58/G$4,"")</f>
        <v/>
      </c>
      <c r="H58" s="983" t="str">
        <f>IFERROR('DB7.80KMP'!H58/H$4,"")</f>
        <v/>
      </c>
      <c r="I58" s="983" t="str">
        <f>IFERROR('DB7.80KMP'!I58/I$4,"")</f>
        <v/>
      </c>
      <c r="J58" s="983" t="str">
        <f>IFERROR('DB7.80KMP'!J58/J$4,"")</f>
        <v/>
      </c>
      <c r="K58" s="983" t="str">
        <f>IFERROR('DB7.80KMP'!K58/K$4,"")</f>
        <v/>
      </c>
      <c r="L58" s="983" t="str">
        <f>IFERROR('DB7.80KMP'!L58/L$4,"")</f>
        <v/>
      </c>
      <c r="M58" s="983" t="str">
        <f>IFERROR('DB7.80KMP'!M58/M$4,"")</f>
        <v/>
      </c>
      <c r="N58" s="983" t="str">
        <f>IFERROR('DB7.80KMP'!N58/N$4,"")</f>
        <v/>
      </c>
      <c r="O58" s="983" t="str">
        <f>IFERROR('DB7.80KMP'!O58/O$4,"")</f>
        <v/>
      </c>
      <c r="P58" s="983" t="str">
        <f>IFERROR('DB7.80KMP'!P58/P$4,"")</f>
        <v/>
      </c>
      <c r="Q58" s="983" t="str">
        <f>IFERROR('DB7.80KMP'!Q58/Q$4,"")</f>
        <v/>
      </c>
      <c r="R58" s="983" t="str">
        <f>IFERROR('DB7.80KMP'!R58/R$4,"")</f>
        <v/>
      </c>
      <c r="S58" s="983" t="str">
        <f>IFERROR('DB7.80KMP'!S58/S$4,"")</f>
        <v/>
      </c>
      <c r="T58" s="983" t="str">
        <f>IFERROR('DB7.80KMP'!T58/T$4,"")</f>
        <v/>
      </c>
      <c r="U58" s="983" t="str">
        <f>IFERROR('DB7.80KMP'!U58/U$4,"")</f>
        <v/>
      </c>
      <c r="V58" s="983" t="str">
        <f>IFERROR('DB7.80KMP'!V58/V$4,"")</f>
        <v/>
      </c>
      <c r="W58" s="983">
        <f>IFERROR('DB7.80KMP'!W58/W$4,"")</f>
        <v>0</v>
      </c>
      <c r="X58" s="983">
        <f>IFERROR('DB7.80KMP'!X58/X$4,"")</f>
        <v>0</v>
      </c>
      <c r="Y58" s="983">
        <f>IFERROR('DB7.80KMP'!Y58/Y$4,"")</f>
        <v>0</v>
      </c>
      <c r="Z58" s="983">
        <f>IFERROR('DB7.80KMP'!Z58/Z$4,"")</f>
        <v>0</v>
      </c>
      <c r="AA58" s="983">
        <f>IFERROR('DB7.80KMP'!AA58/AA$4,"")</f>
        <v>0</v>
      </c>
      <c r="AB58" s="983">
        <f>IFERROR('DB7.80KMP'!AB58/AB$4,"")</f>
        <v>0</v>
      </c>
      <c r="AC58" s="983">
        <f>IFERROR('DB7.80KMP'!AC58/AC$4,"")</f>
        <v>0</v>
      </c>
      <c r="AD58" s="983">
        <f>IFERROR('DB7.80KMP'!AD58/AD$4,"")</f>
        <v>0</v>
      </c>
      <c r="AE58" s="983">
        <f>IFERROR('DB7.80KMP'!AE58/AE$4,"")</f>
        <v>0</v>
      </c>
      <c r="AF58" s="983">
        <f>IFERROR('DB7.80KMP'!AF58/AF$4,"")</f>
        <v>0</v>
      </c>
      <c r="AG58" s="983">
        <f>IFERROR('DB7.80KMP'!AG58/AG$4,"")</f>
        <v>0</v>
      </c>
      <c r="AH58" s="983">
        <f>IFERROR('DB7.80KMP'!AH58/AH$4,"")</f>
        <v>0</v>
      </c>
      <c r="AI58" s="983">
        <f>IFERROR('DB7.80KMP'!AI58/AI$4,"")</f>
        <v>0</v>
      </c>
      <c r="AJ58" s="984">
        <f>IFERROR('DB7.80KMP'!AJ58/AJ$4,"")</f>
        <v>3.5428471671093753</v>
      </c>
      <c r="AK58" s="982">
        <f>IFERROR('DB7.80KMP'!AK58/AK$4,"")</f>
        <v>0</v>
      </c>
      <c r="AL58" s="983">
        <f>IFERROR('DB7.80KMP'!AL58/AL$4,"")</f>
        <v>30.153212996838757</v>
      </c>
      <c r="AM58" s="983">
        <f>IFERROR('DB7.80KMP'!AM58/AM$4,"")</f>
        <v>0</v>
      </c>
      <c r="AN58" s="983">
        <f>IFERROR('DB7.80KMP'!AN58/AN$4,"")</f>
        <v>0</v>
      </c>
      <c r="AO58" s="922">
        <f>IFERROR('DB7.80KMP'!AO58/AO$4,"")</f>
        <v>0</v>
      </c>
      <c r="AP58" s="922" t="str">
        <f>IFERROR('DB7.80KMP'!AP58/AP$4,"")</f>
        <v/>
      </c>
      <c r="AQ58" s="922" t="str">
        <f>IFERROR('DB7.80KMP'!AQ58/AQ$4,"")</f>
        <v/>
      </c>
      <c r="AR58" s="922" t="str">
        <f>IFERROR('DB7.80KMP'!AR58/AR$4,"")</f>
        <v/>
      </c>
      <c r="AS58" s="922" t="str">
        <f>IFERROR('DB7.80KMP'!AS58/AS$4,"")</f>
        <v/>
      </c>
      <c r="AT58" s="922" t="str">
        <f>IFERROR('DB7.80KMP'!AT58/AT$4,"")</f>
        <v/>
      </c>
      <c r="AU58" s="922" t="str">
        <f>IFERROR('DB7.80KMP'!AU58/AU$4,"")</f>
        <v/>
      </c>
      <c r="AV58" s="923" t="str">
        <f>IFERROR('DB7.80KMP'!AV58/AV$4,"")</f>
        <v/>
      </c>
      <c r="AW58" s="982">
        <f t="shared" si="12"/>
        <v>0</v>
      </c>
      <c r="AX58" s="983">
        <f t="shared" si="13"/>
        <v>0</v>
      </c>
      <c r="AY58" s="983">
        <f t="shared" si="14"/>
        <v>0</v>
      </c>
      <c r="AZ58" s="618" t="str">
        <f t="shared" si="2"/>
        <v/>
      </c>
      <c r="BA58" s="619" t="str">
        <f t="shared" si="3"/>
        <v/>
      </c>
      <c r="BB58" s="982" t="str">
        <f>IFERROR('DB7.80KMP'!BB58/BB$4,"")</f>
        <v/>
      </c>
      <c r="BC58" s="983">
        <f>IFERROR('DB7.80KMP'!BC58/BC$4,"")</f>
        <v>3.5428471671093753</v>
      </c>
      <c r="BD58" s="983">
        <f>IFERROR('DB7.80KMP'!BD58/BD$4,"")</f>
        <v>0</v>
      </c>
      <c r="BE58" s="618" t="str">
        <f t="shared" si="4"/>
        <v/>
      </c>
      <c r="BF58" s="618" t="str">
        <f t="shared" si="5"/>
        <v/>
      </c>
      <c r="BG58" s="619" t="str">
        <f t="shared" si="9"/>
        <v/>
      </c>
    </row>
    <row r="59" spans="1:59" ht="14.1" customHeight="1" x14ac:dyDescent="0.25">
      <c r="B59" s="255" t="s">
        <v>89</v>
      </c>
      <c r="C59" s="20" t="s">
        <v>88</v>
      </c>
      <c r="D59" s="251" t="s">
        <v>254</v>
      </c>
      <c r="E59" s="6" t="s">
        <v>88</v>
      </c>
      <c r="F59" s="268" t="s">
        <v>226</v>
      </c>
      <c r="G59" s="970" t="str">
        <f>IFERROR('DB7.80KMP'!G59/G$4,"")</f>
        <v/>
      </c>
      <c r="H59" s="971" t="str">
        <f>IFERROR('DB7.80KMP'!H59/H$4,"")</f>
        <v/>
      </c>
      <c r="I59" s="971" t="str">
        <f>IFERROR('DB7.80KMP'!I59/I$4,"")</f>
        <v/>
      </c>
      <c r="J59" s="971" t="str">
        <f>IFERROR('DB7.80KMP'!J59/J$4,"")</f>
        <v/>
      </c>
      <c r="K59" s="971" t="str">
        <f>IFERROR('DB7.80KMP'!K59/K$4,"")</f>
        <v/>
      </c>
      <c r="L59" s="971" t="str">
        <f>IFERROR('DB7.80KMP'!L59/L$4,"")</f>
        <v/>
      </c>
      <c r="M59" s="971" t="str">
        <f>IFERROR('DB7.80KMP'!M59/M$4,"")</f>
        <v/>
      </c>
      <c r="N59" s="971" t="str">
        <f>IFERROR('DB7.80KMP'!N59/N$4,"")</f>
        <v/>
      </c>
      <c r="O59" s="971" t="str">
        <f>IFERROR('DB7.80KMP'!O59/O$4,"")</f>
        <v/>
      </c>
      <c r="P59" s="971" t="str">
        <f>IFERROR('DB7.80KMP'!P59/P$4,"")</f>
        <v/>
      </c>
      <c r="Q59" s="971" t="str">
        <f>IFERROR('DB7.80KMP'!Q59/Q$4,"")</f>
        <v/>
      </c>
      <c r="R59" s="971" t="str">
        <f>IFERROR('DB7.80KMP'!R59/R$4,"")</f>
        <v/>
      </c>
      <c r="S59" s="971" t="str">
        <f>IFERROR('DB7.80KMP'!S59/S$4,"")</f>
        <v/>
      </c>
      <c r="T59" s="971" t="str">
        <f>IFERROR('DB7.80KMP'!T59/T$4,"")</f>
        <v/>
      </c>
      <c r="U59" s="971" t="str">
        <f>IFERROR('DB7.80KMP'!U59/U$4,"")</f>
        <v/>
      </c>
      <c r="V59" s="971" t="str">
        <f>IFERROR('DB7.80KMP'!V59/V$4,"")</f>
        <v/>
      </c>
      <c r="W59" s="971">
        <f>IFERROR('DB7.80KMP'!W59/W$4,"")</f>
        <v>2.4269662921348316</v>
      </c>
      <c r="X59" s="971">
        <f>IFERROR('DB7.80KMP'!X59/X$4,"")</f>
        <v>4.0449438202247192</v>
      </c>
      <c r="Y59" s="971">
        <f>IFERROR('DB7.80KMP'!Y59/Y$4,"")</f>
        <v>1.8325791855203619</v>
      </c>
      <c r="Z59" s="971">
        <f>IFERROR('DB7.80KMP'!Z59/Z$4,"")</f>
        <v>1.645759426544271</v>
      </c>
      <c r="AA59" s="971">
        <f>IFERROR('DB7.80KMP'!AA59/AA$4,"")</f>
        <v>1.5799290494825</v>
      </c>
      <c r="AB59" s="971">
        <f>IFERROR('DB7.80KMP'!AB59/AB$4,"")</f>
        <v>1.5799290494825</v>
      </c>
      <c r="AC59" s="971">
        <f>IFERROR('DB7.80KMP'!AC59/AC$4,"")</f>
        <v>1.5191625475793271</v>
      </c>
      <c r="AD59" s="971">
        <f>IFERROR('DB7.80KMP'!AD59/AD$4,"")</f>
        <v>1.5180706633781382</v>
      </c>
      <c r="AE59" s="971">
        <f>IFERROR('DB7.80KMP'!AE59/AE$4,"")</f>
        <v>1.5787934899132638</v>
      </c>
      <c r="AF59" s="971">
        <f>IFERROR('DB7.80KMP'!AF59/AF$4,"")</f>
        <v>1.5189218280317962</v>
      </c>
      <c r="AG59" s="971">
        <f>IFERROR('DB7.80KMP'!AG59/AG$4,"")</f>
        <v>1.579678701153068</v>
      </c>
      <c r="AH59" s="971">
        <f>IFERROR('DB7.80KMP'!AH59/AH$4,"")</f>
        <v>1.5191625475793271</v>
      </c>
      <c r="AI59" s="971">
        <f>IFERROR('DB7.80KMP'!AI59/AI$4,"")</f>
        <v>1.7195715011806132</v>
      </c>
      <c r="AJ59" s="972">
        <f>IFERROR('DB7.80KMP'!AJ59/AJ$4,"")</f>
        <v>2.897590601259501</v>
      </c>
      <c r="AK59" s="970">
        <f>IFERROR('DB7.80KMP'!AK59/AK$4,"")</f>
        <v>3.1051043798847431</v>
      </c>
      <c r="AL59" s="971">
        <f>IFERROR('DB7.80KMP'!AL59/AL$4,"")</f>
        <v>4.795706679017373</v>
      </c>
      <c r="AM59" s="971">
        <f>IFERROR('DB7.80KMP'!AM59/AM$4,"")</f>
        <v>2.4086474142605927</v>
      </c>
      <c r="AN59" s="971">
        <f>IFERROR('DB7.80KMP'!AN59/AN$4,"")</f>
        <v>2.8860351958478629</v>
      </c>
      <c r="AO59" s="914">
        <f>IFERROR('DB7.80KMP'!AO59/AO$4,"")</f>
        <v>2.3773453503815589</v>
      </c>
      <c r="AP59" s="914" t="str">
        <f>IFERROR('DB7.80KMP'!AP59/AP$4,"")</f>
        <v/>
      </c>
      <c r="AQ59" s="914" t="str">
        <f>IFERROR('DB7.80KMP'!AQ59/AQ$4,"")</f>
        <v/>
      </c>
      <c r="AR59" s="914" t="str">
        <f>IFERROR('DB7.80KMP'!AR59/AR$4,"")</f>
        <v/>
      </c>
      <c r="AS59" s="914" t="str">
        <f>IFERROR('DB7.80KMP'!AS59/AS$4,"")</f>
        <v/>
      </c>
      <c r="AT59" s="914" t="str">
        <f>IFERROR('DB7.80KMP'!AT59/AT$4,"")</f>
        <v/>
      </c>
      <c r="AU59" s="914" t="str">
        <f>IFERROR('DB7.80KMP'!AU59/AU$4,"")</f>
        <v/>
      </c>
      <c r="AV59" s="915" t="str">
        <f>IFERROR('DB7.80KMP'!AV59/AV$4,"")</f>
        <v/>
      </c>
      <c r="AW59" s="970">
        <f t="shared" si="12"/>
        <v>2.8860351958478629</v>
      </c>
      <c r="AX59" s="971">
        <f t="shared" si="13"/>
        <v>2.3773453503815589</v>
      </c>
      <c r="AY59" s="971">
        <f t="shared" si="14"/>
        <v>1.5799290494825</v>
      </c>
      <c r="AZ59" s="622">
        <f t="shared" si="2"/>
        <v>0.82374094182976154</v>
      </c>
      <c r="BA59" s="623">
        <f t="shared" si="3"/>
        <v>1.5047165258213651</v>
      </c>
      <c r="BB59" s="970" t="str">
        <f>IFERROR('DB7.80KMP'!BB59/BB$4,"")</f>
        <v/>
      </c>
      <c r="BC59" s="971">
        <f>IFERROR('DB7.80KMP'!BC59/BC$4,"")</f>
        <v>2.897590601259501</v>
      </c>
      <c r="BD59" s="971">
        <f>IFERROR('DB7.80KMP'!BD59/BD$4,"")</f>
        <v>2.0445714041952332</v>
      </c>
      <c r="BE59" s="622" t="str">
        <f t="shared" si="4"/>
        <v/>
      </c>
      <c r="BF59" s="622">
        <f t="shared" si="5"/>
        <v>1.4172117419396393</v>
      </c>
      <c r="BG59" s="623">
        <f t="shared" si="9"/>
        <v>1.6850654940897138</v>
      </c>
    </row>
    <row r="60" spans="1:59" ht="14.1" customHeight="1" x14ac:dyDescent="0.25">
      <c r="B60" s="255" t="s">
        <v>91</v>
      </c>
      <c r="C60" s="20" t="s">
        <v>90</v>
      </c>
      <c r="D60" s="251" t="s">
        <v>255</v>
      </c>
      <c r="E60" s="6" t="s">
        <v>90</v>
      </c>
      <c r="F60" s="268" t="s">
        <v>226</v>
      </c>
      <c r="G60" s="970" t="str">
        <f>IFERROR('DB7.80KMP'!G60/G$4,"")</f>
        <v/>
      </c>
      <c r="H60" s="971" t="str">
        <f>IFERROR('DB7.80KMP'!H60/H$4,"")</f>
        <v/>
      </c>
      <c r="I60" s="971" t="str">
        <f>IFERROR('DB7.80KMP'!I60/I$4,"")</f>
        <v/>
      </c>
      <c r="J60" s="971" t="str">
        <f>IFERROR('DB7.80KMP'!J60/J$4,"")</f>
        <v/>
      </c>
      <c r="K60" s="971" t="str">
        <f>IFERROR('DB7.80KMP'!K60/K$4,"")</f>
        <v/>
      </c>
      <c r="L60" s="971" t="str">
        <f>IFERROR('DB7.80KMP'!L60/L$4,"")</f>
        <v/>
      </c>
      <c r="M60" s="971" t="str">
        <f>IFERROR('DB7.80KMP'!M60/M$4,"")</f>
        <v/>
      </c>
      <c r="N60" s="971" t="str">
        <f>IFERROR('DB7.80KMP'!N60/N$4,"")</f>
        <v/>
      </c>
      <c r="O60" s="971" t="str">
        <f>IFERROR('DB7.80KMP'!O60/O$4,"")</f>
        <v/>
      </c>
      <c r="P60" s="971" t="str">
        <f>IFERROR('DB7.80KMP'!P60/P$4,"")</f>
        <v/>
      </c>
      <c r="Q60" s="971" t="str">
        <f>IFERROR('DB7.80KMP'!Q60/Q$4,"")</f>
        <v/>
      </c>
      <c r="R60" s="971" t="str">
        <f>IFERROR('DB7.80KMP'!R60/R$4,"")</f>
        <v/>
      </c>
      <c r="S60" s="971" t="str">
        <f>IFERROR('DB7.80KMP'!S60/S$4,"")</f>
        <v/>
      </c>
      <c r="T60" s="971" t="str">
        <f>IFERROR('DB7.80KMP'!T60/T$4,"")</f>
        <v/>
      </c>
      <c r="U60" s="971" t="str">
        <f>IFERROR('DB7.80KMP'!U60/U$4,"")</f>
        <v/>
      </c>
      <c r="V60" s="971" t="str">
        <f>IFERROR('DB7.80KMP'!V60/V$4,"")</f>
        <v/>
      </c>
      <c r="W60" s="971">
        <f>IFERROR('DB7.80KMP'!W60/W$4,"")</f>
        <v>8.2397003745318358</v>
      </c>
      <c r="X60" s="971">
        <f>IFERROR('DB7.80KMP'!X60/X$4,"")</f>
        <v>13.732833957553058</v>
      </c>
      <c r="Y60" s="971">
        <f>IFERROR('DB7.80KMP'!Y60/Y$4,"")</f>
        <v>6.2217194570135748</v>
      </c>
      <c r="Z60" s="971">
        <f>IFERROR('DB7.80KMP'!Z60/Z$4,"")</f>
        <v>5.5874548432058582</v>
      </c>
      <c r="AA60" s="971">
        <f>IFERROR('DB7.80KMP'!AA60/AA$4,"")</f>
        <v>5.3639566494776236</v>
      </c>
      <c r="AB60" s="971">
        <f>IFERROR('DB7.80KMP'!AB60/AB$4,"")</f>
        <v>5.3639566494776236</v>
      </c>
      <c r="AC60" s="971">
        <f>IFERROR('DB7.80KMP'!AC60/AC$4,"")</f>
        <v>5.1576506244977152</v>
      </c>
      <c r="AD60" s="971">
        <f>IFERROR('DB7.80KMP'!AD60/AD$4,"")</f>
        <v>5.1539436102344203</v>
      </c>
      <c r="AE60" s="971">
        <f>IFERROR('DB7.80KMP'!AE60/AE$4,"")</f>
        <v>5.3601013546437972</v>
      </c>
      <c r="AF60" s="971">
        <f>IFERROR('DB7.80KMP'!AF60/AF$4,"")</f>
        <v>5.1568333667746167</v>
      </c>
      <c r="AG60" s="971">
        <f>IFERROR('DB7.80KMP'!AG60/AG$4,"")</f>
        <v>5.3631067014456013</v>
      </c>
      <c r="AH60" s="971">
        <f>IFERROR('DB7.80KMP'!AH60/AH$4,"")</f>
        <v>5.1576506244977152</v>
      </c>
      <c r="AI60" s="971">
        <f>IFERROR('DB7.80KMP'!AI60/AI$4,"")</f>
        <v>5.8380513928971434</v>
      </c>
      <c r="AJ60" s="972">
        <f>IFERROR('DB7.80KMP'!AJ60/AJ$4,"")</f>
        <v>4.1675315706068767</v>
      </c>
      <c r="AK60" s="970">
        <f>IFERROR('DB7.80KMP'!AK60/AK$4,"")</f>
        <v>5.2674477711062764</v>
      </c>
      <c r="AL60" s="971">
        <f>IFERROR('DB7.80KMP'!AL60/AL$4,"")</f>
        <v>0.74601580931835909</v>
      </c>
      <c r="AM60" s="971">
        <f>IFERROR('DB7.80KMP'!AM60/AM$4,"")</f>
        <v>5.6061717778594948</v>
      </c>
      <c r="AN60" s="971">
        <f>IFERROR('DB7.80KMP'!AN60/AN$4,"")</f>
        <v>7.1762144189441246</v>
      </c>
      <c r="AO60" s="914">
        <f>IFERROR('DB7.80KMP'!AO60/AO$4,"")</f>
        <v>1.4191142538774959</v>
      </c>
      <c r="AP60" s="914" t="str">
        <f>IFERROR('DB7.80KMP'!AP60/AP$4,"")</f>
        <v/>
      </c>
      <c r="AQ60" s="914" t="str">
        <f>IFERROR('DB7.80KMP'!AQ60/AQ$4,"")</f>
        <v/>
      </c>
      <c r="AR60" s="914" t="str">
        <f>IFERROR('DB7.80KMP'!AR60/AR$4,"")</f>
        <v/>
      </c>
      <c r="AS60" s="914" t="str">
        <f>IFERROR('DB7.80KMP'!AS60/AS$4,"")</f>
        <v/>
      </c>
      <c r="AT60" s="914" t="str">
        <f>IFERROR('DB7.80KMP'!AT60/AT$4,"")</f>
        <v/>
      </c>
      <c r="AU60" s="914" t="str">
        <f>IFERROR('DB7.80KMP'!AU60/AU$4,"")</f>
        <v/>
      </c>
      <c r="AV60" s="915" t="str">
        <f>IFERROR('DB7.80KMP'!AV60/AV$4,"")</f>
        <v/>
      </c>
      <c r="AW60" s="970">
        <f t="shared" si="12"/>
        <v>7.1762144189441246</v>
      </c>
      <c r="AX60" s="971">
        <f t="shared" si="13"/>
        <v>1.4191142538774959</v>
      </c>
      <c r="AY60" s="971">
        <f t="shared" si="14"/>
        <v>5.3639566494776236</v>
      </c>
      <c r="AZ60" s="622">
        <f t="shared" si="2"/>
        <v>0.19775248773660498</v>
      </c>
      <c r="BA60" s="623">
        <f t="shared" si="3"/>
        <v>0.26456482529844799</v>
      </c>
      <c r="BB60" s="970" t="str">
        <f>IFERROR('DB7.80KMP'!BB60/BB$4,"")</f>
        <v/>
      </c>
      <c r="BC60" s="971">
        <f>IFERROR('DB7.80KMP'!BC60/BC$4,"")</f>
        <v>4.1675315706068767</v>
      </c>
      <c r="BD60" s="971">
        <f>IFERROR('DB7.80KMP'!BD60/BD$4,"")</f>
        <v>6.9414461253541875</v>
      </c>
      <c r="BE60" s="622" t="str">
        <f t="shared" si="4"/>
        <v/>
      </c>
      <c r="BF60" s="622">
        <f t="shared" si="5"/>
        <v>0.60038376663108195</v>
      </c>
      <c r="BG60" s="623">
        <f t="shared" si="9"/>
        <v>0.71385660901808745</v>
      </c>
    </row>
    <row r="61" spans="1:59" ht="14.1" customHeight="1" x14ac:dyDescent="0.25">
      <c r="B61" s="255" t="s">
        <v>93</v>
      </c>
      <c r="C61" s="20" t="s">
        <v>92</v>
      </c>
      <c r="D61" s="251" t="s">
        <v>256</v>
      </c>
      <c r="E61" s="6" t="s">
        <v>92</v>
      </c>
      <c r="F61" s="268" t="s">
        <v>226</v>
      </c>
      <c r="G61" s="970" t="str">
        <f>IFERROR('DB7.80KMP'!G61/G$4,"")</f>
        <v/>
      </c>
      <c r="H61" s="971" t="str">
        <f>IFERROR('DB7.80KMP'!H61/H$4,"")</f>
        <v/>
      </c>
      <c r="I61" s="971" t="str">
        <f>IFERROR('DB7.80KMP'!I61/I$4,"")</f>
        <v/>
      </c>
      <c r="J61" s="971" t="str">
        <f>IFERROR('DB7.80KMP'!J61/J$4,"")</f>
        <v/>
      </c>
      <c r="K61" s="971" t="str">
        <f>IFERROR('DB7.80KMP'!K61/K$4,"")</f>
        <v/>
      </c>
      <c r="L61" s="971" t="str">
        <f>IFERROR('DB7.80KMP'!L61/L$4,"")</f>
        <v/>
      </c>
      <c r="M61" s="971" t="str">
        <f>IFERROR('DB7.80KMP'!M61/M$4,"")</f>
        <v/>
      </c>
      <c r="N61" s="971" t="str">
        <f>IFERROR('DB7.80KMP'!N61/N$4,"")</f>
        <v/>
      </c>
      <c r="O61" s="971" t="str">
        <f>IFERROR('DB7.80KMP'!O61/O$4,"")</f>
        <v/>
      </c>
      <c r="P61" s="971" t="str">
        <f>IFERROR('DB7.80KMP'!P61/P$4,"")</f>
        <v/>
      </c>
      <c r="Q61" s="971" t="str">
        <f>IFERROR('DB7.80KMP'!Q61/Q$4,"")</f>
        <v/>
      </c>
      <c r="R61" s="971" t="str">
        <f>IFERROR('DB7.80KMP'!R61/R$4,"")</f>
        <v/>
      </c>
      <c r="S61" s="971" t="str">
        <f>IFERROR('DB7.80KMP'!S61/S$4,"")</f>
        <v/>
      </c>
      <c r="T61" s="971" t="str">
        <f>IFERROR('DB7.80KMP'!T61/T$4,"")</f>
        <v/>
      </c>
      <c r="U61" s="971" t="str">
        <f>IFERROR('DB7.80KMP'!U61/U$4,"")</f>
        <v/>
      </c>
      <c r="V61" s="971" t="str">
        <f>IFERROR('DB7.80KMP'!V61/V$4,"")</f>
        <v/>
      </c>
      <c r="W61" s="971">
        <f>IFERROR('DB7.80KMP'!W61/W$4,"")</f>
        <v>14.74468913857678</v>
      </c>
      <c r="X61" s="971">
        <f>IFERROR('DB7.80KMP'!X61/X$4,"")</f>
        <v>24.574481897627965</v>
      </c>
      <c r="Y61" s="971">
        <f>IFERROR('DB7.80KMP'!Y61/Y$4,"")</f>
        <v>20.560422322775267</v>
      </c>
      <c r="Z61" s="971">
        <f>IFERROR('DB7.80KMP'!Z61/Z$4,"")</f>
        <v>13.384914007376796</v>
      </c>
      <c r="AA61" s="971">
        <f>IFERROR('DB7.80KMP'!AA61/AA$4,"")</f>
        <v>12.849517447081723</v>
      </c>
      <c r="AB61" s="971">
        <f>IFERROR('DB7.80KMP'!AB61/AB$4,"")</f>
        <v>12.849517447081723</v>
      </c>
      <c r="AC61" s="971">
        <f>IFERROR('DB7.80KMP'!AC61/AC$4,"")</f>
        <v>12.35530523757858</v>
      </c>
      <c r="AD61" s="971">
        <f>IFERROR('DB7.80KMP'!AD61/AD$4,"")</f>
        <v>12.346424974823767</v>
      </c>
      <c r="AE61" s="971">
        <f>IFERROR('DB7.80KMP'!AE61/AE$4,"")</f>
        <v>12.840281973816717</v>
      </c>
      <c r="AF61" s="971">
        <f>IFERROR('DB7.80KMP'!AF61/AF$4,"")</f>
        <v>12.353347472432819</v>
      </c>
      <c r="AG61" s="971">
        <f>IFERROR('DB7.80KMP'!AG61/AG$4,"")</f>
        <v>12.847481371330133</v>
      </c>
      <c r="AH61" s="971">
        <f>IFERROR('DB7.80KMP'!AH61/AH$4,"")</f>
        <v>12.35530523757858</v>
      </c>
      <c r="AI61" s="971">
        <f>IFERROR('DB7.80KMP'!AI61/AI$4,"")</f>
        <v>13.837799943895737</v>
      </c>
      <c r="AJ61" s="972">
        <f>IFERROR('DB7.80KMP'!AJ61/AJ$4,"")</f>
        <v>24.205011634111486</v>
      </c>
      <c r="AK61" s="970">
        <f>IFERROR('DB7.80KMP'!AK61/AK$4,"")</f>
        <v>21.442557467850527</v>
      </c>
      <c r="AL61" s="971">
        <f>IFERROR('DB7.80KMP'!AL61/AL$4,"")</f>
        <v>31.928481951080013</v>
      </c>
      <c r="AM61" s="971">
        <f>IFERROR('DB7.80KMP'!AM61/AM$4,"")</f>
        <v>18.436153849455781</v>
      </c>
      <c r="AN61" s="971">
        <f>IFERROR('DB7.80KMP'!AN61/AN$4,"")</f>
        <v>33.536979969183356</v>
      </c>
      <c r="AO61" s="914">
        <f>IFERROR('DB7.80KMP'!AO61/AO$4,"")</f>
        <v>21.90131379015375</v>
      </c>
      <c r="AP61" s="914" t="str">
        <f>IFERROR('DB7.80KMP'!AP61/AP$4,"")</f>
        <v/>
      </c>
      <c r="AQ61" s="914" t="str">
        <f>IFERROR('DB7.80KMP'!AQ61/AQ$4,"")</f>
        <v/>
      </c>
      <c r="AR61" s="914" t="str">
        <f>IFERROR('DB7.80KMP'!AR61/AR$4,"")</f>
        <v/>
      </c>
      <c r="AS61" s="914" t="str">
        <f>IFERROR('DB7.80KMP'!AS61/AS$4,"")</f>
        <v/>
      </c>
      <c r="AT61" s="914" t="str">
        <f>IFERROR('DB7.80KMP'!AT61/AT$4,"")</f>
        <v/>
      </c>
      <c r="AU61" s="914" t="str">
        <f>IFERROR('DB7.80KMP'!AU61/AU$4,"")</f>
        <v/>
      </c>
      <c r="AV61" s="915" t="str">
        <f>IFERROR('DB7.80KMP'!AV61/AV$4,"")</f>
        <v/>
      </c>
      <c r="AW61" s="970">
        <f t="shared" si="12"/>
        <v>33.536979969183356</v>
      </c>
      <c r="AX61" s="971">
        <f t="shared" si="13"/>
        <v>21.90131379015375</v>
      </c>
      <c r="AY61" s="971">
        <f t="shared" si="14"/>
        <v>12.849517447081723</v>
      </c>
      <c r="AZ61" s="622">
        <f t="shared" si="2"/>
        <v>0.6530496726383398</v>
      </c>
      <c r="BA61" s="623">
        <f t="shared" si="3"/>
        <v>1.7044464027812809</v>
      </c>
      <c r="BB61" s="970" t="str">
        <f>IFERROR('DB7.80KMP'!BB61/BB$4,"")</f>
        <v/>
      </c>
      <c r="BC61" s="971">
        <f>IFERROR('DB7.80KMP'!BC61/BC$4,"")</f>
        <v>24.205011634111486</v>
      </c>
      <c r="BD61" s="971">
        <f>IFERROR('DB7.80KMP'!BD61/BD$4,"")</f>
        <v>16.207746628634276</v>
      </c>
      <c r="BE61" s="622" t="str">
        <f t="shared" si="4"/>
        <v/>
      </c>
      <c r="BF61" s="622">
        <f t="shared" si="5"/>
        <v>1.4934223855244886</v>
      </c>
      <c r="BG61" s="623">
        <f t="shared" si="9"/>
        <v>1.7491950839185988</v>
      </c>
    </row>
    <row r="62" spans="1:59" ht="14.1" customHeight="1" x14ac:dyDescent="0.25">
      <c r="B62" s="255" t="s">
        <v>95</v>
      </c>
      <c r="C62" s="132" t="s">
        <v>94</v>
      </c>
      <c r="D62" s="251" t="s">
        <v>257</v>
      </c>
      <c r="E62" s="6" t="s">
        <v>94</v>
      </c>
      <c r="F62" s="268" t="s">
        <v>226</v>
      </c>
      <c r="G62" s="970" t="str">
        <f>IFERROR('DB7.80KMP'!G62/G$4,"")</f>
        <v/>
      </c>
      <c r="H62" s="971" t="str">
        <f>IFERROR('DB7.80KMP'!H62/H$4,"")</f>
        <v/>
      </c>
      <c r="I62" s="971" t="str">
        <f>IFERROR('DB7.80KMP'!I62/I$4,"")</f>
        <v/>
      </c>
      <c r="J62" s="971" t="str">
        <f>IFERROR('DB7.80KMP'!J62/J$4,"")</f>
        <v/>
      </c>
      <c r="K62" s="971" t="str">
        <f>IFERROR('DB7.80KMP'!K62/K$4,"")</f>
        <v/>
      </c>
      <c r="L62" s="971" t="str">
        <f>IFERROR('DB7.80KMP'!L62/L$4,"")</f>
        <v/>
      </c>
      <c r="M62" s="971" t="str">
        <f>IFERROR('DB7.80KMP'!M62/M$4,"")</f>
        <v/>
      </c>
      <c r="N62" s="971" t="str">
        <f>IFERROR('DB7.80KMP'!N62/N$4,"")</f>
        <v/>
      </c>
      <c r="O62" s="971" t="str">
        <f>IFERROR('DB7.80KMP'!O62/O$4,"")</f>
        <v/>
      </c>
      <c r="P62" s="971" t="str">
        <f>IFERROR('DB7.80KMP'!P62/P$4,"")</f>
        <v/>
      </c>
      <c r="Q62" s="971" t="str">
        <f>IFERROR('DB7.80KMP'!Q62/Q$4,"")</f>
        <v/>
      </c>
      <c r="R62" s="971" t="str">
        <f>IFERROR('DB7.80KMP'!R62/R$4,"")</f>
        <v/>
      </c>
      <c r="S62" s="971" t="str">
        <f>IFERROR('DB7.80KMP'!S62/S$4,"")</f>
        <v/>
      </c>
      <c r="T62" s="971" t="str">
        <f>IFERROR('DB7.80KMP'!T62/T$4,"")</f>
        <v/>
      </c>
      <c r="U62" s="971" t="str">
        <f>IFERROR('DB7.80KMP'!U62/U$4,"")</f>
        <v/>
      </c>
      <c r="V62" s="971" t="str">
        <f>IFERROR('DB7.80KMP'!V62/V$4,"")</f>
        <v/>
      </c>
      <c r="W62" s="971">
        <f>IFERROR('DB7.80KMP'!W62/W$4,"")</f>
        <v>0</v>
      </c>
      <c r="X62" s="971">
        <f>IFERROR('DB7.80KMP'!X62/X$4,"")</f>
        <v>0</v>
      </c>
      <c r="Y62" s="971">
        <f>IFERROR('DB7.80KMP'!Y62/Y$4,"")</f>
        <v>0</v>
      </c>
      <c r="Z62" s="971">
        <f>IFERROR('DB7.80KMP'!Z62/Z$4,"")</f>
        <v>0</v>
      </c>
      <c r="AA62" s="971">
        <f>IFERROR('DB7.80KMP'!AA62/AA$4,"")</f>
        <v>0</v>
      </c>
      <c r="AB62" s="971">
        <f>IFERROR('DB7.80KMP'!AB62/AB$4,"")</f>
        <v>0</v>
      </c>
      <c r="AC62" s="971">
        <f>IFERROR('DB7.80KMP'!AC62/AC$4,"")</f>
        <v>0</v>
      </c>
      <c r="AD62" s="971">
        <f>IFERROR('DB7.80KMP'!AD62/AD$4,"")</f>
        <v>0</v>
      </c>
      <c r="AE62" s="971">
        <f>IFERROR('DB7.80KMP'!AE62/AE$4,"")</f>
        <v>0</v>
      </c>
      <c r="AF62" s="971">
        <f>IFERROR('DB7.80KMP'!AF62/AF$4,"")</f>
        <v>0</v>
      </c>
      <c r="AG62" s="971">
        <f>IFERROR('DB7.80KMP'!AG62/AG$4,"")</f>
        <v>0</v>
      </c>
      <c r="AH62" s="971">
        <f>IFERROR('DB7.80KMP'!AH62/AH$4,"")</f>
        <v>0</v>
      </c>
      <c r="AI62" s="971">
        <f>IFERROR('DB7.80KMP'!AI62/AI$4,"")</f>
        <v>0</v>
      </c>
      <c r="AJ62" s="972">
        <f>IFERROR('DB7.80KMP'!AJ62/AJ$4,"")</f>
        <v>0</v>
      </c>
      <c r="AK62" s="970">
        <f>IFERROR('DB7.80KMP'!AK62/AK$4,"")</f>
        <v>0</v>
      </c>
      <c r="AL62" s="971">
        <f>IFERROR('DB7.80KMP'!AL62/AL$4,"")</f>
        <v>0</v>
      </c>
      <c r="AM62" s="971">
        <f>IFERROR('DB7.80KMP'!AM62/AM$4,"")</f>
        <v>0</v>
      </c>
      <c r="AN62" s="971">
        <f>IFERROR('DB7.80KMP'!AN62/AN$4,"")</f>
        <v>0</v>
      </c>
      <c r="AO62" s="914">
        <f>IFERROR('DB7.80KMP'!AO62/AO$4,"")</f>
        <v>0</v>
      </c>
      <c r="AP62" s="914" t="str">
        <f>IFERROR('DB7.80KMP'!AP62/AP$4,"")</f>
        <v/>
      </c>
      <c r="AQ62" s="914" t="str">
        <f>IFERROR('DB7.80KMP'!AQ62/AQ$4,"")</f>
        <v/>
      </c>
      <c r="AR62" s="914" t="str">
        <f>IFERROR('DB7.80KMP'!AR62/AR$4,"")</f>
        <v/>
      </c>
      <c r="AS62" s="914" t="str">
        <f>IFERROR('DB7.80KMP'!AS62/AS$4,"")</f>
        <v/>
      </c>
      <c r="AT62" s="914" t="str">
        <f>IFERROR('DB7.80KMP'!AT62/AT$4,"")</f>
        <v/>
      </c>
      <c r="AU62" s="914" t="str">
        <f>IFERROR('DB7.80KMP'!AU62/AU$4,"")</f>
        <v/>
      </c>
      <c r="AV62" s="915" t="str">
        <f>IFERROR('DB7.80KMP'!AV62/AV$4,"")</f>
        <v/>
      </c>
      <c r="AW62" s="970">
        <f t="shared" si="12"/>
        <v>0</v>
      </c>
      <c r="AX62" s="971">
        <f t="shared" si="13"/>
        <v>0</v>
      </c>
      <c r="AY62" s="971">
        <f t="shared" si="14"/>
        <v>0</v>
      </c>
      <c r="AZ62" s="622" t="str">
        <f t="shared" si="2"/>
        <v/>
      </c>
      <c r="BA62" s="623" t="str">
        <f t="shared" si="3"/>
        <v/>
      </c>
      <c r="BB62" s="970" t="str">
        <f>IFERROR('DB7.80KMP'!BB62/BB$4,"")</f>
        <v/>
      </c>
      <c r="BC62" s="971">
        <f>IFERROR('DB7.80KMP'!BC62/BC$4,"")</f>
        <v>0</v>
      </c>
      <c r="BD62" s="971">
        <f>IFERROR('DB7.80KMP'!BD62/BD$4,"")</f>
        <v>0</v>
      </c>
      <c r="BE62" s="622" t="str">
        <f t="shared" si="4"/>
        <v/>
      </c>
      <c r="BF62" s="622" t="str">
        <f>IFERROR(BC62/BD62,"")</f>
        <v/>
      </c>
      <c r="BG62" s="623" t="str">
        <f t="shared" si="9"/>
        <v/>
      </c>
    </row>
    <row r="63" spans="1:59" x14ac:dyDescent="0.25">
      <c r="B63" s="255" t="s">
        <v>97</v>
      </c>
      <c r="C63" s="20" t="s">
        <v>96</v>
      </c>
      <c r="D63" s="251" t="s">
        <v>258</v>
      </c>
      <c r="E63" s="20" t="s">
        <v>96</v>
      </c>
      <c r="F63" s="270" t="s">
        <v>226</v>
      </c>
      <c r="G63" s="982" t="str">
        <f>IFERROR('DB7.80KMP'!G63/G$4,"")</f>
        <v/>
      </c>
      <c r="H63" s="983" t="str">
        <f>IFERROR('DB7.80KMP'!H63/H$4,"")</f>
        <v/>
      </c>
      <c r="I63" s="983" t="str">
        <f>IFERROR('DB7.80KMP'!I63/I$4,"")</f>
        <v/>
      </c>
      <c r="J63" s="983" t="str">
        <f>IFERROR('DB7.80KMP'!J63/J$4,"")</f>
        <v/>
      </c>
      <c r="K63" s="983" t="str">
        <f>IFERROR('DB7.80KMP'!K63/K$4,"")</f>
        <v/>
      </c>
      <c r="L63" s="983" t="str">
        <f>IFERROR('DB7.80KMP'!L63/L$4,"")</f>
        <v/>
      </c>
      <c r="M63" s="983" t="str">
        <f>IFERROR('DB7.80KMP'!M63/M$4,"")</f>
        <v/>
      </c>
      <c r="N63" s="983" t="str">
        <f>IFERROR('DB7.80KMP'!N63/N$4,"")</f>
        <v/>
      </c>
      <c r="O63" s="983" t="str">
        <f>IFERROR('DB7.80KMP'!O63/O$4,"")</f>
        <v/>
      </c>
      <c r="P63" s="983" t="str">
        <f>IFERROR('DB7.80KMP'!P63/P$4,"")</f>
        <v/>
      </c>
      <c r="Q63" s="983" t="str">
        <f>IFERROR('DB7.80KMP'!Q63/Q$4,"")</f>
        <v/>
      </c>
      <c r="R63" s="983" t="str">
        <f>IFERROR('DB7.80KMP'!R63/R$4,"")</f>
        <v/>
      </c>
      <c r="S63" s="983" t="str">
        <f>IFERROR('DB7.80KMP'!S63/S$4,"")</f>
        <v/>
      </c>
      <c r="T63" s="983" t="str">
        <f>IFERROR('DB7.80KMP'!T63/T$4,"")</f>
        <v/>
      </c>
      <c r="U63" s="983" t="str">
        <f>IFERROR('DB7.80KMP'!U63/U$4,"")</f>
        <v/>
      </c>
      <c r="V63" s="983" t="str">
        <f>IFERROR('DB7.80KMP'!V63/V$4,"")</f>
        <v/>
      </c>
      <c r="W63" s="983">
        <f>IFERROR('DB7.80KMP'!W63/W$4,"")</f>
        <v>7.4906367041198498</v>
      </c>
      <c r="X63" s="983">
        <f>IFERROR('DB7.80KMP'!X63/X$4,"")</f>
        <v>12.484394506866417</v>
      </c>
      <c r="Y63" s="983">
        <f>IFERROR('DB7.80KMP'!Y63/Y$4,"")</f>
        <v>5.6561085972850682</v>
      </c>
      <c r="Z63" s="983">
        <f>IFERROR('DB7.80KMP'!Z63/Z$4,"")</f>
        <v>5.0795044029144165</v>
      </c>
      <c r="AA63" s="983">
        <f>IFERROR('DB7.80KMP'!AA63/AA$4,"")</f>
        <v>4.8763242267978395</v>
      </c>
      <c r="AB63" s="983">
        <f>IFERROR('DB7.80KMP'!AB63/AB$4,"")</f>
        <v>4.8763242267978395</v>
      </c>
      <c r="AC63" s="983">
        <f>IFERROR('DB7.80KMP'!AC63/AC$4,"")</f>
        <v>4.6887732949979233</v>
      </c>
      <c r="AD63" s="983">
        <f>IFERROR('DB7.80KMP'!AD63/AD$4,"")</f>
        <v>4.6854032820312908</v>
      </c>
      <c r="AE63" s="983">
        <f>IFERROR('DB7.80KMP'!AE63/AE$4,"")</f>
        <v>4.8728194133125422</v>
      </c>
      <c r="AF63" s="983">
        <f>IFERROR('DB7.80KMP'!AF63/AF$4,"")</f>
        <v>4.6880303334314695</v>
      </c>
      <c r="AG63" s="983">
        <f>IFERROR('DB7.80KMP'!AG63/AG$4,"")</f>
        <v>4.8755515467687278</v>
      </c>
      <c r="AH63" s="983">
        <f>IFERROR('DB7.80KMP'!AH63/AH$4,"")</f>
        <v>4.6887732949979233</v>
      </c>
      <c r="AI63" s="983">
        <f>IFERROR('DB7.80KMP'!AI63/AI$4,"")</f>
        <v>5.3073194480883128</v>
      </c>
      <c r="AJ63" s="984">
        <f>IFERROR('DB7.80KMP'!AJ63/AJ$4,"")</f>
        <v>9.1254665240357351</v>
      </c>
      <c r="AK63" s="982">
        <f>IFERROR('DB7.80KMP'!AK63/AK$4,"")</f>
        <v>8.1120571961648498</v>
      </c>
      <c r="AL63" s="983">
        <f>IFERROR('DB7.80KMP'!AL63/AL$4,"")</f>
        <v>12.94718208070026</v>
      </c>
      <c r="AM63" s="983">
        <f>IFERROR('DB7.80KMP'!AM63/AM$4,"")</f>
        <v>5.9597633965811552</v>
      </c>
      <c r="AN63" s="983">
        <f>IFERROR('DB7.80KMP'!AN63/AN$4,"")</f>
        <v>12.977337604411645</v>
      </c>
      <c r="AO63" s="922">
        <f>IFERROR('DB7.80KMP'!AO63/AO$4,"")</f>
        <v>8.5675494676181252</v>
      </c>
      <c r="AP63" s="922" t="str">
        <f>IFERROR('DB7.80KMP'!AP63/AP$4,"")</f>
        <v/>
      </c>
      <c r="AQ63" s="922" t="str">
        <f>IFERROR('DB7.80KMP'!AQ63/AQ$4,"")</f>
        <v/>
      </c>
      <c r="AR63" s="922" t="str">
        <f>IFERROR('DB7.80KMP'!AR63/AR$4,"")</f>
        <v/>
      </c>
      <c r="AS63" s="922" t="str">
        <f>IFERROR('DB7.80KMP'!AS63/AS$4,"")</f>
        <v/>
      </c>
      <c r="AT63" s="922" t="str">
        <f>IFERROR('DB7.80KMP'!AT63/AT$4,"")</f>
        <v/>
      </c>
      <c r="AU63" s="922" t="str">
        <f>IFERROR('DB7.80KMP'!AU63/AU$4,"")</f>
        <v/>
      </c>
      <c r="AV63" s="923" t="str">
        <f>IFERROR('DB7.80KMP'!AV63/AV$4,"")</f>
        <v/>
      </c>
      <c r="AW63" s="982">
        <f t="shared" si="12"/>
        <v>12.977337604411645</v>
      </c>
      <c r="AX63" s="983">
        <f t="shared" si="13"/>
        <v>8.5675494676181252</v>
      </c>
      <c r="AY63" s="983">
        <f t="shared" si="14"/>
        <v>4.8763242267978395</v>
      </c>
      <c r="AZ63" s="618">
        <f t="shared" si="2"/>
        <v>0.66019315585236737</v>
      </c>
      <c r="BA63" s="619">
        <f t="shared" si="3"/>
        <v>1.7569687881981182</v>
      </c>
      <c r="BB63" s="982" t="str">
        <f>IFERROR('DB7.80KMP'!BB63/BB$4,"")</f>
        <v/>
      </c>
      <c r="BC63" s="983">
        <f>IFERROR('DB7.80KMP'!BC63/BC$4,"")</f>
        <v>9.1254665240357351</v>
      </c>
      <c r="BD63" s="983">
        <f>IFERROR('DB7.80KMP'!BD63/BD$4,"")</f>
        <v>6.310405568503807</v>
      </c>
      <c r="BE63" s="618" t="str">
        <f t="shared" si="4"/>
        <v/>
      </c>
      <c r="BF63" s="618">
        <f t="shared" si="5"/>
        <v>1.446098261826835</v>
      </c>
      <c r="BG63" s="619">
        <f t="shared" si="9"/>
        <v>1.7194115811745065</v>
      </c>
    </row>
    <row r="64" spans="1:59" ht="14.1" customHeight="1" x14ac:dyDescent="0.25">
      <c r="B64" s="255" t="s">
        <v>99</v>
      </c>
      <c r="C64" s="20" t="s">
        <v>98</v>
      </c>
      <c r="D64" s="251" t="s">
        <v>259</v>
      </c>
      <c r="E64" s="6" t="s">
        <v>98</v>
      </c>
      <c r="F64" s="268" t="s">
        <v>226</v>
      </c>
      <c r="G64" s="970" t="str">
        <f>IFERROR('DB7.80KMP'!G64/G$4,"")</f>
        <v/>
      </c>
      <c r="H64" s="971" t="str">
        <f>IFERROR('DB7.80KMP'!H64/H$4,"")</f>
        <v/>
      </c>
      <c r="I64" s="971" t="str">
        <f>IFERROR('DB7.80KMP'!I64/I$4,"")</f>
        <v/>
      </c>
      <c r="J64" s="971" t="str">
        <f>IFERROR('DB7.80KMP'!J64/J$4,"")</f>
        <v/>
      </c>
      <c r="K64" s="971" t="str">
        <f>IFERROR('DB7.80KMP'!K64/K$4,"")</f>
        <v/>
      </c>
      <c r="L64" s="971" t="str">
        <f>IFERROR('DB7.80KMP'!L64/L$4,"")</f>
        <v/>
      </c>
      <c r="M64" s="971" t="str">
        <f>IFERROR('DB7.80KMP'!M64/M$4,"")</f>
        <v/>
      </c>
      <c r="N64" s="971" t="str">
        <f>IFERROR('DB7.80KMP'!N64/N$4,"")</f>
        <v/>
      </c>
      <c r="O64" s="971" t="str">
        <f>IFERROR('DB7.80KMP'!O64/O$4,"")</f>
        <v/>
      </c>
      <c r="P64" s="971" t="str">
        <f>IFERROR('DB7.80KMP'!P64/P$4,"")</f>
        <v/>
      </c>
      <c r="Q64" s="971" t="str">
        <f>IFERROR('DB7.80KMP'!Q64/Q$4,"")</f>
        <v/>
      </c>
      <c r="R64" s="971" t="str">
        <f>IFERROR('DB7.80KMP'!R64/R$4,"")</f>
        <v/>
      </c>
      <c r="S64" s="971" t="str">
        <f>IFERROR('DB7.80KMP'!S64/S$4,"")</f>
        <v/>
      </c>
      <c r="T64" s="971" t="str">
        <f>IFERROR('DB7.80KMP'!T64/T$4,"")</f>
        <v/>
      </c>
      <c r="U64" s="971" t="str">
        <f>IFERROR('DB7.80KMP'!U64/U$4,"")</f>
        <v/>
      </c>
      <c r="V64" s="971" t="str">
        <f>IFERROR('DB7.80KMP'!V64/V$4,"")</f>
        <v/>
      </c>
      <c r="W64" s="971">
        <f>IFERROR('DB7.80KMP'!W64/W$4,"")</f>
        <v>0</v>
      </c>
      <c r="X64" s="971">
        <f>IFERROR('DB7.80KMP'!X64/X$4,"")</f>
        <v>0</v>
      </c>
      <c r="Y64" s="971">
        <f>IFERROR('DB7.80KMP'!Y64/Y$4,"")</f>
        <v>0</v>
      </c>
      <c r="Z64" s="971">
        <f>IFERROR('DB7.80KMP'!Z64/Z$4,"")</f>
        <v>0</v>
      </c>
      <c r="AA64" s="971">
        <f>IFERROR('DB7.80KMP'!AA64/AA$4,"")</f>
        <v>0</v>
      </c>
      <c r="AB64" s="971">
        <f>IFERROR('DB7.80KMP'!AB64/AB$4,"")</f>
        <v>0</v>
      </c>
      <c r="AC64" s="971">
        <f>IFERROR('DB7.80KMP'!AC64/AC$4,"")</f>
        <v>0</v>
      </c>
      <c r="AD64" s="971">
        <f>IFERROR('DB7.80KMP'!AD64/AD$4,"")</f>
        <v>0</v>
      </c>
      <c r="AE64" s="971">
        <f>IFERROR('DB7.80KMP'!AE64/AE$4,"")</f>
        <v>0</v>
      </c>
      <c r="AF64" s="971">
        <f>IFERROR('DB7.80KMP'!AF64/AF$4,"")</f>
        <v>0</v>
      </c>
      <c r="AG64" s="971">
        <f>IFERROR('DB7.80KMP'!AG64/AG$4,"")</f>
        <v>0</v>
      </c>
      <c r="AH64" s="971">
        <f>IFERROR('DB7.80KMP'!AH64/AH$4,"")</f>
        <v>0</v>
      </c>
      <c r="AI64" s="971">
        <f>IFERROR('DB7.80KMP'!AI64/AI$4,"")</f>
        <v>0</v>
      </c>
      <c r="AJ64" s="972">
        <f>IFERROR('DB7.80KMP'!AJ64/AJ$4,"")</f>
        <v>0</v>
      </c>
      <c r="AK64" s="970">
        <f>IFERROR('DB7.80KMP'!AK64/AK$4,"")</f>
        <v>0</v>
      </c>
      <c r="AL64" s="971">
        <f>IFERROR('DB7.80KMP'!AL64/AL$4,"")</f>
        <v>0</v>
      </c>
      <c r="AM64" s="971">
        <f>IFERROR('DB7.80KMP'!AM64/AM$4,"")</f>
        <v>0</v>
      </c>
      <c r="AN64" s="971">
        <f>IFERROR('DB7.80KMP'!AN64/AN$4,"")</f>
        <v>0</v>
      </c>
      <c r="AO64" s="914">
        <f>IFERROR('DB7.80KMP'!AO64/AO$4,"")</f>
        <v>0</v>
      </c>
      <c r="AP64" s="914" t="str">
        <f>IFERROR('DB7.80KMP'!AP64/AP$4,"")</f>
        <v/>
      </c>
      <c r="AQ64" s="914" t="str">
        <f>IFERROR('DB7.80KMP'!AQ64/AQ$4,"")</f>
        <v/>
      </c>
      <c r="AR64" s="914" t="str">
        <f>IFERROR('DB7.80KMP'!AR64/AR$4,"")</f>
        <v/>
      </c>
      <c r="AS64" s="914" t="str">
        <f>IFERROR('DB7.80KMP'!AS64/AS$4,"")</f>
        <v/>
      </c>
      <c r="AT64" s="914" t="str">
        <f>IFERROR('DB7.80KMP'!AT64/AT$4,"")</f>
        <v/>
      </c>
      <c r="AU64" s="914" t="str">
        <f>IFERROR('DB7.80KMP'!AU64/AU$4,"")</f>
        <v/>
      </c>
      <c r="AV64" s="915" t="str">
        <f>IFERROR('DB7.80KMP'!AV64/AV$4,"")</f>
        <v/>
      </c>
      <c r="AW64" s="970">
        <f t="shared" si="12"/>
        <v>0</v>
      </c>
      <c r="AX64" s="971">
        <f t="shared" si="13"/>
        <v>0</v>
      </c>
      <c r="AY64" s="971">
        <f t="shared" si="14"/>
        <v>0</v>
      </c>
      <c r="AZ64" s="622" t="str">
        <f t="shared" si="2"/>
        <v/>
      </c>
      <c r="BA64" s="623" t="str">
        <f t="shared" si="3"/>
        <v/>
      </c>
      <c r="BB64" s="970" t="str">
        <f>IFERROR('DB7.80KMP'!BB64/BB$4,"")</f>
        <v/>
      </c>
      <c r="BC64" s="971">
        <f>IFERROR('DB7.80KMP'!BC64/BC$4,"")</f>
        <v>0</v>
      </c>
      <c r="BD64" s="971">
        <f>IFERROR('DB7.80KMP'!BD64/BD$4,"")</f>
        <v>0</v>
      </c>
      <c r="BE64" s="622" t="str">
        <f t="shared" si="4"/>
        <v/>
      </c>
      <c r="BF64" s="622" t="str">
        <f t="shared" si="5"/>
        <v/>
      </c>
      <c r="BG64" s="623" t="str">
        <f t="shared" si="9"/>
        <v/>
      </c>
    </row>
    <row r="65" spans="2:59" x14ac:dyDescent="0.25">
      <c r="B65" s="255" t="s">
        <v>101</v>
      </c>
      <c r="C65" s="132" t="s">
        <v>100</v>
      </c>
      <c r="D65" s="251" t="s">
        <v>260</v>
      </c>
      <c r="E65" s="6" t="s">
        <v>100</v>
      </c>
      <c r="F65" s="272" t="s">
        <v>226</v>
      </c>
      <c r="G65" s="982" t="str">
        <f>IFERROR('DB7.80KMP'!G65/G$4,"")</f>
        <v/>
      </c>
      <c r="H65" s="983" t="str">
        <f>IFERROR('DB7.80KMP'!H65/H$4,"")</f>
        <v/>
      </c>
      <c r="I65" s="983" t="str">
        <f>IFERROR('DB7.80KMP'!I65/I$4,"")</f>
        <v/>
      </c>
      <c r="J65" s="983" t="str">
        <f>IFERROR('DB7.80KMP'!J65/J$4,"")</f>
        <v/>
      </c>
      <c r="K65" s="983" t="str">
        <f>IFERROR('DB7.80KMP'!K65/K$4,"")</f>
        <v/>
      </c>
      <c r="L65" s="983" t="str">
        <f>IFERROR('DB7.80KMP'!L65/L$4,"")</f>
        <v/>
      </c>
      <c r="M65" s="983" t="str">
        <f>IFERROR('DB7.80KMP'!M65/M$4,"")</f>
        <v/>
      </c>
      <c r="N65" s="983" t="str">
        <f>IFERROR('DB7.80KMP'!N65/N$4,"")</f>
        <v/>
      </c>
      <c r="O65" s="983" t="str">
        <f>IFERROR('DB7.80KMP'!O65/O$4,"")</f>
        <v/>
      </c>
      <c r="P65" s="983" t="str">
        <f>IFERROR('DB7.80KMP'!P65/P$4,"")</f>
        <v/>
      </c>
      <c r="Q65" s="983" t="str">
        <f>IFERROR('DB7.80KMP'!Q65/Q$4,"")</f>
        <v/>
      </c>
      <c r="R65" s="983" t="str">
        <f>IFERROR('DB7.80KMP'!R65/R$4,"")</f>
        <v/>
      </c>
      <c r="S65" s="983" t="str">
        <f>IFERROR('DB7.80KMP'!S65/S$4,"")</f>
        <v/>
      </c>
      <c r="T65" s="983" t="str">
        <f>IFERROR('DB7.80KMP'!T65/T$4,"")</f>
        <v/>
      </c>
      <c r="U65" s="983" t="str">
        <f>IFERROR('DB7.80KMP'!U65/U$4,"")</f>
        <v/>
      </c>
      <c r="V65" s="983" t="str">
        <f>IFERROR('DB7.80KMP'!V65/V$4,"")</f>
        <v/>
      </c>
      <c r="W65" s="983">
        <f>IFERROR('DB7.80KMP'!W65/W$4,"")</f>
        <v>0</v>
      </c>
      <c r="X65" s="983">
        <f>IFERROR('DB7.80KMP'!X65/X$4,"")</f>
        <v>0</v>
      </c>
      <c r="Y65" s="983">
        <f>IFERROR('DB7.80KMP'!Y65/Y$4,"")</f>
        <v>0</v>
      </c>
      <c r="Z65" s="983">
        <f>IFERROR('DB7.80KMP'!Z65/Z$4,"")</f>
        <v>0</v>
      </c>
      <c r="AA65" s="983">
        <f>IFERROR('DB7.80KMP'!AA65/AA$4,"")</f>
        <v>0</v>
      </c>
      <c r="AB65" s="983">
        <f>IFERROR('DB7.80KMP'!AB65/AB$4,"")</f>
        <v>0</v>
      </c>
      <c r="AC65" s="983">
        <f>IFERROR('DB7.80KMP'!AC65/AC$4,"")</f>
        <v>0</v>
      </c>
      <c r="AD65" s="983">
        <f>IFERROR('DB7.80KMP'!AD65/AD$4,"")</f>
        <v>0</v>
      </c>
      <c r="AE65" s="983">
        <f>IFERROR('DB7.80KMP'!AE65/AE$4,"")</f>
        <v>0</v>
      </c>
      <c r="AF65" s="983">
        <f>IFERROR('DB7.80KMP'!AF65/AF$4,"")</f>
        <v>0</v>
      </c>
      <c r="AG65" s="983">
        <f>IFERROR('DB7.80KMP'!AG65/AG$4,"")</f>
        <v>0</v>
      </c>
      <c r="AH65" s="983">
        <f>IFERROR('DB7.80KMP'!AH65/AH$4,"")</f>
        <v>0</v>
      </c>
      <c r="AI65" s="983">
        <f>IFERROR('DB7.80KMP'!AI65/AI$4,"")</f>
        <v>0</v>
      </c>
      <c r="AJ65" s="984">
        <f>IFERROR('DB7.80KMP'!AJ65/AJ$4,"")</f>
        <v>0</v>
      </c>
      <c r="AK65" s="982">
        <f>IFERROR('DB7.80KMP'!AK65/AK$4,"")</f>
        <v>0</v>
      </c>
      <c r="AL65" s="983">
        <f>IFERROR('DB7.80KMP'!AL65/AL$4,"")</f>
        <v>0</v>
      </c>
      <c r="AM65" s="983">
        <f>IFERROR('DB7.80KMP'!AM65/AM$4,"")</f>
        <v>0</v>
      </c>
      <c r="AN65" s="983">
        <f>IFERROR('DB7.80KMP'!AN65/AN$4,"")</f>
        <v>0</v>
      </c>
      <c r="AO65" s="922">
        <f>IFERROR('DB7.80KMP'!AO65/AO$4,"")</f>
        <v>0</v>
      </c>
      <c r="AP65" s="922" t="str">
        <f>IFERROR('DB7.80KMP'!AP65/AP$4,"")</f>
        <v/>
      </c>
      <c r="AQ65" s="922" t="str">
        <f>IFERROR('DB7.80KMP'!AQ65/AQ$4,"")</f>
        <v/>
      </c>
      <c r="AR65" s="922" t="str">
        <f>IFERROR('DB7.80KMP'!AR65/AR$4,"")</f>
        <v/>
      </c>
      <c r="AS65" s="922" t="str">
        <f>IFERROR('DB7.80KMP'!AS65/AS$4,"")</f>
        <v/>
      </c>
      <c r="AT65" s="922" t="str">
        <f>IFERROR('DB7.80KMP'!AT65/AT$4,"")</f>
        <v/>
      </c>
      <c r="AU65" s="922" t="str">
        <f>IFERROR('DB7.80KMP'!AU65/AU$4,"")</f>
        <v/>
      </c>
      <c r="AV65" s="923" t="str">
        <f>IFERROR('DB7.80KMP'!AV65/AV$4,"")</f>
        <v/>
      </c>
      <c r="AW65" s="982">
        <f t="shared" si="12"/>
        <v>0</v>
      </c>
      <c r="AX65" s="983">
        <f t="shared" si="13"/>
        <v>0</v>
      </c>
      <c r="AY65" s="983">
        <f t="shared" si="14"/>
        <v>0</v>
      </c>
      <c r="AZ65" s="618" t="str">
        <f t="shared" si="2"/>
        <v/>
      </c>
      <c r="BA65" s="619" t="str">
        <f t="shared" si="3"/>
        <v/>
      </c>
      <c r="BB65" s="982" t="str">
        <f>IFERROR('DB7.80KMP'!BB65/BB$4,"")</f>
        <v/>
      </c>
      <c r="BC65" s="983">
        <f>IFERROR('DB7.80KMP'!BC65/BC$4,"")</f>
        <v>0</v>
      </c>
      <c r="BD65" s="983">
        <f>IFERROR('DB7.80KMP'!BD65/BD$4,"")</f>
        <v>0</v>
      </c>
      <c r="BE65" s="618" t="str">
        <f t="shared" si="4"/>
        <v/>
      </c>
      <c r="BF65" s="618" t="str">
        <f t="shared" si="5"/>
        <v/>
      </c>
      <c r="BG65" s="619" t="str">
        <f t="shared" si="9"/>
        <v/>
      </c>
    </row>
    <row r="66" spans="2:59" x14ac:dyDescent="0.25">
      <c r="B66" s="255" t="s">
        <v>103</v>
      </c>
      <c r="C66" s="132" t="s">
        <v>102</v>
      </c>
      <c r="D66" s="251" t="s">
        <v>261</v>
      </c>
      <c r="E66" s="20" t="s">
        <v>102</v>
      </c>
      <c r="F66" s="270" t="s">
        <v>226</v>
      </c>
      <c r="G66" s="961" t="str">
        <f>IFERROR('DB7.80KMP'!G66/G$4,"")</f>
        <v/>
      </c>
      <c r="H66" s="962" t="str">
        <f>IFERROR('DB7.80KMP'!H66/H$4,"")</f>
        <v/>
      </c>
      <c r="I66" s="962" t="str">
        <f>IFERROR('DB7.80KMP'!I66/I$4,"")</f>
        <v/>
      </c>
      <c r="J66" s="962" t="str">
        <f>IFERROR('DB7.80KMP'!J66/J$4,"")</f>
        <v/>
      </c>
      <c r="K66" s="962" t="str">
        <f>IFERROR('DB7.80KMP'!K66/K$4,"")</f>
        <v/>
      </c>
      <c r="L66" s="962" t="str">
        <f>IFERROR('DB7.80KMP'!L66/L$4,"")</f>
        <v/>
      </c>
      <c r="M66" s="962" t="str">
        <f>IFERROR('DB7.80KMP'!M66/M$4,"")</f>
        <v/>
      </c>
      <c r="N66" s="962" t="str">
        <f>IFERROR('DB7.80KMP'!N66/N$4,"")</f>
        <v/>
      </c>
      <c r="O66" s="962" t="str">
        <f>IFERROR('DB7.80KMP'!O66/O$4,"")</f>
        <v/>
      </c>
      <c r="P66" s="962" t="str">
        <f>IFERROR('DB7.80KMP'!P66/P$4,"")</f>
        <v/>
      </c>
      <c r="Q66" s="962" t="str">
        <f>IFERROR('DB7.80KMP'!Q66/Q$4,"")</f>
        <v/>
      </c>
      <c r="R66" s="962" t="str">
        <f>IFERROR('DB7.80KMP'!R66/R$4,"")</f>
        <v/>
      </c>
      <c r="S66" s="962" t="str">
        <f>IFERROR('DB7.80KMP'!S66/S$4,"")</f>
        <v/>
      </c>
      <c r="T66" s="962" t="str">
        <f>IFERROR('DB7.80KMP'!T66/T$4,"")</f>
        <v/>
      </c>
      <c r="U66" s="962" t="str">
        <f>IFERROR('DB7.80KMP'!U66/U$4,"")</f>
        <v/>
      </c>
      <c r="V66" s="962" t="str">
        <f>IFERROR('DB7.80KMP'!V66/V$4,"")</f>
        <v/>
      </c>
      <c r="W66" s="962">
        <f>IFERROR('DB7.80KMP'!W66/W$4,"")</f>
        <v>0</v>
      </c>
      <c r="X66" s="962">
        <f>IFERROR('DB7.80KMP'!X66/X$4,"")</f>
        <v>0</v>
      </c>
      <c r="Y66" s="962">
        <f>IFERROR('DB7.80KMP'!Y66/Y$4,"")</f>
        <v>0</v>
      </c>
      <c r="Z66" s="962">
        <f>IFERROR('DB7.80KMP'!Z66/Z$4,"")</f>
        <v>0</v>
      </c>
      <c r="AA66" s="962">
        <f>IFERROR('DB7.80KMP'!AA66/AA$4,"")</f>
        <v>0</v>
      </c>
      <c r="AB66" s="962">
        <f>IFERROR('DB7.80KMP'!AB66/AB$4,"")</f>
        <v>0</v>
      </c>
      <c r="AC66" s="962">
        <f>IFERROR('DB7.80KMP'!AC66/AC$4,"")</f>
        <v>0</v>
      </c>
      <c r="AD66" s="962">
        <f>IFERROR('DB7.80KMP'!AD66/AD$4,"")</f>
        <v>0</v>
      </c>
      <c r="AE66" s="962">
        <f>IFERROR('DB7.80KMP'!AE66/AE$4,"")</f>
        <v>0</v>
      </c>
      <c r="AF66" s="962">
        <f>IFERROR('DB7.80KMP'!AF66/AF$4,"")</f>
        <v>0</v>
      </c>
      <c r="AG66" s="962">
        <f>IFERROR('DB7.80KMP'!AG66/AG$4,"")</f>
        <v>0</v>
      </c>
      <c r="AH66" s="962">
        <f>IFERROR('DB7.80KMP'!AH66/AH$4,"")</f>
        <v>0</v>
      </c>
      <c r="AI66" s="962">
        <f>IFERROR('DB7.80KMP'!AI66/AI$4,"")</f>
        <v>0</v>
      </c>
      <c r="AJ66" s="963">
        <f>IFERROR('DB7.80KMP'!AJ66/AJ$4,"")</f>
        <v>0</v>
      </c>
      <c r="AK66" s="961">
        <f>IFERROR('DB7.80KMP'!AK66/AK$4,"")</f>
        <v>0</v>
      </c>
      <c r="AL66" s="962">
        <f>IFERROR('DB7.80KMP'!AL66/AL$4,"")</f>
        <v>0</v>
      </c>
      <c r="AM66" s="962">
        <f>IFERROR('DB7.80KMP'!AM66/AM$4,"")</f>
        <v>0</v>
      </c>
      <c r="AN66" s="962">
        <f>IFERROR('DB7.80KMP'!AN66/AN$4,"")</f>
        <v>0</v>
      </c>
      <c r="AO66" s="908">
        <f>IFERROR('DB7.80KMP'!AO66/AO$4,"")</f>
        <v>0</v>
      </c>
      <c r="AP66" s="908" t="str">
        <f>IFERROR('DB7.80KMP'!AP66/AP$4,"")</f>
        <v/>
      </c>
      <c r="AQ66" s="908" t="str">
        <f>IFERROR('DB7.80KMP'!AQ66/AQ$4,"")</f>
        <v/>
      </c>
      <c r="AR66" s="908" t="str">
        <f>IFERROR('DB7.80KMP'!AR66/AR$4,"")</f>
        <v/>
      </c>
      <c r="AS66" s="908" t="str">
        <f>IFERROR('DB7.80KMP'!AS66/AS$4,"")</f>
        <v/>
      </c>
      <c r="AT66" s="908" t="str">
        <f>IFERROR('DB7.80KMP'!AT66/AT$4,"")</f>
        <v/>
      </c>
      <c r="AU66" s="908" t="str">
        <f>IFERROR('DB7.80KMP'!AU66/AU$4,"")</f>
        <v/>
      </c>
      <c r="AV66" s="909" t="str">
        <f>IFERROR('DB7.80KMP'!AV66/AV$4,"")</f>
        <v/>
      </c>
      <c r="AW66" s="961">
        <f t="shared" si="12"/>
        <v>0</v>
      </c>
      <c r="AX66" s="962">
        <f t="shared" si="13"/>
        <v>0</v>
      </c>
      <c r="AY66" s="962">
        <f t="shared" si="14"/>
        <v>0</v>
      </c>
      <c r="AZ66" s="616" t="str">
        <f t="shared" si="2"/>
        <v/>
      </c>
      <c r="BA66" s="617" t="str">
        <f t="shared" si="3"/>
        <v/>
      </c>
      <c r="BB66" s="961" t="str">
        <f>IFERROR('DB7.80KMP'!BB66/BB$4,"")</f>
        <v/>
      </c>
      <c r="BC66" s="962">
        <f>IFERROR('DB7.80KMP'!BC66/BC$4,"")</f>
        <v>0</v>
      </c>
      <c r="BD66" s="962">
        <f>IFERROR('DB7.80KMP'!BD66/BD$4,"")</f>
        <v>0</v>
      </c>
      <c r="BE66" s="616" t="str">
        <f t="shared" si="4"/>
        <v/>
      </c>
      <c r="BF66" s="616" t="str">
        <f t="shared" si="5"/>
        <v/>
      </c>
      <c r="BG66" s="617" t="str">
        <f t="shared" si="9"/>
        <v/>
      </c>
    </row>
    <row r="67" spans="2:59" x14ac:dyDescent="0.25">
      <c r="B67" s="255" t="s">
        <v>105</v>
      </c>
      <c r="C67" s="20" t="s">
        <v>104</v>
      </c>
      <c r="D67" s="251" t="s">
        <v>262</v>
      </c>
      <c r="E67" s="6" t="s">
        <v>104</v>
      </c>
      <c r="F67" s="268" t="s">
        <v>226</v>
      </c>
      <c r="G67" s="970" t="str">
        <f>IFERROR('DB7.80KMP'!G67/G$4,"")</f>
        <v/>
      </c>
      <c r="H67" s="971" t="str">
        <f>IFERROR('DB7.80KMP'!H67/H$4,"")</f>
        <v/>
      </c>
      <c r="I67" s="971" t="str">
        <f>IFERROR('DB7.80KMP'!I67/I$4,"")</f>
        <v/>
      </c>
      <c r="J67" s="971" t="str">
        <f>IFERROR('DB7.80KMP'!J67/J$4,"")</f>
        <v/>
      </c>
      <c r="K67" s="971" t="str">
        <f>IFERROR('DB7.80KMP'!K67/K$4,"")</f>
        <v/>
      </c>
      <c r="L67" s="971" t="str">
        <f>IFERROR('DB7.80KMP'!L67/L$4,"")</f>
        <v/>
      </c>
      <c r="M67" s="971" t="str">
        <f>IFERROR('DB7.80KMP'!M67/M$4,"")</f>
        <v/>
      </c>
      <c r="N67" s="971" t="str">
        <f>IFERROR('DB7.80KMP'!N67/N$4,"")</f>
        <v/>
      </c>
      <c r="O67" s="971" t="str">
        <f>IFERROR('DB7.80KMP'!O67/O$4,"")</f>
        <v/>
      </c>
      <c r="P67" s="971" t="str">
        <f>IFERROR('DB7.80KMP'!P67/P$4,"")</f>
        <v/>
      </c>
      <c r="Q67" s="971" t="str">
        <f>IFERROR('DB7.80KMP'!Q67/Q$4,"")</f>
        <v/>
      </c>
      <c r="R67" s="971" t="str">
        <f>IFERROR('DB7.80KMP'!R67/R$4,"")</f>
        <v/>
      </c>
      <c r="S67" s="971" t="str">
        <f>IFERROR('DB7.80KMP'!S67/S$4,"")</f>
        <v/>
      </c>
      <c r="T67" s="971" t="str">
        <f>IFERROR('DB7.80KMP'!T67/T$4,"")</f>
        <v/>
      </c>
      <c r="U67" s="971" t="str">
        <f>IFERROR('DB7.80KMP'!U67/U$4,"")</f>
        <v/>
      </c>
      <c r="V67" s="971" t="str">
        <f>IFERROR('DB7.80KMP'!V67/V$4,"")</f>
        <v/>
      </c>
      <c r="W67" s="971">
        <f>IFERROR('DB7.80KMP'!W67/W$4,"")</f>
        <v>16.479400749063672</v>
      </c>
      <c r="X67" s="971">
        <f>IFERROR('DB7.80KMP'!X67/X$4,"")</f>
        <v>44.943820224719104</v>
      </c>
      <c r="Y67" s="971">
        <f>IFERROR('DB7.80KMP'!Y67/Y$4,"")</f>
        <v>12.44343891402715</v>
      </c>
      <c r="Z67" s="971">
        <f>IFERROR('DB7.80KMP'!Z67/Z$4,"")</f>
        <v>11.174909686411716</v>
      </c>
      <c r="AA67" s="971">
        <f>IFERROR('DB7.80KMP'!AA67/AA$4,"")</f>
        <v>10.727913298955247</v>
      </c>
      <c r="AB67" s="971">
        <f>IFERROR('DB7.80KMP'!AB67/AB$4,"")</f>
        <v>10.727913298955247</v>
      </c>
      <c r="AC67" s="971">
        <f>IFERROR('DB7.80KMP'!AC67/AC$4,"")</f>
        <v>10.31530124899543</v>
      </c>
      <c r="AD67" s="971">
        <f>IFERROR('DB7.80KMP'!AD67/AD$4,"")</f>
        <v>10.307887220468841</v>
      </c>
      <c r="AE67" s="971">
        <f>IFERROR('DB7.80KMP'!AE67/AE$4,"")</f>
        <v>10.720202709287594</v>
      </c>
      <c r="AF67" s="971">
        <f>IFERROR('DB7.80KMP'!AF67/AF$4,"")</f>
        <v>10.313666733549233</v>
      </c>
      <c r="AG67" s="971">
        <f>IFERROR('DB7.80KMP'!AG67/AG$4,"")</f>
        <v>10.726213402891203</v>
      </c>
      <c r="AH67" s="971">
        <f>IFERROR('DB7.80KMP'!AH67/AH$4,"")</f>
        <v>10.31530124899543</v>
      </c>
      <c r="AI67" s="971">
        <f>IFERROR('DB7.80KMP'!AI67/AI$4,"")</f>
        <v>12.295290054737924</v>
      </c>
      <c r="AJ67" s="972">
        <f>IFERROR('DB7.80KMP'!AJ67/AJ$4,"")</f>
        <v>102.21050893896393</v>
      </c>
      <c r="AK67" s="970">
        <f>IFERROR('DB7.80KMP'!AK67/AK$4,"")</f>
        <v>60.946932678431274</v>
      </c>
      <c r="AL67" s="971">
        <f>IFERROR('DB7.80KMP'!AL67/AL$4,"")</f>
        <v>66.93546652409475</v>
      </c>
      <c r="AM67" s="971">
        <f>IFERROR('DB7.80KMP'!AM67/AM$4,"")</f>
        <v>80.484219999971387</v>
      </c>
      <c r="AN67" s="971">
        <f>IFERROR('DB7.80KMP'!AN67/AN$4,"")</f>
        <v>66.757383829373126</v>
      </c>
      <c r="AO67" s="914">
        <f>IFERROR('DB7.80KMP'!AO67/AO$4,"")</f>
        <v>193.9517564099678</v>
      </c>
      <c r="AP67" s="914" t="str">
        <f>IFERROR('DB7.80KMP'!AP67/AP$4,"")</f>
        <v/>
      </c>
      <c r="AQ67" s="914" t="str">
        <f>IFERROR('DB7.80KMP'!AQ67/AQ$4,"")</f>
        <v/>
      </c>
      <c r="AR67" s="914" t="str">
        <f>IFERROR('DB7.80KMP'!AR67/AR$4,"")</f>
        <v/>
      </c>
      <c r="AS67" s="914" t="str">
        <f>IFERROR('DB7.80KMP'!AS67/AS$4,"")</f>
        <v/>
      </c>
      <c r="AT67" s="914" t="str">
        <f>IFERROR('DB7.80KMP'!AT67/AT$4,"")</f>
        <v/>
      </c>
      <c r="AU67" s="914" t="str">
        <f>IFERROR('DB7.80KMP'!AU67/AU$4,"")</f>
        <v/>
      </c>
      <c r="AV67" s="915" t="str">
        <f>IFERROR('DB7.80KMP'!AV67/AV$4,"")</f>
        <v/>
      </c>
      <c r="AW67" s="970">
        <f t="shared" si="12"/>
        <v>66.757383829373126</v>
      </c>
      <c r="AX67" s="971">
        <f t="shared" si="13"/>
        <v>193.9517564099678</v>
      </c>
      <c r="AY67" s="971">
        <f t="shared" si="14"/>
        <v>10.727913298955247</v>
      </c>
      <c r="AZ67" s="622">
        <f t="shared" si="2"/>
        <v>2.9053229063873141</v>
      </c>
      <c r="BA67" s="623">
        <f t="shared" si="3"/>
        <v>18.079168893810511</v>
      </c>
      <c r="BB67" s="970" t="str">
        <f>IFERROR('DB7.80KMP'!BB67/BB$4,"")</f>
        <v/>
      </c>
      <c r="BC67" s="971">
        <f>IFERROR('DB7.80KMP'!BC67/BC$4,"")</f>
        <v>102.21050893896393</v>
      </c>
      <c r="BD67" s="971">
        <f>IFERROR('DB7.80KMP'!BD67/BD$4,"")</f>
        <v>15.64980580988944</v>
      </c>
      <c r="BE67" s="622" t="str">
        <f t="shared" si="4"/>
        <v/>
      </c>
      <c r="BF67" s="622">
        <f t="shared" si="5"/>
        <v>6.5311039753844717</v>
      </c>
      <c r="BG67" s="623">
        <f t="shared" si="9"/>
        <v>8.3129807010593986</v>
      </c>
    </row>
    <row r="68" spans="2:59" s="583" customFormat="1" x14ac:dyDescent="0.25">
      <c r="B68" s="597" t="s">
        <v>263</v>
      </c>
      <c r="C68" s="598" t="s">
        <v>106</v>
      </c>
      <c r="D68" s="557" t="str">
        <f t="shared" ref="D68:E68" si="15">IF($B$1="x","",B68)</f>
        <v>IV</v>
      </c>
      <c r="E68" s="556" t="str">
        <f t="shared" si="15"/>
        <v>Chi phí nhân sự</v>
      </c>
      <c r="F68" s="608"/>
      <c r="G68" s="997" t="str">
        <f>IFERROR('DB7.80KMP'!G68/G$4,"")</f>
        <v/>
      </c>
      <c r="H68" s="998" t="str">
        <f>IFERROR('DB7.80KMP'!H68/H$4,"")</f>
        <v/>
      </c>
      <c r="I68" s="998" t="str">
        <f>IFERROR('DB7.80KMP'!I68/I$4,"")</f>
        <v/>
      </c>
      <c r="J68" s="998" t="str">
        <f>IFERROR('DB7.80KMP'!J68/J$4,"")</f>
        <v/>
      </c>
      <c r="K68" s="998" t="str">
        <f>IFERROR('DB7.80KMP'!K68/K$4,"")</f>
        <v/>
      </c>
      <c r="L68" s="998" t="str">
        <f>IFERROR('DB7.80KMP'!L68/L$4,"")</f>
        <v/>
      </c>
      <c r="M68" s="998" t="str">
        <f>IFERROR('DB7.80KMP'!M68/M$4,"")</f>
        <v/>
      </c>
      <c r="N68" s="998" t="str">
        <f>IFERROR('DB7.80KMP'!N68/N$4,"")</f>
        <v/>
      </c>
      <c r="O68" s="998" t="str">
        <f>IFERROR('DB7.80KMP'!O68/O$4,"")</f>
        <v/>
      </c>
      <c r="P68" s="998" t="str">
        <f>IFERROR('DB7.80KMP'!P68/P$4,"")</f>
        <v/>
      </c>
      <c r="Q68" s="998" t="str">
        <f>IFERROR('DB7.80KMP'!Q68/Q$4,"")</f>
        <v/>
      </c>
      <c r="R68" s="998" t="str">
        <f>IFERROR('DB7.80KMP'!R68/R$4,"")</f>
        <v/>
      </c>
      <c r="S68" s="998" t="str">
        <f>IFERROR('DB7.80KMP'!S68/S$4,"")</f>
        <v/>
      </c>
      <c r="T68" s="998" t="str">
        <f>IFERROR('DB7.80KMP'!T68/T$4,"")</f>
        <v/>
      </c>
      <c r="U68" s="998" t="str">
        <f>IFERROR('DB7.80KMP'!U68/U$4,"")</f>
        <v/>
      </c>
      <c r="V68" s="998" t="str">
        <f>IFERROR('DB7.80KMP'!V68/V$4,"")</f>
        <v/>
      </c>
      <c r="W68" s="998">
        <f>IFERROR('DB7.80KMP'!W68/W$4,"")</f>
        <v>1279.0655989513109</v>
      </c>
      <c r="X68" s="998">
        <f>IFERROR('DB7.80KMP'!X68/X$4,"")</f>
        <v>1777.0480582421972</v>
      </c>
      <c r="Y68" s="998">
        <f>IFERROR('DB7.80KMP'!Y68/Y$4,"")</f>
        <v>1059.4727942307693</v>
      </c>
      <c r="Z68" s="998">
        <f>IFERROR('DB7.80KMP'!Z68/Z$4,"")</f>
        <v>1373.3995456891262</v>
      </c>
      <c r="AA68" s="998">
        <f>IFERROR('DB7.80KMP'!AA68/AA$4,"")</f>
        <v>1290.7899196625583</v>
      </c>
      <c r="AB68" s="998">
        <f>IFERROR('DB7.80KMP'!AB68/AB$4,"")</f>
        <v>1326.2656826244377</v>
      </c>
      <c r="AC68" s="998">
        <f>IFERROR('DB7.80KMP'!AC68/AC$4,"")</f>
        <v>1280.4938028483359</v>
      </c>
      <c r="AD68" s="998">
        <f>IFERROR('DB7.80KMP'!AD68/AD$4,"")</f>
        <v>1400.744029859138</v>
      </c>
      <c r="AE68" s="998">
        <f>IFERROR('DB7.80KMP'!AE68/AE$4,"")</f>
        <v>1330.5711431634343</v>
      </c>
      <c r="AF68" s="998">
        <f>IFERROR('DB7.80KMP'!AF68/AF$4,"")</f>
        <v>1230.1810920485379</v>
      </c>
      <c r="AG68" s="998">
        <f>IFERROR('DB7.80KMP'!AG68/AG$4,"")</f>
        <v>1324.4037931791033</v>
      </c>
      <c r="AH68" s="998">
        <f>IFERROR('DB7.80KMP'!AH68/AH$4,"")</f>
        <v>1279.0733896173679</v>
      </c>
      <c r="AI68" s="998">
        <f>IFERROR('DB7.80KMP'!AI68/AI$4,"")</f>
        <v>1308.891467239067</v>
      </c>
      <c r="AJ68" s="999">
        <f>IFERROR('DB7.80KMP'!AJ68/AJ$4,"")</f>
        <v>1139.2354170037352</v>
      </c>
      <c r="AK68" s="997">
        <f>IFERROR('DB7.80KMP'!AK68/AK$4,"")</f>
        <v>1312.0568358648466</v>
      </c>
      <c r="AL68" s="998">
        <f>IFERROR('DB7.80KMP'!AL68/AL$4,"")</f>
        <v>1904.373185083414</v>
      </c>
      <c r="AM68" s="998">
        <f>IFERROR('DB7.80KMP'!AM68/AM$4,"")</f>
        <v>845.49864141904823</v>
      </c>
      <c r="AN68" s="998">
        <f>IFERROR('DB7.80KMP'!AN68/AN$4,"")</f>
        <v>1246.438727597113</v>
      </c>
      <c r="AO68" s="934">
        <f>IFERROR('DB7.80KMP'!AO68/AO$4,"")</f>
        <v>882.50503961911625</v>
      </c>
      <c r="AP68" s="934" t="str">
        <f>IFERROR('DB7.80KMP'!AP68/AP$4,"")</f>
        <v/>
      </c>
      <c r="AQ68" s="934" t="str">
        <f>IFERROR('DB7.80KMP'!AQ68/AQ$4,"")</f>
        <v/>
      </c>
      <c r="AR68" s="934" t="str">
        <f>IFERROR('DB7.80KMP'!AR68/AR$4,"")</f>
        <v/>
      </c>
      <c r="AS68" s="934" t="str">
        <f>IFERROR('DB7.80KMP'!AS68/AS$4,"")</f>
        <v/>
      </c>
      <c r="AT68" s="934" t="str">
        <f>IFERROR('DB7.80KMP'!AT68/AT$4,"")</f>
        <v/>
      </c>
      <c r="AU68" s="934" t="str">
        <f>IFERROR('DB7.80KMP'!AU68/AU$4,"")</f>
        <v/>
      </c>
      <c r="AV68" s="935" t="str">
        <f>IFERROR('DB7.80KMP'!AV68/AV$4,"")</f>
        <v/>
      </c>
      <c r="AW68" s="997">
        <f t="shared" si="12"/>
        <v>1246.438727597113</v>
      </c>
      <c r="AX68" s="998">
        <f t="shared" si="13"/>
        <v>882.50503961911625</v>
      </c>
      <c r="AY68" s="998">
        <f t="shared" si="14"/>
        <v>1290.7899196625583</v>
      </c>
      <c r="AZ68" s="634">
        <f t="shared" si="2"/>
        <v>0.70802119677427799</v>
      </c>
      <c r="BA68" s="635">
        <f t="shared" si="3"/>
        <v>0.68369378020074956</v>
      </c>
      <c r="BB68" s="997" t="str">
        <f>IFERROR('DB7.80KMP'!BB68/BB$4,"")</f>
        <v/>
      </c>
      <c r="BC68" s="998">
        <f>IFERROR('DB7.80KMP'!BC68/BC$4,"")</f>
        <v>1139.2354170037352</v>
      </c>
      <c r="BD68" s="998">
        <f>IFERROR('DB7.80KMP'!BD68/BD$4,"")</f>
        <v>1306.8821307680105</v>
      </c>
      <c r="BE68" s="634" t="str">
        <f t="shared" si="4"/>
        <v/>
      </c>
      <c r="BF68" s="634">
        <f t="shared" si="5"/>
        <v>0.87172009639021153</v>
      </c>
      <c r="BG68" s="635">
        <f t="shared" si="9"/>
        <v>0.87038188078863499</v>
      </c>
    </row>
    <row r="69" spans="2:59" x14ac:dyDescent="0.25">
      <c r="B69" s="1081" t="s">
        <v>264</v>
      </c>
      <c r="C69" s="1084" t="s">
        <v>106</v>
      </c>
      <c r="D69" s="571" t="s">
        <v>265</v>
      </c>
      <c r="E69" s="7" t="s">
        <v>131</v>
      </c>
      <c r="F69" s="268" t="s">
        <v>226</v>
      </c>
      <c r="G69" s="970" t="str">
        <f>IFERROR('DB7.80KMP'!G69/G$4,"")</f>
        <v/>
      </c>
      <c r="H69" s="971" t="str">
        <f>IFERROR('DB7.80KMP'!H69/H$4,"")</f>
        <v/>
      </c>
      <c r="I69" s="971" t="str">
        <f>IFERROR('DB7.80KMP'!I69/I$4,"")</f>
        <v/>
      </c>
      <c r="J69" s="971" t="str">
        <f>IFERROR('DB7.80KMP'!J69/J$4,"")</f>
        <v/>
      </c>
      <c r="K69" s="971" t="str">
        <f>IFERROR('DB7.80KMP'!K69/K$4,"")</f>
        <v/>
      </c>
      <c r="L69" s="971" t="str">
        <f>IFERROR('DB7.80KMP'!L69/L$4,"")</f>
        <v/>
      </c>
      <c r="M69" s="971" t="str">
        <f>IFERROR('DB7.80KMP'!M69/M$4,"")</f>
        <v/>
      </c>
      <c r="N69" s="971" t="str">
        <f>IFERROR('DB7.80KMP'!N69/N$4,"")</f>
        <v/>
      </c>
      <c r="O69" s="971" t="str">
        <f>IFERROR('DB7.80KMP'!O69/O$4,"")</f>
        <v/>
      </c>
      <c r="P69" s="971" t="str">
        <f>IFERROR('DB7.80KMP'!P69/P$4,"")</f>
        <v/>
      </c>
      <c r="Q69" s="971" t="str">
        <f>IFERROR('DB7.80KMP'!Q69/Q$4,"")</f>
        <v/>
      </c>
      <c r="R69" s="971" t="str">
        <f>IFERROR('DB7.80KMP'!R69/R$4,"")</f>
        <v/>
      </c>
      <c r="S69" s="971" t="str">
        <f>IFERROR('DB7.80KMP'!S69/S$4,"")</f>
        <v/>
      </c>
      <c r="T69" s="971" t="str">
        <f>IFERROR('DB7.80KMP'!T69/T$4,"")</f>
        <v/>
      </c>
      <c r="U69" s="971" t="str">
        <f>IFERROR('DB7.80KMP'!U69/U$4,"")</f>
        <v/>
      </c>
      <c r="V69" s="971" t="str">
        <f>IFERROR('DB7.80KMP'!V69/V$4,"")</f>
        <v/>
      </c>
      <c r="W69" s="971">
        <f>IFERROR('DB7.80KMP'!W69/W$4,"")</f>
        <v>890.8049390262172</v>
      </c>
      <c r="X69" s="971">
        <f>IFERROR('DB7.80KMP'!X69/X$4,"")</f>
        <v>1143.002393258427</v>
      </c>
      <c r="Y69" s="971">
        <f>IFERROR('DB7.80KMP'!Y69/Y$4,"")</f>
        <v>749.85551764705883</v>
      </c>
      <c r="Z69" s="971">
        <f>IFERROR('DB7.80KMP'!Z69/Z$4,"")</f>
        <v>972.08581721098631</v>
      </c>
      <c r="AA69" s="971">
        <f>IFERROR('DB7.80KMP'!AA69/AA$4,"")</f>
        <v>896.92364407709465</v>
      </c>
      <c r="AB69" s="971">
        <f>IFERROR('DB7.80KMP'!AB69/AB$4,"")</f>
        <v>941.00450328542343</v>
      </c>
      <c r="AC69" s="971">
        <f>IFERROR('DB7.80KMP'!AC69/AC$4,"")</f>
        <v>891.12133888859194</v>
      </c>
      <c r="AD69" s="971">
        <f>IFERROR('DB7.80KMP'!AD69/AD$4,"")</f>
        <v>851.49829826152802</v>
      </c>
      <c r="AE69" s="971">
        <f>IFERROR('DB7.80KMP'!AE69/AE$4,"")</f>
        <v>940.32816489620893</v>
      </c>
      <c r="AF69" s="971">
        <f>IFERROR('DB7.80KMP'!AF69/AF$4,"")</f>
        <v>869.790773206219</v>
      </c>
      <c r="AG69" s="971">
        <f>IFERROR('DB7.80KMP'!AG69/AG$4,"")</f>
        <v>940.85539601667438</v>
      </c>
      <c r="AH69" s="971">
        <f>IFERROR('DB7.80KMP'!AH69/AH$4,"")</f>
        <v>891.12133888859194</v>
      </c>
      <c r="AI69" s="971">
        <f>IFERROR('DB7.80KMP'!AI69/AI$4,"")</f>
        <v>904.30510230654329</v>
      </c>
      <c r="AJ69" s="972">
        <f>IFERROR('DB7.80KMP'!AJ69/AJ$4,"")</f>
        <v>851.46541230334219</v>
      </c>
      <c r="AK69" s="970">
        <f>IFERROR('DB7.80KMP'!AK69/AK$4,"")</f>
        <v>963.74321710899176</v>
      </c>
      <c r="AL69" s="971">
        <f>IFERROR('DB7.80KMP'!AL69/AL$4,"")</f>
        <v>1361.7630032109764</v>
      </c>
      <c r="AM69" s="971">
        <f>IFERROR('DB7.80KMP'!AM69/AM$4,"")</f>
        <v>630.18723663632818</v>
      </c>
      <c r="AN69" s="971">
        <f>IFERROR('DB7.80KMP'!AN69/AN$4,"")</f>
        <v>984.97291987673339</v>
      </c>
      <c r="AO69" s="914">
        <f>IFERROR('DB7.80KMP'!AO69/AO$4,"")</f>
        <v>664.31641407604172</v>
      </c>
      <c r="AP69" s="914" t="str">
        <f>IFERROR('DB7.80KMP'!AP69/AP$4,"")</f>
        <v/>
      </c>
      <c r="AQ69" s="914" t="str">
        <f>IFERROR('DB7.80KMP'!AQ69/AQ$4,"")</f>
        <v/>
      </c>
      <c r="AR69" s="914" t="str">
        <f>IFERROR('DB7.80KMP'!AR69/AR$4,"")</f>
        <v/>
      </c>
      <c r="AS69" s="914" t="str">
        <f>IFERROR('DB7.80KMP'!AS69/AS$4,"")</f>
        <v/>
      </c>
      <c r="AT69" s="914" t="str">
        <f>IFERROR('DB7.80KMP'!AT69/AT$4,"")</f>
        <v/>
      </c>
      <c r="AU69" s="914" t="str">
        <f>IFERROR('DB7.80KMP'!AU69/AU$4,"")</f>
        <v/>
      </c>
      <c r="AV69" s="915" t="str">
        <f>IFERROR('DB7.80KMP'!AV69/AV$4,"")</f>
        <v/>
      </c>
      <c r="AW69" s="970">
        <f t="shared" si="12"/>
        <v>984.97291987673339</v>
      </c>
      <c r="AX69" s="971">
        <f t="shared" si="13"/>
        <v>664.31641407604172</v>
      </c>
      <c r="AY69" s="971">
        <f t="shared" si="14"/>
        <v>896.92364407709465</v>
      </c>
      <c r="AZ69" s="622">
        <f t="shared" ref="AZ69:AZ92" si="16">IFERROR(AX69/AW69,"")</f>
        <v>0.67445145005527574</v>
      </c>
      <c r="BA69" s="623">
        <f t="shared" ref="BA69:BA92" si="17">IFERROR(AX69/AY69,"")</f>
        <v>0.74066105678326921</v>
      </c>
      <c r="BB69" s="970" t="str">
        <f>IFERROR('DB7.80KMP'!BB69/BB$4,"")</f>
        <v/>
      </c>
      <c r="BC69" s="971">
        <f>IFERROR('DB7.80KMP'!BC69/BC$4,"")</f>
        <v>851.46541230334219</v>
      </c>
      <c r="BD69" s="971">
        <f>IFERROR('DB7.80KMP'!BD69/BD$4,"")</f>
        <v>906.62849617608356</v>
      </c>
      <c r="BE69" s="622" t="str">
        <f t="shared" ref="BE69:BE92" si="18">IFERROR(BC69/BB69,"")</f>
        <v/>
      </c>
      <c r="BF69" s="622">
        <f t="shared" ref="BF69:BF92" si="19">IFERROR(BC69/BD69,"")</f>
        <v>0.9391558018467272</v>
      </c>
      <c r="BG69" s="623">
        <f t="shared" ref="BG69:BG92" si="20">IFERROR(BC69/AI69,"")</f>
        <v>0.9415687361838091</v>
      </c>
    </row>
    <row r="70" spans="2:59" x14ac:dyDescent="0.25">
      <c r="B70" s="1082"/>
      <c r="C70" s="1085"/>
      <c r="D70" s="573" t="s">
        <v>266</v>
      </c>
      <c r="E70" s="9" t="s">
        <v>132</v>
      </c>
      <c r="F70" s="272" t="s">
        <v>226</v>
      </c>
      <c r="G70" s="976" t="str">
        <f>IFERROR('DB7.80KMP'!G70/G$4,"")</f>
        <v/>
      </c>
      <c r="H70" s="977" t="str">
        <f>IFERROR('DB7.80KMP'!H70/H$4,"")</f>
        <v/>
      </c>
      <c r="I70" s="977" t="str">
        <f>IFERROR('DB7.80KMP'!I70/I$4,"")</f>
        <v/>
      </c>
      <c r="J70" s="977" t="str">
        <f>IFERROR('DB7.80KMP'!J70/J$4,"")</f>
        <v/>
      </c>
      <c r="K70" s="977" t="str">
        <f>IFERROR('DB7.80KMP'!K70/K$4,"")</f>
        <v/>
      </c>
      <c r="L70" s="977" t="str">
        <f>IFERROR('DB7.80KMP'!L70/L$4,"")</f>
        <v/>
      </c>
      <c r="M70" s="977" t="str">
        <f>IFERROR('DB7.80KMP'!M70/M$4,"")</f>
        <v/>
      </c>
      <c r="N70" s="977" t="str">
        <f>IFERROR('DB7.80KMP'!N70/N$4,"")</f>
        <v/>
      </c>
      <c r="O70" s="977" t="str">
        <f>IFERROR('DB7.80KMP'!O70/O$4,"")</f>
        <v/>
      </c>
      <c r="P70" s="977" t="str">
        <f>IFERROR('DB7.80KMP'!P70/P$4,"")</f>
        <v/>
      </c>
      <c r="Q70" s="977" t="str">
        <f>IFERROR('DB7.80KMP'!Q70/Q$4,"")</f>
        <v/>
      </c>
      <c r="R70" s="977" t="str">
        <f>IFERROR('DB7.80KMP'!R70/R$4,"")</f>
        <v/>
      </c>
      <c r="S70" s="977" t="str">
        <f>IFERROR('DB7.80KMP'!S70/S$4,"")</f>
        <v/>
      </c>
      <c r="T70" s="977" t="str">
        <f>IFERROR('DB7.80KMP'!T70/T$4,"")</f>
        <v/>
      </c>
      <c r="U70" s="977" t="str">
        <f>IFERROR('DB7.80KMP'!U70/U$4,"")</f>
        <v/>
      </c>
      <c r="V70" s="977" t="str">
        <f>IFERROR('DB7.80KMP'!V70/V$4,"")</f>
        <v/>
      </c>
      <c r="W70" s="977">
        <f>IFERROR('DB7.80KMP'!W70/W$4,"")</f>
        <v>22.942092883895132</v>
      </c>
      <c r="X70" s="977">
        <f>IFERROR('DB7.80KMP'!X70/X$4,"")</f>
        <v>38.000317103620475</v>
      </c>
      <c r="Y70" s="977">
        <f>IFERROR('DB7.80KMP'!Y70/Y$4,"")</f>
        <v>16.630423076923076</v>
      </c>
      <c r="Z70" s="977">
        <f>IFERROR('DB7.80KMP'!Z70/Z$4,"")</f>
        <v>65.702290246945182</v>
      </c>
      <c r="AA70" s="977">
        <f>IFERROR('DB7.80KMP'!AA70/AA$4,"")</f>
        <v>51.393786100037794</v>
      </c>
      <c r="AB70" s="977">
        <f>IFERROR('DB7.80KMP'!AB70/AB$4,"")</f>
        <v>63.074198637067376</v>
      </c>
      <c r="AC70" s="977">
        <f>IFERROR('DB7.80KMP'!AC70/AC$4,"")</f>
        <v>58.402039803934258</v>
      </c>
      <c r="AD70" s="977">
        <f>IFERROR('DB7.80KMP'!AD70/AD$4,"")</f>
        <v>58.360063871417537</v>
      </c>
      <c r="AE70" s="977">
        <f>IFERROR('DB7.80KMP'!AE70/AE$4,"")</f>
        <v>58.360041906246956</v>
      </c>
      <c r="AF70" s="977">
        <f>IFERROR('DB7.80KMP'!AF70/AF$4,"")</f>
        <v>56.146888179225272</v>
      </c>
      <c r="AG70" s="977">
        <f>IFERROR('DB7.80KMP'!AG70/AG$4,"")</f>
        <v>63.064204188098778</v>
      </c>
      <c r="AH70" s="977">
        <f>IFERROR('DB7.80KMP'!AH70/AH$4,"")</f>
        <v>58.402039803934258</v>
      </c>
      <c r="AI70" s="977">
        <f>IFERROR('DB7.80KMP'!AI70/AI$4,"")</f>
        <v>52.945424038017393</v>
      </c>
      <c r="AJ70" s="978">
        <f>IFERROR('DB7.80KMP'!AJ70/AJ$4,"")</f>
        <v>77.712013101203809</v>
      </c>
      <c r="AK70" s="976">
        <f>IFERROR('DB7.80KMP'!AK70/AK$4,"")</f>
        <v>150.47715405843871</v>
      </c>
      <c r="AL70" s="977">
        <f>IFERROR('DB7.80KMP'!AL70/AL$4,"")</f>
        <v>132.14425769872773</v>
      </c>
      <c r="AM70" s="977">
        <f>IFERROR('DB7.80KMP'!AM70/AM$4,"")</f>
        <v>65.729107972487839</v>
      </c>
      <c r="AN70" s="977">
        <f>IFERROR('DB7.80KMP'!AN70/AN$4,"")</f>
        <v>25.715173140864486</v>
      </c>
      <c r="AO70" s="918">
        <f>IFERROR('DB7.80KMP'!AO70/AO$4,"")</f>
        <v>48.375099891947862</v>
      </c>
      <c r="AP70" s="918" t="str">
        <f>IFERROR('DB7.80KMP'!AP70/AP$4,"")</f>
        <v/>
      </c>
      <c r="AQ70" s="918" t="str">
        <f>IFERROR('DB7.80KMP'!AQ70/AQ$4,"")</f>
        <v/>
      </c>
      <c r="AR70" s="918" t="str">
        <f>IFERROR('DB7.80KMP'!AR70/AR$4,"")</f>
        <v/>
      </c>
      <c r="AS70" s="918" t="str">
        <f>IFERROR('DB7.80KMP'!AS70/AS$4,"")</f>
        <v/>
      </c>
      <c r="AT70" s="918" t="str">
        <f>IFERROR('DB7.80KMP'!AT70/AT$4,"")</f>
        <v/>
      </c>
      <c r="AU70" s="918" t="str">
        <f>IFERROR('DB7.80KMP'!AU70/AU$4,"")</f>
        <v/>
      </c>
      <c r="AV70" s="919" t="str">
        <f>IFERROR('DB7.80KMP'!AV70/AV$4,"")</f>
        <v/>
      </c>
      <c r="AW70" s="976">
        <f t="shared" si="12"/>
        <v>25.715173140864486</v>
      </c>
      <c r="AX70" s="977">
        <f t="shared" si="13"/>
        <v>48.375099891947862</v>
      </c>
      <c r="AY70" s="977">
        <f t="shared" si="14"/>
        <v>51.393786100037794</v>
      </c>
      <c r="AZ70" s="626">
        <f t="shared" si="16"/>
        <v>1.8811889629113188</v>
      </c>
      <c r="BA70" s="627">
        <f t="shared" si="17"/>
        <v>0.94126359552078787</v>
      </c>
      <c r="BB70" s="976" t="str">
        <f>IFERROR('DB7.80KMP'!BB70/BB$4,"")</f>
        <v/>
      </c>
      <c r="BC70" s="977">
        <f>IFERROR('DB7.80KMP'!BC70/BC$4,"")</f>
        <v>77.712013101203809</v>
      </c>
      <c r="BD70" s="977">
        <f>IFERROR('DB7.80KMP'!BD70/BD$4,"")</f>
        <v>41.044252728714021</v>
      </c>
      <c r="BE70" s="626" t="str">
        <f t="shared" si="18"/>
        <v/>
      </c>
      <c r="BF70" s="626">
        <f t="shared" si="19"/>
        <v>1.8933713719883978</v>
      </c>
      <c r="BG70" s="627">
        <f t="shared" si="20"/>
        <v>1.46777581846172</v>
      </c>
    </row>
    <row r="71" spans="2:59" x14ac:dyDescent="0.25">
      <c r="B71" s="1082"/>
      <c r="C71" s="1085"/>
      <c r="D71" s="573" t="s">
        <v>267</v>
      </c>
      <c r="E71" s="12" t="s">
        <v>138</v>
      </c>
      <c r="F71" s="272" t="s">
        <v>226</v>
      </c>
      <c r="G71" s="976" t="str">
        <f>IFERROR('DB7.80KMP'!G71/G$4,"")</f>
        <v/>
      </c>
      <c r="H71" s="977" t="str">
        <f>IFERROR('DB7.80KMP'!H71/H$4,"")</f>
        <v/>
      </c>
      <c r="I71" s="977" t="str">
        <f>IFERROR('DB7.80KMP'!I71/I$4,"")</f>
        <v/>
      </c>
      <c r="J71" s="977" t="str">
        <f>IFERROR('DB7.80KMP'!J71/J$4,"")</f>
        <v/>
      </c>
      <c r="K71" s="977" t="str">
        <f>IFERROR('DB7.80KMP'!K71/K$4,"")</f>
        <v/>
      </c>
      <c r="L71" s="977" t="str">
        <f>IFERROR('DB7.80KMP'!L71/L$4,"")</f>
        <v/>
      </c>
      <c r="M71" s="977" t="str">
        <f>IFERROR('DB7.80KMP'!M71/M$4,"")</f>
        <v/>
      </c>
      <c r="N71" s="977" t="str">
        <f>IFERROR('DB7.80KMP'!N71/N$4,"")</f>
        <v/>
      </c>
      <c r="O71" s="977" t="str">
        <f>IFERROR('DB7.80KMP'!O71/O$4,"")</f>
        <v/>
      </c>
      <c r="P71" s="977" t="str">
        <f>IFERROR('DB7.80KMP'!P71/P$4,"")</f>
        <v/>
      </c>
      <c r="Q71" s="977" t="str">
        <f>IFERROR('DB7.80KMP'!Q71/Q$4,"")</f>
        <v/>
      </c>
      <c r="R71" s="977" t="str">
        <f>IFERROR('DB7.80KMP'!R71/R$4,"")</f>
        <v/>
      </c>
      <c r="S71" s="977" t="str">
        <f>IFERROR('DB7.80KMP'!S71/S$4,"")</f>
        <v/>
      </c>
      <c r="T71" s="977" t="str">
        <f>IFERROR('DB7.80KMP'!T71/T$4,"")</f>
        <v/>
      </c>
      <c r="U71" s="977" t="str">
        <f>IFERROR('DB7.80KMP'!U71/U$4,"")</f>
        <v/>
      </c>
      <c r="V71" s="977" t="str">
        <f>IFERROR('DB7.80KMP'!V71/V$4,"")</f>
        <v/>
      </c>
      <c r="W71" s="977">
        <f>IFERROR('DB7.80KMP'!W71/W$4,"")</f>
        <v>0</v>
      </c>
      <c r="X71" s="977">
        <f>IFERROR('DB7.80KMP'!X71/X$4,"")</f>
        <v>0</v>
      </c>
      <c r="Y71" s="977">
        <f>IFERROR('DB7.80KMP'!Y71/Y$4,"")</f>
        <v>0</v>
      </c>
      <c r="Z71" s="977">
        <f>IFERROR('DB7.80KMP'!Z71/Z$4,"")</f>
        <v>0</v>
      </c>
      <c r="AA71" s="977">
        <f>IFERROR('DB7.80KMP'!AA71/AA$4,"")</f>
        <v>0</v>
      </c>
      <c r="AB71" s="977">
        <f>IFERROR('DB7.80KMP'!AB71/AB$4,"")</f>
        <v>0</v>
      </c>
      <c r="AC71" s="977">
        <f>IFERROR('DB7.80KMP'!AC71/AC$4,"")</f>
        <v>0</v>
      </c>
      <c r="AD71" s="977">
        <f>IFERROR('DB7.80KMP'!AD71/AD$4,"")</f>
        <v>0</v>
      </c>
      <c r="AE71" s="977">
        <f>IFERROR('DB7.80KMP'!AE71/AE$4,"")</f>
        <v>0</v>
      </c>
      <c r="AF71" s="977">
        <f>IFERROR('DB7.80KMP'!AF71/AF$4,"")</f>
        <v>0</v>
      </c>
      <c r="AG71" s="977">
        <f>IFERROR('DB7.80KMP'!AG71/AG$4,"")</f>
        <v>0</v>
      </c>
      <c r="AH71" s="977">
        <f>IFERROR('DB7.80KMP'!AH71/AH$4,"")</f>
        <v>0</v>
      </c>
      <c r="AI71" s="977">
        <f>IFERROR('DB7.80KMP'!AI71/AI$4,"")</f>
        <v>0</v>
      </c>
      <c r="AJ71" s="978">
        <f>IFERROR('DB7.80KMP'!AJ71/AJ$4,"")</f>
        <v>0</v>
      </c>
      <c r="AK71" s="976">
        <f>IFERROR('DB7.80KMP'!AK71/AK$4,"")</f>
        <v>0</v>
      </c>
      <c r="AL71" s="977">
        <f>IFERROR('DB7.80KMP'!AL71/AL$4,"")</f>
        <v>0</v>
      </c>
      <c r="AM71" s="977">
        <f>IFERROR('DB7.80KMP'!AM71/AM$4,"")</f>
        <v>0</v>
      </c>
      <c r="AN71" s="977">
        <f>IFERROR('DB7.80KMP'!AN71/AN$4,"")</f>
        <v>0</v>
      </c>
      <c r="AO71" s="918">
        <f>IFERROR('DB7.80KMP'!AO71/AO$4,"")</f>
        <v>0</v>
      </c>
      <c r="AP71" s="918" t="str">
        <f>IFERROR('DB7.80KMP'!AP71/AP$4,"")</f>
        <v/>
      </c>
      <c r="AQ71" s="918" t="str">
        <f>IFERROR('DB7.80KMP'!AQ71/AQ$4,"")</f>
        <v/>
      </c>
      <c r="AR71" s="918" t="str">
        <f>IFERROR('DB7.80KMP'!AR71/AR$4,"")</f>
        <v/>
      </c>
      <c r="AS71" s="918" t="str">
        <f>IFERROR('DB7.80KMP'!AS71/AS$4,"")</f>
        <v/>
      </c>
      <c r="AT71" s="918" t="str">
        <f>IFERROR('DB7.80KMP'!AT71/AT$4,"")</f>
        <v/>
      </c>
      <c r="AU71" s="918" t="str">
        <f>IFERROR('DB7.80KMP'!AU71/AU$4,"")</f>
        <v/>
      </c>
      <c r="AV71" s="919" t="str">
        <f>IFERROR('DB7.80KMP'!AV71/AV$4,"")</f>
        <v/>
      </c>
      <c r="AW71" s="976">
        <f t="shared" ref="AW71:AW92" si="21">AN71</f>
        <v>0</v>
      </c>
      <c r="AX71" s="977">
        <f t="shared" ref="AX71:AX92" si="22">AO71</f>
        <v>0</v>
      </c>
      <c r="AY71" s="977">
        <f t="shared" ref="AY71:AY92" si="23">AA71</f>
        <v>0</v>
      </c>
      <c r="AZ71" s="626" t="str">
        <f t="shared" si="16"/>
        <v/>
      </c>
      <c r="BA71" s="627" t="str">
        <f t="shared" si="17"/>
        <v/>
      </c>
      <c r="BB71" s="976" t="str">
        <f>IFERROR('DB7.80KMP'!BB71/BB$4,"")</f>
        <v/>
      </c>
      <c r="BC71" s="977">
        <f>IFERROR('DB7.80KMP'!BC71/BC$4,"")</f>
        <v>0</v>
      </c>
      <c r="BD71" s="977">
        <f>IFERROR('DB7.80KMP'!BD71/BD$4,"")</f>
        <v>0</v>
      </c>
      <c r="BE71" s="626" t="str">
        <f t="shared" si="18"/>
        <v/>
      </c>
      <c r="BF71" s="626" t="str">
        <f t="shared" si="19"/>
        <v/>
      </c>
      <c r="BG71" s="627" t="str">
        <f t="shared" si="20"/>
        <v/>
      </c>
    </row>
    <row r="72" spans="2:59" x14ac:dyDescent="0.25">
      <c r="B72" s="1082"/>
      <c r="C72" s="1085"/>
      <c r="D72" s="573" t="s">
        <v>268</v>
      </c>
      <c r="E72" s="12" t="s">
        <v>269</v>
      </c>
      <c r="F72" s="272" t="s">
        <v>226</v>
      </c>
      <c r="G72" s="976" t="str">
        <f>IFERROR('DB7.80KMP'!G72/G$4,"")</f>
        <v/>
      </c>
      <c r="H72" s="977" t="str">
        <f>IFERROR('DB7.80KMP'!H72/H$4,"")</f>
        <v/>
      </c>
      <c r="I72" s="977" t="str">
        <f>IFERROR('DB7.80KMP'!I72/I$4,"")</f>
        <v/>
      </c>
      <c r="J72" s="977" t="str">
        <f>IFERROR('DB7.80KMP'!J72/J$4,"")</f>
        <v/>
      </c>
      <c r="K72" s="977" t="str">
        <f>IFERROR('DB7.80KMP'!K72/K$4,"")</f>
        <v/>
      </c>
      <c r="L72" s="977" t="str">
        <f>IFERROR('DB7.80KMP'!L72/L$4,"")</f>
        <v/>
      </c>
      <c r="M72" s="977" t="str">
        <f>IFERROR('DB7.80KMP'!M72/M$4,"")</f>
        <v/>
      </c>
      <c r="N72" s="977" t="str">
        <f>IFERROR('DB7.80KMP'!N72/N$4,"")</f>
        <v/>
      </c>
      <c r="O72" s="977" t="str">
        <f>IFERROR('DB7.80KMP'!O72/O$4,"")</f>
        <v/>
      </c>
      <c r="P72" s="977" t="str">
        <f>IFERROR('DB7.80KMP'!P72/P$4,"")</f>
        <v/>
      </c>
      <c r="Q72" s="977" t="str">
        <f>IFERROR('DB7.80KMP'!Q72/Q$4,"")</f>
        <v/>
      </c>
      <c r="R72" s="977" t="str">
        <f>IFERROR('DB7.80KMP'!R72/R$4,"")</f>
        <v/>
      </c>
      <c r="S72" s="977" t="str">
        <f>IFERROR('DB7.80KMP'!S72/S$4,"")</f>
        <v/>
      </c>
      <c r="T72" s="977" t="str">
        <f>IFERROR('DB7.80KMP'!T72/T$4,"")</f>
        <v/>
      </c>
      <c r="U72" s="977" t="str">
        <f>IFERROR('DB7.80KMP'!U72/U$4,"")</f>
        <v/>
      </c>
      <c r="V72" s="977" t="str">
        <f>IFERROR('DB7.80KMP'!V72/V$4,"")</f>
        <v/>
      </c>
      <c r="W72" s="977">
        <f>IFERROR('DB7.80KMP'!W72/W$4,"")</f>
        <v>0</v>
      </c>
      <c r="X72" s="977">
        <f>IFERROR('DB7.80KMP'!X72/X$4,"")</f>
        <v>0</v>
      </c>
      <c r="Y72" s="977">
        <f>IFERROR('DB7.80KMP'!Y72/Y$4,"")</f>
        <v>0</v>
      </c>
      <c r="Z72" s="977">
        <f>IFERROR('DB7.80KMP'!Z72/Z$4,"")</f>
        <v>0</v>
      </c>
      <c r="AA72" s="977">
        <f>IFERROR('DB7.80KMP'!AA72/AA$4,"")</f>
        <v>0</v>
      </c>
      <c r="AB72" s="977">
        <f>IFERROR('DB7.80KMP'!AB72/AB$4,"")</f>
        <v>0</v>
      </c>
      <c r="AC72" s="977">
        <f>IFERROR('DB7.80KMP'!AC72/AC$4,"")</f>
        <v>0</v>
      </c>
      <c r="AD72" s="977">
        <f>IFERROR('DB7.80KMP'!AD72/AD$4,"")</f>
        <v>0</v>
      </c>
      <c r="AE72" s="977">
        <f>IFERROR('DB7.80KMP'!AE72/AE$4,"")</f>
        <v>0</v>
      </c>
      <c r="AF72" s="977">
        <f>IFERROR('DB7.80KMP'!AF72/AF$4,"")</f>
        <v>0</v>
      </c>
      <c r="AG72" s="977">
        <f>IFERROR('DB7.80KMP'!AG72/AG$4,"")</f>
        <v>0</v>
      </c>
      <c r="AH72" s="977">
        <f>IFERROR('DB7.80KMP'!AH72/AH$4,"")</f>
        <v>0</v>
      </c>
      <c r="AI72" s="977">
        <f>IFERROR('DB7.80KMP'!AI72/AI$4,"")</f>
        <v>0</v>
      </c>
      <c r="AJ72" s="978">
        <f>IFERROR('DB7.80KMP'!AJ72/AJ$4,"")</f>
        <v>0</v>
      </c>
      <c r="AK72" s="976">
        <f>IFERROR('DB7.80KMP'!AK72/AK$4,"")</f>
        <v>0</v>
      </c>
      <c r="AL72" s="977">
        <f>IFERROR('DB7.80KMP'!AL72/AL$4,"")</f>
        <v>0</v>
      </c>
      <c r="AM72" s="977">
        <f>IFERROR('DB7.80KMP'!AM72/AM$4,"")</f>
        <v>0</v>
      </c>
      <c r="AN72" s="977">
        <f>IFERROR('DB7.80KMP'!AN72/AN$4,"")</f>
        <v>0</v>
      </c>
      <c r="AO72" s="918">
        <f>IFERROR('DB7.80KMP'!AO72/AO$4,"")</f>
        <v>0</v>
      </c>
      <c r="AP72" s="918" t="str">
        <f>IFERROR('DB7.80KMP'!AP72/AP$4,"")</f>
        <v/>
      </c>
      <c r="AQ72" s="918" t="str">
        <f>IFERROR('DB7.80KMP'!AQ72/AQ$4,"")</f>
        <v/>
      </c>
      <c r="AR72" s="918" t="str">
        <f>IFERROR('DB7.80KMP'!AR72/AR$4,"")</f>
        <v/>
      </c>
      <c r="AS72" s="918" t="str">
        <f>IFERROR('DB7.80KMP'!AS72/AS$4,"")</f>
        <v/>
      </c>
      <c r="AT72" s="918" t="str">
        <f>IFERROR('DB7.80KMP'!AT72/AT$4,"")</f>
        <v/>
      </c>
      <c r="AU72" s="918" t="str">
        <f>IFERROR('DB7.80KMP'!AU72/AU$4,"")</f>
        <v/>
      </c>
      <c r="AV72" s="919" t="str">
        <f>IFERROR('DB7.80KMP'!AV72/AV$4,"")</f>
        <v/>
      </c>
      <c r="AW72" s="976">
        <f t="shared" si="21"/>
        <v>0</v>
      </c>
      <c r="AX72" s="977">
        <f t="shared" si="22"/>
        <v>0</v>
      </c>
      <c r="AY72" s="977">
        <f t="shared" si="23"/>
        <v>0</v>
      </c>
      <c r="AZ72" s="626" t="str">
        <f t="shared" si="16"/>
        <v/>
      </c>
      <c r="BA72" s="627" t="str">
        <f t="shared" si="17"/>
        <v/>
      </c>
      <c r="BB72" s="976" t="str">
        <f>IFERROR('DB7.80KMP'!BB72/BB$4,"")</f>
        <v/>
      </c>
      <c r="BC72" s="977">
        <f>IFERROR('DB7.80KMP'!BC72/BC$4,"")</f>
        <v>0</v>
      </c>
      <c r="BD72" s="977">
        <f>IFERROR('DB7.80KMP'!BD72/BD$4,"")</f>
        <v>0</v>
      </c>
      <c r="BE72" s="626" t="str">
        <f t="shared" si="18"/>
        <v/>
      </c>
      <c r="BF72" s="626" t="str">
        <f t="shared" si="19"/>
        <v/>
      </c>
      <c r="BG72" s="627" t="str">
        <f t="shared" si="20"/>
        <v/>
      </c>
    </row>
    <row r="73" spans="2:59" x14ac:dyDescent="0.25">
      <c r="B73" s="1082"/>
      <c r="C73" s="1085"/>
      <c r="D73" s="573" t="s">
        <v>270</v>
      </c>
      <c r="E73" s="9" t="s">
        <v>140</v>
      </c>
      <c r="F73" s="272" t="s">
        <v>226</v>
      </c>
      <c r="G73" s="976" t="str">
        <f>IFERROR('DB7.80KMP'!G73/G$4,"")</f>
        <v/>
      </c>
      <c r="H73" s="977" t="str">
        <f>IFERROR('DB7.80KMP'!H73/H$4,"")</f>
        <v/>
      </c>
      <c r="I73" s="977" t="str">
        <f>IFERROR('DB7.80KMP'!I73/I$4,"")</f>
        <v/>
      </c>
      <c r="J73" s="977" t="str">
        <f>IFERROR('DB7.80KMP'!J73/J$4,"")</f>
        <v/>
      </c>
      <c r="K73" s="977" t="str">
        <f>IFERROR('DB7.80KMP'!K73/K$4,"")</f>
        <v/>
      </c>
      <c r="L73" s="977" t="str">
        <f>IFERROR('DB7.80KMP'!L73/L$4,"")</f>
        <v/>
      </c>
      <c r="M73" s="977" t="str">
        <f>IFERROR('DB7.80KMP'!M73/M$4,"")</f>
        <v/>
      </c>
      <c r="N73" s="977" t="str">
        <f>IFERROR('DB7.80KMP'!N73/N$4,"")</f>
        <v/>
      </c>
      <c r="O73" s="977" t="str">
        <f>IFERROR('DB7.80KMP'!O73/O$4,"")</f>
        <v/>
      </c>
      <c r="P73" s="977" t="str">
        <f>IFERROR('DB7.80KMP'!P73/P$4,"")</f>
        <v/>
      </c>
      <c r="Q73" s="977" t="str">
        <f>IFERROR('DB7.80KMP'!Q73/Q$4,"")</f>
        <v/>
      </c>
      <c r="R73" s="977" t="str">
        <f>IFERROR('DB7.80KMP'!R73/R$4,"")</f>
        <v/>
      </c>
      <c r="S73" s="977" t="str">
        <f>IFERROR('DB7.80KMP'!S73/S$4,"")</f>
        <v/>
      </c>
      <c r="T73" s="977" t="str">
        <f>IFERROR('DB7.80KMP'!T73/T$4,"")</f>
        <v/>
      </c>
      <c r="U73" s="977" t="str">
        <f>IFERROR('DB7.80KMP'!U73/U$4,"")</f>
        <v/>
      </c>
      <c r="V73" s="977" t="str">
        <f>IFERROR('DB7.80KMP'!V73/V$4,"")</f>
        <v/>
      </c>
      <c r="W73" s="977">
        <f>IFERROR('DB7.80KMP'!W73/W$4,"")</f>
        <v>140.85894232209739</v>
      </c>
      <c r="X73" s="977">
        <f>IFERROR('DB7.80KMP'!X73/X$4,"")</f>
        <v>167.68570493383271</v>
      </c>
      <c r="Y73" s="977">
        <f>IFERROR('DB7.80KMP'!Y73/Y$4,"")</f>
        <v>96.598805429864257</v>
      </c>
      <c r="Z73" s="977">
        <f>IFERROR('DB7.80KMP'!Z73/Z$4,"")</f>
        <v>95.14251463913169</v>
      </c>
      <c r="AA73" s="977">
        <f>IFERROR('DB7.80KMP'!AA73/AA$4,"")</f>
        <v>117.47391190920284</v>
      </c>
      <c r="AB73" s="977">
        <f>IFERROR('DB7.80KMP'!AB73/AB$4,"")</f>
        <v>91.336814053566428</v>
      </c>
      <c r="AC73" s="977">
        <f>IFERROR('DB7.80KMP'!AC73/AC$4,"")</f>
        <v>87.823859666890783</v>
      </c>
      <c r="AD73" s="977">
        <f>IFERROR('DB7.80KMP'!AD73/AD$4,"")</f>
        <v>87.760737070161099</v>
      </c>
      <c r="AE73" s="977">
        <f>IFERROR('DB7.80KMP'!AE73/AE$4,"")</f>
        <v>104.33032258064516</v>
      </c>
      <c r="AF73" s="977">
        <f>IFERROR('DB7.80KMP'!AF73/AF$4,"")</f>
        <v>87.80994349985842</v>
      </c>
      <c r="AG73" s="977">
        <f>IFERROR('DB7.80KMP'!AG73/AG$4,"")</f>
        <v>91.322341239852761</v>
      </c>
      <c r="AH73" s="977">
        <f>IFERROR('DB7.80KMP'!AH73/AH$4,"")</f>
        <v>87.823859666890783</v>
      </c>
      <c r="AI73" s="977">
        <f>IFERROR('DB7.80KMP'!AI73/AI$4,"")</f>
        <v>99.923991120677655</v>
      </c>
      <c r="AJ73" s="978">
        <f>IFERROR('DB7.80KMP'!AJ73/AJ$4,"")</f>
        <v>30.342919042580739</v>
      </c>
      <c r="AK73" s="976">
        <f>IFERROR('DB7.80KMP'!AK73/AK$4,"")</f>
        <v>29.866918811750065</v>
      </c>
      <c r="AL73" s="977">
        <f>IFERROR('DB7.80KMP'!AL73/AL$4,"")</f>
        <v>47.480614468354943</v>
      </c>
      <c r="AM73" s="977">
        <f>IFERROR('DB7.80KMP'!AM73/AM$4,"")</f>
        <v>23.966206461379528</v>
      </c>
      <c r="AN73" s="977">
        <f>IFERROR('DB7.80KMP'!AN73/AN$4,"")</f>
        <v>36.102072013624202</v>
      </c>
      <c r="AO73" s="918">
        <f>IFERROR('DB7.80KMP'!AO73/AO$4,"")</f>
        <v>25.20346301465457</v>
      </c>
      <c r="AP73" s="918" t="str">
        <f>IFERROR('DB7.80KMP'!AP73/AP$4,"")</f>
        <v/>
      </c>
      <c r="AQ73" s="918" t="str">
        <f>IFERROR('DB7.80KMP'!AQ73/AQ$4,"")</f>
        <v/>
      </c>
      <c r="AR73" s="918" t="str">
        <f>IFERROR('DB7.80KMP'!AR73/AR$4,"")</f>
        <v/>
      </c>
      <c r="AS73" s="918" t="str">
        <f>IFERROR('DB7.80KMP'!AS73/AS$4,"")</f>
        <v/>
      </c>
      <c r="AT73" s="918" t="str">
        <f>IFERROR('DB7.80KMP'!AT73/AT$4,"")</f>
        <v/>
      </c>
      <c r="AU73" s="918" t="str">
        <f>IFERROR('DB7.80KMP'!AU73/AU$4,"")</f>
        <v/>
      </c>
      <c r="AV73" s="919" t="str">
        <f>IFERROR('DB7.80KMP'!AV73/AV$4,"")</f>
        <v/>
      </c>
      <c r="AW73" s="976">
        <f t="shared" si="21"/>
        <v>36.102072013624202</v>
      </c>
      <c r="AX73" s="977">
        <f t="shared" si="22"/>
        <v>25.20346301465457</v>
      </c>
      <c r="AY73" s="977">
        <f t="shared" si="23"/>
        <v>117.47391190920284</v>
      </c>
      <c r="AZ73" s="626">
        <f t="shared" si="16"/>
        <v>0.69811680075158256</v>
      </c>
      <c r="BA73" s="627">
        <f t="shared" si="17"/>
        <v>0.21454519224774488</v>
      </c>
      <c r="BB73" s="976" t="str">
        <f>IFERROR('DB7.80KMP'!BB73/BB$4,"")</f>
        <v/>
      </c>
      <c r="BC73" s="977">
        <f>IFERROR('DB7.80KMP'!BC73/BC$4,"")</f>
        <v>30.342919042580739</v>
      </c>
      <c r="BD73" s="977">
        <f>IFERROR('DB7.80KMP'!BD73/BD$4,"")</f>
        <v>116.28348432476325</v>
      </c>
      <c r="BE73" s="626" t="str">
        <f t="shared" si="18"/>
        <v/>
      </c>
      <c r="BF73" s="626">
        <f t="shared" si="19"/>
        <v>0.26093919715922237</v>
      </c>
      <c r="BG73" s="627">
        <f t="shared" si="20"/>
        <v>0.3036599989879884</v>
      </c>
    </row>
    <row r="74" spans="2:59" x14ac:dyDescent="0.25">
      <c r="B74" s="1082"/>
      <c r="C74" s="1085"/>
      <c r="D74" s="573" t="s">
        <v>271</v>
      </c>
      <c r="E74" s="12" t="s">
        <v>272</v>
      </c>
      <c r="F74" s="272" t="s">
        <v>226</v>
      </c>
      <c r="G74" s="976" t="str">
        <f>IFERROR('DB7.80KMP'!G74/G$4,"")</f>
        <v/>
      </c>
      <c r="H74" s="977" t="str">
        <f>IFERROR('DB7.80KMP'!H74/H$4,"")</f>
        <v/>
      </c>
      <c r="I74" s="977" t="str">
        <f>IFERROR('DB7.80KMP'!I74/I$4,"")</f>
        <v/>
      </c>
      <c r="J74" s="977" t="str">
        <f>IFERROR('DB7.80KMP'!J74/J$4,"")</f>
        <v/>
      </c>
      <c r="K74" s="977" t="str">
        <f>IFERROR('DB7.80KMP'!K74/K$4,"")</f>
        <v/>
      </c>
      <c r="L74" s="977" t="str">
        <f>IFERROR('DB7.80KMP'!L74/L$4,"")</f>
        <v/>
      </c>
      <c r="M74" s="977" t="str">
        <f>IFERROR('DB7.80KMP'!M74/M$4,"")</f>
        <v/>
      </c>
      <c r="N74" s="977" t="str">
        <f>IFERROR('DB7.80KMP'!N74/N$4,"")</f>
        <v/>
      </c>
      <c r="O74" s="977" t="str">
        <f>IFERROR('DB7.80KMP'!O74/O$4,"")</f>
        <v/>
      </c>
      <c r="P74" s="977" t="str">
        <f>IFERROR('DB7.80KMP'!P74/P$4,"")</f>
        <v/>
      </c>
      <c r="Q74" s="977" t="str">
        <f>IFERROR('DB7.80KMP'!Q74/Q$4,"")</f>
        <v/>
      </c>
      <c r="R74" s="977" t="str">
        <f>IFERROR('DB7.80KMP'!R74/R$4,"")</f>
        <v/>
      </c>
      <c r="S74" s="977" t="str">
        <f>IFERROR('DB7.80KMP'!S74/S$4,"")</f>
        <v/>
      </c>
      <c r="T74" s="977" t="str">
        <f>IFERROR('DB7.80KMP'!T74/T$4,"")</f>
        <v/>
      </c>
      <c r="U74" s="977" t="str">
        <f>IFERROR('DB7.80KMP'!U74/U$4,"")</f>
        <v/>
      </c>
      <c r="V74" s="977" t="str">
        <f>IFERROR('DB7.80KMP'!V74/V$4,"")</f>
        <v/>
      </c>
      <c r="W74" s="977">
        <f>IFERROR('DB7.80KMP'!W74/W$4,"")</f>
        <v>0</v>
      </c>
      <c r="X74" s="977">
        <f>IFERROR('DB7.80KMP'!X74/X$4,"")</f>
        <v>0</v>
      </c>
      <c r="Y74" s="977">
        <f>IFERROR('DB7.80KMP'!Y74/Y$4,"")</f>
        <v>0</v>
      </c>
      <c r="Z74" s="977">
        <f>IFERROR('DB7.80KMP'!Z74/Z$4,"")</f>
        <v>0</v>
      </c>
      <c r="AA74" s="977">
        <f>IFERROR('DB7.80KMP'!AA74/AA$4,"")</f>
        <v>0</v>
      </c>
      <c r="AB74" s="977">
        <f>IFERROR('DB7.80KMP'!AB74/AB$4,"")</f>
        <v>0</v>
      </c>
      <c r="AC74" s="977">
        <f>IFERROR('DB7.80KMP'!AC74/AC$4,"")</f>
        <v>0</v>
      </c>
      <c r="AD74" s="977">
        <f>IFERROR('DB7.80KMP'!AD74/AD$4,"")</f>
        <v>0</v>
      </c>
      <c r="AE74" s="977">
        <f>IFERROR('DB7.80KMP'!AE74/AE$4,"")</f>
        <v>0</v>
      </c>
      <c r="AF74" s="977">
        <f>IFERROR('DB7.80KMP'!AF74/AF$4,"")</f>
        <v>0</v>
      </c>
      <c r="AG74" s="977">
        <f>IFERROR('DB7.80KMP'!AG74/AG$4,"")</f>
        <v>0</v>
      </c>
      <c r="AH74" s="977">
        <f>IFERROR('DB7.80KMP'!AH74/AH$4,"")</f>
        <v>0</v>
      </c>
      <c r="AI74" s="977">
        <f>IFERROR('DB7.80KMP'!AI74/AI$4,"")</f>
        <v>0</v>
      </c>
      <c r="AJ74" s="978">
        <f>IFERROR('DB7.80KMP'!AJ74/AJ$4,"")</f>
        <v>0</v>
      </c>
      <c r="AK74" s="976">
        <f>IFERROR('DB7.80KMP'!AK74/AK$4,"")</f>
        <v>0</v>
      </c>
      <c r="AL74" s="977">
        <f>IFERROR('DB7.80KMP'!AL74/AL$4,"")</f>
        <v>0</v>
      </c>
      <c r="AM74" s="977">
        <f>IFERROR('DB7.80KMP'!AM74/AM$4,"")</f>
        <v>0</v>
      </c>
      <c r="AN74" s="977">
        <f>IFERROR('DB7.80KMP'!AN74/AN$4,"")</f>
        <v>0</v>
      </c>
      <c r="AO74" s="918">
        <f>IFERROR('DB7.80KMP'!AO74/AO$4,"")</f>
        <v>0</v>
      </c>
      <c r="AP74" s="918" t="str">
        <f>IFERROR('DB7.80KMP'!AP74/AP$4,"")</f>
        <v/>
      </c>
      <c r="AQ74" s="918" t="str">
        <f>IFERROR('DB7.80KMP'!AQ74/AQ$4,"")</f>
        <v/>
      </c>
      <c r="AR74" s="918" t="str">
        <f>IFERROR('DB7.80KMP'!AR74/AR$4,"")</f>
        <v/>
      </c>
      <c r="AS74" s="918" t="str">
        <f>IFERROR('DB7.80KMP'!AS74/AS$4,"")</f>
        <v/>
      </c>
      <c r="AT74" s="918" t="str">
        <f>IFERROR('DB7.80KMP'!AT74/AT$4,"")</f>
        <v/>
      </c>
      <c r="AU74" s="918" t="str">
        <f>IFERROR('DB7.80KMP'!AU74/AU$4,"")</f>
        <v/>
      </c>
      <c r="AV74" s="919" t="str">
        <f>IFERROR('DB7.80KMP'!AV74/AV$4,"")</f>
        <v/>
      </c>
      <c r="AW74" s="976">
        <f t="shared" si="21"/>
        <v>0</v>
      </c>
      <c r="AX74" s="977">
        <f t="shared" si="22"/>
        <v>0</v>
      </c>
      <c r="AY74" s="977">
        <f t="shared" si="23"/>
        <v>0</v>
      </c>
      <c r="AZ74" s="626" t="str">
        <f t="shared" si="16"/>
        <v/>
      </c>
      <c r="BA74" s="627" t="str">
        <f t="shared" si="17"/>
        <v/>
      </c>
      <c r="BB74" s="976" t="str">
        <f>IFERROR('DB7.80KMP'!BB74/BB$4,"")</f>
        <v/>
      </c>
      <c r="BC74" s="977">
        <f>IFERROR('DB7.80KMP'!BC74/BC$4,"")</f>
        <v>0</v>
      </c>
      <c r="BD74" s="977">
        <f>IFERROR('DB7.80KMP'!BD74/BD$4,"")</f>
        <v>0</v>
      </c>
      <c r="BE74" s="626" t="str">
        <f t="shared" si="18"/>
        <v/>
      </c>
      <c r="BF74" s="626" t="str">
        <f t="shared" si="19"/>
        <v/>
      </c>
      <c r="BG74" s="627" t="str">
        <f t="shared" si="20"/>
        <v/>
      </c>
    </row>
    <row r="75" spans="2:59" x14ac:dyDescent="0.25">
      <c r="B75" s="1082"/>
      <c r="C75" s="1085"/>
      <c r="D75" s="573" t="s">
        <v>273</v>
      </c>
      <c r="E75" s="12" t="s">
        <v>136</v>
      </c>
      <c r="F75" s="272" t="s">
        <v>226</v>
      </c>
      <c r="G75" s="976" t="str">
        <f>IFERROR('DB7.80KMP'!G75/G$4,"")</f>
        <v/>
      </c>
      <c r="H75" s="977" t="str">
        <f>IFERROR('DB7.80KMP'!H75/H$4,"")</f>
        <v/>
      </c>
      <c r="I75" s="977" t="str">
        <f>IFERROR('DB7.80KMP'!I75/I$4,"")</f>
        <v/>
      </c>
      <c r="J75" s="977" t="str">
        <f>IFERROR('DB7.80KMP'!J75/J$4,"")</f>
        <v/>
      </c>
      <c r="K75" s="977" t="str">
        <f>IFERROR('DB7.80KMP'!K75/K$4,"")</f>
        <v/>
      </c>
      <c r="L75" s="977" t="str">
        <f>IFERROR('DB7.80KMP'!L75/L$4,"")</f>
        <v/>
      </c>
      <c r="M75" s="977" t="str">
        <f>IFERROR('DB7.80KMP'!M75/M$4,"")</f>
        <v/>
      </c>
      <c r="N75" s="977" t="str">
        <f>IFERROR('DB7.80KMP'!N75/N$4,"")</f>
        <v/>
      </c>
      <c r="O75" s="977" t="str">
        <f>IFERROR('DB7.80KMP'!O75/O$4,"")</f>
        <v/>
      </c>
      <c r="P75" s="977" t="str">
        <f>IFERROR('DB7.80KMP'!P75/P$4,"")</f>
        <v/>
      </c>
      <c r="Q75" s="977" t="str">
        <f>IFERROR('DB7.80KMP'!Q75/Q$4,"")</f>
        <v/>
      </c>
      <c r="R75" s="977" t="str">
        <f>IFERROR('DB7.80KMP'!R75/R$4,"")</f>
        <v/>
      </c>
      <c r="S75" s="977" t="str">
        <f>IFERROR('DB7.80KMP'!S75/S$4,"")</f>
        <v/>
      </c>
      <c r="T75" s="977" t="str">
        <f>IFERROR('DB7.80KMP'!T75/T$4,"")</f>
        <v/>
      </c>
      <c r="U75" s="977" t="str">
        <f>IFERROR('DB7.80KMP'!U75/U$4,"")</f>
        <v/>
      </c>
      <c r="V75" s="977" t="str">
        <f>IFERROR('DB7.80KMP'!V75/V$4,"")</f>
        <v/>
      </c>
      <c r="W75" s="977">
        <f>IFERROR('DB7.80KMP'!W75/W$4,"")</f>
        <v>130.09731910112359</v>
      </c>
      <c r="X75" s="977">
        <f>IFERROR('DB7.80KMP'!X75/X$4,"")</f>
        <v>191.35241198501873</v>
      </c>
      <c r="Y75" s="977">
        <f>IFERROR('DB7.80KMP'!Y75/Y$4,"")</f>
        <v>110.89579242081447</v>
      </c>
      <c r="Z75" s="977">
        <f>IFERROR('DB7.80KMP'!Z75/Z$4,"")</f>
        <v>137.26086505991785</v>
      </c>
      <c r="AA75" s="977">
        <f>IFERROR('DB7.80KMP'!AA75/AA$4,"")</f>
        <v>131.77043045752112</v>
      </c>
      <c r="AB75" s="977">
        <f>IFERROR('DB7.80KMP'!AB75/AB$4,"")</f>
        <v>131.77043045752112</v>
      </c>
      <c r="AC75" s="977">
        <f>IFERROR('DB7.80KMP'!AC75/AC$4,"")</f>
        <v>126.70233697838569</v>
      </c>
      <c r="AD75" s="977">
        <f>IFERROR('DB7.80KMP'!AD75/AD$4,"")</f>
        <v>126.61127083130299</v>
      </c>
      <c r="AE75" s="977">
        <f>IFERROR('DB7.80KMP'!AE75/AE$4,"")</f>
        <v>131.67572166455511</v>
      </c>
      <c r="AF75" s="977">
        <f>IFERROR('DB7.80KMP'!AF75/AF$4,"")</f>
        <v>126.68226030569708</v>
      </c>
      <c r="AG75" s="977">
        <f>IFERROR('DB7.80KMP'!AG75/AG$4,"")</f>
        <v>131.74955071792496</v>
      </c>
      <c r="AH75" s="977">
        <f>IFERROR('DB7.80KMP'!AH75/AH$4,"")</f>
        <v>126.70233697838569</v>
      </c>
      <c r="AI75" s="977">
        <f>IFERROR('DB7.80KMP'!AI75/AI$4,"")</f>
        <v>130.69456394267317</v>
      </c>
      <c r="AJ75" s="978">
        <f>IFERROR('DB7.80KMP'!AJ75/AJ$4,"")</f>
        <v>120.35734855476615</v>
      </c>
      <c r="AK75" s="976">
        <f>IFERROR('DB7.80KMP'!AK75/AK$4,"")</f>
        <v>120.72941274994595</v>
      </c>
      <c r="AL75" s="977">
        <f>IFERROR('DB7.80KMP'!AL75/AL$4,"")</f>
        <v>192.68918494664433</v>
      </c>
      <c r="AM75" s="977">
        <f>IFERROR('DB7.80KMP'!AM75/AM$4,"")</f>
        <v>89.696318882343604</v>
      </c>
      <c r="AN75" s="977">
        <f>IFERROR('DB7.80KMP'!AN75/AN$4,"")</f>
        <v>140.09122333955074</v>
      </c>
      <c r="AO75" s="918">
        <f>IFERROR('DB7.80KMP'!AO75/AO$4,"")</f>
        <v>103.80389944398172</v>
      </c>
      <c r="AP75" s="918" t="str">
        <f>IFERROR('DB7.80KMP'!AP75/AP$4,"")</f>
        <v/>
      </c>
      <c r="AQ75" s="918" t="str">
        <f>IFERROR('DB7.80KMP'!AQ75/AQ$4,"")</f>
        <v/>
      </c>
      <c r="AR75" s="918" t="str">
        <f>IFERROR('DB7.80KMP'!AR75/AR$4,"")</f>
        <v/>
      </c>
      <c r="AS75" s="918" t="str">
        <f>IFERROR('DB7.80KMP'!AS75/AS$4,"")</f>
        <v/>
      </c>
      <c r="AT75" s="918" t="str">
        <f>IFERROR('DB7.80KMP'!AT75/AT$4,"")</f>
        <v/>
      </c>
      <c r="AU75" s="918" t="str">
        <f>IFERROR('DB7.80KMP'!AU75/AU$4,"")</f>
        <v/>
      </c>
      <c r="AV75" s="919" t="str">
        <f>IFERROR('DB7.80KMP'!AV75/AV$4,"")</f>
        <v/>
      </c>
      <c r="AW75" s="976">
        <f t="shared" si="21"/>
        <v>140.09122333955074</v>
      </c>
      <c r="AX75" s="977">
        <f t="shared" si="22"/>
        <v>103.80389944398172</v>
      </c>
      <c r="AY75" s="977">
        <f t="shared" si="23"/>
        <v>131.77043045752112</v>
      </c>
      <c r="AZ75" s="626">
        <f t="shared" si="16"/>
        <v>0.74097360969133363</v>
      </c>
      <c r="BA75" s="627">
        <f t="shared" si="17"/>
        <v>0.787763226420096</v>
      </c>
      <c r="BB75" s="976" t="str">
        <f>IFERROR('DB7.80KMP'!BB75/BB$4,"")</f>
        <v/>
      </c>
      <c r="BC75" s="977">
        <f>IFERROR('DB7.80KMP'!BC75/BC$4,"")</f>
        <v>120.35734855476615</v>
      </c>
      <c r="BD75" s="977">
        <f>IFERROR('DB7.80KMP'!BD75/BD$4,"")</f>
        <v>134.21813582794604</v>
      </c>
      <c r="BE75" s="626" t="str">
        <f t="shared" si="18"/>
        <v/>
      </c>
      <c r="BF75" s="626">
        <f t="shared" si="19"/>
        <v>0.8967294010777499</v>
      </c>
      <c r="BG75" s="627">
        <f t="shared" si="20"/>
        <v>0.92090554437718419</v>
      </c>
    </row>
    <row r="76" spans="2:59" x14ac:dyDescent="0.25">
      <c r="B76" s="1082"/>
      <c r="C76" s="1085"/>
      <c r="D76" s="573" t="s">
        <v>274</v>
      </c>
      <c r="E76" s="9" t="s">
        <v>153</v>
      </c>
      <c r="F76" s="272" t="s">
        <v>226</v>
      </c>
      <c r="G76" s="976" t="str">
        <f>IFERROR('DB7.80KMP'!G76/G$4,"")</f>
        <v/>
      </c>
      <c r="H76" s="977" t="str">
        <f>IFERROR('DB7.80KMP'!H76/H$4,"")</f>
        <v/>
      </c>
      <c r="I76" s="977" t="str">
        <f>IFERROR('DB7.80KMP'!I76/I$4,"")</f>
        <v/>
      </c>
      <c r="J76" s="977" t="str">
        <f>IFERROR('DB7.80KMP'!J76/J$4,"")</f>
        <v/>
      </c>
      <c r="K76" s="977" t="str">
        <f>IFERROR('DB7.80KMP'!K76/K$4,"")</f>
        <v/>
      </c>
      <c r="L76" s="977" t="str">
        <f>IFERROR('DB7.80KMP'!L76/L$4,"")</f>
        <v/>
      </c>
      <c r="M76" s="977" t="str">
        <f>IFERROR('DB7.80KMP'!M76/M$4,"")</f>
        <v/>
      </c>
      <c r="N76" s="977" t="str">
        <f>IFERROR('DB7.80KMP'!N76/N$4,"")</f>
        <v/>
      </c>
      <c r="O76" s="977" t="str">
        <f>IFERROR('DB7.80KMP'!O76/O$4,"")</f>
        <v/>
      </c>
      <c r="P76" s="977" t="str">
        <f>IFERROR('DB7.80KMP'!P76/P$4,"")</f>
        <v/>
      </c>
      <c r="Q76" s="977" t="str">
        <f>IFERROR('DB7.80KMP'!Q76/Q$4,"")</f>
        <v/>
      </c>
      <c r="R76" s="977" t="str">
        <f>IFERROR('DB7.80KMP'!R76/R$4,"")</f>
        <v/>
      </c>
      <c r="S76" s="977" t="str">
        <f>IFERROR('DB7.80KMP'!S76/S$4,"")</f>
        <v/>
      </c>
      <c r="T76" s="977" t="str">
        <f>IFERROR('DB7.80KMP'!T76/T$4,"")</f>
        <v/>
      </c>
      <c r="U76" s="977" t="str">
        <f>IFERROR('DB7.80KMP'!U76/U$4,"")</f>
        <v/>
      </c>
      <c r="V76" s="977" t="str">
        <f>IFERROR('DB7.80KMP'!V76/V$4,"")</f>
        <v/>
      </c>
      <c r="W76" s="977">
        <f>IFERROR('DB7.80KMP'!W76/W$4,"")</f>
        <v>1.3747895131086143</v>
      </c>
      <c r="X76" s="977">
        <f>IFERROR('DB7.80KMP'!X76/X$4,"")</f>
        <v>1.347637952559301</v>
      </c>
      <c r="Y76" s="977">
        <f>IFERROR('DB7.80KMP'!Y76/Y$4,"")</f>
        <v>2.4487884615384616</v>
      </c>
      <c r="Z76" s="977">
        <f>IFERROR('DB7.80KMP'!Z76/Z$4,"")</f>
        <v>4.7659929889293888</v>
      </c>
      <c r="AA76" s="977">
        <f>IFERROR('DB7.80KMP'!AA76/AA$4,"")</f>
        <v>4.5753532693722132</v>
      </c>
      <c r="AB76" s="977">
        <f>IFERROR('DB7.80KMP'!AB76/AB$4,"")</f>
        <v>4.5753532693722132</v>
      </c>
      <c r="AC76" s="977">
        <f>IFERROR('DB7.80KMP'!AC76/AC$4,"")</f>
        <v>4.2313325087344023</v>
      </c>
      <c r="AD76" s="977">
        <f>IFERROR('DB7.80KMP'!AD76/AD$4,"")</f>
        <v>4.2282912771534731</v>
      </c>
      <c r="AE76" s="977">
        <f>IFERROR('DB7.80KMP'!AE76/AE$4,"")</f>
        <v>4.397422928239612</v>
      </c>
      <c r="AF76" s="977">
        <f>IFERROR('DB7.80KMP'!AF76/AF$4,"")</f>
        <v>4.1786558354413836</v>
      </c>
      <c r="AG76" s="977">
        <f>IFERROR('DB7.80KMP'!AG76/AG$4,"")</f>
        <v>4.0483329676669673</v>
      </c>
      <c r="AH76" s="977">
        <f>IFERROR('DB7.80KMP'!AH76/AH$4,"")</f>
        <v>3.8932447592799417</v>
      </c>
      <c r="AI76" s="977">
        <f>IFERROR('DB7.80KMP'!AI76/AI$4,"")</f>
        <v>3.8914120671814634</v>
      </c>
      <c r="AJ76" s="978">
        <f>IFERROR('DB7.80KMP'!AJ76/AJ$4,"")</f>
        <v>3.1605098337551025</v>
      </c>
      <c r="AK76" s="976">
        <f>IFERROR('DB7.80KMP'!AK76/AK$4,"")</f>
        <v>2.7054304026985498</v>
      </c>
      <c r="AL76" s="977">
        <f>IFERROR('DB7.80KMP'!AL76/AL$4,"")</f>
        <v>3.1431821926026315</v>
      </c>
      <c r="AM76" s="977">
        <f>IFERROR('DB7.80KMP'!AM76/AM$4,"")</f>
        <v>2.5137296087658876</v>
      </c>
      <c r="AN76" s="977">
        <f>IFERROR('DB7.80KMP'!AN76/AN$4,"")</f>
        <v>4.55817451950369</v>
      </c>
      <c r="AO76" s="918">
        <f>IFERROR('DB7.80KMP'!AO76/AO$4,"")</f>
        <v>3.1631615379420572</v>
      </c>
      <c r="AP76" s="918" t="str">
        <f>IFERROR('DB7.80KMP'!AP76/AP$4,"")</f>
        <v/>
      </c>
      <c r="AQ76" s="918" t="str">
        <f>IFERROR('DB7.80KMP'!AQ76/AQ$4,"")</f>
        <v/>
      </c>
      <c r="AR76" s="918" t="str">
        <f>IFERROR('DB7.80KMP'!AR76/AR$4,"")</f>
        <v/>
      </c>
      <c r="AS76" s="918" t="str">
        <f>IFERROR('DB7.80KMP'!AS76/AS$4,"")</f>
        <v/>
      </c>
      <c r="AT76" s="918" t="str">
        <f>IFERROR('DB7.80KMP'!AT76/AT$4,"")</f>
        <v/>
      </c>
      <c r="AU76" s="918" t="str">
        <f>IFERROR('DB7.80KMP'!AU76/AU$4,"")</f>
        <v/>
      </c>
      <c r="AV76" s="919" t="str">
        <f>IFERROR('DB7.80KMP'!AV76/AV$4,"")</f>
        <v/>
      </c>
      <c r="AW76" s="976">
        <f t="shared" si="21"/>
        <v>4.55817451950369</v>
      </c>
      <c r="AX76" s="977">
        <f t="shared" si="22"/>
        <v>3.1631615379420572</v>
      </c>
      <c r="AY76" s="977">
        <f t="shared" si="23"/>
        <v>4.5753532693722132</v>
      </c>
      <c r="AZ76" s="626">
        <f t="shared" si="16"/>
        <v>0.69395358260360629</v>
      </c>
      <c r="BA76" s="627">
        <f t="shared" si="17"/>
        <v>0.691348044995021</v>
      </c>
      <c r="BB76" s="976" t="str">
        <f>IFERROR('DB7.80KMP'!BB76/BB$4,"")</f>
        <v/>
      </c>
      <c r="BC76" s="977">
        <f>IFERROR('DB7.80KMP'!BC76/BC$4,"")</f>
        <v>3.1605098337551025</v>
      </c>
      <c r="BD76" s="977">
        <f>IFERROR('DB7.80KMP'!BD76/BD$4,"")</f>
        <v>3.2826531199928244</v>
      </c>
      <c r="BE76" s="626" t="str">
        <f t="shared" si="18"/>
        <v/>
      </c>
      <c r="BF76" s="626">
        <f t="shared" si="19"/>
        <v>0.96279129052844037</v>
      </c>
      <c r="BG76" s="627">
        <f t="shared" si="20"/>
        <v>0.81217557513621252</v>
      </c>
    </row>
    <row r="77" spans="2:59" x14ac:dyDescent="0.25">
      <c r="B77" s="1082"/>
      <c r="C77" s="1085"/>
      <c r="D77" s="573" t="s">
        <v>275</v>
      </c>
      <c r="E77" s="12" t="s">
        <v>150</v>
      </c>
      <c r="F77" s="272" t="s">
        <v>226</v>
      </c>
      <c r="G77" s="976" t="str">
        <f>IFERROR('DB7.80KMP'!G77/G$4,"")</f>
        <v/>
      </c>
      <c r="H77" s="977" t="str">
        <f>IFERROR('DB7.80KMP'!H77/H$4,"")</f>
        <v/>
      </c>
      <c r="I77" s="977" t="str">
        <f>IFERROR('DB7.80KMP'!I77/I$4,"")</f>
        <v/>
      </c>
      <c r="J77" s="977" t="str">
        <f>IFERROR('DB7.80KMP'!J77/J$4,"")</f>
        <v/>
      </c>
      <c r="K77" s="977" t="str">
        <f>IFERROR('DB7.80KMP'!K77/K$4,"")</f>
        <v/>
      </c>
      <c r="L77" s="977" t="str">
        <f>IFERROR('DB7.80KMP'!L77/L$4,"")</f>
        <v/>
      </c>
      <c r="M77" s="977" t="str">
        <f>IFERROR('DB7.80KMP'!M77/M$4,"")</f>
        <v/>
      </c>
      <c r="N77" s="977" t="str">
        <f>IFERROR('DB7.80KMP'!N77/N$4,"")</f>
        <v/>
      </c>
      <c r="O77" s="977" t="str">
        <f>IFERROR('DB7.80KMP'!O77/O$4,"")</f>
        <v/>
      </c>
      <c r="P77" s="977" t="str">
        <f>IFERROR('DB7.80KMP'!P77/P$4,"")</f>
        <v/>
      </c>
      <c r="Q77" s="977" t="str">
        <f>IFERROR('DB7.80KMP'!Q77/Q$4,"")</f>
        <v/>
      </c>
      <c r="R77" s="977" t="str">
        <f>IFERROR('DB7.80KMP'!R77/R$4,"")</f>
        <v/>
      </c>
      <c r="S77" s="977" t="str">
        <f>IFERROR('DB7.80KMP'!S77/S$4,"")</f>
        <v/>
      </c>
      <c r="T77" s="977" t="str">
        <f>IFERROR('DB7.80KMP'!T77/T$4,"")</f>
        <v/>
      </c>
      <c r="U77" s="977" t="str">
        <f>IFERROR('DB7.80KMP'!U77/U$4,"")</f>
        <v/>
      </c>
      <c r="V77" s="977" t="str">
        <f>IFERROR('DB7.80KMP'!V77/V$4,"")</f>
        <v/>
      </c>
      <c r="W77" s="977">
        <f>IFERROR('DB7.80KMP'!W77/W$4,"")</f>
        <v>13.558052434456929</v>
      </c>
      <c r="X77" s="977">
        <f>IFERROR('DB7.80KMP'!X77/X$4,"")</f>
        <v>18.102372034956304</v>
      </c>
      <c r="Y77" s="977">
        <f>IFERROR('DB7.80KMP'!Y77/Y$4,"")</f>
        <v>8.2013574660633477</v>
      </c>
      <c r="Z77" s="977">
        <f>IFERROR('DB7.80KMP'!Z77/Z$4,"")</f>
        <v>7.3652813842259039</v>
      </c>
      <c r="AA77" s="977">
        <f>IFERROR('DB7.80KMP'!AA77/AA$4,"")</f>
        <v>12.142047324726621</v>
      </c>
      <c r="AB77" s="977">
        <f>IFERROR('DB7.80KMP'!AB77/AB$4,"")</f>
        <v>7.0706701288568681</v>
      </c>
      <c r="AC77" s="977">
        <f>IFERROR('DB7.80KMP'!AC77/AC$4,"")</f>
        <v>6.7987212777469885</v>
      </c>
      <c r="AD77" s="977">
        <f>IFERROR('DB7.80KMP'!AD77/AD$4,"")</f>
        <v>6.7938347589453718</v>
      </c>
      <c r="AE77" s="977">
        <f>IFERROR('DB7.80KMP'!AE77/AE$4,"")</f>
        <v>9.5994542442257096</v>
      </c>
      <c r="AF77" s="977">
        <f>IFERROR('DB7.80KMP'!AF77/AF$4,"")</f>
        <v>6.7976439834756306</v>
      </c>
      <c r="AG77" s="977">
        <f>IFERROR('DB7.80KMP'!AG77/AG$4,"")</f>
        <v>7.0695497428146563</v>
      </c>
      <c r="AH77" s="977">
        <f>IFERROR('DB7.80KMP'!AH77/AH$4,"")</f>
        <v>6.7987212777469885</v>
      </c>
      <c r="AI77" s="977">
        <f>IFERROR('DB7.80KMP'!AI77/AI$4,"")</f>
        <v>8.5447843114221822</v>
      </c>
      <c r="AJ77" s="978">
        <f>IFERROR('DB7.80KMP'!AJ77/AJ$4,"")</f>
        <v>0</v>
      </c>
      <c r="AK77" s="976">
        <f>IFERROR('DB7.80KMP'!AK77/AK$4,"")</f>
        <v>0</v>
      </c>
      <c r="AL77" s="977">
        <f>IFERROR('DB7.80KMP'!AL77/AL$4,"")</f>
        <v>0</v>
      </c>
      <c r="AM77" s="977">
        <f>IFERROR('DB7.80KMP'!AM77/AM$4,"")</f>
        <v>0</v>
      </c>
      <c r="AN77" s="977">
        <f>IFERROR('DB7.80KMP'!AN77/AN$4,"")</f>
        <v>0</v>
      </c>
      <c r="AO77" s="918">
        <f>IFERROR('DB7.80KMP'!AO77/AO$4,"")</f>
        <v>0</v>
      </c>
      <c r="AP77" s="918" t="str">
        <f>IFERROR('DB7.80KMP'!AP77/AP$4,"")</f>
        <v/>
      </c>
      <c r="AQ77" s="918" t="str">
        <f>IFERROR('DB7.80KMP'!AQ77/AQ$4,"")</f>
        <v/>
      </c>
      <c r="AR77" s="918" t="str">
        <f>IFERROR('DB7.80KMP'!AR77/AR$4,"")</f>
        <v/>
      </c>
      <c r="AS77" s="918" t="str">
        <f>IFERROR('DB7.80KMP'!AS77/AS$4,"")</f>
        <v/>
      </c>
      <c r="AT77" s="918" t="str">
        <f>IFERROR('DB7.80KMP'!AT77/AT$4,"")</f>
        <v/>
      </c>
      <c r="AU77" s="918" t="str">
        <f>IFERROR('DB7.80KMP'!AU77/AU$4,"")</f>
        <v/>
      </c>
      <c r="AV77" s="919" t="str">
        <f>IFERROR('DB7.80KMP'!AV77/AV$4,"")</f>
        <v/>
      </c>
      <c r="AW77" s="976">
        <f t="shared" si="21"/>
        <v>0</v>
      </c>
      <c r="AX77" s="977">
        <f t="shared" si="22"/>
        <v>0</v>
      </c>
      <c r="AY77" s="977">
        <f t="shared" si="23"/>
        <v>12.142047324726621</v>
      </c>
      <c r="AZ77" s="626" t="str">
        <f t="shared" si="16"/>
        <v/>
      </c>
      <c r="BA77" s="627">
        <f t="shared" si="17"/>
        <v>0</v>
      </c>
      <c r="BB77" s="976" t="str">
        <f>IFERROR('DB7.80KMP'!BB77/BB$4,"")</f>
        <v/>
      </c>
      <c r="BC77" s="977">
        <f>IFERROR('DB7.80KMP'!BC77/BC$4,"")</f>
        <v>0</v>
      </c>
      <c r="BD77" s="977">
        <f>IFERROR('DB7.80KMP'!BD77/BD$4,"")</f>
        <v>10.917001633511585</v>
      </c>
      <c r="BE77" s="626" t="str">
        <f t="shared" si="18"/>
        <v/>
      </c>
      <c r="BF77" s="626">
        <f t="shared" si="19"/>
        <v>0</v>
      </c>
      <c r="BG77" s="627">
        <f t="shared" si="20"/>
        <v>0</v>
      </c>
    </row>
    <row r="78" spans="2:59" x14ac:dyDescent="0.25">
      <c r="B78" s="1082"/>
      <c r="C78" s="1085"/>
      <c r="D78" s="573" t="s">
        <v>276</v>
      </c>
      <c r="E78" s="12" t="s">
        <v>137</v>
      </c>
      <c r="F78" s="272" t="s">
        <v>226</v>
      </c>
      <c r="G78" s="976" t="str">
        <f>IFERROR('DB7.80KMP'!G78/G$4,"")</f>
        <v/>
      </c>
      <c r="H78" s="977" t="str">
        <f>IFERROR('DB7.80KMP'!H78/H$4,"")</f>
        <v/>
      </c>
      <c r="I78" s="977" t="str">
        <f>IFERROR('DB7.80KMP'!I78/I$4,"")</f>
        <v/>
      </c>
      <c r="J78" s="977" t="str">
        <f>IFERROR('DB7.80KMP'!J78/J$4,"")</f>
        <v/>
      </c>
      <c r="K78" s="977" t="str">
        <f>IFERROR('DB7.80KMP'!K78/K$4,"")</f>
        <v/>
      </c>
      <c r="L78" s="977" t="str">
        <f>IFERROR('DB7.80KMP'!L78/L$4,"")</f>
        <v/>
      </c>
      <c r="M78" s="977" t="str">
        <f>IFERROR('DB7.80KMP'!M78/M$4,"")</f>
        <v/>
      </c>
      <c r="N78" s="977" t="str">
        <f>IFERROR('DB7.80KMP'!N78/N$4,"")</f>
        <v/>
      </c>
      <c r="O78" s="977" t="str">
        <f>IFERROR('DB7.80KMP'!O78/O$4,"")</f>
        <v/>
      </c>
      <c r="P78" s="977" t="str">
        <f>IFERROR('DB7.80KMP'!P78/P$4,"")</f>
        <v/>
      </c>
      <c r="Q78" s="977" t="str">
        <f>IFERROR('DB7.80KMP'!Q78/Q$4,"")</f>
        <v/>
      </c>
      <c r="R78" s="977" t="str">
        <f>IFERROR('DB7.80KMP'!R78/R$4,"")</f>
        <v/>
      </c>
      <c r="S78" s="977" t="str">
        <f>IFERROR('DB7.80KMP'!S78/S$4,"")</f>
        <v/>
      </c>
      <c r="T78" s="977" t="str">
        <f>IFERROR('DB7.80KMP'!T78/T$4,"")</f>
        <v/>
      </c>
      <c r="U78" s="977" t="str">
        <f>IFERROR('DB7.80KMP'!U78/U$4,"")</f>
        <v/>
      </c>
      <c r="V78" s="977" t="str">
        <f>IFERROR('DB7.80KMP'!V78/V$4,"")</f>
        <v/>
      </c>
      <c r="W78" s="977">
        <f>IFERROR('DB7.80KMP'!W78/W$4,"")</f>
        <v>69.213483146067418</v>
      </c>
      <c r="X78" s="977">
        <f>IFERROR('DB7.80KMP'!X78/X$4,"")</f>
        <v>88.17103620474407</v>
      </c>
      <c r="Y78" s="977">
        <f>IFERROR('DB7.80KMP'!Y78/Y$4,"")</f>
        <v>50.932126696832576</v>
      </c>
      <c r="Z78" s="977">
        <f>IFERROR('DB7.80KMP'!Z78/Z$4,"")</f>
        <v>61.441685257652779</v>
      </c>
      <c r="AA78" s="977">
        <f>IFERROR('DB7.80KMP'!AA78/AA$4,"")</f>
        <v>48.061051579319511</v>
      </c>
      <c r="AB78" s="977">
        <f>IFERROR('DB7.80KMP'!AB78/AB$4,"")</f>
        <v>58.984017847346671</v>
      </c>
      <c r="AC78" s="977">
        <f>IFERROR('DB7.80KMP'!AC78/AC$4,"")</f>
        <v>54.614831340135808</v>
      </c>
      <c r="AD78" s="977">
        <f>IFERROR('DB7.80KMP'!AD78/AD$4,"")</f>
        <v>54.575577429100477</v>
      </c>
      <c r="AE78" s="977">
        <f>IFERROR('DB7.80KMP'!AE78/AE$4,"")</f>
        <v>54.575577429100477</v>
      </c>
      <c r="AF78" s="977">
        <f>IFERROR('DB7.80KMP'!AF78/AF$4,"")</f>
        <v>52.505939734432459</v>
      </c>
      <c r="AG78" s="977">
        <f>IFERROR('DB7.80KMP'!AG78/AG$4,"")</f>
        <v>58.97467150971454</v>
      </c>
      <c r="AH78" s="977">
        <f>IFERROR('DB7.80KMP'!AH78/AH$4,"")</f>
        <v>54.614831340135808</v>
      </c>
      <c r="AI78" s="977">
        <f>IFERROR('DB7.80KMP'!AI78/AI$4,"")</f>
        <v>56.963150042697386</v>
      </c>
      <c r="AJ78" s="978">
        <f>IFERROR('DB7.80KMP'!AJ78/AJ$4,"")</f>
        <v>37.48618935461451</v>
      </c>
      <c r="AK78" s="976">
        <f>IFERROR('DB7.80KMP'!AK78/AK$4,"")</f>
        <v>39.589180093522195</v>
      </c>
      <c r="AL78" s="977">
        <f>IFERROR('DB7.80KMP'!AL78/AL$4,"")</f>
        <v>49.088688846131134</v>
      </c>
      <c r="AM78" s="977">
        <f>IFERROR('DB7.80KMP'!AM78/AM$4,"")</f>
        <v>29.37153289998011</v>
      </c>
      <c r="AN78" s="977">
        <f>IFERROR('DB7.80KMP'!AN78/AN$4,"")</f>
        <v>49.225529154164299</v>
      </c>
      <c r="AO78" s="918">
        <f>IFERROR('DB7.80KMP'!AO78/AO$4,"")</f>
        <v>30.547942507259751</v>
      </c>
      <c r="AP78" s="918" t="str">
        <f>IFERROR('DB7.80KMP'!AP78/AP$4,"")</f>
        <v/>
      </c>
      <c r="AQ78" s="918" t="str">
        <f>IFERROR('DB7.80KMP'!AQ78/AQ$4,"")</f>
        <v/>
      </c>
      <c r="AR78" s="918" t="str">
        <f>IFERROR('DB7.80KMP'!AR78/AR$4,"")</f>
        <v/>
      </c>
      <c r="AS78" s="918" t="str">
        <f>IFERROR('DB7.80KMP'!AS78/AS$4,"")</f>
        <v/>
      </c>
      <c r="AT78" s="918" t="str">
        <f>IFERROR('DB7.80KMP'!AT78/AT$4,"")</f>
        <v/>
      </c>
      <c r="AU78" s="918" t="str">
        <f>IFERROR('DB7.80KMP'!AU78/AU$4,"")</f>
        <v/>
      </c>
      <c r="AV78" s="919" t="str">
        <f>IFERROR('DB7.80KMP'!AV78/AV$4,"")</f>
        <v/>
      </c>
      <c r="AW78" s="976">
        <f t="shared" si="21"/>
        <v>49.225529154164299</v>
      </c>
      <c r="AX78" s="977">
        <f t="shared" si="22"/>
        <v>30.547942507259751</v>
      </c>
      <c r="AY78" s="977">
        <f t="shared" si="23"/>
        <v>48.061051579319511</v>
      </c>
      <c r="AZ78" s="626">
        <f t="shared" si="16"/>
        <v>0.62057113518454698</v>
      </c>
      <c r="BA78" s="627">
        <f t="shared" si="17"/>
        <v>0.63560703529018114</v>
      </c>
      <c r="BB78" s="976" t="str">
        <f>IFERROR('DB7.80KMP'!BB78/BB$4,"")</f>
        <v/>
      </c>
      <c r="BC78" s="977">
        <f>IFERROR('DB7.80KMP'!BC78/BC$4,"")</f>
        <v>37.48618935461451</v>
      </c>
      <c r="BD78" s="977">
        <f>IFERROR('DB7.80KMP'!BD78/BD$4,"")</f>
        <v>59.645069976718389</v>
      </c>
      <c r="BE78" s="626" t="str">
        <f t="shared" si="18"/>
        <v/>
      </c>
      <c r="BF78" s="626">
        <f t="shared" si="19"/>
        <v>0.62848764146385805</v>
      </c>
      <c r="BG78" s="627">
        <f t="shared" si="20"/>
        <v>0.65807788590547234</v>
      </c>
    </row>
    <row r="79" spans="2:59" ht="14.1" customHeight="1" x14ac:dyDescent="0.25">
      <c r="B79" s="1082"/>
      <c r="C79" s="1085"/>
      <c r="D79" s="573" t="s">
        <v>277</v>
      </c>
      <c r="E79" s="9" t="s">
        <v>147</v>
      </c>
      <c r="F79" s="272" t="s">
        <v>226</v>
      </c>
      <c r="G79" s="976" t="str">
        <f>IFERROR('DB7.80KMP'!G79/G$4,"")</f>
        <v/>
      </c>
      <c r="H79" s="977" t="str">
        <f>IFERROR('DB7.80KMP'!H79/H$4,"")</f>
        <v/>
      </c>
      <c r="I79" s="977" t="str">
        <f>IFERROR('DB7.80KMP'!I79/I$4,"")</f>
        <v/>
      </c>
      <c r="J79" s="977" t="str">
        <f>IFERROR('DB7.80KMP'!J79/J$4,"")</f>
        <v/>
      </c>
      <c r="K79" s="977" t="str">
        <f>IFERROR('DB7.80KMP'!K79/K$4,"")</f>
        <v/>
      </c>
      <c r="L79" s="977" t="str">
        <f>IFERROR('DB7.80KMP'!L79/L$4,"")</f>
        <v/>
      </c>
      <c r="M79" s="977" t="str">
        <f>IFERROR('DB7.80KMP'!M79/M$4,"")</f>
        <v/>
      </c>
      <c r="N79" s="977" t="str">
        <f>IFERROR('DB7.80KMP'!N79/N$4,"")</f>
        <v/>
      </c>
      <c r="O79" s="977" t="str">
        <f>IFERROR('DB7.80KMP'!O79/O$4,"")</f>
        <v/>
      </c>
      <c r="P79" s="977" t="str">
        <f>IFERROR('DB7.80KMP'!P79/P$4,"")</f>
        <v/>
      </c>
      <c r="Q79" s="977" t="str">
        <f>IFERROR('DB7.80KMP'!Q79/Q$4,"")</f>
        <v/>
      </c>
      <c r="R79" s="977" t="str">
        <f>IFERROR('DB7.80KMP'!R79/R$4,"")</f>
        <v/>
      </c>
      <c r="S79" s="977" t="str">
        <f>IFERROR('DB7.80KMP'!S79/S$4,"")</f>
        <v/>
      </c>
      <c r="T79" s="977" t="str">
        <f>IFERROR('DB7.80KMP'!T79/T$4,"")</f>
        <v/>
      </c>
      <c r="U79" s="977" t="str">
        <f>IFERROR('DB7.80KMP'!U79/U$4,"")</f>
        <v/>
      </c>
      <c r="V79" s="977" t="str">
        <f>IFERROR('DB7.80KMP'!V79/V$4,"")</f>
        <v/>
      </c>
      <c r="W79" s="977">
        <f>IFERROR('DB7.80KMP'!W79/W$4,"")</f>
        <v>2.5006247191011237</v>
      </c>
      <c r="X79" s="977">
        <f>IFERROR('DB7.80KMP'!X79/X$4,"")</f>
        <v>4.1677078651685395</v>
      </c>
      <c r="Y79" s="977">
        <f>IFERROR('DB7.80KMP'!Y79/Y$4,"")</f>
        <v>1.6814762443438913</v>
      </c>
      <c r="Z79" s="977">
        <f>IFERROR('DB7.80KMP'!Z79/Z$4,"")</f>
        <v>9.6726465978834035</v>
      </c>
      <c r="AA79" s="977">
        <f>IFERROR('DB7.80KMP'!AA79/AA$4,"")</f>
        <v>9.2857407339680673</v>
      </c>
      <c r="AB79" s="977">
        <f>IFERROR('DB7.80KMP'!AB79/AB$4,"")</f>
        <v>9.2857407339680673</v>
      </c>
      <c r="AC79" s="977">
        <f>IFERROR('DB7.80KMP'!AC79/AC$4,"")</f>
        <v>8.9285968595846796</v>
      </c>
      <c r="AD79" s="977">
        <f>IFERROR('DB7.80KMP'!AD79/AD$4,"")</f>
        <v>8.0848482803945245</v>
      </c>
      <c r="AE79" s="977">
        <f>IFERROR('DB7.80KMP'!AE79/AE$4,"")</f>
        <v>8.1542572198940988</v>
      </c>
      <c r="AF79" s="977">
        <f>IFERROR('DB7.80KMP'!AF79/AF$4,"")</f>
        <v>7.8450280938031121</v>
      </c>
      <c r="AG79" s="977">
        <f>IFERROR('DB7.80KMP'!AG79/AG$4,"")</f>
        <v>8.1588292175552368</v>
      </c>
      <c r="AH79" s="977">
        <f>IFERROR('DB7.80KMP'!AH79/AH$4,"")</f>
        <v>7.8462713780711084</v>
      </c>
      <c r="AI79" s="977">
        <f>IFERROR('DB7.80KMP'!AI79/AI$4,"")</f>
        <v>7.5192147962405063</v>
      </c>
      <c r="AJ79" s="978">
        <f>IFERROR('DB7.80KMP'!AJ79/AJ$4,"")</f>
        <v>2.7589728381571099</v>
      </c>
      <c r="AK79" s="976">
        <f>IFERROR('DB7.80KMP'!AK79/AK$4,"")</f>
        <v>4.5397800417168979</v>
      </c>
      <c r="AL79" s="977">
        <f>IFERROR('DB7.80KMP'!AL79/AL$4,"")</f>
        <v>5.0014143216384994</v>
      </c>
      <c r="AM79" s="977">
        <f>IFERROR('DB7.80KMP'!AM79/AM$4,"")</f>
        <v>2.0407445510101003</v>
      </c>
      <c r="AN79" s="977">
        <f>IFERROR('DB7.80KMP'!AN79/AN$4,"")</f>
        <v>2.2179871867650638</v>
      </c>
      <c r="AO79" s="918">
        <f>IFERROR('DB7.80KMP'!AO79/AO$4,"")</f>
        <v>1.5391801544245098</v>
      </c>
      <c r="AP79" s="918" t="str">
        <f>IFERROR('DB7.80KMP'!AP79/AP$4,"")</f>
        <v/>
      </c>
      <c r="AQ79" s="918" t="str">
        <f>IFERROR('DB7.80KMP'!AQ79/AQ$4,"")</f>
        <v/>
      </c>
      <c r="AR79" s="918" t="str">
        <f>IFERROR('DB7.80KMP'!AR79/AR$4,"")</f>
        <v/>
      </c>
      <c r="AS79" s="918" t="str">
        <f>IFERROR('DB7.80KMP'!AS79/AS$4,"")</f>
        <v/>
      </c>
      <c r="AT79" s="918" t="str">
        <f>IFERROR('DB7.80KMP'!AT79/AT$4,"")</f>
        <v/>
      </c>
      <c r="AU79" s="918" t="str">
        <f>IFERROR('DB7.80KMP'!AU79/AU$4,"")</f>
        <v/>
      </c>
      <c r="AV79" s="919" t="str">
        <f>IFERROR('DB7.80KMP'!AV79/AV$4,"")</f>
        <v/>
      </c>
      <c r="AW79" s="976">
        <f t="shared" si="21"/>
        <v>2.2179871867650638</v>
      </c>
      <c r="AX79" s="977">
        <f t="shared" si="22"/>
        <v>1.5391801544245098</v>
      </c>
      <c r="AY79" s="977">
        <f t="shared" si="23"/>
        <v>9.2857407339680673</v>
      </c>
      <c r="AZ79" s="626">
        <f t="shared" si="16"/>
        <v>0.69395358260360618</v>
      </c>
      <c r="BA79" s="627">
        <f t="shared" si="17"/>
        <v>0.16575739066179734</v>
      </c>
      <c r="BB79" s="976" t="str">
        <f>IFERROR('DB7.80KMP'!BB79/BB$4,"")</f>
        <v/>
      </c>
      <c r="BC79" s="977">
        <f>IFERROR('DB7.80KMP'!BC79/BC$4,"")</f>
        <v>2.7589728381571099</v>
      </c>
      <c r="BD79" s="977">
        <f>IFERROR('DB7.80KMP'!BD79/BD$4,"")</f>
        <v>6.024483532218385</v>
      </c>
      <c r="BE79" s="626" t="str">
        <f t="shared" si="18"/>
        <v/>
      </c>
      <c r="BF79" s="626">
        <f t="shared" si="19"/>
        <v>0.45796005971339726</v>
      </c>
      <c r="BG79" s="627">
        <f t="shared" si="20"/>
        <v>0.3669229983344211</v>
      </c>
    </row>
    <row r="80" spans="2:59" x14ac:dyDescent="0.25">
      <c r="B80" s="1082"/>
      <c r="C80" s="1085"/>
      <c r="D80" s="573" t="s">
        <v>278</v>
      </c>
      <c r="E80" s="12" t="s">
        <v>172</v>
      </c>
      <c r="F80" s="272" t="s">
        <v>226</v>
      </c>
      <c r="G80" s="976" t="str">
        <f>IFERROR('DB7.80KMP'!G80/G$4,"")</f>
        <v/>
      </c>
      <c r="H80" s="977" t="str">
        <f>IFERROR('DB7.80KMP'!H80/H$4,"")</f>
        <v/>
      </c>
      <c r="I80" s="977" t="str">
        <f>IFERROR('DB7.80KMP'!I80/I$4,"")</f>
        <v/>
      </c>
      <c r="J80" s="977" t="str">
        <f>IFERROR('DB7.80KMP'!J80/J$4,"")</f>
        <v/>
      </c>
      <c r="K80" s="977" t="str">
        <f>IFERROR('DB7.80KMP'!K80/K$4,"")</f>
        <v/>
      </c>
      <c r="L80" s="977" t="str">
        <f>IFERROR('DB7.80KMP'!L80/L$4,"")</f>
        <v/>
      </c>
      <c r="M80" s="977" t="str">
        <f>IFERROR('DB7.80KMP'!M80/M$4,"")</f>
        <v/>
      </c>
      <c r="N80" s="977" t="str">
        <f>IFERROR('DB7.80KMP'!N80/N$4,"")</f>
        <v/>
      </c>
      <c r="O80" s="977" t="str">
        <f>IFERROR('DB7.80KMP'!O80/O$4,"")</f>
        <v/>
      </c>
      <c r="P80" s="977" t="str">
        <f>IFERROR('DB7.80KMP'!P80/P$4,"")</f>
        <v/>
      </c>
      <c r="Q80" s="977" t="str">
        <f>IFERROR('DB7.80KMP'!Q80/Q$4,"")</f>
        <v/>
      </c>
      <c r="R80" s="977" t="str">
        <f>IFERROR('DB7.80KMP'!R80/R$4,"")</f>
        <v/>
      </c>
      <c r="S80" s="977" t="str">
        <f>IFERROR('DB7.80KMP'!S80/S$4,"")</f>
        <v/>
      </c>
      <c r="T80" s="977" t="str">
        <f>IFERROR('DB7.80KMP'!T80/T$4,"")</f>
        <v/>
      </c>
      <c r="U80" s="977" t="str">
        <f>IFERROR('DB7.80KMP'!U80/U$4,"")</f>
        <v/>
      </c>
      <c r="V80" s="977" t="str">
        <f>IFERROR('DB7.80KMP'!V80/V$4,"")</f>
        <v/>
      </c>
      <c r="W80" s="977">
        <f>IFERROR('DB7.80KMP'!W80/W$4,"")</f>
        <v>0</v>
      </c>
      <c r="X80" s="977">
        <f>IFERROR('DB7.80KMP'!X80/X$4,"")</f>
        <v>124.84394506866417</v>
      </c>
      <c r="Y80" s="977">
        <f>IFERROR('DB7.80KMP'!Y80/Y$4,"")</f>
        <v>0</v>
      </c>
      <c r="Z80" s="977">
        <f>IFERROR('DB7.80KMP'!Z80/Z$4,"")</f>
        <v>0</v>
      </c>
      <c r="AA80" s="977">
        <f>IFERROR('DB7.80KMP'!AA80/AA$4,"")</f>
        <v>0</v>
      </c>
      <c r="AB80" s="977">
        <f>IFERROR('DB7.80KMP'!AB80/AB$4,"")</f>
        <v>0</v>
      </c>
      <c r="AC80" s="977">
        <f>IFERROR('DB7.80KMP'!AC80/AC$4,"")</f>
        <v>18.755093179991693</v>
      </c>
      <c r="AD80" s="977">
        <f>IFERROR('DB7.80KMP'!AD80/AD$4,"")</f>
        <v>0</v>
      </c>
      <c r="AE80" s="977">
        <f>IFERROR('DB7.80KMP'!AE80/AE$4,"")</f>
        <v>0</v>
      </c>
      <c r="AF80" s="977">
        <f>IFERROR('DB7.80KMP'!AF80/AF$4,"")</f>
        <v>0</v>
      </c>
      <c r="AG80" s="977">
        <f>IFERROR('DB7.80KMP'!AG80/AG$4,"")</f>
        <v>0</v>
      </c>
      <c r="AH80" s="977">
        <f>IFERROR('DB7.80KMP'!AH80/AH$4,"")</f>
        <v>18.755093179991693</v>
      </c>
      <c r="AI80" s="977">
        <f>IFERROR('DB7.80KMP'!AI80/AI$4,"")</f>
        <v>7.9609791721324683</v>
      </c>
      <c r="AJ80" s="978">
        <f>IFERROR('DB7.80KMP'!AJ80/AJ$4,"")</f>
        <v>13.208213525663524</v>
      </c>
      <c r="AK80" s="976">
        <f>IFERROR('DB7.80KMP'!AK80/AK$4,"")</f>
        <v>0</v>
      </c>
      <c r="AL80" s="977">
        <f>IFERROR('DB7.80KMP'!AL80/AL$4,"")</f>
        <v>112.41525726666025</v>
      </c>
      <c r="AM80" s="977">
        <f>IFERROR('DB7.80KMP'!AM80/AM$4,"")</f>
        <v>0</v>
      </c>
      <c r="AN80" s="977">
        <f>IFERROR('DB7.80KMP'!AN80/AN$4,"")</f>
        <v>0</v>
      </c>
      <c r="AO80" s="918">
        <f>IFERROR('DB7.80KMP'!AO80/AO$4,"")</f>
        <v>0</v>
      </c>
      <c r="AP80" s="918" t="str">
        <f>IFERROR('DB7.80KMP'!AP80/AP$4,"")</f>
        <v/>
      </c>
      <c r="AQ80" s="918" t="str">
        <f>IFERROR('DB7.80KMP'!AQ80/AQ$4,"")</f>
        <v/>
      </c>
      <c r="AR80" s="918" t="str">
        <f>IFERROR('DB7.80KMP'!AR80/AR$4,"")</f>
        <v/>
      </c>
      <c r="AS80" s="918" t="str">
        <f>IFERROR('DB7.80KMP'!AS80/AS$4,"")</f>
        <v/>
      </c>
      <c r="AT80" s="918" t="str">
        <f>IFERROR('DB7.80KMP'!AT80/AT$4,"")</f>
        <v/>
      </c>
      <c r="AU80" s="918" t="str">
        <f>IFERROR('DB7.80KMP'!AU80/AU$4,"")</f>
        <v/>
      </c>
      <c r="AV80" s="919" t="str">
        <f>IFERROR('DB7.80KMP'!AV80/AV$4,"")</f>
        <v/>
      </c>
      <c r="AW80" s="976">
        <f t="shared" si="21"/>
        <v>0</v>
      </c>
      <c r="AX80" s="977">
        <f t="shared" si="22"/>
        <v>0</v>
      </c>
      <c r="AY80" s="977">
        <f t="shared" si="23"/>
        <v>0</v>
      </c>
      <c r="AZ80" s="626" t="str">
        <f t="shared" si="16"/>
        <v/>
      </c>
      <c r="BA80" s="627" t="str">
        <f t="shared" si="17"/>
        <v/>
      </c>
      <c r="BB80" s="976" t="str">
        <f>IFERROR('DB7.80KMP'!BB80/BB$4,"")</f>
        <v/>
      </c>
      <c r="BC80" s="977">
        <f>IFERROR('DB7.80KMP'!BC80/BC$4,"")</f>
        <v>13.208213525663524</v>
      </c>
      <c r="BD80" s="977">
        <f>IFERROR('DB7.80KMP'!BD80/BD$4,"")</f>
        <v>12.620811137007614</v>
      </c>
      <c r="BE80" s="626" t="str">
        <f t="shared" si="18"/>
        <v/>
      </c>
      <c r="BF80" s="626">
        <f t="shared" si="19"/>
        <v>1.046542364217264</v>
      </c>
      <c r="BG80" s="627">
        <f t="shared" si="20"/>
        <v>1.6591192163771866</v>
      </c>
    </row>
    <row r="81" spans="2:59" x14ac:dyDescent="0.25">
      <c r="B81" s="1082"/>
      <c r="C81" s="1085"/>
      <c r="D81" s="573" t="s">
        <v>279</v>
      </c>
      <c r="E81" s="12" t="s">
        <v>169</v>
      </c>
      <c r="F81" s="272" t="s">
        <v>226</v>
      </c>
      <c r="G81" s="976" t="str">
        <f>IFERROR('DB7.80KMP'!G81/G$4,"")</f>
        <v/>
      </c>
      <c r="H81" s="977" t="str">
        <f>IFERROR('DB7.80KMP'!H81/H$4,"")</f>
        <v/>
      </c>
      <c r="I81" s="977" t="str">
        <f>IFERROR('DB7.80KMP'!I81/I$4,"")</f>
        <v/>
      </c>
      <c r="J81" s="977" t="str">
        <f>IFERROR('DB7.80KMP'!J81/J$4,"")</f>
        <v/>
      </c>
      <c r="K81" s="977" t="str">
        <f>IFERROR('DB7.80KMP'!K81/K$4,"")</f>
        <v/>
      </c>
      <c r="L81" s="977" t="str">
        <f>IFERROR('DB7.80KMP'!L81/L$4,"")</f>
        <v/>
      </c>
      <c r="M81" s="977" t="str">
        <f>IFERROR('DB7.80KMP'!M81/M$4,"")</f>
        <v/>
      </c>
      <c r="N81" s="977" t="str">
        <f>IFERROR('DB7.80KMP'!N81/N$4,"")</f>
        <v/>
      </c>
      <c r="O81" s="977" t="str">
        <f>IFERROR('DB7.80KMP'!O81/O$4,"")</f>
        <v/>
      </c>
      <c r="P81" s="977" t="str">
        <f>IFERROR('DB7.80KMP'!P81/P$4,"")</f>
        <v/>
      </c>
      <c r="Q81" s="977" t="str">
        <f>IFERROR('DB7.80KMP'!Q81/Q$4,"")</f>
        <v/>
      </c>
      <c r="R81" s="977" t="str">
        <f>IFERROR('DB7.80KMP'!R81/R$4,"")</f>
        <v/>
      </c>
      <c r="S81" s="977" t="str">
        <f>IFERROR('DB7.80KMP'!S81/S$4,"")</f>
        <v/>
      </c>
      <c r="T81" s="977" t="str">
        <f>IFERROR('DB7.80KMP'!T81/T$4,"")</f>
        <v/>
      </c>
      <c r="U81" s="977" t="str">
        <f>IFERROR('DB7.80KMP'!U81/U$4,"")</f>
        <v/>
      </c>
      <c r="V81" s="977" t="str">
        <f>IFERROR('DB7.80KMP'!V81/V$4,"")</f>
        <v/>
      </c>
      <c r="W81" s="977">
        <f>IFERROR('DB7.80KMP'!W81/W$4,"")</f>
        <v>0</v>
      </c>
      <c r="X81" s="977">
        <f>IFERROR('DB7.80KMP'!X81/X$4,"")</f>
        <v>0</v>
      </c>
      <c r="Y81" s="977">
        <f>IFERROR('DB7.80KMP'!Y81/Y$4,"")</f>
        <v>0</v>
      </c>
      <c r="Z81" s="977">
        <f>IFERROR('DB7.80KMP'!Z81/Z$4,"")</f>
        <v>0</v>
      </c>
      <c r="AA81" s="977">
        <f>IFERROR('DB7.80KMP'!AA81/AA$4,"")</f>
        <v>0</v>
      </c>
      <c r="AB81" s="977">
        <f>IFERROR('DB7.80KMP'!AB81/AB$4,"")</f>
        <v>0</v>
      </c>
      <c r="AC81" s="977">
        <f>IFERROR('DB7.80KMP'!AC81/AC$4,"")</f>
        <v>0</v>
      </c>
      <c r="AD81" s="977">
        <f>IFERROR('DB7.80KMP'!AD81/AD$4,"")</f>
        <v>184.41747318075164</v>
      </c>
      <c r="AE81" s="977">
        <f>IFERROR('DB7.80KMP'!AE81/AE$4,"")</f>
        <v>0</v>
      </c>
      <c r="AF81" s="977">
        <f>IFERROR('DB7.80KMP'!AF81/AF$4,"")</f>
        <v>0</v>
      </c>
      <c r="AG81" s="977">
        <f>IFERROR('DB7.80KMP'!AG81/AG$4,"")</f>
        <v>0</v>
      </c>
      <c r="AH81" s="977">
        <f>IFERROR('DB7.80KMP'!AH81/AH$4,"")</f>
        <v>0</v>
      </c>
      <c r="AI81" s="977">
        <f>IFERROR('DB7.80KMP'!AI81/AI$4,"")</f>
        <v>17.408007789729666</v>
      </c>
      <c r="AJ81" s="978">
        <f>IFERROR('DB7.80KMP'!AJ81/AJ$4,"")</f>
        <v>0</v>
      </c>
      <c r="AK81" s="976">
        <f>IFERROR('DB7.80KMP'!AK81/AK$4,"")</f>
        <v>0</v>
      </c>
      <c r="AL81" s="977">
        <f>IFERROR('DB7.80KMP'!AL81/AL$4,"")</f>
        <v>0</v>
      </c>
      <c r="AM81" s="977">
        <f>IFERROR('DB7.80KMP'!AM81/AM$4,"")</f>
        <v>0</v>
      </c>
      <c r="AN81" s="977">
        <f>IFERROR('DB7.80KMP'!AN81/AN$4,"")</f>
        <v>0</v>
      </c>
      <c r="AO81" s="918">
        <f>IFERROR('DB7.80KMP'!AO81/AO$4,"")</f>
        <v>0</v>
      </c>
      <c r="AP81" s="918" t="str">
        <f>IFERROR('DB7.80KMP'!AP81/AP$4,"")</f>
        <v/>
      </c>
      <c r="AQ81" s="918" t="str">
        <f>IFERROR('DB7.80KMP'!AQ81/AQ$4,"")</f>
        <v/>
      </c>
      <c r="AR81" s="918" t="str">
        <f>IFERROR('DB7.80KMP'!AR81/AR$4,"")</f>
        <v/>
      </c>
      <c r="AS81" s="918" t="str">
        <f>IFERROR('DB7.80KMP'!AS81/AS$4,"")</f>
        <v/>
      </c>
      <c r="AT81" s="918" t="str">
        <f>IFERROR('DB7.80KMP'!AT81/AT$4,"")</f>
        <v/>
      </c>
      <c r="AU81" s="918" t="str">
        <f>IFERROR('DB7.80KMP'!AU81/AU$4,"")</f>
        <v/>
      </c>
      <c r="AV81" s="919" t="str">
        <f>IFERROR('DB7.80KMP'!AV81/AV$4,"")</f>
        <v/>
      </c>
      <c r="AW81" s="976">
        <f t="shared" si="21"/>
        <v>0</v>
      </c>
      <c r="AX81" s="977">
        <f t="shared" si="22"/>
        <v>0</v>
      </c>
      <c r="AY81" s="977">
        <f t="shared" si="23"/>
        <v>0</v>
      </c>
      <c r="AZ81" s="626" t="str">
        <f t="shared" si="16"/>
        <v/>
      </c>
      <c r="BA81" s="627" t="str">
        <f t="shared" si="17"/>
        <v/>
      </c>
      <c r="BB81" s="976" t="str">
        <f>IFERROR('DB7.80KMP'!BB81/BB$4,"")</f>
        <v/>
      </c>
      <c r="BC81" s="977">
        <f>IFERROR('DB7.80KMP'!BC81/BC$4,"")</f>
        <v>0</v>
      </c>
      <c r="BD81" s="977">
        <f>IFERROR('DB7.80KMP'!BD81/BD$4,"")</f>
        <v>0</v>
      </c>
      <c r="BE81" s="626" t="str">
        <f t="shared" si="18"/>
        <v/>
      </c>
      <c r="BF81" s="626" t="str">
        <f t="shared" si="19"/>
        <v/>
      </c>
      <c r="BG81" s="627">
        <f>IFERROR(BC81/AI81,"")</f>
        <v>0</v>
      </c>
    </row>
    <row r="82" spans="2:59" ht="14.1" customHeight="1" x14ac:dyDescent="0.25">
      <c r="B82" s="1082"/>
      <c r="C82" s="1085"/>
      <c r="D82" s="573" t="s">
        <v>280</v>
      </c>
      <c r="E82" s="9" t="s">
        <v>166</v>
      </c>
      <c r="F82" s="272" t="s">
        <v>226</v>
      </c>
      <c r="G82" s="976" t="str">
        <f>IFERROR('DB7.80KMP'!G82/G$4,"")</f>
        <v/>
      </c>
      <c r="H82" s="977" t="str">
        <f>IFERROR('DB7.80KMP'!H82/H$4,"")</f>
        <v/>
      </c>
      <c r="I82" s="977" t="str">
        <f>IFERROR('DB7.80KMP'!I82/I$4,"")</f>
        <v/>
      </c>
      <c r="J82" s="977" t="str">
        <f>IFERROR('DB7.80KMP'!J82/J$4,"")</f>
        <v/>
      </c>
      <c r="K82" s="977" t="str">
        <f>IFERROR('DB7.80KMP'!K82/K$4,"")</f>
        <v/>
      </c>
      <c r="L82" s="977" t="str">
        <f>IFERROR('DB7.80KMP'!L82/L$4,"")</f>
        <v/>
      </c>
      <c r="M82" s="977" t="str">
        <f>IFERROR('DB7.80KMP'!M82/M$4,"")</f>
        <v/>
      </c>
      <c r="N82" s="977" t="str">
        <f>IFERROR('DB7.80KMP'!N82/N$4,"")</f>
        <v/>
      </c>
      <c r="O82" s="977" t="str">
        <f>IFERROR('DB7.80KMP'!O82/O$4,"")</f>
        <v/>
      </c>
      <c r="P82" s="977" t="str">
        <f>IFERROR('DB7.80KMP'!P82/P$4,"")</f>
        <v/>
      </c>
      <c r="Q82" s="977" t="str">
        <f>IFERROR('DB7.80KMP'!Q82/Q$4,"")</f>
        <v/>
      </c>
      <c r="R82" s="977" t="str">
        <f>IFERROR('DB7.80KMP'!R82/R$4,"")</f>
        <v/>
      </c>
      <c r="S82" s="977" t="str">
        <f>IFERROR('DB7.80KMP'!S82/S$4,"")</f>
        <v/>
      </c>
      <c r="T82" s="977" t="str">
        <f>IFERROR('DB7.80KMP'!T82/T$4,"")</f>
        <v/>
      </c>
      <c r="U82" s="977" t="str">
        <f>IFERROR('DB7.80KMP'!U82/U$4,"")</f>
        <v/>
      </c>
      <c r="V82" s="977" t="str">
        <f>IFERROR('DB7.80KMP'!V82/V$4,"")</f>
        <v/>
      </c>
      <c r="W82" s="977">
        <f>IFERROR('DB7.80KMP'!W82/W$4,"")</f>
        <v>0</v>
      </c>
      <c r="X82" s="977">
        <f>IFERROR('DB7.80KMP'!X82/X$4,"")</f>
        <v>0</v>
      </c>
      <c r="Y82" s="977">
        <f>IFERROR('DB7.80KMP'!Y82/Y$4,"")</f>
        <v>22.058823529411764</v>
      </c>
      <c r="Z82" s="977">
        <f>IFERROR('DB7.80KMP'!Z82/Z$4,"")</f>
        <v>19.810067171366224</v>
      </c>
      <c r="AA82" s="977">
        <f>IFERROR('DB7.80KMP'!AA82/AA$4,"")</f>
        <v>19.017664484511574</v>
      </c>
      <c r="AB82" s="977">
        <f>IFERROR('DB7.80KMP'!AB82/AB$4,"")</f>
        <v>19.017664484511574</v>
      </c>
      <c r="AC82" s="977">
        <f>IFERROR('DB7.80KMP'!AC82/AC$4,"")</f>
        <v>18.286215850491899</v>
      </c>
      <c r="AD82" s="977">
        <f>IFERROR('DB7.80KMP'!AD82/AD$4,"")</f>
        <v>18.273072799922033</v>
      </c>
      <c r="AE82" s="977">
        <f>IFERROR('DB7.80KMP'!AE82/AE$4,"")</f>
        <v>19.003995711918915</v>
      </c>
      <c r="AF82" s="977">
        <f>IFERROR('DB7.80KMP'!AF82/AF$4,"")</f>
        <v>18.283318300382732</v>
      </c>
      <c r="AG82" s="977">
        <f>IFERROR('DB7.80KMP'!AG82/AG$4,"")</f>
        <v>19.014651032398039</v>
      </c>
      <c r="AH82" s="977">
        <f>IFERROR('DB7.80KMP'!AH82/AH$4,"")</f>
        <v>18.286215850491899</v>
      </c>
      <c r="AI82" s="977">
        <f>IFERROR('DB7.80KMP'!AI82/AI$4,"")</f>
        <v>17.248788206287013</v>
      </c>
      <c r="AJ82" s="978">
        <f>IFERROR('DB7.80KMP'!AJ82/AJ$4,"")</f>
        <v>1.314795207863644</v>
      </c>
      <c r="AK82" s="976">
        <f>IFERROR('DB7.80KMP'!AK82/AK$4,"")</f>
        <v>0</v>
      </c>
      <c r="AL82" s="977">
        <f>IFERROR('DB7.80KMP'!AL82/AL$4,"")</f>
        <v>0</v>
      </c>
      <c r="AM82" s="977">
        <f>IFERROR('DB7.80KMP'!AM82/AM$4,"")</f>
        <v>0</v>
      </c>
      <c r="AN82" s="977">
        <f>IFERROR('DB7.80KMP'!AN82/AN$4,"")</f>
        <v>0</v>
      </c>
      <c r="AO82" s="918">
        <f>IFERROR('DB7.80KMP'!AO82/AO$4,"")</f>
        <v>5.0649438354005811</v>
      </c>
      <c r="AP82" s="918" t="str">
        <f>IFERROR('DB7.80KMP'!AP82/AP$4,"")</f>
        <v/>
      </c>
      <c r="AQ82" s="918" t="str">
        <f>IFERROR('DB7.80KMP'!AQ82/AQ$4,"")</f>
        <v/>
      </c>
      <c r="AR82" s="918" t="str">
        <f>IFERROR('DB7.80KMP'!AR82/AR$4,"")</f>
        <v/>
      </c>
      <c r="AS82" s="918" t="str">
        <f>IFERROR('DB7.80KMP'!AS82/AS$4,"")</f>
        <v/>
      </c>
      <c r="AT82" s="918" t="str">
        <f>IFERROR('DB7.80KMP'!AT82/AT$4,"")</f>
        <v/>
      </c>
      <c r="AU82" s="918" t="str">
        <f>IFERROR('DB7.80KMP'!AU82/AU$4,"")</f>
        <v/>
      </c>
      <c r="AV82" s="919" t="str">
        <f>IFERROR('DB7.80KMP'!AV82/AV$4,"")</f>
        <v/>
      </c>
      <c r="AW82" s="976">
        <f t="shared" si="21"/>
        <v>0</v>
      </c>
      <c r="AX82" s="977">
        <f t="shared" si="22"/>
        <v>5.0649438354005811</v>
      </c>
      <c r="AY82" s="977">
        <f t="shared" si="23"/>
        <v>19.017664484511574</v>
      </c>
      <c r="AZ82" s="626" t="str">
        <f t="shared" si="16"/>
        <v/>
      </c>
      <c r="BA82" s="627">
        <f t="shared" si="17"/>
        <v>0.26632838325261171</v>
      </c>
      <c r="BB82" s="976" t="str">
        <f>IFERROR('DB7.80KMP'!BB82/BB$4,"")</f>
        <v/>
      </c>
      <c r="BC82" s="977">
        <f>IFERROR('DB7.80KMP'!BC82/BC$4,"")</f>
        <v>1.314795207863644</v>
      </c>
      <c r="BD82" s="977">
        <f>IFERROR('DB7.80KMP'!BD82/BD$4,"")</f>
        <v>14.766349030298908</v>
      </c>
      <c r="BE82" s="626" t="str">
        <f t="shared" si="18"/>
        <v/>
      </c>
      <c r="BF82" s="626">
        <f t="shared" si="19"/>
        <v>8.9039965475950097E-2</v>
      </c>
      <c r="BG82" s="627">
        <f t="shared" si="20"/>
        <v>7.6225366799066732E-2</v>
      </c>
    </row>
    <row r="83" spans="2:59" x14ac:dyDescent="0.25">
      <c r="B83" s="1082"/>
      <c r="C83" s="1085"/>
      <c r="D83" s="573" t="s">
        <v>281</v>
      </c>
      <c r="E83" s="12" t="s">
        <v>171</v>
      </c>
      <c r="F83" s="272" t="s">
        <v>226</v>
      </c>
      <c r="G83" s="976" t="str">
        <f>IFERROR('DB7.80KMP'!G83/G$4,"")</f>
        <v/>
      </c>
      <c r="H83" s="977" t="str">
        <f>IFERROR('DB7.80KMP'!H83/H$4,"")</f>
        <v/>
      </c>
      <c r="I83" s="977" t="str">
        <f>IFERROR('DB7.80KMP'!I83/I$4,"")</f>
        <v/>
      </c>
      <c r="J83" s="977" t="str">
        <f>IFERROR('DB7.80KMP'!J83/J$4,"")</f>
        <v/>
      </c>
      <c r="K83" s="977" t="str">
        <f>IFERROR('DB7.80KMP'!K83/K$4,"")</f>
        <v/>
      </c>
      <c r="L83" s="977" t="str">
        <f>IFERROR('DB7.80KMP'!L83/L$4,"")</f>
        <v/>
      </c>
      <c r="M83" s="977" t="str">
        <f>IFERROR('DB7.80KMP'!M83/M$4,"")</f>
        <v/>
      </c>
      <c r="N83" s="977" t="str">
        <f>IFERROR('DB7.80KMP'!N83/N$4,"")</f>
        <v/>
      </c>
      <c r="O83" s="977" t="str">
        <f>IFERROR('DB7.80KMP'!O83/O$4,"")</f>
        <v/>
      </c>
      <c r="P83" s="977" t="str">
        <f>IFERROR('DB7.80KMP'!P83/P$4,"")</f>
        <v/>
      </c>
      <c r="Q83" s="977" t="str">
        <f>IFERROR('DB7.80KMP'!Q83/Q$4,"")</f>
        <v/>
      </c>
      <c r="R83" s="977" t="str">
        <f>IFERROR('DB7.80KMP'!R83/R$4,"")</f>
        <v/>
      </c>
      <c r="S83" s="977" t="str">
        <f>IFERROR('DB7.80KMP'!S83/S$4,"")</f>
        <v/>
      </c>
      <c r="T83" s="977" t="str">
        <f>IFERROR('DB7.80KMP'!T83/T$4,"")</f>
        <v/>
      </c>
      <c r="U83" s="977" t="str">
        <f>IFERROR('DB7.80KMP'!U83/U$4,"")</f>
        <v/>
      </c>
      <c r="V83" s="977" t="str">
        <f>IFERROR('DB7.80KMP'!V83/V$4,"")</f>
        <v/>
      </c>
      <c r="W83" s="977">
        <f>IFERROR('DB7.80KMP'!W83/W$4,"")</f>
        <v>0</v>
      </c>
      <c r="X83" s="977">
        <f>IFERROR('DB7.80KMP'!X83/X$4,"")</f>
        <v>0</v>
      </c>
      <c r="Y83" s="977">
        <f>IFERROR('DB7.80KMP'!Y83/Y$4,"")</f>
        <v>0</v>
      </c>
      <c r="Z83" s="977">
        <f>IFERROR('DB7.80KMP'!Z83/Z$4,"")</f>
        <v>0</v>
      </c>
      <c r="AA83" s="977">
        <f>IFERROR('DB7.80KMP'!AA83/AA$4,"")</f>
        <v>0</v>
      </c>
      <c r="AB83" s="977">
        <f>IFERROR('DB7.80KMP'!AB83/AB$4,"")</f>
        <v>0</v>
      </c>
      <c r="AC83" s="977">
        <f>IFERROR('DB7.80KMP'!AC83/AC$4,"")</f>
        <v>0</v>
      </c>
      <c r="AD83" s="977">
        <f>IFERROR('DB7.80KMP'!AD83/AD$4,"")</f>
        <v>0</v>
      </c>
      <c r="AE83" s="977">
        <f>IFERROR('DB7.80KMP'!AE83/AE$4,"")</f>
        <v>0</v>
      </c>
      <c r="AF83" s="977">
        <f>IFERROR('DB7.80KMP'!AF83/AF$4,"")</f>
        <v>0</v>
      </c>
      <c r="AG83" s="977">
        <f>IFERROR('DB7.80KMP'!AG83/AG$4,"")</f>
        <v>0</v>
      </c>
      <c r="AH83" s="977">
        <f>IFERROR('DB7.80KMP'!AH83/AH$4,"")</f>
        <v>0</v>
      </c>
      <c r="AI83" s="977">
        <f>IFERROR('DB7.80KMP'!AI83/AI$4,"")</f>
        <v>0</v>
      </c>
      <c r="AJ83" s="978">
        <f>IFERROR('DB7.80KMP'!AJ83/AJ$4,"")</f>
        <v>0</v>
      </c>
      <c r="AK83" s="976">
        <f>IFERROR('DB7.80KMP'!AK83/AK$4,"")</f>
        <v>0</v>
      </c>
      <c r="AL83" s="977">
        <f>IFERROR('DB7.80KMP'!AL83/AL$4,"")</f>
        <v>0</v>
      </c>
      <c r="AM83" s="977">
        <f>IFERROR('DB7.80KMP'!AM83/AM$4,"")</f>
        <v>0</v>
      </c>
      <c r="AN83" s="977">
        <f>IFERROR('DB7.80KMP'!AN83/AN$4,"")</f>
        <v>0</v>
      </c>
      <c r="AO83" s="918">
        <f>IFERROR('DB7.80KMP'!AO83/AO$4,"")</f>
        <v>0</v>
      </c>
      <c r="AP83" s="918" t="str">
        <f>IFERROR('DB7.80KMP'!AP83/AP$4,"")</f>
        <v/>
      </c>
      <c r="AQ83" s="918" t="str">
        <f>IFERROR('DB7.80KMP'!AQ83/AQ$4,"")</f>
        <v/>
      </c>
      <c r="AR83" s="918" t="str">
        <f>IFERROR('DB7.80KMP'!AR83/AR$4,"")</f>
        <v/>
      </c>
      <c r="AS83" s="918" t="str">
        <f>IFERROR('DB7.80KMP'!AS83/AS$4,"")</f>
        <v/>
      </c>
      <c r="AT83" s="918" t="str">
        <f>IFERROR('DB7.80KMP'!AT83/AT$4,"")</f>
        <v/>
      </c>
      <c r="AU83" s="918" t="str">
        <f>IFERROR('DB7.80KMP'!AU83/AU$4,"")</f>
        <v/>
      </c>
      <c r="AV83" s="919" t="str">
        <f>IFERROR('DB7.80KMP'!AV83/AV$4,"")</f>
        <v/>
      </c>
      <c r="AW83" s="976">
        <f t="shared" si="21"/>
        <v>0</v>
      </c>
      <c r="AX83" s="977">
        <f t="shared" si="22"/>
        <v>0</v>
      </c>
      <c r="AY83" s="977">
        <f t="shared" si="23"/>
        <v>0</v>
      </c>
      <c r="AZ83" s="626" t="str">
        <f t="shared" si="16"/>
        <v/>
      </c>
      <c r="BA83" s="627" t="str">
        <f t="shared" si="17"/>
        <v/>
      </c>
      <c r="BB83" s="976" t="str">
        <f>IFERROR('DB7.80KMP'!BB83/BB$4,"")</f>
        <v/>
      </c>
      <c r="BC83" s="977">
        <f>IFERROR('DB7.80KMP'!BC83/BC$4,"")</f>
        <v>0</v>
      </c>
      <c r="BD83" s="977">
        <f>IFERROR('DB7.80KMP'!BD83/BD$4,"")</f>
        <v>0</v>
      </c>
      <c r="BE83" s="626" t="str">
        <f t="shared" si="18"/>
        <v/>
      </c>
      <c r="BF83" s="626" t="str">
        <f t="shared" si="19"/>
        <v/>
      </c>
      <c r="BG83" s="627" t="str">
        <f t="shared" si="20"/>
        <v/>
      </c>
    </row>
    <row r="84" spans="2:59" x14ac:dyDescent="0.25">
      <c r="B84" s="1082"/>
      <c r="C84" s="1085"/>
      <c r="D84" s="573" t="s">
        <v>282</v>
      </c>
      <c r="E84" s="12" t="s">
        <v>151</v>
      </c>
      <c r="F84" s="272" t="s">
        <v>226</v>
      </c>
      <c r="G84" s="976" t="str">
        <f>IFERROR('DB7.80KMP'!G84/G$4,"")</f>
        <v/>
      </c>
      <c r="H84" s="977" t="str">
        <f>IFERROR('DB7.80KMP'!H84/H$4,"")</f>
        <v/>
      </c>
      <c r="I84" s="977" t="str">
        <f>IFERROR('DB7.80KMP'!I84/I$4,"")</f>
        <v/>
      </c>
      <c r="J84" s="977" t="str">
        <f>IFERROR('DB7.80KMP'!J84/J$4,"")</f>
        <v/>
      </c>
      <c r="K84" s="977" t="str">
        <f>IFERROR('DB7.80KMP'!K84/K$4,"")</f>
        <v/>
      </c>
      <c r="L84" s="977" t="str">
        <f>IFERROR('DB7.80KMP'!L84/L$4,"")</f>
        <v/>
      </c>
      <c r="M84" s="977" t="str">
        <f>IFERROR('DB7.80KMP'!M84/M$4,"")</f>
        <v/>
      </c>
      <c r="N84" s="977" t="str">
        <f>IFERROR('DB7.80KMP'!N84/N$4,"")</f>
        <v/>
      </c>
      <c r="O84" s="977" t="str">
        <f>IFERROR('DB7.80KMP'!O84/O$4,"")</f>
        <v/>
      </c>
      <c r="P84" s="977" t="str">
        <f>IFERROR('DB7.80KMP'!P84/P$4,"")</f>
        <v/>
      </c>
      <c r="Q84" s="977" t="str">
        <f>IFERROR('DB7.80KMP'!Q84/Q$4,"")</f>
        <v/>
      </c>
      <c r="R84" s="977" t="str">
        <f>IFERROR('DB7.80KMP'!R84/R$4,"")</f>
        <v/>
      </c>
      <c r="S84" s="977" t="str">
        <f>IFERROR('DB7.80KMP'!S84/S$4,"")</f>
        <v/>
      </c>
      <c r="T84" s="977" t="str">
        <f>IFERROR('DB7.80KMP'!T84/T$4,"")</f>
        <v/>
      </c>
      <c r="U84" s="977" t="str">
        <f>IFERROR('DB7.80KMP'!U84/U$4,"")</f>
        <v/>
      </c>
      <c r="V84" s="977" t="str">
        <f>IFERROR('DB7.80KMP'!V84/V$4,"")</f>
        <v/>
      </c>
      <c r="W84" s="977">
        <f>IFERROR('DB7.80KMP'!W84/W$4,"")</f>
        <v>7.4906367041198498</v>
      </c>
      <c r="X84" s="977">
        <f>IFERROR('DB7.80KMP'!X84/X$4,"")</f>
        <v>0</v>
      </c>
      <c r="Y84" s="977">
        <f>IFERROR('DB7.80KMP'!Y84/Y$4,"")</f>
        <v>0</v>
      </c>
      <c r="Z84" s="977">
        <f>IFERROR('DB7.80KMP'!Z84/Z$4,"")</f>
        <v>0</v>
      </c>
      <c r="AA84" s="977">
        <f>IFERROR('DB7.80KMP'!AA84/AA$4,"")</f>
        <v>0</v>
      </c>
      <c r="AB84" s="977">
        <f>IFERROR('DB7.80KMP'!AB84/AB$4,"")</f>
        <v>0</v>
      </c>
      <c r="AC84" s="977">
        <f>IFERROR('DB7.80KMP'!AC84/AC$4,"")</f>
        <v>4.6887732949979233</v>
      </c>
      <c r="AD84" s="977">
        <f>IFERROR('DB7.80KMP'!AD84/AD$4,"")</f>
        <v>0</v>
      </c>
      <c r="AE84" s="977">
        <f>IFERROR('DB7.80KMP'!AE84/AE$4,"")</f>
        <v>0</v>
      </c>
      <c r="AF84" s="977">
        <f>IFERROR('DB7.80KMP'!AF84/AF$4,"")</f>
        <v>0</v>
      </c>
      <c r="AG84" s="977">
        <f>IFERROR('DB7.80KMP'!AG84/AG$4,"")</f>
        <v>0</v>
      </c>
      <c r="AH84" s="977">
        <f>IFERROR('DB7.80KMP'!AH84/AH$4,"")</f>
        <v>4.6887732949979233</v>
      </c>
      <c r="AI84" s="977">
        <f>IFERROR('DB7.80KMP'!AI84/AI$4,"")</f>
        <v>1.3268298620220782</v>
      </c>
      <c r="AJ84" s="978">
        <f>IFERROR('DB7.80KMP'!AJ84/AJ$4,"")</f>
        <v>0.7734154982946011</v>
      </c>
      <c r="AK84" s="976">
        <f>IFERROR('DB7.80KMP'!AK84/AK$4,"")</f>
        <v>0.40574259778249955</v>
      </c>
      <c r="AL84" s="977">
        <f>IFERROR('DB7.80KMP'!AL84/AL$4,"")</f>
        <v>0.64758213167800716</v>
      </c>
      <c r="AM84" s="977">
        <f>IFERROR('DB7.80KMP'!AM84/AM$4,"")</f>
        <v>1.8376728273793768</v>
      </c>
      <c r="AN84" s="977">
        <f>IFERROR('DB7.80KMP'!AN84/AN$4,"")</f>
        <v>0.42237653069499637</v>
      </c>
      <c r="AO84" s="918">
        <f>IFERROR('DB7.80KMP'!AO84/AO$4,"")</f>
        <v>0.2931097066834748</v>
      </c>
      <c r="AP84" s="918" t="str">
        <f>IFERROR('DB7.80KMP'!AP84/AP$4,"")</f>
        <v/>
      </c>
      <c r="AQ84" s="918" t="str">
        <f>IFERROR('DB7.80KMP'!AQ84/AQ$4,"")</f>
        <v/>
      </c>
      <c r="AR84" s="918" t="str">
        <f>IFERROR('DB7.80KMP'!AR84/AR$4,"")</f>
        <v/>
      </c>
      <c r="AS84" s="918" t="str">
        <f>IFERROR('DB7.80KMP'!AS84/AS$4,"")</f>
        <v/>
      </c>
      <c r="AT84" s="918" t="str">
        <f>IFERROR('DB7.80KMP'!AT84/AT$4,"")</f>
        <v/>
      </c>
      <c r="AU84" s="918" t="str">
        <f>IFERROR('DB7.80KMP'!AU84/AU$4,"")</f>
        <v/>
      </c>
      <c r="AV84" s="919" t="str">
        <f>IFERROR('DB7.80KMP'!AV84/AV$4,"")</f>
        <v/>
      </c>
      <c r="AW84" s="976">
        <f t="shared" si="21"/>
        <v>0.42237653069499637</v>
      </c>
      <c r="AX84" s="977">
        <f t="shared" si="22"/>
        <v>0.2931097066834748</v>
      </c>
      <c r="AY84" s="977">
        <f t="shared" si="23"/>
        <v>0</v>
      </c>
      <c r="AZ84" s="626">
        <f t="shared" si="16"/>
        <v>0.69395358260360629</v>
      </c>
      <c r="BA84" s="627" t="str">
        <f t="shared" si="17"/>
        <v/>
      </c>
      <c r="BB84" s="976" t="str">
        <f>IFERROR('DB7.80KMP'!BB84/BB$4,"")</f>
        <v/>
      </c>
      <c r="BC84" s="977">
        <f>IFERROR('DB7.80KMP'!BC84/BC$4,"")</f>
        <v>0.7734154982946011</v>
      </c>
      <c r="BD84" s="977">
        <f>IFERROR('DB7.80KMP'!BD84/BD$4,"")</f>
        <v>1.2620811137007613</v>
      </c>
      <c r="BE84" s="626" t="str">
        <f t="shared" si="18"/>
        <v/>
      </c>
      <c r="BF84" s="626">
        <f t="shared" si="19"/>
        <v>0.61280966009129068</v>
      </c>
      <c r="BG84" s="627">
        <f t="shared" si="20"/>
        <v>0.58290480221474816</v>
      </c>
    </row>
    <row r="85" spans="2:59" ht="14.1" customHeight="1" x14ac:dyDescent="0.25">
      <c r="B85" s="1083"/>
      <c r="C85" s="1086"/>
      <c r="D85" s="572" t="s">
        <v>283</v>
      </c>
      <c r="E85" s="10" t="s">
        <v>152</v>
      </c>
      <c r="F85" s="273" t="s">
        <v>226</v>
      </c>
      <c r="G85" s="973" t="str">
        <f>IFERROR('DB7.80KMP'!G85/G$4,"")</f>
        <v/>
      </c>
      <c r="H85" s="974" t="str">
        <f>IFERROR('DB7.80KMP'!H85/H$4,"")</f>
        <v/>
      </c>
      <c r="I85" s="974" t="str">
        <f>IFERROR('DB7.80KMP'!I85/I$4,"")</f>
        <v/>
      </c>
      <c r="J85" s="974" t="str">
        <f>IFERROR('DB7.80KMP'!J85/J$4,"")</f>
        <v/>
      </c>
      <c r="K85" s="974" t="str">
        <f>IFERROR('DB7.80KMP'!K85/K$4,"")</f>
        <v/>
      </c>
      <c r="L85" s="974" t="str">
        <f>IFERROR('DB7.80KMP'!L85/L$4,"")</f>
        <v/>
      </c>
      <c r="M85" s="974" t="str">
        <f>IFERROR('DB7.80KMP'!M85/M$4,"")</f>
        <v/>
      </c>
      <c r="N85" s="974" t="str">
        <f>IFERROR('DB7.80KMP'!N85/N$4,"")</f>
        <v/>
      </c>
      <c r="O85" s="974" t="str">
        <f>IFERROR('DB7.80KMP'!O85/O$4,"")</f>
        <v/>
      </c>
      <c r="P85" s="974" t="str">
        <f>IFERROR('DB7.80KMP'!P85/P$4,"")</f>
        <v/>
      </c>
      <c r="Q85" s="974" t="str">
        <f>IFERROR('DB7.80KMP'!Q85/Q$4,"")</f>
        <v/>
      </c>
      <c r="R85" s="974" t="str">
        <f>IFERROR('DB7.80KMP'!R85/R$4,"")</f>
        <v/>
      </c>
      <c r="S85" s="974" t="str">
        <f>IFERROR('DB7.80KMP'!S85/S$4,"")</f>
        <v/>
      </c>
      <c r="T85" s="974" t="str">
        <f>IFERROR('DB7.80KMP'!T85/T$4,"")</f>
        <v/>
      </c>
      <c r="U85" s="974" t="str">
        <f>IFERROR('DB7.80KMP'!U85/U$4,"")</f>
        <v/>
      </c>
      <c r="V85" s="974" t="str">
        <f>IFERROR('DB7.80KMP'!V85/V$4,"")</f>
        <v/>
      </c>
      <c r="W85" s="974">
        <f>IFERROR('DB7.80KMP'!W85/W$4,"")</f>
        <v>0.2247191011235955</v>
      </c>
      <c r="X85" s="974">
        <f>IFERROR('DB7.80KMP'!X85/X$4,"")</f>
        <v>0.37453183520599254</v>
      </c>
      <c r="Y85" s="974">
        <f>IFERROR('DB7.80KMP'!Y85/Y$4,"")</f>
        <v>0.16968325791855204</v>
      </c>
      <c r="Z85" s="974">
        <f>IFERROR('DB7.80KMP'!Z85/Z$4,"")</f>
        <v>0.15238513208743248</v>
      </c>
      <c r="AA85" s="974">
        <f>IFERROR('DB7.80KMP'!AA85/AA$4,"")</f>
        <v>0.14628972680393521</v>
      </c>
      <c r="AB85" s="974">
        <f>IFERROR('DB7.80KMP'!AB85/AB$4,"")</f>
        <v>0.14628972680393521</v>
      </c>
      <c r="AC85" s="974">
        <f>IFERROR('DB7.80KMP'!AC85/AC$4,"")</f>
        <v>0.14066319884993769</v>
      </c>
      <c r="AD85" s="974">
        <f>IFERROR('DB7.80KMP'!AD85/AD$4,"")</f>
        <v>0.14056209846093873</v>
      </c>
      <c r="AE85" s="974">
        <f>IFERROR('DB7.80KMP'!AE85/AE$4,"")</f>
        <v>0.14618458239937629</v>
      </c>
      <c r="AF85" s="974">
        <f>IFERROR('DB7.80KMP'!AF85/AF$4,"")</f>
        <v>0.14064091000294407</v>
      </c>
      <c r="AG85" s="974">
        <f>IFERROR('DB7.80KMP'!AG85/AG$4,"")</f>
        <v>0.14626654640306186</v>
      </c>
      <c r="AH85" s="974">
        <f>IFERROR('DB7.80KMP'!AH85/AH$4,"")</f>
        <v>0.14066319884993769</v>
      </c>
      <c r="AI85" s="974">
        <f>IFERROR('DB7.80KMP'!AI85/AI$4,"")</f>
        <v>0.15921958344264936</v>
      </c>
      <c r="AJ85" s="975">
        <f>IFERROR('DB7.80KMP'!AJ85/AJ$4,"")</f>
        <v>0.65562774349368114</v>
      </c>
      <c r="AK85" s="973">
        <f>IFERROR('DB7.80KMP'!AK85/AK$4,"")</f>
        <v>0</v>
      </c>
      <c r="AL85" s="974">
        <f>IFERROR('DB7.80KMP'!AL85/AL$4,"")</f>
        <v>0</v>
      </c>
      <c r="AM85" s="974">
        <f>IFERROR('DB7.80KMP'!AM85/AM$4,"")</f>
        <v>0.15609157937360763</v>
      </c>
      <c r="AN85" s="974">
        <f>IFERROR('DB7.80KMP'!AN85/AN$4,"")</f>
        <v>3.1332718352120672</v>
      </c>
      <c r="AO85" s="916">
        <f>IFERROR('DB7.80KMP'!AO85/AO$4,"")</f>
        <v>0.19782545078000136</v>
      </c>
      <c r="AP85" s="916" t="str">
        <f>IFERROR('DB7.80KMP'!AP85/AP$4,"")</f>
        <v/>
      </c>
      <c r="AQ85" s="916" t="str">
        <f>IFERROR('DB7.80KMP'!AQ85/AQ$4,"")</f>
        <v/>
      </c>
      <c r="AR85" s="916" t="str">
        <f>IFERROR('DB7.80KMP'!AR85/AR$4,"")</f>
        <v/>
      </c>
      <c r="AS85" s="916" t="str">
        <f>IFERROR('DB7.80KMP'!AS85/AS$4,"")</f>
        <v/>
      </c>
      <c r="AT85" s="916" t="str">
        <f>IFERROR('DB7.80KMP'!AT85/AT$4,"")</f>
        <v/>
      </c>
      <c r="AU85" s="916" t="str">
        <f>IFERROR('DB7.80KMP'!AU85/AU$4,"")</f>
        <v/>
      </c>
      <c r="AV85" s="917" t="str">
        <f>IFERROR('DB7.80KMP'!AV85/AV$4,"")</f>
        <v/>
      </c>
      <c r="AW85" s="973">
        <f t="shared" si="21"/>
        <v>3.1332718352120672</v>
      </c>
      <c r="AX85" s="974">
        <f t="shared" si="22"/>
        <v>0.19782545078000136</v>
      </c>
      <c r="AY85" s="974">
        <f t="shared" si="23"/>
        <v>0.14628972680393521</v>
      </c>
      <c r="AZ85" s="624">
        <f t="shared" si="16"/>
        <v>6.313702135793528E-2</v>
      </c>
      <c r="BA85" s="625">
        <f t="shared" si="17"/>
        <v>1.3522853251693943</v>
      </c>
      <c r="BB85" s="973" t="str">
        <f>IFERROR('DB7.80KMP'!BB85/BB$4,"")</f>
        <v/>
      </c>
      <c r="BC85" s="974">
        <f>IFERROR('DB7.80KMP'!BC85/BC$4,"")</f>
        <v>0.65562774349368114</v>
      </c>
      <c r="BD85" s="974">
        <f>IFERROR('DB7.80KMP'!BD85/BD$4,"")</f>
        <v>0.18931216705511419</v>
      </c>
      <c r="BE85" s="624" t="str">
        <f t="shared" si="18"/>
        <v/>
      </c>
      <c r="BF85" s="624">
        <f t="shared" si="19"/>
        <v>3.4632097539869644</v>
      </c>
      <c r="BG85" s="625">
        <f t="shared" si="20"/>
        <v>4.1177581885198009</v>
      </c>
    </row>
    <row r="86" spans="2:59" s="583" customFormat="1" x14ac:dyDescent="0.25">
      <c r="B86" s="597" t="s">
        <v>284</v>
      </c>
      <c r="C86" s="598" t="s">
        <v>108</v>
      </c>
      <c r="D86" s="604" t="str">
        <f t="shared" ref="D86:E86" si="24">IF($B$1="x","",B86)</f>
        <v>V</v>
      </c>
      <c r="E86" s="605" t="str">
        <f t="shared" si="24"/>
        <v>Chi phí tài chính</v>
      </c>
      <c r="F86" s="608"/>
      <c r="G86" s="997" t="str">
        <f>IFERROR('DB7.80KMP'!G86/G$4,"")</f>
        <v/>
      </c>
      <c r="H86" s="998" t="str">
        <f>IFERROR('DB7.80KMP'!H86/H$4,"")</f>
        <v/>
      </c>
      <c r="I86" s="998" t="str">
        <f>IFERROR('DB7.80KMP'!I86/I$4,"")</f>
        <v/>
      </c>
      <c r="J86" s="998" t="str">
        <f>IFERROR('DB7.80KMP'!J86/J$4,"")</f>
        <v/>
      </c>
      <c r="K86" s="998" t="str">
        <f>IFERROR('DB7.80KMP'!K86/K$4,"")</f>
        <v/>
      </c>
      <c r="L86" s="998" t="str">
        <f>IFERROR('DB7.80KMP'!L86/L$4,"")</f>
        <v/>
      </c>
      <c r="M86" s="998" t="str">
        <f>IFERROR('DB7.80KMP'!M86/M$4,"")</f>
        <v/>
      </c>
      <c r="N86" s="998" t="str">
        <f>IFERROR('DB7.80KMP'!N86/N$4,"")</f>
        <v/>
      </c>
      <c r="O86" s="998" t="str">
        <f>IFERROR('DB7.80KMP'!O86/O$4,"")</f>
        <v/>
      </c>
      <c r="P86" s="998" t="str">
        <f>IFERROR('DB7.80KMP'!P86/P$4,"")</f>
        <v/>
      </c>
      <c r="Q86" s="998" t="str">
        <f>IFERROR('DB7.80KMP'!Q86/Q$4,"")</f>
        <v/>
      </c>
      <c r="R86" s="998" t="str">
        <f>IFERROR('DB7.80KMP'!R86/R$4,"")</f>
        <v/>
      </c>
      <c r="S86" s="998" t="str">
        <f>IFERROR('DB7.80KMP'!S86/S$4,"")</f>
        <v/>
      </c>
      <c r="T86" s="998" t="str">
        <f>IFERROR('DB7.80KMP'!T86/T$4,"")</f>
        <v/>
      </c>
      <c r="U86" s="998" t="str">
        <f>IFERROR('DB7.80KMP'!U86/U$4,"")</f>
        <v/>
      </c>
      <c r="V86" s="998" t="str">
        <f>IFERROR('DB7.80KMP'!V86/V$4,"")</f>
        <v/>
      </c>
      <c r="W86" s="998">
        <f>IFERROR('DB7.80KMP'!W86/W$4,"")</f>
        <v>0</v>
      </c>
      <c r="X86" s="998">
        <f>IFERROR('DB7.80KMP'!X86/X$4,"")</f>
        <v>0</v>
      </c>
      <c r="Y86" s="998">
        <f>IFERROR('DB7.80KMP'!Y86/Y$4,"")</f>
        <v>0</v>
      </c>
      <c r="Z86" s="998">
        <f>IFERROR('DB7.80KMP'!Z86/Z$4,"")</f>
        <v>0</v>
      </c>
      <c r="AA86" s="998">
        <f>IFERROR('DB7.80KMP'!AA86/AA$4,"")</f>
        <v>0</v>
      </c>
      <c r="AB86" s="998">
        <f>IFERROR('DB7.80KMP'!AB86/AB$4,"")</f>
        <v>0</v>
      </c>
      <c r="AC86" s="998">
        <f>IFERROR('DB7.80KMP'!AC86/AC$4,"")</f>
        <v>0</v>
      </c>
      <c r="AD86" s="998">
        <f>IFERROR('DB7.80KMP'!AD86/AD$4,"")</f>
        <v>0</v>
      </c>
      <c r="AE86" s="998">
        <f>IFERROR('DB7.80KMP'!AE86/AE$4,"")</f>
        <v>0</v>
      </c>
      <c r="AF86" s="998">
        <f>IFERROR('DB7.80KMP'!AF86/AF$4,"")</f>
        <v>0</v>
      </c>
      <c r="AG86" s="998">
        <f>IFERROR('DB7.80KMP'!AG86/AG$4,"")</f>
        <v>0</v>
      </c>
      <c r="AH86" s="998">
        <f>IFERROR('DB7.80KMP'!AH86/AH$4,"")</f>
        <v>0</v>
      </c>
      <c r="AI86" s="998">
        <f>IFERROR('DB7.80KMP'!AI86/AI$4,"")</f>
        <v>0</v>
      </c>
      <c r="AJ86" s="999">
        <f>IFERROR('DB7.80KMP'!AJ86/AJ$4,"")</f>
        <v>0.68658204011659307</v>
      </c>
      <c r="AK86" s="997">
        <f>IFERROR('DB7.80KMP'!AK86/AK$4,"")</f>
        <v>0.88791359032136807</v>
      </c>
      <c r="AL86" s="998">
        <f>IFERROR('DB7.80KMP'!AL86/AL$4,"")</f>
        <v>1.3795635185835646</v>
      </c>
      <c r="AM86" s="998">
        <f>IFERROR('DB7.80KMP'!AM86/AM$4,"")</f>
        <v>0.4520146918475127</v>
      </c>
      <c r="AN86" s="998">
        <f>IFERROR('DB7.80KMP'!AN86/AN$4,"")</f>
        <v>0.72949882410185707</v>
      </c>
      <c r="AO86" s="934">
        <f>IFERROR('DB7.80KMP'!AO86/AO$4,"")</f>
        <v>0.42834652094635661</v>
      </c>
      <c r="AP86" s="934" t="str">
        <f>IFERROR('DB7.80KMP'!AP86/AP$4,"")</f>
        <v/>
      </c>
      <c r="AQ86" s="934" t="str">
        <f>IFERROR('DB7.80KMP'!AQ86/AQ$4,"")</f>
        <v/>
      </c>
      <c r="AR86" s="934" t="str">
        <f>IFERROR('DB7.80KMP'!AR86/AR$4,"")</f>
        <v/>
      </c>
      <c r="AS86" s="934" t="str">
        <f>IFERROR('DB7.80KMP'!AS86/AS$4,"")</f>
        <v/>
      </c>
      <c r="AT86" s="934" t="str">
        <f>IFERROR('DB7.80KMP'!AT86/AT$4,"")</f>
        <v/>
      </c>
      <c r="AU86" s="934" t="str">
        <f>IFERROR('DB7.80KMP'!AU86/AU$4,"")</f>
        <v/>
      </c>
      <c r="AV86" s="935" t="str">
        <f>IFERROR('DB7.80KMP'!AV86/AV$4,"")</f>
        <v/>
      </c>
      <c r="AW86" s="997">
        <f t="shared" si="21"/>
        <v>0.72949882410185707</v>
      </c>
      <c r="AX86" s="998">
        <f t="shared" si="22"/>
        <v>0.42834652094635661</v>
      </c>
      <c r="AY86" s="998">
        <f t="shared" si="23"/>
        <v>0</v>
      </c>
      <c r="AZ86" s="634">
        <f t="shared" si="16"/>
        <v>0.58717917945066933</v>
      </c>
      <c r="BA86" s="635" t="str">
        <f t="shared" si="17"/>
        <v/>
      </c>
      <c r="BB86" s="997" t="str">
        <f>IFERROR('DB7.80KMP'!BB86/BB$4,"")</f>
        <v/>
      </c>
      <c r="BC86" s="998">
        <f>IFERROR('DB7.80KMP'!BC86/BC$4,"")</f>
        <v>0.68658204011659307</v>
      </c>
      <c r="BD86" s="998">
        <f>IFERROR('DB7.80KMP'!BD86/BD$4,"")</f>
        <v>0</v>
      </c>
      <c r="BE86" s="634" t="str">
        <f t="shared" si="18"/>
        <v/>
      </c>
      <c r="BF86" s="634" t="str">
        <f t="shared" si="19"/>
        <v/>
      </c>
      <c r="BG86" s="635" t="str">
        <f t="shared" si="20"/>
        <v/>
      </c>
    </row>
    <row r="87" spans="2:59" x14ac:dyDescent="0.25">
      <c r="B87" s="1081" t="s">
        <v>285</v>
      </c>
      <c r="C87" s="1084" t="s">
        <v>108</v>
      </c>
      <c r="D87" s="571" t="s">
        <v>286</v>
      </c>
      <c r="E87" s="7" t="s">
        <v>158</v>
      </c>
      <c r="F87" s="268" t="s">
        <v>226</v>
      </c>
      <c r="G87" s="970" t="str">
        <f>IFERROR('DB7.80KMP'!G87/G$4,"")</f>
        <v/>
      </c>
      <c r="H87" s="971" t="str">
        <f>IFERROR('DB7.80KMP'!H87/H$4,"")</f>
        <v/>
      </c>
      <c r="I87" s="971" t="str">
        <f>IFERROR('DB7.80KMP'!I87/I$4,"")</f>
        <v/>
      </c>
      <c r="J87" s="971" t="str">
        <f>IFERROR('DB7.80KMP'!J87/J$4,"")</f>
        <v/>
      </c>
      <c r="K87" s="971" t="str">
        <f>IFERROR('DB7.80KMP'!K87/K$4,"")</f>
        <v/>
      </c>
      <c r="L87" s="971" t="str">
        <f>IFERROR('DB7.80KMP'!L87/L$4,"")</f>
        <v/>
      </c>
      <c r="M87" s="971" t="str">
        <f>IFERROR('DB7.80KMP'!M87/M$4,"")</f>
        <v/>
      </c>
      <c r="N87" s="971" t="str">
        <f>IFERROR('DB7.80KMP'!N87/N$4,"")</f>
        <v/>
      </c>
      <c r="O87" s="971" t="str">
        <f>IFERROR('DB7.80KMP'!O87/O$4,"")</f>
        <v/>
      </c>
      <c r="P87" s="971" t="str">
        <f>IFERROR('DB7.80KMP'!P87/P$4,"")</f>
        <v/>
      </c>
      <c r="Q87" s="971" t="str">
        <f>IFERROR('DB7.80KMP'!Q87/Q$4,"")</f>
        <v/>
      </c>
      <c r="R87" s="971" t="str">
        <f>IFERROR('DB7.80KMP'!R87/R$4,"")</f>
        <v/>
      </c>
      <c r="S87" s="971" t="str">
        <f>IFERROR('DB7.80KMP'!S87/S$4,"")</f>
        <v/>
      </c>
      <c r="T87" s="971" t="str">
        <f>IFERROR('DB7.80KMP'!T87/T$4,"")</f>
        <v/>
      </c>
      <c r="U87" s="971" t="str">
        <f>IFERROR('DB7.80KMP'!U87/U$4,"")</f>
        <v/>
      </c>
      <c r="V87" s="971" t="str">
        <f>IFERROR('DB7.80KMP'!V87/V$4,"")</f>
        <v/>
      </c>
      <c r="W87" s="971">
        <f>IFERROR('DB7.80KMP'!W87/W$4,"")</f>
        <v>0</v>
      </c>
      <c r="X87" s="971">
        <f>IFERROR('DB7.80KMP'!X87/X$4,"")</f>
        <v>0</v>
      </c>
      <c r="Y87" s="971">
        <f>IFERROR('DB7.80KMP'!Y87/Y$4,"")</f>
        <v>0</v>
      </c>
      <c r="Z87" s="971">
        <f>IFERROR('DB7.80KMP'!Z87/Z$4,"")</f>
        <v>0</v>
      </c>
      <c r="AA87" s="971">
        <f>IFERROR('DB7.80KMP'!AA87/AA$4,"")</f>
        <v>0</v>
      </c>
      <c r="AB87" s="971">
        <f>IFERROR('DB7.80KMP'!AB87/AB$4,"")</f>
        <v>0</v>
      </c>
      <c r="AC87" s="971">
        <f>IFERROR('DB7.80KMP'!AC87/AC$4,"")</f>
        <v>0</v>
      </c>
      <c r="AD87" s="971">
        <f>IFERROR('DB7.80KMP'!AD87/AD$4,"")</f>
        <v>0</v>
      </c>
      <c r="AE87" s="971">
        <f>IFERROR('DB7.80KMP'!AE87/AE$4,"")</f>
        <v>0</v>
      </c>
      <c r="AF87" s="971">
        <f>IFERROR('DB7.80KMP'!AF87/AF$4,"")</f>
        <v>0</v>
      </c>
      <c r="AG87" s="971">
        <f>IFERROR('DB7.80KMP'!AG87/AG$4,"")</f>
        <v>0</v>
      </c>
      <c r="AH87" s="971">
        <f>IFERROR('DB7.80KMP'!AH87/AH$4,"")</f>
        <v>0</v>
      </c>
      <c r="AI87" s="971">
        <f>IFERROR('DB7.80KMP'!AI87/AI$4,"")</f>
        <v>0</v>
      </c>
      <c r="AJ87" s="972">
        <f>IFERROR('DB7.80KMP'!AJ87/AJ$4,"")</f>
        <v>0</v>
      </c>
      <c r="AK87" s="970">
        <f>IFERROR('DB7.80KMP'!AK87/AK$4,"")</f>
        <v>0</v>
      </c>
      <c r="AL87" s="971">
        <f>IFERROR('DB7.80KMP'!AL87/AL$4,"")</f>
        <v>0</v>
      </c>
      <c r="AM87" s="971">
        <f>IFERROR('DB7.80KMP'!AM87/AM$4,"")</f>
        <v>0</v>
      </c>
      <c r="AN87" s="971">
        <f>IFERROR('DB7.80KMP'!AN87/AN$4,"")</f>
        <v>0</v>
      </c>
      <c r="AO87" s="914">
        <f>IFERROR('DB7.80KMP'!AO87/AO$4,"")</f>
        <v>0</v>
      </c>
      <c r="AP87" s="914" t="str">
        <f>IFERROR('DB7.80KMP'!AP87/AP$4,"")</f>
        <v/>
      </c>
      <c r="AQ87" s="914" t="str">
        <f>IFERROR('DB7.80KMP'!AQ87/AQ$4,"")</f>
        <v/>
      </c>
      <c r="AR87" s="914" t="str">
        <f>IFERROR('DB7.80KMP'!AR87/AR$4,"")</f>
        <v/>
      </c>
      <c r="AS87" s="914" t="str">
        <f>IFERROR('DB7.80KMP'!AS87/AS$4,"")</f>
        <v/>
      </c>
      <c r="AT87" s="914" t="str">
        <f>IFERROR('DB7.80KMP'!AT87/AT$4,"")</f>
        <v/>
      </c>
      <c r="AU87" s="914" t="str">
        <f>IFERROR('DB7.80KMP'!AU87/AU$4,"")</f>
        <v/>
      </c>
      <c r="AV87" s="915" t="str">
        <f>IFERROR('DB7.80KMP'!AV87/AV$4,"")</f>
        <v/>
      </c>
      <c r="AW87" s="970">
        <f t="shared" si="21"/>
        <v>0</v>
      </c>
      <c r="AX87" s="971">
        <f t="shared" si="22"/>
        <v>0</v>
      </c>
      <c r="AY87" s="971">
        <f t="shared" si="23"/>
        <v>0</v>
      </c>
      <c r="AZ87" s="622" t="str">
        <f t="shared" si="16"/>
        <v/>
      </c>
      <c r="BA87" s="623" t="str">
        <f t="shared" si="17"/>
        <v/>
      </c>
      <c r="BB87" s="970" t="str">
        <f>IFERROR('DB7.80KMP'!BB87/BB$4,"")</f>
        <v/>
      </c>
      <c r="BC87" s="971">
        <f>IFERROR('DB7.80KMP'!BC87/BC$4,"")</f>
        <v>0</v>
      </c>
      <c r="BD87" s="971">
        <f>IFERROR('DB7.80KMP'!BD87/BD$4,"")</f>
        <v>0</v>
      </c>
      <c r="BE87" s="622" t="str">
        <f t="shared" si="18"/>
        <v/>
      </c>
      <c r="BF87" s="622" t="str">
        <f t="shared" si="19"/>
        <v/>
      </c>
      <c r="BG87" s="623" t="str">
        <f t="shared" si="20"/>
        <v/>
      </c>
    </row>
    <row r="88" spans="2:59" x14ac:dyDescent="0.25">
      <c r="B88" s="1082"/>
      <c r="C88" s="1085"/>
      <c r="D88" s="573" t="s">
        <v>287</v>
      </c>
      <c r="E88" s="9" t="s">
        <v>157</v>
      </c>
      <c r="F88" s="272" t="s">
        <v>226</v>
      </c>
      <c r="G88" s="976" t="str">
        <f>IFERROR('DB7.80KMP'!G88/G$4,"")</f>
        <v/>
      </c>
      <c r="H88" s="977" t="str">
        <f>IFERROR('DB7.80KMP'!H88/H$4,"")</f>
        <v/>
      </c>
      <c r="I88" s="977" t="str">
        <f>IFERROR('DB7.80KMP'!I88/I$4,"")</f>
        <v/>
      </c>
      <c r="J88" s="977" t="str">
        <f>IFERROR('DB7.80KMP'!J88/J$4,"")</f>
        <v/>
      </c>
      <c r="K88" s="977" t="str">
        <f>IFERROR('DB7.80KMP'!K88/K$4,"")</f>
        <v/>
      </c>
      <c r="L88" s="977" t="str">
        <f>IFERROR('DB7.80KMP'!L88/L$4,"")</f>
        <v/>
      </c>
      <c r="M88" s="977" t="str">
        <f>IFERROR('DB7.80KMP'!M88/M$4,"")</f>
        <v/>
      </c>
      <c r="N88" s="977" t="str">
        <f>IFERROR('DB7.80KMP'!N88/N$4,"")</f>
        <v/>
      </c>
      <c r="O88" s="977" t="str">
        <f>IFERROR('DB7.80KMP'!O88/O$4,"")</f>
        <v/>
      </c>
      <c r="P88" s="977" t="str">
        <f>IFERROR('DB7.80KMP'!P88/P$4,"")</f>
        <v/>
      </c>
      <c r="Q88" s="977" t="str">
        <f>IFERROR('DB7.80KMP'!Q88/Q$4,"")</f>
        <v/>
      </c>
      <c r="R88" s="977" t="str">
        <f>IFERROR('DB7.80KMP'!R88/R$4,"")</f>
        <v/>
      </c>
      <c r="S88" s="977" t="str">
        <f>IFERROR('DB7.80KMP'!S88/S$4,"")</f>
        <v/>
      </c>
      <c r="T88" s="977" t="str">
        <f>IFERROR('DB7.80KMP'!T88/T$4,"")</f>
        <v/>
      </c>
      <c r="U88" s="977" t="str">
        <f>IFERROR('DB7.80KMP'!U88/U$4,"")</f>
        <v/>
      </c>
      <c r="V88" s="977" t="str">
        <f>IFERROR('DB7.80KMP'!V88/V$4,"")</f>
        <v/>
      </c>
      <c r="W88" s="977">
        <f>IFERROR('DB7.80KMP'!W88/W$4,"")</f>
        <v>0</v>
      </c>
      <c r="X88" s="977">
        <f>IFERROR('DB7.80KMP'!X88/X$4,"")</f>
        <v>0</v>
      </c>
      <c r="Y88" s="977">
        <f>IFERROR('DB7.80KMP'!Y88/Y$4,"")</f>
        <v>0</v>
      </c>
      <c r="Z88" s="977">
        <f>IFERROR('DB7.80KMP'!Z88/Z$4,"")</f>
        <v>0</v>
      </c>
      <c r="AA88" s="977">
        <f>IFERROR('DB7.80KMP'!AA88/AA$4,"")</f>
        <v>0</v>
      </c>
      <c r="AB88" s="977">
        <f>IFERROR('DB7.80KMP'!AB88/AB$4,"")</f>
        <v>0</v>
      </c>
      <c r="AC88" s="977">
        <f>IFERROR('DB7.80KMP'!AC88/AC$4,"")</f>
        <v>0</v>
      </c>
      <c r="AD88" s="977">
        <f>IFERROR('DB7.80KMP'!AD88/AD$4,"")</f>
        <v>0</v>
      </c>
      <c r="AE88" s="977">
        <f>IFERROR('DB7.80KMP'!AE88/AE$4,"")</f>
        <v>0</v>
      </c>
      <c r="AF88" s="977">
        <f>IFERROR('DB7.80KMP'!AF88/AF$4,"")</f>
        <v>0</v>
      </c>
      <c r="AG88" s="977">
        <f>IFERROR('DB7.80KMP'!AG88/AG$4,"")</f>
        <v>0</v>
      </c>
      <c r="AH88" s="977">
        <f>IFERROR('DB7.80KMP'!AH88/AH$4,"")</f>
        <v>0</v>
      </c>
      <c r="AI88" s="977">
        <f>IFERROR('DB7.80KMP'!AI88/AI$4,"")</f>
        <v>0</v>
      </c>
      <c r="AJ88" s="978">
        <f>IFERROR('DB7.80KMP'!AJ88/AJ$4,"")</f>
        <v>0.68658204011659307</v>
      </c>
      <c r="AK88" s="976">
        <f>IFERROR('DB7.80KMP'!AK88/AK$4,"")</f>
        <v>0.88791359032136807</v>
      </c>
      <c r="AL88" s="977">
        <f>IFERROR('DB7.80KMP'!AL88/AL$4,"")</f>
        <v>1.3795635185835646</v>
      </c>
      <c r="AM88" s="977">
        <f>IFERROR('DB7.80KMP'!AM88/AM$4,"")</f>
        <v>0.4520146918475127</v>
      </c>
      <c r="AN88" s="977">
        <f>IFERROR('DB7.80KMP'!AN88/AN$4,"")</f>
        <v>0.72949882410185707</v>
      </c>
      <c r="AO88" s="918">
        <f>IFERROR('DB7.80KMP'!AO88/AO$4,"")</f>
        <v>0.42834652094635661</v>
      </c>
      <c r="AP88" s="918" t="str">
        <f>IFERROR('DB7.80KMP'!AP88/AP$4,"")</f>
        <v/>
      </c>
      <c r="AQ88" s="918" t="str">
        <f>IFERROR('DB7.80KMP'!AQ88/AQ$4,"")</f>
        <v/>
      </c>
      <c r="AR88" s="918" t="str">
        <f>IFERROR('DB7.80KMP'!AR88/AR$4,"")</f>
        <v/>
      </c>
      <c r="AS88" s="918" t="str">
        <f>IFERROR('DB7.80KMP'!AS88/AS$4,"")</f>
        <v/>
      </c>
      <c r="AT88" s="918" t="str">
        <f>IFERROR('DB7.80KMP'!AT88/AT$4,"")</f>
        <v/>
      </c>
      <c r="AU88" s="918" t="str">
        <f>IFERROR('DB7.80KMP'!AU88/AU$4,"")</f>
        <v/>
      </c>
      <c r="AV88" s="919" t="str">
        <f>IFERROR('DB7.80KMP'!AV88/AV$4,"")</f>
        <v/>
      </c>
      <c r="AW88" s="976">
        <f t="shared" si="21"/>
        <v>0.72949882410185707</v>
      </c>
      <c r="AX88" s="977">
        <f t="shared" si="22"/>
        <v>0.42834652094635661</v>
      </c>
      <c r="AY88" s="977">
        <f t="shared" si="23"/>
        <v>0</v>
      </c>
      <c r="AZ88" s="626">
        <f t="shared" si="16"/>
        <v>0.58717917945066933</v>
      </c>
      <c r="BA88" s="627" t="str">
        <f t="shared" si="17"/>
        <v/>
      </c>
      <c r="BB88" s="976" t="str">
        <f>IFERROR('DB7.80KMP'!BB88/BB$4,"")</f>
        <v/>
      </c>
      <c r="BC88" s="977">
        <f>IFERROR('DB7.80KMP'!BC88/BC$4,"")</f>
        <v>0.68658204011659307</v>
      </c>
      <c r="BD88" s="977">
        <f>IFERROR('DB7.80KMP'!BD88/BD$4,"")</f>
        <v>0</v>
      </c>
      <c r="BE88" s="626" t="str">
        <f t="shared" si="18"/>
        <v/>
      </c>
      <c r="BF88" s="626" t="str">
        <f t="shared" si="19"/>
        <v/>
      </c>
      <c r="BG88" s="627" t="str">
        <f t="shared" si="20"/>
        <v/>
      </c>
    </row>
    <row r="89" spans="2:59" x14ac:dyDescent="0.25">
      <c r="B89" s="1082"/>
      <c r="C89" s="1085"/>
      <c r="D89" s="573" t="s">
        <v>288</v>
      </c>
      <c r="E89" s="9" t="s">
        <v>289</v>
      </c>
      <c r="F89" s="272" t="s">
        <v>226</v>
      </c>
      <c r="G89" s="976" t="str">
        <f>IFERROR('DB7.80KMP'!G89/G$4,"")</f>
        <v/>
      </c>
      <c r="H89" s="977" t="str">
        <f>IFERROR('DB7.80KMP'!H89/H$4,"")</f>
        <v/>
      </c>
      <c r="I89" s="977" t="str">
        <f>IFERROR('DB7.80KMP'!I89/I$4,"")</f>
        <v/>
      </c>
      <c r="J89" s="977" t="str">
        <f>IFERROR('DB7.80KMP'!J89/J$4,"")</f>
        <v/>
      </c>
      <c r="K89" s="977" t="str">
        <f>IFERROR('DB7.80KMP'!K89/K$4,"")</f>
        <v/>
      </c>
      <c r="L89" s="977" t="str">
        <f>IFERROR('DB7.80KMP'!L89/L$4,"")</f>
        <v/>
      </c>
      <c r="M89" s="977" t="str">
        <f>IFERROR('DB7.80KMP'!M89/M$4,"")</f>
        <v/>
      </c>
      <c r="N89" s="977" t="str">
        <f>IFERROR('DB7.80KMP'!N89/N$4,"")</f>
        <v/>
      </c>
      <c r="O89" s="977" t="str">
        <f>IFERROR('DB7.80KMP'!O89/O$4,"")</f>
        <v/>
      </c>
      <c r="P89" s="977" t="str">
        <f>IFERROR('DB7.80KMP'!P89/P$4,"")</f>
        <v/>
      </c>
      <c r="Q89" s="977" t="str">
        <f>IFERROR('DB7.80KMP'!Q89/Q$4,"")</f>
        <v/>
      </c>
      <c r="R89" s="977" t="str">
        <f>IFERROR('DB7.80KMP'!R89/R$4,"")</f>
        <v/>
      </c>
      <c r="S89" s="977" t="str">
        <f>IFERROR('DB7.80KMP'!S89/S$4,"")</f>
        <v/>
      </c>
      <c r="T89" s="977" t="str">
        <f>IFERROR('DB7.80KMP'!T89/T$4,"")</f>
        <v/>
      </c>
      <c r="U89" s="977" t="str">
        <f>IFERROR('DB7.80KMP'!U89/U$4,"")</f>
        <v/>
      </c>
      <c r="V89" s="977" t="str">
        <f>IFERROR('DB7.80KMP'!V89/V$4,"")</f>
        <v/>
      </c>
      <c r="W89" s="977">
        <f>IFERROR('DB7.80KMP'!W89/W$4,"")</f>
        <v>0</v>
      </c>
      <c r="X89" s="977">
        <f>IFERROR('DB7.80KMP'!X89/X$4,"")</f>
        <v>0</v>
      </c>
      <c r="Y89" s="977">
        <f>IFERROR('DB7.80KMP'!Y89/Y$4,"")</f>
        <v>0</v>
      </c>
      <c r="Z89" s="977">
        <f>IFERROR('DB7.80KMP'!Z89/Z$4,"")</f>
        <v>0</v>
      </c>
      <c r="AA89" s="977">
        <f>IFERROR('DB7.80KMP'!AA89/AA$4,"")</f>
        <v>0</v>
      </c>
      <c r="AB89" s="977">
        <f>IFERROR('DB7.80KMP'!AB89/AB$4,"")</f>
        <v>0</v>
      </c>
      <c r="AC89" s="977">
        <f>IFERROR('DB7.80KMP'!AC89/AC$4,"")</f>
        <v>0</v>
      </c>
      <c r="AD89" s="977">
        <f>IFERROR('DB7.80KMP'!AD89/AD$4,"")</f>
        <v>0</v>
      </c>
      <c r="AE89" s="977">
        <f>IFERROR('DB7.80KMP'!AE89/AE$4,"")</f>
        <v>0</v>
      </c>
      <c r="AF89" s="977">
        <f>IFERROR('DB7.80KMP'!AF89/AF$4,"")</f>
        <v>0</v>
      </c>
      <c r="AG89" s="977">
        <f>IFERROR('DB7.80KMP'!AG89/AG$4,"")</f>
        <v>0</v>
      </c>
      <c r="AH89" s="977">
        <f>IFERROR('DB7.80KMP'!AH89/AH$4,"")</f>
        <v>0</v>
      </c>
      <c r="AI89" s="977">
        <f>IFERROR('DB7.80KMP'!AI89/AI$4,"")</f>
        <v>0</v>
      </c>
      <c r="AJ89" s="978">
        <f>IFERROR('DB7.80KMP'!AJ89/AJ$4,"")</f>
        <v>0</v>
      </c>
      <c r="AK89" s="976">
        <f>IFERROR('DB7.80KMP'!AK89/AK$4,"")</f>
        <v>0</v>
      </c>
      <c r="AL89" s="977">
        <f>IFERROR('DB7.80KMP'!AL89/AL$4,"")</f>
        <v>0</v>
      </c>
      <c r="AM89" s="977">
        <f>IFERROR('DB7.80KMP'!AM89/AM$4,"")</f>
        <v>0</v>
      </c>
      <c r="AN89" s="977">
        <f>IFERROR('DB7.80KMP'!AN89/AN$4,"")</f>
        <v>0</v>
      </c>
      <c r="AO89" s="918">
        <f>IFERROR('DB7.80KMP'!AO89/AO$4,"")</f>
        <v>0</v>
      </c>
      <c r="AP89" s="918" t="str">
        <f>IFERROR('DB7.80KMP'!AP89/AP$4,"")</f>
        <v/>
      </c>
      <c r="AQ89" s="918" t="str">
        <f>IFERROR('DB7.80KMP'!AQ89/AQ$4,"")</f>
        <v/>
      </c>
      <c r="AR89" s="918" t="str">
        <f>IFERROR('DB7.80KMP'!AR89/AR$4,"")</f>
        <v/>
      </c>
      <c r="AS89" s="918" t="str">
        <f>IFERROR('DB7.80KMP'!AS89/AS$4,"")</f>
        <v/>
      </c>
      <c r="AT89" s="918" t="str">
        <f>IFERROR('DB7.80KMP'!AT89/AT$4,"")</f>
        <v/>
      </c>
      <c r="AU89" s="918" t="str">
        <f>IFERROR('DB7.80KMP'!AU89/AU$4,"")</f>
        <v/>
      </c>
      <c r="AV89" s="919" t="str">
        <f>IFERROR('DB7.80KMP'!AV89/AV$4,"")</f>
        <v/>
      </c>
      <c r="AW89" s="976">
        <f t="shared" si="21"/>
        <v>0</v>
      </c>
      <c r="AX89" s="977">
        <f t="shared" si="22"/>
        <v>0</v>
      </c>
      <c r="AY89" s="977">
        <f t="shared" si="23"/>
        <v>0</v>
      </c>
      <c r="AZ89" s="626" t="str">
        <f t="shared" si="16"/>
        <v/>
      </c>
      <c r="BA89" s="627" t="str">
        <f t="shared" si="17"/>
        <v/>
      </c>
      <c r="BB89" s="976" t="str">
        <f>IFERROR('DB7.80KMP'!BB89/BB$4,"")</f>
        <v/>
      </c>
      <c r="BC89" s="977">
        <f>IFERROR('DB7.80KMP'!BC89/BC$4,"")</f>
        <v>0</v>
      </c>
      <c r="BD89" s="977">
        <f>IFERROR('DB7.80KMP'!BD89/BD$4,"")</f>
        <v>0</v>
      </c>
      <c r="BE89" s="626" t="str">
        <f t="shared" si="18"/>
        <v/>
      </c>
      <c r="BF89" s="626" t="str">
        <f t="shared" si="19"/>
        <v/>
      </c>
      <c r="BG89" s="627" t="str">
        <f t="shared" si="20"/>
        <v/>
      </c>
    </row>
    <row r="90" spans="2:59" x14ac:dyDescent="0.25">
      <c r="B90" s="1083"/>
      <c r="C90" s="1086"/>
      <c r="D90" s="572" t="s">
        <v>290</v>
      </c>
      <c r="E90" s="10" t="s">
        <v>167</v>
      </c>
      <c r="F90" s="273" t="s">
        <v>226</v>
      </c>
      <c r="G90" s="973" t="str">
        <f>IFERROR('DB7.80KMP'!G90/G$4,"")</f>
        <v/>
      </c>
      <c r="H90" s="974" t="str">
        <f>IFERROR('DB7.80KMP'!H90/H$4,"")</f>
        <v/>
      </c>
      <c r="I90" s="974" t="str">
        <f>IFERROR('DB7.80KMP'!I90/I$4,"")</f>
        <v/>
      </c>
      <c r="J90" s="974" t="str">
        <f>IFERROR('DB7.80KMP'!J90/J$4,"")</f>
        <v/>
      </c>
      <c r="K90" s="974" t="str">
        <f>IFERROR('DB7.80KMP'!K90/K$4,"")</f>
        <v/>
      </c>
      <c r="L90" s="974" t="str">
        <f>IFERROR('DB7.80KMP'!L90/L$4,"")</f>
        <v/>
      </c>
      <c r="M90" s="974" t="str">
        <f>IFERROR('DB7.80KMP'!M90/M$4,"")</f>
        <v/>
      </c>
      <c r="N90" s="974" t="str">
        <f>IFERROR('DB7.80KMP'!N90/N$4,"")</f>
        <v/>
      </c>
      <c r="O90" s="974" t="str">
        <f>IFERROR('DB7.80KMP'!O90/O$4,"")</f>
        <v/>
      </c>
      <c r="P90" s="974" t="str">
        <f>IFERROR('DB7.80KMP'!P90/P$4,"")</f>
        <v/>
      </c>
      <c r="Q90" s="974" t="str">
        <f>IFERROR('DB7.80KMP'!Q90/Q$4,"")</f>
        <v/>
      </c>
      <c r="R90" s="974" t="str">
        <f>IFERROR('DB7.80KMP'!R90/R$4,"")</f>
        <v/>
      </c>
      <c r="S90" s="974" t="str">
        <f>IFERROR('DB7.80KMP'!S90/S$4,"")</f>
        <v/>
      </c>
      <c r="T90" s="974" t="str">
        <f>IFERROR('DB7.80KMP'!T90/T$4,"")</f>
        <v/>
      </c>
      <c r="U90" s="974" t="str">
        <f>IFERROR('DB7.80KMP'!U90/U$4,"")</f>
        <v/>
      </c>
      <c r="V90" s="974" t="str">
        <f>IFERROR('DB7.80KMP'!V90/V$4,"")</f>
        <v/>
      </c>
      <c r="W90" s="974">
        <f>IFERROR('DB7.80KMP'!W90/W$4,"")</f>
        <v>0</v>
      </c>
      <c r="X90" s="974">
        <f>IFERROR('DB7.80KMP'!X90/X$4,"")</f>
        <v>0</v>
      </c>
      <c r="Y90" s="974">
        <f>IFERROR('DB7.80KMP'!Y90/Y$4,"")</f>
        <v>0</v>
      </c>
      <c r="Z90" s="974">
        <f>IFERROR('DB7.80KMP'!Z90/Z$4,"")</f>
        <v>0</v>
      </c>
      <c r="AA90" s="974">
        <f>IFERROR('DB7.80KMP'!AA90/AA$4,"")</f>
        <v>0</v>
      </c>
      <c r="AB90" s="974">
        <f>IFERROR('DB7.80KMP'!AB90/AB$4,"")</f>
        <v>0</v>
      </c>
      <c r="AC90" s="974">
        <f>IFERROR('DB7.80KMP'!AC90/AC$4,"")</f>
        <v>0</v>
      </c>
      <c r="AD90" s="974">
        <f>IFERROR('DB7.80KMP'!AD90/AD$4,"")</f>
        <v>0</v>
      </c>
      <c r="AE90" s="974">
        <f>IFERROR('DB7.80KMP'!AE90/AE$4,"")</f>
        <v>0</v>
      </c>
      <c r="AF90" s="974">
        <f>IFERROR('DB7.80KMP'!AF90/AF$4,"")</f>
        <v>0</v>
      </c>
      <c r="AG90" s="974">
        <f>IFERROR('DB7.80KMP'!AG90/AG$4,"")</f>
        <v>0</v>
      </c>
      <c r="AH90" s="974">
        <f>IFERROR('DB7.80KMP'!AH90/AH$4,"")</f>
        <v>0</v>
      </c>
      <c r="AI90" s="974">
        <f>IFERROR('DB7.80KMP'!AI90/AI$4,"")</f>
        <v>0</v>
      </c>
      <c r="AJ90" s="975">
        <f>IFERROR('DB7.80KMP'!AJ90/AJ$4,"")</f>
        <v>0</v>
      </c>
      <c r="AK90" s="973">
        <f>IFERROR('DB7.80KMP'!AK90/AK$4,"")</f>
        <v>0</v>
      </c>
      <c r="AL90" s="974">
        <f>IFERROR('DB7.80KMP'!AL90/AL$4,"")</f>
        <v>0</v>
      </c>
      <c r="AM90" s="974">
        <f>IFERROR('DB7.80KMP'!AM90/AM$4,"")</f>
        <v>0</v>
      </c>
      <c r="AN90" s="974">
        <f>IFERROR('DB7.80KMP'!AN90/AN$4,"")</f>
        <v>0</v>
      </c>
      <c r="AO90" s="916">
        <f>IFERROR('DB7.80KMP'!AO90/AO$4,"")</f>
        <v>0</v>
      </c>
      <c r="AP90" s="916" t="str">
        <f>IFERROR('DB7.80KMP'!AP90/AP$4,"")</f>
        <v/>
      </c>
      <c r="AQ90" s="916" t="str">
        <f>IFERROR('DB7.80KMP'!AQ90/AQ$4,"")</f>
        <v/>
      </c>
      <c r="AR90" s="916" t="str">
        <f>IFERROR('DB7.80KMP'!AR90/AR$4,"")</f>
        <v/>
      </c>
      <c r="AS90" s="916" t="str">
        <f>IFERROR('DB7.80KMP'!AS90/AS$4,"")</f>
        <v/>
      </c>
      <c r="AT90" s="916" t="str">
        <f>IFERROR('DB7.80KMP'!AT90/AT$4,"")</f>
        <v/>
      </c>
      <c r="AU90" s="916" t="str">
        <f>IFERROR('DB7.80KMP'!AU90/AU$4,"")</f>
        <v/>
      </c>
      <c r="AV90" s="917" t="str">
        <f>IFERROR('DB7.80KMP'!AV90/AV$4,"")</f>
        <v/>
      </c>
      <c r="AW90" s="973">
        <f t="shared" si="21"/>
        <v>0</v>
      </c>
      <c r="AX90" s="974">
        <f t="shared" si="22"/>
        <v>0</v>
      </c>
      <c r="AY90" s="974">
        <f t="shared" si="23"/>
        <v>0</v>
      </c>
      <c r="AZ90" s="624" t="str">
        <f t="shared" si="16"/>
        <v/>
      </c>
      <c r="BA90" s="625" t="str">
        <f t="shared" si="17"/>
        <v/>
      </c>
      <c r="BB90" s="973" t="str">
        <f>IFERROR('DB7.80KMP'!BB90/BB$4,"")</f>
        <v/>
      </c>
      <c r="BC90" s="974">
        <f>IFERROR('DB7.80KMP'!BC90/BC$4,"")</f>
        <v>0</v>
      </c>
      <c r="BD90" s="974">
        <f>IFERROR('DB7.80KMP'!BD90/BD$4,"")</f>
        <v>0</v>
      </c>
      <c r="BE90" s="624" t="str">
        <f t="shared" si="18"/>
        <v/>
      </c>
      <c r="BF90" s="624" t="str">
        <f t="shared" si="19"/>
        <v/>
      </c>
      <c r="BG90" s="625" t="str">
        <f t="shared" si="20"/>
        <v/>
      </c>
    </row>
    <row r="91" spans="2:59" s="583" customFormat="1" x14ac:dyDescent="0.25">
      <c r="B91" s="597" t="s">
        <v>291</v>
      </c>
      <c r="C91" s="598" t="s">
        <v>292</v>
      </c>
      <c r="D91" s="604" t="str">
        <f t="shared" ref="D91:E91" si="25">IF($B$1="x","",B91)</f>
        <v>VI</v>
      </c>
      <c r="E91" s="605" t="str">
        <f t="shared" si="25"/>
        <v>Chi phi khấu hao</v>
      </c>
      <c r="F91" s="608"/>
      <c r="G91" s="997" t="str">
        <f>IFERROR('DB7.80KMP'!G91/G$4,"")</f>
        <v/>
      </c>
      <c r="H91" s="998" t="str">
        <f>IFERROR('DB7.80KMP'!H91/H$4,"")</f>
        <v/>
      </c>
      <c r="I91" s="998" t="str">
        <f>IFERROR('DB7.80KMP'!I91/I$4,"")</f>
        <v/>
      </c>
      <c r="J91" s="998" t="str">
        <f>IFERROR('DB7.80KMP'!J91/J$4,"")</f>
        <v/>
      </c>
      <c r="K91" s="998" t="str">
        <f>IFERROR('DB7.80KMP'!K91/K$4,"")</f>
        <v/>
      </c>
      <c r="L91" s="998" t="str">
        <f>IFERROR('DB7.80KMP'!L91/L$4,"")</f>
        <v/>
      </c>
      <c r="M91" s="998" t="str">
        <f>IFERROR('DB7.80KMP'!M91/M$4,"")</f>
        <v/>
      </c>
      <c r="N91" s="998" t="str">
        <f>IFERROR('DB7.80KMP'!N91/N$4,"")</f>
        <v/>
      </c>
      <c r="O91" s="998" t="str">
        <f>IFERROR('DB7.80KMP'!O91/O$4,"")</f>
        <v/>
      </c>
      <c r="P91" s="998" t="str">
        <f>IFERROR('DB7.80KMP'!P91/P$4,"")</f>
        <v/>
      </c>
      <c r="Q91" s="998" t="str">
        <f>IFERROR('DB7.80KMP'!Q91/Q$4,"")</f>
        <v/>
      </c>
      <c r="R91" s="998" t="str">
        <f>IFERROR('DB7.80KMP'!R91/R$4,"")</f>
        <v/>
      </c>
      <c r="S91" s="998" t="str">
        <f>IFERROR('DB7.80KMP'!S91/S$4,"")</f>
        <v/>
      </c>
      <c r="T91" s="998" t="str">
        <f>IFERROR('DB7.80KMP'!T91/T$4,"")</f>
        <v/>
      </c>
      <c r="U91" s="998" t="str">
        <f>IFERROR('DB7.80KMP'!U91/U$4,"")</f>
        <v/>
      </c>
      <c r="V91" s="998" t="str">
        <f>IFERROR('DB7.80KMP'!V91/V$4,"")</f>
        <v/>
      </c>
      <c r="W91" s="998">
        <f>IFERROR('DB7.80KMP'!W91/W$4,"")</f>
        <v>296.92348534332086</v>
      </c>
      <c r="X91" s="998">
        <f>IFERROR('DB7.80KMP'!X91/X$4,"")</f>
        <v>495.77412545429326</v>
      </c>
      <c r="Y91" s="998">
        <f>IFERROR('DB7.80KMP'!Y91/Y$4,"")</f>
        <v>240.6382397184515</v>
      </c>
      <c r="Z91" s="998">
        <f>IFERROR('DB7.80KMP'!Z91/Z$4,"")</f>
        <v>255.7127306828705</v>
      </c>
      <c r="AA91" s="998">
        <f>IFERROR('DB7.80KMP'!AA91/AA$4,"")</f>
        <v>245.48422145555568</v>
      </c>
      <c r="AB91" s="998">
        <f>IFERROR('DB7.80KMP'!AB91/AB$4,"")</f>
        <v>245.48422145555568</v>
      </c>
      <c r="AC91" s="998">
        <f>IFERROR('DB7.80KMP'!AC91/AC$4,"")</f>
        <v>236.04252063034201</v>
      </c>
      <c r="AD91" s="998">
        <f>IFERROR('DB7.80KMP'!AD91/AD$4,"")</f>
        <v>235.87286722525002</v>
      </c>
      <c r="AE91" s="998">
        <f>IFERROR('DB7.80KMP'!AE91/AE$4,"")</f>
        <v>245.30778191426003</v>
      </c>
      <c r="AF91" s="998">
        <f>IFERROR('DB7.80KMP'!AF91/AF$4,"")</f>
        <v>236.00511841235374</v>
      </c>
      <c r="AG91" s="998">
        <f>IFERROR('DB7.80KMP'!AG91/AG$4,"")</f>
        <v>245.44532314884788</v>
      </c>
      <c r="AH91" s="998">
        <f>IFERROR('DB7.80KMP'!AH91/AH$4,"")</f>
        <v>230.3117978184284</v>
      </c>
      <c r="AI91" s="998">
        <f>IFERROR('DB7.80KMP'!AI91/AI$4,"")</f>
        <v>253.75708609606338</v>
      </c>
      <c r="AJ91" s="999">
        <f>IFERROR('DB7.80KMP'!AJ91/AJ$4,"")</f>
        <v>368.74287791870842</v>
      </c>
      <c r="AK91" s="997">
        <f>IFERROR('DB7.80KMP'!AK91/AK$4,"")</f>
        <v>388.68332161546834</v>
      </c>
      <c r="AL91" s="998">
        <f>IFERROR('DB7.80KMP'!AL91/AL$4,"")</f>
        <v>635.97237876465999</v>
      </c>
      <c r="AM91" s="998">
        <f>IFERROR('DB7.80KMP'!AM91/AM$4,"")</f>
        <v>289.76282281500261</v>
      </c>
      <c r="AN91" s="998">
        <f>IFERROR('DB7.80KMP'!AN91/AN$4,"")</f>
        <v>411.13939461519749</v>
      </c>
      <c r="AO91" s="934">
        <f>IFERROR('DB7.80KMP'!AO91/AO$4,"")</f>
        <v>281.62305281048106</v>
      </c>
      <c r="AP91" s="934" t="str">
        <f>IFERROR('DB7.80KMP'!AP91/AP$4,"")</f>
        <v/>
      </c>
      <c r="AQ91" s="934" t="str">
        <f>IFERROR('DB7.80KMP'!AQ91/AQ$4,"")</f>
        <v/>
      </c>
      <c r="AR91" s="934" t="str">
        <f>IFERROR('DB7.80KMP'!AR91/AR$4,"")</f>
        <v/>
      </c>
      <c r="AS91" s="934" t="str">
        <f>IFERROR('DB7.80KMP'!AS91/AS$4,"")</f>
        <v/>
      </c>
      <c r="AT91" s="934" t="str">
        <f>IFERROR('DB7.80KMP'!AT91/AT$4,"")</f>
        <v/>
      </c>
      <c r="AU91" s="934" t="str">
        <f>IFERROR('DB7.80KMP'!AU91/AU$4,"")</f>
        <v/>
      </c>
      <c r="AV91" s="935" t="str">
        <f>IFERROR('DB7.80KMP'!AV91/AV$4,"")</f>
        <v/>
      </c>
      <c r="AW91" s="997">
        <f t="shared" si="21"/>
        <v>411.13939461519749</v>
      </c>
      <c r="AX91" s="998">
        <f t="shared" si="22"/>
        <v>281.62305281048106</v>
      </c>
      <c r="AY91" s="998">
        <f t="shared" si="23"/>
        <v>245.48422145555568</v>
      </c>
      <c r="AZ91" s="634">
        <f t="shared" si="16"/>
        <v>0.68498192218739784</v>
      </c>
      <c r="BA91" s="635">
        <f t="shared" si="17"/>
        <v>1.147214477332378</v>
      </c>
      <c r="BB91" s="997" t="str">
        <f>IFERROR('DB7.80KMP'!BB91/BB$4,"")</f>
        <v/>
      </c>
      <c r="BC91" s="998">
        <f>IFERROR('DB7.80KMP'!BC91/BC$4,"")</f>
        <v>368.74287791870842</v>
      </c>
      <c r="BD91" s="998">
        <f>IFERROR('DB7.80KMP'!BD91/BD$4,"")</f>
        <v>280.91371079907702</v>
      </c>
      <c r="BE91" s="634" t="str">
        <f t="shared" si="18"/>
        <v/>
      </c>
      <c r="BF91" s="634">
        <f t="shared" si="19"/>
        <v>1.3126553234792127</v>
      </c>
      <c r="BG91" s="635">
        <f t="shared" si="20"/>
        <v>1.4531333236507749</v>
      </c>
    </row>
    <row r="92" spans="2:59" ht="14.1" customHeight="1" thickBot="1" x14ac:dyDescent="0.3">
      <c r="B92" s="381" t="s">
        <v>293</v>
      </c>
      <c r="C92" s="25" t="s">
        <v>130</v>
      </c>
      <c r="D92" s="382" t="s">
        <v>294</v>
      </c>
      <c r="E92" s="576" t="s">
        <v>130</v>
      </c>
      <c r="F92" s="577" t="s">
        <v>226</v>
      </c>
      <c r="G92" s="1000" t="str">
        <f>IFERROR('DB7.80KMP'!G92/G$4,"")</f>
        <v/>
      </c>
      <c r="H92" s="1001" t="str">
        <f>IFERROR('DB7.80KMP'!H92/H$4,"")</f>
        <v/>
      </c>
      <c r="I92" s="1001" t="str">
        <f>IFERROR('DB7.80KMP'!I92/I$4,"")</f>
        <v/>
      </c>
      <c r="J92" s="1001" t="str">
        <f>IFERROR('DB7.80KMP'!J92/J$4,"")</f>
        <v/>
      </c>
      <c r="K92" s="1001" t="str">
        <f>IFERROR('DB7.80KMP'!K92/K$4,"")</f>
        <v/>
      </c>
      <c r="L92" s="1001" t="str">
        <f>IFERROR('DB7.80KMP'!L92/L$4,"")</f>
        <v/>
      </c>
      <c r="M92" s="1001" t="str">
        <f>IFERROR('DB7.80KMP'!M92/M$4,"")</f>
        <v/>
      </c>
      <c r="N92" s="1001" t="str">
        <f>IFERROR('DB7.80KMP'!N92/N$4,"")</f>
        <v/>
      </c>
      <c r="O92" s="1001" t="str">
        <f>IFERROR('DB7.80KMP'!O92/O$4,"")</f>
        <v/>
      </c>
      <c r="P92" s="1001" t="str">
        <f>IFERROR('DB7.80KMP'!P92/P$4,"")</f>
        <v/>
      </c>
      <c r="Q92" s="1001" t="str">
        <f>IFERROR('DB7.80KMP'!Q92/Q$4,"")</f>
        <v/>
      </c>
      <c r="R92" s="1001" t="str">
        <f>IFERROR('DB7.80KMP'!R92/R$4,"")</f>
        <v/>
      </c>
      <c r="S92" s="1001" t="str">
        <f>IFERROR('DB7.80KMP'!S92/S$4,"")</f>
        <v/>
      </c>
      <c r="T92" s="1001" t="str">
        <f>IFERROR('DB7.80KMP'!T92/T$4,"")</f>
        <v/>
      </c>
      <c r="U92" s="1001" t="str">
        <f>IFERROR('DB7.80KMP'!U92/U$4,"")</f>
        <v/>
      </c>
      <c r="V92" s="1001" t="str">
        <f>IFERROR('DB7.80KMP'!V92/V$4,"")</f>
        <v/>
      </c>
      <c r="W92" s="1001">
        <f>IFERROR('DB7.80KMP'!W92/W$4,"")</f>
        <v>296.92348534332086</v>
      </c>
      <c r="X92" s="1001">
        <f>IFERROR('DB7.80KMP'!X92/X$4,"")</f>
        <v>495.77412545429326</v>
      </c>
      <c r="Y92" s="1001">
        <f>IFERROR('DB7.80KMP'!Y92/Y$4,"")</f>
        <v>240.6382397184515</v>
      </c>
      <c r="Z92" s="1001">
        <f>IFERROR('DB7.80KMP'!Z92/Z$4,"")</f>
        <v>255.7127306828705</v>
      </c>
      <c r="AA92" s="1001">
        <f>IFERROR('DB7.80KMP'!AA92/AA$4,"")</f>
        <v>245.48422145555568</v>
      </c>
      <c r="AB92" s="1001">
        <f>IFERROR('DB7.80KMP'!AB92/AB$4,"")</f>
        <v>245.48422145555568</v>
      </c>
      <c r="AC92" s="1001">
        <f>IFERROR('DB7.80KMP'!AC92/AC$4,"")</f>
        <v>236.04252063034201</v>
      </c>
      <c r="AD92" s="1001">
        <f>IFERROR('DB7.80KMP'!AD92/AD$4,"")</f>
        <v>235.87286722525002</v>
      </c>
      <c r="AE92" s="1001">
        <f>IFERROR('DB7.80KMP'!AE92/AE$4,"")</f>
        <v>245.30778191426003</v>
      </c>
      <c r="AF92" s="1001">
        <f>IFERROR('DB7.80KMP'!AF92/AF$4,"")</f>
        <v>236.00511841235374</v>
      </c>
      <c r="AG92" s="1001">
        <f>IFERROR('DB7.80KMP'!AG92/AG$4,"")</f>
        <v>245.44532314884788</v>
      </c>
      <c r="AH92" s="1001">
        <f>IFERROR('DB7.80KMP'!AH92/AH$4,"")</f>
        <v>230.3117978184284</v>
      </c>
      <c r="AI92" s="1001">
        <f>IFERROR('DB7.80KMP'!AI92/AI$4,"")</f>
        <v>253.75708609606338</v>
      </c>
      <c r="AJ92" s="1002">
        <f>IFERROR('DB7.80KMP'!AJ92/AJ$4,"")</f>
        <v>368.74287791870842</v>
      </c>
      <c r="AK92" s="1000">
        <f>IFERROR('DB7.80KMP'!AK92/AK$4,"")</f>
        <v>388.68332161546834</v>
      </c>
      <c r="AL92" s="1001">
        <f>IFERROR('DB7.80KMP'!AL92/AL$4,"")</f>
        <v>635.97237876465999</v>
      </c>
      <c r="AM92" s="1001">
        <f>IFERROR('DB7.80KMP'!AM92/AM$4,"")</f>
        <v>289.76282281500261</v>
      </c>
      <c r="AN92" s="1001">
        <f>IFERROR('DB7.80KMP'!AN92/AN$4,"")</f>
        <v>411.13939461519749</v>
      </c>
      <c r="AO92" s="936">
        <f>IFERROR('DB7.80KMP'!AO92/AO$4,"")</f>
        <v>281.62305281048106</v>
      </c>
      <c r="AP92" s="936" t="str">
        <f>IFERROR('DB7.80KMP'!AP92/AP$4,"")</f>
        <v/>
      </c>
      <c r="AQ92" s="936" t="str">
        <f>IFERROR('DB7.80KMP'!AQ92/AQ$4,"")</f>
        <v/>
      </c>
      <c r="AR92" s="936" t="str">
        <f>IFERROR('DB7.80KMP'!AR92/AR$4,"")</f>
        <v/>
      </c>
      <c r="AS92" s="936" t="str">
        <f>IFERROR('DB7.80KMP'!AS92/AS$4,"")</f>
        <v/>
      </c>
      <c r="AT92" s="936" t="str">
        <f>IFERROR('DB7.80KMP'!AT92/AT$4,"")</f>
        <v/>
      </c>
      <c r="AU92" s="936" t="str">
        <f>IFERROR('DB7.80KMP'!AU92/AU$4,"")</f>
        <v/>
      </c>
      <c r="AV92" s="937" t="str">
        <f>IFERROR('DB7.80KMP'!AV92/AV$4,"")</f>
        <v/>
      </c>
      <c r="AW92" s="1000">
        <f t="shared" si="21"/>
        <v>411.13939461519749</v>
      </c>
      <c r="AX92" s="1001">
        <f t="shared" si="22"/>
        <v>281.62305281048106</v>
      </c>
      <c r="AY92" s="1001">
        <f t="shared" si="23"/>
        <v>245.48422145555568</v>
      </c>
      <c r="AZ92" s="636">
        <f t="shared" si="16"/>
        <v>0.68498192218739784</v>
      </c>
      <c r="BA92" s="637">
        <f t="shared" si="17"/>
        <v>1.147214477332378</v>
      </c>
      <c r="BB92" s="1000" t="str">
        <f>IFERROR('DB7.80KMP'!BB92/BB$4,"")</f>
        <v/>
      </c>
      <c r="BC92" s="1001">
        <f>IFERROR('DB7.80KMP'!BC92/BC$4,"")</f>
        <v>368.74287791870842</v>
      </c>
      <c r="BD92" s="1001">
        <f>IFERROR('DB7.80KMP'!BD92/BD$4,"")</f>
        <v>280.91371079907702</v>
      </c>
      <c r="BE92" s="636" t="str">
        <f t="shared" si="18"/>
        <v/>
      </c>
      <c r="BF92" s="636">
        <f t="shared" si="19"/>
        <v>1.3126553234792127</v>
      </c>
      <c r="BG92" s="637">
        <f t="shared" si="20"/>
        <v>1.4531333236507749</v>
      </c>
    </row>
    <row r="93" spans="2:59" s="3" customFormat="1" x14ac:dyDescent="0.25">
      <c r="B93" s="647"/>
      <c r="C93" s="648"/>
      <c r="D93" s="647"/>
      <c r="E93" s="657"/>
      <c r="F93" s="647"/>
      <c r="G93" s="649" t="e">
        <f>G7+G11+G30+G68+G86+G91-G5</f>
        <v>#VALUE!</v>
      </c>
      <c r="H93" s="649" t="e">
        <f t="shared" ref="H93:BG93" si="26">H7+H11+H30+H68+H86+H91-H5</f>
        <v>#VALUE!</v>
      </c>
      <c r="I93" s="649" t="e">
        <f t="shared" si="26"/>
        <v>#VALUE!</v>
      </c>
      <c r="J93" s="649" t="e">
        <f t="shared" si="26"/>
        <v>#VALUE!</v>
      </c>
      <c r="K93" s="649" t="e">
        <f t="shared" si="26"/>
        <v>#VALUE!</v>
      </c>
      <c r="L93" s="649" t="e">
        <f t="shared" si="26"/>
        <v>#VALUE!</v>
      </c>
      <c r="M93" s="649" t="e">
        <f t="shared" si="26"/>
        <v>#VALUE!</v>
      </c>
      <c r="N93" s="649" t="e">
        <f t="shared" si="26"/>
        <v>#VALUE!</v>
      </c>
      <c r="O93" s="649" t="e">
        <f t="shared" si="26"/>
        <v>#VALUE!</v>
      </c>
      <c r="P93" s="649" t="e">
        <f t="shared" si="26"/>
        <v>#VALUE!</v>
      </c>
      <c r="Q93" s="649" t="e">
        <f t="shared" si="26"/>
        <v>#VALUE!</v>
      </c>
      <c r="R93" s="649" t="e">
        <f t="shared" si="26"/>
        <v>#VALUE!</v>
      </c>
      <c r="S93" s="649" t="e">
        <f t="shared" si="26"/>
        <v>#VALUE!</v>
      </c>
      <c r="T93" s="649" t="e">
        <f t="shared" si="26"/>
        <v>#VALUE!</v>
      </c>
      <c r="U93" s="649" t="e">
        <f t="shared" si="26"/>
        <v>#VALUE!</v>
      </c>
      <c r="V93" s="649" t="e">
        <f t="shared" si="26"/>
        <v>#VALUE!</v>
      </c>
      <c r="W93" s="649">
        <f t="shared" si="26"/>
        <v>0</v>
      </c>
      <c r="X93" s="649">
        <f t="shared" si="26"/>
        <v>0</v>
      </c>
      <c r="Y93" s="649">
        <f t="shared" si="26"/>
        <v>0</v>
      </c>
      <c r="Z93" s="649">
        <f t="shared" si="26"/>
        <v>0</v>
      </c>
      <c r="AA93" s="649">
        <f t="shared" si="26"/>
        <v>0</v>
      </c>
      <c r="AB93" s="649">
        <f t="shared" si="26"/>
        <v>0</v>
      </c>
      <c r="AC93" s="649">
        <f t="shared" si="26"/>
        <v>0</v>
      </c>
      <c r="AD93" s="649">
        <f t="shared" si="26"/>
        <v>0</v>
      </c>
      <c r="AE93" s="649">
        <f t="shared" si="26"/>
        <v>0</v>
      </c>
      <c r="AF93" s="649">
        <f t="shared" si="26"/>
        <v>0</v>
      </c>
      <c r="AG93" s="649">
        <f t="shared" si="26"/>
        <v>0</v>
      </c>
      <c r="AH93" s="649">
        <f t="shared" si="26"/>
        <v>0</v>
      </c>
      <c r="AI93" s="649">
        <f t="shared" si="26"/>
        <v>0</v>
      </c>
      <c r="AJ93" s="649">
        <f t="shared" si="26"/>
        <v>11696.377662871169</v>
      </c>
      <c r="AK93" s="649">
        <f t="shared" si="26"/>
        <v>0</v>
      </c>
      <c r="AL93" s="649">
        <f t="shared" si="26"/>
        <v>0</v>
      </c>
      <c r="AM93" s="649">
        <f t="shared" si="26"/>
        <v>0</v>
      </c>
      <c r="AN93" s="649"/>
      <c r="AO93" s="649"/>
      <c r="AP93" s="649"/>
      <c r="AQ93" s="649"/>
      <c r="AR93" s="649"/>
      <c r="AS93" s="649"/>
      <c r="AT93" s="649"/>
      <c r="AU93" s="649"/>
      <c r="AV93" s="649"/>
      <c r="AW93" s="649"/>
      <c r="AX93" s="649">
        <f t="shared" si="26"/>
        <v>0</v>
      </c>
      <c r="AY93" s="649">
        <f t="shared" si="26"/>
        <v>0</v>
      </c>
      <c r="AZ93" s="649">
        <f t="shared" si="26"/>
        <v>4.1264825972146388</v>
      </c>
      <c r="BA93" s="649" t="e">
        <f t="shared" si="26"/>
        <v>#VALUE!</v>
      </c>
      <c r="BB93" s="649" t="e">
        <f t="shared" si="26"/>
        <v>#VALUE!</v>
      </c>
      <c r="BC93" s="649">
        <f t="shared" si="26"/>
        <v>0</v>
      </c>
      <c r="BD93" s="649">
        <f t="shared" si="26"/>
        <v>0</v>
      </c>
      <c r="BE93" s="649" t="e">
        <f t="shared" si="26"/>
        <v>#VALUE!</v>
      </c>
      <c r="BF93" s="649" t="e">
        <f t="shared" si="26"/>
        <v>#VALUE!</v>
      </c>
      <c r="BG93" s="649" t="e">
        <f t="shared" si="26"/>
        <v>#VALUE!</v>
      </c>
    </row>
  </sheetData>
  <mergeCells count="26">
    <mergeCell ref="BB2:BG2"/>
    <mergeCell ref="B2:E2"/>
    <mergeCell ref="F2:F3"/>
    <mergeCell ref="G2:AJ2"/>
    <mergeCell ref="AK2:AV2"/>
    <mergeCell ref="AW2:BA2"/>
    <mergeCell ref="B13:B14"/>
    <mergeCell ref="C13:C14"/>
    <mergeCell ref="B15:B16"/>
    <mergeCell ref="C15:C16"/>
    <mergeCell ref="B17:B21"/>
    <mergeCell ref="C17:C21"/>
    <mergeCell ref="B25:B28"/>
    <mergeCell ref="C25:C28"/>
    <mergeCell ref="B31:B36"/>
    <mergeCell ref="C31:C36"/>
    <mergeCell ref="B39:B40"/>
    <mergeCell ref="C39:C40"/>
    <mergeCell ref="B87:B90"/>
    <mergeCell ref="C87:C90"/>
    <mergeCell ref="B46:B49"/>
    <mergeCell ref="C46:C49"/>
    <mergeCell ref="B50:B53"/>
    <mergeCell ref="C50:C53"/>
    <mergeCell ref="B69:B85"/>
    <mergeCell ref="C69:C85"/>
  </mergeCells>
  <conditionalFormatting sqref="E25">
    <cfRule type="duplicateValues" dxfId="22" priority="4"/>
  </conditionalFormatting>
  <conditionalFormatting sqref="E28">
    <cfRule type="duplicateValues" dxfId="21" priority="3"/>
  </conditionalFormatting>
  <conditionalFormatting sqref="E51">
    <cfRule type="duplicateValues" dxfId="20" priority="2"/>
  </conditionalFormatting>
  <conditionalFormatting sqref="AZ4:BA92 BE4:BG92">
    <cfRule type="iconSet" priority="1">
      <iconSet reverse="1">
        <cfvo type="percent" val="0"/>
        <cfvo type="num" val="1" gte="0"/>
        <cfvo type="num" val="1.05" gte="0"/>
      </iconSet>
    </cfRule>
  </conditionalFormatting>
  <printOptions horizontalCentered="1"/>
  <pageMargins left="0" right="0" top="0.25" bottom="0.75" header="0.3" footer="0.3"/>
  <pageSetup paperSize="8" scale="9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39402-586C-4C4D-951A-1F05D24EB139}">
  <sheetPr>
    <tabColor theme="3" tint="0.499984740745262"/>
  </sheetPr>
  <dimension ref="A1:AX92"/>
  <sheetViews>
    <sheetView zoomScale="74" zoomScaleNormal="74" workbookViewId="0">
      <pane ySplit="3" topLeftCell="A4" activePane="bottomLeft" state="frozen"/>
      <selection activeCell="I13" sqref="I13"/>
      <selection pane="bottomLeft" activeCell="AK17" sqref="AK17"/>
    </sheetView>
  </sheetViews>
  <sheetFormatPr defaultColWidth="8" defaultRowHeight="13.8" outlineLevelCol="1" x14ac:dyDescent="0.25"/>
  <cols>
    <col min="1" max="1" width="0.88671875" style="1" customWidth="1"/>
    <col min="2" max="2" width="6.88671875" style="5" hidden="1" customWidth="1" outlineLevel="1"/>
    <col min="3" max="3" width="31" style="1" hidden="1" customWidth="1" outlineLevel="1"/>
    <col min="4" max="4" width="6.88671875" style="5" bestFit="1" customWidth="1" collapsed="1"/>
    <col min="5" max="5" width="40.44140625" style="1" customWidth="1"/>
    <col min="6" max="6" width="9.5546875" style="5" hidden="1" customWidth="1" outlineLevel="1"/>
    <col min="7" max="7" width="7.88671875" style="362" hidden="1" customWidth="1" collapsed="1"/>
    <col min="8" max="9" width="7.88671875" style="362" hidden="1" customWidth="1"/>
    <col min="10" max="21" width="10.88671875" style="137" hidden="1" customWidth="1" outlineLevel="1"/>
    <col min="22" max="22" width="10" style="362" hidden="1" customWidth="1" collapsed="1"/>
    <col min="23" max="34" width="10" style="137" customWidth="1" outlineLevel="1"/>
    <col min="35" max="35" width="10" style="362" customWidth="1"/>
    <col min="36" max="36" width="11.21875" style="362" customWidth="1"/>
    <col min="37" max="41" width="10" style="137" customWidth="1" outlineLevel="1"/>
    <col min="42" max="45" width="1.77734375" style="137" hidden="1" customWidth="1" outlineLevel="1"/>
    <col min="46" max="48" width="2.77734375" style="137" hidden="1" customWidth="1" outlineLevel="1"/>
    <col min="49" max="16384" width="8" style="1"/>
  </cols>
  <sheetData>
    <row r="1" spans="2:50" ht="21" thickBot="1" x14ac:dyDescent="0.3">
      <c r="B1" s="658"/>
      <c r="C1" s="941" t="s">
        <v>300</v>
      </c>
      <c r="D1" s="941" t="str">
        <f>IF($B$1="x","",C1)</f>
        <v>9 - % CHI PHÍ / DOANH THU</v>
      </c>
      <c r="E1" s="893"/>
      <c r="F1" s="894"/>
      <c r="G1" s="943"/>
      <c r="H1" s="943"/>
      <c r="I1" s="943"/>
      <c r="J1" s="944"/>
      <c r="K1" s="944"/>
      <c r="L1" s="944"/>
      <c r="M1" s="944"/>
      <c r="N1" s="944"/>
      <c r="O1" s="944"/>
      <c r="P1" s="944"/>
      <c r="Q1" s="944"/>
      <c r="R1" s="944"/>
      <c r="S1" s="944"/>
      <c r="T1" s="944"/>
      <c r="U1" s="944"/>
      <c r="V1" s="943"/>
      <c r="W1" s="944"/>
      <c r="X1" s="944"/>
      <c r="Y1" s="944"/>
      <c r="Z1" s="944"/>
      <c r="AA1" s="944"/>
      <c r="AB1" s="944"/>
      <c r="AC1" s="944"/>
      <c r="AD1" s="944"/>
      <c r="AE1" s="944"/>
      <c r="AF1" s="944"/>
      <c r="AG1" s="944"/>
      <c r="AH1" s="944"/>
      <c r="AI1" s="943"/>
      <c r="AJ1" s="943"/>
      <c r="AK1" s="944"/>
      <c r="AL1" s="944"/>
      <c r="AM1" s="944"/>
      <c r="AN1" s="944"/>
    </row>
    <row r="2" spans="2:50" ht="17.399999999999999" x14ac:dyDescent="0.25">
      <c r="B2" s="1090" t="s">
        <v>181</v>
      </c>
      <c r="C2" s="1091"/>
      <c r="D2" s="1091"/>
      <c r="E2" s="1091"/>
      <c r="F2" s="1092" t="s">
        <v>182</v>
      </c>
      <c r="G2" s="1097" t="s">
        <v>297</v>
      </c>
      <c r="H2" s="1098"/>
      <c r="I2" s="1098"/>
      <c r="J2" s="1098"/>
      <c r="K2" s="1098"/>
      <c r="L2" s="1098"/>
      <c r="M2" s="1098"/>
      <c r="N2" s="1098"/>
      <c r="O2" s="1098"/>
      <c r="P2" s="1098"/>
      <c r="Q2" s="1098"/>
      <c r="R2" s="1098"/>
      <c r="S2" s="1098"/>
      <c r="T2" s="1098"/>
      <c r="U2" s="1098"/>
      <c r="V2" s="1098"/>
      <c r="W2" s="1098"/>
      <c r="X2" s="1098"/>
      <c r="Y2" s="1098"/>
      <c r="Z2" s="1098"/>
      <c r="AA2" s="1098"/>
      <c r="AB2" s="1098"/>
      <c r="AC2" s="1098"/>
      <c r="AD2" s="1098"/>
      <c r="AE2" s="1098"/>
      <c r="AF2" s="1098"/>
      <c r="AG2" s="1098"/>
      <c r="AH2" s="1098"/>
      <c r="AI2" s="1098"/>
      <c r="AJ2" s="1099"/>
      <c r="AK2" s="1073" t="s">
        <v>301</v>
      </c>
      <c r="AL2" s="1074"/>
      <c r="AM2" s="1074"/>
      <c r="AN2" s="1074"/>
      <c r="AO2" s="1074"/>
      <c r="AP2" s="1074"/>
      <c r="AQ2" s="1074"/>
      <c r="AR2" s="1074"/>
      <c r="AS2" s="1074"/>
      <c r="AT2" s="1074"/>
      <c r="AU2" s="1074"/>
      <c r="AV2" s="1075"/>
    </row>
    <row r="3" spans="2:50" s="4" customFormat="1" ht="28.2" thickBot="1" x14ac:dyDescent="0.3">
      <c r="B3" s="166" t="s">
        <v>183</v>
      </c>
      <c r="C3" s="167" t="s">
        <v>184</v>
      </c>
      <c r="D3" s="167" t="s">
        <v>185</v>
      </c>
      <c r="E3" s="167" t="s">
        <v>186</v>
      </c>
      <c r="F3" s="1093"/>
      <c r="G3" s="764">
        <v>2022</v>
      </c>
      <c r="H3" s="765">
        <v>2023</v>
      </c>
      <c r="I3" s="765">
        <v>2024</v>
      </c>
      <c r="J3" s="766">
        <v>1</v>
      </c>
      <c r="K3" s="766">
        <v>2</v>
      </c>
      <c r="L3" s="766">
        <v>3</v>
      </c>
      <c r="M3" s="766">
        <v>4</v>
      </c>
      <c r="N3" s="766">
        <v>5</v>
      </c>
      <c r="O3" s="766">
        <v>6</v>
      </c>
      <c r="P3" s="766">
        <v>7</v>
      </c>
      <c r="Q3" s="766">
        <v>8</v>
      </c>
      <c r="R3" s="766">
        <v>9</v>
      </c>
      <c r="S3" s="766">
        <v>10</v>
      </c>
      <c r="T3" s="766">
        <v>11</v>
      </c>
      <c r="U3" s="766">
        <v>12</v>
      </c>
      <c r="V3" s="104">
        <v>2025</v>
      </c>
      <c r="W3" s="99">
        <v>1</v>
      </c>
      <c r="X3" s="99">
        <v>2</v>
      </c>
      <c r="Y3" s="99">
        <v>3</v>
      </c>
      <c r="Z3" s="99">
        <v>4</v>
      </c>
      <c r="AA3" s="99">
        <v>5</v>
      </c>
      <c r="AB3" s="99">
        <v>6</v>
      </c>
      <c r="AC3" s="99">
        <v>7</v>
      </c>
      <c r="AD3" s="99">
        <v>8</v>
      </c>
      <c r="AE3" s="99">
        <v>9</v>
      </c>
      <c r="AF3" s="99">
        <v>10</v>
      </c>
      <c r="AG3" s="99">
        <v>11</v>
      </c>
      <c r="AH3" s="99">
        <v>12</v>
      </c>
      <c r="AI3" s="100" t="s">
        <v>187</v>
      </c>
      <c r="AJ3" s="101" t="s">
        <v>188</v>
      </c>
      <c r="AK3" s="802">
        <v>1</v>
      </c>
      <c r="AL3" s="104">
        <v>2</v>
      </c>
      <c r="AM3" s="104">
        <v>3</v>
      </c>
      <c r="AN3" s="104">
        <v>4</v>
      </c>
      <c r="AO3" s="104">
        <v>5</v>
      </c>
      <c r="AP3" s="104">
        <v>6</v>
      </c>
      <c r="AQ3" s="105">
        <v>7</v>
      </c>
      <c r="AR3" s="105">
        <v>8</v>
      </c>
      <c r="AS3" s="105">
        <v>9</v>
      </c>
      <c r="AT3" s="105">
        <v>10</v>
      </c>
      <c r="AU3" s="105">
        <v>11</v>
      </c>
      <c r="AV3" s="106">
        <v>12</v>
      </c>
    </row>
    <row r="4" spans="2:50" s="583" customFormat="1" x14ac:dyDescent="0.25">
      <c r="B4" s="581" t="s">
        <v>189</v>
      </c>
      <c r="C4" s="582" t="s">
        <v>190</v>
      </c>
      <c r="D4" s="521" t="str">
        <f>IF($B$1="x","",B4)</f>
        <v>A</v>
      </c>
      <c r="E4" s="521" t="str">
        <f t="shared" ref="E4:E6" si="0">IF($B$1="x","",C4)</f>
        <v>Doanh thu</v>
      </c>
      <c r="F4" s="523"/>
      <c r="G4" s="796">
        <v>1</v>
      </c>
      <c r="H4" s="797">
        <v>1</v>
      </c>
      <c r="I4" s="797">
        <v>1</v>
      </c>
      <c r="J4" s="797">
        <v>1</v>
      </c>
      <c r="K4" s="797">
        <v>1</v>
      </c>
      <c r="L4" s="797">
        <v>1</v>
      </c>
      <c r="M4" s="797">
        <v>1</v>
      </c>
      <c r="N4" s="797">
        <v>1</v>
      </c>
      <c r="O4" s="797">
        <v>1</v>
      </c>
      <c r="P4" s="797">
        <v>1</v>
      </c>
      <c r="Q4" s="797">
        <v>1</v>
      </c>
      <c r="R4" s="797">
        <v>1</v>
      </c>
      <c r="S4" s="797">
        <v>1</v>
      </c>
      <c r="T4" s="797">
        <v>1</v>
      </c>
      <c r="U4" s="797">
        <v>1</v>
      </c>
      <c r="V4" s="797">
        <v>1</v>
      </c>
      <c r="W4" s="797">
        <v>1</v>
      </c>
      <c r="X4" s="797">
        <v>1</v>
      </c>
      <c r="Y4" s="797">
        <v>1</v>
      </c>
      <c r="Z4" s="797">
        <v>1</v>
      </c>
      <c r="AA4" s="797">
        <v>1</v>
      </c>
      <c r="AB4" s="797">
        <v>1</v>
      </c>
      <c r="AC4" s="797">
        <v>1</v>
      </c>
      <c r="AD4" s="797">
        <v>1</v>
      </c>
      <c r="AE4" s="797">
        <v>1</v>
      </c>
      <c r="AF4" s="797">
        <v>1</v>
      </c>
      <c r="AG4" s="797">
        <v>1</v>
      </c>
      <c r="AH4" s="797">
        <v>1</v>
      </c>
      <c r="AI4" s="797">
        <v>1</v>
      </c>
      <c r="AJ4" s="798">
        <v>1</v>
      </c>
      <c r="AK4" s="796">
        <v>1</v>
      </c>
      <c r="AL4" s="797">
        <v>1</v>
      </c>
      <c r="AM4" s="797">
        <v>1</v>
      </c>
      <c r="AN4" s="797">
        <v>1</v>
      </c>
      <c r="AO4" s="797">
        <v>1</v>
      </c>
      <c r="AP4" s="797"/>
      <c r="AQ4" s="797"/>
      <c r="AR4" s="797"/>
      <c r="AS4" s="797"/>
      <c r="AT4" s="797"/>
      <c r="AU4" s="797"/>
      <c r="AV4" s="798"/>
    </row>
    <row r="5" spans="2:50" s="583" customFormat="1" x14ac:dyDescent="0.25">
      <c r="B5" s="584" t="s">
        <v>191</v>
      </c>
      <c r="C5" s="585" t="s">
        <v>192</v>
      </c>
      <c r="D5" s="534" t="str">
        <f t="shared" ref="D5:D6" si="1">IF($B$1="x","",B5)</f>
        <v>B</v>
      </c>
      <c r="E5" s="534" t="str">
        <f t="shared" si="0"/>
        <v>Tổng chi phí</v>
      </c>
      <c r="F5" s="536"/>
      <c r="G5" s="803">
        <f>IFERROR('DB7.80KMP'!G5/'DB7.80KMP'!G$4,"")</f>
        <v>30000</v>
      </c>
      <c r="H5" s="804">
        <f>IFERROR('DB7.80KMP'!H5/'DB7.80KMP'!H$4,"")</f>
        <v>37142.857142857145</v>
      </c>
      <c r="I5" s="800">
        <f>IFERROR('DB7.80KMP'!I5/'DB7.80KMP'!I$4,"")</f>
        <v>37500</v>
      </c>
      <c r="J5" s="800">
        <f>IFERROR('DB7.80KMP'!J5/'DB7.80KMP'!J$4,"")</f>
        <v>333.33333333333331</v>
      </c>
      <c r="K5" s="800">
        <f>IFERROR('DB7.80KMP'!K5/'DB7.80KMP'!K$4,"")</f>
        <v>333.33333333333331</v>
      </c>
      <c r="L5" s="800">
        <f>IFERROR('DB7.80KMP'!L5/'DB7.80KMP'!L$4,"")</f>
        <v>333.33333333333331</v>
      </c>
      <c r="M5" s="800">
        <f>IFERROR('DB7.80KMP'!M5/'DB7.80KMP'!M$4,"")</f>
        <v>333.33333333333331</v>
      </c>
      <c r="N5" s="800">
        <f>IFERROR('DB7.80KMP'!N5/'DB7.80KMP'!N$4,"")</f>
        <v>333.33333333333331</v>
      </c>
      <c r="O5" s="800">
        <f>IFERROR('DB7.80KMP'!O5/'DB7.80KMP'!O$4,"")</f>
        <v>333.33333333333331</v>
      </c>
      <c r="P5" s="800">
        <f>IFERROR('DB7.80KMP'!P5/'DB7.80KMP'!P$4,"")</f>
        <v>333.33333333333331</v>
      </c>
      <c r="Q5" s="800">
        <f>IFERROR('DB7.80KMP'!Q5/'DB7.80KMP'!Q$4,"")</f>
        <v>333.33333333333331</v>
      </c>
      <c r="R5" s="800">
        <f>IFERROR('DB7.80KMP'!R5/'DB7.80KMP'!R$4,"")</f>
        <v>333.33333333333331</v>
      </c>
      <c r="S5" s="800">
        <f>IFERROR('DB7.80KMP'!S5/'DB7.80KMP'!S$4,"")</f>
        <v>333.33333333333331</v>
      </c>
      <c r="T5" s="800">
        <f>IFERROR('DB7.80KMP'!T5/'DB7.80KMP'!T$4,"")</f>
        <v>333.33333333333331</v>
      </c>
      <c r="U5" s="800">
        <f>IFERROR('DB7.80KMP'!U5/'DB7.80KMP'!U$4,"")</f>
        <v>333.33333333333331</v>
      </c>
      <c r="V5" s="800">
        <f>IFERROR('DB7.80KMP'!V5/'DB7.80KMP'!V$4,"")</f>
        <v>333.33333333333331</v>
      </c>
      <c r="W5" s="800">
        <f>IFERROR('DB7.80KMP'!W5/'DB7.80KMP'!W$4,"")</f>
        <v>0.95693836380810848</v>
      </c>
      <c r="X5" s="800">
        <f>IFERROR('DB7.80KMP'!X5/'DB7.80KMP'!X$4,"")</f>
        <v>1.0137530374474684</v>
      </c>
      <c r="Y5" s="800">
        <f>IFERROR('DB7.80KMP'!Y5/'DB7.80KMP'!Y$4,"")</f>
        <v>0.97839520102347777</v>
      </c>
      <c r="Z5" s="800">
        <f>IFERROR('DB7.80KMP'!Z5/'DB7.80KMP'!Z$4,"")</f>
        <v>0.990972872529158</v>
      </c>
      <c r="AA5" s="800">
        <f>IFERROR('DB7.80KMP'!AA5/'DB7.80KMP'!AA$4,"")</f>
        <v>0.99361817272938302</v>
      </c>
      <c r="AB5" s="800">
        <f>IFERROR('DB7.80KMP'!AB5/'DB7.80KMP'!AB$4,"")</f>
        <v>0.99658373297677916</v>
      </c>
      <c r="AC5" s="800">
        <f>IFERROR('DB7.80KMP'!AC5/'DB7.80KMP'!AC$4,"")</f>
        <v>0.99342305974975142</v>
      </c>
      <c r="AD5" s="800">
        <f>IFERROR('DB7.80KMP'!AD5/'DB7.80KMP'!AD$4,"")</f>
        <v>0.99978182661133685</v>
      </c>
      <c r="AE5" s="800">
        <f>IFERROR('DB7.80KMP'!AE5/'DB7.80KMP'!AE$4,"")</f>
        <v>0.99890305928018552</v>
      </c>
      <c r="AF5" s="800">
        <f>IFERROR('DB7.80KMP'!AF5/'DB7.80KMP'!AF$4,"")</f>
        <v>0.99079291179117013</v>
      </c>
      <c r="AG5" s="800">
        <f>IFERROR('DB7.80KMP'!AG5/'DB7.80KMP'!AG$4,"")</f>
        <v>0.99792573077275348</v>
      </c>
      <c r="AH5" s="800">
        <f>IFERROR('DB7.80KMP'!AH5/'DB7.80KMP'!AH$4,"")</f>
        <v>0.99276740043179479</v>
      </c>
      <c r="AI5" s="800">
        <f>IFERROR('DB7.80KMP'!AI5/'DB7.80KMP'!AI$4,"")</f>
        <v>0.99239554117545947</v>
      </c>
      <c r="AJ5" s="801">
        <f>IFERROR('DB7.80KMP'!AJ5/'DB7.80KMP'!AJ$4,"")</f>
        <v>333.33333333333331</v>
      </c>
      <c r="AK5" s="799">
        <f>IFERROR('DB7.80KMP'!AK5/'DB7.80KMP'!AK$4,"")</f>
        <v>0.95446492911997394</v>
      </c>
      <c r="AL5" s="800">
        <f>IFERROR('DB7.80KMP'!AL5/'DB7.80KMP'!AL$4,"")</f>
        <v>1.008548741443293</v>
      </c>
      <c r="AM5" s="800">
        <f>IFERROR('DB7.80KMP'!AM5/'DB7.80KMP'!AM$4,"")</f>
        <v>0.92815399177329927</v>
      </c>
      <c r="AN5" s="800">
        <f>IFERROR('DB7.80KMP'!AN5/'DB7.80KMP'!AN$4,"")</f>
        <v>0.93741325315079871</v>
      </c>
      <c r="AO5" s="800">
        <f>IFERROR('DB7.80KMP'!AO5/'DB7.80KMP'!AO$4,"")</f>
        <v>0.89849932568787971</v>
      </c>
      <c r="AP5" s="800" t="str">
        <f>IFERROR('DB7.80KMP'!AP5/'DB7.80KMP'!AP$4,"")</f>
        <v/>
      </c>
      <c r="AQ5" s="800" t="str">
        <f>IFERROR('DB7.80KMP'!AQ5/'DB7.80KMP'!AQ$4,"")</f>
        <v/>
      </c>
      <c r="AR5" s="800" t="str">
        <f>IFERROR('DB7.80KMP'!AR5/'DB7.80KMP'!AR$4,"")</f>
        <v/>
      </c>
      <c r="AS5" s="800" t="str">
        <f>IFERROR('DB7.80KMP'!AS5/'DB7.80KMP'!AS$4,"")</f>
        <v/>
      </c>
      <c r="AT5" s="800" t="str">
        <f>IFERROR('DB7.80KMP'!AT5/'DB7.80KMP'!AT$4,"")</f>
        <v/>
      </c>
      <c r="AU5" s="800" t="str">
        <f>IFERROR('DB7.80KMP'!AU5/'DB7.80KMP'!AU$4,"")</f>
        <v/>
      </c>
      <c r="AV5" s="801" t="str">
        <f>IFERROR('DB7.80KMP'!AV5/'DB7.80KMP'!AV$4,"")</f>
        <v/>
      </c>
    </row>
    <row r="6" spans="2:50" s="583" customFormat="1" ht="15.6" x14ac:dyDescent="0.25">
      <c r="B6" s="597" t="s">
        <v>194</v>
      </c>
      <c r="C6" s="598" t="s">
        <v>22</v>
      </c>
      <c r="D6" s="558" t="str">
        <f t="shared" si="1"/>
        <v>I</v>
      </c>
      <c r="E6" s="556" t="str">
        <f t="shared" si="0"/>
        <v>Biến phí bán hàng</v>
      </c>
      <c r="F6" s="560"/>
      <c r="G6" s="805" t="str">
        <f>IFERROR('DB7.80KMP'!G7/'DB7.80KMP'!G$4,"")</f>
        <v/>
      </c>
      <c r="H6" s="806" t="str">
        <f>IFERROR('DB7.80KMP'!H7/'DB7.80KMP'!H$4,"")</f>
        <v/>
      </c>
      <c r="I6" s="806" t="str">
        <f>IFERROR('DB7.80KMP'!I7/'DB7.80KMP'!I$4,"")</f>
        <v/>
      </c>
      <c r="J6" s="806" t="str">
        <f>IFERROR('DB7.80KMP'!J7/'DB7.80KMP'!J$4,"")</f>
        <v/>
      </c>
      <c r="K6" s="806" t="str">
        <f>IFERROR('DB7.80KMP'!K7/'DB7.80KMP'!K$4,"")</f>
        <v/>
      </c>
      <c r="L6" s="806" t="str">
        <f>IFERROR('DB7.80KMP'!L7/'DB7.80KMP'!L$4,"")</f>
        <v/>
      </c>
      <c r="M6" s="806" t="str">
        <f>IFERROR('DB7.80KMP'!M7/'DB7.80KMP'!M$4,"")</f>
        <v/>
      </c>
      <c r="N6" s="806" t="str">
        <f>IFERROR('DB7.80KMP'!N7/'DB7.80KMP'!N$4,"")</f>
        <v/>
      </c>
      <c r="O6" s="806" t="str">
        <f>IFERROR('DB7.80KMP'!O7/'DB7.80KMP'!O$4,"")</f>
        <v/>
      </c>
      <c r="P6" s="806" t="str">
        <f>IFERROR('DB7.80KMP'!P7/'DB7.80KMP'!P$4,"")</f>
        <v/>
      </c>
      <c r="Q6" s="806" t="str">
        <f>IFERROR('DB7.80KMP'!Q7/'DB7.80KMP'!Q$4,"")</f>
        <v/>
      </c>
      <c r="R6" s="806" t="str">
        <f>IFERROR('DB7.80KMP'!R7/'DB7.80KMP'!R$4,"")</f>
        <v/>
      </c>
      <c r="S6" s="806" t="str">
        <f>IFERROR('DB7.80KMP'!S7/'DB7.80KMP'!S$4,"")</f>
        <v/>
      </c>
      <c r="T6" s="806" t="str">
        <f>IFERROR('DB7.80KMP'!T7/'DB7.80KMP'!T$4,"")</f>
        <v/>
      </c>
      <c r="U6" s="806" t="str">
        <f>IFERROR('DB7.80KMP'!U7/'DB7.80KMP'!U$4,"")</f>
        <v/>
      </c>
      <c r="V6" s="806" t="str">
        <f>IFERROR('DB7.80KMP'!V7/'DB7.80KMP'!V$4,"")</f>
        <v/>
      </c>
      <c r="W6" s="806">
        <f>IFERROR('DB7.80KMP'!W7/'DB7.80KMP'!W$4,"")</f>
        <v>2.8343384884854998E-2</v>
      </c>
      <c r="X6" s="806">
        <f>IFERROR('DB7.80KMP'!X7/'DB7.80KMP'!X$4,"")</f>
        <v>2.8343384884854998E-2</v>
      </c>
      <c r="Y6" s="806">
        <f>IFERROR('DB7.80KMP'!Y7/'DB7.80KMP'!Y$4,"")</f>
        <v>2.841735580361807E-2</v>
      </c>
      <c r="Z6" s="806">
        <f>IFERROR('DB7.80KMP'!Z7/'DB7.80KMP'!Z$4,"")</f>
        <v>2.0133752100808384E-2</v>
      </c>
      <c r="AA6" s="806">
        <f>IFERROR('DB7.80KMP'!AA7/'DB7.80KMP'!AA$4,"")</f>
        <v>2.0133752100808384E-2</v>
      </c>
      <c r="AB6" s="806">
        <f>IFERROR('DB7.80KMP'!AB7/'DB7.80KMP'!AB$4,"")</f>
        <v>2.0133752100808384E-2</v>
      </c>
      <c r="AC6" s="806">
        <f>IFERROR('DB7.80KMP'!AC7/'DB7.80KMP'!AC$4,"")</f>
        <v>2.0133752100808384E-2</v>
      </c>
      <c r="AD6" s="806">
        <f>IFERROR('DB7.80KMP'!AD7/'DB7.80KMP'!AD$4,"")</f>
        <v>2.011889609501967E-2</v>
      </c>
      <c r="AE6" s="806">
        <f>IFERROR('DB7.80KMP'!AE7/'DB7.80KMP'!AE$4,"")</f>
        <v>2.011889609501967E-2</v>
      </c>
      <c r="AF6" s="806">
        <f>IFERROR('DB7.80KMP'!AF7/'DB7.80KMP'!AF$4,"")</f>
        <v>2.0124481059749618E-2</v>
      </c>
      <c r="AG6" s="806">
        <f>IFERROR('DB7.80KMP'!AG7/'DB7.80KMP'!AG$4,"")</f>
        <v>2.0124481059749618E-2</v>
      </c>
      <c r="AH6" s="806">
        <f>IFERROR('DB7.80KMP'!AH7/'DB7.80KMP'!AH$4,"")</f>
        <v>2.0133752100808384E-2</v>
      </c>
      <c r="AI6" s="806">
        <f>IFERROR('DB7.80KMP'!AI7/'DB7.80KMP'!AI$4,"")</f>
        <v>2.1407081964435751E-2</v>
      </c>
      <c r="AJ6" s="807">
        <f>IFERROR('DB7.80KMP'!AJ7/'DB7.80KMP'!AJ$4,"")</f>
        <v>69.806666666666672</v>
      </c>
      <c r="AK6" s="805">
        <f>IFERROR('DB7.80KMP'!AK7/'DB7.80KMP'!AK$4,"")</f>
        <v>2.6762230114094381E-2</v>
      </c>
      <c r="AL6" s="806">
        <f>IFERROR('DB7.80KMP'!AL7/'DB7.80KMP'!AL$4,"")</f>
        <v>2.6498484109399711E-2</v>
      </c>
      <c r="AM6" s="806">
        <f>IFERROR('DB7.80KMP'!AM7/'DB7.80KMP'!AM$4,"")</f>
        <v>2.8209530391034569E-2</v>
      </c>
      <c r="AN6" s="806">
        <f>IFERROR('DB7.80KMP'!AN7/'DB7.80KMP'!AN$4,"")</f>
        <v>2.786220602405598E-2</v>
      </c>
      <c r="AO6" s="806">
        <f>IFERROR('DB7.80KMP'!AO7/'DB7.80KMP'!AO$4,"")</f>
        <v>2.3836962750370151E-2</v>
      </c>
      <c r="AP6" s="806" t="str">
        <f>IFERROR('DB7.80KMP'!AP7/'DB7.80KMP'!AP$4,"")</f>
        <v/>
      </c>
      <c r="AQ6" s="806" t="str">
        <f>IFERROR('DB7.80KMP'!AQ7/'DB7.80KMP'!AQ$4,"")</f>
        <v/>
      </c>
      <c r="AR6" s="806" t="str">
        <f>IFERROR('DB7.80KMP'!AR7/'DB7.80KMP'!AR$4,"")</f>
        <v/>
      </c>
      <c r="AS6" s="806" t="str">
        <f>IFERROR('DB7.80KMP'!AS7/'DB7.80KMP'!AS$4,"")</f>
        <v/>
      </c>
      <c r="AT6" s="806" t="str">
        <f>IFERROR('DB7.80KMP'!AT7/'DB7.80KMP'!AT$4,"")</f>
        <v/>
      </c>
      <c r="AU6" s="806" t="str">
        <f>IFERROR('DB7.80KMP'!AU7/'DB7.80KMP'!AU$4,"")</f>
        <v/>
      </c>
      <c r="AV6" s="807" t="str">
        <f>IFERROR('DB7.80KMP'!AV7/'DB7.80KMP'!AV$4,"")</f>
        <v/>
      </c>
    </row>
    <row r="7" spans="2:50" s="2" customFormat="1" ht="14.1" customHeight="1" x14ac:dyDescent="0.25">
      <c r="B7" s="252" t="s">
        <v>195</v>
      </c>
      <c r="C7" s="181" t="s">
        <v>161</v>
      </c>
      <c r="D7" s="239" t="s">
        <v>196</v>
      </c>
      <c r="E7" s="181" t="s">
        <v>161</v>
      </c>
      <c r="F7" s="267" t="s">
        <v>197</v>
      </c>
      <c r="G7" s="861" t="str">
        <f>IFERROR('DB7.80KMP'!G8/'DB7.80KMP'!G$4,"")</f>
        <v/>
      </c>
      <c r="H7" s="862" t="str">
        <f>IFERROR('DB7.80KMP'!H8/'DB7.80KMP'!H$4,"")</f>
        <v/>
      </c>
      <c r="I7" s="862" t="str">
        <f>IFERROR('DB7.80KMP'!I8/'DB7.80KMP'!I$4,"")</f>
        <v/>
      </c>
      <c r="J7" s="862" t="str">
        <f>IFERROR('DB7.80KMP'!J8/'DB7.80KMP'!J$4,"")</f>
        <v/>
      </c>
      <c r="K7" s="862" t="str">
        <f>IFERROR('DB7.80KMP'!K8/'DB7.80KMP'!K$4,"")</f>
        <v/>
      </c>
      <c r="L7" s="862" t="str">
        <f>IFERROR('DB7.80KMP'!L8/'DB7.80KMP'!L$4,"")</f>
        <v/>
      </c>
      <c r="M7" s="862" t="str">
        <f>IFERROR('DB7.80KMP'!M8/'DB7.80KMP'!M$4,"")</f>
        <v/>
      </c>
      <c r="N7" s="862" t="str">
        <f>IFERROR('DB7.80KMP'!N8/'DB7.80KMP'!N$4,"")</f>
        <v/>
      </c>
      <c r="O7" s="862" t="str">
        <f>IFERROR('DB7.80KMP'!O8/'DB7.80KMP'!O$4,"")</f>
        <v/>
      </c>
      <c r="P7" s="862" t="str">
        <f>IFERROR('DB7.80KMP'!P8/'DB7.80KMP'!P$4,"")</f>
        <v/>
      </c>
      <c r="Q7" s="862" t="str">
        <f>IFERROR('DB7.80KMP'!Q8/'DB7.80KMP'!Q$4,"")</f>
        <v/>
      </c>
      <c r="R7" s="862" t="str">
        <f>IFERROR('DB7.80KMP'!R8/'DB7.80KMP'!R$4,"")</f>
        <v/>
      </c>
      <c r="S7" s="862" t="str">
        <f>IFERROR('DB7.80KMP'!S8/'DB7.80KMP'!S$4,"")</f>
        <v/>
      </c>
      <c r="T7" s="862" t="str">
        <f>IFERROR('DB7.80KMP'!T8/'DB7.80KMP'!T$4,"")</f>
        <v/>
      </c>
      <c r="U7" s="862" t="str">
        <f>IFERROR('DB7.80KMP'!U8/'DB7.80KMP'!U$4,"")</f>
        <v/>
      </c>
      <c r="V7" s="862" t="str">
        <f>IFERROR('DB7.80KMP'!V8/'DB7.80KMP'!V$4,"")</f>
        <v/>
      </c>
      <c r="W7" s="862">
        <f>IFERROR('DB7.80KMP'!W8/'DB7.80KMP'!W$4,"")</f>
        <v>2.8343384884854998E-2</v>
      </c>
      <c r="X7" s="862">
        <f>IFERROR('DB7.80KMP'!X8/'DB7.80KMP'!X$4,"")</f>
        <v>2.8343384884854998E-2</v>
      </c>
      <c r="Y7" s="862">
        <f>IFERROR('DB7.80KMP'!Y8/'DB7.80KMP'!Y$4,"")</f>
        <v>2.841735580361807E-2</v>
      </c>
      <c r="Z7" s="862">
        <f>IFERROR('DB7.80KMP'!Z8/'DB7.80KMP'!Z$4,"")</f>
        <v>2.0133752100808384E-2</v>
      </c>
      <c r="AA7" s="862">
        <f>IFERROR('DB7.80KMP'!AA8/'DB7.80KMP'!AA$4,"")</f>
        <v>2.0133752100808384E-2</v>
      </c>
      <c r="AB7" s="862">
        <f>IFERROR('DB7.80KMP'!AB8/'DB7.80KMP'!AB$4,"")</f>
        <v>2.0133752100808384E-2</v>
      </c>
      <c r="AC7" s="862">
        <f>IFERROR('DB7.80KMP'!AC8/'DB7.80KMP'!AC$4,"")</f>
        <v>2.0133752100808384E-2</v>
      </c>
      <c r="AD7" s="862">
        <f>IFERROR('DB7.80KMP'!AD8/'DB7.80KMP'!AD$4,"")</f>
        <v>2.011889609501967E-2</v>
      </c>
      <c r="AE7" s="862">
        <f>IFERROR('DB7.80KMP'!AE8/'DB7.80KMP'!AE$4,"")</f>
        <v>2.011889609501967E-2</v>
      </c>
      <c r="AF7" s="862">
        <f>IFERROR('DB7.80KMP'!AF8/'DB7.80KMP'!AF$4,"")</f>
        <v>2.0124481059749618E-2</v>
      </c>
      <c r="AG7" s="862">
        <f>IFERROR('DB7.80KMP'!AG8/'DB7.80KMP'!AG$4,"")</f>
        <v>2.0124481059749618E-2</v>
      </c>
      <c r="AH7" s="862">
        <f>IFERROR('DB7.80KMP'!AH8/'DB7.80KMP'!AH$4,"")</f>
        <v>2.0133752100808384E-2</v>
      </c>
      <c r="AI7" s="862">
        <f>IFERROR('DB7.80KMP'!AI8/'DB7.80KMP'!AI$4,"")</f>
        <v>2.1407081964435751E-2</v>
      </c>
      <c r="AJ7" s="863">
        <f>IFERROR('DB7.80KMP'!AJ8/'DB7.80KMP'!AJ$4,"")</f>
        <v>69.806666666666672</v>
      </c>
      <c r="AK7" s="861">
        <f>IFERROR('DB7.80KMP'!AK8/'DB7.80KMP'!AK$4,"")</f>
        <v>2.6762230114094381E-2</v>
      </c>
      <c r="AL7" s="862">
        <f>IFERROR('DB7.80KMP'!AL8/'DB7.80KMP'!AL$4,"")</f>
        <v>2.6498484109399711E-2</v>
      </c>
      <c r="AM7" s="862">
        <f>IFERROR('DB7.80KMP'!AM8/'DB7.80KMP'!AM$4,"")</f>
        <v>2.8209530391034569E-2</v>
      </c>
      <c r="AN7" s="862">
        <f>IFERROR('DB7.80KMP'!AN8/'DB7.80KMP'!AN$4,"")</f>
        <v>2.786220602405598E-2</v>
      </c>
      <c r="AO7" s="808">
        <f>IFERROR('DB7.80KMP'!AO8/'DB7.80KMP'!AO$4,"")</f>
        <v>2.3836962750370151E-2</v>
      </c>
      <c r="AP7" s="808" t="str">
        <f>IFERROR('DB7.80KMP'!AP8/'DB7.80KMP'!AP$4,"")</f>
        <v/>
      </c>
      <c r="AQ7" s="808" t="str">
        <f>IFERROR('DB7.80KMP'!AQ8/'DB7.80KMP'!AQ$4,"")</f>
        <v/>
      </c>
      <c r="AR7" s="808" t="str">
        <f>IFERROR('DB7.80KMP'!AR8/'DB7.80KMP'!AR$4,"")</f>
        <v/>
      </c>
      <c r="AS7" s="808" t="str">
        <f>IFERROR('DB7.80KMP'!AS8/'DB7.80KMP'!AS$4,"")</f>
        <v/>
      </c>
      <c r="AT7" s="808" t="str">
        <f>IFERROR('DB7.80KMP'!AT8/'DB7.80KMP'!AT$4,"")</f>
        <v/>
      </c>
      <c r="AU7" s="808" t="str">
        <f>IFERROR('DB7.80KMP'!AU8/'DB7.80KMP'!AU$4,"")</f>
        <v/>
      </c>
      <c r="AV7" s="809" t="str">
        <f>IFERROR('DB7.80KMP'!AV8/'DB7.80KMP'!AV$4,"")</f>
        <v/>
      </c>
    </row>
    <row r="8" spans="2:50" s="2" customFormat="1" ht="14.1" customHeight="1" x14ac:dyDescent="0.25">
      <c r="B8" s="253" t="s">
        <v>198</v>
      </c>
      <c r="C8" s="170" t="s">
        <v>160</v>
      </c>
      <c r="D8" s="242" t="s">
        <v>199</v>
      </c>
      <c r="E8" s="170" t="s">
        <v>160</v>
      </c>
      <c r="F8" s="864" t="s">
        <v>197</v>
      </c>
      <c r="G8" s="865" t="str">
        <f>IFERROR('DB7.80KMP'!G9/'DB7.80KMP'!G$4,"")</f>
        <v/>
      </c>
      <c r="H8" s="866" t="str">
        <f>IFERROR('DB7.80KMP'!H9/'DB7.80KMP'!H$4,"")</f>
        <v/>
      </c>
      <c r="I8" s="866" t="str">
        <f>IFERROR('DB7.80KMP'!I9/'DB7.80KMP'!I$4,"")</f>
        <v/>
      </c>
      <c r="J8" s="866" t="str">
        <f>IFERROR('DB7.80KMP'!J9/'DB7.80KMP'!J$4,"")</f>
        <v/>
      </c>
      <c r="K8" s="866" t="str">
        <f>IFERROR('DB7.80KMP'!K9/'DB7.80KMP'!K$4,"")</f>
        <v/>
      </c>
      <c r="L8" s="866" t="str">
        <f>IFERROR('DB7.80KMP'!L9/'DB7.80KMP'!L$4,"")</f>
        <v/>
      </c>
      <c r="M8" s="866" t="str">
        <f>IFERROR('DB7.80KMP'!M9/'DB7.80KMP'!M$4,"")</f>
        <v/>
      </c>
      <c r="N8" s="866" t="str">
        <f>IFERROR('DB7.80KMP'!N9/'DB7.80KMP'!N$4,"")</f>
        <v/>
      </c>
      <c r="O8" s="866" t="str">
        <f>IFERROR('DB7.80KMP'!O9/'DB7.80KMP'!O$4,"")</f>
        <v/>
      </c>
      <c r="P8" s="866" t="str">
        <f>IFERROR('DB7.80KMP'!P9/'DB7.80KMP'!P$4,"")</f>
        <v/>
      </c>
      <c r="Q8" s="866" t="str">
        <f>IFERROR('DB7.80KMP'!Q9/'DB7.80KMP'!Q$4,"")</f>
        <v/>
      </c>
      <c r="R8" s="866" t="str">
        <f>IFERROR('DB7.80KMP'!R9/'DB7.80KMP'!R$4,"")</f>
        <v/>
      </c>
      <c r="S8" s="866" t="str">
        <f>IFERROR('DB7.80KMP'!S9/'DB7.80KMP'!S$4,"")</f>
        <v/>
      </c>
      <c r="T8" s="866" t="str">
        <f>IFERROR('DB7.80KMP'!T9/'DB7.80KMP'!T$4,"")</f>
        <v/>
      </c>
      <c r="U8" s="866" t="str">
        <f>IFERROR('DB7.80KMP'!U9/'DB7.80KMP'!U$4,"")</f>
        <v/>
      </c>
      <c r="V8" s="866" t="str">
        <f>IFERROR('DB7.80KMP'!V9/'DB7.80KMP'!V$4,"")</f>
        <v/>
      </c>
      <c r="W8" s="866">
        <f>IFERROR('DB7.80KMP'!W9/'DB7.80KMP'!W$4,"")</f>
        <v>0</v>
      </c>
      <c r="X8" s="866">
        <f>IFERROR('DB7.80KMP'!X9/'DB7.80KMP'!X$4,"")</f>
        <v>0</v>
      </c>
      <c r="Y8" s="866">
        <f>IFERROR('DB7.80KMP'!Y9/'DB7.80KMP'!Y$4,"")</f>
        <v>0</v>
      </c>
      <c r="Z8" s="866">
        <f>IFERROR('DB7.80KMP'!Z9/'DB7.80KMP'!Z$4,"")</f>
        <v>0</v>
      </c>
      <c r="AA8" s="866">
        <f>IFERROR('DB7.80KMP'!AA9/'DB7.80KMP'!AA$4,"")</f>
        <v>0</v>
      </c>
      <c r="AB8" s="866">
        <f>IFERROR('DB7.80KMP'!AB9/'DB7.80KMP'!AB$4,"")</f>
        <v>0</v>
      </c>
      <c r="AC8" s="866">
        <f>IFERROR('DB7.80KMP'!AC9/'DB7.80KMP'!AC$4,"")</f>
        <v>0</v>
      </c>
      <c r="AD8" s="866">
        <f>IFERROR('DB7.80KMP'!AD9/'DB7.80KMP'!AD$4,"")</f>
        <v>0</v>
      </c>
      <c r="AE8" s="866">
        <f>IFERROR('DB7.80KMP'!AE9/'DB7.80KMP'!AE$4,"")</f>
        <v>0</v>
      </c>
      <c r="AF8" s="866">
        <f>IFERROR('DB7.80KMP'!AF9/'DB7.80KMP'!AF$4,"")</f>
        <v>0</v>
      </c>
      <c r="AG8" s="866">
        <f>IFERROR('DB7.80KMP'!AG9/'DB7.80KMP'!AG$4,"")</f>
        <v>0</v>
      </c>
      <c r="AH8" s="866">
        <f>IFERROR('DB7.80KMP'!AH9/'DB7.80KMP'!AH$4,"")</f>
        <v>0</v>
      </c>
      <c r="AI8" s="866">
        <f>IFERROR('DB7.80KMP'!AI9/'DB7.80KMP'!AI$4,"")</f>
        <v>0</v>
      </c>
      <c r="AJ8" s="867">
        <f>IFERROR('DB7.80KMP'!AJ9/'DB7.80KMP'!AJ$4,"")</f>
        <v>0</v>
      </c>
      <c r="AK8" s="865">
        <f>IFERROR('DB7.80KMP'!AK9/'DB7.80KMP'!AK$4,"")</f>
        <v>0</v>
      </c>
      <c r="AL8" s="866">
        <f>IFERROR('DB7.80KMP'!AL9/'DB7.80KMP'!AL$4,"")</f>
        <v>0</v>
      </c>
      <c r="AM8" s="866">
        <f>IFERROR('DB7.80KMP'!AM9/'DB7.80KMP'!AM$4,"")</f>
        <v>0</v>
      </c>
      <c r="AN8" s="866">
        <f>IFERROR('DB7.80KMP'!AN9/'DB7.80KMP'!AN$4,"")</f>
        <v>0</v>
      </c>
      <c r="AO8" s="811">
        <f>IFERROR('DB7.80KMP'!AO9/'DB7.80KMP'!AO$4,"")</f>
        <v>0</v>
      </c>
      <c r="AP8" s="811" t="str">
        <f>IFERROR('DB7.80KMP'!AP9/'DB7.80KMP'!AP$4,"")</f>
        <v/>
      </c>
      <c r="AQ8" s="811" t="str">
        <f>IFERROR('DB7.80KMP'!AQ9/'DB7.80KMP'!AQ$4,"")</f>
        <v/>
      </c>
      <c r="AR8" s="811" t="str">
        <f>IFERROR('DB7.80KMP'!AR9/'DB7.80KMP'!AR$4,"")</f>
        <v/>
      </c>
      <c r="AS8" s="811" t="str">
        <f>IFERROR('DB7.80KMP'!AS9/'DB7.80KMP'!AS$4,"")</f>
        <v/>
      </c>
      <c r="AT8" s="811" t="str">
        <f>IFERROR('DB7.80KMP'!AT9/'DB7.80KMP'!AT$4,"")</f>
        <v/>
      </c>
      <c r="AU8" s="811" t="str">
        <f>IFERROR('DB7.80KMP'!AU9/'DB7.80KMP'!AU$4,"")</f>
        <v/>
      </c>
      <c r="AV8" s="812" t="str">
        <f>IFERROR('DB7.80KMP'!AV9/'DB7.80KMP'!AV$4,"")</f>
        <v/>
      </c>
    </row>
    <row r="9" spans="2:50" ht="15.6" x14ac:dyDescent="0.25">
      <c r="B9" s="869" t="s">
        <v>200</v>
      </c>
      <c r="C9" s="868" t="s">
        <v>159</v>
      </c>
      <c r="D9" s="240" t="s">
        <v>201</v>
      </c>
      <c r="E9" s="868" t="s">
        <v>159</v>
      </c>
      <c r="F9" s="266" t="s">
        <v>197</v>
      </c>
      <c r="G9" s="825" t="str">
        <f>IFERROR('DB7.80KMP'!G10/'DB7.80KMP'!G$4,"")</f>
        <v/>
      </c>
      <c r="H9" s="826" t="str">
        <f>IFERROR('DB7.80KMP'!H10/'DB7.80KMP'!H$4,"")</f>
        <v/>
      </c>
      <c r="I9" s="826" t="str">
        <f>IFERROR('DB7.80KMP'!I10/'DB7.80KMP'!I$4,"")</f>
        <v/>
      </c>
      <c r="J9" s="826" t="str">
        <f>IFERROR('DB7.80KMP'!J10/'DB7.80KMP'!J$4,"")</f>
        <v/>
      </c>
      <c r="K9" s="826" t="str">
        <f>IFERROR('DB7.80KMP'!K10/'DB7.80KMP'!K$4,"")</f>
        <v/>
      </c>
      <c r="L9" s="826" t="str">
        <f>IFERROR('DB7.80KMP'!L10/'DB7.80KMP'!L$4,"")</f>
        <v/>
      </c>
      <c r="M9" s="826" t="str">
        <f>IFERROR('DB7.80KMP'!M10/'DB7.80KMP'!M$4,"")</f>
        <v/>
      </c>
      <c r="N9" s="826" t="str">
        <f>IFERROR('DB7.80KMP'!N10/'DB7.80KMP'!N$4,"")</f>
        <v/>
      </c>
      <c r="O9" s="826" t="str">
        <f>IFERROR('DB7.80KMP'!O10/'DB7.80KMP'!O$4,"")</f>
        <v/>
      </c>
      <c r="P9" s="826" t="str">
        <f>IFERROR('DB7.80KMP'!P10/'DB7.80KMP'!P$4,"")</f>
        <v/>
      </c>
      <c r="Q9" s="826" t="str">
        <f>IFERROR('DB7.80KMP'!Q10/'DB7.80KMP'!Q$4,"")</f>
        <v/>
      </c>
      <c r="R9" s="826" t="str">
        <f>IFERROR('DB7.80KMP'!R10/'DB7.80KMP'!R$4,"")</f>
        <v/>
      </c>
      <c r="S9" s="826" t="str">
        <f>IFERROR('DB7.80KMP'!S10/'DB7.80KMP'!S$4,"")</f>
        <v/>
      </c>
      <c r="T9" s="826" t="str">
        <f>IFERROR('DB7.80KMP'!T10/'DB7.80KMP'!T$4,"")</f>
        <v/>
      </c>
      <c r="U9" s="826" t="str">
        <f>IFERROR('DB7.80KMP'!U10/'DB7.80KMP'!U$4,"")</f>
        <v/>
      </c>
      <c r="V9" s="826" t="str">
        <f>IFERROR('DB7.80KMP'!V10/'DB7.80KMP'!V$4,"")</f>
        <v/>
      </c>
      <c r="W9" s="826">
        <f>IFERROR('DB7.80KMP'!W10/'DB7.80KMP'!W$4,"")</f>
        <v>0</v>
      </c>
      <c r="X9" s="826">
        <f>IFERROR('DB7.80KMP'!X10/'DB7.80KMP'!X$4,"")</f>
        <v>0</v>
      </c>
      <c r="Y9" s="826">
        <f>IFERROR('DB7.80KMP'!Y10/'DB7.80KMP'!Y$4,"")</f>
        <v>0</v>
      </c>
      <c r="Z9" s="826">
        <f>IFERROR('DB7.80KMP'!Z10/'DB7.80KMP'!Z$4,"")</f>
        <v>0</v>
      </c>
      <c r="AA9" s="826">
        <f>IFERROR('DB7.80KMP'!AA10/'DB7.80KMP'!AA$4,"")</f>
        <v>0</v>
      </c>
      <c r="AB9" s="826">
        <f>IFERROR('DB7.80KMP'!AB10/'DB7.80KMP'!AB$4,"")</f>
        <v>0</v>
      </c>
      <c r="AC9" s="826">
        <f>IFERROR('DB7.80KMP'!AC10/'DB7.80KMP'!AC$4,"")</f>
        <v>0</v>
      </c>
      <c r="AD9" s="826">
        <f>IFERROR('DB7.80KMP'!AD10/'DB7.80KMP'!AD$4,"")</f>
        <v>0</v>
      </c>
      <c r="AE9" s="826">
        <f>IFERROR('DB7.80KMP'!AE10/'DB7.80KMP'!AE$4,"")</f>
        <v>0</v>
      </c>
      <c r="AF9" s="826">
        <f>IFERROR('DB7.80KMP'!AF10/'DB7.80KMP'!AF$4,"")</f>
        <v>0</v>
      </c>
      <c r="AG9" s="826">
        <f>IFERROR('DB7.80KMP'!AG10/'DB7.80KMP'!AG$4,"")</f>
        <v>0</v>
      </c>
      <c r="AH9" s="826">
        <f>IFERROR('DB7.80KMP'!AH10/'DB7.80KMP'!AH$4,"")</f>
        <v>0</v>
      </c>
      <c r="AI9" s="826">
        <f>IFERROR('DB7.80KMP'!AI10/'DB7.80KMP'!AI$4,"")</f>
        <v>0</v>
      </c>
      <c r="AJ9" s="827">
        <f>IFERROR('DB7.80KMP'!AJ10/'DB7.80KMP'!AJ$4,"")</f>
        <v>0</v>
      </c>
      <c r="AK9" s="825">
        <f>IFERROR('DB7.80KMP'!AK10/'DB7.80KMP'!AK$4,"")</f>
        <v>0</v>
      </c>
      <c r="AL9" s="826">
        <f>IFERROR('DB7.80KMP'!AL10/'DB7.80KMP'!AL$4,"")</f>
        <v>0</v>
      </c>
      <c r="AM9" s="826">
        <f>IFERROR('DB7.80KMP'!AM10/'DB7.80KMP'!AM$4,"")</f>
        <v>0</v>
      </c>
      <c r="AN9" s="826">
        <f>IFERROR('DB7.80KMP'!AN10/'DB7.80KMP'!AN$4,"")</f>
        <v>0</v>
      </c>
      <c r="AO9" s="814">
        <f>IFERROR('DB7.80KMP'!AO10/'DB7.80KMP'!AO$4,"")</f>
        <v>0</v>
      </c>
      <c r="AP9" s="814" t="str">
        <f>IFERROR('DB7.80KMP'!AP10/'DB7.80KMP'!AP$4,"")</f>
        <v/>
      </c>
      <c r="AQ9" s="814" t="str">
        <f>IFERROR('DB7.80KMP'!AQ10/'DB7.80KMP'!AQ$4,"")</f>
        <v/>
      </c>
      <c r="AR9" s="814" t="str">
        <f>IFERROR('DB7.80KMP'!AR10/'DB7.80KMP'!AR$4,"")</f>
        <v/>
      </c>
      <c r="AS9" s="814" t="str">
        <f>IFERROR('DB7.80KMP'!AS10/'DB7.80KMP'!AS$4,"")</f>
        <v/>
      </c>
      <c r="AT9" s="814" t="str">
        <f>IFERROR('DB7.80KMP'!AT10/'DB7.80KMP'!AT$4,"")</f>
        <v/>
      </c>
      <c r="AU9" s="814" t="str">
        <f>IFERROR('DB7.80KMP'!AU10/'DB7.80KMP'!AU$4,"")</f>
        <v/>
      </c>
      <c r="AV9" s="815" t="str">
        <f>IFERROR('DB7.80KMP'!AV10/'DB7.80KMP'!AV$4,"")</f>
        <v/>
      </c>
    </row>
    <row r="10" spans="2:50" s="583" customFormat="1" ht="15.6" x14ac:dyDescent="0.25">
      <c r="B10" s="597" t="s">
        <v>202</v>
      </c>
      <c r="C10" s="598" t="s">
        <v>24</v>
      </c>
      <c r="D10" s="557" t="str">
        <f t="shared" ref="D10:E10" si="2">IF($B$1="x","",B10)</f>
        <v>II</v>
      </c>
      <c r="E10" s="556" t="str">
        <f t="shared" si="2"/>
        <v>Biến phí sản xuất</v>
      </c>
      <c r="F10" s="560"/>
      <c r="G10" s="816" t="str">
        <f>IFERROR('DB7.80KMP'!G11/'DB7.80KMP'!G$4,"")</f>
        <v/>
      </c>
      <c r="H10" s="817" t="str">
        <f>IFERROR('DB7.80KMP'!H11/'DB7.80KMP'!H$4,"")</f>
        <v/>
      </c>
      <c r="I10" s="817" t="str">
        <f>IFERROR('DB7.80KMP'!I11/'DB7.80KMP'!I$4,"")</f>
        <v/>
      </c>
      <c r="J10" s="817" t="str">
        <f>IFERROR('DB7.80KMP'!J11/'DB7.80KMP'!J$4,"")</f>
        <v/>
      </c>
      <c r="K10" s="817" t="str">
        <f>IFERROR('DB7.80KMP'!K11/'DB7.80KMP'!K$4,"")</f>
        <v/>
      </c>
      <c r="L10" s="817" t="str">
        <f>IFERROR('DB7.80KMP'!L11/'DB7.80KMP'!L$4,"")</f>
        <v/>
      </c>
      <c r="M10" s="817" t="str">
        <f>IFERROR('DB7.80KMP'!M11/'DB7.80KMP'!M$4,"")</f>
        <v/>
      </c>
      <c r="N10" s="817" t="str">
        <f>IFERROR('DB7.80KMP'!N11/'DB7.80KMP'!N$4,"")</f>
        <v/>
      </c>
      <c r="O10" s="817" t="str">
        <f>IFERROR('DB7.80KMP'!O11/'DB7.80KMP'!O$4,"")</f>
        <v/>
      </c>
      <c r="P10" s="817" t="str">
        <f>IFERROR('DB7.80KMP'!P11/'DB7.80KMP'!P$4,"")</f>
        <v/>
      </c>
      <c r="Q10" s="817" t="str">
        <f>IFERROR('DB7.80KMP'!Q11/'DB7.80KMP'!Q$4,"")</f>
        <v/>
      </c>
      <c r="R10" s="817" t="str">
        <f>IFERROR('DB7.80KMP'!R11/'DB7.80KMP'!R$4,"")</f>
        <v/>
      </c>
      <c r="S10" s="817" t="str">
        <f>IFERROR('DB7.80KMP'!S11/'DB7.80KMP'!S$4,"")</f>
        <v/>
      </c>
      <c r="T10" s="817" t="str">
        <f>IFERROR('DB7.80KMP'!T11/'DB7.80KMP'!T$4,"")</f>
        <v/>
      </c>
      <c r="U10" s="817" t="str">
        <f>IFERROR('DB7.80KMP'!U11/'DB7.80KMP'!U$4,"")</f>
        <v/>
      </c>
      <c r="V10" s="817" t="str">
        <f>IFERROR('DB7.80KMP'!V11/'DB7.80KMP'!V$4,"")</f>
        <v/>
      </c>
      <c r="W10" s="817">
        <f>IFERROR('DB7.80KMP'!W11/'DB7.80KMP'!W$4,"")</f>
        <v>0.79992587797029124</v>
      </c>
      <c r="X10" s="817">
        <f>IFERROR('DB7.80KMP'!X11/'DB7.80KMP'!X$4,"")</f>
        <v>0.78953226756061412</v>
      </c>
      <c r="Y10" s="817">
        <f>IFERROR('DB7.80KMP'!Y11/'DB7.80KMP'!Y$4,"")</f>
        <v>0.83568263068239612</v>
      </c>
      <c r="Z10" s="817">
        <f>IFERROR('DB7.80KMP'!Z11/'DB7.80KMP'!Z$4,"")</f>
        <v>0.83581682237564092</v>
      </c>
      <c r="AA10" s="817">
        <f>IFERROR('DB7.80KMP'!AA11/'DB7.80KMP'!AA$4,"")</f>
        <v>0.8420415524925039</v>
      </c>
      <c r="AB10" s="817">
        <f>IFERROR('DB7.80KMP'!AB11/'DB7.80KMP'!AB$4,"")</f>
        <v>0.84204526811029434</v>
      </c>
      <c r="AC10" s="817">
        <f>IFERROR('DB7.80KMP'!AC11/'DB7.80KMP'!AC$4,"")</f>
        <v>0.84198754226554196</v>
      </c>
      <c r="AD10" s="817">
        <f>IFERROR('DB7.80KMP'!AD11/'DB7.80KMP'!AD$4,"")</f>
        <v>0.84087460622753696</v>
      </c>
      <c r="AE10" s="817">
        <f>IFERROR('DB7.80KMP'!AE11/'DB7.80KMP'!AE$4,"")</f>
        <v>0.84092990287092007</v>
      </c>
      <c r="AF10" s="817">
        <f>IFERROR('DB7.80KMP'!AF11/'DB7.80KMP'!AF$4,"")</f>
        <v>0.84144572565741982</v>
      </c>
      <c r="AG10" s="817">
        <f>IFERROR('DB7.80KMP'!AG11/'DB7.80KMP'!AG$4,"")</f>
        <v>0.84150327358352006</v>
      </c>
      <c r="AH10" s="817">
        <f>IFERROR('DB7.80KMP'!AH11/'DB7.80KMP'!AH$4,"")</f>
        <v>0.84197561786363984</v>
      </c>
      <c r="AI10" s="817">
        <f>IFERROR('DB7.80KMP'!AI11/'DB7.80KMP'!AI$4,"")</f>
        <v>0.83680075948868715</v>
      </c>
      <c r="AJ10" s="818">
        <f>IFERROR('DB7.80KMP'!AJ11/'DB7.80KMP'!AJ$4,"")</f>
        <v>2055.0601042666667</v>
      </c>
      <c r="AK10" s="816">
        <f>IFERROR('DB7.80KMP'!AK11/'DB7.80KMP'!AK$4,"")</f>
        <v>0.78446461995405781</v>
      </c>
      <c r="AL10" s="817">
        <f>IFERROR('DB7.80KMP'!AL11/'DB7.80KMP'!AL$4,"")</f>
        <v>0.76572456738097305</v>
      </c>
      <c r="AM10" s="817">
        <f>IFERROR('DB7.80KMP'!AM11/'DB7.80KMP'!AM$4,"")</f>
        <v>0.79553008480467458</v>
      </c>
      <c r="AN10" s="817">
        <f>IFERROR('DB7.80KMP'!AN11/'DB7.80KMP'!AN$4,"")</f>
        <v>0.76830521662919249</v>
      </c>
      <c r="AO10" s="817">
        <f>IFERROR('DB7.80KMP'!AO11/'DB7.80KMP'!AO$4,"")</f>
        <v>0.77349174729337911</v>
      </c>
      <c r="AP10" s="817" t="str">
        <f>IFERROR('DB7.80KMP'!AP11/'DB7.80KMP'!AP$4,"")</f>
        <v/>
      </c>
      <c r="AQ10" s="817" t="str">
        <f>IFERROR('DB7.80KMP'!AQ11/'DB7.80KMP'!AQ$4,"")</f>
        <v/>
      </c>
      <c r="AR10" s="817" t="str">
        <f>IFERROR('DB7.80KMP'!AR11/'DB7.80KMP'!AR$4,"")</f>
        <v/>
      </c>
      <c r="AS10" s="817" t="str">
        <f>IFERROR('DB7.80KMP'!AS11/'DB7.80KMP'!AS$4,"")</f>
        <v/>
      </c>
      <c r="AT10" s="817" t="str">
        <f>IFERROR('DB7.80KMP'!AT11/'DB7.80KMP'!AT$4,"")</f>
        <v/>
      </c>
      <c r="AU10" s="817" t="str">
        <f>IFERROR('DB7.80KMP'!AU11/'DB7.80KMP'!AU$4,"")</f>
        <v/>
      </c>
      <c r="AV10" s="818" t="str">
        <f>IFERROR('DB7.80KMP'!AV11/'DB7.80KMP'!AV$4,"")</f>
        <v/>
      </c>
      <c r="AX10" s="1"/>
    </row>
    <row r="11" spans="2:50" ht="14.1" customHeight="1" x14ac:dyDescent="0.25">
      <c r="B11" s="255" t="s">
        <v>28</v>
      </c>
      <c r="C11" s="20" t="s">
        <v>27</v>
      </c>
      <c r="D11" s="467" t="s">
        <v>203</v>
      </c>
      <c r="E11" s="161" t="s">
        <v>27</v>
      </c>
      <c r="F11" s="275" t="s">
        <v>197</v>
      </c>
      <c r="G11" s="819" t="str">
        <f>IFERROR('DB7.80KMP'!G12/'DB7.80KMP'!G$4,"")</f>
        <v/>
      </c>
      <c r="H11" s="820" t="str">
        <f>IFERROR('DB7.80KMP'!H12/'DB7.80KMP'!H$4,"")</f>
        <v/>
      </c>
      <c r="I11" s="820" t="str">
        <f>IFERROR('DB7.80KMP'!I12/'DB7.80KMP'!I$4,"")</f>
        <v/>
      </c>
      <c r="J11" s="820" t="str">
        <f>IFERROR('DB7.80KMP'!J12/'DB7.80KMP'!J$4,"")</f>
        <v/>
      </c>
      <c r="K11" s="820" t="str">
        <f>IFERROR('DB7.80KMP'!K12/'DB7.80KMP'!K$4,"")</f>
        <v/>
      </c>
      <c r="L11" s="820" t="str">
        <f>IFERROR('DB7.80KMP'!L12/'DB7.80KMP'!L$4,"")</f>
        <v/>
      </c>
      <c r="M11" s="820" t="str">
        <f>IFERROR('DB7.80KMP'!M12/'DB7.80KMP'!M$4,"")</f>
        <v/>
      </c>
      <c r="N11" s="820" t="str">
        <f>IFERROR('DB7.80KMP'!N12/'DB7.80KMP'!N$4,"")</f>
        <v/>
      </c>
      <c r="O11" s="820" t="str">
        <f>IFERROR('DB7.80KMP'!O12/'DB7.80KMP'!O$4,"")</f>
        <v/>
      </c>
      <c r="P11" s="820" t="str">
        <f>IFERROR('DB7.80KMP'!P12/'DB7.80KMP'!P$4,"")</f>
        <v/>
      </c>
      <c r="Q11" s="820" t="str">
        <f>IFERROR('DB7.80KMP'!Q12/'DB7.80KMP'!Q$4,"")</f>
        <v/>
      </c>
      <c r="R11" s="820" t="str">
        <f>IFERROR('DB7.80KMP'!R12/'DB7.80KMP'!R$4,"")</f>
        <v/>
      </c>
      <c r="S11" s="820" t="str">
        <f>IFERROR('DB7.80KMP'!S12/'DB7.80KMP'!S$4,"")</f>
        <v/>
      </c>
      <c r="T11" s="820" t="str">
        <f>IFERROR('DB7.80KMP'!T12/'DB7.80KMP'!T$4,"")</f>
        <v/>
      </c>
      <c r="U11" s="820" t="str">
        <f>IFERROR('DB7.80KMP'!U12/'DB7.80KMP'!U$4,"")</f>
        <v/>
      </c>
      <c r="V11" s="820" t="str">
        <f>IFERROR('DB7.80KMP'!V12/'DB7.80KMP'!V$4,"")</f>
        <v/>
      </c>
      <c r="W11" s="820">
        <f>IFERROR('DB7.80KMP'!W12/'DB7.80KMP'!W$4,"")</f>
        <v>0.77227762186262217</v>
      </c>
      <c r="X11" s="820">
        <f>IFERROR('DB7.80KMP'!X12/'DB7.80KMP'!X$4,"")</f>
        <v>0.75635437192731036</v>
      </c>
      <c r="Y11" s="820">
        <f>IFERROR('DB7.80KMP'!Y12/'DB7.80KMP'!Y$4,"")</f>
        <v>0.8036582523647644</v>
      </c>
      <c r="Z11" s="820">
        <f>IFERROR('DB7.80KMP'!Z12/'DB7.80KMP'!Z$4,"")</f>
        <v>0.76047362297238719</v>
      </c>
      <c r="AA11" s="820">
        <f>IFERROR('DB7.80KMP'!AA12/'DB7.80KMP'!AA$4,"")</f>
        <v>0.76047362297238719</v>
      </c>
      <c r="AB11" s="820">
        <f>IFERROR('DB7.80KMP'!AB12/'DB7.80KMP'!AB$4,"")</f>
        <v>0.76047362297238719</v>
      </c>
      <c r="AC11" s="820">
        <f>IFERROR('DB7.80KMP'!AC12/'DB7.80KMP'!AC$4,"")</f>
        <v>0.76047362297238719</v>
      </c>
      <c r="AD11" s="820">
        <f>IFERROR('DB7.80KMP'!AD12/'DB7.80KMP'!AD$4,"")</f>
        <v>0.75942830237397285</v>
      </c>
      <c r="AE11" s="820">
        <f>IFERROR('DB7.80KMP'!AE12/'DB7.80KMP'!AE$4,"")</f>
        <v>0.75942830237397285</v>
      </c>
      <c r="AF11" s="820">
        <f>IFERROR('DB7.80KMP'!AF12/'DB7.80KMP'!AF$4,"")</f>
        <v>0.76000402802134848</v>
      </c>
      <c r="AG11" s="820">
        <f>IFERROR('DB7.80KMP'!AG12/'DB7.80KMP'!AG$4,"")</f>
        <v>0.76000402802134848</v>
      </c>
      <c r="AH11" s="820">
        <f>IFERROR('DB7.80KMP'!AH12/'DB7.80KMP'!AH$4,"")</f>
        <v>0.76047362297238719</v>
      </c>
      <c r="AI11" s="820">
        <f>IFERROR('DB7.80KMP'!AI12/'DB7.80KMP'!AI$4,"")</f>
        <v>0.76370992958762063</v>
      </c>
      <c r="AJ11" s="821">
        <f>IFERROR('DB7.80KMP'!AJ12/'DB7.80KMP'!AJ$4,"")</f>
        <v>1989.5402871333333</v>
      </c>
      <c r="AK11" s="819">
        <f>IFERROR('DB7.80KMP'!AK12/'DB7.80KMP'!AK$4,"")</f>
        <v>0.76213364916462489</v>
      </c>
      <c r="AL11" s="820">
        <f>IFERROR('DB7.80KMP'!AL12/'DB7.80KMP'!AL$4,"")</f>
        <v>0.7479137372525404</v>
      </c>
      <c r="AM11" s="820">
        <f>IFERROR('DB7.80KMP'!AM12/'DB7.80KMP'!AM$4,"")</f>
        <v>0.77376842611523178</v>
      </c>
      <c r="AN11" s="820">
        <f>IFERROR('DB7.80KMP'!AN12/'DB7.80KMP'!AN$4,"")</f>
        <v>0.73544320464335999</v>
      </c>
      <c r="AO11" s="820">
        <f>IFERROR('DB7.80KMP'!AO12/'DB7.80KMP'!AO$4,"")</f>
        <v>0.74647725083178396</v>
      </c>
      <c r="AP11" s="820" t="str">
        <f>IFERROR('DB7.80KMP'!AP12/'DB7.80KMP'!AP$4,"")</f>
        <v/>
      </c>
      <c r="AQ11" s="820" t="str">
        <f>IFERROR('DB7.80KMP'!AQ12/'DB7.80KMP'!AQ$4,"")</f>
        <v/>
      </c>
      <c r="AR11" s="820" t="str">
        <f>IFERROR('DB7.80KMP'!AR12/'DB7.80KMP'!AR$4,"")</f>
        <v/>
      </c>
      <c r="AS11" s="820" t="str">
        <f>IFERROR('DB7.80KMP'!AS12/'DB7.80KMP'!AS$4,"")</f>
        <v/>
      </c>
      <c r="AT11" s="820" t="str">
        <f>IFERROR('DB7.80KMP'!AT12/'DB7.80KMP'!AT$4,"")</f>
        <v/>
      </c>
      <c r="AU11" s="820" t="str">
        <f>IFERROR('DB7.80KMP'!AU12/'DB7.80KMP'!AU$4,"")</f>
        <v/>
      </c>
      <c r="AV11" s="821" t="str">
        <f>IFERROR('DB7.80KMP'!AV12/'DB7.80KMP'!AV$4,"")</f>
        <v/>
      </c>
    </row>
    <row r="12" spans="2:50" ht="14.1" customHeight="1" x14ac:dyDescent="0.25">
      <c r="B12" s="1081" t="s">
        <v>30</v>
      </c>
      <c r="C12" s="1084" t="s">
        <v>29</v>
      </c>
      <c r="D12" s="571" t="s">
        <v>204</v>
      </c>
      <c r="E12" s="7" t="s">
        <v>154</v>
      </c>
      <c r="F12" s="267" t="s">
        <v>197</v>
      </c>
      <c r="G12" s="822" t="str">
        <f>IFERROR('DB7.80KMP'!G13/'DB7.80KMP'!G$4,"")</f>
        <v/>
      </c>
      <c r="H12" s="823" t="str">
        <f>IFERROR('DB7.80KMP'!H13/'DB7.80KMP'!H$4,"")</f>
        <v/>
      </c>
      <c r="I12" s="823" t="str">
        <f>IFERROR('DB7.80KMP'!I13/'DB7.80KMP'!I$4,"")</f>
        <v/>
      </c>
      <c r="J12" s="823" t="str">
        <f>IFERROR('DB7.80KMP'!J13/'DB7.80KMP'!J$4,"")</f>
        <v/>
      </c>
      <c r="K12" s="823" t="str">
        <f>IFERROR('DB7.80KMP'!K13/'DB7.80KMP'!K$4,"")</f>
        <v/>
      </c>
      <c r="L12" s="823" t="str">
        <f>IFERROR('DB7.80KMP'!L13/'DB7.80KMP'!L$4,"")</f>
        <v/>
      </c>
      <c r="M12" s="823" t="str">
        <f>IFERROR('DB7.80KMP'!M13/'DB7.80KMP'!M$4,"")</f>
        <v/>
      </c>
      <c r="N12" s="823" t="str">
        <f>IFERROR('DB7.80KMP'!N13/'DB7.80KMP'!N$4,"")</f>
        <v/>
      </c>
      <c r="O12" s="823" t="str">
        <f>IFERROR('DB7.80KMP'!O13/'DB7.80KMP'!O$4,"")</f>
        <v/>
      </c>
      <c r="P12" s="823" t="str">
        <f>IFERROR('DB7.80KMP'!P13/'DB7.80KMP'!P$4,"")</f>
        <v/>
      </c>
      <c r="Q12" s="823" t="str">
        <f>IFERROR('DB7.80KMP'!Q13/'DB7.80KMP'!Q$4,"")</f>
        <v/>
      </c>
      <c r="R12" s="823" t="str">
        <f>IFERROR('DB7.80KMP'!R13/'DB7.80KMP'!R$4,"")</f>
        <v/>
      </c>
      <c r="S12" s="823" t="str">
        <f>IFERROR('DB7.80KMP'!S13/'DB7.80KMP'!S$4,"")</f>
        <v/>
      </c>
      <c r="T12" s="823" t="str">
        <f>IFERROR('DB7.80KMP'!T13/'DB7.80KMP'!T$4,"")</f>
        <v/>
      </c>
      <c r="U12" s="823" t="str">
        <f>IFERROR('DB7.80KMP'!U13/'DB7.80KMP'!U$4,"")</f>
        <v/>
      </c>
      <c r="V12" s="823" t="str">
        <f>IFERROR('DB7.80KMP'!V13/'DB7.80KMP'!V$4,"")</f>
        <v/>
      </c>
      <c r="W12" s="823">
        <f>IFERROR('DB7.80KMP'!W13/'DB7.80KMP'!W$4,"")</f>
        <v>0</v>
      </c>
      <c r="X12" s="823">
        <f>IFERROR('DB7.80KMP'!X13/'DB7.80KMP'!X$4,"")</f>
        <v>0</v>
      </c>
      <c r="Y12" s="823">
        <f>IFERROR('DB7.80KMP'!Y13/'DB7.80KMP'!Y$4,"")</f>
        <v>0</v>
      </c>
      <c r="Z12" s="823">
        <f>IFERROR('DB7.80KMP'!Z13/'DB7.80KMP'!Z$4,"")</f>
        <v>0</v>
      </c>
      <c r="AA12" s="823">
        <f>IFERROR('DB7.80KMP'!AA13/'DB7.80KMP'!AA$4,"")</f>
        <v>0</v>
      </c>
      <c r="AB12" s="823">
        <f>IFERROR('DB7.80KMP'!AB13/'DB7.80KMP'!AB$4,"")</f>
        <v>0</v>
      </c>
      <c r="AC12" s="823">
        <f>IFERROR('DB7.80KMP'!AC13/'DB7.80KMP'!AC$4,"")</f>
        <v>0</v>
      </c>
      <c r="AD12" s="823">
        <f>IFERROR('DB7.80KMP'!AD13/'DB7.80KMP'!AD$4,"")</f>
        <v>0</v>
      </c>
      <c r="AE12" s="823">
        <f>IFERROR('DB7.80KMP'!AE13/'DB7.80KMP'!AE$4,"")</f>
        <v>0</v>
      </c>
      <c r="AF12" s="823">
        <f>IFERROR('DB7.80KMP'!AF13/'DB7.80KMP'!AF$4,"")</f>
        <v>0</v>
      </c>
      <c r="AG12" s="823">
        <f>IFERROR('DB7.80KMP'!AG13/'DB7.80KMP'!AG$4,"")</f>
        <v>0</v>
      </c>
      <c r="AH12" s="823">
        <f>IFERROR('DB7.80KMP'!AH13/'DB7.80KMP'!AH$4,"")</f>
        <v>0</v>
      </c>
      <c r="AI12" s="823">
        <f>IFERROR('DB7.80KMP'!AI13/'DB7.80KMP'!AI$4,"")</f>
        <v>0</v>
      </c>
      <c r="AJ12" s="824">
        <f>IFERROR('DB7.80KMP'!AJ13/'DB7.80KMP'!AJ$4,"")</f>
        <v>0</v>
      </c>
      <c r="AK12" s="822">
        <f>IFERROR('DB7.80KMP'!AK13/'DB7.80KMP'!AK$4,"")</f>
        <v>0</v>
      </c>
      <c r="AL12" s="823">
        <f>IFERROR('DB7.80KMP'!AL13/'DB7.80KMP'!AL$4,"")</f>
        <v>0</v>
      </c>
      <c r="AM12" s="823">
        <f>IFERROR('DB7.80KMP'!AM13/'DB7.80KMP'!AM$4,"")</f>
        <v>0</v>
      </c>
      <c r="AN12" s="823">
        <f>IFERROR('DB7.80KMP'!AN13/'DB7.80KMP'!AN$4,"")</f>
        <v>0</v>
      </c>
      <c r="AO12" s="823">
        <f>IFERROR('DB7.80KMP'!AO13/'DB7.80KMP'!AO$4,"")</f>
        <v>0</v>
      </c>
      <c r="AP12" s="823" t="str">
        <f>IFERROR('DB7.80KMP'!AP13/'DB7.80KMP'!AP$4,"")</f>
        <v/>
      </c>
      <c r="AQ12" s="823" t="str">
        <f>IFERROR('DB7.80KMP'!AQ13/'DB7.80KMP'!AQ$4,"")</f>
        <v/>
      </c>
      <c r="AR12" s="823" t="str">
        <f>IFERROR('DB7.80KMP'!AR13/'DB7.80KMP'!AR$4,"")</f>
        <v/>
      </c>
      <c r="AS12" s="823" t="str">
        <f>IFERROR('DB7.80KMP'!AS13/'DB7.80KMP'!AS$4,"")</f>
        <v/>
      </c>
      <c r="AT12" s="823" t="str">
        <f>IFERROR('DB7.80KMP'!AT13/'DB7.80KMP'!AT$4,"")</f>
        <v/>
      </c>
      <c r="AU12" s="823" t="str">
        <f>IFERROR('DB7.80KMP'!AU13/'DB7.80KMP'!AU$4,"")</f>
        <v/>
      </c>
      <c r="AV12" s="824" t="str">
        <f>IFERROR('DB7.80KMP'!AV13/'DB7.80KMP'!AV$4,"")</f>
        <v/>
      </c>
    </row>
    <row r="13" spans="2:50" ht="14.1" customHeight="1" x14ac:dyDescent="0.25">
      <c r="B13" s="1083"/>
      <c r="C13" s="1086"/>
      <c r="D13" s="572" t="s">
        <v>205</v>
      </c>
      <c r="E13" s="13" t="s">
        <v>142</v>
      </c>
      <c r="F13" s="273" t="s">
        <v>197</v>
      </c>
      <c r="G13" s="825" t="str">
        <f>IFERROR('DB7.80KMP'!G14/'DB7.80KMP'!G$4,"")</f>
        <v/>
      </c>
      <c r="H13" s="826" t="str">
        <f>IFERROR('DB7.80KMP'!H14/'DB7.80KMP'!H$4,"")</f>
        <v/>
      </c>
      <c r="I13" s="826" t="str">
        <f>IFERROR('DB7.80KMP'!I14/'DB7.80KMP'!I$4,"")</f>
        <v/>
      </c>
      <c r="J13" s="826" t="str">
        <f>IFERROR('DB7.80KMP'!J14/'DB7.80KMP'!J$4,"")</f>
        <v/>
      </c>
      <c r="K13" s="826" t="str">
        <f>IFERROR('DB7.80KMP'!K14/'DB7.80KMP'!K$4,"")</f>
        <v/>
      </c>
      <c r="L13" s="826" t="str">
        <f>IFERROR('DB7.80KMP'!L14/'DB7.80KMP'!L$4,"")</f>
        <v/>
      </c>
      <c r="M13" s="826" t="str">
        <f>IFERROR('DB7.80KMP'!M14/'DB7.80KMP'!M$4,"")</f>
        <v/>
      </c>
      <c r="N13" s="826" t="str">
        <f>IFERROR('DB7.80KMP'!N14/'DB7.80KMP'!N$4,"")</f>
        <v/>
      </c>
      <c r="O13" s="826" t="str">
        <f>IFERROR('DB7.80KMP'!O14/'DB7.80KMP'!O$4,"")</f>
        <v/>
      </c>
      <c r="P13" s="826" t="str">
        <f>IFERROR('DB7.80KMP'!P14/'DB7.80KMP'!P$4,"")</f>
        <v/>
      </c>
      <c r="Q13" s="826" t="str">
        <f>IFERROR('DB7.80KMP'!Q14/'DB7.80KMP'!Q$4,"")</f>
        <v/>
      </c>
      <c r="R13" s="826" t="str">
        <f>IFERROR('DB7.80KMP'!R14/'DB7.80KMP'!R$4,"")</f>
        <v/>
      </c>
      <c r="S13" s="826" t="str">
        <f>IFERROR('DB7.80KMP'!S14/'DB7.80KMP'!S$4,"")</f>
        <v/>
      </c>
      <c r="T13" s="826" t="str">
        <f>IFERROR('DB7.80KMP'!T14/'DB7.80KMP'!T$4,"")</f>
        <v/>
      </c>
      <c r="U13" s="826" t="str">
        <f>IFERROR('DB7.80KMP'!U14/'DB7.80KMP'!U$4,"")</f>
        <v/>
      </c>
      <c r="V13" s="826" t="str">
        <f>IFERROR('DB7.80KMP'!V14/'DB7.80KMP'!V$4,"")</f>
        <v/>
      </c>
      <c r="W13" s="826">
        <f>IFERROR('DB7.80KMP'!W14/'DB7.80KMP'!W$4,"")</f>
        <v>0</v>
      </c>
      <c r="X13" s="826">
        <f>IFERROR('DB7.80KMP'!X14/'DB7.80KMP'!X$4,"")</f>
        <v>0</v>
      </c>
      <c r="Y13" s="826">
        <f>IFERROR('DB7.80KMP'!Y14/'DB7.80KMP'!Y$4,"")</f>
        <v>0</v>
      </c>
      <c r="Z13" s="826">
        <f>IFERROR('DB7.80KMP'!Z14/'DB7.80KMP'!Z$4,"")</f>
        <v>0</v>
      </c>
      <c r="AA13" s="826">
        <f>IFERROR('DB7.80KMP'!AA14/'DB7.80KMP'!AA$4,"")</f>
        <v>0</v>
      </c>
      <c r="AB13" s="826">
        <f>IFERROR('DB7.80KMP'!AB14/'DB7.80KMP'!AB$4,"")</f>
        <v>0</v>
      </c>
      <c r="AC13" s="826">
        <f>IFERROR('DB7.80KMP'!AC14/'DB7.80KMP'!AC$4,"")</f>
        <v>0</v>
      </c>
      <c r="AD13" s="826">
        <f>IFERROR('DB7.80KMP'!AD14/'DB7.80KMP'!AD$4,"")</f>
        <v>0</v>
      </c>
      <c r="AE13" s="826">
        <f>IFERROR('DB7.80KMP'!AE14/'DB7.80KMP'!AE$4,"")</f>
        <v>0</v>
      </c>
      <c r="AF13" s="826">
        <f>IFERROR('DB7.80KMP'!AF14/'DB7.80KMP'!AF$4,"")</f>
        <v>0</v>
      </c>
      <c r="AG13" s="826">
        <f>IFERROR('DB7.80KMP'!AG14/'DB7.80KMP'!AG$4,"")</f>
        <v>0</v>
      </c>
      <c r="AH13" s="826">
        <f>IFERROR('DB7.80KMP'!AH14/'DB7.80KMP'!AH$4,"")</f>
        <v>0</v>
      </c>
      <c r="AI13" s="826">
        <f>IFERROR('DB7.80KMP'!AI14/'DB7.80KMP'!AI$4,"")</f>
        <v>0</v>
      </c>
      <c r="AJ13" s="827">
        <f>IFERROR('DB7.80KMP'!AJ14/'DB7.80KMP'!AJ$4,"")</f>
        <v>0</v>
      </c>
      <c r="AK13" s="825">
        <f>IFERROR('DB7.80KMP'!AK14/'DB7.80KMP'!AK$4,"")</f>
        <v>0</v>
      </c>
      <c r="AL13" s="826">
        <f>IFERROR('DB7.80KMP'!AL14/'DB7.80KMP'!AL$4,"")</f>
        <v>0</v>
      </c>
      <c r="AM13" s="826">
        <f>IFERROR('DB7.80KMP'!AM14/'DB7.80KMP'!AM$4,"")</f>
        <v>0</v>
      </c>
      <c r="AN13" s="826">
        <f>IFERROR('DB7.80KMP'!AN14/'DB7.80KMP'!AN$4,"")</f>
        <v>0</v>
      </c>
      <c r="AO13" s="826">
        <f>IFERROR('DB7.80KMP'!AO14/'DB7.80KMP'!AO$4,"")</f>
        <v>0</v>
      </c>
      <c r="AP13" s="826" t="str">
        <f>IFERROR('DB7.80KMP'!AP14/'DB7.80KMP'!AP$4,"")</f>
        <v/>
      </c>
      <c r="AQ13" s="826" t="str">
        <f>IFERROR('DB7.80KMP'!AQ14/'DB7.80KMP'!AQ$4,"")</f>
        <v/>
      </c>
      <c r="AR13" s="826" t="str">
        <f>IFERROR('DB7.80KMP'!AR14/'DB7.80KMP'!AR$4,"")</f>
        <v/>
      </c>
      <c r="AS13" s="826" t="str">
        <f>IFERROR('DB7.80KMP'!AS14/'DB7.80KMP'!AS$4,"")</f>
        <v/>
      </c>
      <c r="AT13" s="826" t="str">
        <f>IFERROR('DB7.80KMP'!AT14/'DB7.80KMP'!AT$4,"")</f>
        <v/>
      </c>
      <c r="AU13" s="826" t="str">
        <f>IFERROR('DB7.80KMP'!AU14/'DB7.80KMP'!AU$4,"")</f>
        <v/>
      </c>
      <c r="AV13" s="827" t="str">
        <f>IFERROR('DB7.80KMP'!AV14/'DB7.80KMP'!AV$4,"")</f>
        <v/>
      </c>
    </row>
    <row r="14" spans="2:50" ht="14.1" customHeight="1" x14ac:dyDescent="0.25">
      <c r="B14" s="1081" t="s">
        <v>33</v>
      </c>
      <c r="C14" s="1084" t="s">
        <v>32</v>
      </c>
      <c r="D14" s="571" t="s">
        <v>206</v>
      </c>
      <c r="E14" s="7" t="s">
        <v>133</v>
      </c>
      <c r="F14" s="267" t="s">
        <v>197</v>
      </c>
      <c r="G14" s="822" t="str">
        <f>IFERROR('DB7.80KMP'!G15/'DB7.80KMP'!G$4,"")</f>
        <v/>
      </c>
      <c r="H14" s="823" t="str">
        <f>IFERROR('DB7.80KMP'!H15/'DB7.80KMP'!H$4,"")</f>
        <v/>
      </c>
      <c r="I14" s="823" t="str">
        <f>IFERROR('DB7.80KMP'!I15/'DB7.80KMP'!I$4,"")</f>
        <v/>
      </c>
      <c r="J14" s="823" t="str">
        <f>IFERROR('DB7.80KMP'!J15/'DB7.80KMP'!J$4,"")</f>
        <v/>
      </c>
      <c r="K14" s="823" t="str">
        <f>IFERROR('DB7.80KMP'!K15/'DB7.80KMP'!K$4,"")</f>
        <v/>
      </c>
      <c r="L14" s="823" t="str">
        <f>IFERROR('DB7.80KMP'!L15/'DB7.80KMP'!L$4,"")</f>
        <v/>
      </c>
      <c r="M14" s="823" t="str">
        <f>IFERROR('DB7.80KMP'!M15/'DB7.80KMP'!M$4,"")</f>
        <v/>
      </c>
      <c r="N14" s="823" t="str">
        <f>IFERROR('DB7.80KMP'!N15/'DB7.80KMP'!N$4,"")</f>
        <v/>
      </c>
      <c r="O14" s="823" t="str">
        <f>IFERROR('DB7.80KMP'!O15/'DB7.80KMP'!O$4,"")</f>
        <v/>
      </c>
      <c r="P14" s="823" t="str">
        <f>IFERROR('DB7.80KMP'!P15/'DB7.80KMP'!P$4,"")</f>
        <v/>
      </c>
      <c r="Q14" s="823" t="str">
        <f>IFERROR('DB7.80KMP'!Q15/'DB7.80KMP'!Q$4,"")</f>
        <v/>
      </c>
      <c r="R14" s="823" t="str">
        <f>IFERROR('DB7.80KMP'!R15/'DB7.80KMP'!R$4,"")</f>
        <v/>
      </c>
      <c r="S14" s="823" t="str">
        <f>IFERROR('DB7.80KMP'!S15/'DB7.80KMP'!S$4,"")</f>
        <v/>
      </c>
      <c r="T14" s="823" t="str">
        <f>IFERROR('DB7.80KMP'!T15/'DB7.80KMP'!T$4,"")</f>
        <v/>
      </c>
      <c r="U14" s="823" t="str">
        <f>IFERROR('DB7.80KMP'!U15/'DB7.80KMP'!U$4,"")</f>
        <v/>
      </c>
      <c r="V14" s="823" t="str">
        <f>IFERROR('DB7.80KMP'!V15/'DB7.80KMP'!V$4,"")</f>
        <v/>
      </c>
      <c r="W14" s="823">
        <f>IFERROR('DB7.80KMP'!W15/'DB7.80KMP'!W$4,"")</f>
        <v>4.3822895396804697E-3</v>
      </c>
      <c r="X14" s="823">
        <f>IFERROR('DB7.80KMP'!X15/'DB7.80KMP'!X$4,"")</f>
        <v>4.3822895396804697E-3</v>
      </c>
      <c r="Y14" s="823">
        <f>IFERROR('DB7.80KMP'!Y15/'DB7.80KMP'!Y$4,"")</f>
        <v>4.3937264934830189E-3</v>
      </c>
      <c r="Z14" s="823">
        <f>IFERROR('DB7.80KMP'!Z15/'DB7.80KMP'!Z$4,"")</f>
        <v>4.1552777092062274E-3</v>
      </c>
      <c r="AA14" s="823">
        <f>IFERROR('DB7.80KMP'!AA15/'DB7.80KMP'!AA$4,"")</f>
        <v>1.0445333133870926E-2</v>
      </c>
      <c r="AB14" s="823">
        <f>IFERROR('DB7.80KMP'!AB15/'DB7.80KMP'!AB$4,"")</f>
        <v>1.0445333133870926E-2</v>
      </c>
      <c r="AC14" s="823">
        <f>IFERROR('DB7.80KMP'!AC15/'DB7.80KMP'!AC$4,"")</f>
        <v>1.0445333133870926E-2</v>
      </c>
      <c r="AD14" s="823">
        <f>IFERROR('DB7.80KMP'!AD15/'DB7.80KMP'!AD$4,"")</f>
        <v>1.0439985474372958E-2</v>
      </c>
      <c r="AE14" s="823">
        <f>IFERROR('DB7.80KMP'!AE15/'DB7.80KMP'!AE$4,"")</f>
        <v>1.043998547437296E-2</v>
      </c>
      <c r="AF14" s="823">
        <f>IFERROR('DB7.80KMP'!AF15/'DB7.80KMP'!AF$4,"")</f>
        <v>1.0439914875411946E-2</v>
      </c>
      <c r="AG14" s="823">
        <f>IFERROR('DB7.80KMP'!AG15/'DB7.80KMP'!AG$4,"")</f>
        <v>1.0439914875411946E-2</v>
      </c>
      <c r="AH14" s="823">
        <f>IFERROR('DB7.80KMP'!AH15/'DB7.80KMP'!AH$4,"")</f>
        <v>1.0445333133870926E-2</v>
      </c>
      <c r="AI14" s="823">
        <f>IFERROR('DB7.80KMP'!AI15/'DB7.80KMP'!AI$4,"")</f>
        <v>8.9449519995332769E-3</v>
      </c>
      <c r="AJ14" s="824">
        <f>IFERROR('DB7.80KMP'!AJ15/'DB7.80KMP'!AJ$4,"")</f>
        <v>7.9234007333333336</v>
      </c>
      <c r="AK14" s="822">
        <f>IFERROR('DB7.80KMP'!AK15/'DB7.80KMP'!AK$4,"")</f>
        <v>1.64521608804783E-3</v>
      </c>
      <c r="AL14" s="823">
        <f>IFERROR('DB7.80KMP'!AL15/'DB7.80KMP'!AL$4,"")</f>
        <v>0</v>
      </c>
      <c r="AM14" s="823">
        <f>IFERROR('DB7.80KMP'!AM15/'DB7.80KMP'!AM$4,"")</f>
        <v>0</v>
      </c>
      <c r="AN14" s="823">
        <f>IFERROR('DB7.80KMP'!AN15/'DB7.80KMP'!AN$4,"")</f>
        <v>7.6188082463322353E-3</v>
      </c>
      <c r="AO14" s="823">
        <f>IFERROR('DB7.80KMP'!AO15/'DB7.80KMP'!AO$4,"")</f>
        <v>4.8439465704747621E-3</v>
      </c>
      <c r="AP14" s="823" t="str">
        <f>IFERROR('DB7.80KMP'!AP15/'DB7.80KMP'!AP$4,"")</f>
        <v/>
      </c>
      <c r="AQ14" s="823" t="str">
        <f>IFERROR('DB7.80KMP'!AQ15/'DB7.80KMP'!AQ$4,"")</f>
        <v/>
      </c>
      <c r="AR14" s="823" t="str">
        <f>IFERROR('DB7.80KMP'!AR15/'DB7.80KMP'!AR$4,"")</f>
        <v/>
      </c>
      <c r="AS14" s="823" t="str">
        <f>IFERROR('DB7.80KMP'!AS15/'DB7.80KMP'!AS$4,"")</f>
        <v/>
      </c>
      <c r="AT14" s="823" t="str">
        <f>IFERROR('DB7.80KMP'!AT15/'DB7.80KMP'!AT$4,"")</f>
        <v/>
      </c>
      <c r="AU14" s="823" t="str">
        <f>IFERROR('DB7.80KMP'!AU15/'DB7.80KMP'!AU$4,"")</f>
        <v/>
      </c>
      <c r="AV14" s="824" t="str">
        <f>IFERROR('DB7.80KMP'!AV15/'DB7.80KMP'!AV$4,"")</f>
        <v/>
      </c>
    </row>
    <row r="15" spans="2:50" ht="14.1" customHeight="1" x14ac:dyDescent="0.25">
      <c r="B15" s="1083"/>
      <c r="C15" s="1086"/>
      <c r="D15" s="572" t="s">
        <v>207</v>
      </c>
      <c r="E15" s="10" t="s">
        <v>144</v>
      </c>
      <c r="F15" s="266" t="s">
        <v>197</v>
      </c>
      <c r="G15" s="825" t="str">
        <f>IFERROR('DB7.80KMP'!G16/'DB7.80KMP'!G$4,"")</f>
        <v/>
      </c>
      <c r="H15" s="826" t="str">
        <f>IFERROR('DB7.80KMP'!H16/'DB7.80KMP'!H$4,"")</f>
        <v/>
      </c>
      <c r="I15" s="826" t="str">
        <f>IFERROR('DB7.80KMP'!I16/'DB7.80KMP'!I$4,"")</f>
        <v/>
      </c>
      <c r="J15" s="826" t="str">
        <f>IFERROR('DB7.80KMP'!J16/'DB7.80KMP'!J$4,"")</f>
        <v/>
      </c>
      <c r="K15" s="826" t="str">
        <f>IFERROR('DB7.80KMP'!K16/'DB7.80KMP'!K$4,"")</f>
        <v/>
      </c>
      <c r="L15" s="826" t="str">
        <f>IFERROR('DB7.80KMP'!L16/'DB7.80KMP'!L$4,"")</f>
        <v/>
      </c>
      <c r="M15" s="826" t="str">
        <f>IFERROR('DB7.80KMP'!M16/'DB7.80KMP'!M$4,"")</f>
        <v/>
      </c>
      <c r="N15" s="826" t="str">
        <f>IFERROR('DB7.80KMP'!N16/'DB7.80KMP'!N$4,"")</f>
        <v/>
      </c>
      <c r="O15" s="826" t="str">
        <f>IFERROR('DB7.80KMP'!O16/'DB7.80KMP'!O$4,"")</f>
        <v/>
      </c>
      <c r="P15" s="826" t="str">
        <f>IFERROR('DB7.80KMP'!P16/'DB7.80KMP'!P$4,"")</f>
        <v/>
      </c>
      <c r="Q15" s="826" t="str">
        <f>IFERROR('DB7.80KMP'!Q16/'DB7.80KMP'!Q$4,"")</f>
        <v/>
      </c>
      <c r="R15" s="826" t="str">
        <f>IFERROR('DB7.80KMP'!R16/'DB7.80KMP'!R$4,"")</f>
        <v/>
      </c>
      <c r="S15" s="826" t="str">
        <f>IFERROR('DB7.80KMP'!S16/'DB7.80KMP'!S$4,"")</f>
        <v/>
      </c>
      <c r="T15" s="826" t="str">
        <f>IFERROR('DB7.80KMP'!T16/'DB7.80KMP'!T$4,"")</f>
        <v/>
      </c>
      <c r="U15" s="826" t="str">
        <f>IFERROR('DB7.80KMP'!U16/'DB7.80KMP'!U$4,"")</f>
        <v/>
      </c>
      <c r="V15" s="826" t="str">
        <f>IFERROR('DB7.80KMP'!V16/'DB7.80KMP'!V$4,"")</f>
        <v/>
      </c>
      <c r="W15" s="826">
        <f>IFERROR('DB7.80KMP'!W16/'DB7.80KMP'!W$4,"")</f>
        <v>3.1846499870623595E-4</v>
      </c>
      <c r="X15" s="826">
        <f>IFERROR('DB7.80KMP'!X16/'DB7.80KMP'!X$4,"")</f>
        <v>5.3077499784372662E-4</v>
      </c>
      <c r="Y15" s="826">
        <f>IFERROR('DB7.80KMP'!Y16/'DB7.80KMP'!Y$4,"")</f>
        <v>2.4109747570942933E-4</v>
      </c>
      <c r="Z15" s="826">
        <f>IFERROR('DB7.80KMP'!Z16/'DB7.80KMP'!Z$4,"")</f>
        <v>5.0698241531492482E-4</v>
      </c>
      <c r="AA15" s="826">
        <f>IFERROR('DB7.80KMP'!AA16/'DB7.80KMP'!AA$4,"")</f>
        <v>4.8670311870232781E-4</v>
      </c>
      <c r="AB15" s="826">
        <f>IFERROR('DB7.80KMP'!AB16/'DB7.80KMP'!AB$4,"")</f>
        <v>4.8670311870232781E-4</v>
      </c>
      <c r="AC15" s="826">
        <f>IFERROR('DB7.80KMP'!AC16/'DB7.80KMP'!AC$4,"")</f>
        <v>4.6798376798300753E-4</v>
      </c>
      <c r="AD15" s="826">
        <f>IFERROR('DB7.80KMP'!AD16/'DB7.80KMP'!AD$4,"")</f>
        <v>4.6734049376859872E-4</v>
      </c>
      <c r="AE15" s="826">
        <f>IFERROR('DB7.80KMP'!AE16/'DB7.80KMP'!AE$4,"")</f>
        <v>4.8603411351934262E-4</v>
      </c>
      <c r="AF15" s="826">
        <f>IFERROR('DB7.80KMP'!AF16/'DB7.80KMP'!AF$4,"")</f>
        <v>4.6769478647467602E-4</v>
      </c>
      <c r="AG15" s="826">
        <f>IFERROR('DB7.80KMP'!AG16/'DB7.80KMP'!AG$4,"")</f>
        <v>4.8640257793366304E-4</v>
      </c>
      <c r="AH15" s="826">
        <f>IFERROR('DB7.80KMP'!AH16/'DB7.80KMP'!AH$4,"")</f>
        <v>4.6798376798300753E-4</v>
      </c>
      <c r="AI15" s="826">
        <f>IFERROR('DB7.80KMP'!AI16/'DB7.80KMP'!AI$4,"")</f>
        <v>4.5636668606858924E-4</v>
      </c>
      <c r="AJ15" s="827">
        <f>IFERROR('DB7.80KMP'!AJ16/'DB7.80KMP'!AJ$4,"")</f>
        <v>0.33493333333333336</v>
      </c>
      <c r="AK15" s="825">
        <f>IFERROR('DB7.80KMP'!AK16/'DB7.80KMP'!AK$4,"")</f>
        <v>0</v>
      </c>
      <c r="AL15" s="826">
        <f>IFERROR('DB7.80KMP'!AL16/'DB7.80KMP'!AL$4,"")</f>
        <v>0</v>
      </c>
      <c r="AM15" s="826">
        <f>IFERROR('DB7.80KMP'!AM16/'DB7.80KMP'!AM$4,"")</f>
        <v>0</v>
      </c>
      <c r="AN15" s="826">
        <f>IFERROR('DB7.80KMP'!AN16/'DB7.80KMP'!AN$4,"")</f>
        <v>4.3926130234546012E-4</v>
      </c>
      <c r="AO15" s="826">
        <f>IFERROR('DB7.80KMP'!AO16/'DB7.80KMP'!AO$4,"")</f>
        <v>1.7641892142111851E-4</v>
      </c>
      <c r="AP15" s="826" t="str">
        <f>IFERROR('DB7.80KMP'!AP16/'DB7.80KMP'!AP$4,"")</f>
        <v/>
      </c>
      <c r="AQ15" s="826" t="str">
        <f>IFERROR('DB7.80KMP'!AQ16/'DB7.80KMP'!AQ$4,"")</f>
        <v/>
      </c>
      <c r="AR15" s="826" t="str">
        <f>IFERROR('DB7.80KMP'!AR16/'DB7.80KMP'!AR$4,"")</f>
        <v/>
      </c>
      <c r="AS15" s="826" t="str">
        <f>IFERROR('DB7.80KMP'!AS16/'DB7.80KMP'!AS$4,"")</f>
        <v/>
      </c>
      <c r="AT15" s="826" t="str">
        <f>IFERROR('DB7.80KMP'!AT16/'DB7.80KMP'!AT$4,"")</f>
        <v/>
      </c>
      <c r="AU15" s="826" t="str">
        <f>IFERROR('DB7.80KMP'!AU16/'DB7.80KMP'!AU$4,"")</f>
        <v/>
      </c>
      <c r="AV15" s="827" t="str">
        <f>IFERROR('DB7.80KMP'!AV16/'DB7.80KMP'!AV$4,"")</f>
        <v/>
      </c>
    </row>
    <row r="16" spans="2:50" ht="15.6" x14ac:dyDescent="0.25">
      <c r="B16" s="1081" t="s">
        <v>35</v>
      </c>
      <c r="C16" s="1084" t="s">
        <v>34</v>
      </c>
      <c r="D16" s="571" t="s">
        <v>208</v>
      </c>
      <c r="E16" s="11" t="s">
        <v>141</v>
      </c>
      <c r="F16" s="267" t="s">
        <v>197</v>
      </c>
      <c r="G16" s="822" t="str">
        <f>IFERROR('DB7.80KMP'!G17/'DB7.80KMP'!G$4,"")</f>
        <v/>
      </c>
      <c r="H16" s="823" t="str">
        <f>IFERROR('DB7.80KMP'!H17/'DB7.80KMP'!H$4,"")</f>
        <v/>
      </c>
      <c r="I16" s="823" t="str">
        <f>IFERROR('DB7.80KMP'!I17/'DB7.80KMP'!I$4,"")</f>
        <v/>
      </c>
      <c r="J16" s="823" t="str">
        <f>IFERROR('DB7.80KMP'!J17/'DB7.80KMP'!J$4,"")</f>
        <v/>
      </c>
      <c r="K16" s="823" t="str">
        <f>IFERROR('DB7.80KMP'!K17/'DB7.80KMP'!K$4,"")</f>
        <v/>
      </c>
      <c r="L16" s="823" t="str">
        <f>IFERROR('DB7.80KMP'!L17/'DB7.80KMP'!L$4,"")</f>
        <v/>
      </c>
      <c r="M16" s="823" t="str">
        <f>IFERROR('DB7.80KMP'!M17/'DB7.80KMP'!M$4,"")</f>
        <v/>
      </c>
      <c r="N16" s="823" t="str">
        <f>IFERROR('DB7.80KMP'!N17/'DB7.80KMP'!N$4,"")</f>
        <v/>
      </c>
      <c r="O16" s="823" t="str">
        <f>IFERROR('DB7.80KMP'!O17/'DB7.80KMP'!O$4,"")</f>
        <v/>
      </c>
      <c r="P16" s="823" t="str">
        <f>IFERROR('DB7.80KMP'!P17/'DB7.80KMP'!P$4,"")</f>
        <v/>
      </c>
      <c r="Q16" s="823" t="str">
        <f>IFERROR('DB7.80KMP'!Q17/'DB7.80KMP'!Q$4,"")</f>
        <v/>
      </c>
      <c r="R16" s="823" t="str">
        <f>IFERROR('DB7.80KMP'!R17/'DB7.80KMP'!R$4,"")</f>
        <v/>
      </c>
      <c r="S16" s="823" t="str">
        <f>IFERROR('DB7.80KMP'!S17/'DB7.80KMP'!S$4,"")</f>
        <v/>
      </c>
      <c r="T16" s="823" t="str">
        <f>IFERROR('DB7.80KMP'!T17/'DB7.80KMP'!T$4,"")</f>
        <v/>
      </c>
      <c r="U16" s="823" t="str">
        <f>IFERROR('DB7.80KMP'!U17/'DB7.80KMP'!U$4,"")</f>
        <v/>
      </c>
      <c r="V16" s="823" t="str">
        <f>IFERROR('DB7.80KMP'!V17/'DB7.80KMP'!V$4,"")</f>
        <v/>
      </c>
      <c r="W16" s="823">
        <f>IFERROR('DB7.80KMP'!W17/'DB7.80KMP'!W$4,"")</f>
        <v>1.465342374814786E-4</v>
      </c>
      <c r="X16" s="823">
        <f>IFERROR('DB7.80KMP'!X17/'DB7.80KMP'!X$4,"")</f>
        <v>1.4653423748147858E-4</v>
      </c>
      <c r="Y16" s="823">
        <f>IFERROR('DB7.80KMP'!Y17/'DB7.80KMP'!Y$4,"")</f>
        <v>1.4691666435888881E-4</v>
      </c>
      <c r="Z16" s="823">
        <f>IFERROR('DB7.80KMP'!Z17/'DB7.80KMP'!Z$4,"")</f>
        <v>5.4929481516183707E-3</v>
      </c>
      <c r="AA16" s="823">
        <f>IFERROR('DB7.80KMP'!AA17/'DB7.80KMP'!AA$4,"")</f>
        <v>5.4929481516183707E-3</v>
      </c>
      <c r="AB16" s="823">
        <f>IFERROR('DB7.80KMP'!AB17/'DB7.80KMP'!AB$4,"")</f>
        <v>5.4929481516183707E-3</v>
      </c>
      <c r="AC16" s="823">
        <f>IFERROR('DB7.80KMP'!AC17/'DB7.80KMP'!AC$4,"")</f>
        <v>5.4929481516183707E-3</v>
      </c>
      <c r="AD16" s="823">
        <f>IFERROR('DB7.80KMP'!AD17/'DB7.80KMP'!AD$4,"")</f>
        <v>5.491146658402034E-3</v>
      </c>
      <c r="AE16" s="823">
        <f>IFERROR('DB7.80KMP'!AE17/'DB7.80KMP'!AE$4,"")</f>
        <v>5.4911466584020348E-3</v>
      </c>
      <c r="AF16" s="823">
        <f>IFERROR('DB7.80KMP'!AF17/'DB7.80KMP'!AF$4,"")</f>
        <v>5.49043446503443E-3</v>
      </c>
      <c r="AG16" s="823">
        <f>IFERROR('DB7.80KMP'!AG17/'DB7.80KMP'!AG$4,"")</f>
        <v>5.4904344650344291E-3</v>
      </c>
      <c r="AH16" s="823">
        <f>IFERROR('DB7.80KMP'!AH17/'DB7.80KMP'!AH$4,"")</f>
        <v>5.4929481516183707E-3</v>
      </c>
      <c r="AI16" s="823">
        <f>IFERROR('DB7.80KMP'!AI17/'DB7.80KMP'!AI$4,"")</f>
        <v>4.6633254095701671E-3</v>
      </c>
      <c r="AJ16" s="824">
        <f>IFERROR('DB7.80KMP'!AJ17/'DB7.80KMP'!AJ$4,"")</f>
        <v>1.8668817333333334</v>
      </c>
      <c r="AK16" s="822">
        <f>IFERROR('DB7.80KMP'!AK17/'DB7.80KMP'!AK$4,"")</f>
        <v>0</v>
      </c>
      <c r="AL16" s="823">
        <f>IFERROR('DB7.80KMP'!AL17/'DB7.80KMP'!AL$4,"")</f>
        <v>0</v>
      </c>
      <c r="AM16" s="823">
        <f>IFERROR('DB7.80KMP'!AM17/'DB7.80KMP'!AM$4,"")</f>
        <v>2.6374923114147675E-4</v>
      </c>
      <c r="AN16" s="823">
        <f>IFERROR('DB7.80KMP'!AN17/'DB7.80KMP'!AN$4,"")</f>
        <v>1.5312561974951298E-3</v>
      </c>
      <c r="AO16" s="823">
        <f>IFERROR('DB7.80KMP'!AO17/'DB7.80KMP'!AO$4,"")</f>
        <v>1.3363695202047157E-3</v>
      </c>
      <c r="AP16" s="823" t="str">
        <f>IFERROR('DB7.80KMP'!AP17/'DB7.80KMP'!AP$4,"")</f>
        <v/>
      </c>
      <c r="AQ16" s="823" t="str">
        <f>IFERROR('DB7.80KMP'!AQ17/'DB7.80KMP'!AQ$4,"")</f>
        <v/>
      </c>
      <c r="AR16" s="823" t="str">
        <f>IFERROR('DB7.80KMP'!AR17/'DB7.80KMP'!AR$4,"")</f>
        <v/>
      </c>
      <c r="AS16" s="823" t="str">
        <f>IFERROR('DB7.80KMP'!AS17/'DB7.80KMP'!AS$4,"")</f>
        <v/>
      </c>
      <c r="AT16" s="823" t="str">
        <f>IFERROR('DB7.80KMP'!AT17/'DB7.80KMP'!AT$4,"")</f>
        <v/>
      </c>
      <c r="AU16" s="823" t="str">
        <f>IFERROR('DB7.80KMP'!AU17/'DB7.80KMP'!AU$4,"")</f>
        <v/>
      </c>
      <c r="AV16" s="824" t="str">
        <f>IFERROR('DB7.80KMP'!AV17/'DB7.80KMP'!AV$4,"")</f>
        <v/>
      </c>
    </row>
    <row r="17" spans="2:48" ht="15.6" x14ac:dyDescent="0.25">
      <c r="B17" s="1082"/>
      <c r="C17" s="1085"/>
      <c r="D17" s="573" t="s">
        <v>209</v>
      </c>
      <c r="E17" s="12" t="s">
        <v>149</v>
      </c>
      <c r="F17" s="269" t="s">
        <v>197</v>
      </c>
      <c r="G17" s="828" t="str">
        <f>IFERROR('DB7.80KMP'!G18/'DB7.80KMP'!G$4,"")</f>
        <v/>
      </c>
      <c r="H17" s="829" t="str">
        <f>IFERROR('DB7.80KMP'!H18/'DB7.80KMP'!H$4,"")</f>
        <v/>
      </c>
      <c r="I17" s="829" t="str">
        <f>IFERROR('DB7.80KMP'!I18/'DB7.80KMP'!I$4,"")</f>
        <v/>
      </c>
      <c r="J17" s="829" t="str">
        <f>IFERROR('DB7.80KMP'!J18/'DB7.80KMP'!J$4,"")</f>
        <v/>
      </c>
      <c r="K17" s="829" t="str">
        <f>IFERROR('DB7.80KMP'!K18/'DB7.80KMP'!K$4,"")</f>
        <v/>
      </c>
      <c r="L17" s="829" t="str">
        <f>IFERROR('DB7.80KMP'!L18/'DB7.80KMP'!L$4,"")</f>
        <v/>
      </c>
      <c r="M17" s="829" t="str">
        <f>IFERROR('DB7.80KMP'!M18/'DB7.80KMP'!M$4,"")</f>
        <v/>
      </c>
      <c r="N17" s="829" t="str">
        <f>IFERROR('DB7.80KMP'!N18/'DB7.80KMP'!N$4,"")</f>
        <v/>
      </c>
      <c r="O17" s="829" t="str">
        <f>IFERROR('DB7.80KMP'!O18/'DB7.80KMP'!O$4,"")</f>
        <v/>
      </c>
      <c r="P17" s="829" t="str">
        <f>IFERROR('DB7.80KMP'!P18/'DB7.80KMP'!P$4,"")</f>
        <v/>
      </c>
      <c r="Q17" s="829" t="str">
        <f>IFERROR('DB7.80KMP'!Q18/'DB7.80KMP'!Q$4,"")</f>
        <v/>
      </c>
      <c r="R17" s="829" t="str">
        <f>IFERROR('DB7.80KMP'!R18/'DB7.80KMP'!R$4,"")</f>
        <v/>
      </c>
      <c r="S17" s="829" t="str">
        <f>IFERROR('DB7.80KMP'!S18/'DB7.80KMP'!S$4,"")</f>
        <v/>
      </c>
      <c r="T17" s="829" t="str">
        <f>IFERROR('DB7.80KMP'!T18/'DB7.80KMP'!T$4,"")</f>
        <v/>
      </c>
      <c r="U17" s="829" t="str">
        <f>IFERROR('DB7.80KMP'!U18/'DB7.80KMP'!U$4,"")</f>
        <v/>
      </c>
      <c r="V17" s="829" t="str">
        <f>IFERROR('DB7.80KMP'!V18/'DB7.80KMP'!V$4,"")</f>
        <v/>
      </c>
      <c r="W17" s="829">
        <f>IFERROR('DB7.80KMP'!W18/'DB7.80KMP'!W$4,"")</f>
        <v>0</v>
      </c>
      <c r="X17" s="829">
        <f>IFERROR('DB7.80KMP'!X18/'DB7.80KMP'!X$4,"")</f>
        <v>0</v>
      </c>
      <c r="Y17" s="829">
        <f>IFERROR('DB7.80KMP'!Y18/'DB7.80KMP'!Y$4,"")</f>
        <v>0</v>
      </c>
      <c r="Z17" s="829">
        <f>IFERROR('DB7.80KMP'!Z18/'DB7.80KMP'!Z$4,"")</f>
        <v>0</v>
      </c>
      <c r="AA17" s="829">
        <f>IFERROR('DB7.80KMP'!AA18/'DB7.80KMP'!AA$4,"")</f>
        <v>0</v>
      </c>
      <c r="AB17" s="829">
        <f>IFERROR('DB7.80KMP'!AB18/'DB7.80KMP'!AB$4,"")</f>
        <v>0</v>
      </c>
      <c r="AC17" s="829">
        <f>IFERROR('DB7.80KMP'!AC18/'DB7.80KMP'!AC$4,"")</f>
        <v>0</v>
      </c>
      <c r="AD17" s="829">
        <f>IFERROR('DB7.80KMP'!AD18/'DB7.80KMP'!AD$4,"")</f>
        <v>0</v>
      </c>
      <c r="AE17" s="829">
        <f>IFERROR('DB7.80KMP'!AE18/'DB7.80KMP'!AE$4,"")</f>
        <v>0</v>
      </c>
      <c r="AF17" s="829">
        <f>IFERROR('DB7.80KMP'!AF18/'DB7.80KMP'!AF$4,"")</f>
        <v>0</v>
      </c>
      <c r="AG17" s="829">
        <f>IFERROR('DB7.80KMP'!AG18/'DB7.80KMP'!AG$4,"")</f>
        <v>0</v>
      </c>
      <c r="AH17" s="829">
        <f>IFERROR('DB7.80KMP'!AH18/'DB7.80KMP'!AH$4,"")</f>
        <v>0</v>
      </c>
      <c r="AI17" s="829">
        <f>IFERROR('DB7.80KMP'!AI18/'DB7.80KMP'!AI$4,"")</f>
        <v>0</v>
      </c>
      <c r="AJ17" s="830">
        <f>IFERROR('DB7.80KMP'!AJ18/'DB7.80KMP'!AJ$4,"")</f>
        <v>0</v>
      </c>
      <c r="AK17" s="828">
        <f>IFERROR('DB7.80KMP'!AK18/'DB7.80KMP'!AK$4,"")</f>
        <v>0</v>
      </c>
      <c r="AL17" s="829">
        <f>IFERROR('DB7.80KMP'!AL18/'DB7.80KMP'!AL$4,"")</f>
        <v>0</v>
      </c>
      <c r="AM17" s="829">
        <f>IFERROR('DB7.80KMP'!AM18/'DB7.80KMP'!AM$4,"")</f>
        <v>0</v>
      </c>
      <c r="AN17" s="829">
        <f>IFERROR('DB7.80KMP'!AN18/'DB7.80KMP'!AN$4,"")</f>
        <v>0</v>
      </c>
      <c r="AO17" s="829">
        <f>IFERROR('DB7.80KMP'!AO18/'DB7.80KMP'!AO$4,"")</f>
        <v>0</v>
      </c>
      <c r="AP17" s="829" t="str">
        <f>IFERROR('DB7.80KMP'!AP18/'DB7.80KMP'!AP$4,"")</f>
        <v/>
      </c>
      <c r="AQ17" s="829" t="str">
        <f>IFERROR('DB7.80KMP'!AQ18/'DB7.80KMP'!AQ$4,"")</f>
        <v/>
      </c>
      <c r="AR17" s="829" t="str">
        <f>IFERROR('DB7.80KMP'!AR18/'DB7.80KMP'!AR$4,"")</f>
        <v/>
      </c>
      <c r="AS17" s="829" t="str">
        <f>IFERROR('DB7.80KMP'!AS18/'DB7.80KMP'!AS$4,"")</f>
        <v/>
      </c>
      <c r="AT17" s="829" t="str">
        <f>IFERROR('DB7.80KMP'!AT18/'DB7.80KMP'!AT$4,"")</f>
        <v/>
      </c>
      <c r="AU17" s="829" t="str">
        <f>IFERROR('DB7.80KMP'!AU18/'DB7.80KMP'!AU$4,"")</f>
        <v/>
      </c>
      <c r="AV17" s="830" t="str">
        <f>IFERROR('DB7.80KMP'!AV18/'DB7.80KMP'!AV$4,"")</f>
        <v/>
      </c>
    </row>
    <row r="18" spans="2:48" ht="15.6" x14ac:dyDescent="0.25">
      <c r="B18" s="1082"/>
      <c r="C18" s="1085"/>
      <c r="D18" s="573" t="s">
        <v>210</v>
      </c>
      <c r="E18" s="12" t="s">
        <v>135</v>
      </c>
      <c r="F18" s="269" t="s">
        <v>197</v>
      </c>
      <c r="G18" s="828" t="str">
        <f>IFERROR('DB7.80KMP'!G19/'DB7.80KMP'!G$4,"")</f>
        <v/>
      </c>
      <c r="H18" s="829" t="str">
        <f>IFERROR('DB7.80KMP'!H19/'DB7.80KMP'!H$4,"")</f>
        <v/>
      </c>
      <c r="I18" s="829" t="str">
        <f>IFERROR('DB7.80KMP'!I19/'DB7.80KMP'!I$4,"")</f>
        <v/>
      </c>
      <c r="J18" s="829" t="str">
        <f>IFERROR('DB7.80KMP'!J19/'DB7.80KMP'!J$4,"")</f>
        <v/>
      </c>
      <c r="K18" s="829" t="str">
        <f>IFERROR('DB7.80KMP'!K19/'DB7.80KMP'!K$4,"")</f>
        <v/>
      </c>
      <c r="L18" s="829" t="str">
        <f>IFERROR('DB7.80KMP'!L19/'DB7.80KMP'!L$4,"")</f>
        <v/>
      </c>
      <c r="M18" s="829" t="str">
        <f>IFERROR('DB7.80KMP'!M19/'DB7.80KMP'!M$4,"")</f>
        <v/>
      </c>
      <c r="N18" s="829" t="str">
        <f>IFERROR('DB7.80KMP'!N19/'DB7.80KMP'!N$4,"")</f>
        <v/>
      </c>
      <c r="O18" s="829" t="str">
        <f>IFERROR('DB7.80KMP'!O19/'DB7.80KMP'!O$4,"")</f>
        <v/>
      </c>
      <c r="P18" s="829" t="str">
        <f>IFERROR('DB7.80KMP'!P19/'DB7.80KMP'!P$4,"")</f>
        <v/>
      </c>
      <c r="Q18" s="829" t="str">
        <f>IFERROR('DB7.80KMP'!Q19/'DB7.80KMP'!Q$4,"")</f>
        <v/>
      </c>
      <c r="R18" s="829" t="str">
        <f>IFERROR('DB7.80KMP'!R19/'DB7.80KMP'!R$4,"")</f>
        <v/>
      </c>
      <c r="S18" s="829" t="str">
        <f>IFERROR('DB7.80KMP'!S19/'DB7.80KMP'!S$4,"")</f>
        <v/>
      </c>
      <c r="T18" s="829" t="str">
        <f>IFERROR('DB7.80KMP'!T19/'DB7.80KMP'!T$4,"")</f>
        <v/>
      </c>
      <c r="U18" s="829" t="str">
        <f>IFERROR('DB7.80KMP'!U19/'DB7.80KMP'!U$4,"")</f>
        <v/>
      </c>
      <c r="V18" s="829" t="str">
        <f>IFERROR('DB7.80KMP'!V19/'DB7.80KMP'!V$4,"")</f>
        <v/>
      </c>
      <c r="W18" s="829">
        <f>IFERROR('DB7.80KMP'!W19/'DB7.80KMP'!W$4,"")</f>
        <v>0</v>
      </c>
      <c r="X18" s="829">
        <f>IFERROR('DB7.80KMP'!X19/'DB7.80KMP'!X$4,"")</f>
        <v>0</v>
      </c>
      <c r="Y18" s="829">
        <f>IFERROR('DB7.80KMP'!Y19/'DB7.80KMP'!Y$4,"")</f>
        <v>0</v>
      </c>
      <c r="Z18" s="829">
        <f>IFERROR('DB7.80KMP'!Z19/'DB7.80KMP'!Z$4,"")</f>
        <v>0</v>
      </c>
      <c r="AA18" s="829">
        <f>IFERROR('DB7.80KMP'!AA19/'DB7.80KMP'!AA$4,"")</f>
        <v>0</v>
      </c>
      <c r="AB18" s="829">
        <f>IFERROR('DB7.80KMP'!AB19/'DB7.80KMP'!AB$4,"")</f>
        <v>0</v>
      </c>
      <c r="AC18" s="829">
        <f>IFERROR('DB7.80KMP'!AC19/'DB7.80KMP'!AC$4,"")</f>
        <v>0</v>
      </c>
      <c r="AD18" s="829">
        <f>IFERROR('DB7.80KMP'!AD19/'DB7.80KMP'!AD$4,"")</f>
        <v>0</v>
      </c>
      <c r="AE18" s="829">
        <f>IFERROR('DB7.80KMP'!AE19/'DB7.80KMP'!AE$4,"")</f>
        <v>0</v>
      </c>
      <c r="AF18" s="829">
        <f>IFERROR('DB7.80KMP'!AF19/'DB7.80KMP'!AF$4,"")</f>
        <v>0</v>
      </c>
      <c r="AG18" s="829">
        <f>IFERROR('DB7.80KMP'!AG19/'DB7.80KMP'!AG$4,"")</f>
        <v>0</v>
      </c>
      <c r="AH18" s="829">
        <f>IFERROR('DB7.80KMP'!AH19/'DB7.80KMP'!AH$4,"")</f>
        <v>0</v>
      </c>
      <c r="AI18" s="829">
        <f>IFERROR('DB7.80KMP'!AI19/'DB7.80KMP'!AI$4,"")</f>
        <v>0</v>
      </c>
      <c r="AJ18" s="830">
        <f>IFERROR('DB7.80KMP'!AJ19/'DB7.80KMP'!AJ$4,"")</f>
        <v>0</v>
      </c>
      <c r="AK18" s="828">
        <f>IFERROR('DB7.80KMP'!AK19/'DB7.80KMP'!AK$4,"")</f>
        <v>0</v>
      </c>
      <c r="AL18" s="829">
        <f>IFERROR('DB7.80KMP'!AL19/'DB7.80KMP'!AL$4,"")</f>
        <v>0</v>
      </c>
      <c r="AM18" s="829">
        <f>IFERROR('DB7.80KMP'!AM19/'DB7.80KMP'!AM$4,"")</f>
        <v>0</v>
      </c>
      <c r="AN18" s="829">
        <f>IFERROR('DB7.80KMP'!AN19/'DB7.80KMP'!AN$4,"")</f>
        <v>0</v>
      </c>
      <c r="AO18" s="829">
        <f>IFERROR('DB7.80KMP'!AO19/'DB7.80KMP'!AO$4,"")</f>
        <v>0</v>
      </c>
      <c r="AP18" s="829" t="str">
        <f>IFERROR('DB7.80KMP'!AP19/'DB7.80KMP'!AP$4,"")</f>
        <v/>
      </c>
      <c r="AQ18" s="829" t="str">
        <f>IFERROR('DB7.80KMP'!AQ19/'DB7.80KMP'!AQ$4,"")</f>
        <v/>
      </c>
      <c r="AR18" s="829" t="str">
        <f>IFERROR('DB7.80KMP'!AR19/'DB7.80KMP'!AR$4,"")</f>
        <v/>
      </c>
      <c r="AS18" s="829" t="str">
        <f>IFERROR('DB7.80KMP'!AS19/'DB7.80KMP'!AS$4,"")</f>
        <v/>
      </c>
      <c r="AT18" s="829" t="str">
        <f>IFERROR('DB7.80KMP'!AT19/'DB7.80KMP'!AT$4,"")</f>
        <v/>
      </c>
      <c r="AU18" s="829" t="str">
        <f>IFERROR('DB7.80KMP'!AU19/'DB7.80KMP'!AU$4,"")</f>
        <v/>
      </c>
      <c r="AV18" s="830" t="str">
        <f>IFERROR('DB7.80KMP'!AV19/'DB7.80KMP'!AV$4,"")</f>
        <v/>
      </c>
    </row>
    <row r="19" spans="2:48" ht="15.6" x14ac:dyDescent="0.25">
      <c r="B19" s="1082"/>
      <c r="C19" s="1085"/>
      <c r="D19" s="573" t="s">
        <v>211</v>
      </c>
      <c r="E19" s="12" t="s">
        <v>212</v>
      </c>
      <c r="F19" s="269" t="s">
        <v>197</v>
      </c>
      <c r="G19" s="828" t="str">
        <f>IFERROR('DB7.80KMP'!G20/'DB7.80KMP'!G$4,"")</f>
        <v/>
      </c>
      <c r="H19" s="829" t="str">
        <f>IFERROR('DB7.80KMP'!H20/'DB7.80KMP'!H$4,"")</f>
        <v/>
      </c>
      <c r="I19" s="829" t="str">
        <f>IFERROR('DB7.80KMP'!I20/'DB7.80KMP'!I$4,"")</f>
        <v/>
      </c>
      <c r="J19" s="829" t="str">
        <f>IFERROR('DB7.80KMP'!J20/'DB7.80KMP'!J$4,"")</f>
        <v/>
      </c>
      <c r="K19" s="829" t="str">
        <f>IFERROR('DB7.80KMP'!K20/'DB7.80KMP'!K$4,"")</f>
        <v/>
      </c>
      <c r="L19" s="829" t="str">
        <f>IFERROR('DB7.80KMP'!L20/'DB7.80KMP'!L$4,"")</f>
        <v/>
      </c>
      <c r="M19" s="829" t="str">
        <f>IFERROR('DB7.80KMP'!M20/'DB7.80KMP'!M$4,"")</f>
        <v/>
      </c>
      <c r="N19" s="829" t="str">
        <f>IFERROR('DB7.80KMP'!N20/'DB7.80KMP'!N$4,"")</f>
        <v/>
      </c>
      <c r="O19" s="829" t="str">
        <f>IFERROR('DB7.80KMP'!O20/'DB7.80KMP'!O$4,"")</f>
        <v/>
      </c>
      <c r="P19" s="829" t="str">
        <f>IFERROR('DB7.80KMP'!P20/'DB7.80KMP'!P$4,"")</f>
        <v/>
      </c>
      <c r="Q19" s="829" t="str">
        <f>IFERROR('DB7.80KMP'!Q20/'DB7.80KMP'!Q$4,"")</f>
        <v/>
      </c>
      <c r="R19" s="829" t="str">
        <f>IFERROR('DB7.80KMP'!R20/'DB7.80KMP'!R$4,"")</f>
        <v/>
      </c>
      <c r="S19" s="829" t="str">
        <f>IFERROR('DB7.80KMP'!S20/'DB7.80KMP'!S$4,"")</f>
        <v/>
      </c>
      <c r="T19" s="829" t="str">
        <f>IFERROR('DB7.80KMP'!T20/'DB7.80KMP'!T$4,"")</f>
        <v/>
      </c>
      <c r="U19" s="829" t="str">
        <f>IFERROR('DB7.80KMP'!U20/'DB7.80KMP'!U$4,"")</f>
        <v/>
      </c>
      <c r="V19" s="829" t="str">
        <f>IFERROR('DB7.80KMP'!V20/'DB7.80KMP'!V$4,"")</f>
        <v/>
      </c>
      <c r="W19" s="829">
        <f>IFERROR('DB7.80KMP'!W20/'DB7.80KMP'!W$4,"")</f>
        <v>5.5957783483609001E-3</v>
      </c>
      <c r="X19" s="829">
        <f>IFERROR('DB7.80KMP'!X20/'DB7.80KMP'!X$4,"")</f>
        <v>1.0599410839752393E-2</v>
      </c>
      <c r="Y19" s="829">
        <f>IFERROR('DB7.80KMP'!Y20/'DB7.80KMP'!Y$4,"")</f>
        <v>8.7446556726217747E-3</v>
      </c>
      <c r="Z19" s="829">
        <f>IFERROR('DB7.80KMP'!Z20/'DB7.80KMP'!Z$4,"")</f>
        <v>3.2140348258895639E-3</v>
      </c>
      <c r="AA19" s="829">
        <f>IFERROR('DB7.80KMP'!AA20/'DB7.80KMP'!AA$4,"")</f>
        <v>3.2140348258895639E-3</v>
      </c>
      <c r="AB19" s="829">
        <f>IFERROR('DB7.80KMP'!AB20/'DB7.80KMP'!AB$4,"")</f>
        <v>3.2140348258895639E-3</v>
      </c>
      <c r="AC19" s="829">
        <f>IFERROR('DB7.80KMP'!AC20/'DB7.80KMP'!AC$4,"")</f>
        <v>3.2140348258895639E-3</v>
      </c>
      <c r="AD19" s="829">
        <f>IFERROR('DB7.80KMP'!AD20/'DB7.80KMP'!AD$4,"")</f>
        <v>3.1827877473837693E-3</v>
      </c>
      <c r="AE19" s="829">
        <f>IFERROR('DB7.80KMP'!AE20/'DB7.80KMP'!AE$4,"")</f>
        <v>3.1827877473837693E-3</v>
      </c>
      <c r="AF19" s="829">
        <f>IFERROR('DB7.80KMP'!AF20/'DB7.80KMP'!AF$4,"")</f>
        <v>3.1844940653185461E-3</v>
      </c>
      <c r="AG19" s="829">
        <f>IFERROR('DB7.80KMP'!AG20/'DB7.80KMP'!AG$4,"")</f>
        <v>3.1844940653185461E-3</v>
      </c>
      <c r="AH19" s="829">
        <f>IFERROR('DB7.80KMP'!AH20/'DB7.80KMP'!AH$4,"")</f>
        <v>3.2140348258895639E-3</v>
      </c>
      <c r="AI19" s="829">
        <f>IFERROR('DB7.80KMP'!AI20/'DB7.80KMP'!AI$4,"")</f>
        <v>3.9518678569061974E-3</v>
      </c>
      <c r="AJ19" s="830">
        <f>IFERROR('DB7.80KMP'!AJ20/'DB7.80KMP'!AJ$4,"")</f>
        <v>5.4581481333333333</v>
      </c>
      <c r="AK19" s="828">
        <f>IFERROR('DB7.80KMP'!AK20/'DB7.80KMP'!AK$4,"")</f>
        <v>2.5910243111336054E-3</v>
      </c>
      <c r="AL19" s="829">
        <f>IFERROR('DB7.80KMP'!AL20/'DB7.80KMP'!AL$4,"")</f>
        <v>4.436931198372079E-3</v>
      </c>
      <c r="AM19" s="829">
        <f>IFERROR('DB7.80KMP'!AM20/'DB7.80KMP'!AM$4,"")</f>
        <v>2.5401226409697678E-3</v>
      </c>
      <c r="AN19" s="829">
        <f>IFERROR('DB7.80KMP'!AN20/'DB7.80KMP'!AN$4,"")</f>
        <v>2.5719084511846178E-4</v>
      </c>
      <c r="AO19" s="829">
        <f>IFERROR('DB7.80KMP'!AO20/'DB7.80KMP'!AO$4,"")</f>
        <v>1.4766243768108177E-3</v>
      </c>
      <c r="AP19" s="829" t="str">
        <f>IFERROR('DB7.80KMP'!AP20/'DB7.80KMP'!AP$4,"")</f>
        <v/>
      </c>
      <c r="AQ19" s="829" t="str">
        <f>IFERROR('DB7.80KMP'!AQ20/'DB7.80KMP'!AQ$4,"")</f>
        <v/>
      </c>
      <c r="AR19" s="829" t="str">
        <f>IFERROR('DB7.80KMP'!AR20/'DB7.80KMP'!AR$4,"")</f>
        <v/>
      </c>
      <c r="AS19" s="829" t="str">
        <f>IFERROR('DB7.80KMP'!AS20/'DB7.80KMP'!AS$4,"")</f>
        <v/>
      </c>
      <c r="AT19" s="829" t="str">
        <f>IFERROR('DB7.80KMP'!AT20/'DB7.80KMP'!AT$4,"")</f>
        <v/>
      </c>
      <c r="AU19" s="829" t="str">
        <f>IFERROR('DB7.80KMP'!AU20/'DB7.80KMP'!AU$4,"")</f>
        <v/>
      </c>
      <c r="AV19" s="830" t="str">
        <f>IFERROR('DB7.80KMP'!AV20/'DB7.80KMP'!AV$4,"")</f>
        <v/>
      </c>
    </row>
    <row r="20" spans="2:48" ht="15.6" x14ac:dyDescent="0.25">
      <c r="B20" s="1083"/>
      <c r="C20" s="1086"/>
      <c r="D20" s="572" t="s">
        <v>213</v>
      </c>
      <c r="E20" s="10" t="s">
        <v>155</v>
      </c>
      <c r="F20" s="266" t="s">
        <v>197</v>
      </c>
      <c r="G20" s="825" t="str">
        <f>IFERROR('DB7.80KMP'!G21/'DB7.80KMP'!G$4,"")</f>
        <v/>
      </c>
      <c r="H20" s="826" t="str">
        <f>IFERROR('DB7.80KMP'!H21/'DB7.80KMP'!H$4,"")</f>
        <v/>
      </c>
      <c r="I20" s="826" t="str">
        <f>IFERROR('DB7.80KMP'!I21/'DB7.80KMP'!I$4,"")</f>
        <v/>
      </c>
      <c r="J20" s="826" t="str">
        <f>IFERROR('DB7.80KMP'!J21/'DB7.80KMP'!J$4,"")</f>
        <v/>
      </c>
      <c r="K20" s="826" t="str">
        <f>IFERROR('DB7.80KMP'!K21/'DB7.80KMP'!K$4,"")</f>
        <v/>
      </c>
      <c r="L20" s="826" t="str">
        <f>IFERROR('DB7.80KMP'!L21/'DB7.80KMP'!L$4,"")</f>
        <v/>
      </c>
      <c r="M20" s="826" t="str">
        <f>IFERROR('DB7.80KMP'!M21/'DB7.80KMP'!M$4,"")</f>
        <v/>
      </c>
      <c r="N20" s="826" t="str">
        <f>IFERROR('DB7.80KMP'!N21/'DB7.80KMP'!N$4,"")</f>
        <v/>
      </c>
      <c r="O20" s="826" t="str">
        <f>IFERROR('DB7.80KMP'!O21/'DB7.80KMP'!O$4,"")</f>
        <v/>
      </c>
      <c r="P20" s="826" t="str">
        <f>IFERROR('DB7.80KMP'!P21/'DB7.80KMP'!P$4,"")</f>
        <v/>
      </c>
      <c r="Q20" s="826" t="str">
        <f>IFERROR('DB7.80KMP'!Q21/'DB7.80KMP'!Q$4,"")</f>
        <v/>
      </c>
      <c r="R20" s="826" t="str">
        <f>IFERROR('DB7.80KMP'!R21/'DB7.80KMP'!R$4,"")</f>
        <v/>
      </c>
      <c r="S20" s="826" t="str">
        <f>IFERROR('DB7.80KMP'!S21/'DB7.80KMP'!S$4,"")</f>
        <v/>
      </c>
      <c r="T20" s="826" t="str">
        <f>IFERROR('DB7.80KMP'!T21/'DB7.80KMP'!T$4,"")</f>
        <v/>
      </c>
      <c r="U20" s="826" t="str">
        <f>IFERROR('DB7.80KMP'!U21/'DB7.80KMP'!U$4,"")</f>
        <v/>
      </c>
      <c r="V20" s="826" t="str">
        <f>IFERROR('DB7.80KMP'!V21/'DB7.80KMP'!V$4,"")</f>
        <v/>
      </c>
      <c r="W20" s="826">
        <f>IFERROR('DB7.80KMP'!W21/'DB7.80KMP'!W$4,"")</f>
        <v>0</v>
      </c>
      <c r="X20" s="826">
        <f>IFERROR('DB7.80KMP'!X21/'DB7.80KMP'!X$4,"")</f>
        <v>0</v>
      </c>
      <c r="Y20" s="826">
        <f>IFERROR('DB7.80KMP'!Y21/'DB7.80KMP'!Y$4,"")</f>
        <v>0</v>
      </c>
      <c r="Z20" s="826">
        <f>IFERROR('DB7.80KMP'!Z21/'DB7.80KMP'!Z$4,"")</f>
        <v>0</v>
      </c>
      <c r="AA20" s="826">
        <f>IFERROR('DB7.80KMP'!AA21/'DB7.80KMP'!AA$4,"")</f>
        <v>0</v>
      </c>
      <c r="AB20" s="826">
        <f>IFERROR('DB7.80KMP'!AB21/'DB7.80KMP'!AB$4,"")</f>
        <v>0</v>
      </c>
      <c r="AC20" s="826">
        <f>IFERROR('DB7.80KMP'!AC21/'DB7.80KMP'!AC$4,"")</f>
        <v>0</v>
      </c>
      <c r="AD20" s="826">
        <f>IFERROR('DB7.80KMP'!AD21/'DB7.80KMP'!AD$4,"")</f>
        <v>0</v>
      </c>
      <c r="AE20" s="826">
        <f>IFERROR('DB7.80KMP'!AE21/'DB7.80KMP'!AE$4,"")</f>
        <v>0</v>
      </c>
      <c r="AF20" s="826">
        <f>IFERROR('DB7.80KMP'!AF21/'DB7.80KMP'!AF$4,"")</f>
        <v>0</v>
      </c>
      <c r="AG20" s="826">
        <f>IFERROR('DB7.80KMP'!AG21/'DB7.80KMP'!AG$4,"")</f>
        <v>0</v>
      </c>
      <c r="AH20" s="826">
        <f>IFERROR('DB7.80KMP'!AH21/'DB7.80KMP'!AH$4,"")</f>
        <v>0</v>
      </c>
      <c r="AI20" s="826">
        <f>IFERROR('DB7.80KMP'!AI21/'DB7.80KMP'!AI$4,"")</f>
        <v>0</v>
      </c>
      <c r="AJ20" s="827">
        <f>IFERROR('DB7.80KMP'!AJ21/'DB7.80KMP'!AJ$4,"")</f>
        <v>0</v>
      </c>
      <c r="AK20" s="825">
        <f>IFERROR('DB7.80KMP'!AK21/'DB7.80KMP'!AK$4,"")</f>
        <v>0</v>
      </c>
      <c r="AL20" s="826">
        <f>IFERROR('DB7.80KMP'!AL21/'DB7.80KMP'!AL$4,"")</f>
        <v>0</v>
      </c>
      <c r="AM20" s="826">
        <f>IFERROR('DB7.80KMP'!AM21/'DB7.80KMP'!AM$4,"")</f>
        <v>0</v>
      </c>
      <c r="AN20" s="826">
        <f>IFERROR('DB7.80KMP'!AN21/'DB7.80KMP'!AN$4,"")</f>
        <v>0</v>
      </c>
      <c r="AO20" s="826">
        <f>IFERROR('DB7.80KMP'!AO21/'DB7.80KMP'!AO$4,"")</f>
        <v>0</v>
      </c>
      <c r="AP20" s="826" t="str">
        <f>IFERROR('DB7.80KMP'!AP21/'DB7.80KMP'!AP$4,"")</f>
        <v/>
      </c>
      <c r="AQ20" s="826" t="str">
        <f>IFERROR('DB7.80KMP'!AQ21/'DB7.80KMP'!AQ$4,"")</f>
        <v/>
      </c>
      <c r="AR20" s="826" t="str">
        <f>IFERROR('DB7.80KMP'!AR21/'DB7.80KMP'!AR$4,"")</f>
        <v/>
      </c>
      <c r="AS20" s="826" t="str">
        <f>IFERROR('DB7.80KMP'!AS21/'DB7.80KMP'!AS$4,"")</f>
        <v/>
      </c>
      <c r="AT20" s="826" t="str">
        <f>IFERROR('DB7.80KMP'!AT21/'DB7.80KMP'!AT$4,"")</f>
        <v/>
      </c>
      <c r="AU20" s="826" t="str">
        <f>IFERROR('DB7.80KMP'!AU21/'DB7.80KMP'!AU$4,"")</f>
        <v/>
      </c>
      <c r="AV20" s="827" t="str">
        <f>IFERROR('DB7.80KMP'!AV21/'DB7.80KMP'!AV$4,"")</f>
        <v/>
      </c>
    </row>
    <row r="21" spans="2:48" ht="14.1" customHeight="1" x14ac:dyDescent="0.25">
      <c r="B21" s="255" t="s">
        <v>37</v>
      </c>
      <c r="C21" s="20" t="s">
        <v>36</v>
      </c>
      <c r="D21" s="251" t="s">
        <v>214</v>
      </c>
      <c r="E21" s="6" t="s">
        <v>36</v>
      </c>
      <c r="F21" s="267" t="s">
        <v>197</v>
      </c>
      <c r="G21" s="822" t="str">
        <f>IFERROR('DB7.80KMP'!G22/'DB7.80KMP'!G$4,"")</f>
        <v/>
      </c>
      <c r="H21" s="823" t="str">
        <f>IFERROR('DB7.80KMP'!H22/'DB7.80KMP'!H$4,"")</f>
        <v/>
      </c>
      <c r="I21" s="823" t="str">
        <f>IFERROR('DB7.80KMP'!I22/'DB7.80KMP'!I$4,"")</f>
        <v/>
      </c>
      <c r="J21" s="823" t="str">
        <f>IFERROR('DB7.80KMP'!J22/'DB7.80KMP'!J$4,"")</f>
        <v/>
      </c>
      <c r="K21" s="823" t="str">
        <f>IFERROR('DB7.80KMP'!K22/'DB7.80KMP'!K$4,"")</f>
        <v/>
      </c>
      <c r="L21" s="823" t="str">
        <f>IFERROR('DB7.80KMP'!L22/'DB7.80KMP'!L$4,"")</f>
        <v/>
      </c>
      <c r="M21" s="823" t="str">
        <f>IFERROR('DB7.80KMP'!M22/'DB7.80KMP'!M$4,"")</f>
        <v/>
      </c>
      <c r="N21" s="823" t="str">
        <f>IFERROR('DB7.80KMP'!N22/'DB7.80KMP'!N$4,"")</f>
        <v/>
      </c>
      <c r="O21" s="823" t="str">
        <f>IFERROR('DB7.80KMP'!O22/'DB7.80KMP'!O$4,"")</f>
        <v/>
      </c>
      <c r="P21" s="823" t="str">
        <f>IFERROR('DB7.80KMP'!P22/'DB7.80KMP'!P$4,"")</f>
        <v/>
      </c>
      <c r="Q21" s="823" t="str">
        <f>IFERROR('DB7.80KMP'!Q22/'DB7.80KMP'!Q$4,"")</f>
        <v/>
      </c>
      <c r="R21" s="823" t="str">
        <f>IFERROR('DB7.80KMP'!R22/'DB7.80KMP'!R$4,"")</f>
        <v/>
      </c>
      <c r="S21" s="823" t="str">
        <f>IFERROR('DB7.80KMP'!S22/'DB7.80KMP'!S$4,"")</f>
        <v/>
      </c>
      <c r="T21" s="823" t="str">
        <f>IFERROR('DB7.80KMP'!T22/'DB7.80KMP'!T$4,"")</f>
        <v/>
      </c>
      <c r="U21" s="823" t="str">
        <f>IFERROR('DB7.80KMP'!U22/'DB7.80KMP'!U$4,"")</f>
        <v/>
      </c>
      <c r="V21" s="823" t="str">
        <f>IFERROR('DB7.80KMP'!V22/'DB7.80KMP'!V$4,"")</f>
        <v/>
      </c>
      <c r="W21" s="823">
        <f>IFERROR('DB7.80KMP'!W22/'DB7.80KMP'!W$4,"")</f>
        <v>1.2145784590998656E-2</v>
      </c>
      <c r="X21" s="823">
        <f>IFERROR('DB7.80KMP'!X22/'DB7.80KMP'!X$4,"")</f>
        <v>1.2145784590998656E-2</v>
      </c>
      <c r="Y21" s="823">
        <f>IFERROR('DB7.80KMP'!Y22/'DB7.80KMP'!Y$4,"")</f>
        <v>1.3897508406696906E-2</v>
      </c>
      <c r="Z21" s="823">
        <f>IFERROR('DB7.80KMP'!Z22/'DB7.80KMP'!Z$4,"")</f>
        <v>2.8310499619876715E-2</v>
      </c>
      <c r="AA21" s="823">
        <f>IFERROR('DB7.80KMP'!AA22/'DB7.80KMP'!AA$4,"")</f>
        <v>2.8310499619876712E-2</v>
      </c>
      <c r="AB21" s="823">
        <f>IFERROR('DB7.80KMP'!AB22/'DB7.80KMP'!AB$4,"")</f>
        <v>2.8310499619876712E-2</v>
      </c>
      <c r="AC21" s="823">
        <f>IFERROR('DB7.80KMP'!AC22/'DB7.80KMP'!AC$4,"")</f>
        <v>2.8310499619876712E-2</v>
      </c>
      <c r="AD21" s="823">
        <f>IFERROR('DB7.80KMP'!AD22/'DB7.80KMP'!AD$4,"")</f>
        <v>2.8295076474871825E-2</v>
      </c>
      <c r="AE21" s="823">
        <f>IFERROR('DB7.80KMP'!AE22/'DB7.80KMP'!AE$4,"")</f>
        <v>2.8295076474871825E-2</v>
      </c>
      <c r="AF21" s="823">
        <f>IFERROR('DB7.80KMP'!AF22/'DB7.80KMP'!AF$4,"")</f>
        <v>2.8295505698520341E-2</v>
      </c>
      <c r="AG21" s="823">
        <f>IFERROR('DB7.80KMP'!AG22/'DB7.80KMP'!AG$4,"")</f>
        <v>2.8295505698520341E-2</v>
      </c>
      <c r="AH21" s="823">
        <f>IFERROR('DB7.80KMP'!AH22/'DB7.80KMP'!AH$4,"")</f>
        <v>2.8310499619876712E-2</v>
      </c>
      <c r="AI21" s="823">
        <f>IFERROR('DB7.80KMP'!AI22/'DB7.80KMP'!AI$4,"")</f>
        <v>2.5921602087128154E-2</v>
      </c>
      <c r="AJ21" s="824">
        <f>IFERROR('DB7.80KMP'!AJ22/'DB7.80KMP'!AJ$4,"")</f>
        <v>29.3289048</v>
      </c>
      <c r="AK21" s="822">
        <f>IFERROR('DB7.80KMP'!AK22/'DB7.80KMP'!AK$4,"")</f>
        <v>7.6138887569940968E-3</v>
      </c>
      <c r="AL21" s="823">
        <f>IFERROR('DB7.80KMP'!AL22/'DB7.80KMP'!AL$4,"")</f>
        <v>7.5107840726314316E-3</v>
      </c>
      <c r="AM21" s="823">
        <f>IFERROR('DB7.80KMP'!AM22/'DB7.80KMP'!AM$4,"")</f>
        <v>1.2540172930462484E-2</v>
      </c>
      <c r="AN21" s="823">
        <f>IFERROR('DB7.80KMP'!AN22/'DB7.80KMP'!AN$4,"")</f>
        <v>1.5076188606038828E-2</v>
      </c>
      <c r="AO21" s="823">
        <f>IFERROR('DB7.80KMP'!AO22/'DB7.80KMP'!AO$4,"")</f>
        <v>1.1192600507528483E-2</v>
      </c>
      <c r="AP21" s="823" t="str">
        <f>IFERROR('DB7.80KMP'!AP22/'DB7.80KMP'!AP$4,"")</f>
        <v/>
      </c>
      <c r="AQ21" s="823" t="str">
        <f>IFERROR('DB7.80KMP'!AQ22/'DB7.80KMP'!AQ$4,"")</f>
        <v/>
      </c>
      <c r="AR21" s="823" t="str">
        <f>IFERROR('DB7.80KMP'!AR22/'DB7.80KMP'!AR$4,"")</f>
        <v/>
      </c>
      <c r="AS21" s="823" t="str">
        <f>IFERROR('DB7.80KMP'!AS22/'DB7.80KMP'!AS$4,"")</f>
        <v/>
      </c>
      <c r="AT21" s="823" t="str">
        <f>IFERROR('DB7.80KMP'!AT22/'DB7.80KMP'!AT$4,"")</f>
        <v/>
      </c>
      <c r="AU21" s="823" t="str">
        <f>IFERROR('DB7.80KMP'!AU22/'DB7.80KMP'!AU$4,"")</f>
        <v/>
      </c>
      <c r="AV21" s="824" t="str">
        <f>IFERROR('DB7.80KMP'!AV22/'DB7.80KMP'!AV$4,"")</f>
        <v/>
      </c>
    </row>
    <row r="22" spans="2:48" s="3" customFormat="1" ht="15.6" x14ac:dyDescent="0.25">
      <c r="B22" s="255" t="s">
        <v>39</v>
      </c>
      <c r="C22" s="20" t="s">
        <v>38</v>
      </c>
      <c r="D22" s="251" t="s">
        <v>215</v>
      </c>
      <c r="E22" s="6" t="s">
        <v>38</v>
      </c>
      <c r="F22" s="267" t="s">
        <v>197</v>
      </c>
      <c r="G22" s="822" t="str">
        <f>IFERROR('DB7.80KMP'!G23/'DB7.80KMP'!G$4,"")</f>
        <v/>
      </c>
      <c r="H22" s="823" t="str">
        <f>IFERROR('DB7.80KMP'!H23/'DB7.80KMP'!H$4,"")</f>
        <v/>
      </c>
      <c r="I22" s="823" t="str">
        <f>IFERROR('DB7.80KMP'!I23/'DB7.80KMP'!I$4,"")</f>
        <v/>
      </c>
      <c r="J22" s="823" t="str">
        <f>IFERROR('DB7.80KMP'!J23/'DB7.80KMP'!J$4,"")</f>
        <v/>
      </c>
      <c r="K22" s="823" t="str">
        <f>IFERROR('DB7.80KMP'!K23/'DB7.80KMP'!K$4,"")</f>
        <v/>
      </c>
      <c r="L22" s="823" t="str">
        <f>IFERROR('DB7.80KMP'!L23/'DB7.80KMP'!L$4,"")</f>
        <v/>
      </c>
      <c r="M22" s="823" t="str">
        <f>IFERROR('DB7.80KMP'!M23/'DB7.80KMP'!M$4,"")</f>
        <v/>
      </c>
      <c r="N22" s="823" t="str">
        <f>IFERROR('DB7.80KMP'!N23/'DB7.80KMP'!N$4,"")</f>
        <v/>
      </c>
      <c r="O22" s="823" t="str">
        <f>IFERROR('DB7.80KMP'!O23/'DB7.80KMP'!O$4,"")</f>
        <v/>
      </c>
      <c r="P22" s="823" t="str">
        <f>IFERROR('DB7.80KMP'!P23/'DB7.80KMP'!P$4,"")</f>
        <v/>
      </c>
      <c r="Q22" s="823" t="str">
        <f>IFERROR('DB7.80KMP'!Q23/'DB7.80KMP'!Q$4,"")</f>
        <v/>
      </c>
      <c r="R22" s="823" t="str">
        <f>IFERROR('DB7.80KMP'!R23/'DB7.80KMP'!R$4,"")</f>
        <v/>
      </c>
      <c r="S22" s="823" t="str">
        <f>IFERROR('DB7.80KMP'!S23/'DB7.80KMP'!S$4,"")</f>
        <v/>
      </c>
      <c r="T22" s="823" t="str">
        <f>IFERROR('DB7.80KMP'!T23/'DB7.80KMP'!T$4,"")</f>
        <v/>
      </c>
      <c r="U22" s="823" t="str">
        <f>IFERROR('DB7.80KMP'!U23/'DB7.80KMP'!U$4,"")</f>
        <v/>
      </c>
      <c r="V22" s="823" t="str">
        <f>IFERROR('DB7.80KMP'!V23/'DB7.80KMP'!V$4,"")</f>
        <v/>
      </c>
      <c r="W22" s="823">
        <f>IFERROR('DB7.80KMP'!W23/'DB7.80KMP'!W$4,"")</f>
        <v>5.3077499784372662E-4</v>
      </c>
      <c r="X22" s="823">
        <f>IFERROR('DB7.80KMP'!X23/'DB7.80KMP'!X$4,"")</f>
        <v>8.8462499640621099E-4</v>
      </c>
      <c r="Y22" s="823">
        <f>IFERROR('DB7.80KMP'!Y23/'DB7.80KMP'!Y$4,"")</f>
        <v>4.0182912618238223E-4</v>
      </c>
      <c r="Z22" s="823">
        <f>IFERROR('DB7.80KMP'!Z23/'DB7.80KMP'!Z$4,"")</f>
        <v>3.1686400957182801E-4</v>
      </c>
      <c r="AA22" s="823">
        <f>IFERROR('DB7.80KMP'!AA23/'DB7.80KMP'!AA$4,"")</f>
        <v>3.0418944918895487E-4</v>
      </c>
      <c r="AB22" s="823">
        <f>IFERROR('DB7.80KMP'!AB23/'DB7.80KMP'!AB$4,"")</f>
        <v>3.0418944918895487E-4</v>
      </c>
      <c r="AC22" s="823">
        <f>IFERROR('DB7.80KMP'!AC23/'DB7.80KMP'!AC$4,"")</f>
        <v>2.9248985498937969E-4</v>
      </c>
      <c r="AD22" s="823">
        <f>IFERROR('DB7.80KMP'!AD23/'DB7.80KMP'!AD$4,"")</f>
        <v>2.9208780860537418E-4</v>
      </c>
      <c r="AE22" s="823">
        <f>IFERROR('DB7.80KMP'!AE23/'DB7.80KMP'!AE$4,"")</f>
        <v>3.0377132094958916E-4</v>
      </c>
      <c r="AF22" s="823">
        <f>IFERROR('DB7.80KMP'!AF23/'DB7.80KMP'!AF$4,"")</f>
        <v>2.9230924154667251E-4</v>
      </c>
      <c r="AG22" s="823">
        <f>IFERROR('DB7.80KMP'!AG23/'DB7.80KMP'!AG$4,"")</f>
        <v>3.0400161120853938E-4</v>
      </c>
      <c r="AH22" s="823">
        <f>IFERROR('DB7.80KMP'!AH23/'DB7.80KMP'!AH$4,"")</f>
        <v>2.9248985498937969E-4</v>
      </c>
      <c r="AI22" s="823">
        <f>IFERROR('DB7.80KMP'!AI23/'DB7.80KMP'!AI$4,"")</f>
        <v>3.3804939708784388E-4</v>
      </c>
      <c r="AJ22" s="824">
        <f>IFERROR('DB7.80KMP'!AJ23/'DB7.80KMP'!AJ$4,"")</f>
        <v>0</v>
      </c>
      <c r="AK22" s="822">
        <f>IFERROR('DB7.80KMP'!AK23/'DB7.80KMP'!AK$4,"")</f>
        <v>0</v>
      </c>
      <c r="AL22" s="823">
        <f>IFERROR('DB7.80KMP'!AL23/'DB7.80KMP'!AL$4,"")</f>
        <v>0</v>
      </c>
      <c r="AM22" s="823">
        <f>IFERROR('DB7.80KMP'!AM23/'DB7.80KMP'!AM$4,"")</f>
        <v>0</v>
      </c>
      <c r="AN22" s="823">
        <f>IFERROR('DB7.80KMP'!AN23/'DB7.80KMP'!AN$4,"")</f>
        <v>0</v>
      </c>
      <c r="AO22" s="823">
        <f>IFERROR('DB7.80KMP'!AO23/'DB7.80KMP'!AO$4,"")</f>
        <v>0</v>
      </c>
      <c r="AP22" s="823" t="str">
        <f>IFERROR('DB7.80KMP'!AP23/'DB7.80KMP'!AP$4,"")</f>
        <v/>
      </c>
      <c r="AQ22" s="823" t="str">
        <f>IFERROR('DB7.80KMP'!AQ23/'DB7.80KMP'!AQ$4,"")</f>
        <v/>
      </c>
      <c r="AR22" s="823" t="str">
        <f>IFERROR('DB7.80KMP'!AR23/'DB7.80KMP'!AR$4,"")</f>
        <v/>
      </c>
      <c r="AS22" s="823" t="str">
        <f>IFERROR('DB7.80KMP'!AS23/'DB7.80KMP'!AS$4,"")</f>
        <v/>
      </c>
      <c r="AT22" s="823" t="str">
        <f>IFERROR('DB7.80KMP'!AT23/'DB7.80KMP'!AT$4,"")</f>
        <v/>
      </c>
      <c r="AU22" s="823" t="str">
        <f>IFERROR('DB7.80KMP'!AU23/'DB7.80KMP'!AU$4,"")</f>
        <v/>
      </c>
      <c r="AV22" s="824" t="str">
        <f>IFERROR('DB7.80KMP'!AV23/'DB7.80KMP'!AV$4,"")</f>
        <v/>
      </c>
    </row>
    <row r="23" spans="2:48" ht="15.6" x14ac:dyDescent="0.25">
      <c r="B23" s="255" t="s">
        <v>41</v>
      </c>
      <c r="C23" s="20" t="s">
        <v>40</v>
      </c>
      <c r="D23" s="379" t="s">
        <v>216</v>
      </c>
      <c r="E23" s="161" t="s">
        <v>40</v>
      </c>
      <c r="F23" s="275" t="s">
        <v>197</v>
      </c>
      <c r="G23" s="831" t="str">
        <f>IFERROR('DB7.80KMP'!G24/'DB7.80KMP'!G$4,"")</f>
        <v/>
      </c>
      <c r="H23" s="832" t="str">
        <f>IFERROR('DB7.80KMP'!H24/'DB7.80KMP'!H$4,"")</f>
        <v/>
      </c>
      <c r="I23" s="832" t="str">
        <f>IFERROR('DB7.80KMP'!I24/'DB7.80KMP'!I$4,"")</f>
        <v/>
      </c>
      <c r="J23" s="832" t="str">
        <f>IFERROR('DB7.80KMP'!J24/'DB7.80KMP'!J$4,"")</f>
        <v/>
      </c>
      <c r="K23" s="832" t="str">
        <f>IFERROR('DB7.80KMP'!K24/'DB7.80KMP'!K$4,"")</f>
        <v/>
      </c>
      <c r="L23" s="832" t="str">
        <f>IFERROR('DB7.80KMP'!L24/'DB7.80KMP'!L$4,"")</f>
        <v/>
      </c>
      <c r="M23" s="832" t="str">
        <f>IFERROR('DB7.80KMP'!M24/'DB7.80KMP'!M$4,"")</f>
        <v/>
      </c>
      <c r="N23" s="832" t="str">
        <f>IFERROR('DB7.80KMP'!N24/'DB7.80KMP'!N$4,"")</f>
        <v/>
      </c>
      <c r="O23" s="832" t="str">
        <f>IFERROR('DB7.80KMP'!O24/'DB7.80KMP'!O$4,"")</f>
        <v/>
      </c>
      <c r="P23" s="832" t="str">
        <f>IFERROR('DB7.80KMP'!P24/'DB7.80KMP'!P$4,"")</f>
        <v/>
      </c>
      <c r="Q23" s="832" t="str">
        <f>IFERROR('DB7.80KMP'!Q24/'DB7.80KMP'!Q$4,"")</f>
        <v/>
      </c>
      <c r="R23" s="832" t="str">
        <f>IFERROR('DB7.80KMP'!R24/'DB7.80KMP'!R$4,"")</f>
        <v/>
      </c>
      <c r="S23" s="832" t="str">
        <f>IFERROR('DB7.80KMP'!S24/'DB7.80KMP'!S$4,"")</f>
        <v/>
      </c>
      <c r="T23" s="832" t="str">
        <f>IFERROR('DB7.80KMP'!T24/'DB7.80KMP'!T$4,"")</f>
        <v/>
      </c>
      <c r="U23" s="832" t="str">
        <f>IFERROR('DB7.80KMP'!U24/'DB7.80KMP'!U$4,"")</f>
        <v/>
      </c>
      <c r="V23" s="832" t="str">
        <f>IFERROR('DB7.80KMP'!V24/'DB7.80KMP'!V$4,"")</f>
        <v/>
      </c>
      <c r="W23" s="832">
        <f>IFERROR('DB7.80KMP'!W24/'DB7.80KMP'!W$4,"")</f>
        <v>1.9342519347555175E-3</v>
      </c>
      <c r="X23" s="832">
        <f>IFERROR('DB7.80KMP'!X24/'DB7.80KMP'!X$4,"")</f>
        <v>1.9342519347555175E-3</v>
      </c>
      <c r="Y23" s="832">
        <f>IFERROR('DB7.80KMP'!Y24/'DB7.80KMP'!Y$4,"")</f>
        <v>2.0871730879724491E-3</v>
      </c>
      <c r="Z23" s="832">
        <f>IFERROR('DB7.80KMP'!Z24/'DB7.80KMP'!Z$4,"")</f>
        <v>2.7985820215793763E-3</v>
      </c>
      <c r="AA23" s="832">
        <f>IFERROR('DB7.80KMP'!AA24/'DB7.80KMP'!AA$4,"")</f>
        <v>2.7939177833584787E-3</v>
      </c>
      <c r="AB23" s="832">
        <f>IFERROR('DB7.80KMP'!AB24/'DB7.80KMP'!AB$4,"")</f>
        <v>2.7939177833584787E-3</v>
      </c>
      <c r="AC23" s="832">
        <f>IFERROR('DB7.80KMP'!AC24/'DB7.80KMP'!AC$4,"")</f>
        <v>2.7896123326930354E-3</v>
      </c>
      <c r="AD23" s="832">
        <f>IFERROR('DB7.80KMP'!AD24/'DB7.80KMP'!AD$4,"")</f>
        <v>2.7877123797480606E-3</v>
      </c>
      <c r="AE23" s="832">
        <f>IFERROR('DB7.80KMP'!AE24/'DB7.80KMP'!AE$4,"")</f>
        <v>2.7920119122907317E-3</v>
      </c>
      <c r="AF23" s="832">
        <f>IFERROR('DB7.80KMP'!AF24/'DB7.80KMP'!AF$4,"")</f>
        <v>2.7880288241707704E-3</v>
      </c>
      <c r="AG23" s="832">
        <f>IFERROR('DB7.80KMP'!AG24/'DB7.80KMP'!AG$4,"")</f>
        <v>2.7923316162063376E-3</v>
      </c>
      <c r="AH23" s="832">
        <f>IFERROR('DB7.80KMP'!AH24/'DB7.80KMP'!AH$4,"")</f>
        <v>2.7896123326930354E-3</v>
      </c>
      <c r="AI23" s="832">
        <f>IFERROR('DB7.80KMP'!AI24/'DB7.80KMP'!AI$4,"")</f>
        <v>2.6694634812914381E-3</v>
      </c>
      <c r="AJ23" s="833">
        <f>IFERROR('DB7.80KMP'!AJ24/'DB7.80KMP'!AJ$4,"")</f>
        <v>13.4911402</v>
      </c>
      <c r="AK23" s="831">
        <f>IFERROR('DB7.80KMP'!AK24/'DB7.80KMP'!AK$4,"")</f>
        <v>4.820557696542313E-3</v>
      </c>
      <c r="AL23" s="832">
        <f>IFERROR('DB7.80KMP'!AL24/'DB7.80KMP'!AL$4,"")</f>
        <v>4.3947255093716251E-3</v>
      </c>
      <c r="AM23" s="832">
        <f>IFERROR('DB7.80KMP'!AM24/'DB7.80KMP'!AM$4,"")</f>
        <v>5.2703671188649012E-3</v>
      </c>
      <c r="AN23" s="832">
        <f>IFERROR('DB7.80KMP'!AN24/'DB7.80KMP'!AN$4,"")</f>
        <v>6.3736539629529404E-3</v>
      </c>
      <c r="AO23" s="832">
        <f>IFERROR('DB7.80KMP'!AO24/'DB7.80KMP'!AO$4,"")</f>
        <v>4.672819037546674E-3</v>
      </c>
      <c r="AP23" s="832" t="str">
        <f>IFERROR('DB7.80KMP'!AP24/'DB7.80KMP'!AP$4,"")</f>
        <v/>
      </c>
      <c r="AQ23" s="832" t="str">
        <f>IFERROR('DB7.80KMP'!AQ24/'DB7.80KMP'!AQ$4,"")</f>
        <v/>
      </c>
      <c r="AR23" s="832" t="str">
        <f>IFERROR('DB7.80KMP'!AR24/'DB7.80KMP'!AR$4,"")</f>
        <v/>
      </c>
      <c r="AS23" s="832" t="str">
        <f>IFERROR('DB7.80KMP'!AS24/'DB7.80KMP'!AS$4,"")</f>
        <v/>
      </c>
      <c r="AT23" s="832" t="str">
        <f>IFERROR('DB7.80KMP'!AT24/'DB7.80KMP'!AT$4,"")</f>
        <v/>
      </c>
      <c r="AU23" s="832" t="str">
        <f>IFERROR('DB7.80KMP'!AU24/'DB7.80KMP'!AU$4,"")</f>
        <v/>
      </c>
      <c r="AV23" s="833" t="str">
        <f>IFERROR('DB7.80KMP'!AV24/'DB7.80KMP'!AV$4,"")</f>
        <v/>
      </c>
    </row>
    <row r="24" spans="2:48" ht="15.6" x14ac:dyDescent="0.25">
      <c r="B24" s="1081" t="s">
        <v>43</v>
      </c>
      <c r="C24" s="1084" t="s">
        <v>42</v>
      </c>
      <c r="D24" s="571" t="s">
        <v>217</v>
      </c>
      <c r="E24" s="7" t="s">
        <v>145</v>
      </c>
      <c r="F24" s="268" t="s">
        <v>197</v>
      </c>
      <c r="G24" s="822" t="str">
        <f>IFERROR('DB7.80KMP'!G25/'DB7.80KMP'!G$4,"")</f>
        <v/>
      </c>
      <c r="H24" s="823" t="str">
        <f>IFERROR('DB7.80KMP'!H25/'DB7.80KMP'!H$4,"")</f>
        <v/>
      </c>
      <c r="I24" s="823" t="str">
        <f>IFERROR('DB7.80KMP'!I25/'DB7.80KMP'!I$4,"")</f>
        <v/>
      </c>
      <c r="J24" s="823" t="str">
        <f>IFERROR('DB7.80KMP'!J25/'DB7.80KMP'!J$4,"")</f>
        <v/>
      </c>
      <c r="K24" s="823" t="str">
        <f>IFERROR('DB7.80KMP'!K25/'DB7.80KMP'!K$4,"")</f>
        <v/>
      </c>
      <c r="L24" s="823" t="str">
        <f>IFERROR('DB7.80KMP'!L25/'DB7.80KMP'!L$4,"")</f>
        <v/>
      </c>
      <c r="M24" s="823" t="str">
        <f>IFERROR('DB7.80KMP'!M25/'DB7.80KMP'!M$4,"")</f>
        <v/>
      </c>
      <c r="N24" s="823" t="str">
        <f>IFERROR('DB7.80KMP'!N25/'DB7.80KMP'!N$4,"")</f>
        <v/>
      </c>
      <c r="O24" s="823" t="str">
        <f>IFERROR('DB7.80KMP'!O25/'DB7.80KMP'!O$4,"")</f>
        <v/>
      </c>
      <c r="P24" s="823" t="str">
        <f>IFERROR('DB7.80KMP'!P25/'DB7.80KMP'!P$4,"")</f>
        <v/>
      </c>
      <c r="Q24" s="823" t="str">
        <f>IFERROR('DB7.80KMP'!Q25/'DB7.80KMP'!Q$4,"")</f>
        <v/>
      </c>
      <c r="R24" s="823" t="str">
        <f>IFERROR('DB7.80KMP'!R25/'DB7.80KMP'!R$4,"")</f>
        <v/>
      </c>
      <c r="S24" s="823" t="str">
        <f>IFERROR('DB7.80KMP'!S25/'DB7.80KMP'!S$4,"")</f>
        <v/>
      </c>
      <c r="T24" s="823" t="str">
        <f>IFERROR('DB7.80KMP'!T25/'DB7.80KMP'!T$4,"")</f>
        <v/>
      </c>
      <c r="U24" s="823" t="str">
        <f>IFERROR('DB7.80KMP'!U25/'DB7.80KMP'!U$4,"")</f>
        <v/>
      </c>
      <c r="V24" s="823" t="str">
        <f>IFERROR('DB7.80KMP'!V25/'DB7.80KMP'!V$4,"")</f>
        <v/>
      </c>
      <c r="W24" s="823">
        <f>IFERROR('DB7.80KMP'!W25/'DB7.80KMP'!W$4,"")</f>
        <v>0</v>
      </c>
      <c r="X24" s="823">
        <f>IFERROR('DB7.80KMP'!X25/'DB7.80KMP'!X$4,"")</f>
        <v>0</v>
      </c>
      <c r="Y24" s="823">
        <f>IFERROR('DB7.80KMP'!Y25/'DB7.80KMP'!Y$4,"")</f>
        <v>0</v>
      </c>
      <c r="Z24" s="823">
        <f>IFERROR('DB7.80KMP'!Z25/'DB7.80KMP'!Z$4,"")</f>
        <v>0</v>
      </c>
      <c r="AA24" s="823">
        <f>IFERROR('DB7.80KMP'!AA25/'DB7.80KMP'!AA$4,"")</f>
        <v>0</v>
      </c>
      <c r="AB24" s="823">
        <f>IFERROR('DB7.80KMP'!AB25/'DB7.80KMP'!AB$4,"")</f>
        <v>0</v>
      </c>
      <c r="AC24" s="823">
        <f>IFERROR('DB7.80KMP'!AC25/'DB7.80KMP'!AC$4,"")</f>
        <v>0</v>
      </c>
      <c r="AD24" s="823">
        <f>IFERROR('DB7.80KMP'!AD25/'DB7.80KMP'!AD$4,"")</f>
        <v>0</v>
      </c>
      <c r="AE24" s="823">
        <f>IFERROR('DB7.80KMP'!AE25/'DB7.80KMP'!AE$4,"")</f>
        <v>0</v>
      </c>
      <c r="AF24" s="823">
        <f>IFERROR('DB7.80KMP'!AF25/'DB7.80KMP'!AF$4,"")</f>
        <v>0</v>
      </c>
      <c r="AG24" s="823">
        <f>IFERROR('DB7.80KMP'!AG25/'DB7.80KMP'!AG$4,"")</f>
        <v>0</v>
      </c>
      <c r="AH24" s="823">
        <f>IFERROR('DB7.80KMP'!AH25/'DB7.80KMP'!AH$4,"")</f>
        <v>0</v>
      </c>
      <c r="AI24" s="823">
        <f>IFERROR('DB7.80KMP'!AI25/'DB7.80KMP'!AI$4,"")</f>
        <v>0</v>
      </c>
      <c r="AJ24" s="824">
        <f>IFERROR('DB7.80KMP'!AJ25/'DB7.80KMP'!AJ$4,"")</f>
        <v>0</v>
      </c>
      <c r="AK24" s="822">
        <f>IFERROR('DB7.80KMP'!AK25/'DB7.80KMP'!AK$4,"")</f>
        <v>0</v>
      </c>
      <c r="AL24" s="823">
        <f>IFERROR('DB7.80KMP'!AL25/'DB7.80KMP'!AL$4,"")</f>
        <v>0</v>
      </c>
      <c r="AM24" s="823">
        <f>IFERROR('DB7.80KMP'!AM25/'DB7.80KMP'!AM$4,"")</f>
        <v>0</v>
      </c>
      <c r="AN24" s="823">
        <f>IFERROR('DB7.80KMP'!AN25/'DB7.80KMP'!AN$4,"")</f>
        <v>0</v>
      </c>
      <c r="AO24" s="823">
        <f>IFERROR('DB7.80KMP'!AO25/'DB7.80KMP'!AO$4,"")</f>
        <v>0</v>
      </c>
      <c r="AP24" s="823" t="str">
        <f>IFERROR('DB7.80KMP'!AP25/'DB7.80KMP'!AP$4,"")</f>
        <v/>
      </c>
      <c r="AQ24" s="823" t="str">
        <f>IFERROR('DB7.80KMP'!AQ25/'DB7.80KMP'!AQ$4,"")</f>
        <v/>
      </c>
      <c r="AR24" s="823" t="str">
        <f>IFERROR('DB7.80KMP'!AR25/'DB7.80KMP'!AR$4,"")</f>
        <v/>
      </c>
      <c r="AS24" s="823" t="str">
        <f>IFERROR('DB7.80KMP'!AS25/'DB7.80KMP'!AS$4,"")</f>
        <v/>
      </c>
      <c r="AT24" s="823" t="str">
        <f>IFERROR('DB7.80KMP'!AT25/'DB7.80KMP'!AT$4,"")</f>
        <v/>
      </c>
      <c r="AU24" s="823" t="str">
        <f>IFERROR('DB7.80KMP'!AU25/'DB7.80KMP'!AU$4,"")</f>
        <v/>
      </c>
      <c r="AV24" s="824" t="str">
        <f>IFERROR('DB7.80KMP'!AV25/'DB7.80KMP'!AV$4,"")</f>
        <v/>
      </c>
    </row>
    <row r="25" spans="2:48" ht="15.6" x14ac:dyDescent="0.25">
      <c r="B25" s="1082"/>
      <c r="C25" s="1085"/>
      <c r="D25" s="573" t="s">
        <v>218</v>
      </c>
      <c r="E25" s="12" t="s">
        <v>175</v>
      </c>
      <c r="F25" s="272" t="s">
        <v>197</v>
      </c>
      <c r="G25" s="828" t="str">
        <f>IFERROR('DB7.80KMP'!G26/'DB7.80KMP'!G$4,"")</f>
        <v/>
      </c>
      <c r="H25" s="829" t="str">
        <f>IFERROR('DB7.80KMP'!H26/'DB7.80KMP'!H$4,"")</f>
        <v/>
      </c>
      <c r="I25" s="829" t="str">
        <f>IFERROR('DB7.80KMP'!I26/'DB7.80KMP'!I$4,"")</f>
        <v/>
      </c>
      <c r="J25" s="829" t="str">
        <f>IFERROR('DB7.80KMP'!J26/'DB7.80KMP'!J$4,"")</f>
        <v/>
      </c>
      <c r="K25" s="829" t="str">
        <f>IFERROR('DB7.80KMP'!K26/'DB7.80KMP'!K$4,"")</f>
        <v/>
      </c>
      <c r="L25" s="829" t="str">
        <f>IFERROR('DB7.80KMP'!L26/'DB7.80KMP'!L$4,"")</f>
        <v/>
      </c>
      <c r="M25" s="829" t="str">
        <f>IFERROR('DB7.80KMP'!M26/'DB7.80KMP'!M$4,"")</f>
        <v/>
      </c>
      <c r="N25" s="829" t="str">
        <f>IFERROR('DB7.80KMP'!N26/'DB7.80KMP'!N$4,"")</f>
        <v/>
      </c>
      <c r="O25" s="829" t="str">
        <f>IFERROR('DB7.80KMP'!O26/'DB7.80KMP'!O$4,"")</f>
        <v/>
      </c>
      <c r="P25" s="829" t="str">
        <f>IFERROR('DB7.80KMP'!P26/'DB7.80KMP'!P$4,"")</f>
        <v/>
      </c>
      <c r="Q25" s="829" t="str">
        <f>IFERROR('DB7.80KMP'!Q26/'DB7.80KMP'!Q$4,"")</f>
        <v/>
      </c>
      <c r="R25" s="829" t="str">
        <f>IFERROR('DB7.80KMP'!R26/'DB7.80KMP'!R$4,"")</f>
        <v/>
      </c>
      <c r="S25" s="829" t="str">
        <f>IFERROR('DB7.80KMP'!S26/'DB7.80KMP'!S$4,"")</f>
        <v/>
      </c>
      <c r="T25" s="829" t="str">
        <f>IFERROR('DB7.80KMP'!T26/'DB7.80KMP'!T$4,"")</f>
        <v/>
      </c>
      <c r="U25" s="829" t="str">
        <f>IFERROR('DB7.80KMP'!U26/'DB7.80KMP'!U$4,"")</f>
        <v/>
      </c>
      <c r="V25" s="829" t="str">
        <f>IFERROR('DB7.80KMP'!V26/'DB7.80KMP'!V$4,"")</f>
        <v/>
      </c>
      <c r="W25" s="829">
        <f>IFERROR('DB7.80KMP'!W26/'DB7.80KMP'!W$4,"")</f>
        <v>0</v>
      </c>
      <c r="X25" s="829">
        <f>IFERROR('DB7.80KMP'!X26/'DB7.80KMP'!X$4,"")</f>
        <v>0</v>
      </c>
      <c r="Y25" s="829">
        <f>IFERROR('DB7.80KMP'!Y26/'DB7.80KMP'!Y$4,"")</f>
        <v>0</v>
      </c>
      <c r="Z25" s="829">
        <f>IFERROR('DB7.80KMP'!Z26/'DB7.80KMP'!Z$4,"")</f>
        <v>2.8671582494911165E-2</v>
      </c>
      <c r="AA25" s="829">
        <f>IFERROR('DB7.80KMP'!AA26/'DB7.80KMP'!AA$4,"")</f>
        <v>2.8671582494911165E-2</v>
      </c>
      <c r="AB25" s="829">
        <f>IFERROR('DB7.80KMP'!AB26/'DB7.80KMP'!AB$4,"")</f>
        <v>2.8671582494911165E-2</v>
      </c>
      <c r="AC25" s="829">
        <f>IFERROR('DB7.80KMP'!AC26/'DB7.80KMP'!AC$4,"")</f>
        <v>2.8671582494911162E-2</v>
      </c>
      <c r="AD25" s="829">
        <f>IFERROR('DB7.80KMP'!AD26/'DB7.80KMP'!AD$4,"")</f>
        <v>2.8662537455627621E-2</v>
      </c>
      <c r="AE25" s="829">
        <f>IFERROR('DB7.80KMP'!AE26/'DB7.80KMP'!AE$4,"")</f>
        <v>2.8662537455627621E-2</v>
      </c>
      <c r="AF25" s="829">
        <f>IFERROR('DB7.80KMP'!AF26/'DB7.80KMP'!AF$4,"")</f>
        <v>2.8658580749363463E-2</v>
      </c>
      <c r="AG25" s="829">
        <f>IFERROR('DB7.80KMP'!AG26/'DB7.80KMP'!AG$4,"")</f>
        <v>2.8658580749363467E-2</v>
      </c>
      <c r="AH25" s="829">
        <f>IFERROR('DB7.80KMP'!AH26/'DB7.80KMP'!AH$4,"")</f>
        <v>2.8671582494911162E-2</v>
      </c>
      <c r="AI25" s="829">
        <f>IFERROR('DB7.80KMP'!AI26/'DB7.80KMP'!AI$4,"")</f>
        <v>2.4222570638127196E-2</v>
      </c>
      <c r="AJ25" s="830">
        <f>IFERROR('DB7.80KMP'!AJ26/'DB7.80KMP'!AJ$4,"")</f>
        <v>0</v>
      </c>
      <c r="AK25" s="828">
        <f>IFERROR('DB7.80KMP'!AK26/'DB7.80KMP'!AK$4,"")</f>
        <v>0</v>
      </c>
      <c r="AL25" s="829">
        <f>IFERROR('DB7.80KMP'!AL26/'DB7.80KMP'!AL$4,"")</f>
        <v>0</v>
      </c>
      <c r="AM25" s="829">
        <f>IFERROR('DB7.80KMP'!AM26/'DB7.80KMP'!AM$4,"")</f>
        <v>0</v>
      </c>
      <c r="AN25" s="829">
        <f>IFERROR('DB7.80KMP'!AN26/'DB7.80KMP'!AN$4,"")</f>
        <v>0</v>
      </c>
      <c r="AO25" s="829">
        <f>IFERROR('DB7.80KMP'!AO26/'DB7.80KMP'!AO$4,"")</f>
        <v>0</v>
      </c>
      <c r="AP25" s="829" t="str">
        <f>IFERROR('DB7.80KMP'!AP26/'DB7.80KMP'!AP$4,"")</f>
        <v/>
      </c>
      <c r="AQ25" s="829" t="str">
        <f>IFERROR('DB7.80KMP'!AQ26/'DB7.80KMP'!AQ$4,"")</f>
        <v/>
      </c>
      <c r="AR25" s="829" t="str">
        <f>IFERROR('DB7.80KMP'!AR26/'DB7.80KMP'!AR$4,"")</f>
        <v/>
      </c>
      <c r="AS25" s="829" t="str">
        <f>IFERROR('DB7.80KMP'!AS26/'DB7.80KMP'!AS$4,"")</f>
        <v/>
      </c>
      <c r="AT25" s="829" t="str">
        <f>IFERROR('DB7.80KMP'!AT26/'DB7.80KMP'!AT$4,"")</f>
        <v/>
      </c>
      <c r="AU25" s="829" t="str">
        <f>IFERROR('DB7.80KMP'!AU26/'DB7.80KMP'!AU$4,"")</f>
        <v/>
      </c>
      <c r="AV25" s="830" t="str">
        <f>IFERROR('DB7.80KMP'!AV26/'DB7.80KMP'!AV$4,"")</f>
        <v/>
      </c>
    </row>
    <row r="26" spans="2:48" ht="15.6" x14ac:dyDescent="0.25">
      <c r="B26" s="1082"/>
      <c r="C26" s="1085"/>
      <c r="D26" s="573" t="s">
        <v>219</v>
      </c>
      <c r="E26" s="12" t="s">
        <v>220</v>
      </c>
      <c r="F26" s="272" t="s">
        <v>197</v>
      </c>
      <c r="G26" s="828" t="str">
        <f>IFERROR('DB7.80KMP'!G27/'DB7.80KMP'!G$4,"")</f>
        <v/>
      </c>
      <c r="H26" s="829" t="str">
        <f>IFERROR('DB7.80KMP'!H27/'DB7.80KMP'!H$4,"")</f>
        <v/>
      </c>
      <c r="I26" s="829" t="str">
        <f>IFERROR('DB7.80KMP'!I27/'DB7.80KMP'!I$4,"")</f>
        <v/>
      </c>
      <c r="J26" s="829" t="str">
        <f>IFERROR('DB7.80KMP'!J27/'DB7.80KMP'!J$4,"")</f>
        <v/>
      </c>
      <c r="K26" s="829" t="str">
        <f>IFERROR('DB7.80KMP'!K27/'DB7.80KMP'!K$4,"")</f>
        <v/>
      </c>
      <c r="L26" s="829" t="str">
        <f>IFERROR('DB7.80KMP'!L27/'DB7.80KMP'!L$4,"")</f>
        <v/>
      </c>
      <c r="M26" s="829" t="str">
        <f>IFERROR('DB7.80KMP'!M27/'DB7.80KMP'!M$4,"")</f>
        <v/>
      </c>
      <c r="N26" s="829" t="str">
        <f>IFERROR('DB7.80KMP'!N27/'DB7.80KMP'!N$4,"")</f>
        <v/>
      </c>
      <c r="O26" s="829" t="str">
        <f>IFERROR('DB7.80KMP'!O27/'DB7.80KMP'!O$4,"")</f>
        <v/>
      </c>
      <c r="P26" s="829" t="str">
        <f>IFERROR('DB7.80KMP'!P27/'DB7.80KMP'!P$4,"")</f>
        <v/>
      </c>
      <c r="Q26" s="829" t="str">
        <f>IFERROR('DB7.80KMP'!Q27/'DB7.80KMP'!Q$4,"")</f>
        <v/>
      </c>
      <c r="R26" s="829" t="str">
        <f>IFERROR('DB7.80KMP'!R27/'DB7.80KMP'!R$4,"")</f>
        <v/>
      </c>
      <c r="S26" s="829" t="str">
        <f>IFERROR('DB7.80KMP'!S27/'DB7.80KMP'!S$4,"")</f>
        <v/>
      </c>
      <c r="T26" s="829" t="str">
        <f>IFERROR('DB7.80KMP'!T27/'DB7.80KMP'!T$4,"")</f>
        <v/>
      </c>
      <c r="U26" s="829" t="str">
        <f>IFERROR('DB7.80KMP'!U27/'DB7.80KMP'!U$4,"")</f>
        <v/>
      </c>
      <c r="V26" s="829" t="str">
        <f>IFERROR('DB7.80KMP'!V27/'DB7.80KMP'!V$4,"")</f>
        <v/>
      </c>
      <c r="W26" s="829">
        <f>IFERROR('DB7.80KMP'!W27/'DB7.80KMP'!W$4,"")</f>
        <v>1.3229294127624742E-3</v>
      </c>
      <c r="X26" s="829">
        <f>IFERROR('DB7.80KMP'!X27/'DB7.80KMP'!X$4,"")</f>
        <v>1.3229294127624742E-3</v>
      </c>
      <c r="Y26" s="829">
        <f>IFERROR('DB7.80KMP'!Y27/'DB7.80KMP'!Y$4,"")</f>
        <v>1.3263820104150931E-3</v>
      </c>
      <c r="Z26" s="829">
        <f>IFERROR('DB7.80KMP'!Z27/'DB7.80KMP'!Z$4,"")</f>
        <v>1.2543988821208767E-3</v>
      </c>
      <c r="AA26" s="829">
        <f>IFERROR('DB7.80KMP'!AA27/'DB7.80KMP'!AA$4,"")</f>
        <v>1.2543988821208769E-3</v>
      </c>
      <c r="AB26" s="829">
        <f>IFERROR('DB7.80KMP'!AB27/'DB7.80KMP'!AB$4,"")</f>
        <v>1.2543988821208769E-3</v>
      </c>
      <c r="AC26" s="829">
        <f>IFERROR('DB7.80KMP'!AC27/'DB7.80KMP'!AC$4,"")</f>
        <v>1.2543988821208769E-3</v>
      </c>
      <c r="AD26" s="829">
        <f>IFERROR('DB7.80KMP'!AD27/'DB7.80KMP'!AD$4,"")</f>
        <v>1.2533835563872512E-3</v>
      </c>
      <c r="AE26" s="829">
        <f>IFERROR('DB7.80KMP'!AE27/'DB7.80KMP'!AE$4,"")</f>
        <v>1.253383556387251E-3</v>
      </c>
      <c r="AF26" s="829">
        <f>IFERROR('DB7.80KMP'!AF27/'DB7.80KMP'!AF$4,"")</f>
        <v>1.2536242867058115E-3</v>
      </c>
      <c r="AG26" s="829">
        <f>IFERROR('DB7.80KMP'!AG27/'DB7.80KMP'!AG$4,"")</f>
        <v>1.2536242867058115E-3</v>
      </c>
      <c r="AH26" s="829">
        <f>IFERROR('DB7.80KMP'!AH27/'DB7.80KMP'!AH$4,"")</f>
        <v>1.2543988821208769E-3</v>
      </c>
      <c r="AI26" s="829">
        <f>IFERROR('DB7.80KMP'!AI27/'DB7.80KMP'!AI$4,"")</f>
        <v>1.2649264384634411E-3</v>
      </c>
      <c r="AJ26" s="830">
        <f>IFERROR('DB7.80KMP'!AJ27/'DB7.80KMP'!AJ$4,"")</f>
        <v>5.7267333333333337</v>
      </c>
      <c r="AK26" s="828">
        <f>IFERROR('DB7.80KMP'!AK27/'DB7.80KMP'!AK$4,"")</f>
        <v>5.153266178478143E-3</v>
      </c>
      <c r="AL26" s="829">
        <f>IFERROR('DB7.80KMP'!AL27/'DB7.80KMP'!AL$4,"")</f>
        <v>6.9966440801173617E-4</v>
      </c>
      <c r="AM26" s="829">
        <f>IFERROR('DB7.80KMP'!AM27/'DB7.80KMP'!AM$4,"")</f>
        <v>6.758641634416686E-4</v>
      </c>
      <c r="AN26" s="829">
        <f>IFERROR('DB7.80KMP'!AN27/'DB7.80KMP'!AN$4,"")</f>
        <v>9.1889641065511808E-4</v>
      </c>
      <c r="AO26" s="829">
        <f>IFERROR('DB7.80KMP'!AO27/'DB7.80KMP'!AO$4,"")</f>
        <v>2.9045175844457875E-3</v>
      </c>
      <c r="AP26" s="829" t="str">
        <f>IFERROR('DB7.80KMP'!AP27/'DB7.80KMP'!AP$4,"")</f>
        <v/>
      </c>
      <c r="AQ26" s="829" t="str">
        <f>IFERROR('DB7.80KMP'!AQ27/'DB7.80KMP'!AQ$4,"")</f>
        <v/>
      </c>
      <c r="AR26" s="829" t="str">
        <f>IFERROR('DB7.80KMP'!AR27/'DB7.80KMP'!AR$4,"")</f>
        <v/>
      </c>
      <c r="AS26" s="829" t="str">
        <f>IFERROR('DB7.80KMP'!AS27/'DB7.80KMP'!AS$4,"")</f>
        <v/>
      </c>
      <c r="AT26" s="829" t="str">
        <f>IFERROR('DB7.80KMP'!AT27/'DB7.80KMP'!AT$4,"")</f>
        <v/>
      </c>
      <c r="AU26" s="829" t="str">
        <f>IFERROR('DB7.80KMP'!AU27/'DB7.80KMP'!AU$4,"")</f>
        <v/>
      </c>
      <c r="AV26" s="830" t="str">
        <f>IFERROR('DB7.80KMP'!AV27/'DB7.80KMP'!AV$4,"")</f>
        <v/>
      </c>
    </row>
    <row r="27" spans="2:48" ht="27.6" x14ac:dyDescent="0.25">
      <c r="B27" s="1083"/>
      <c r="C27" s="1086"/>
      <c r="D27" s="574" t="s">
        <v>221</v>
      </c>
      <c r="E27" s="22" t="s">
        <v>148</v>
      </c>
      <c r="F27" s="276" t="s">
        <v>197</v>
      </c>
      <c r="G27" s="834" t="str">
        <f>IFERROR('DB7.80KMP'!G28/'DB7.80KMP'!G$4,"")</f>
        <v/>
      </c>
      <c r="H27" s="835" t="str">
        <f>IFERROR('DB7.80KMP'!H28/'DB7.80KMP'!H$4,"")</f>
        <v/>
      </c>
      <c r="I27" s="835" t="str">
        <f>IFERROR('DB7.80KMP'!I28/'DB7.80KMP'!I$4,"")</f>
        <v/>
      </c>
      <c r="J27" s="835" t="str">
        <f>IFERROR('DB7.80KMP'!J28/'DB7.80KMP'!J$4,"")</f>
        <v/>
      </c>
      <c r="K27" s="835" t="str">
        <f>IFERROR('DB7.80KMP'!K28/'DB7.80KMP'!K$4,"")</f>
        <v/>
      </c>
      <c r="L27" s="835" t="str">
        <f>IFERROR('DB7.80KMP'!L28/'DB7.80KMP'!L$4,"")</f>
        <v/>
      </c>
      <c r="M27" s="835" t="str">
        <f>IFERROR('DB7.80KMP'!M28/'DB7.80KMP'!M$4,"")</f>
        <v/>
      </c>
      <c r="N27" s="835" t="str">
        <f>IFERROR('DB7.80KMP'!N28/'DB7.80KMP'!N$4,"")</f>
        <v/>
      </c>
      <c r="O27" s="835" t="str">
        <f>IFERROR('DB7.80KMP'!O28/'DB7.80KMP'!O$4,"")</f>
        <v/>
      </c>
      <c r="P27" s="835" t="str">
        <f>IFERROR('DB7.80KMP'!P28/'DB7.80KMP'!P$4,"")</f>
        <v/>
      </c>
      <c r="Q27" s="835" t="str">
        <f>IFERROR('DB7.80KMP'!Q28/'DB7.80KMP'!Q$4,"")</f>
        <v/>
      </c>
      <c r="R27" s="835" t="str">
        <f>IFERROR('DB7.80KMP'!R28/'DB7.80KMP'!R$4,"")</f>
        <v/>
      </c>
      <c r="S27" s="835" t="str">
        <f>IFERROR('DB7.80KMP'!S28/'DB7.80KMP'!S$4,"")</f>
        <v/>
      </c>
      <c r="T27" s="835" t="str">
        <f>IFERROR('DB7.80KMP'!T28/'DB7.80KMP'!T$4,"")</f>
        <v/>
      </c>
      <c r="U27" s="835" t="str">
        <f>IFERROR('DB7.80KMP'!U28/'DB7.80KMP'!U$4,"")</f>
        <v/>
      </c>
      <c r="V27" s="835" t="str">
        <f>IFERROR('DB7.80KMP'!V28/'DB7.80KMP'!V$4,"")</f>
        <v/>
      </c>
      <c r="W27" s="835">
        <f>IFERROR('DB7.80KMP'!W28/'DB7.80KMP'!W$4,"")</f>
        <v>1.2714480470797423E-3</v>
      </c>
      <c r="X27" s="835">
        <f>IFERROR('DB7.80KMP'!X28/'DB7.80KMP'!X$4,"")</f>
        <v>1.2312950836228639E-3</v>
      </c>
      <c r="Y27" s="835">
        <f>IFERROR('DB7.80KMP'!Y28/'DB7.80KMP'!Y$4,"")</f>
        <v>7.8508938019196731E-4</v>
      </c>
      <c r="Z27" s="835">
        <f>IFERROR('DB7.80KMP'!Z28/'DB7.80KMP'!Z$4,"")</f>
        <v>6.2202927316466023E-4</v>
      </c>
      <c r="AA27" s="835">
        <f>IFERROR('DB7.80KMP'!AA28/'DB7.80KMP'!AA$4,"")</f>
        <v>5.9432206057932876E-4</v>
      </c>
      <c r="AB27" s="835">
        <f>IFERROR('DB7.80KMP'!AB28/'DB7.80KMP'!AB$4,"")</f>
        <v>5.9803767836979246E-4</v>
      </c>
      <c r="AC27" s="835">
        <f>IFERROR('DB7.80KMP'!AC28/'DB7.80KMP'!AC$4,"")</f>
        <v>5.7503622920172348E-4</v>
      </c>
      <c r="AD27" s="835">
        <f>IFERROR('DB7.80KMP'!AD28/'DB7.80KMP'!AD$4,"")</f>
        <v>5.7424580439662692E-4</v>
      </c>
      <c r="AE27" s="835">
        <f>IFERROR('DB7.80KMP'!AE28/'DB7.80KMP'!AE$4,"")</f>
        <v>5.9486578314215429E-4</v>
      </c>
      <c r="AF27" s="835">
        <f>IFERROR('DB7.80KMP'!AF28/'DB7.80KMP'!AF$4,"")</f>
        <v>5.7111064352458735E-4</v>
      </c>
      <c r="AG27" s="835">
        <f>IFERROR('DB7.80KMP'!AG28/'DB7.80KMP'!AG$4,"")</f>
        <v>5.9395561646847107E-4</v>
      </c>
      <c r="AH27" s="835">
        <f>IFERROR('DB7.80KMP'!AH28/'DB7.80KMP'!AH$4,"")</f>
        <v>5.6311182729960343E-4</v>
      </c>
      <c r="AI27" s="835">
        <f>IFERROR('DB7.80KMP'!AI28/'DB7.80KMP'!AI$4,"")</f>
        <v>6.5770590689004621E-4</v>
      </c>
      <c r="AJ27" s="836">
        <f>IFERROR('DB7.80KMP'!AJ28/'DB7.80KMP'!AJ$4,"")</f>
        <v>1.3896748666666667</v>
      </c>
      <c r="AK27" s="834">
        <f>IFERROR('DB7.80KMP'!AK28/'DB7.80KMP'!AK$4,"")</f>
        <v>5.0701775823694482E-4</v>
      </c>
      <c r="AL27" s="835">
        <f>IFERROR('DB7.80KMP'!AL28/'DB7.80KMP'!AL$4,"")</f>
        <v>7.6872494004581998E-4</v>
      </c>
      <c r="AM27" s="835">
        <f>IFERROR('DB7.80KMP'!AM28/'DB7.80KMP'!AM$4,"")</f>
        <v>4.7138260456251453E-4</v>
      </c>
      <c r="AN27" s="835">
        <f>IFERROR('DB7.80KMP'!AN28/'DB7.80KMP'!AN$4,"")</f>
        <v>6.4675641489437912E-4</v>
      </c>
      <c r="AO27" s="835">
        <f>IFERROR('DB7.80KMP'!AO28/'DB7.80KMP'!AO$4,"")</f>
        <v>4.1119994316281223E-4</v>
      </c>
      <c r="AP27" s="835" t="str">
        <f>IFERROR('DB7.80KMP'!AP28/'DB7.80KMP'!AP$4,"")</f>
        <v/>
      </c>
      <c r="AQ27" s="835" t="str">
        <f>IFERROR('DB7.80KMP'!AQ28/'DB7.80KMP'!AQ$4,"")</f>
        <v/>
      </c>
      <c r="AR27" s="835" t="str">
        <f>IFERROR('DB7.80KMP'!AR28/'DB7.80KMP'!AR$4,"")</f>
        <v/>
      </c>
      <c r="AS27" s="835" t="str">
        <f>IFERROR('DB7.80KMP'!AS28/'DB7.80KMP'!AS$4,"")</f>
        <v/>
      </c>
      <c r="AT27" s="835" t="str">
        <f>IFERROR('DB7.80KMP'!AT28/'DB7.80KMP'!AT$4,"")</f>
        <v/>
      </c>
      <c r="AU27" s="835" t="str">
        <f>IFERROR('DB7.80KMP'!AU28/'DB7.80KMP'!AU$4,"")</f>
        <v/>
      </c>
      <c r="AV27" s="836" t="str">
        <f>IFERROR('DB7.80KMP'!AV28/'DB7.80KMP'!AV$4,"")</f>
        <v/>
      </c>
    </row>
    <row r="28" spans="2:48" ht="14.1" customHeight="1" x14ac:dyDescent="0.25">
      <c r="B28" s="255" t="s">
        <v>45</v>
      </c>
      <c r="C28" s="20" t="s">
        <v>44</v>
      </c>
      <c r="D28" s="251" t="s">
        <v>222</v>
      </c>
      <c r="E28" s="6" t="s">
        <v>44</v>
      </c>
      <c r="F28" s="270" t="s">
        <v>197</v>
      </c>
      <c r="G28" s="837" t="str">
        <f>IFERROR('DB7.80KMP'!G29/'DB7.80KMP'!G$4,"")</f>
        <v/>
      </c>
      <c r="H28" s="838" t="str">
        <f>IFERROR('DB7.80KMP'!H29/'DB7.80KMP'!H$4,"")</f>
        <v/>
      </c>
      <c r="I28" s="838" t="str">
        <f>IFERROR('DB7.80KMP'!I29/'DB7.80KMP'!I$4,"")</f>
        <v/>
      </c>
      <c r="J28" s="838" t="str">
        <f>IFERROR('DB7.80KMP'!J29/'DB7.80KMP'!J$4,"")</f>
        <v/>
      </c>
      <c r="K28" s="838" t="str">
        <f>IFERROR('DB7.80KMP'!K29/'DB7.80KMP'!K$4,"")</f>
        <v/>
      </c>
      <c r="L28" s="838" t="str">
        <f>IFERROR('DB7.80KMP'!L29/'DB7.80KMP'!L$4,"")</f>
        <v/>
      </c>
      <c r="M28" s="838" t="str">
        <f>IFERROR('DB7.80KMP'!M29/'DB7.80KMP'!M$4,"")</f>
        <v/>
      </c>
      <c r="N28" s="838" t="str">
        <f>IFERROR('DB7.80KMP'!N29/'DB7.80KMP'!N$4,"")</f>
        <v/>
      </c>
      <c r="O28" s="838" t="str">
        <f>IFERROR('DB7.80KMP'!O29/'DB7.80KMP'!O$4,"")</f>
        <v/>
      </c>
      <c r="P28" s="838" t="str">
        <f>IFERROR('DB7.80KMP'!P29/'DB7.80KMP'!P$4,"")</f>
        <v/>
      </c>
      <c r="Q28" s="838" t="str">
        <f>IFERROR('DB7.80KMP'!Q29/'DB7.80KMP'!Q$4,"")</f>
        <v/>
      </c>
      <c r="R28" s="838" t="str">
        <f>IFERROR('DB7.80KMP'!R29/'DB7.80KMP'!R$4,"")</f>
        <v/>
      </c>
      <c r="S28" s="838" t="str">
        <f>IFERROR('DB7.80KMP'!S29/'DB7.80KMP'!S$4,"")</f>
        <v/>
      </c>
      <c r="T28" s="838" t="str">
        <f>IFERROR('DB7.80KMP'!T29/'DB7.80KMP'!T$4,"")</f>
        <v/>
      </c>
      <c r="U28" s="838" t="str">
        <f>IFERROR('DB7.80KMP'!U29/'DB7.80KMP'!U$4,"")</f>
        <v/>
      </c>
      <c r="V28" s="838" t="str">
        <f>IFERROR('DB7.80KMP'!V29/'DB7.80KMP'!V$4,"")</f>
        <v/>
      </c>
      <c r="W28" s="838">
        <f>IFERROR('DB7.80KMP'!W29/'DB7.80KMP'!W$4,"")</f>
        <v>0</v>
      </c>
      <c r="X28" s="838">
        <f>IFERROR('DB7.80KMP'!X29/'DB7.80KMP'!X$4,"")</f>
        <v>0</v>
      </c>
      <c r="Y28" s="838">
        <f>IFERROR('DB7.80KMP'!Y29/'DB7.80KMP'!Y$4,"")</f>
        <v>0</v>
      </c>
      <c r="Z28" s="838">
        <f>IFERROR('DB7.80KMP'!Z29/'DB7.80KMP'!Z$4,"")</f>
        <v>0</v>
      </c>
      <c r="AA28" s="838">
        <f>IFERROR('DB7.80KMP'!AA29/'DB7.80KMP'!AA$4,"")</f>
        <v>0</v>
      </c>
      <c r="AB28" s="838">
        <f>IFERROR('DB7.80KMP'!AB29/'DB7.80KMP'!AB$4,"")</f>
        <v>0</v>
      </c>
      <c r="AC28" s="838">
        <f>IFERROR('DB7.80KMP'!AC29/'DB7.80KMP'!AC$4,"")</f>
        <v>0</v>
      </c>
      <c r="AD28" s="838">
        <f>IFERROR('DB7.80KMP'!AD29/'DB7.80KMP'!AD$4,"")</f>
        <v>0</v>
      </c>
      <c r="AE28" s="838">
        <f>IFERROR('DB7.80KMP'!AE29/'DB7.80KMP'!AE$4,"")</f>
        <v>0</v>
      </c>
      <c r="AF28" s="838">
        <f>IFERROR('DB7.80KMP'!AF29/'DB7.80KMP'!AF$4,"")</f>
        <v>0</v>
      </c>
      <c r="AG28" s="838">
        <f>IFERROR('DB7.80KMP'!AG29/'DB7.80KMP'!AG$4,"")</f>
        <v>0</v>
      </c>
      <c r="AH28" s="838">
        <f>IFERROR('DB7.80KMP'!AH29/'DB7.80KMP'!AH$4,"")</f>
        <v>0</v>
      </c>
      <c r="AI28" s="838">
        <f>IFERROR('DB7.80KMP'!AI29/'DB7.80KMP'!AI$4,"")</f>
        <v>0</v>
      </c>
      <c r="AJ28" s="839">
        <f>IFERROR('DB7.80KMP'!AJ29/'DB7.80KMP'!AJ$4,"")</f>
        <v>0</v>
      </c>
      <c r="AK28" s="837">
        <f>IFERROR('DB7.80KMP'!AK29/'DB7.80KMP'!AK$4,"")</f>
        <v>0</v>
      </c>
      <c r="AL28" s="838">
        <f>IFERROR('DB7.80KMP'!AL29/'DB7.80KMP'!AL$4,"")</f>
        <v>0</v>
      </c>
      <c r="AM28" s="838">
        <f>IFERROR('DB7.80KMP'!AM29/'DB7.80KMP'!AM$4,"")</f>
        <v>0</v>
      </c>
      <c r="AN28" s="838">
        <f>IFERROR('DB7.80KMP'!AN29/'DB7.80KMP'!AN$4,"")</f>
        <v>0</v>
      </c>
      <c r="AO28" s="838">
        <f>IFERROR('DB7.80KMP'!AO29/'DB7.80KMP'!AO$4,"")</f>
        <v>0</v>
      </c>
      <c r="AP28" s="838" t="str">
        <f>IFERROR('DB7.80KMP'!AP29/'DB7.80KMP'!AP$4,"")</f>
        <v/>
      </c>
      <c r="AQ28" s="838" t="str">
        <f>IFERROR('DB7.80KMP'!AQ29/'DB7.80KMP'!AQ$4,"")</f>
        <v/>
      </c>
      <c r="AR28" s="838" t="str">
        <f>IFERROR('DB7.80KMP'!AR29/'DB7.80KMP'!AR$4,"")</f>
        <v/>
      </c>
      <c r="AS28" s="838" t="str">
        <f>IFERROR('DB7.80KMP'!AS29/'DB7.80KMP'!AS$4,"")</f>
        <v/>
      </c>
      <c r="AT28" s="838" t="str">
        <f>IFERROR('DB7.80KMP'!AT29/'DB7.80KMP'!AT$4,"")</f>
        <v/>
      </c>
      <c r="AU28" s="838" t="str">
        <f>IFERROR('DB7.80KMP'!AU29/'DB7.80KMP'!AU$4,"")</f>
        <v/>
      </c>
      <c r="AV28" s="839" t="str">
        <f>IFERROR('DB7.80KMP'!AV29/'DB7.80KMP'!AV$4,"")</f>
        <v/>
      </c>
    </row>
    <row r="29" spans="2:48" s="583" customFormat="1" ht="15.6" x14ac:dyDescent="0.25">
      <c r="B29" s="597" t="s">
        <v>223</v>
      </c>
      <c r="C29" s="598" t="s">
        <v>224</v>
      </c>
      <c r="D29" s="604" t="str">
        <f t="shared" ref="D29:E29" si="3">IF($B$1="x","",B29)</f>
        <v>III</v>
      </c>
      <c r="E29" s="605" t="str">
        <f t="shared" si="3"/>
        <v>Định phí hoạt động</v>
      </c>
      <c r="F29" s="606"/>
      <c r="G29" s="840" t="str">
        <f>IFERROR('DB7.80KMP'!G30/'DB7.80KMP'!G$4,"")</f>
        <v/>
      </c>
      <c r="H29" s="841" t="str">
        <f>IFERROR('DB7.80KMP'!H30/'DB7.80KMP'!H$4,"")</f>
        <v/>
      </c>
      <c r="I29" s="841" t="str">
        <f>IFERROR('DB7.80KMP'!I30/'DB7.80KMP'!I$4,"")</f>
        <v/>
      </c>
      <c r="J29" s="841" t="str">
        <f>IFERROR('DB7.80KMP'!J30/'DB7.80KMP'!J$4,"")</f>
        <v/>
      </c>
      <c r="K29" s="841" t="str">
        <f>IFERROR('DB7.80KMP'!K30/'DB7.80KMP'!K$4,"")</f>
        <v/>
      </c>
      <c r="L29" s="841" t="str">
        <f>IFERROR('DB7.80KMP'!L30/'DB7.80KMP'!L$4,"")</f>
        <v/>
      </c>
      <c r="M29" s="841" t="str">
        <f>IFERROR('DB7.80KMP'!M30/'DB7.80KMP'!M$4,"")</f>
        <v/>
      </c>
      <c r="N29" s="841" t="str">
        <f>IFERROR('DB7.80KMP'!N30/'DB7.80KMP'!N$4,"")</f>
        <v/>
      </c>
      <c r="O29" s="841" t="str">
        <f>IFERROR('DB7.80KMP'!O30/'DB7.80KMP'!O$4,"")</f>
        <v/>
      </c>
      <c r="P29" s="841" t="str">
        <f>IFERROR('DB7.80KMP'!P30/'DB7.80KMP'!P$4,"")</f>
        <v/>
      </c>
      <c r="Q29" s="841" t="str">
        <f>IFERROR('DB7.80KMP'!Q30/'DB7.80KMP'!Q$4,"")</f>
        <v/>
      </c>
      <c r="R29" s="841" t="str">
        <f>IFERROR('DB7.80KMP'!R30/'DB7.80KMP'!R$4,"")</f>
        <v/>
      </c>
      <c r="S29" s="841" t="str">
        <f>IFERROR('DB7.80KMP'!S30/'DB7.80KMP'!S$4,"")</f>
        <v/>
      </c>
      <c r="T29" s="841" t="str">
        <f>IFERROR('DB7.80KMP'!T30/'DB7.80KMP'!T$4,"")</f>
        <v/>
      </c>
      <c r="U29" s="841" t="str">
        <f>IFERROR('DB7.80KMP'!U30/'DB7.80KMP'!U$4,"")</f>
        <v/>
      </c>
      <c r="V29" s="841" t="str">
        <f>IFERROR('DB7.80KMP'!V30/'DB7.80KMP'!V$4,"")</f>
        <v/>
      </c>
      <c r="W29" s="841">
        <f>IFERROR('DB7.80KMP'!W30/'DB7.80KMP'!W$4,"")</f>
        <v>1.699693797672994E-2</v>
      </c>
      <c r="X29" s="841">
        <f>IFERROR('DB7.80KMP'!X30/'DB7.80KMP'!X$4,"")</f>
        <v>3.4828700183633411E-2</v>
      </c>
      <c r="Y29" s="841">
        <f>IFERROR('DB7.80KMP'!Y30/'DB7.80KMP'!Y$4,"")</f>
        <v>2.1930919947601483E-2</v>
      </c>
      <c r="Z29" s="841">
        <f>IFERROR('DB7.80KMP'!Z30/'DB7.80KMP'!Z$4,"")</f>
        <v>3.339682300877727E-2</v>
      </c>
      <c r="AA29" s="841">
        <f>IFERROR('DB7.80KMP'!AA30/'DB7.80KMP'!AA$4,"")</f>
        <v>3.5608718671232893E-2</v>
      </c>
      <c r="AB29" s="841">
        <f>IFERROR('DB7.80KMP'!AB30/'DB7.80KMP'!AB$4,"")</f>
        <v>3.6357553604799885E-2</v>
      </c>
      <c r="AC29" s="841">
        <f>IFERROR('DB7.80KMP'!AC30/'DB7.80KMP'!AC$4,"")</f>
        <v>3.6698878565730286E-2</v>
      </c>
      <c r="AD29" s="841">
        <f>IFERROR('DB7.80KMP'!AD30/'DB7.80KMP'!AD$4,"")</f>
        <v>3.6761707961175602E-2</v>
      </c>
      <c r="AE29" s="841">
        <f>IFERROR('DB7.80KMP'!AE30/'DB7.80KMP'!AE$4,"")</f>
        <v>3.961404615411445E-2</v>
      </c>
      <c r="AF29" s="841">
        <f>IFERROR('DB7.80KMP'!AF30/'DB7.80KMP'!AF$4,"")</f>
        <v>3.7802695248187954E-2</v>
      </c>
      <c r="AG29" s="841">
        <f>IFERROR('DB7.80KMP'!AG30/'DB7.80KMP'!AG$4,"")</f>
        <v>3.8414350832918678E-2</v>
      </c>
      <c r="AH29" s="841">
        <f>IFERROR('DB7.80KMP'!AH30/'DB7.80KMP'!AH$4,"")</f>
        <v>3.6501237886397253E-2</v>
      </c>
      <c r="AI29" s="841">
        <f>IFERROR('DB7.80KMP'!AI30/'DB7.80KMP'!AI$4,"")</f>
        <v>3.4654892910527452E-2</v>
      </c>
      <c r="AJ29" s="842">
        <f>IFERROR('DB7.80KMP'!AJ30/'DB7.80KMP'!AJ$4,"")</f>
        <v>68.110599733333331</v>
      </c>
      <c r="AK29" s="840">
        <f>IFERROR('DB7.80KMP'!AK30/'DB7.80KMP'!AK$4,"")</f>
        <v>2.387776075029938E-2</v>
      </c>
      <c r="AL29" s="841">
        <f>IFERROR('DB7.80KMP'!AL30/'DB7.80KMP'!AL$4,"")</f>
        <v>3.8429955461552416E-2</v>
      </c>
      <c r="AM29" s="841">
        <f>IFERROR('DB7.80KMP'!AM30/'DB7.80KMP'!AM$4,"")</f>
        <v>2.1882011484692505E-2</v>
      </c>
      <c r="AN29" s="841">
        <f>IFERROR('DB7.80KMP'!AN30/'DB7.80KMP'!AN$4,"")</f>
        <v>2.4555023942350297E-2</v>
      </c>
      <c r="AO29" s="841">
        <f>IFERROR('DB7.80KMP'!AO30/'DB7.80KMP'!AO$4,"")</f>
        <v>2.6092396120266918E-2</v>
      </c>
      <c r="AP29" s="841" t="str">
        <f>IFERROR('DB7.80KMP'!AP30/'DB7.80KMP'!AP$4,"")</f>
        <v/>
      </c>
      <c r="AQ29" s="841" t="str">
        <f>IFERROR('DB7.80KMP'!AQ30/'DB7.80KMP'!AQ$4,"")</f>
        <v/>
      </c>
      <c r="AR29" s="841" t="str">
        <f>IFERROR('DB7.80KMP'!AR30/'DB7.80KMP'!AR$4,"")</f>
        <v/>
      </c>
      <c r="AS29" s="841" t="str">
        <f>IFERROR('DB7.80KMP'!AS30/'DB7.80KMP'!AS$4,"")</f>
        <v/>
      </c>
      <c r="AT29" s="841" t="str">
        <f>IFERROR('DB7.80KMP'!AT30/'DB7.80KMP'!AT$4,"")</f>
        <v/>
      </c>
      <c r="AU29" s="841" t="str">
        <f>IFERROR('DB7.80KMP'!AU30/'DB7.80KMP'!AU$4,"")</f>
        <v/>
      </c>
      <c r="AV29" s="842" t="str">
        <f>IFERROR('DB7.80KMP'!AV30/'DB7.80KMP'!AV$4,"")</f>
        <v/>
      </c>
    </row>
    <row r="30" spans="2:48" ht="14.1" customHeight="1" x14ac:dyDescent="0.25">
      <c r="B30" s="1081" t="s">
        <v>57</v>
      </c>
      <c r="C30" s="1084" t="s">
        <v>56</v>
      </c>
      <c r="D30" s="571" t="s">
        <v>225</v>
      </c>
      <c r="E30" s="11" t="s">
        <v>146</v>
      </c>
      <c r="F30" s="268" t="s">
        <v>226</v>
      </c>
      <c r="G30" s="822" t="str">
        <f>IFERROR('DB7.80KMP'!G31/'DB7.80KMP'!G$4,"")</f>
        <v/>
      </c>
      <c r="H30" s="823" t="str">
        <f>IFERROR('DB7.80KMP'!H31/'DB7.80KMP'!H$4,"")</f>
        <v/>
      </c>
      <c r="I30" s="823" t="str">
        <f>IFERROR('DB7.80KMP'!I31/'DB7.80KMP'!I$4,"")</f>
        <v/>
      </c>
      <c r="J30" s="823" t="str">
        <f>IFERROR('DB7.80KMP'!J31/'DB7.80KMP'!J$4,"")</f>
        <v/>
      </c>
      <c r="K30" s="823" t="str">
        <f>IFERROR('DB7.80KMP'!K31/'DB7.80KMP'!K$4,"")</f>
        <v/>
      </c>
      <c r="L30" s="823" t="str">
        <f>IFERROR('DB7.80KMP'!L31/'DB7.80KMP'!L$4,"")</f>
        <v/>
      </c>
      <c r="M30" s="823" t="str">
        <f>IFERROR('DB7.80KMP'!M31/'DB7.80KMP'!M$4,"")</f>
        <v/>
      </c>
      <c r="N30" s="823" t="str">
        <f>IFERROR('DB7.80KMP'!N31/'DB7.80KMP'!N$4,"")</f>
        <v/>
      </c>
      <c r="O30" s="823" t="str">
        <f>IFERROR('DB7.80KMP'!O31/'DB7.80KMP'!O$4,"")</f>
        <v/>
      </c>
      <c r="P30" s="823" t="str">
        <f>IFERROR('DB7.80KMP'!P31/'DB7.80KMP'!P$4,"")</f>
        <v/>
      </c>
      <c r="Q30" s="823" t="str">
        <f>IFERROR('DB7.80KMP'!Q31/'DB7.80KMP'!Q$4,"")</f>
        <v/>
      </c>
      <c r="R30" s="823" t="str">
        <f>IFERROR('DB7.80KMP'!R31/'DB7.80KMP'!R$4,"")</f>
        <v/>
      </c>
      <c r="S30" s="823" t="str">
        <f>IFERROR('DB7.80KMP'!S31/'DB7.80KMP'!S$4,"")</f>
        <v/>
      </c>
      <c r="T30" s="823" t="str">
        <f>IFERROR('DB7.80KMP'!T31/'DB7.80KMP'!T$4,"")</f>
        <v/>
      </c>
      <c r="U30" s="823" t="str">
        <f>IFERROR('DB7.80KMP'!U31/'DB7.80KMP'!U$4,"")</f>
        <v/>
      </c>
      <c r="V30" s="823" t="str">
        <f>IFERROR('DB7.80KMP'!V31/'DB7.80KMP'!V$4,"")</f>
        <v/>
      </c>
      <c r="W30" s="823">
        <f>IFERROR('DB7.80KMP'!W31/'DB7.80KMP'!W$4,"")</f>
        <v>9.4509583806054822E-5</v>
      </c>
      <c r="X30" s="823">
        <f>IFERROR('DB7.80KMP'!X31/'DB7.80KMP'!X$4,"")</f>
        <v>9.0150169516264931E-4</v>
      </c>
      <c r="Y30" s="823">
        <f>IFERROR('DB7.80KMP'!Y31/'DB7.80KMP'!Y$4,"")</f>
        <v>6.697152103039704E-4</v>
      </c>
      <c r="Z30" s="823">
        <f>IFERROR('DB7.80KMP'!Z31/'DB7.80KMP'!Z$4,"")</f>
        <v>5.2810668261971333E-4</v>
      </c>
      <c r="AA30" s="823">
        <f>IFERROR('DB7.80KMP'!AA31/'DB7.80KMP'!AA$4,"")</f>
        <v>5.0698241531492482E-4</v>
      </c>
      <c r="AB30" s="823">
        <f>IFERROR('DB7.80KMP'!AB31/'DB7.80KMP'!AB$4,"")</f>
        <v>5.0698241531492482E-4</v>
      </c>
      <c r="AC30" s="823">
        <f>IFERROR('DB7.80KMP'!AC31/'DB7.80KMP'!AC$4,"")</f>
        <v>4.8748309164896617E-4</v>
      </c>
      <c r="AD30" s="823">
        <f>IFERROR('DB7.80KMP'!AD31/'DB7.80KMP'!AD$4,"")</f>
        <v>4.8681301434229032E-4</v>
      </c>
      <c r="AE30" s="823">
        <f>IFERROR('DB7.80KMP'!AE31/'DB7.80KMP'!AE$4,"")</f>
        <v>5.0628553491598193E-4</v>
      </c>
      <c r="AF30" s="823">
        <f>IFERROR('DB7.80KMP'!AF31/'DB7.80KMP'!AF$4,"")</f>
        <v>4.871820692444542E-4</v>
      </c>
      <c r="AG30" s="823">
        <f>IFERROR('DB7.80KMP'!AG31/'DB7.80KMP'!AG$4,"")</f>
        <v>5.0666935201423239E-4</v>
      </c>
      <c r="AH30" s="823">
        <f>IFERROR('DB7.80KMP'!AH31/'DB7.80KMP'!AH$4,"")</f>
        <v>4.8748309164896617E-4</v>
      </c>
      <c r="AI30" s="823">
        <f>IFERROR('DB7.80KMP'!AI31/'DB7.80KMP'!AI$4,"")</f>
        <v>5.0323734953600335E-4</v>
      </c>
      <c r="AJ30" s="824">
        <f>IFERROR('DB7.80KMP'!AJ31/'DB7.80KMP'!AJ$4,"")</f>
        <v>0.90038846666666672</v>
      </c>
      <c r="AK30" s="822">
        <f>IFERROR('DB7.80KMP'!AK31/'DB7.80KMP'!AK$4,"")</f>
        <v>4.6370461201762902E-4</v>
      </c>
      <c r="AL30" s="823">
        <f>IFERROR('DB7.80KMP'!AL31/'DB7.80KMP'!AL$4,"")</f>
        <v>7.3846053836717801E-4</v>
      </c>
      <c r="AM30" s="823">
        <f>IFERROR('DB7.80KMP'!AM31/'DB7.80KMP'!AM$4,"")</f>
        <v>1.7771265894727094E-4</v>
      </c>
      <c r="AN30" s="823">
        <f>IFERROR('DB7.80KMP'!AN31/'DB7.80KMP'!AN$4,"")</f>
        <v>3.5723371237073655E-4</v>
      </c>
      <c r="AO30" s="823">
        <f>IFERROR('DB7.80KMP'!AO31/'DB7.80KMP'!AO$4,"")</f>
        <v>2.2712489407109539E-4</v>
      </c>
      <c r="AP30" s="823" t="str">
        <f>IFERROR('DB7.80KMP'!AP31/'DB7.80KMP'!AP$4,"")</f>
        <v/>
      </c>
      <c r="AQ30" s="823" t="str">
        <f>IFERROR('DB7.80KMP'!AQ31/'DB7.80KMP'!AQ$4,"")</f>
        <v/>
      </c>
      <c r="AR30" s="823" t="str">
        <f>IFERROR('DB7.80KMP'!AR31/'DB7.80KMP'!AR$4,"")</f>
        <v/>
      </c>
      <c r="AS30" s="823" t="str">
        <f>IFERROR('DB7.80KMP'!AS31/'DB7.80KMP'!AS$4,"")</f>
        <v/>
      </c>
      <c r="AT30" s="823" t="str">
        <f>IFERROR('DB7.80KMP'!AT31/'DB7.80KMP'!AT$4,"")</f>
        <v/>
      </c>
      <c r="AU30" s="823" t="str">
        <f>IFERROR('DB7.80KMP'!AU31/'DB7.80KMP'!AU$4,"")</f>
        <v/>
      </c>
      <c r="AV30" s="824" t="str">
        <f>IFERROR('DB7.80KMP'!AV31/'DB7.80KMP'!AV$4,"")</f>
        <v/>
      </c>
    </row>
    <row r="31" spans="2:48" ht="27.6" x14ac:dyDescent="0.25">
      <c r="B31" s="1082"/>
      <c r="C31" s="1085"/>
      <c r="D31" s="573" t="s">
        <v>227</v>
      </c>
      <c r="E31" s="12" t="s">
        <v>134</v>
      </c>
      <c r="F31" s="272" t="s">
        <v>226</v>
      </c>
      <c r="G31" s="828" t="str">
        <f>IFERROR('DB7.80KMP'!G32/'DB7.80KMP'!G$4,"")</f>
        <v/>
      </c>
      <c r="H31" s="829" t="str">
        <f>IFERROR('DB7.80KMP'!H32/'DB7.80KMP'!H$4,"")</f>
        <v/>
      </c>
      <c r="I31" s="829" t="str">
        <f>IFERROR('DB7.80KMP'!I32/'DB7.80KMP'!I$4,"")</f>
        <v/>
      </c>
      <c r="J31" s="829" t="str">
        <f>IFERROR('DB7.80KMP'!J32/'DB7.80KMP'!J$4,"")</f>
        <v/>
      </c>
      <c r="K31" s="829" t="str">
        <f>IFERROR('DB7.80KMP'!K32/'DB7.80KMP'!K$4,"")</f>
        <v/>
      </c>
      <c r="L31" s="829" t="str">
        <f>IFERROR('DB7.80KMP'!L32/'DB7.80KMP'!L$4,"")</f>
        <v/>
      </c>
      <c r="M31" s="829" t="str">
        <f>IFERROR('DB7.80KMP'!M32/'DB7.80KMP'!M$4,"")</f>
        <v/>
      </c>
      <c r="N31" s="829" t="str">
        <f>IFERROR('DB7.80KMP'!N32/'DB7.80KMP'!N$4,"")</f>
        <v/>
      </c>
      <c r="O31" s="829" t="str">
        <f>IFERROR('DB7.80KMP'!O32/'DB7.80KMP'!O$4,"")</f>
        <v/>
      </c>
      <c r="P31" s="829" t="str">
        <f>IFERROR('DB7.80KMP'!P32/'DB7.80KMP'!P$4,"")</f>
        <v/>
      </c>
      <c r="Q31" s="829" t="str">
        <f>IFERROR('DB7.80KMP'!Q32/'DB7.80KMP'!Q$4,"")</f>
        <v/>
      </c>
      <c r="R31" s="829" t="str">
        <f>IFERROR('DB7.80KMP'!R32/'DB7.80KMP'!R$4,"")</f>
        <v/>
      </c>
      <c r="S31" s="829" t="str">
        <f>IFERROR('DB7.80KMP'!S32/'DB7.80KMP'!S$4,"")</f>
        <v/>
      </c>
      <c r="T31" s="829" t="str">
        <f>IFERROR('DB7.80KMP'!T32/'DB7.80KMP'!T$4,"")</f>
        <v/>
      </c>
      <c r="U31" s="829" t="str">
        <f>IFERROR('DB7.80KMP'!U32/'DB7.80KMP'!U$4,"")</f>
        <v/>
      </c>
      <c r="V31" s="829" t="str">
        <f>IFERROR('DB7.80KMP'!V32/'DB7.80KMP'!V$4,"")</f>
        <v/>
      </c>
      <c r="W31" s="829">
        <f>IFERROR('DB7.80KMP'!W32/'DB7.80KMP'!W$4,"")</f>
        <v>4.7420322932354934E-3</v>
      </c>
      <c r="X31" s="829">
        <f>IFERROR('DB7.80KMP'!X32/'DB7.80KMP'!X$4,"")</f>
        <v>9.7610996478455312E-3</v>
      </c>
      <c r="Y31" s="829">
        <f>IFERROR('DB7.80KMP'!Y32/'DB7.80KMP'!Y$4,"")</f>
        <v>1.0611972364871561E-2</v>
      </c>
      <c r="Z31" s="829">
        <f>IFERROR('DB7.80KMP'!Z32/'DB7.80KMP'!Z$4,"")</f>
        <v>1.25829338734386E-2</v>
      </c>
      <c r="AA31" s="829">
        <f>IFERROR('DB7.80KMP'!AA32/'DB7.80KMP'!AA$4,"")</f>
        <v>1.5486538349417352E-2</v>
      </c>
      <c r="AB31" s="829">
        <f>IFERROR('DB7.80KMP'!AB32/'DB7.80KMP'!AB$4,"")</f>
        <v>1.5587934832480336E-2</v>
      </c>
      <c r="AC31" s="829">
        <f>IFERROR('DB7.80KMP'!AC32/'DB7.80KMP'!AC$4,"")</f>
        <v>1.6756337556431855E-2</v>
      </c>
      <c r="AD31" s="829">
        <f>IFERROR('DB7.80KMP'!AD32/'DB7.80KMP'!AD$4,"")</f>
        <v>1.6733304877489936E-2</v>
      </c>
      <c r="AE31" s="829">
        <f>IFERROR('DB7.80KMP'!AE32/'DB7.80KMP'!AE$4,"")</f>
        <v>1.7503894179572727E-2</v>
      </c>
      <c r="AF31" s="829">
        <f>IFERROR('DB7.80KMP'!AF32/'DB7.80KMP'!AF$4,"")</f>
        <v>1.6843426877000054E-2</v>
      </c>
      <c r="AG31" s="829">
        <f>IFERROR('DB7.80KMP'!AG32/'DB7.80KMP'!AG$4,"")</f>
        <v>1.7517163952080056E-2</v>
      </c>
      <c r="AH31" s="829">
        <f>IFERROR('DB7.80KMP'!AH32/'DB7.80KMP'!AH$4,"")</f>
        <v>1.6403725748772403E-2</v>
      </c>
      <c r="AI31" s="829">
        <f>IFERROR('DB7.80KMP'!AI32/'DB7.80KMP'!AI$4,"")</f>
        <v>1.4980361766332422E-2</v>
      </c>
      <c r="AJ31" s="830">
        <f>IFERROR('DB7.80KMP'!AJ32/'DB7.80KMP'!AJ$4,"")</f>
        <v>12.506064866666666</v>
      </c>
      <c r="AK31" s="828">
        <f>IFERROR('DB7.80KMP'!AK32/'DB7.80KMP'!AK$4,"")</f>
        <v>5.1808390623620032E-3</v>
      </c>
      <c r="AL31" s="829">
        <f>IFERROR('DB7.80KMP'!AL32/'DB7.80KMP'!AL$4,"")</f>
        <v>5.6559839521873358E-3</v>
      </c>
      <c r="AM31" s="829">
        <f>IFERROR('DB7.80KMP'!AM32/'DB7.80KMP'!AM$4,"")</f>
        <v>5.3138623051136391E-3</v>
      </c>
      <c r="AN31" s="829">
        <f>IFERROR('DB7.80KMP'!AN32/'DB7.80KMP'!AN$4,"")</f>
        <v>3.6358115945370993E-3</v>
      </c>
      <c r="AO31" s="829">
        <f>IFERROR('DB7.80KMP'!AO32/'DB7.80KMP'!AO$4,"")</f>
        <v>4.2702599933808708E-3</v>
      </c>
      <c r="AP31" s="829" t="str">
        <f>IFERROR('DB7.80KMP'!AP32/'DB7.80KMP'!AP$4,"")</f>
        <v/>
      </c>
      <c r="AQ31" s="829" t="str">
        <f>IFERROR('DB7.80KMP'!AQ32/'DB7.80KMP'!AQ$4,"")</f>
        <v/>
      </c>
      <c r="AR31" s="829" t="str">
        <f>IFERROR('DB7.80KMP'!AR32/'DB7.80KMP'!AR$4,"")</f>
        <v/>
      </c>
      <c r="AS31" s="829" t="str">
        <f>IFERROR('DB7.80KMP'!AS32/'DB7.80KMP'!AS$4,"")</f>
        <v/>
      </c>
      <c r="AT31" s="829" t="str">
        <f>IFERROR('DB7.80KMP'!AT32/'DB7.80KMP'!AT$4,"")</f>
        <v/>
      </c>
      <c r="AU31" s="829" t="str">
        <f>IFERROR('DB7.80KMP'!AU32/'DB7.80KMP'!AU$4,"")</f>
        <v/>
      </c>
      <c r="AV31" s="830" t="str">
        <f>IFERROR('DB7.80KMP'!AV32/'DB7.80KMP'!AV$4,"")</f>
        <v/>
      </c>
    </row>
    <row r="32" spans="2:48" ht="14.1" customHeight="1" x14ac:dyDescent="0.25">
      <c r="B32" s="1082"/>
      <c r="C32" s="1085"/>
      <c r="D32" s="573" t="s">
        <v>228</v>
      </c>
      <c r="E32" s="12" t="s">
        <v>156</v>
      </c>
      <c r="F32" s="272" t="s">
        <v>226</v>
      </c>
      <c r="G32" s="828" t="str">
        <f>IFERROR('DB7.80KMP'!G33/'DB7.80KMP'!G$4,"")</f>
        <v/>
      </c>
      <c r="H32" s="829" t="str">
        <f>IFERROR('DB7.80KMP'!H33/'DB7.80KMP'!H$4,"")</f>
        <v/>
      </c>
      <c r="I32" s="829" t="str">
        <f>IFERROR('DB7.80KMP'!I33/'DB7.80KMP'!I$4,"")</f>
        <v/>
      </c>
      <c r="J32" s="829" t="str">
        <f>IFERROR('DB7.80KMP'!J33/'DB7.80KMP'!J$4,"")</f>
        <v/>
      </c>
      <c r="K32" s="829" t="str">
        <f>IFERROR('DB7.80KMP'!K33/'DB7.80KMP'!K$4,"")</f>
        <v/>
      </c>
      <c r="L32" s="829" t="str">
        <f>IFERROR('DB7.80KMP'!L33/'DB7.80KMP'!L$4,"")</f>
        <v/>
      </c>
      <c r="M32" s="829" t="str">
        <f>IFERROR('DB7.80KMP'!M33/'DB7.80KMP'!M$4,"")</f>
        <v/>
      </c>
      <c r="N32" s="829" t="str">
        <f>IFERROR('DB7.80KMP'!N33/'DB7.80KMP'!N$4,"")</f>
        <v/>
      </c>
      <c r="O32" s="829" t="str">
        <f>IFERROR('DB7.80KMP'!O33/'DB7.80KMP'!O$4,"")</f>
        <v/>
      </c>
      <c r="P32" s="829" t="str">
        <f>IFERROR('DB7.80KMP'!P33/'DB7.80KMP'!P$4,"")</f>
        <v/>
      </c>
      <c r="Q32" s="829" t="str">
        <f>IFERROR('DB7.80KMP'!Q33/'DB7.80KMP'!Q$4,"")</f>
        <v/>
      </c>
      <c r="R32" s="829" t="str">
        <f>IFERROR('DB7.80KMP'!R33/'DB7.80KMP'!R$4,"")</f>
        <v/>
      </c>
      <c r="S32" s="829" t="str">
        <f>IFERROR('DB7.80KMP'!S33/'DB7.80KMP'!S$4,"")</f>
        <v/>
      </c>
      <c r="T32" s="829" t="str">
        <f>IFERROR('DB7.80KMP'!T33/'DB7.80KMP'!T$4,"")</f>
        <v/>
      </c>
      <c r="U32" s="829" t="str">
        <f>IFERROR('DB7.80KMP'!U33/'DB7.80KMP'!U$4,"")</f>
        <v/>
      </c>
      <c r="V32" s="829" t="str">
        <f>IFERROR('DB7.80KMP'!V33/'DB7.80KMP'!V$4,"")</f>
        <v/>
      </c>
      <c r="W32" s="829">
        <f>IFERROR('DB7.80KMP'!W33/'DB7.80KMP'!W$4,"")</f>
        <v>0</v>
      </c>
      <c r="X32" s="829">
        <f>IFERROR('DB7.80KMP'!X33/'DB7.80KMP'!X$4,"")</f>
        <v>0</v>
      </c>
      <c r="Y32" s="829">
        <f>IFERROR('DB7.80KMP'!Y33/'DB7.80KMP'!Y$4,"")</f>
        <v>0</v>
      </c>
      <c r="Z32" s="829">
        <f>IFERROR('DB7.80KMP'!Z33/'DB7.80KMP'!Z$4,"")</f>
        <v>0</v>
      </c>
      <c r="AA32" s="829">
        <f>IFERROR('DB7.80KMP'!AA33/'DB7.80KMP'!AA$4,"")</f>
        <v>0</v>
      </c>
      <c r="AB32" s="829">
        <f>IFERROR('DB7.80KMP'!AB33/'DB7.80KMP'!AB$4,"")</f>
        <v>0</v>
      </c>
      <c r="AC32" s="829">
        <f>IFERROR('DB7.80KMP'!AC33/'DB7.80KMP'!AC$4,"")</f>
        <v>0</v>
      </c>
      <c r="AD32" s="829">
        <f>IFERROR('DB7.80KMP'!AD33/'DB7.80KMP'!AD$4,"")</f>
        <v>0</v>
      </c>
      <c r="AE32" s="829">
        <f>IFERROR('DB7.80KMP'!AE33/'DB7.80KMP'!AE$4,"")</f>
        <v>0</v>
      </c>
      <c r="AF32" s="829">
        <f>IFERROR('DB7.80KMP'!AF33/'DB7.80KMP'!AF$4,"")</f>
        <v>0</v>
      </c>
      <c r="AG32" s="829">
        <f>IFERROR('DB7.80KMP'!AG33/'DB7.80KMP'!AG$4,"")</f>
        <v>0</v>
      </c>
      <c r="AH32" s="829">
        <f>IFERROR('DB7.80KMP'!AH33/'DB7.80KMP'!AH$4,"")</f>
        <v>0</v>
      </c>
      <c r="AI32" s="829">
        <f>IFERROR('DB7.80KMP'!AI33/'DB7.80KMP'!AI$4,"")</f>
        <v>0</v>
      </c>
      <c r="AJ32" s="830">
        <f>IFERROR('DB7.80KMP'!AJ33/'DB7.80KMP'!AJ$4,"")</f>
        <v>0</v>
      </c>
      <c r="AK32" s="828">
        <f>IFERROR('DB7.80KMP'!AK33/'DB7.80KMP'!AK$4,"")</f>
        <v>0</v>
      </c>
      <c r="AL32" s="829">
        <f>IFERROR('DB7.80KMP'!AL33/'DB7.80KMP'!AL$4,"")</f>
        <v>0</v>
      </c>
      <c r="AM32" s="829">
        <f>IFERROR('DB7.80KMP'!AM33/'DB7.80KMP'!AM$4,"")</f>
        <v>0</v>
      </c>
      <c r="AN32" s="829">
        <f>IFERROR('DB7.80KMP'!AN33/'DB7.80KMP'!AN$4,"")</f>
        <v>0</v>
      </c>
      <c r="AO32" s="829">
        <f>IFERROR('DB7.80KMP'!AO33/'DB7.80KMP'!AO$4,"")</f>
        <v>0</v>
      </c>
      <c r="AP32" s="829" t="str">
        <f>IFERROR('DB7.80KMP'!AP33/'DB7.80KMP'!AP$4,"")</f>
        <v/>
      </c>
      <c r="AQ32" s="829" t="str">
        <f>IFERROR('DB7.80KMP'!AQ33/'DB7.80KMP'!AQ$4,"")</f>
        <v/>
      </c>
      <c r="AR32" s="829" t="str">
        <f>IFERROR('DB7.80KMP'!AR33/'DB7.80KMP'!AR$4,"")</f>
        <v/>
      </c>
      <c r="AS32" s="829" t="str">
        <f>IFERROR('DB7.80KMP'!AS33/'DB7.80KMP'!AS$4,"")</f>
        <v/>
      </c>
      <c r="AT32" s="829" t="str">
        <f>IFERROR('DB7.80KMP'!AT33/'DB7.80KMP'!AT$4,"")</f>
        <v/>
      </c>
      <c r="AU32" s="829" t="str">
        <f>IFERROR('DB7.80KMP'!AU33/'DB7.80KMP'!AU$4,"")</f>
        <v/>
      </c>
      <c r="AV32" s="830" t="str">
        <f>IFERROR('DB7.80KMP'!AV33/'DB7.80KMP'!AV$4,"")</f>
        <v/>
      </c>
    </row>
    <row r="33" spans="1:48" ht="15.6" x14ac:dyDescent="0.25">
      <c r="B33" s="1082"/>
      <c r="C33" s="1085"/>
      <c r="D33" s="573" t="s">
        <v>229</v>
      </c>
      <c r="E33" s="12" t="s">
        <v>143</v>
      </c>
      <c r="F33" s="272" t="s">
        <v>226</v>
      </c>
      <c r="G33" s="828" t="str">
        <f>IFERROR('DB7.80KMP'!G34/'DB7.80KMP'!G$4,"")</f>
        <v/>
      </c>
      <c r="H33" s="829" t="str">
        <f>IFERROR('DB7.80KMP'!H34/'DB7.80KMP'!H$4,"")</f>
        <v/>
      </c>
      <c r="I33" s="829" t="str">
        <f>IFERROR('DB7.80KMP'!I34/'DB7.80KMP'!I$4,"")</f>
        <v/>
      </c>
      <c r="J33" s="829" t="str">
        <f>IFERROR('DB7.80KMP'!J34/'DB7.80KMP'!J$4,"")</f>
        <v/>
      </c>
      <c r="K33" s="829" t="str">
        <f>IFERROR('DB7.80KMP'!K34/'DB7.80KMP'!K$4,"")</f>
        <v/>
      </c>
      <c r="L33" s="829" t="str">
        <f>IFERROR('DB7.80KMP'!L34/'DB7.80KMP'!L$4,"")</f>
        <v/>
      </c>
      <c r="M33" s="829" t="str">
        <f>IFERROR('DB7.80KMP'!M34/'DB7.80KMP'!M$4,"")</f>
        <v/>
      </c>
      <c r="N33" s="829" t="str">
        <f>IFERROR('DB7.80KMP'!N34/'DB7.80KMP'!N$4,"")</f>
        <v/>
      </c>
      <c r="O33" s="829" t="str">
        <f>IFERROR('DB7.80KMP'!O34/'DB7.80KMP'!O$4,"")</f>
        <v/>
      </c>
      <c r="P33" s="829" t="str">
        <f>IFERROR('DB7.80KMP'!P34/'DB7.80KMP'!P$4,"")</f>
        <v/>
      </c>
      <c r="Q33" s="829" t="str">
        <f>IFERROR('DB7.80KMP'!Q34/'DB7.80KMP'!Q$4,"")</f>
        <v/>
      </c>
      <c r="R33" s="829" t="str">
        <f>IFERROR('DB7.80KMP'!R34/'DB7.80KMP'!R$4,"")</f>
        <v/>
      </c>
      <c r="S33" s="829" t="str">
        <f>IFERROR('DB7.80KMP'!S34/'DB7.80KMP'!S$4,"")</f>
        <v/>
      </c>
      <c r="T33" s="829" t="str">
        <f>IFERROR('DB7.80KMP'!T34/'DB7.80KMP'!T$4,"")</f>
        <v/>
      </c>
      <c r="U33" s="829" t="str">
        <f>IFERROR('DB7.80KMP'!U34/'DB7.80KMP'!U$4,"")</f>
        <v/>
      </c>
      <c r="V33" s="829" t="str">
        <f>IFERROR('DB7.80KMP'!V34/'DB7.80KMP'!V$4,"")</f>
        <v/>
      </c>
      <c r="W33" s="829">
        <f>IFERROR('DB7.80KMP'!W34/'DB7.80KMP'!W$4,"")</f>
        <v>1.2532399877037124E-3</v>
      </c>
      <c r="X33" s="829">
        <f>IFERROR('DB7.80KMP'!X34/'DB7.80KMP'!X$4,"")</f>
        <v>2.4017568062678634E-3</v>
      </c>
      <c r="Y33" s="829">
        <f>IFERROR('DB7.80KMP'!Y34/'DB7.80KMP'!Y$4,"")</f>
        <v>1.2603178736274186E-3</v>
      </c>
      <c r="Z33" s="829">
        <f>IFERROR('DB7.80KMP'!Z34/'DB7.80KMP'!Z$4,"")</f>
        <v>1.0350890979346384E-3</v>
      </c>
      <c r="AA33" s="829">
        <f>IFERROR('DB7.80KMP'!AA34/'DB7.80KMP'!AA$4,"")</f>
        <v>1.011429918553275E-3</v>
      </c>
      <c r="AB33" s="829">
        <f>IFERROR('DB7.80KMP'!AB34/'DB7.80KMP'!AB$4,"")</f>
        <v>1.1556664157103714E-3</v>
      </c>
      <c r="AC33" s="829">
        <f>IFERROR('DB7.80KMP'!AC34/'DB7.80KMP'!AC$4,"")</f>
        <v>1.1112177074138188E-3</v>
      </c>
      <c r="AD33" s="829">
        <f>IFERROR('DB7.80KMP'!AD34/'DB7.80KMP'!AD$4,"")</f>
        <v>1.2791011951843682E-3</v>
      </c>
      <c r="AE33" s="829">
        <f>IFERROR('DB7.80KMP'!AE34/'DB7.80KMP'!AE$4,"")</f>
        <v>1.4188652116020395E-3</v>
      </c>
      <c r="AF33" s="829">
        <f>IFERROR('DB7.80KMP'!AF34/'DB7.80KMP'!AF$4,"")</f>
        <v>1.3653277490575831E-3</v>
      </c>
      <c r="AG33" s="829">
        <f>IFERROR('DB7.80KMP'!AG34/'DB7.80KMP'!AG$4,"")</f>
        <v>1.4314929202458109E-3</v>
      </c>
      <c r="AH33" s="829">
        <f>IFERROR('DB7.80KMP'!AH34/'DB7.80KMP'!AH$4,"")</f>
        <v>1.3772859788358245E-3</v>
      </c>
      <c r="AI33" s="829">
        <f>IFERROR('DB7.80KMP'!AI34/'DB7.80KMP'!AI$4,"")</f>
        <v>1.2829285437123781E-3</v>
      </c>
      <c r="AJ33" s="830">
        <f>IFERROR('DB7.80KMP'!AJ34/'DB7.80KMP'!AJ$4,"")</f>
        <v>3.0805821333333334</v>
      </c>
      <c r="AK33" s="828">
        <f>IFERROR('DB7.80KMP'!AK34/'DB7.80KMP'!AK$4,"")</f>
        <v>3.8525712486077749E-4</v>
      </c>
      <c r="AL33" s="829">
        <f>IFERROR('DB7.80KMP'!AL34/'DB7.80KMP'!AL$4,"")</f>
        <v>3.1062793607908611E-3</v>
      </c>
      <c r="AM33" s="829">
        <f>IFERROR('DB7.80KMP'!AM34/'DB7.80KMP'!AM$4,"")</f>
        <v>1.3322072902611005E-3</v>
      </c>
      <c r="AN33" s="829">
        <f>IFERROR('DB7.80KMP'!AN34/'DB7.80KMP'!AN$4,"")</f>
        <v>1.4713373321991259E-3</v>
      </c>
      <c r="AO33" s="829">
        <f>IFERROR('DB7.80KMP'!AO34/'DB7.80KMP'!AO$4,"")</f>
        <v>5.4286877658036767E-4</v>
      </c>
      <c r="AP33" s="829" t="str">
        <f>IFERROR('DB7.80KMP'!AP34/'DB7.80KMP'!AP$4,"")</f>
        <v/>
      </c>
      <c r="AQ33" s="829" t="str">
        <f>IFERROR('DB7.80KMP'!AQ34/'DB7.80KMP'!AQ$4,"")</f>
        <v/>
      </c>
      <c r="AR33" s="829" t="str">
        <f>IFERROR('DB7.80KMP'!AR34/'DB7.80KMP'!AR$4,"")</f>
        <v/>
      </c>
      <c r="AS33" s="829" t="str">
        <f>IFERROR('DB7.80KMP'!AS34/'DB7.80KMP'!AS$4,"")</f>
        <v/>
      </c>
      <c r="AT33" s="829" t="str">
        <f>IFERROR('DB7.80KMP'!AT34/'DB7.80KMP'!AT$4,"")</f>
        <v/>
      </c>
      <c r="AU33" s="829" t="str">
        <f>IFERROR('DB7.80KMP'!AU34/'DB7.80KMP'!AU$4,"")</f>
        <v/>
      </c>
      <c r="AV33" s="830" t="str">
        <f>IFERROR('DB7.80KMP'!AV34/'DB7.80KMP'!AV$4,"")</f>
        <v/>
      </c>
    </row>
    <row r="34" spans="1:48" ht="17.399999999999999" customHeight="1" x14ac:dyDescent="0.25">
      <c r="B34" s="1082"/>
      <c r="C34" s="1085"/>
      <c r="D34" s="573" t="s">
        <v>230</v>
      </c>
      <c r="E34" s="12" t="s">
        <v>174</v>
      </c>
      <c r="F34" s="272" t="s">
        <v>226</v>
      </c>
      <c r="G34" s="828" t="str">
        <f>IFERROR('DB7.80KMP'!G35/'DB7.80KMP'!G$4,"")</f>
        <v/>
      </c>
      <c r="H34" s="829" t="str">
        <f>IFERROR('DB7.80KMP'!H35/'DB7.80KMP'!H$4,"")</f>
        <v/>
      </c>
      <c r="I34" s="829" t="str">
        <f>IFERROR('DB7.80KMP'!I35/'DB7.80KMP'!I$4,"")</f>
        <v/>
      </c>
      <c r="J34" s="829" t="str">
        <f>IFERROR('DB7.80KMP'!J35/'DB7.80KMP'!J$4,"")</f>
        <v/>
      </c>
      <c r="K34" s="829" t="str">
        <f>IFERROR('DB7.80KMP'!K35/'DB7.80KMP'!K$4,"")</f>
        <v/>
      </c>
      <c r="L34" s="829" t="str">
        <f>IFERROR('DB7.80KMP'!L35/'DB7.80KMP'!L$4,"")</f>
        <v/>
      </c>
      <c r="M34" s="829" t="str">
        <f>IFERROR('DB7.80KMP'!M35/'DB7.80KMP'!M$4,"")</f>
        <v/>
      </c>
      <c r="N34" s="829" t="str">
        <f>IFERROR('DB7.80KMP'!N35/'DB7.80KMP'!N$4,"")</f>
        <v/>
      </c>
      <c r="O34" s="829" t="str">
        <f>IFERROR('DB7.80KMP'!O35/'DB7.80KMP'!O$4,"")</f>
        <v/>
      </c>
      <c r="P34" s="829" t="str">
        <f>IFERROR('DB7.80KMP'!P35/'DB7.80KMP'!P$4,"")</f>
        <v/>
      </c>
      <c r="Q34" s="829" t="str">
        <f>IFERROR('DB7.80KMP'!Q35/'DB7.80KMP'!Q$4,"")</f>
        <v/>
      </c>
      <c r="R34" s="829" t="str">
        <f>IFERROR('DB7.80KMP'!R35/'DB7.80KMP'!R$4,"")</f>
        <v/>
      </c>
      <c r="S34" s="829" t="str">
        <f>IFERROR('DB7.80KMP'!S35/'DB7.80KMP'!S$4,"")</f>
        <v/>
      </c>
      <c r="T34" s="829" t="str">
        <f>IFERROR('DB7.80KMP'!T35/'DB7.80KMP'!T$4,"")</f>
        <v/>
      </c>
      <c r="U34" s="829" t="str">
        <f>IFERROR('DB7.80KMP'!U35/'DB7.80KMP'!U$4,"")</f>
        <v/>
      </c>
      <c r="V34" s="829" t="str">
        <f>IFERROR('DB7.80KMP'!V35/'DB7.80KMP'!V$4,"")</f>
        <v/>
      </c>
      <c r="W34" s="829">
        <f>IFERROR('DB7.80KMP'!W35/'DB7.80KMP'!W$4,"")</f>
        <v>5.307749978437266E-5</v>
      </c>
      <c r="X34" s="829">
        <f>IFERROR('DB7.80KMP'!X35/'DB7.80KMP'!X$4,"")</f>
        <v>8.8462499640621094E-5</v>
      </c>
      <c r="Y34" s="829">
        <f>IFERROR('DB7.80KMP'!Y35/'DB7.80KMP'!Y$4,"")</f>
        <v>4.0182912618238219E-5</v>
      </c>
      <c r="Z34" s="829">
        <f>IFERROR('DB7.80KMP'!Z35/'DB7.80KMP'!Z$4,"")</f>
        <v>3.1686400957182801E-5</v>
      </c>
      <c r="AA34" s="829">
        <f>IFERROR('DB7.80KMP'!AA35/'DB7.80KMP'!AA$4,"")</f>
        <v>3.0418944918895488E-5</v>
      </c>
      <c r="AB34" s="829">
        <f>IFERROR('DB7.80KMP'!AB35/'DB7.80KMP'!AB$4,"")</f>
        <v>3.0418944918895488E-5</v>
      </c>
      <c r="AC34" s="829">
        <f>IFERROR('DB7.80KMP'!AC35/'DB7.80KMP'!AC$4,"")</f>
        <v>2.9248985498937971E-5</v>
      </c>
      <c r="AD34" s="829">
        <f>IFERROR('DB7.80KMP'!AD35/'DB7.80KMP'!AD$4,"")</f>
        <v>2.920878086053742E-5</v>
      </c>
      <c r="AE34" s="829">
        <f>IFERROR('DB7.80KMP'!AE35/'DB7.80KMP'!AE$4,"")</f>
        <v>3.0377132094958914E-5</v>
      </c>
      <c r="AF34" s="829">
        <f>IFERROR('DB7.80KMP'!AF35/'DB7.80KMP'!AF$4,"")</f>
        <v>2.9230924154667251E-5</v>
      </c>
      <c r="AG34" s="829">
        <f>IFERROR('DB7.80KMP'!AG35/'DB7.80KMP'!AG$4,"")</f>
        <v>3.040016112085394E-5</v>
      </c>
      <c r="AH34" s="829">
        <f>IFERROR('DB7.80KMP'!AH35/'DB7.80KMP'!AH$4,"")</f>
        <v>2.9248985498937971E-5</v>
      </c>
      <c r="AI34" s="829">
        <f>IFERROR('DB7.80KMP'!AI35/'DB7.80KMP'!AI$4,"")</f>
        <v>3.3804939708784389E-5</v>
      </c>
      <c r="AJ34" s="830">
        <f>IFERROR('DB7.80KMP'!AJ35/'DB7.80KMP'!AJ$4,"")</f>
        <v>1.5432066666666666E-2</v>
      </c>
      <c r="AK34" s="828">
        <f>IFERROR('DB7.80KMP'!AK35/'DB7.80KMP'!AK$4,"")</f>
        <v>0</v>
      </c>
      <c r="AL34" s="829">
        <f>IFERROR('DB7.80KMP'!AL35/'DB7.80KMP'!AL$4,"")</f>
        <v>5.0360390805648231E-5</v>
      </c>
      <c r="AM34" s="829">
        <f>IFERROR('DB7.80KMP'!AM35/'DB7.80KMP'!AM$4,"")</f>
        <v>0</v>
      </c>
      <c r="AN34" s="829">
        <f>IFERROR('DB7.80KMP'!AN35/'DB7.80KMP'!AN$4,"")</f>
        <v>0</v>
      </c>
      <c r="AO34" s="829">
        <f>IFERROR('DB7.80KMP'!AO35/'DB7.80KMP'!AO$4,"")</f>
        <v>0</v>
      </c>
      <c r="AP34" s="829" t="str">
        <f>IFERROR('DB7.80KMP'!AP35/'DB7.80KMP'!AP$4,"")</f>
        <v/>
      </c>
      <c r="AQ34" s="829" t="str">
        <f>IFERROR('DB7.80KMP'!AQ35/'DB7.80KMP'!AQ$4,"")</f>
        <v/>
      </c>
      <c r="AR34" s="829" t="str">
        <f>IFERROR('DB7.80KMP'!AR35/'DB7.80KMP'!AR$4,"")</f>
        <v/>
      </c>
      <c r="AS34" s="829" t="str">
        <f>IFERROR('DB7.80KMP'!AS35/'DB7.80KMP'!AS$4,"")</f>
        <v/>
      </c>
      <c r="AT34" s="829" t="str">
        <f>IFERROR('DB7.80KMP'!AT35/'DB7.80KMP'!AT$4,"")</f>
        <v/>
      </c>
      <c r="AU34" s="829" t="str">
        <f>IFERROR('DB7.80KMP'!AU35/'DB7.80KMP'!AU$4,"")</f>
        <v/>
      </c>
      <c r="AV34" s="830" t="str">
        <f>IFERROR('DB7.80KMP'!AV35/'DB7.80KMP'!AV$4,"")</f>
        <v/>
      </c>
    </row>
    <row r="35" spans="1:48" ht="15.6" x14ac:dyDescent="0.25">
      <c r="B35" s="1083"/>
      <c r="C35" s="1086"/>
      <c r="D35" s="572" t="s">
        <v>231</v>
      </c>
      <c r="E35" s="13" t="s">
        <v>173</v>
      </c>
      <c r="F35" s="273" t="s">
        <v>226</v>
      </c>
      <c r="G35" s="825" t="str">
        <f>IFERROR('DB7.80KMP'!G36/'DB7.80KMP'!G$4,"")</f>
        <v/>
      </c>
      <c r="H35" s="826" t="str">
        <f>IFERROR('DB7.80KMP'!H36/'DB7.80KMP'!H$4,"")</f>
        <v/>
      </c>
      <c r="I35" s="826" t="str">
        <f>IFERROR('DB7.80KMP'!I36/'DB7.80KMP'!I$4,"")</f>
        <v/>
      </c>
      <c r="J35" s="826" t="str">
        <f>IFERROR('DB7.80KMP'!J36/'DB7.80KMP'!J$4,"")</f>
        <v/>
      </c>
      <c r="K35" s="826" t="str">
        <f>IFERROR('DB7.80KMP'!K36/'DB7.80KMP'!K$4,"")</f>
        <v/>
      </c>
      <c r="L35" s="826" t="str">
        <f>IFERROR('DB7.80KMP'!L36/'DB7.80KMP'!L$4,"")</f>
        <v/>
      </c>
      <c r="M35" s="826" t="str">
        <f>IFERROR('DB7.80KMP'!M36/'DB7.80KMP'!M$4,"")</f>
        <v/>
      </c>
      <c r="N35" s="826" t="str">
        <f>IFERROR('DB7.80KMP'!N36/'DB7.80KMP'!N$4,"")</f>
        <v/>
      </c>
      <c r="O35" s="826" t="str">
        <f>IFERROR('DB7.80KMP'!O36/'DB7.80KMP'!O$4,"")</f>
        <v/>
      </c>
      <c r="P35" s="826" t="str">
        <f>IFERROR('DB7.80KMP'!P36/'DB7.80KMP'!P$4,"")</f>
        <v/>
      </c>
      <c r="Q35" s="826" t="str">
        <f>IFERROR('DB7.80KMP'!Q36/'DB7.80KMP'!Q$4,"")</f>
        <v/>
      </c>
      <c r="R35" s="826" t="str">
        <f>IFERROR('DB7.80KMP'!R36/'DB7.80KMP'!R$4,"")</f>
        <v/>
      </c>
      <c r="S35" s="826" t="str">
        <f>IFERROR('DB7.80KMP'!S36/'DB7.80KMP'!S$4,"")</f>
        <v/>
      </c>
      <c r="T35" s="826" t="str">
        <f>IFERROR('DB7.80KMP'!T36/'DB7.80KMP'!T$4,"")</f>
        <v/>
      </c>
      <c r="U35" s="826" t="str">
        <f>IFERROR('DB7.80KMP'!U36/'DB7.80KMP'!U$4,"")</f>
        <v/>
      </c>
      <c r="V35" s="826" t="str">
        <f>IFERROR('DB7.80KMP'!V36/'DB7.80KMP'!V$4,"")</f>
        <v/>
      </c>
      <c r="W35" s="826">
        <f>IFERROR('DB7.80KMP'!W36/'DB7.80KMP'!W$4,"")</f>
        <v>0</v>
      </c>
      <c r="X35" s="826">
        <f>IFERROR('DB7.80KMP'!X36/'DB7.80KMP'!X$4,"")</f>
        <v>0</v>
      </c>
      <c r="Y35" s="826">
        <f>IFERROR('DB7.80KMP'!Y36/'DB7.80KMP'!Y$4,"")</f>
        <v>0</v>
      </c>
      <c r="Z35" s="826">
        <f>IFERROR('DB7.80KMP'!Z36/'DB7.80KMP'!Z$4,"")</f>
        <v>0</v>
      </c>
      <c r="AA35" s="826">
        <f>IFERROR('DB7.80KMP'!AA36/'DB7.80KMP'!AA$4,"")</f>
        <v>0</v>
      </c>
      <c r="AB35" s="826">
        <f>IFERROR('DB7.80KMP'!AB36/'DB7.80KMP'!AB$4,"")</f>
        <v>0</v>
      </c>
      <c r="AC35" s="826">
        <f>IFERROR('DB7.80KMP'!AC36/'DB7.80KMP'!AC$4,"")</f>
        <v>0</v>
      </c>
      <c r="AD35" s="826">
        <f>IFERROR('DB7.80KMP'!AD36/'DB7.80KMP'!AD$4,"")</f>
        <v>0</v>
      </c>
      <c r="AE35" s="826">
        <f>IFERROR('DB7.80KMP'!AE36/'DB7.80KMP'!AE$4,"")</f>
        <v>0</v>
      </c>
      <c r="AF35" s="826">
        <f>IFERROR('DB7.80KMP'!AF36/'DB7.80KMP'!AF$4,"")</f>
        <v>0</v>
      </c>
      <c r="AG35" s="826">
        <f>IFERROR('DB7.80KMP'!AG36/'DB7.80KMP'!AG$4,"")</f>
        <v>0</v>
      </c>
      <c r="AH35" s="826">
        <f>IFERROR('DB7.80KMP'!AH36/'DB7.80KMP'!AH$4,"")</f>
        <v>0</v>
      </c>
      <c r="AI35" s="826">
        <f>IFERROR('DB7.80KMP'!AI36/'DB7.80KMP'!AI$4,"")</f>
        <v>0</v>
      </c>
      <c r="AJ35" s="827">
        <f>IFERROR('DB7.80KMP'!AJ36/'DB7.80KMP'!AJ$4,"")</f>
        <v>0</v>
      </c>
      <c r="AK35" s="825">
        <f>IFERROR('DB7.80KMP'!AK36/'DB7.80KMP'!AK$4,"")</f>
        <v>0</v>
      </c>
      <c r="AL35" s="826">
        <f>IFERROR('DB7.80KMP'!AL36/'DB7.80KMP'!AL$4,"")</f>
        <v>0</v>
      </c>
      <c r="AM35" s="826">
        <f>IFERROR('DB7.80KMP'!AM36/'DB7.80KMP'!AM$4,"")</f>
        <v>0</v>
      </c>
      <c r="AN35" s="826">
        <f>IFERROR('DB7.80KMP'!AN36/'DB7.80KMP'!AN$4,"")</f>
        <v>0</v>
      </c>
      <c r="AO35" s="826">
        <f>IFERROR('DB7.80KMP'!AO36/'DB7.80KMP'!AO$4,"")</f>
        <v>0</v>
      </c>
      <c r="AP35" s="826" t="str">
        <f>IFERROR('DB7.80KMP'!AP36/'DB7.80KMP'!AP$4,"")</f>
        <v/>
      </c>
      <c r="AQ35" s="826" t="str">
        <f>IFERROR('DB7.80KMP'!AQ36/'DB7.80KMP'!AQ$4,"")</f>
        <v/>
      </c>
      <c r="AR35" s="826" t="str">
        <f>IFERROR('DB7.80KMP'!AR36/'DB7.80KMP'!AR$4,"")</f>
        <v/>
      </c>
      <c r="AS35" s="826" t="str">
        <f>IFERROR('DB7.80KMP'!AS36/'DB7.80KMP'!AS$4,"")</f>
        <v/>
      </c>
      <c r="AT35" s="826" t="str">
        <f>IFERROR('DB7.80KMP'!AT36/'DB7.80KMP'!AT$4,"")</f>
        <v/>
      </c>
      <c r="AU35" s="826" t="str">
        <f>IFERROR('DB7.80KMP'!AU36/'DB7.80KMP'!AU$4,"")</f>
        <v/>
      </c>
      <c r="AV35" s="827" t="str">
        <f>IFERROR('DB7.80KMP'!AV36/'DB7.80KMP'!AV$4,"")</f>
        <v/>
      </c>
    </row>
    <row r="36" spans="1:48" ht="14.1" customHeight="1" x14ac:dyDescent="0.25">
      <c r="B36" s="255" t="s">
        <v>59</v>
      </c>
      <c r="C36" s="20" t="s">
        <v>58</v>
      </c>
      <c r="D36" s="251" t="s">
        <v>232</v>
      </c>
      <c r="E36" s="6" t="s">
        <v>58</v>
      </c>
      <c r="F36" s="268" t="s">
        <v>226</v>
      </c>
      <c r="G36" s="822" t="str">
        <f>IFERROR('DB7.80KMP'!G37/'DB7.80KMP'!G$4,"")</f>
        <v/>
      </c>
      <c r="H36" s="823" t="str">
        <f>IFERROR('DB7.80KMP'!H37/'DB7.80KMP'!H$4,"")</f>
        <v/>
      </c>
      <c r="I36" s="823" t="str">
        <f>IFERROR('DB7.80KMP'!I37/'DB7.80KMP'!I$4,"")</f>
        <v/>
      </c>
      <c r="J36" s="823" t="str">
        <f>IFERROR('DB7.80KMP'!J37/'DB7.80KMP'!J$4,"")</f>
        <v/>
      </c>
      <c r="K36" s="823" t="str">
        <f>IFERROR('DB7.80KMP'!K37/'DB7.80KMP'!K$4,"")</f>
        <v/>
      </c>
      <c r="L36" s="823" t="str">
        <f>IFERROR('DB7.80KMP'!L37/'DB7.80KMP'!L$4,"")</f>
        <v/>
      </c>
      <c r="M36" s="823" t="str">
        <f>IFERROR('DB7.80KMP'!M37/'DB7.80KMP'!M$4,"")</f>
        <v/>
      </c>
      <c r="N36" s="823" t="str">
        <f>IFERROR('DB7.80KMP'!N37/'DB7.80KMP'!N$4,"")</f>
        <v/>
      </c>
      <c r="O36" s="823" t="str">
        <f>IFERROR('DB7.80KMP'!O37/'DB7.80KMP'!O$4,"")</f>
        <v/>
      </c>
      <c r="P36" s="823" t="str">
        <f>IFERROR('DB7.80KMP'!P37/'DB7.80KMP'!P$4,"")</f>
        <v/>
      </c>
      <c r="Q36" s="823" t="str">
        <f>IFERROR('DB7.80KMP'!Q37/'DB7.80KMP'!Q$4,"")</f>
        <v/>
      </c>
      <c r="R36" s="823" t="str">
        <f>IFERROR('DB7.80KMP'!R37/'DB7.80KMP'!R$4,"")</f>
        <v/>
      </c>
      <c r="S36" s="823" t="str">
        <f>IFERROR('DB7.80KMP'!S37/'DB7.80KMP'!S$4,"")</f>
        <v/>
      </c>
      <c r="T36" s="823" t="str">
        <f>IFERROR('DB7.80KMP'!T37/'DB7.80KMP'!T$4,"")</f>
        <v/>
      </c>
      <c r="U36" s="823" t="str">
        <f>IFERROR('DB7.80KMP'!U37/'DB7.80KMP'!U$4,"")</f>
        <v/>
      </c>
      <c r="V36" s="823" t="str">
        <f>IFERROR('DB7.80KMP'!V37/'DB7.80KMP'!V$4,"")</f>
        <v/>
      </c>
      <c r="W36" s="823">
        <f>IFERROR('DB7.80KMP'!W37/'DB7.80KMP'!W$4,"")</f>
        <v>0</v>
      </c>
      <c r="X36" s="823">
        <f>IFERROR('DB7.80KMP'!X37/'DB7.80KMP'!X$4,"")</f>
        <v>0</v>
      </c>
      <c r="Y36" s="823">
        <f>IFERROR('DB7.80KMP'!Y37/'DB7.80KMP'!Y$4,"")</f>
        <v>0</v>
      </c>
      <c r="Z36" s="823">
        <f>IFERROR('DB7.80KMP'!Z37/'DB7.80KMP'!Z$4,"")</f>
        <v>0</v>
      </c>
      <c r="AA36" s="823">
        <f>IFERROR('DB7.80KMP'!AA37/'DB7.80KMP'!AA$4,"")</f>
        <v>0</v>
      </c>
      <c r="AB36" s="823">
        <f>IFERROR('DB7.80KMP'!AB37/'DB7.80KMP'!AB$4,"")</f>
        <v>0</v>
      </c>
      <c r="AC36" s="823">
        <f>IFERROR('DB7.80KMP'!AC37/'DB7.80KMP'!AC$4,"")</f>
        <v>0</v>
      </c>
      <c r="AD36" s="823">
        <f>IFERROR('DB7.80KMP'!AD37/'DB7.80KMP'!AD$4,"")</f>
        <v>0</v>
      </c>
      <c r="AE36" s="823">
        <f>IFERROR('DB7.80KMP'!AE37/'DB7.80KMP'!AE$4,"")</f>
        <v>0</v>
      </c>
      <c r="AF36" s="823">
        <f>IFERROR('DB7.80KMP'!AF37/'DB7.80KMP'!AF$4,"")</f>
        <v>0</v>
      </c>
      <c r="AG36" s="823">
        <f>IFERROR('DB7.80KMP'!AG37/'DB7.80KMP'!AG$4,"")</f>
        <v>0</v>
      </c>
      <c r="AH36" s="823">
        <f>IFERROR('DB7.80KMP'!AH37/'DB7.80KMP'!AH$4,"")</f>
        <v>0</v>
      </c>
      <c r="AI36" s="823">
        <f>IFERROR('DB7.80KMP'!AI37/'DB7.80KMP'!AI$4,"")</f>
        <v>0</v>
      </c>
      <c r="AJ36" s="824">
        <f>IFERROR('DB7.80KMP'!AJ37/'DB7.80KMP'!AJ$4,"")</f>
        <v>0</v>
      </c>
      <c r="AK36" s="822">
        <f>IFERROR('DB7.80KMP'!AK37/'DB7.80KMP'!AK$4,"")</f>
        <v>0</v>
      </c>
      <c r="AL36" s="823">
        <f>IFERROR('DB7.80KMP'!AL37/'DB7.80KMP'!AL$4,"")</f>
        <v>0</v>
      </c>
      <c r="AM36" s="823">
        <f>IFERROR('DB7.80KMP'!AM37/'DB7.80KMP'!AM$4,"")</f>
        <v>0</v>
      </c>
      <c r="AN36" s="823">
        <f>IFERROR('DB7.80KMP'!AN37/'DB7.80KMP'!AN$4,"")</f>
        <v>0</v>
      </c>
      <c r="AO36" s="823">
        <f>IFERROR('DB7.80KMP'!AO37/'DB7.80KMP'!AO$4,"")</f>
        <v>0</v>
      </c>
      <c r="AP36" s="823" t="str">
        <f>IFERROR('DB7.80KMP'!AP37/'DB7.80KMP'!AP$4,"")</f>
        <v/>
      </c>
      <c r="AQ36" s="823" t="str">
        <f>IFERROR('DB7.80KMP'!AQ37/'DB7.80KMP'!AQ$4,"")</f>
        <v/>
      </c>
      <c r="AR36" s="823" t="str">
        <f>IFERROR('DB7.80KMP'!AR37/'DB7.80KMP'!AR$4,"")</f>
        <v/>
      </c>
      <c r="AS36" s="823" t="str">
        <f>IFERROR('DB7.80KMP'!AS37/'DB7.80KMP'!AS$4,"")</f>
        <v/>
      </c>
      <c r="AT36" s="823" t="str">
        <f>IFERROR('DB7.80KMP'!AT37/'DB7.80KMP'!AT$4,"")</f>
        <v/>
      </c>
      <c r="AU36" s="823" t="str">
        <f>IFERROR('DB7.80KMP'!AU37/'DB7.80KMP'!AU$4,"")</f>
        <v/>
      </c>
      <c r="AV36" s="824" t="str">
        <f>IFERROR('DB7.80KMP'!AV37/'DB7.80KMP'!AV$4,"")</f>
        <v/>
      </c>
    </row>
    <row r="37" spans="1:48" ht="14.1" customHeight="1" x14ac:dyDescent="0.25">
      <c r="B37" s="255" t="s">
        <v>61</v>
      </c>
      <c r="C37" s="20" t="s">
        <v>60</v>
      </c>
      <c r="D37" s="379" t="s">
        <v>233</v>
      </c>
      <c r="E37" s="161" t="s">
        <v>60</v>
      </c>
      <c r="F37" s="275" t="s">
        <v>226</v>
      </c>
      <c r="G37" s="831" t="str">
        <f>IFERROR('DB7.80KMP'!G38/'DB7.80KMP'!G$4,"")</f>
        <v/>
      </c>
      <c r="H37" s="832" t="str">
        <f>IFERROR('DB7.80KMP'!H38/'DB7.80KMP'!H$4,"")</f>
        <v/>
      </c>
      <c r="I37" s="832" t="str">
        <f>IFERROR('DB7.80KMP'!I38/'DB7.80KMP'!I$4,"")</f>
        <v/>
      </c>
      <c r="J37" s="832" t="str">
        <f>IFERROR('DB7.80KMP'!J38/'DB7.80KMP'!J$4,"")</f>
        <v/>
      </c>
      <c r="K37" s="832" t="str">
        <f>IFERROR('DB7.80KMP'!K38/'DB7.80KMP'!K$4,"")</f>
        <v/>
      </c>
      <c r="L37" s="832" t="str">
        <f>IFERROR('DB7.80KMP'!L38/'DB7.80KMP'!L$4,"")</f>
        <v/>
      </c>
      <c r="M37" s="832" t="str">
        <f>IFERROR('DB7.80KMP'!M38/'DB7.80KMP'!M$4,"")</f>
        <v/>
      </c>
      <c r="N37" s="832" t="str">
        <f>IFERROR('DB7.80KMP'!N38/'DB7.80KMP'!N$4,"")</f>
        <v/>
      </c>
      <c r="O37" s="832" t="str">
        <f>IFERROR('DB7.80KMP'!O38/'DB7.80KMP'!O$4,"")</f>
        <v/>
      </c>
      <c r="P37" s="832" t="str">
        <f>IFERROR('DB7.80KMP'!P38/'DB7.80KMP'!P$4,"")</f>
        <v/>
      </c>
      <c r="Q37" s="832" t="str">
        <f>IFERROR('DB7.80KMP'!Q38/'DB7.80KMP'!Q$4,"")</f>
        <v/>
      </c>
      <c r="R37" s="832" t="str">
        <f>IFERROR('DB7.80KMP'!R38/'DB7.80KMP'!R$4,"")</f>
        <v/>
      </c>
      <c r="S37" s="832" t="str">
        <f>IFERROR('DB7.80KMP'!S38/'DB7.80KMP'!S$4,"")</f>
        <v/>
      </c>
      <c r="T37" s="832" t="str">
        <f>IFERROR('DB7.80KMP'!T38/'DB7.80KMP'!T$4,"")</f>
        <v/>
      </c>
      <c r="U37" s="832" t="str">
        <f>IFERROR('DB7.80KMP'!U38/'DB7.80KMP'!U$4,"")</f>
        <v/>
      </c>
      <c r="V37" s="832" t="str">
        <f>IFERROR('DB7.80KMP'!V38/'DB7.80KMP'!V$4,"")</f>
        <v/>
      </c>
      <c r="W37" s="832">
        <f>IFERROR('DB7.80KMP'!W38/'DB7.80KMP'!W$4,"")</f>
        <v>2.0213681167881919E-4</v>
      </c>
      <c r="X37" s="832">
        <f>IFERROR('DB7.80KMP'!X38/'DB7.80KMP'!X$4,"")</f>
        <v>3.3689468613136534E-4</v>
      </c>
      <c r="Y37" s="832">
        <f>IFERROR('DB7.80KMP'!Y38/'DB7.80KMP'!Y$4,"")</f>
        <v>1.5302992555445721E-4</v>
      </c>
      <c r="Z37" s="832">
        <f>IFERROR('DB7.80KMP'!Z38/'DB7.80KMP'!Z$4,"")</f>
        <v>1.322907239962382E-4</v>
      </c>
      <c r="AA37" s="832">
        <f>IFERROR('DB7.80KMP'!AA38/'DB7.80KMP'!AA$4,"")</f>
        <v>1.2699909503638865E-4</v>
      </c>
      <c r="AB37" s="832">
        <f>IFERROR('DB7.80KMP'!AB38/'DB7.80KMP'!AB$4,"")</f>
        <v>3.2979206116235863E-4</v>
      </c>
      <c r="AC37" s="832">
        <f>IFERROR('DB7.80KMP'!AC38/'DB7.80KMP'!AC$4,"")</f>
        <v>3.0366240196958772E-4</v>
      </c>
      <c r="AD37" s="832">
        <f>IFERROR('DB7.80KMP'!AD38/'DB7.80KMP'!AD$4,"")</f>
        <v>2.7042460999462172E-4</v>
      </c>
      <c r="AE37" s="832">
        <f>IFERROR('DB7.80KMP'!AE38/'DB7.80KMP'!AE$4,"")</f>
        <v>2.8681073527848233E-4</v>
      </c>
      <c r="AF37" s="832">
        <f>IFERROR('DB7.80KMP'!AF38/'DB7.80KMP'!AF$4,"")</f>
        <v>2.7038604843067208E-4</v>
      </c>
      <c r="AG37" s="832">
        <f>IFERROR('DB7.80KMP'!AG38/'DB7.80KMP'!AG$4,"")</f>
        <v>2.8120149036789898E-4</v>
      </c>
      <c r="AH37" s="832">
        <f>IFERROR('DB7.80KMP'!AH38/'DB7.80KMP'!AH$4,"")</f>
        <v>2.7055311586517621E-4</v>
      </c>
      <c r="AI37" s="832">
        <f>IFERROR('DB7.80KMP'!AI38/'DB7.80KMP'!AI$4,"")</f>
        <v>2.4634968380373578E-4</v>
      </c>
      <c r="AJ37" s="833">
        <f>IFERROR('DB7.80KMP'!AJ38/'DB7.80KMP'!AJ$4,"")</f>
        <v>0.37111133333333335</v>
      </c>
      <c r="AK37" s="831">
        <f>IFERROR('DB7.80KMP'!AK38/'DB7.80KMP'!AK$4,"")</f>
        <v>1.3433491979077531E-4</v>
      </c>
      <c r="AL37" s="832">
        <f>IFERROR('DB7.80KMP'!AL38/'DB7.80KMP'!AL$4,"")</f>
        <v>2.1393153015790192E-4</v>
      </c>
      <c r="AM37" s="832">
        <f>IFERROR('DB7.80KMP'!AM38/'DB7.80KMP'!AM$4,"")</f>
        <v>1.0224618635288458E-4</v>
      </c>
      <c r="AN37" s="832">
        <f>IFERROR('DB7.80KMP'!AN38/'DB7.80KMP'!AN$4,"")</f>
        <v>1.4028599333568389E-4</v>
      </c>
      <c r="AO37" s="832">
        <f>IFERROR('DB7.80KMP'!AO38/'DB7.80KMP'!AO$4,"")</f>
        <v>1.48149626015651E-4</v>
      </c>
      <c r="AP37" s="832" t="str">
        <f>IFERROR('DB7.80KMP'!AP38/'DB7.80KMP'!AP$4,"")</f>
        <v/>
      </c>
      <c r="AQ37" s="832" t="str">
        <f>IFERROR('DB7.80KMP'!AQ38/'DB7.80KMP'!AQ$4,"")</f>
        <v/>
      </c>
      <c r="AR37" s="832" t="str">
        <f>IFERROR('DB7.80KMP'!AR38/'DB7.80KMP'!AR$4,"")</f>
        <v/>
      </c>
      <c r="AS37" s="832" t="str">
        <f>IFERROR('DB7.80KMP'!AS38/'DB7.80KMP'!AS$4,"")</f>
        <v/>
      </c>
      <c r="AT37" s="832" t="str">
        <f>IFERROR('DB7.80KMP'!AT38/'DB7.80KMP'!AT$4,"")</f>
        <v/>
      </c>
      <c r="AU37" s="832" t="str">
        <f>IFERROR('DB7.80KMP'!AU38/'DB7.80KMP'!AU$4,"")</f>
        <v/>
      </c>
      <c r="AV37" s="833" t="str">
        <f>IFERROR('DB7.80KMP'!AV38/'DB7.80KMP'!AV$4,"")</f>
        <v/>
      </c>
    </row>
    <row r="38" spans="1:48" ht="14.1" customHeight="1" x14ac:dyDescent="0.25">
      <c r="B38" s="1081" t="s">
        <v>63</v>
      </c>
      <c r="C38" s="1084" t="s">
        <v>62</v>
      </c>
      <c r="D38" s="571" t="s">
        <v>234</v>
      </c>
      <c r="E38" s="7" t="s">
        <v>139</v>
      </c>
      <c r="F38" s="268" t="s">
        <v>226</v>
      </c>
      <c r="G38" s="822" t="str">
        <f>IFERROR('DB7.80KMP'!G39/'DB7.80KMP'!G$4,"")</f>
        <v/>
      </c>
      <c r="H38" s="823" t="str">
        <f>IFERROR('DB7.80KMP'!H39/'DB7.80KMP'!H$4,"")</f>
        <v/>
      </c>
      <c r="I38" s="823" t="str">
        <f>IFERROR('DB7.80KMP'!I39/'DB7.80KMP'!I$4,"")</f>
        <v/>
      </c>
      <c r="J38" s="823" t="str">
        <f>IFERROR('DB7.80KMP'!J39/'DB7.80KMP'!J$4,"")</f>
        <v/>
      </c>
      <c r="K38" s="823" t="str">
        <f>IFERROR('DB7.80KMP'!K39/'DB7.80KMP'!K$4,"")</f>
        <v/>
      </c>
      <c r="L38" s="823" t="str">
        <f>IFERROR('DB7.80KMP'!L39/'DB7.80KMP'!L$4,"")</f>
        <v/>
      </c>
      <c r="M38" s="823" t="str">
        <f>IFERROR('DB7.80KMP'!M39/'DB7.80KMP'!M$4,"")</f>
        <v/>
      </c>
      <c r="N38" s="823" t="str">
        <f>IFERROR('DB7.80KMP'!N39/'DB7.80KMP'!N$4,"")</f>
        <v/>
      </c>
      <c r="O38" s="823" t="str">
        <f>IFERROR('DB7.80KMP'!O39/'DB7.80KMP'!O$4,"")</f>
        <v/>
      </c>
      <c r="P38" s="823" t="str">
        <f>IFERROR('DB7.80KMP'!P39/'DB7.80KMP'!P$4,"")</f>
        <v/>
      </c>
      <c r="Q38" s="823" t="str">
        <f>IFERROR('DB7.80KMP'!Q39/'DB7.80KMP'!Q$4,"")</f>
        <v/>
      </c>
      <c r="R38" s="823" t="str">
        <f>IFERROR('DB7.80KMP'!R39/'DB7.80KMP'!R$4,"")</f>
        <v/>
      </c>
      <c r="S38" s="823" t="str">
        <f>IFERROR('DB7.80KMP'!S39/'DB7.80KMP'!S$4,"")</f>
        <v/>
      </c>
      <c r="T38" s="823" t="str">
        <f>IFERROR('DB7.80KMP'!T39/'DB7.80KMP'!T$4,"")</f>
        <v/>
      </c>
      <c r="U38" s="823" t="str">
        <f>IFERROR('DB7.80KMP'!U39/'DB7.80KMP'!U$4,"")</f>
        <v/>
      </c>
      <c r="V38" s="823" t="str">
        <f>IFERROR('DB7.80KMP'!V39/'DB7.80KMP'!V$4,"")</f>
        <v/>
      </c>
      <c r="W38" s="823">
        <f>IFERROR('DB7.80KMP'!W39/'DB7.80KMP'!W$4,"")</f>
        <v>2.4298568367137068E-3</v>
      </c>
      <c r="X38" s="823">
        <f>IFERROR('DB7.80KMP'!X39/'DB7.80KMP'!X$4,"")</f>
        <v>4.2697230460292503E-3</v>
      </c>
      <c r="Y38" s="823">
        <f>IFERROR('DB7.80KMP'!Y39/'DB7.80KMP'!Y$4,"")</f>
        <v>1.9383285247781231E-3</v>
      </c>
      <c r="Z38" s="823">
        <f>IFERROR('DB7.80KMP'!Z39/'DB7.80KMP'!Z$4,"")</f>
        <v>1.4847638898394808E-3</v>
      </c>
      <c r="AA38" s="823">
        <f>IFERROR('DB7.80KMP'!AA39/'DB7.80KMP'!AA$4,"")</f>
        <v>1.3863648701744778E-3</v>
      </c>
      <c r="AB38" s="823">
        <f>IFERROR('DB7.80KMP'!AB39/'DB7.80KMP'!AB$4,"")</f>
        <v>1.3850861794058671E-3</v>
      </c>
      <c r="AC38" s="823">
        <f>IFERROR('DB7.80KMP'!AC39/'DB7.80KMP'!AC$4,"")</f>
        <v>1.3318136340441031E-3</v>
      </c>
      <c r="AD38" s="823">
        <f>IFERROR('DB7.80KMP'!AD39/'DB7.80KMP'!AD$4,"")</f>
        <v>1.3117340824801446E-3</v>
      </c>
      <c r="AE38" s="823">
        <f>IFERROR('DB7.80KMP'!AE39/'DB7.80KMP'!AE$4,"")</f>
        <v>1.3415207804897806E-3</v>
      </c>
      <c r="AF38" s="823">
        <f>IFERROR('DB7.80KMP'!AF39/'DB7.80KMP'!AF$4,"")</f>
        <v>1.2735125978218965E-3</v>
      </c>
      <c r="AG38" s="823">
        <f>IFERROR('DB7.80KMP'!AG39/'DB7.80KMP'!AG$4,"")</f>
        <v>1.3244531017347725E-3</v>
      </c>
      <c r="AH38" s="823">
        <f>IFERROR('DB7.80KMP'!AH39/'DB7.80KMP'!AH$4,"")</f>
        <v>1.2742994819224694E-3</v>
      </c>
      <c r="AI38" s="823">
        <f>IFERROR('DB7.80KMP'!AI39/'DB7.80KMP'!AI$4,"")</f>
        <v>1.5368770258152996E-3</v>
      </c>
      <c r="AJ38" s="824">
        <f>IFERROR('DB7.80KMP'!AJ39/'DB7.80KMP'!AJ$4,"")</f>
        <v>3.9103613333333334</v>
      </c>
      <c r="AK38" s="822">
        <f>IFERROR('DB7.80KMP'!AK39/'DB7.80KMP'!AK$4,"")</f>
        <v>1.7365181888076208E-3</v>
      </c>
      <c r="AL38" s="823">
        <f>IFERROR('DB7.80KMP'!AL39/'DB7.80KMP'!AL$4,"")</f>
        <v>1.9351627563327215E-3</v>
      </c>
      <c r="AM38" s="823">
        <f>IFERROR('DB7.80KMP'!AM39/'DB7.80KMP'!AM$4,"")</f>
        <v>8.6250197259404404E-4</v>
      </c>
      <c r="AN38" s="823">
        <f>IFERROR('DB7.80KMP'!AN39/'DB7.80KMP'!AN$4,"")</f>
        <v>2.1711056956334992E-3</v>
      </c>
      <c r="AO38" s="823">
        <f>IFERROR('DB7.80KMP'!AO39/'DB7.80KMP'!AO$4,"")</f>
        <v>1.2277497054910599E-3</v>
      </c>
      <c r="AP38" s="823" t="str">
        <f>IFERROR('DB7.80KMP'!AP39/'DB7.80KMP'!AP$4,"")</f>
        <v/>
      </c>
      <c r="AQ38" s="823" t="str">
        <f>IFERROR('DB7.80KMP'!AQ39/'DB7.80KMP'!AQ$4,"")</f>
        <v/>
      </c>
      <c r="AR38" s="823" t="str">
        <f>IFERROR('DB7.80KMP'!AR39/'DB7.80KMP'!AR$4,"")</f>
        <v/>
      </c>
      <c r="AS38" s="823" t="str">
        <f>IFERROR('DB7.80KMP'!AS39/'DB7.80KMP'!AS$4,"")</f>
        <v/>
      </c>
      <c r="AT38" s="823" t="str">
        <f>IFERROR('DB7.80KMP'!AT39/'DB7.80KMP'!AT$4,"")</f>
        <v/>
      </c>
      <c r="AU38" s="823" t="str">
        <f>IFERROR('DB7.80KMP'!AU39/'DB7.80KMP'!AU$4,"")</f>
        <v/>
      </c>
      <c r="AV38" s="824" t="str">
        <f>IFERROR('DB7.80KMP'!AV39/'DB7.80KMP'!AV$4,"")</f>
        <v/>
      </c>
    </row>
    <row r="39" spans="1:48" ht="14.1" customHeight="1" x14ac:dyDescent="0.25">
      <c r="B39" s="1083"/>
      <c r="C39" s="1086"/>
      <c r="D39" s="572" t="s">
        <v>235</v>
      </c>
      <c r="E39" s="10" t="s">
        <v>163</v>
      </c>
      <c r="F39" s="273" t="s">
        <v>226</v>
      </c>
      <c r="G39" s="825" t="str">
        <f>IFERROR('DB7.80KMP'!G40/'DB7.80KMP'!G$4,"")</f>
        <v/>
      </c>
      <c r="H39" s="826" t="str">
        <f>IFERROR('DB7.80KMP'!H40/'DB7.80KMP'!H$4,"")</f>
        <v/>
      </c>
      <c r="I39" s="826" t="str">
        <f>IFERROR('DB7.80KMP'!I40/'DB7.80KMP'!I$4,"")</f>
        <v/>
      </c>
      <c r="J39" s="826" t="str">
        <f>IFERROR('DB7.80KMP'!J40/'DB7.80KMP'!J$4,"")</f>
        <v/>
      </c>
      <c r="K39" s="826" t="str">
        <f>IFERROR('DB7.80KMP'!K40/'DB7.80KMP'!K$4,"")</f>
        <v/>
      </c>
      <c r="L39" s="826" t="str">
        <f>IFERROR('DB7.80KMP'!L40/'DB7.80KMP'!L$4,"")</f>
        <v/>
      </c>
      <c r="M39" s="826" t="str">
        <f>IFERROR('DB7.80KMP'!M40/'DB7.80KMP'!M$4,"")</f>
        <v/>
      </c>
      <c r="N39" s="826" t="str">
        <f>IFERROR('DB7.80KMP'!N40/'DB7.80KMP'!N$4,"")</f>
        <v/>
      </c>
      <c r="O39" s="826" t="str">
        <f>IFERROR('DB7.80KMP'!O40/'DB7.80KMP'!O$4,"")</f>
        <v/>
      </c>
      <c r="P39" s="826" t="str">
        <f>IFERROR('DB7.80KMP'!P40/'DB7.80KMP'!P$4,"")</f>
        <v/>
      </c>
      <c r="Q39" s="826" t="str">
        <f>IFERROR('DB7.80KMP'!Q40/'DB7.80KMP'!Q$4,"")</f>
        <v/>
      </c>
      <c r="R39" s="826" t="str">
        <f>IFERROR('DB7.80KMP'!R40/'DB7.80KMP'!R$4,"")</f>
        <v/>
      </c>
      <c r="S39" s="826" t="str">
        <f>IFERROR('DB7.80KMP'!S40/'DB7.80KMP'!S$4,"")</f>
        <v/>
      </c>
      <c r="T39" s="826" t="str">
        <f>IFERROR('DB7.80KMP'!T40/'DB7.80KMP'!T$4,"")</f>
        <v/>
      </c>
      <c r="U39" s="826" t="str">
        <f>IFERROR('DB7.80KMP'!U40/'DB7.80KMP'!U$4,"")</f>
        <v/>
      </c>
      <c r="V39" s="826" t="str">
        <f>IFERROR('DB7.80KMP'!V40/'DB7.80KMP'!V$4,"")</f>
        <v/>
      </c>
      <c r="W39" s="826">
        <f>IFERROR('DB7.80KMP'!W40/'DB7.80KMP'!W$4,"")</f>
        <v>2.3663543851966855E-3</v>
      </c>
      <c r="X39" s="826">
        <f>IFERROR('DB7.80KMP'!X40/'DB7.80KMP'!X$4,"")</f>
        <v>4.0365983515013191E-3</v>
      </c>
      <c r="Y39" s="826">
        <f>IFERROR('DB7.80KMP'!Y40/'DB7.80KMP'!Y$4,"")</f>
        <v>2.0339631067284951E-3</v>
      </c>
      <c r="Z39" s="826">
        <f>IFERROR('DB7.80KMP'!Z40/'DB7.80KMP'!Z$4,"")</f>
        <v>1.9744220400465412E-3</v>
      </c>
      <c r="AA39" s="826">
        <f>IFERROR('DB7.80KMP'!AA40/'DB7.80KMP'!AA$4,"")</f>
        <v>1.8750423203571184E-3</v>
      </c>
      <c r="AB39" s="826">
        <f>IFERROR('DB7.80KMP'!AB40/'DB7.80KMP'!AB$4,"")</f>
        <v>1.8421216042388236E-3</v>
      </c>
      <c r="AC39" s="826">
        <f>IFERROR('DB7.80KMP'!AC40/'DB7.80KMP'!AC$4,"")</f>
        <v>1.7564698506765627E-3</v>
      </c>
      <c r="AD39" s="826">
        <f>IFERROR('DB7.80KMP'!AD40/'DB7.80KMP'!AD$4,"")</f>
        <v>1.7489882121582178E-3</v>
      </c>
      <c r="AE39" s="826">
        <f>IFERROR('DB7.80KMP'!AE40/'DB7.80KMP'!AE$4,"")</f>
        <v>1.8129887801500068E-3</v>
      </c>
      <c r="AF39" s="826">
        <f>IFERROR('DB7.80KMP'!AF40/'DB7.80KMP'!AF$4,"")</f>
        <v>1.743270702126744E-3</v>
      </c>
      <c r="AG39" s="826">
        <f>IFERROR('DB7.80KMP'!AG40/'DB7.80KMP'!AG$4,"")</f>
        <v>1.8130020774147139E-3</v>
      </c>
      <c r="AH39" s="826">
        <f>IFERROR('DB7.80KMP'!AH40/'DB7.80KMP'!AH$4,"")</f>
        <v>1.7359961458070161E-3</v>
      </c>
      <c r="AI39" s="826">
        <f>IFERROR('DB7.80KMP'!AI40/'DB7.80KMP'!AI$4,"")</f>
        <v>1.9257084522799331E-3</v>
      </c>
      <c r="AJ39" s="827">
        <f>IFERROR('DB7.80KMP'!AJ40/'DB7.80KMP'!AJ$4,"")</f>
        <v>2.7557163333333334</v>
      </c>
      <c r="AK39" s="825">
        <f>IFERROR('DB7.80KMP'!AK40/'DB7.80KMP'!AK$4,"")</f>
        <v>1.3023148712929969E-3</v>
      </c>
      <c r="AL39" s="826">
        <f>IFERROR('DB7.80KMP'!AL40/'DB7.80KMP'!AL$4,"")</f>
        <v>1.5219156332865211E-3</v>
      </c>
      <c r="AM39" s="826">
        <f>IFERROR('DB7.80KMP'!AM40/'DB7.80KMP'!AM$4,"")</f>
        <v>9.4629436382831728E-4</v>
      </c>
      <c r="AN39" s="826">
        <f>IFERROR('DB7.80KMP'!AN40/'DB7.80KMP'!AN$4,"")</f>
        <v>1.2529993561353767E-3</v>
      </c>
      <c r="AO39" s="826">
        <f>IFERROR('DB7.80KMP'!AO40/'DB7.80KMP'!AO$4,"")</f>
        <v>6.2799711937742877E-4</v>
      </c>
      <c r="AP39" s="826" t="str">
        <f>IFERROR('DB7.80KMP'!AP40/'DB7.80KMP'!AP$4,"")</f>
        <v/>
      </c>
      <c r="AQ39" s="826" t="str">
        <f>IFERROR('DB7.80KMP'!AQ40/'DB7.80KMP'!AQ$4,"")</f>
        <v/>
      </c>
      <c r="AR39" s="826" t="str">
        <f>IFERROR('DB7.80KMP'!AR40/'DB7.80KMP'!AR$4,"")</f>
        <v/>
      </c>
      <c r="AS39" s="826" t="str">
        <f>IFERROR('DB7.80KMP'!AS40/'DB7.80KMP'!AS$4,"")</f>
        <v/>
      </c>
      <c r="AT39" s="826" t="str">
        <f>IFERROR('DB7.80KMP'!AT40/'DB7.80KMP'!AT$4,"")</f>
        <v/>
      </c>
      <c r="AU39" s="826" t="str">
        <f>IFERROR('DB7.80KMP'!AU40/'DB7.80KMP'!AU$4,"")</f>
        <v/>
      </c>
      <c r="AV39" s="827" t="str">
        <f>IFERROR('DB7.80KMP'!AV40/'DB7.80KMP'!AV$4,"")</f>
        <v/>
      </c>
    </row>
    <row r="40" spans="1:48" ht="18.899999999999999" customHeight="1" x14ac:dyDescent="0.25">
      <c r="B40" s="255" t="s">
        <v>65</v>
      </c>
      <c r="C40" s="20" t="s">
        <v>64</v>
      </c>
      <c r="D40" s="380" t="s">
        <v>236</v>
      </c>
      <c r="E40" s="24" t="s">
        <v>129</v>
      </c>
      <c r="F40" s="575" t="s">
        <v>226</v>
      </c>
      <c r="G40" s="813" t="str">
        <f>IFERROR('DB7.80KMP'!G41/'DB7.80KMP'!G$4,"")</f>
        <v/>
      </c>
      <c r="H40" s="814" t="str">
        <f>IFERROR('DB7.80KMP'!H41/'DB7.80KMP'!H$4,"")</f>
        <v/>
      </c>
      <c r="I40" s="814" t="str">
        <f>IFERROR('DB7.80KMP'!I41/'DB7.80KMP'!I$4,"")</f>
        <v/>
      </c>
      <c r="J40" s="814" t="str">
        <f>IFERROR('DB7.80KMP'!J41/'DB7.80KMP'!J$4,"")</f>
        <v/>
      </c>
      <c r="K40" s="814" t="str">
        <f>IFERROR('DB7.80KMP'!K41/'DB7.80KMP'!K$4,"")</f>
        <v/>
      </c>
      <c r="L40" s="814" t="str">
        <f>IFERROR('DB7.80KMP'!L41/'DB7.80KMP'!L$4,"")</f>
        <v/>
      </c>
      <c r="M40" s="814" t="str">
        <f>IFERROR('DB7.80KMP'!M41/'DB7.80KMP'!M$4,"")</f>
        <v/>
      </c>
      <c r="N40" s="814" t="str">
        <f>IFERROR('DB7.80KMP'!N41/'DB7.80KMP'!N$4,"")</f>
        <v/>
      </c>
      <c r="O40" s="814" t="str">
        <f>IFERROR('DB7.80KMP'!O41/'DB7.80KMP'!O$4,"")</f>
        <v/>
      </c>
      <c r="P40" s="814" t="str">
        <f>IFERROR('DB7.80KMP'!P41/'DB7.80KMP'!P$4,"")</f>
        <v/>
      </c>
      <c r="Q40" s="814" t="str">
        <f>IFERROR('DB7.80KMP'!Q41/'DB7.80KMP'!Q$4,"")</f>
        <v/>
      </c>
      <c r="R40" s="814" t="str">
        <f>IFERROR('DB7.80KMP'!R41/'DB7.80KMP'!R$4,"")</f>
        <v/>
      </c>
      <c r="S40" s="814" t="str">
        <f>IFERROR('DB7.80KMP'!S41/'DB7.80KMP'!S$4,"")</f>
        <v/>
      </c>
      <c r="T40" s="814" t="str">
        <f>IFERROR('DB7.80KMP'!T41/'DB7.80KMP'!T$4,"")</f>
        <v/>
      </c>
      <c r="U40" s="814" t="str">
        <f>IFERROR('DB7.80KMP'!U41/'DB7.80KMP'!U$4,"")</f>
        <v/>
      </c>
      <c r="V40" s="814" t="str">
        <f>IFERROR('DB7.80KMP'!V41/'DB7.80KMP'!V$4,"")</f>
        <v/>
      </c>
      <c r="W40" s="814">
        <f>IFERROR('DB7.80KMP'!W41/'DB7.80KMP'!W$4,"")</f>
        <v>0</v>
      </c>
      <c r="X40" s="814">
        <f>IFERROR('DB7.80KMP'!X41/'DB7.80KMP'!X$4,"")</f>
        <v>0</v>
      </c>
      <c r="Y40" s="814">
        <f>IFERROR('DB7.80KMP'!Y41/'DB7.80KMP'!Y$4,"")</f>
        <v>0</v>
      </c>
      <c r="Z40" s="814">
        <f>IFERROR('DB7.80KMP'!Z41/'DB7.80KMP'!Z$4,"")</f>
        <v>0</v>
      </c>
      <c r="AA40" s="814">
        <f>IFERROR('DB7.80KMP'!AA41/'DB7.80KMP'!AA$4,"")</f>
        <v>0</v>
      </c>
      <c r="AB40" s="814">
        <f>IFERROR('DB7.80KMP'!AB41/'DB7.80KMP'!AB$4,"")</f>
        <v>0</v>
      </c>
      <c r="AC40" s="814">
        <f>IFERROR('DB7.80KMP'!AC41/'DB7.80KMP'!AC$4,"")</f>
        <v>0</v>
      </c>
      <c r="AD40" s="814">
        <f>IFERROR('DB7.80KMP'!AD41/'DB7.80KMP'!AD$4,"")</f>
        <v>0</v>
      </c>
      <c r="AE40" s="814">
        <f>IFERROR('DB7.80KMP'!AE41/'DB7.80KMP'!AE$4,"")</f>
        <v>0</v>
      </c>
      <c r="AF40" s="814">
        <f>IFERROR('DB7.80KMP'!AF41/'DB7.80KMP'!AF$4,"")</f>
        <v>0</v>
      </c>
      <c r="AG40" s="814">
        <f>IFERROR('DB7.80KMP'!AG41/'DB7.80KMP'!AG$4,"")</f>
        <v>0</v>
      </c>
      <c r="AH40" s="814">
        <f>IFERROR('DB7.80KMP'!AH41/'DB7.80KMP'!AH$4,"")</f>
        <v>0</v>
      </c>
      <c r="AI40" s="814">
        <f>IFERROR('DB7.80KMP'!AI41/'DB7.80KMP'!AI$4,"")</f>
        <v>0</v>
      </c>
      <c r="AJ40" s="815">
        <f>IFERROR('DB7.80KMP'!AJ41/'DB7.80KMP'!AJ$4,"")</f>
        <v>0</v>
      </c>
      <c r="AK40" s="813">
        <f>IFERROR('DB7.80KMP'!AK41/'DB7.80KMP'!AK$4,"")</f>
        <v>0</v>
      </c>
      <c r="AL40" s="814">
        <f>IFERROR('DB7.80KMP'!AL41/'DB7.80KMP'!AL$4,"")</f>
        <v>0</v>
      </c>
      <c r="AM40" s="814">
        <f>IFERROR('DB7.80KMP'!AM41/'DB7.80KMP'!AM$4,"")</f>
        <v>0</v>
      </c>
      <c r="AN40" s="814">
        <f>IFERROR('DB7.80KMP'!AN41/'DB7.80KMP'!AN$4,"")</f>
        <v>0</v>
      </c>
      <c r="AO40" s="814">
        <f>IFERROR('DB7.80KMP'!AO41/'DB7.80KMP'!AO$4,"")</f>
        <v>0</v>
      </c>
      <c r="AP40" s="814" t="str">
        <f>IFERROR('DB7.80KMP'!AP41/'DB7.80KMP'!AP$4,"")</f>
        <v/>
      </c>
      <c r="AQ40" s="814" t="str">
        <f>IFERROR('DB7.80KMP'!AQ41/'DB7.80KMP'!AQ$4,"")</f>
        <v/>
      </c>
      <c r="AR40" s="814" t="str">
        <f>IFERROR('DB7.80KMP'!AR41/'DB7.80KMP'!AR$4,"")</f>
        <v/>
      </c>
      <c r="AS40" s="814" t="str">
        <f>IFERROR('DB7.80KMP'!AS41/'DB7.80KMP'!AS$4,"")</f>
        <v/>
      </c>
      <c r="AT40" s="814" t="str">
        <f>IFERROR('DB7.80KMP'!AT41/'DB7.80KMP'!AT$4,"")</f>
        <v/>
      </c>
      <c r="AU40" s="814" t="str">
        <f>IFERROR('DB7.80KMP'!AU41/'DB7.80KMP'!AU$4,"")</f>
        <v/>
      </c>
      <c r="AV40" s="815" t="str">
        <f>IFERROR('DB7.80KMP'!AV41/'DB7.80KMP'!AV$4,"")</f>
        <v/>
      </c>
    </row>
    <row r="41" spans="1:48" ht="14.1" customHeight="1" x14ac:dyDescent="0.25">
      <c r="B41" s="255" t="s">
        <v>67</v>
      </c>
      <c r="C41" s="20" t="s">
        <v>66</v>
      </c>
      <c r="D41" s="251" t="s">
        <v>237</v>
      </c>
      <c r="E41" s="6" t="s">
        <v>66</v>
      </c>
      <c r="F41" s="268" t="s">
        <v>226</v>
      </c>
      <c r="G41" s="822" t="str">
        <f>IFERROR('DB7.80KMP'!G42/'DB7.80KMP'!G$4,"")</f>
        <v/>
      </c>
      <c r="H41" s="823" t="str">
        <f>IFERROR('DB7.80KMP'!H42/'DB7.80KMP'!H$4,"")</f>
        <v/>
      </c>
      <c r="I41" s="823" t="str">
        <f>IFERROR('DB7.80KMP'!I42/'DB7.80KMP'!I$4,"")</f>
        <v/>
      </c>
      <c r="J41" s="823" t="str">
        <f>IFERROR('DB7.80KMP'!J42/'DB7.80KMP'!J$4,"")</f>
        <v/>
      </c>
      <c r="K41" s="823" t="str">
        <f>IFERROR('DB7.80KMP'!K42/'DB7.80KMP'!K$4,"")</f>
        <v/>
      </c>
      <c r="L41" s="823" t="str">
        <f>IFERROR('DB7.80KMP'!L42/'DB7.80KMP'!L$4,"")</f>
        <v/>
      </c>
      <c r="M41" s="823" t="str">
        <f>IFERROR('DB7.80KMP'!M42/'DB7.80KMP'!M$4,"")</f>
        <v/>
      </c>
      <c r="N41" s="823" t="str">
        <f>IFERROR('DB7.80KMP'!N42/'DB7.80KMP'!N$4,"")</f>
        <v/>
      </c>
      <c r="O41" s="823" t="str">
        <f>IFERROR('DB7.80KMP'!O42/'DB7.80KMP'!O$4,"")</f>
        <v/>
      </c>
      <c r="P41" s="823" t="str">
        <f>IFERROR('DB7.80KMP'!P42/'DB7.80KMP'!P$4,"")</f>
        <v/>
      </c>
      <c r="Q41" s="823" t="str">
        <f>IFERROR('DB7.80KMP'!Q42/'DB7.80KMP'!Q$4,"")</f>
        <v/>
      </c>
      <c r="R41" s="823" t="str">
        <f>IFERROR('DB7.80KMP'!R42/'DB7.80KMP'!R$4,"")</f>
        <v/>
      </c>
      <c r="S41" s="823" t="str">
        <f>IFERROR('DB7.80KMP'!S42/'DB7.80KMP'!S$4,"")</f>
        <v/>
      </c>
      <c r="T41" s="823" t="str">
        <f>IFERROR('DB7.80KMP'!T42/'DB7.80KMP'!T$4,"")</f>
        <v/>
      </c>
      <c r="U41" s="823" t="str">
        <f>IFERROR('DB7.80KMP'!U42/'DB7.80KMP'!U$4,"")</f>
        <v/>
      </c>
      <c r="V41" s="823" t="str">
        <f>IFERROR('DB7.80KMP'!V42/'DB7.80KMP'!V$4,"")</f>
        <v/>
      </c>
      <c r="W41" s="823">
        <f>IFERROR('DB7.80KMP'!W42/'DB7.80KMP'!W$4,"")</f>
        <v>0</v>
      </c>
      <c r="X41" s="823">
        <f>IFERROR('DB7.80KMP'!X42/'DB7.80KMP'!X$4,"")</f>
        <v>0</v>
      </c>
      <c r="Y41" s="823">
        <f>IFERROR('DB7.80KMP'!Y42/'DB7.80KMP'!Y$4,"")</f>
        <v>0</v>
      </c>
      <c r="Z41" s="823">
        <f>IFERROR('DB7.80KMP'!Z42/'DB7.80KMP'!Z$4,"")</f>
        <v>1.2205689666487251E-2</v>
      </c>
      <c r="AA41" s="823">
        <f>IFERROR('DB7.80KMP'!AA42/'DB7.80KMP'!AA$4,"")</f>
        <v>1.1717462079827762E-2</v>
      </c>
      <c r="AB41" s="823">
        <f>IFERROR('DB7.80KMP'!AB42/'DB7.80KMP'!AB$4,"")</f>
        <v>1.1717462079827762E-2</v>
      </c>
      <c r="AC41" s="823">
        <f>IFERROR('DB7.80KMP'!AC42/'DB7.80KMP'!AC$4,"")</f>
        <v>1.1266790461372848E-2</v>
      </c>
      <c r="AD41" s="823">
        <f>IFERROR('DB7.80KMP'!AD42/'DB7.80KMP'!AD$4,"")</f>
        <v>1.1251303522981404E-2</v>
      </c>
      <c r="AE41" s="823">
        <f>IFERROR('DB7.80KMP'!AE42/'DB7.80KMP'!AE$4,"")</f>
        <v>1.170135566390066E-2</v>
      </c>
      <c r="AF41" s="823">
        <f>IFERROR('DB7.80KMP'!AF42/'DB7.80KMP'!AF$4,"")</f>
        <v>1.1259833181389366E-2</v>
      </c>
      <c r="AG41" s="823">
        <f>IFERROR('DB7.80KMP'!AG42/'DB7.80KMP'!AG$4,"")</f>
        <v>1.1710226508644941E-2</v>
      </c>
      <c r="AH41" s="823">
        <f>IFERROR('DB7.80KMP'!AH42/'DB7.80KMP'!AH$4,"")</f>
        <v>1.1266790461372848E-2</v>
      </c>
      <c r="AI41" s="823">
        <f>IFERROR('DB7.80KMP'!AI42/'DB7.80KMP'!AI$4,"")</f>
        <v>9.7663175088255356E-3</v>
      </c>
      <c r="AJ41" s="824">
        <f>IFERROR('DB7.80KMP'!AJ42/'DB7.80KMP'!AJ$4,"")</f>
        <v>0</v>
      </c>
      <c r="AK41" s="822">
        <f>IFERROR('DB7.80KMP'!AK42/'DB7.80KMP'!AK$4,"")</f>
        <v>0</v>
      </c>
      <c r="AL41" s="823">
        <f>IFERROR('DB7.80KMP'!AL42/'DB7.80KMP'!AL$4,"")</f>
        <v>0</v>
      </c>
      <c r="AM41" s="823">
        <f>IFERROR('DB7.80KMP'!AM42/'DB7.80KMP'!AM$4,"")</f>
        <v>0</v>
      </c>
      <c r="AN41" s="823">
        <f>IFERROR('DB7.80KMP'!AN42/'DB7.80KMP'!AN$4,"")</f>
        <v>0</v>
      </c>
      <c r="AO41" s="823">
        <f>IFERROR('DB7.80KMP'!AO42/'DB7.80KMP'!AO$4,"")</f>
        <v>0</v>
      </c>
      <c r="AP41" s="823" t="str">
        <f>IFERROR('DB7.80KMP'!AP42/'DB7.80KMP'!AP$4,"")</f>
        <v/>
      </c>
      <c r="AQ41" s="823" t="str">
        <f>IFERROR('DB7.80KMP'!AQ42/'DB7.80KMP'!AQ$4,"")</f>
        <v/>
      </c>
      <c r="AR41" s="823" t="str">
        <f>IFERROR('DB7.80KMP'!AR42/'DB7.80KMP'!AR$4,"")</f>
        <v/>
      </c>
      <c r="AS41" s="823" t="str">
        <f>IFERROR('DB7.80KMP'!AS42/'DB7.80KMP'!AS$4,"")</f>
        <v/>
      </c>
      <c r="AT41" s="823" t="str">
        <f>IFERROR('DB7.80KMP'!AT42/'DB7.80KMP'!AT$4,"")</f>
        <v/>
      </c>
      <c r="AU41" s="823" t="str">
        <f>IFERROR('DB7.80KMP'!AU42/'DB7.80KMP'!AU$4,"")</f>
        <v/>
      </c>
      <c r="AV41" s="824" t="str">
        <f>IFERROR('DB7.80KMP'!AV42/'DB7.80KMP'!AV$4,"")</f>
        <v/>
      </c>
    </row>
    <row r="42" spans="1:48" ht="14.1" customHeight="1" x14ac:dyDescent="0.25">
      <c r="A42" s="2"/>
      <c r="B42" s="255" t="s">
        <v>69</v>
      </c>
      <c r="C42" s="20" t="s">
        <v>68</v>
      </c>
      <c r="D42" s="251" t="s">
        <v>238</v>
      </c>
      <c r="E42" s="6" t="s">
        <v>68</v>
      </c>
      <c r="F42" s="268" t="s">
        <v>226</v>
      </c>
      <c r="G42" s="822" t="str">
        <f>IFERROR('DB7.80KMP'!G43/'DB7.80KMP'!G$4,"")</f>
        <v/>
      </c>
      <c r="H42" s="823" t="str">
        <f>IFERROR('DB7.80KMP'!H43/'DB7.80KMP'!H$4,"")</f>
        <v/>
      </c>
      <c r="I42" s="823" t="str">
        <f>IFERROR('DB7.80KMP'!I43/'DB7.80KMP'!I$4,"")</f>
        <v/>
      </c>
      <c r="J42" s="823" t="str">
        <f>IFERROR('DB7.80KMP'!J43/'DB7.80KMP'!J$4,"")</f>
        <v/>
      </c>
      <c r="K42" s="823" t="str">
        <f>IFERROR('DB7.80KMP'!K43/'DB7.80KMP'!K$4,"")</f>
        <v/>
      </c>
      <c r="L42" s="823" t="str">
        <f>IFERROR('DB7.80KMP'!L43/'DB7.80KMP'!L$4,"")</f>
        <v/>
      </c>
      <c r="M42" s="823" t="str">
        <f>IFERROR('DB7.80KMP'!M43/'DB7.80KMP'!M$4,"")</f>
        <v/>
      </c>
      <c r="N42" s="823" t="str">
        <f>IFERROR('DB7.80KMP'!N43/'DB7.80KMP'!N$4,"")</f>
        <v/>
      </c>
      <c r="O42" s="823" t="str">
        <f>IFERROR('DB7.80KMP'!O43/'DB7.80KMP'!O$4,"")</f>
        <v/>
      </c>
      <c r="P42" s="823" t="str">
        <f>IFERROR('DB7.80KMP'!P43/'DB7.80KMP'!P$4,"")</f>
        <v/>
      </c>
      <c r="Q42" s="823" t="str">
        <f>IFERROR('DB7.80KMP'!Q43/'DB7.80KMP'!Q$4,"")</f>
        <v/>
      </c>
      <c r="R42" s="823" t="str">
        <f>IFERROR('DB7.80KMP'!R43/'DB7.80KMP'!R$4,"")</f>
        <v/>
      </c>
      <c r="S42" s="823" t="str">
        <f>IFERROR('DB7.80KMP'!S43/'DB7.80KMP'!S$4,"")</f>
        <v/>
      </c>
      <c r="T42" s="823" t="str">
        <f>IFERROR('DB7.80KMP'!T43/'DB7.80KMP'!T$4,"")</f>
        <v/>
      </c>
      <c r="U42" s="823" t="str">
        <f>IFERROR('DB7.80KMP'!U43/'DB7.80KMP'!U$4,"")</f>
        <v/>
      </c>
      <c r="V42" s="823" t="str">
        <f>IFERROR('DB7.80KMP'!V43/'DB7.80KMP'!V$4,"")</f>
        <v/>
      </c>
      <c r="W42" s="823">
        <f>IFERROR('DB7.80KMP'!W43/'DB7.80KMP'!W$4,"")</f>
        <v>0</v>
      </c>
      <c r="X42" s="823">
        <f>IFERROR('DB7.80KMP'!X43/'DB7.80KMP'!X$4,"")</f>
        <v>0</v>
      </c>
      <c r="Y42" s="823">
        <f>IFERROR('DB7.80KMP'!Y43/'DB7.80KMP'!Y$4,"")</f>
        <v>0</v>
      </c>
      <c r="Z42" s="823">
        <f>IFERROR('DB7.80KMP'!Z43/'DB7.80KMP'!Z$4,"")</f>
        <v>0</v>
      </c>
      <c r="AA42" s="823">
        <f>IFERROR('DB7.80KMP'!AA43/'DB7.80KMP'!AA$4,"")</f>
        <v>0</v>
      </c>
      <c r="AB42" s="823">
        <f>IFERROR('DB7.80KMP'!AB43/'DB7.80KMP'!AB$4,"")</f>
        <v>0</v>
      </c>
      <c r="AC42" s="823">
        <f>IFERROR('DB7.80KMP'!AC43/'DB7.80KMP'!AC$4,"")</f>
        <v>0</v>
      </c>
      <c r="AD42" s="823">
        <f>IFERROR('DB7.80KMP'!AD43/'DB7.80KMP'!AD$4,"")</f>
        <v>0</v>
      </c>
      <c r="AE42" s="823">
        <f>IFERROR('DB7.80KMP'!AE43/'DB7.80KMP'!AE$4,"")</f>
        <v>0</v>
      </c>
      <c r="AF42" s="823">
        <f>IFERROR('DB7.80KMP'!AF43/'DB7.80KMP'!AF$4,"")</f>
        <v>0</v>
      </c>
      <c r="AG42" s="823">
        <f>IFERROR('DB7.80KMP'!AG43/'DB7.80KMP'!AG$4,"")</f>
        <v>0</v>
      </c>
      <c r="AH42" s="823">
        <f>IFERROR('DB7.80KMP'!AH43/'DB7.80KMP'!AH$4,"")</f>
        <v>0</v>
      </c>
      <c r="AI42" s="823">
        <f>IFERROR('DB7.80KMP'!AI43/'DB7.80KMP'!AI$4,"")</f>
        <v>0</v>
      </c>
      <c r="AJ42" s="824">
        <f>IFERROR('DB7.80KMP'!AJ43/'DB7.80KMP'!AJ$4,"")</f>
        <v>1.5585678000000001</v>
      </c>
      <c r="AK42" s="822">
        <f>IFERROR('DB7.80KMP'!AK43/'DB7.80KMP'!AK$4,"")</f>
        <v>7.2911366716531896E-4</v>
      </c>
      <c r="AL42" s="823">
        <f>IFERROR('DB7.80KMP'!AL43/'DB7.80KMP'!AL$4,"")</f>
        <v>9.5218321347791221E-4</v>
      </c>
      <c r="AM42" s="823">
        <f>IFERROR('DB7.80KMP'!AM43/'DB7.80KMP'!AM$4,"")</f>
        <v>5.0955021355859659E-4</v>
      </c>
      <c r="AN42" s="823">
        <f>IFERROR('DB7.80KMP'!AN43/'DB7.80KMP'!AN$4,"")</f>
        <v>6.2451986360737694E-4</v>
      </c>
      <c r="AO42" s="823">
        <f>IFERROR('DB7.80KMP'!AO43/'DB7.80KMP'!AO$4,"")</f>
        <v>3.9788289965426353E-4</v>
      </c>
      <c r="AP42" s="823" t="str">
        <f>IFERROR('DB7.80KMP'!AP43/'DB7.80KMP'!AP$4,"")</f>
        <v/>
      </c>
      <c r="AQ42" s="823" t="str">
        <f>IFERROR('DB7.80KMP'!AQ43/'DB7.80KMP'!AQ$4,"")</f>
        <v/>
      </c>
      <c r="AR42" s="823" t="str">
        <f>IFERROR('DB7.80KMP'!AR43/'DB7.80KMP'!AR$4,"")</f>
        <v/>
      </c>
      <c r="AS42" s="823" t="str">
        <f>IFERROR('DB7.80KMP'!AS43/'DB7.80KMP'!AS$4,"")</f>
        <v/>
      </c>
      <c r="AT42" s="823" t="str">
        <f>IFERROR('DB7.80KMP'!AT43/'DB7.80KMP'!AT$4,"")</f>
        <v/>
      </c>
      <c r="AU42" s="823" t="str">
        <f>IFERROR('DB7.80KMP'!AU43/'DB7.80KMP'!AU$4,"")</f>
        <v/>
      </c>
      <c r="AV42" s="824" t="str">
        <f>IFERROR('DB7.80KMP'!AV43/'DB7.80KMP'!AV$4,"")</f>
        <v/>
      </c>
    </row>
    <row r="43" spans="1:48" ht="15.6" x14ac:dyDescent="0.25">
      <c r="A43" s="2"/>
      <c r="B43" s="255" t="s">
        <v>71</v>
      </c>
      <c r="C43" s="20" t="s">
        <v>70</v>
      </c>
      <c r="D43" s="251" t="s">
        <v>239</v>
      </c>
      <c r="E43" s="20" t="s">
        <v>70</v>
      </c>
      <c r="F43" s="274" t="s">
        <v>226</v>
      </c>
      <c r="G43" s="810" t="str">
        <f>IFERROR('DB7.80KMP'!G44/'DB7.80KMP'!G$4,"")</f>
        <v/>
      </c>
      <c r="H43" s="811" t="str">
        <f>IFERROR('DB7.80KMP'!H44/'DB7.80KMP'!H$4,"")</f>
        <v/>
      </c>
      <c r="I43" s="811" t="str">
        <f>IFERROR('DB7.80KMP'!I44/'DB7.80KMP'!I$4,"")</f>
        <v/>
      </c>
      <c r="J43" s="811" t="str">
        <f>IFERROR('DB7.80KMP'!J44/'DB7.80KMP'!J$4,"")</f>
        <v/>
      </c>
      <c r="K43" s="811" t="str">
        <f>IFERROR('DB7.80KMP'!K44/'DB7.80KMP'!K$4,"")</f>
        <v/>
      </c>
      <c r="L43" s="811" t="str">
        <f>IFERROR('DB7.80KMP'!L44/'DB7.80KMP'!L$4,"")</f>
        <v/>
      </c>
      <c r="M43" s="811" t="str">
        <f>IFERROR('DB7.80KMP'!M44/'DB7.80KMP'!M$4,"")</f>
        <v/>
      </c>
      <c r="N43" s="811" t="str">
        <f>IFERROR('DB7.80KMP'!N44/'DB7.80KMP'!N$4,"")</f>
        <v/>
      </c>
      <c r="O43" s="811" t="str">
        <f>IFERROR('DB7.80KMP'!O44/'DB7.80KMP'!O$4,"")</f>
        <v/>
      </c>
      <c r="P43" s="811" t="str">
        <f>IFERROR('DB7.80KMP'!P44/'DB7.80KMP'!P$4,"")</f>
        <v/>
      </c>
      <c r="Q43" s="811" t="str">
        <f>IFERROR('DB7.80KMP'!Q44/'DB7.80KMP'!Q$4,"")</f>
        <v/>
      </c>
      <c r="R43" s="811" t="str">
        <f>IFERROR('DB7.80KMP'!R44/'DB7.80KMP'!R$4,"")</f>
        <v/>
      </c>
      <c r="S43" s="811" t="str">
        <f>IFERROR('DB7.80KMP'!S44/'DB7.80KMP'!S$4,"")</f>
        <v/>
      </c>
      <c r="T43" s="811" t="str">
        <f>IFERROR('DB7.80KMP'!T44/'DB7.80KMP'!T$4,"")</f>
        <v/>
      </c>
      <c r="U43" s="811" t="str">
        <f>IFERROR('DB7.80KMP'!U44/'DB7.80KMP'!U$4,"")</f>
        <v/>
      </c>
      <c r="V43" s="811" t="str">
        <f>IFERROR('DB7.80KMP'!V44/'DB7.80KMP'!V$4,"")</f>
        <v/>
      </c>
      <c r="W43" s="811">
        <f>IFERROR('DB7.80KMP'!W44/'DB7.80KMP'!W$4,"")</f>
        <v>0</v>
      </c>
      <c r="X43" s="811">
        <f>IFERROR('DB7.80KMP'!X44/'DB7.80KMP'!X$4,"")</f>
        <v>0</v>
      </c>
      <c r="Y43" s="811">
        <f>IFERROR('DB7.80KMP'!Y44/'DB7.80KMP'!Y$4,"")</f>
        <v>0</v>
      </c>
      <c r="Z43" s="811">
        <f>IFERROR('DB7.80KMP'!Z44/'DB7.80KMP'!Z$4,"")</f>
        <v>0</v>
      </c>
      <c r="AA43" s="811">
        <f>IFERROR('DB7.80KMP'!AA44/'DB7.80KMP'!AA$4,"")</f>
        <v>0</v>
      </c>
      <c r="AB43" s="811">
        <f>IFERROR('DB7.80KMP'!AB44/'DB7.80KMP'!AB$4,"")</f>
        <v>0</v>
      </c>
      <c r="AC43" s="811">
        <f>IFERROR('DB7.80KMP'!AC44/'DB7.80KMP'!AC$4,"")</f>
        <v>0</v>
      </c>
      <c r="AD43" s="811">
        <f>IFERROR('DB7.80KMP'!AD44/'DB7.80KMP'!AD$4,"")</f>
        <v>0</v>
      </c>
      <c r="AE43" s="811">
        <f>IFERROR('DB7.80KMP'!AE44/'DB7.80KMP'!AE$4,"")</f>
        <v>0</v>
      </c>
      <c r="AF43" s="811">
        <f>IFERROR('DB7.80KMP'!AF44/'DB7.80KMP'!AF$4,"")</f>
        <v>0</v>
      </c>
      <c r="AG43" s="811">
        <f>IFERROR('DB7.80KMP'!AG44/'DB7.80KMP'!AG$4,"")</f>
        <v>0</v>
      </c>
      <c r="AH43" s="811">
        <f>IFERROR('DB7.80KMP'!AH44/'DB7.80KMP'!AH$4,"")</f>
        <v>0</v>
      </c>
      <c r="AI43" s="811">
        <f>IFERROR('DB7.80KMP'!AI44/'DB7.80KMP'!AI$4,"")</f>
        <v>0</v>
      </c>
      <c r="AJ43" s="812">
        <f>IFERROR('DB7.80KMP'!AJ44/'DB7.80KMP'!AJ$4,"")</f>
        <v>0</v>
      </c>
      <c r="AK43" s="810">
        <f>IFERROR('DB7.80KMP'!AK44/'DB7.80KMP'!AK$4,"")</f>
        <v>0</v>
      </c>
      <c r="AL43" s="811">
        <f>IFERROR('DB7.80KMP'!AL44/'DB7.80KMP'!AL$4,"")</f>
        <v>0</v>
      </c>
      <c r="AM43" s="811">
        <f>IFERROR('DB7.80KMP'!AM44/'DB7.80KMP'!AM$4,"")</f>
        <v>0</v>
      </c>
      <c r="AN43" s="811">
        <f>IFERROR('DB7.80KMP'!AN44/'DB7.80KMP'!AN$4,"")</f>
        <v>0</v>
      </c>
      <c r="AO43" s="811">
        <f>IFERROR('DB7.80KMP'!AO44/'DB7.80KMP'!AO$4,"")</f>
        <v>0</v>
      </c>
      <c r="AP43" s="811" t="str">
        <f>IFERROR('DB7.80KMP'!AP44/'DB7.80KMP'!AP$4,"")</f>
        <v/>
      </c>
      <c r="AQ43" s="811" t="str">
        <f>IFERROR('DB7.80KMP'!AQ44/'DB7.80KMP'!AQ$4,"")</f>
        <v/>
      </c>
      <c r="AR43" s="811" t="str">
        <f>IFERROR('DB7.80KMP'!AR44/'DB7.80KMP'!AR$4,"")</f>
        <v/>
      </c>
      <c r="AS43" s="811" t="str">
        <f>IFERROR('DB7.80KMP'!AS44/'DB7.80KMP'!AS$4,"")</f>
        <v/>
      </c>
      <c r="AT43" s="811" t="str">
        <f>IFERROR('DB7.80KMP'!AT44/'DB7.80KMP'!AT$4,"")</f>
        <v/>
      </c>
      <c r="AU43" s="811" t="str">
        <f>IFERROR('DB7.80KMP'!AU44/'DB7.80KMP'!AU$4,"")</f>
        <v/>
      </c>
      <c r="AV43" s="812" t="str">
        <f>IFERROR('DB7.80KMP'!AV44/'DB7.80KMP'!AV$4,"")</f>
        <v/>
      </c>
    </row>
    <row r="44" spans="1:48" ht="15.6" x14ac:dyDescent="0.25">
      <c r="B44" s="255" t="s">
        <v>73</v>
      </c>
      <c r="C44" s="20" t="s">
        <v>72</v>
      </c>
      <c r="D44" s="379" t="s">
        <v>240</v>
      </c>
      <c r="E44" s="161" t="s">
        <v>72</v>
      </c>
      <c r="F44" s="275" t="s">
        <v>226</v>
      </c>
      <c r="G44" s="813" t="str">
        <f>IFERROR('DB7.80KMP'!G45/'DB7.80KMP'!G$4,"")</f>
        <v/>
      </c>
      <c r="H44" s="814" t="str">
        <f>IFERROR('DB7.80KMP'!H45/'DB7.80KMP'!H$4,"")</f>
        <v/>
      </c>
      <c r="I44" s="814" t="str">
        <f>IFERROR('DB7.80KMP'!I45/'DB7.80KMP'!I$4,"")</f>
        <v/>
      </c>
      <c r="J44" s="814" t="str">
        <f>IFERROR('DB7.80KMP'!J45/'DB7.80KMP'!J$4,"")</f>
        <v/>
      </c>
      <c r="K44" s="814" t="str">
        <f>IFERROR('DB7.80KMP'!K45/'DB7.80KMP'!K$4,"")</f>
        <v/>
      </c>
      <c r="L44" s="814" t="str">
        <f>IFERROR('DB7.80KMP'!L45/'DB7.80KMP'!L$4,"")</f>
        <v/>
      </c>
      <c r="M44" s="814" t="str">
        <f>IFERROR('DB7.80KMP'!M45/'DB7.80KMP'!M$4,"")</f>
        <v/>
      </c>
      <c r="N44" s="814" t="str">
        <f>IFERROR('DB7.80KMP'!N45/'DB7.80KMP'!N$4,"")</f>
        <v/>
      </c>
      <c r="O44" s="814" t="str">
        <f>IFERROR('DB7.80KMP'!O45/'DB7.80KMP'!O$4,"")</f>
        <v/>
      </c>
      <c r="P44" s="814" t="str">
        <f>IFERROR('DB7.80KMP'!P45/'DB7.80KMP'!P$4,"")</f>
        <v/>
      </c>
      <c r="Q44" s="814" t="str">
        <f>IFERROR('DB7.80KMP'!Q45/'DB7.80KMP'!Q$4,"")</f>
        <v/>
      </c>
      <c r="R44" s="814" t="str">
        <f>IFERROR('DB7.80KMP'!R45/'DB7.80KMP'!R$4,"")</f>
        <v/>
      </c>
      <c r="S44" s="814" t="str">
        <f>IFERROR('DB7.80KMP'!S45/'DB7.80KMP'!S$4,"")</f>
        <v/>
      </c>
      <c r="T44" s="814" t="str">
        <f>IFERROR('DB7.80KMP'!T45/'DB7.80KMP'!T$4,"")</f>
        <v/>
      </c>
      <c r="U44" s="814" t="str">
        <f>IFERROR('DB7.80KMP'!U45/'DB7.80KMP'!U$4,"")</f>
        <v/>
      </c>
      <c r="V44" s="814" t="str">
        <f>IFERROR('DB7.80KMP'!V45/'DB7.80KMP'!V$4,"")</f>
        <v/>
      </c>
      <c r="W44" s="814">
        <f>IFERROR('DB7.80KMP'!W45/'DB7.80KMP'!W$4,"")</f>
        <v>0</v>
      </c>
      <c r="X44" s="814">
        <f>IFERROR('DB7.80KMP'!X45/'DB7.80KMP'!X$4,"")</f>
        <v>0</v>
      </c>
      <c r="Y44" s="814">
        <f>IFERROR('DB7.80KMP'!Y45/'DB7.80KMP'!Y$4,"")</f>
        <v>0</v>
      </c>
      <c r="Z44" s="814">
        <f>IFERROR('DB7.80KMP'!Z45/'DB7.80KMP'!Z$4,"")</f>
        <v>0</v>
      </c>
      <c r="AA44" s="814">
        <f>IFERROR('DB7.80KMP'!AA45/'DB7.80KMP'!AA$4,"")</f>
        <v>0</v>
      </c>
      <c r="AB44" s="814">
        <f>IFERROR('DB7.80KMP'!AB45/'DB7.80KMP'!AB$4,"")</f>
        <v>0</v>
      </c>
      <c r="AC44" s="814">
        <f>IFERROR('DB7.80KMP'!AC45/'DB7.80KMP'!AC$4,"")</f>
        <v>0</v>
      </c>
      <c r="AD44" s="814">
        <f>IFERROR('DB7.80KMP'!AD45/'DB7.80KMP'!AD$4,"")</f>
        <v>0</v>
      </c>
      <c r="AE44" s="814">
        <f>IFERROR('DB7.80KMP'!AE45/'DB7.80KMP'!AE$4,"")</f>
        <v>0</v>
      </c>
      <c r="AF44" s="814">
        <f>IFERROR('DB7.80KMP'!AF45/'DB7.80KMP'!AF$4,"")</f>
        <v>0</v>
      </c>
      <c r="AG44" s="814">
        <f>IFERROR('DB7.80KMP'!AG45/'DB7.80KMP'!AG$4,"")</f>
        <v>0</v>
      </c>
      <c r="AH44" s="814">
        <f>IFERROR('DB7.80KMP'!AH45/'DB7.80KMP'!AH$4,"")</f>
        <v>0</v>
      </c>
      <c r="AI44" s="814">
        <f>IFERROR('DB7.80KMP'!AI45/'DB7.80KMP'!AI$4,"")</f>
        <v>0</v>
      </c>
      <c r="AJ44" s="815">
        <f>IFERROR('DB7.80KMP'!AJ45/'DB7.80KMP'!AJ$4,"")</f>
        <v>0.11985186666666667</v>
      </c>
      <c r="AK44" s="813">
        <f>IFERROR('DB7.80KMP'!AK45/'DB7.80KMP'!AK$4,"")</f>
        <v>1.8973861042963013E-5</v>
      </c>
      <c r="AL44" s="814">
        <f>IFERROR('DB7.80KMP'!AL45/'DB7.80KMP'!AL$4,"")</f>
        <v>3.0216321506325255E-5</v>
      </c>
      <c r="AM44" s="814">
        <f>IFERROR('DB7.80KMP'!AM45/'DB7.80KMP'!AM$4,"")</f>
        <v>1.444155350711537E-5</v>
      </c>
      <c r="AN44" s="814">
        <f>IFERROR('DB7.80KMP'!AN45/'DB7.80KMP'!AN$4,"")</f>
        <v>6.7368902473588139E-5</v>
      </c>
      <c r="AO44" s="814">
        <f>IFERROR('DB7.80KMP'!AO45/'DB7.80KMP'!AO$4,"")</f>
        <v>8.2439700293840089E-5</v>
      </c>
      <c r="AP44" s="814" t="str">
        <f>IFERROR('DB7.80KMP'!AP45/'DB7.80KMP'!AP$4,"")</f>
        <v/>
      </c>
      <c r="AQ44" s="814" t="str">
        <f>IFERROR('DB7.80KMP'!AQ45/'DB7.80KMP'!AQ$4,"")</f>
        <v/>
      </c>
      <c r="AR44" s="814" t="str">
        <f>IFERROR('DB7.80KMP'!AR45/'DB7.80KMP'!AR$4,"")</f>
        <v/>
      </c>
      <c r="AS44" s="814" t="str">
        <f>IFERROR('DB7.80KMP'!AS45/'DB7.80KMP'!AS$4,"")</f>
        <v/>
      </c>
      <c r="AT44" s="814" t="str">
        <f>IFERROR('DB7.80KMP'!AT45/'DB7.80KMP'!AT$4,"")</f>
        <v/>
      </c>
      <c r="AU44" s="814" t="str">
        <f>IFERROR('DB7.80KMP'!AU45/'DB7.80KMP'!AU$4,"")</f>
        <v/>
      </c>
      <c r="AV44" s="815" t="str">
        <f>IFERROR('DB7.80KMP'!AV45/'DB7.80KMP'!AV$4,"")</f>
        <v/>
      </c>
    </row>
    <row r="45" spans="1:48" ht="14.1" customHeight="1" x14ac:dyDescent="0.25">
      <c r="B45" s="1081" t="s">
        <v>75</v>
      </c>
      <c r="C45" s="1084" t="s">
        <v>74</v>
      </c>
      <c r="D45" s="571" t="s">
        <v>241</v>
      </c>
      <c r="E45" s="11" t="s">
        <v>176</v>
      </c>
      <c r="F45" s="268" t="s">
        <v>226</v>
      </c>
      <c r="G45" s="822" t="str">
        <f>IFERROR('DB7.80KMP'!G46/'DB7.80KMP'!G$4,"")</f>
        <v/>
      </c>
      <c r="H45" s="823" t="str">
        <f>IFERROR('DB7.80KMP'!H46/'DB7.80KMP'!H$4,"")</f>
        <v/>
      </c>
      <c r="I45" s="823" t="str">
        <f>IFERROR('DB7.80KMP'!I46/'DB7.80KMP'!I$4,"")</f>
        <v/>
      </c>
      <c r="J45" s="823" t="str">
        <f>IFERROR('DB7.80KMP'!J46/'DB7.80KMP'!J$4,"")</f>
        <v/>
      </c>
      <c r="K45" s="823" t="str">
        <f>IFERROR('DB7.80KMP'!K46/'DB7.80KMP'!K$4,"")</f>
        <v/>
      </c>
      <c r="L45" s="823" t="str">
        <f>IFERROR('DB7.80KMP'!L46/'DB7.80KMP'!L$4,"")</f>
        <v/>
      </c>
      <c r="M45" s="823" t="str">
        <f>IFERROR('DB7.80KMP'!M46/'DB7.80KMP'!M$4,"")</f>
        <v/>
      </c>
      <c r="N45" s="823" t="str">
        <f>IFERROR('DB7.80KMP'!N46/'DB7.80KMP'!N$4,"")</f>
        <v/>
      </c>
      <c r="O45" s="823" t="str">
        <f>IFERROR('DB7.80KMP'!O46/'DB7.80KMP'!O$4,"")</f>
        <v/>
      </c>
      <c r="P45" s="823" t="str">
        <f>IFERROR('DB7.80KMP'!P46/'DB7.80KMP'!P$4,"")</f>
        <v/>
      </c>
      <c r="Q45" s="823" t="str">
        <f>IFERROR('DB7.80KMP'!Q46/'DB7.80KMP'!Q$4,"")</f>
        <v/>
      </c>
      <c r="R45" s="823" t="str">
        <f>IFERROR('DB7.80KMP'!R46/'DB7.80KMP'!R$4,"")</f>
        <v/>
      </c>
      <c r="S45" s="823" t="str">
        <f>IFERROR('DB7.80KMP'!S46/'DB7.80KMP'!S$4,"")</f>
        <v/>
      </c>
      <c r="T45" s="823" t="str">
        <f>IFERROR('DB7.80KMP'!T46/'DB7.80KMP'!T$4,"")</f>
        <v/>
      </c>
      <c r="U45" s="823" t="str">
        <f>IFERROR('DB7.80KMP'!U46/'DB7.80KMP'!U$4,"")</f>
        <v/>
      </c>
      <c r="V45" s="823" t="str">
        <f>IFERROR('DB7.80KMP'!V46/'DB7.80KMP'!V$4,"")</f>
        <v/>
      </c>
      <c r="W45" s="823">
        <f>IFERROR('DB7.80KMP'!W46/'DB7.80KMP'!W$4,"")</f>
        <v>0</v>
      </c>
      <c r="X45" s="823">
        <f>IFERROR('DB7.80KMP'!X46/'DB7.80KMP'!X$4,"")</f>
        <v>0</v>
      </c>
      <c r="Y45" s="823">
        <f>IFERROR('DB7.80KMP'!Y46/'DB7.80KMP'!Y$4,"")</f>
        <v>0</v>
      </c>
      <c r="Z45" s="823">
        <f>IFERROR('DB7.80KMP'!Z46/'DB7.80KMP'!Z$4,"")</f>
        <v>0</v>
      </c>
      <c r="AA45" s="823">
        <f>IFERROR('DB7.80KMP'!AA46/'DB7.80KMP'!AA$4,"")</f>
        <v>0</v>
      </c>
      <c r="AB45" s="823">
        <f>IFERROR('DB7.80KMP'!AB46/'DB7.80KMP'!AB$4,"")</f>
        <v>0</v>
      </c>
      <c r="AC45" s="823">
        <f>IFERROR('DB7.80KMP'!AC46/'DB7.80KMP'!AC$4,"")</f>
        <v>0</v>
      </c>
      <c r="AD45" s="823">
        <f>IFERROR('DB7.80KMP'!AD46/'DB7.80KMP'!AD$4,"")</f>
        <v>0</v>
      </c>
      <c r="AE45" s="823">
        <f>IFERROR('DB7.80KMP'!AE46/'DB7.80KMP'!AE$4,"")</f>
        <v>0</v>
      </c>
      <c r="AF45" s="823">
        <f>IFERROR('DB7.80KMP'!AF46/'DB7.80KMP'!AF$4,"")</f>
        <v>0</v>
      </c>
      <c r="AG45" s="823">
        <f>IFERROR('DB7.80KMP'!AG46/'DB7.80KMP'!AG$4,"")</f>
        <v>0</v>
      </c>
      <c r="AH45" s="823">
        <f>IFERROR('DB7.80KMP'!AH46/'DB7.80KMP'!AH$4,"")</f>
        <v>0</v>
      </c>
      <c r="AI45" s="823">
        <f>IFERROR('DB7.80KMP'!AI46/'DB7.80KMP'!AI$4,"")</f>
        <v>0</v>
      </c>
      <c r="AJ45" s="824">
        <f>IFERROR('DB7.80KMP'!AJ46/'DB7.80KMP'!AJ$4,"")</f>
        <v>0</v>
      </c>
      <c r="AK45" s="822">
        <f>IFERROR('DB7.80KMP'!AK46/'DB7.80KMP'!AK$4,"")</f>
        <v>0</v>
      </c>
      <c r="AL45" s="823">
        <f>IFERROR('DB7.80KMP'!AL46/'DB7.80KMP'!AL$4,"")</f>
        <v>0</v>
      </c>
      <c r="AM45" s="823">
        <f>IFERROR('DB7.80KMP'!AM46/'DB7.80KMP'!AM$4,"")</f>
        <v>0</v>
      </c>
      <c r="AN45" s="823">
        <f>IFERROR('DB7.80KMP'!AN46/'DB7.80KMP'!AN$4,"")</f>
        <v>0</v>
      </c>
      <c r="AO45" s="823">
        <f>IFERROR('DB7.80KMP'!AO46/'DB7.80KMP'!AO$4,"")</f>
        <v>0</v>
      </c>
      <c r="AP45" s="823" t="str">
        <f>IFERROR('DB7.80KMP'!AP46/'DB7.80KMP'!AP$4,"")</f>
        <v/>
      </c>
      <c r="AQ45" s="823" t="str">
        <f>IFERROR('DB7.80KMP'!AQ46/'DB7.80KMP'!AQ$4,"")</f>
        <v/>
      </c>
      <c r="AR45" s="823" t="str">
        <f>IFERROR('DB7.80KMP'!AR46/'DB7.80KMP'!AR$4,"")</f>
        <v/>
      </c>
      <c r="AS45" s="823" t="str">
        <f>IFERROR('DB7.80KMP'!AS46/'DB7.80KMP'!AS$4,"")</f>
        <v/>
      </c>
      <c r="AT45" s="823" t="str">
        <f>IFERROR('DB7.80KMP'!AT46/'DB7.80KMP'!AT$4,"")</f>
        <v/>
      </c>
      <c r="AU45" s="823" t="str">
        <f>IFERROR('DB7.80KMP'!AU46/'DB7.80KMP'!AU$4,"")</f>
        <v/>
      </c>
      <c r="AV45" s="824" t="str">
        <f>IFERROR('DB7.80KMP'!AV46/'DB7.80KMP'!AV$4,"")</f>
        <v/>
      </c>
    </row>
    <row r="46" spans="1:48" ht="15.6" x14ac:dyDescent="0.25">
      <c r="B46" s="1082"/>
      <c r="C46" s="1085"/>
      <c r="D46" s="573" t="s">
        <v>242</v>
      </c>
      <c r="E46" s="12" t="s">
        <v>170</v>
      </c>
      <c r="F46" s="272" t="s">
        <v>226</v>
      </c>
      <c r="G46" s="828" t="str">
        <f>IFERROR('DB7.80KMP'!G47/'DB7.80KMP'!G$4,"")</f>
        <v/>
      </c>
      <c r="H46" s="829" t="str">
        <f>IFERROR('DB7.80KMP'!H47/'DB7.80KMP'!H$4,"")</f>
        <v/>
      </c>
      <c r="I46" s="829" t="str">
        <f>IFERROR('DB7.80KMP'!I47/'DB7.80KMP'!I$4,"")</f>
        <v/>
      </c>
      <c r="J46" s="829" t="str">
        <f>IFERROR('DB7.80KMP'!J47/'DB7.80KMP'!J$4,"")</f>
        <v/>
      </c>
      <c r="K46" s="829" t="str">
        <f>IFERROR('DB7.80KMP'!K47/'DB7.80KMP'!K$4,"")</f>
        <v/>
      </c>
      <c r="L46" s="829" t="str">
        <f>IFERROR('DB7.80KMP'!L47/'DB7.80KMP'!L$4,"")</f>
        <v/>
      </c>
      <c r="M46" s="829" t="str">
        <f>IFERROR('DB7.80KMP'!M47/'DB7.80KMP'!M$4,"")</f>
        <v/>
      </c>
      <c r="N46" s="829" t="str">
        <f>IFERROR('DB7.80KMP'!N47/'DB7.80KMP'!N$4,"")</f>
        <v/>
      </c>
      <c r="O46" s="829" t="str">
        <f>IFERROR('DB7.80KMP'!O47/'DB7.80KMP'!O$4,"")</f>
        <v/>
      </c>
      <c r="P46" s="829" t="str">
        <f>IFERROR('DB7.80KMP'!P47/'DB7.80KMP'!P$4,"")</f>
        <v/>
      </c>
      <c r="Q46" s="829" t="str">
        <f>IFERROR('DB7.80KMP'!Q47/'DB7.80KMP'!Q$4,"")</f>
        <v/>
      </c>
      <c r="R46" s="829" t="str">
        <f>IFERROR('DB7.80KMP'!R47/'DB7.80KMP'!R$4,"")</f>
        <v/>
      </c>
      <c r="S46" s="829" t="str">
        <f>IFERROR('DB7.80KMP'!S47/'DB7.80KMP'!S$4,"")</f>
        <v/>
      </c>
      <c r="T46" s="829" t="str">
        <f>IFERROR('DB7.80KMP'!T47/'DB7.80KMP'!T$4,"")</f>
        <v/>
      </c>
      <c r="U46" s="829" t="str">
        <f>IFERROR('DB7.80KMP'!U47/'DB7.80KMP'!U$4,"")</f>
        <v/>
      </c>
      <c r="V46" s="829" t="str">
        <f>IFERROR('DB7.80KMP'!V47/'DB7.80KMP'!V$4,"")</f>
        <v/>
      </c>
      <c r="W46" s="829">
        <f>IFERROR('DB7.80KMP'!W47/'DB7.80KMP'!W$4,"")</f>
        <v>1.3269374946093164E-3</v>
      </c>
      <c r="X46" s="829">
        <f>IFERROR('DB7.80KMP'!X47/'DB7.80KMP'!X$4,"")</f>
        <v>2.2115624910155275E-3</v>
      </c>
      <c r="Y46" s="829">
        <f>IFERROR('DB7.80KMP'!Y47/'DB7.80KMP'!Y$4,"")</f>
        <v>1.0045728154559556E-3</v>
      </c>
      <c r="Z46" s="829">
        <f>IFERROR('DB7.80KMP'!Z47/'DB7.80KMP'!Z$4,"")</f>
        <v>7.9216002392957E-4</v>
      </c>
      <c r="AA46" s="829">
        <f>IFERROR('DB7.80KMP'!AA47/'DB7.80KMP'!AA$4,"")</f>
        <v>7.6047362297238723E-4</v>
      </c>
      <c r="AB46" s="829">
        <f>IFERROR('DB7.80KMP'!AB47/'DB7.80KMP'!AB$4,"")</f>
        <v>1.5209472459447745E-3</v>
      </c>
      <c r="AC46" s="829">
        <f>IFERROR('DB7.80KMP'!AC47/'DB7.80KMP'!AC$4,"")</f>
        <v>1.4624492749468984E-3</v>
      </c>
      <c r="AD46" s="829">
        <f>IFERROR('DB7.80KMP'!AD47/'DB7.80KMP'!AD$4,"")</f>
        <v>1.4604390430268709E-3</v>
      </c>
      <c r="AE46" s="829">
        <f>IFERROR('DB7.80KMP'!AE47/'DB7.80KMP'!AE$4,"")</f>
        <v>1.5188566047479458E-3</v>
      </c>
      <c r="AF46" s="829">
        <f>IFERROR('DB7.80KMP'!AF47/'DB7.80KMP'!AF$4,"")</f>
        <v>1.4615462077333626E-3</v>
      </c>
      <c r="AG46" s="829">
        <f>IFERROR('DB7.80KMP'!AG47/'DB7.80KMP'!AG$4,"")</f>
        <v>1.520008056042697E-3</v>
      </c>
      <c r="AH46" s="829">
        <f>IFERROR('DB7.80KMP'!AH47/'DB7.80KMP'!AH$4,"")</f>
        <v>1.4624492749468984E-3</v>
      </c>
      <c r="AI46" s="829">
        <f>IFERROR('DB7.80KMP'!AI47/'DB7.80KMP'!AI$4,"")</f>
        <v>1.3381121968060487E-3</v>
      </c>
      <c r="AJ46" s="830">
        <f>IFERROR('DB7.80KMP'!AJ47/'DB7.80KMP'!AJ$4,"")</f>
        <v>4.4296266666666666</v>
      </c>
      <c r="AK46" s="828">
        <f>IFERROR('DB7.80KMP'!AK47/'DB7.80KMP'!AK$4,"")</f>
        <v>1.707646127749769E-3</v>
      </c>
      <c r="AL46" s="829">
        <f>IFERROR('DB7.80KMP'!AL47/'DB7.80KMP'!AL$4,"")</f>
        <v>3.5775999350460804E-3</v>
      </c>
      <c r="AM46" s="829">
        <f>IFERROR('DB7.80KMP'!AM47/'DB7.80KMP'!AM$4,"")</f>
        <v>1.2997387758493628E-3</v>
      </c>
      <c r="AN46" s="829">
        <f>IFERROR('DB7.80KMP'!AN47/'DB7.80KMP'!AN$4,"")</f>
        <v>1.7832953164398347E-3</v>
      </c>
      <c r="AO46" s="829">
        <f>IFERROR('DB7.80KMP'!AO47/'DB7.80KMP'!AO$4,"")</f>
        <v>1.1337976955084737E-3</v>
      </c>
      <c r="AP46" s="829" t="str">
        <f>IFERROR('DB7.80KMP'!AP47/'DB7.80KMP'!AP$4,"")</f>
        <v/>
      </c>
      <c r="AQ46" s="829" t="str">
        <f>IFERROR('DB7.80KMP'!AQ47/'DB7.80KMP'!AQ$4,"")</f>
        <v/>
      </c>
      <c r="AR46" s="829" t="str">
        <f>IFERROR('DB7.80KMP'!AR47/'DB7.80KMP'!AR$4,"")</f>
        <v/>
      </c>
      <c r="AS46" s="829" t="str">
        <f>IFERROR('DB7.80KMP'!AS47/'DB7.80KMP'!AS$4,"")</f>
        <v/>
      </c>
      <c r="AT46" s="829" t="str">
        <f>IFERROR('DB7.80KMP'!AT47/'DB7.80KMP'!AT$4,"")</f>
        <v/>
      </c>
      <c r="AU46" s="829" t="str">
        <f>IFERROR('DB7.80KMP'!AU47/'DB7.80KMP'!AU$4,"")</f>
        <v/>
      </c>
      <c r="AV46" s="830" t="str">
        <f>IFERROR('DB7.80KMP'!AV47/'DB7.80KMP'!AV$4,"")</f>
        <v/>
      </c>
    </row>
    <row r="47" spans="1:48" ht="15.6" x14ac:dyDescent="0.25">
      <c r="B47" s="1082"/>
      <c r="C47" s="1085"/>
      <c r="D47" s="573" t="s">
        <v>243</v>
      </c>
      <c r="E47" s="12" t="s">
        <v>168</v>
      </c>
      <c r="F47" s="272" t="s">
        <v>226</v>
      </c>
      <c r="G47" s="828" t="str">
        <f>IFERROR('DB7.80KMP'!G48/'DB7.80KMP'!G$4,"")</f>
        <v/>
      </c>
      <c r="H47" s="829" t="str">
        <f>IFERROR('DB7.80KMP'!H48/'DB7.80KMP'!H$4,"")</f>
        <v/>
      </c>
      <c r="I47" s="829" t="str">
        <f>IFERROR('DB7.80KMP'!I48/'DB7.80KMP'!I$4,"")</f>
        <v/>
      </c>
      <c r="J47" s="829" t="str">
        <f>IFERROR('DB7.80KMP'!J48/'DB7.80KMP'!J$4,"")</f>
        <v/>
      </c>
      <c r="K47" s="829" t="str">
        <f>IFERROR('DB7.80KMP'!K48/'DB7.80KMP'!K$4,"")</f>
        <v/>
      </c>
      <c r="L47" s="829" t="str">
        <f>IFERROR('DB7.80KMP'!L48/'DB7.80KMP'!L$4,"")</f>
        <v/>
      </c>
      <c r="M47" s="829" t="str">
        <f>IFERROR('DB7.80KMP'!M48/'DB7.80KMP'!M$4,"")</f>
        <v/>
      </c>
      <c r="N47" s="829" t="str">
        <f>IFERROR('DB7.80KMP'!N48/'DB7.80KMP'!N$4,"")</f>
        <v/>
      </c>
      <c r="O47" s="829" t="str">
        <f>IFERROR('DB7.80KMP'!O48/'DB7.80KMP'!O$4,"")</f>
        <v/>
      </c>
      <c r="P47" s="829" t="str">
        <f>IFERROR('DB7.80KMP'!P48/'DB7.80KMP'!P$4,"")</f>
        <v/>
      </c>
      <c r="Q47" s="829" t="str">
        <f>IFERROR('DB7.80KMP'!Q48/'DB7.80KMP'!Q$4,"")</f>
        <v/>
      </c>
      <c r="R47" s="829" t="str">
        <f>IFERROR('DB7.80KMP'!R48/'DB7.80KMP'!R$4,"")</f>
        <v/>
      </c>
      <c r="S47" s="829" t="str">
        <f>IFERROR('DB7.80KMP'!S48/'DB7.80KMP'!S$4,"")</f>
        <v/>
      </c>
      <c r="T47" s="829" t="str">
        <f>IFERROR('DB7.80KMP'!T48/'DB7.80KMP'!T$4,"")</f>
        <v/>
      </c>
      <c r="U47" s="829" t="str">
        <f>IFERROR('DB7.80KMP'!U48/'DB7.80KMP'!U$4,"")</f>
        <v/>
      </c>
      <c r="V47" s="829" t="str">
        <f>IFERROR('DB7.80KMP'!V48/'DB7.80KMP'!V$4,"")</f>
        <v/>
      </c>
      <c r="W47" s="829">
        <f>IFERROR('DB7.80KMP'!W48/'DB7.80KMP'!W$4,"")</f>
        <v>0</v>
      </c>
      <c r="X47" s="829">
        <f>IFERROR('DB7.80KMP'!X48/'DB7.80KMP'!X$4,"")</f>
        <v>0</v>
      </c>
      <c r="Y47" s="829">
        <f>IFERROR('DB7.80KMP'!Y48/'DB7.80KMP'!Y$4,"")</f>
        <v>0</v>
      </c>
      <c r="Z47" s="829">
        <f>IFERROR('DB7.80KMP'!Z48/'DB7.80KMP'!Z$4,"")</f>
        <v>0</v>
      </c>
      <c r="AA47" s="829">
        <f>IFERROR('DB7.80KMP'!AA48/'DB7.80KMP'!AA$4,"")</f>
        <v>0</v>
      </c>
      <c r="AB47" s="829">
        <f>IFERROR('DB7.80KMP'!AB48/'DB7.80KMP'!AB$4,"")</f>
        <v>0</v>
      </c>
      <c r="AC47" s="829">
        <f>IFERROR('DB7.80KMP'!AC48/'DB7.80KMP'!AC$4,"")</f>
        <v>0</v>
      </c>
      <c r="AD47" s="829">
        <f>IFERROR('DB7.80KMP'!AD48/'DB7.80KMP'!AD$4,"")</f>
        <v>0</v>
      </c>
      <c r="AE47" s="829">
        <f>IFERROR('DB7.80KMP'!AE48/'DB7.80KMP'!AE$4,"")</f>
        <v>0</v>
      </c>
      <c r="AF47" s="829">
        <f>IFERROR('DB7.80KMP'!AF48/'DB7.80KMP'!AF$4,"")</f>
        <v>0</v>
      </c>
      <c r="AG47" s="829">
        <f>IFERROR('DB7.80KMP'!AG48/'DB7.80KMP'!AG$4,"")</f>
        <v>0</v>
      </c>
      <c r="AH47" s="829">
        <f>IFERROR('DB7.80KMP'!AH48/'DB7.80KMP'!AH$4,"")</f>
        <v>0</v>
      </c>
      <c r="AI47" s="829">
        <f>IFERROR('DB7.80KMP'!AI48/'DB7.80KMP'!AI$4,"")</f>
        <v>0</v>
      </c>
      <c r="AJ47" s="830">
        <f>IFERROR('DB7.80KMP'!AJ48/'DB7.80KMP'!AJ$4,"")</f>
        <v>0</v>
      </c>
      <c r="AK47" s="828">
        <f>IFERROR('DB7.80KMP'!AK48/'DB7.80KMP'!AK$4,"")</f>
        <v>0</v>
      </c>
      <c r="AL47" s="829">
        <f>IFERROR('DB7.80KMP'!AL48/'DB7.80KMP'!AL$4,"")</f>
        <v>0</v>
      </c>
      <c r="AM47" s="829">
        <f>IFERROR('DB7.80KMP'!AM48/'DB7.80KMP'!AM$4,"")</f>
        <v>0</v>
      </c>
      <c r="AN47" s="829">
        <f>IFERROR('DB7.80KMP'!AN48/'DB7.80KMP'!AN$4,"")</f>
        <v>0</v>
      </c>
      <c r="AO47" s="829">
        <f>IFERROR('DB7.80KMP'!AO48/'DB7.80KMP'!AO$4,"")</f>
        <v>0</v>
      </c>
      <c r="AP47" s="829" t="str">
        <f>IFERROR('DB7.80KMP'!AP48/'DB7.80KMP'!AP$4,"")</f>
        <v/>
      </c>
      <c r="AQ47" s="829" t="str">
        <f>IFERROR('DB7.80KMP'!AQ48/'DB7.80KMP'!AQ$4,"")</f>
        <v/>
      </c>
      <c r="AR47" s="829" t="str">
        <f>IFERROR('DB7.80KMP'!AR48/'DB7.80KMP'!AR$4,"")</f>
        <v/>
      </c>
      <c r="AS47" s="829" t="str">
        <f>IFERROR('DB7.80KMP'!AS48/'DB7.80KMP'!AS$4,"")</f>
        <v/>
      </c>
      <c r="AT47" s="829" t="str">
        <f>IFERROR('DB7.80KMP'!AT48/'DB7.80KMP'!AT$4,"")</f>
        <v/>
      </c>
      <c r="AU47" s="829" t="str">
        <f>IFERROR('DB7.80KMP'!AU48/'DB7.80KMP'!AU$4,"")</f>
        <v/>
      </c>
      <c r="AV47" s="830" t="str">
        <f>IFERROR('DB7.80KMP'!AV48/'DB7.80KMP'!AV$4,"")</f>
        <v/>
      </c>
    </row>
    <row r="48" spans="1:48" ht="15.6" x14ac:dyDescent="0.25">
      <c r="B48" s="1083"/>
      <c r="C48" s="1086"/>
      <c r="D48" s="572" t="s">
        <v>244</v>
      </c>
      <c r="E48" s="13" t="s">
        <v>177</v>
      </c>
      <c r="F48" s="273" t="s">
        <v>226</v>
      </c>
      <c r="G48" s="825" t="str">
        <f>IFERROR('DB7.80KMP'!G49/'DB7.80KMP'!G$4,"")</f>
        <v/>
      </c>
      <c r="H48" s="843" t="str">
        <f>IFERROR('DB7.80KMP'!H49/'DB7.80KMP'!H$4,"")</f>
        <v/>
      </c>
      <c r="I48" s="843" t="str">
        <f>IFERROR('DB7.80KMP'!I49/'DB7.80KMP'!I$4,"")</f>
        <v/>
      </c>
      <c r="J48" s="843" t="str">
        <f>IFERROR('DB7.80KMP'!J49/'DB7.80KMP'!J$4,"")</f>
        <v/>
      </c>
      <c r="K48" s="843" t="str">
        <f>IFERROR('DB7.80KMP'!K49/'DB7.80KMP'!K$4,"")</f>
        <v/>
      </c>
      <c r="L48" s="843" t="str">
        <f>IFERROR('DB7.80KMP'!L49/'DB7.80KMP'!L$4,"")</f>
        <v/>
      </c>
      <c r="M48" s="843" t="str">
        <f>IFERROR('DB7.80KMP'!M49/'DB7.80KMP'!M$4,"")</f>
        <v/>
      </c>
      <c r="N48" s="843" t="str">
        <f>IFERROR('DB7.80KMP'!N49/'DB7.80KMP'!N$4,"")</f>
        <v/>
      </c>
      <c r="O48" s="843" t="str">
        <f>IFERROR('DB7.80KMP'!O49/'DB7.80KMP'!O$4,"")</f>
        <v/>
      </c>
      <c r="P48" s="843" t="str">
        <f>IFERROR('DB7.80KMP'!P49/'DB7.80KMP'!P$4,"")</f>
        <v/>
      </c>
      <c r="Q48" s="843" t="str">
        <f>IFERROR('DB7.80KMP'!Q49/'DB7.80KMP'!Q$4,"")</f>
        <v/>
      </c>
      <c r="R48" s="843" t="str">
        <f>IFERROR('DB7.80KMP'!R49/'DB7.80KMP'!R$4,"")</f>
        <v/>
      </c>
      <c r="S48" s="843" t="str">
        <f>IFERROR('DB7.80KMP'!S49/'DB7.80KMP'!S$4,"")</f>
        <v/>
      </c>
      <c r="T48" s="843" t="str">
        <f>IFERROR('DB7.80KMP'!T49/'DB7.80KMP'!T$4,"")</f>
        <v/>
      </c>
      <c r="U48" s="843" t="str">
        <f>IFERROR('DB7.80KMP'!U49/'DB7.80KMP'!U$4,"")</f>
        <v/>
      </c>
      <c r="V48" s="843" t="str">
        <f>IFERROR('DB7.80KMP'!V49/'DB7.80KMP'!V$4,"")</f>
        <v/>
      </c>
      <c r="W48" s="843">
        <f>IFERROR('DB7.80KMP'!W49/'DB7.80KMP'!W$4,"")</f>
        <v>0</v>
      </c>
      <c r="X48" s="843">
        <f>IFERROR('DB7.80KMP'!X49/'DB7.80KMP'!X$4,"")</f>
        <v>0</v>
      </c>
      <c r="Y48" s="843">
        <f>IFERROR('DB7.80KMP'!Y49/'DB7.80KMP'!Y$4,"")</f>
        <v>0</v>
      </c>
      <c r="Z48" s="843">
        <f>IFERROR('DB7.80KMP'!Z49/'DB7.80KMP'!Z$4,"")</f>
        <v>0</v>
      </c>
      <c r="AA48" s="843">
        <f>IFERROR('DB7.80KMP'!AA49/'DB7.80KMP'!AA$4,"")</f>
        <v>0</v>
      </c>
      <c r="AB48" s="843">
        <f>IFERROR('DB7.80KMP'!AB49/'DB7.80KMP'!AB$4,"")</f>
        <v>0</v>
      </c>
      <c r="AC48" s="843">
        <f>IFERROR('DB7.80KMP'!AC49/'DB7.80KMP'!AC$4,"")</f>
        <v>0</v>
      </c>
      <c r="AD48" s="843">
        <f>IFERROR('DB7.80KMP'!AD49/'DB7.80KMP'!AD$4,"")</f>
        <v>0</v>
      </c>
      <c r="AE48" s="843">
        <f>IFERROR('DB7.80KMP'!AE49/'DB7.80KMP'!AE$4,"")</f>
        <v>0</v>
      </c>
      <c r="AF48" s="843">
        <f>IFERROR('DB7.80KMP'!AF49/'DB7.80KMP'!AF$4,"")</f>
        <v>0</v>
      </c>
      <c r="AG48" s="843">
        <f>IFERROR('DB7.80KMP'!AG49/'DB7.80KMP'!AG$4,"")</f>
        <v>0</v>
      </c>
      <c r="AH48" s="843">
        <f>IFERROR('DB7.80KMP'!AH49/'DB7.80KMP'!AH$4,"")</f>
        <v>0</v>
      </c>
      <c r="AI48" s="843">
        <f>IFERROR('DB7.80KMP'!AI49/'DB7.80KMP'!AI$4,"")</f>
        <v>0</v>
      </c>
      <c r="AJ48" s="844">
        <f>IFERROR('DB7.80KMP'!AJ49/'DB7.80KMP'!AJ$4,"")</f>
        <v>0</v>
      </c>
      <c r="AK48" s="825">
        <f>IFERROR('DB7.80KMP'!AK49/'DB7.80KMP'!AK$4,"")</f>
        <v>0</v>
      </c>
      <c r="AL48" s="843">
        <f>IFERROR('DB7.80KMP'!AL49/'DB7.80KMP'!AL$4,"")</f>
        <v>0</v>
      </c>
      <c r="AM48" s="843">
        <f>IFERROR('DB7.80KMP'!AM49/'DB7.80KMP'!AM$4,"")</f>
        <v>0</v>
      </c>
      <c r="AN48" s="843">
        <f>IFERROR('DB7.80KMP'!AN49/'DB7.80KMP'!AN$4,"")</f>
        <v>0</v>
      </c>
      <c r="AO48" s="843">
        <f>IFERROR('DB7.80KMP'!AO49/'DB7.80KMP'!AO$4,"")</f>
        <v>0</v>
      </c>
      <c r="AP48" s="843" t="str">
        <f>IFERROR('DB7.80KMP'!AP49/'DB7.80KMP'!AP$4,"")</f>
        <v/>
      </c>
      <c r="AQ48" s="843" t="str">
        <f>IFERROR('DB7.80KMP'!AQ49/'DB7.80KMP'!AQ$4,"")</f>
        <v/>
      </c>
      <c r="AR48" s="843" t="str">
        <f>IFERROR('DB7.80KMP'!AR49/'DB7.80KMP'!AR$4,"")</f>
        <v/>
      </c>
      <c r="AS48" s="843" t="str">
        <f>IFERROR('DB7.80KMP'!AS49/'DB7.80KMP'!AS$4,"")</f>
        <v/>
      </c>
      <c r="AT48" s="843" t="str">
        <f>IFERROR('DB7.80KMP'!AT49/'DB7.80KMP'!AT$4,"")</f>
        <v/>
      </c>
      <c r="AU48" s="843" t="str">
        <f>IFERROR('DB7.80KMP'!AU49/'DB7.80KMP'!AU$4,"")</f>
        <v/>
      </c>
      <c r="AV48" s="844" t="str">
        <f>IFERROR('DB7.80KMP'!AV49/'DB7.80KMP'!AV$4,"")</f>
        <v/>
      </c>
    </row>
    <row r="49" spans="1:48" ht="14.1" customHeight="1" x14ac:dyDescent="0.25">
      <c r="B49" s="1081" t="s">
        <v>77</v>
      </c>
      <c r="C49" s="1087" t="s">
        <v>76</v>
      </c>
      <c r="D49" s="571" t="s">
        <v>245</v>
      </c>
      <c r="E49" s="7" t="s">
        <v>162</v>
      </c>
      <c r="F49" s="268" t="s">
        <v>226</v>
      </c>
      <c r="G49" s="822" t="str">
        <f>IFERROR('DB7.80KMP'!G50/'DB7.80KMP'!G$4,"")</f>
        <v/>
      </c>
      <c r="H49" s="845" t="str">
        <f>IFERROR('DB7.80KMP'!H50/'DB7.80KMP'!H$4,"")</f>
        <v/>
      </c>
      <c r="I49" s="845" t="str">
        <f>IFERROR('DB7.80KMP'!I50/'DB7.80KMP'!I$4,"")</f>
        <v/>
      </c>
      <c r="J49" s="845" t="str">
        <f>IFERROR('DB7.80KMP'!J50/'DB7.80KMP'!J$4,"")</f>
        <v/>
      </c>
      <c r="K49" s="845" t="str">
        <f>IFERROR('DB7.80KMP'!K50/'DB7.80KMP'!K$4,"")</f>
        <v/>
      </c>
      <c r="L49" s="845" t="str">
        <f>IFERROR('DB7.80KMP'!L50/'DB7.80KMP'!L$4,"")</f>
        <v/>
      </c>
      <c r="M49" s="845" t="str">
        <f>IFERROR('DB7.80KMP'!M50/'DB7.80KMP'!M$4,"")</f>
        <v/>
      </c>
      <c r="N49" s="845" t="str">
        <f>IFERROR('DB7.80KMP'!N50/'DB7.80KMP'!N$4,"")</f>
        <v/>
      </c>
      <c r="O49" s="845" t="str">
        <f>IFERROR('DB7.80KMP'!O50/'DB7.80KMP'!O$4,"")</f>
        <v/>
      </c>
      <c r="P49" s="845" t="str">
        <f>IFERROR('DB7.80KMP'!P50/'DB7.80KMP'!P$4,"")</f>
        <v/>
      </c>
      <c r="Q49" s="845" t="str">
        <f>IFERROR('DB7.80KMP'!Q50/'DB7.80KMP'!Q$4,"")</f>
        <v/>
      </c>
      <c r="R49" s="845" t="str">
        <f>IFERROR('DB7.80KMP'!R50/'DB7.80KMP'!R$4,"")</f>
        <v/>
      </c>
      <c r="S49" s="845" t="str">
        <f>IFERROR('DB7.80KMP'!S50/'DB7.80KMP'!S$4,"")</f>
        <v/>
      </c>
      <c r="T49" s="845" t="str">
        <f>IFERROR('DB7.80KMP'!T50/'DB7.80KMP'!T$4,"")</f>
        <v/>
      </c>
      <c r="U49" s="845" t="str">
        <f>IFERROR('DB7.80KMP'!U50/'DB7.80KMP'!U$4,"")</f>
        <v/>
      </c>
      <c r="V49" s="845" t="str">
        <f>IFERROR('DB7.80KMP'!V50/'DB7.80KMP'!V$4,"")</f>
        <v/>
      </c>
      <c r="W49" s="845">
        <f>IFERROR('DB7.80KMP'!W50/'DB7.80KMP'!W$4,"")</f>
        <v>3.7154249849060859E-4</v>
      </c>
      <c r="X49" s="845">
        <f>IFERROR('DB7.80KMP'!X50/'DB7.80KMP'!X$4,"")</f>
        <v>0</v>
      </c>
      <c r="Y49" s="845">
        <f>IFERROR('DB7.80KMP'!Y50/'DB7.80KMP'!Y$4,"")</f>
        <v>0</v>
      </c>
      <c r="Z49" s="845">
        <f>IFERROR('DB7.80KMP'!Z50/'DB7.80KMP'!Z$4,"")</f>
        <v>0</v>
      </c>
      <c r="AA49" s="845">
        <f>IFERROR('DB7.80KMP'!AA50/'DB7.80KMP'!AA$4,"")</f>
        <v>0</v>
      </c>
      <c r="AB49" s="845">
        <f>IFERROR('DB7.80KMP'!AB50/'DB7.80KMP'!AB$4,"")</f>
        <v>0</v>
      </c>
      <c r="AC49" s="845">
        <f>IFERROR('DB7.80KMP'!AC50/'DB7.80KMP'!AC$4,"")</f>
        <v>0</v>
      </c>
      <c r="AD49" s="845">
        <f>IFERROR('DB7.80KMP'!AD50/'DB7.80KMP'!AD$4,"")</f>
        <v>0</v>
      </c>
      <c r="AE49" s="845">
        <f>IFERROR('DB7.80KMP'!AE50/'DB7.80KMP'!AE$4,"")</f>
        <v>0</v>
      </c>
      <c r="AF49" s="845">
        <f>IFERROR('DB7.80KMP'!AF50/'DB7.80KMP'!AF$4,"")</f>
        <v>0</v>
      </c>
      <c r="AG49" s="845">
        <f>IFERROR('DB7.80KMP'!AG50/'DB7.80KMP'!AG$4,"")</f>
        <v>0</v>
      </c>
      <c r="AH49" s="845">
        <f>IFERROR('DB7.80KMP'!AH50/'DB7.80KMP'!AH$4,"")</f>
        <v>0</v>
      </c>
      <c r="AI49" s="845">
        <f>IFERROR('DB7.80KMP'!AI50/'DB7.80KMP'!AI$4,"")</f>
        <v>1.971954816345756E-5</v>
      </c>
      <c r="AJ49" s="846">
        <f>IFERROR('DB7.80KMP'!AJ50/'DB7.80KMP'!AJ$4,"")</f>
        <v>0</v>
      </c>
      <c r="AK49" s="822">
        <f>IFERROR('DB7.80KMP'!AK50/'DB7.80KMP'!AK$4,"")</f>
        <v>0</v>
      </c>
      <c r="AL49" s="845">
        <f>IFERROR('DB7.80KMP'!AL50/'DB7.80KMP'!AL$4,"")</f>
        <v>0</v>
      </c>
      <c r="AM49" s="845">
        <f>IFERROR('DB7.80KMP'!AM50/'DB7.80KMP'!AM$4,"")</f>
        <v>0</v>
      </c>
      <c r="AN49" s="845">
        <f>IFERROR('DB7.80KMP'!AN50/'DB7.80KMP'!AN$4,"")</f>
        <v>0</v>
      </c>
      <c r="AO49" s="845">
        <f>IFERROR('DB7.80KMP'!AO50/'DB7.80KMP'!AO$4,"")</f>
        <v>0</v>
      </c>
      <c r="AP49" s="845" t="str">
        <f>IFERROR('DB7.80KMP'!AP50/'DB7.80KMP'!AP$4,"")</f>
        <v/>
      </c>
      <c r="AQ49" s="845" t="str">
        <f>IFERROR('DB7.80KMP'!AQ50/'DB7.80KMP'!AQ$4,"")</f>
        <v/>
      </c>
      <c r="AR49" s="845" t="str">
        <f>IFERROR('DB7.80KMP'!AR50/'DB7.80KMP'!AR$4,"")</f>
        <v/>
      </c>
      <c r="AS49" s="845" t="str">
        <f>IFERROR('DB7.80KMP'!AS50/'DB7.80KMP'!AS$4,"")</f>
        <v/>
      </c>
      <c r="AT49" s="845" t="str">
        <f>IFERROR('DB7.80KMP'!AT50/'DB7.80KMP'!AT$4,"")</f>
        <v/>
      </c>
      <c r="AU49" s="845" t="str">
        <f>IFERROR('DB7.80KMP'!AU50/'DB7.80KMP'!AU$4,"")</f>
        <v/>
      </c>
      <c r="AV49" s="846" t="str">
        <f>IFERROR('DB7.80KMP'!AV50/'DB7.80KMP'!AV$4,"")</f>
        <v/>
      </c>
    </row>
    <row r="50" spans="1:48" ht="15.6" x14ac:dyDescent="0.25">
      <c r="B50" s="1082"/>
      <c r="C50" s="1088"/>
      <c r="D50" s="573" t="s">
        <v>246</v>
      </c>
      <c r="E50" s="9" t="s">
        <v>165</v>
      </c>
      <c r="F50" s="272" t="s">
        <v>226</v>
      </c>
      <c r="G50" s="828" t="str">
        <f>IFERROR('DB7.80KMP'!G51/'DB7.80KMP'!G$4,"")</f>
        <v/>
      </c>
      <c r="H50" s="847" t="str">
        <f>IFERROR('DB7.80KMP'!H51/'DB7.80KMP'!H$4,"")</f>
        <v/>
      </c>
      <c r="I50" s="847" t="str">
        <f>IFERROR('DB7.80KMP'!I51/'DB7.80KMP'!I$4,"")</f>
        <v/>
      </c>
      <c r="J50" s="847" t="str">
        <f>IFERROR('DB7.80KMP'!J51/'DB7.80KMP'!J$4,"")</f>
        <v/>
      </c>
      <c r="K50" s="847" t="str">
        <f>IFERROR('DB7.80KMP'!K51/'DB7.80KMP'!K$4,"")</f>
        <v/>
      </c>
      <c r="L50" s="847" t="str">
        <f>IFERROR('DB7.80KMP'!L51/'DB7.80KMP'!L$4,"")</f>
        <v/>
      </c>
      <c r="M50" s="847" t="str">
        <f>IFERROR('DB7.80KMP'!M51/'DB7.80KMP'!M$4,"")</f>
        <v/>
      </c>
      <c r="N50" s="847" t="str">
        <f>IFERROR('DB7.80KMP'!N51/'DB7.80KMP'!N$4,"")</f>
        <v/>
      </c>
      <c r="O50" s="847" t="str">
        <f>IFERROR('DB7.80KMP'!O51/'DB7.80KMP'!O$4,"")</f>
        <v/>
      </c>
      <c r="P50" s="847" t="str">
        <f>IFERROR('DB7.80KMP'!P51/'DB7.80KMP'!P$4,"")</f>
        <v/>
      </c>
      <c r="Q50" s="847" t="str">
        <f>IFERROR('DB7.80KMP'!Q51/'DB7.80KMP'!Q$4,"")</f>
        <v/>
      </c>
      <c r="R50" s="847" t="str">
        <f>IFERROR('DB7.80KMP'!R51/'DB7.80KMP'!R$4,"")</f>
        <v/>
      </c>
      <c r="S50" s="847" t="str">
        <f>IFERROR('DB7.80KMP'!S51/'DB7.80KMP'!S$4,"")</f>
        <v/>
      </c>
      <c r="T50" s="847" t="str">
        <f>IFERROR('DB7.80KMP'!T51/'DB7.80KMP'!T$4,"")</f>
        <v/>
      </c>
      <c r="U50" s="847" t="str">
        <f>IFERROR('DB7.80KMP'!U51/'DB7.80KMP'!U$4,"")</f>
        <v/>
      </c>
      <c r="V50" s="847" t="str">
        <f>IFERROR('DB7.80KMP'!V51/'DB7.80KMP'!V$4,"")</f>
        <v/>
      </c>
      <c r="W50" s="847">
        <f>IFERROR('DB7.80KMP'!W51/'DB7.80KMP'!W$4,"")</f>
        <v>0</v>
      </c>
      <c r="X50" s="847">
        <f>IFERROR('DB7.80KMP'!X51/'DB7.80KMP'!X$4,"")</f>
        <v>0</v>
      </c>
      <c r="Y50" s="847">
        <f>IFERROR('DB7.80KMP'!Y51/'DB7.80KMP'!Y$4,"")</f>
        <v>0</v>
      </c>
      <c r="Z50" s="847">
        <f>IFERROR('DB7.80KMP'!Z51/'DB7.80KMP'!Z$4,"")</f>
        <v>0</v>
      </c>
      <c r="AA50" s="847">
        <f>IFERROR('DB7.80KMP'!AA51/'DB7.80KMP'!AA$4,"")</f>
        <v>0</v>
      </c>
      <c r="AB50" s="847">
        <f>IFERROR('DB7.80KMP'!AB51/'DB7.80KMP'!AB$4,"")</f>
        <v>0</v>
      </c>
      <c r="AC50" s="847">
        <f>IFERROR('DB7.80KMP'!AC51/'DB7.80KMP'!AC$4,"")</f>
        <v>0</v>
      </c>
      <c r="AD50" s="847">
        <f>IFERROR('DB7.80KMP'!AD51/'DB7.80KMP'!AD$4,"")</f>
        <v>0</v>
      </c>
      <c r="AE50" s="847">
        <f>IFERROR('DB7.80KMP'!AE51/'DB7.80KMP'!AE$4,"")</f>
        <v>0</v>
      </c>
      <c r="AF50" s="847">
        <f>IFERROR('DB7.80KMP'!AF51/'DB7.80KMP'!AF$4,"")</f>
        <v>0</v>
      </c>
      <c r="AG50" s="847">
        <f>IFERROR('DB7.80KMP'!AG51/'DB7.80KMP'!AG$4,"")</f>
        <v>0</v>
      </c>
      <c r="AH50" s="847">
        <f>IFERROR('DB7.80KMP'!AH51/'DB7.80KMP'!AH$4,"")</f>
        <v>0</v>
      </c>
      <c r="AI50" s="847">
        <f>IFERROR('DB7.80KMP'!AI51/'DB7.80KMP'!AI$4,"")</f>
        <v>0</v>
      </c>
      <c r="AJ50" s="848">
        <f>IFERROR('DB7.80KMP'!AJ51/'DB7.80KMP'!AJ$4,"")</f>
        <v>0</v>
      </c>
      <c r="AK50" s="828">
        <f>IFERROR('DB7.80KMP'!AK51/'DB7.80KMP'!AK$4,"")</f>
        <v>0</v>
      </c>
      <c r="AL50" s="847">
        <f>IFERROR('DB7.80KMP'!AL51/'DB7.80KMP'!AL$4,"")</f>
        <v>0</v>
      </c>
      <c r="AM50" s="847">
        <f>IFERROR('DB7.80KMP'!AM51/'DB7.80KMP'!AM$4,"")</f>
        <v>0</v>
      </c>
      <c r="AN50" s="847">
        <f>IFERROR('DB7.80KMP'!AN51/'DB7.80KMP'!AN$4,"")</f>
        <v>0</v>
      </c>
      <c r="AO50" s="847">
        <f>IFERROR('DB7.80KMP'!AO51/'DB7.80KMP'!AO$4,"")</f>
        <v>0</v>
      </c>
      <c r="AP50" s="847" t="str">
        <f>IFERROR('DB7.80KMP'!AP51/'DB7.80KMP'!AP$4,"")</f>
        <v/>
      </c>
      <c r="AQ50" s="847" t="str">
        <f>IFERROR('DB7.80KMP'!AQ51/'DB7.80KMP'!AQ$4,"")</f>
        <v/>
      </c>
      <c r="AR50" s="847" t="str">
        <f>IFERROR('DB7.80KMP'!AR51/'DB7.80KMP'!AR$4,"")</f>
        <v/>
      </c>
      <c r="AS50" s="847" t="str">
        <f>IFERROR('DB7.80KMP'!AS51/'DB7.80KMP'!AS$4,"")</f>
        <v/>
      </c>
      <c r="AT50" s="847" t="str">
        <f>IFERROR('DB7.80KMP'!AT51/'DB7.80KMP'!AT$4,"")</f>
        <v/>
      </c>
      <c r="AU50" s="847" t="str">
        <f>IFERROR('DB7.80KMP'!AU51/'DB7.80KMP'!AU$4,"")</f>
        <v/>
      </c>
      <c r="AV50" s="848" t="str">
        <f>IFERROR('DB7.80KMP'!AV51/'DB7.80KMP'!AV$4,"")</f>
        <v/>
      </c>
    </row>
    <row r="51" spans="1:48" ht="15.6" x14ac:dyDescent="0.25">
      <c r="B51" s="1082"/>
      <c r="C51" s="1088"/>
      <c r="D51" s="573" t="s">
        <v>247</v>
      </c>
      <c r="E51" s="12" t="s">
        <v>178</v>
      </c>
      <c r="F51" s="272" t="s">
        <v>226</v>
      </c>
      <c r="G51" s="828" t="str">
        <f>IFERROR('DB7.80KMP'!G52/'DB7.80KMP'!G$4,"")</f>
        <v/>
      </c>
      <c r="H51" s="847" t="str">
        <f>IFERROR('DB7.80KMP'!H52/'DB7.80KMP'!H$4,"")</f>
        <v/>
      </c>
      <c r="I51" s="847" t="str">
        <f>IFERROR('DB7.80KMP'!I52/'DB7.80KMP'!I$4,"")</f>
        <v/>
      </c>
      <c r="J51" s="847" t="str">
        <f>IFERROR('DB7.80KMP'!J52/'DB7.80KMP'!J$4,"")</f>
        <v/>
      </c>
      <c r="K51" s="847" t="str">
        <f>IFERROR('DB7.80KMP'!K52/'DB7.80KMP'!K$4,"")</f>
        <v/>
      </c>
      <c r="L51" s="847" t="str">
        <f>IFERROR('DB7.80KMP'!L52/'DB7.80KMP'!L$4,"")</f>
        <v/>
      </c>
      <c r="M51" s="847" t="str">
        <f>IFERROR('DB7.80KMP'!M52/'DB7.80KMP'!M$4,"")</f>
        <v/>
      </c>
      <c r="N51" s="847" t="str">
        <f>IFERROR('DB7.80KMP'!N52/'DB7.80KMP'!N$4,"")</f>
        <v/>
      </c>
      <c r="O51" s="847" t="str">
        <f>IFERROR('DB7.80KMP'!O52/'DB7.80KMP'!O$4,"")</f>
        <v/>
      </c>
      <c r="P51" s="847" t="str">
        <f>IFERROR('DB7.80KMP'!P52/'DB7.80KMP'!P$4,"")</f>
        <v/>
      </c>
      <c r="Q51" s="847" t="str">
        <f>IFERROR('DB7.80KMP'!Q52/'DB7.80KMP'!Q$4,"")</f>
        <v/>
      </c>
      <c r="R51" s="847" t="str">
        <f>IFERROR('DB7.80KMP'!R52/'DB7.80KMP'!R$4,"")</f>
        <v/>
      </c>
      <c r="S51" s="847" t="str">
        <f>IFERROR('DB7.80KMP'!S52/'DB7.80KMP'!S$4,"")</f>
        <v/>
      </c>
      <c r="T51" s="847" t="str">
        <f>IFERROR('DB7.80KMP'!T52/'DB7.80KMP'!T$4,"")</f>
        <v/>
      </c>
      <c r="U51" s="847" t="str">
        <f>IFERROR('DB7.80KMP'!U52/'DB7.80KMP'!U$4,"")</f>
        <v/>
      </c>
      <c r="V51" s="847" t="str">
        <f>IFERROR('DB7.80KMP'!V52/'DB7.80KMP'!V$4,"")</f>
        <v/>
      </c>
      <c r="W51" s="847">
        <f>IFERROR('DB7.80KMP'!W52/'DB7.80KMP'!W$4,"")</f>
        <v>0</v>
      </c>
      <c r="X51" s="847">
        <f>IFERROR('DB7.80KMP'!X52/'DB7.80KMP'!X$4,"")</f>
        <v>0</v>
      </c>
      <c r="Y51" s="847">
        <f>IFERROR('DB7.80KMP'!Y52/'DB7.80KMP'!Y$4,"")</f>
        <v>0</v>
      </c>
      <c r="Z51" s="847">
        <f>IFERROR('DB7.80KMP'!Z52/'DB7.80KMP'!Z$4,"")</f>
        <v>0</v>
      </c>
      <c r="AA51" s="847">
        <f>IFERROR('DB7.80KMP'!AA52/'DB7.80KMP'!AA$4,"")</f>
        <v>0</v>
      </c>
      <c r="AB51" s="847">
        <f>IFERROR('DB7.80KMP'!AB52/'DB7.80KMP'!AB$4,"")</f>
        <v>0</v>
      </c>
      <c r="AC51" s="847">
        <f>IFERROR('DB7.80KMP'!AC52/'DB7.80KMP'!AC$4,"")</f>
        <v>0</v>
      </c>
      <c r="AD51" s="847">
        <f>IFERROR('DB7.80KMP'!AD52/'DB7.80KMP'!AD$4,"")</f>
        <v>0</v>
      </c>
      <c r="AE51" s="847">
        <f>IFERROR('DB7.80KMP'!AE52/'DB7.80KMP'!AE$4,"")</f>
        <v>0</v>
      </c>
      <c r="AF51" s="847">
        <f>IFERROR('DB7.80KMP'!AF52/'DB7.80KMP'!AF$4,"")</f>
        <v>0</v>
      </c>
      <c r="AG51" s="847">
        <f>IFERROR('DB7.80KMP'!AG52/'DB7.80KMP'!AG$4,"")</f>
        <v>0</v>
      </c>
      <c r="AH51" s="847">
        <f>IFERROR('DB7.80KMP'!AH52/'DB7.80KMP'!AH$4,"")</f>
        <v>0</v>
      </c>
      <c r="AI51" s="847">
        <f>IFERROR('DB7.80KMP'!AI52/'DB7.80KMP'!AI$4,"")</f>
        <v>0</v>
      </c>
      <c r="AJ51" s="848">
        <f>IFERROR('DB7.80KMP'!AJ52/'DB7.80KMP'!AJ$4,"")</f>
        <v>0</v>
      </c>
      <c r="AK51" s="828">
        <f>IFERROR('DB7.80KMP'!AK52/'DB7.80KMP'!AK$4,"")</f>
        <v>0</v>
      </c>
      <c r="AL51" s="847">
        <f>IFERROR('DB7.80KMP'!AL52/'DB7.80KMP'!AL$4,"")</f>
        <v>0</v>
      </c>
      <c r="AM51" s="847">
        <f>IFERROR('DB7.80KMP'!AM52/'DB7.80KMP'!AM$4,"")</f>
        <v>0</v>
      </c>
      <c r="AN51" s="847">
        <f>IFERROR('DB7.80KMP'!AN52/'DB7.80KMP'!AN$4,"")</f>
        <v>0</v>
      </c>
      <c r="AO51" s="847">
        <f>IFERROR('DB7.80KMP'!AO52/'DB7.80KMP'!AO$4,"")</f>
        <v>0</v>
      </c>
      <c r="AP51" s="847" t="str">
        <f>IFERROR('DB7.80KMP'!AP52/'DB7.80KMP'!AP$4,"")</f>
        <v/>
      </c>
      <c r="AQ51" s="847" t="str">
        <f>IFERROR('DB7.80KMP'!AQ52/'DB7.80KMP'!AQ$4,"")</f>
        <v/>
      </c>
      <c r="AR51" s="847" t="str">
        <f>IFERROR('DB7.80KMP'!AR52/'DB7.80KMP'!AR$4,"")</f>
        <v/>
      </c>
      <c r="AS51" s="847" t="str">
        <f>IFERROR('DB7.80KMP'!AS52/'DB7.80KMP'!AS$4,"")</f>
        <v/>
      </c>
      <c r="AT51" s="847" t="str">
        <f>IFERROR('DB7.80KMP'!AT52/'DB7.80KMP'!AT$4,"")</f>
        <v/>
      </c>
      <c r="AU51" s="847" t="str">
        <f>IFERROR('DB7.80KMP'!AU52/'DB7.80KMP'!AU$4,"")</f>
        <v/>
      </c>
      <c r="AV51" s="848" t="str">
        <f>IFERROR('DB7.80KMP'!AV52/'DB7.80KMP'!AV$4,"")</f>
        <v/>
      </c>
    </row>
    <row r="52" spans="1:48" ht="14.1" customHeight="1" x14ac:dyDescent="0.25">
      <c r="B52" s="1083"/>
      <c r="C52" s="1089"/>
      <c r="D52" s="572" t="s">
        <v>248</v>
      </c>
      <c r="E52" s="10" t="s">
        <v>164</v>
      </c>
      <c r="F52" s="273" t="s">
        <v>226</v>
      </c>
      <c r="G52" s="825" t="str">
        <f>IFERROR('DB7.80KMP'!G53/'DB7.80KMP'!G$4,"")</f>
        <v/>
      </c>
      <c r="H52" s="826" t="str">
        <f>IFERROR('DB7.80KMP'!H53/'DB7.80KMP'!H$4,"")</f>
        <v/>
      </c>
      <c r="I52" s="826" t="str">
        <f>IFERROR('DB7.80KMP'!I53/'DB7.80KMP'!I$4,"")</f>
        <v/>
      </c>
      <c r="J52" s="826" t="str">
        <f>IFERROR('DB7.80KMP'!J53/'DB7.80KMP'!J$4,"")</f>
        <v/>
      </c>
      <c r="K52" s="826" t="str">
        <f>IFERROR('DB7.80KMP'!K53/'DB7.80KMP'!K$4,"")</f>
        <v/>
      </c>
      <c r="L52" s="826" t="str">
        <f>IFERROR('DB7.80KMP'!L53/'DB7.80KMP'!L$4,"")</f>
        <v/>
      </c>
      <c r="M52" s="826" t="str">
        <f>IFERROR('DB7.80KMP'!M53/'DB7.80KMP'!M$4,"")</f>
        <v/>
      </c>
      <c r="N52" s="826" t="str">
        <f>IFERROR('DB7.80KMP'!N53/'DB7.80KMP'!N$4,"")</f>
        <v/>
      </c>
      <c r="O52" s="826" t="str">
        <f>IFERROR('DB7.80KMP'!O53/'DB7.80KMP'!O$4,"")</f>
        <v/>
      </c>
      <c r="P52" s="826" t="str">
        <f>IFERROR('DB7.80KMP'!P53/'DB7.80KMP'!P$4,"")</f>
        <v/>
      </c>
      <c r="Q52" s="826" t="str">
        <f>IFERROR('DB7.80KMP'!Q53/'DB7.80KMP'!Q$4,"")</f>
        <v/>
      </c>
      <c r="R52" s="826" t="str">
        <f>IFERROR('DB7.80KMP'!R53/'DB7.80KMP'!R$4,"")</f>
        <v/>
      </c>
      <c r="S52" s="826" t="str">
        <f>IFERROR('DB7.80KMP'!S53/'DB7.80KMP'!S$4,"")</f>
        <v/>
      </c>
      <c r="T52" s="826" t="str">
        <f>IFERROR('DB7.80KMP'!T53/'DB7.80KMP'!T$4,"")</f>
        <v/>
      </c>
      <c r="U52" s="826" t="str">
        <f>IFERROR('DB7.80KMP'!U53/'DB7.80KMP'!U$4,"")</f>
        <v/>
      </c>
      <c r="V52" s="826" t="str">
        <f>IFERROR('DB7.80KMP'!V53/'DB7.80KMP'!V$4,"")</f>
        <v/>
      </c>
      <c r="W52" s="826">
        <f>IFERROR('DB7.80KMP'!W53/'DB7.80KMP'!W$4,"")</f>
        <v>0</v>
      </c>
      <c r="X52" s="826">
        <f>IFERROR('DB7.80KMP'!X53/'DB7.80KMP'!X$4,"")</f>
        <v>0</v>
      </c>
      <c r="Y52" s="826">
        <f>IFERROR('DB7.80KMP'!Y53/'DB7.80KMP'!Y$4,"")</f>
        <v>0</v>
      </c>
      <c r="Z52" s="826">
        <f>IFERROR('DB7.80KMP'!Z53/'DB7.80KMP'!Z$4,"")</f>
        <v>0</v>
      </c>
      <c r="AA52" s="826">
        <f>IFERROR('DB7.80KMP'!AA53/'DB7.80KMP'!AA$4,"")</f>
        <v>0</v>
      </c>
      <c r="AB52" s="826">
        <f>IFERROR('DB7.80KMP'!AB53/'DB7.80KMP'!AB$4,"")</f>
        <v>0</v>
      </c>
      <c r="AC52" s="826">
        <f>IFERROR('DB7.80KMP'!AC53/'DB7.80KMP'!AC$4,"")</f>
        <v>0</v>
      </c>
      <c r="AD52" s="826">
        <f>IFERROR('DB7.80KMP'!AD53/'DB7.80KMP'!AD$4,"")</f>
        <v>0</v>
      </c>
      <c r="AE52" s="826">
        <f>IFERROR('DB7.80KMP'!AE53/'DB7.80KMP'!AE$4,"")</f>
        <v>0</v>
      </c>
      <c r="AF52" s="826">
        <f>IFERROR('DB7.80KMP'!AF53/'DB7.80KMP'!AF$4,"")</f>
        <v>0</v>
      </c>
      <c r="AG52" s="826">
        <f>IFERROR('DB7.80KMP'!AG53/'DB7.80KMP'!AG$4,"")</f>
        <v>0</v>
      </c>
      <c r="AH52" s="826">
        <f>IFERROR('DB7.80KMP'!AH53/'DB7.80KMP'!AH$4,"")</f>
        <v>0</v>
      </c>
      <c r="AI52" s="826">
        <f>IFERROR('DB7.80KMP'!AI53/'DB7.80KMP'!AI$4,"")</f>
        <v>0</v>
      </c>
      <c r="AJ52" s="827">
        <f>IFERROR('DB7.80KMP'!AJ53/'DB7.80KMP'!AJ$4,"")</f>
        <v>0</v>
      </c>
      <c r="AK52" s="825">
        <f>IFERROR('DB7.80KMP'!AK53/'DB7.80KMP'!AK$4,"")</f>
        <v>0</v>
      </c>
      <c r="AL52" s="826">
        <f>IFERROR('DB7.80KMP'!AL53/'DB7.80KMP'!AL$4,"")</f>
        <v>0</v>
      </c>
      <c r="AM52" s="826">
        <f>IFERROR('DB7.80KMP'!AM53/'DB7.80KMP'!AM$4,"")</f>
        <v>0</v>
      </c>
      <c r="AN52" s="826">
        <f>IFERROR('DB7.80KMP'!AN53/'DB7.80KMP'!AN$4,"")</f>
        <v>0</v>
      </c>
      <c r="AO52" s="826">
        <f>IFERROR('DB7.80KMP'!AO53/'DB7.80KMP'!AO$4,"")</f>
        <v>0</v>
      </c>
      <c r="AP52" s="826" t="str">
        <f>IFERROR('DB7.80KMP'!AP53/'DB7.80KMP'!AP$4,"")</f>
        <v/>
      </c>
      <c r="AQ52" s="826" t="str">
        <f>IFERROR('DB7.80KMP'!AQ53/'DB7.80KMP'!AQ$4,"")</f>
        <v/>
      </c>
      <c r="AR52" s="826" t="str">
        <f>IFERROR('DB7.80KMP'!AR53/'DB7.80KMP'!AR$4,"")</f>
        <v/>
      </c>
      <c r="AS52" s="826" t="str">
        <f>IFERROR('DB7.80KMP'!AS53/'DB7.80KMP'!AS$4,"")</f>
        <v/>
      </c>
      <c r="AT52" s="826" t="str">
        <f>IFERROR('DB7.80KMP'!AT53/'DB7.80KMP'!AT$4,"")</f>
        <v/>
      </c>
      <c r="AU52" s="826" t="str">
        <f>IFERROR('DB7.80KMP'!AU53/'DB7.80KMP'!AU$4,"")</f>
        <v/>
      </c>
      <c r="AV52" s="827" t="str">
        <f>IFERROR('DB7.80KMP'!AV53/'DB7.80KMP'!AV$4,"")</f>
        <v/>
      </c>
    </row>
    <row r="53" spans="1:48" ht="15.6" x14ac:dyDescent="0.25">
      <c r="B53" s="255" t="s">
        <v>79</v>
      </c>
      <c r="C53" s="20" t="s">
        <v>78</v>
      </c>
      <c r="D53" s="251" t="s">
        <v>249</v>
      </c>
      <c r="E53" s="20" t="s">
        <v>78</v>
      </c>
      <c r="F53" s="270" t="s">
        <v>226</v>
      </c>
      <c r="G53" s="837" t="str">
        <f>IFERROR('DB7.80KMP'!G54/'DB7.80KMP'!G$4,"")</f>
        <v/>
      </c>
      <c r="H53" s="838" t="str">
        <f>IFERROR('DB7.80KMP'!H54/'DB7.80KMP'!H$4,"")</f>
        <v/>
      </c>
      <c r="I53" s="838" t="str">
        <f>IFERROR('DB7.80KMP'!I54/'DB7.80KMP'!I$4,"")</f>
        <v/>
      </c>
      <c r="J53" s="838" t="str">
        <f>IFERROR('DB7.80KMP'!J54/'DB7.80KMP'!J$4,"")</f>
        <v/>
      </c>
      <c r="K53" s="838" t="str">
        <f>IFERROR('DB7.80KMP'!K54/'DB7.80KMP'!K$4,"")</f>
        <v/>
      </c>
      <c r="L53" s="838" t="str">
        <f>IFERROR('DB7.80KMP'!L54/'DB7.80KMP'!L$4,"")</f>
        <v/>
      </c>
      <c r="M53" s="838" t="str">
        <f>IFERROR('DB7.80KMP'!M54/'DB7.80KMP'!M$4,"")</f>
        <v/>
      </c>
      <c r="N53" s="838" t="str">
        <f>IFERROR('DB7.80KMP'!N54/'DB7.80KMP'!N$4,"")</f>
        <v/>
      </c>
      <c r="O53" s="838" t="str">
        <f>IFERROR('DB7.80KMP'!O54/'DB7.80KMP'!O$4,"")</f>
        <v/>
      </c>
      <c r="P53" s="838" t="str">
        <f>IFERROR('DB7.80KMP'!P54/'DB7.80KMP'!P$4,"")</f>
        <v/>
      </c>
      <c r="Q53" s="838" t="str">
        <f>IFERROR('DB7.80KMP'!Q54/'DB7.80KMP'!Q$4,"")</f>
        <v/>
      </c>
      <c r="R53" s="838" t="str">
        <f>IFERROR('DB7.80KMP'!R54/'DB7.80KMP'!R$4,"")</f>
        <v/>
      </c>
      <c r="S53" s="838" t="str">
        <f>IFERROR('DB7.80KMP'!S54/'DB7.80KMP'!S$4,"")</f>
        <v/>
      </c>
      <c r="T53" s="838" t="str">
        <f>IFERROR('DB7.80KMP'!T54/'DB7.80KMP'!T$4,"")</f>
        <v/>
      </c>
      <c r="U53" s="838" t="str">
        <f>IFERROR('DB7.80KMP'!U54/'DB7.80KMP'!U$4,"")</f>
        <v/>
      </c>
      <c r="V53" s="838" t="str">
        <f>IFERROR('DB7.80KMP'!V54/'DB7.80KMP'!V$4,"")</f>
        <v/>
      </c>
      <c r="W53" s="838">
        <f>IFERROR('DB7.80KMP'!W54/'DB7.80KMP'!W$4,"")</f>
        <v>5.3077499784372662E-4</v>
      </c>
      <c r="X53" s="838">
        <f>IFERROR('DB7.80KMP'!X54/'DB7.80KMP'!X$4,"")</f>
        <v>8.8462499640621099E-4</v>
      </c>
      <c r="Y53" s="838">
        <f>IFERROR('DB7.80KMP'!Y54/'DB7.80KMP'!Y$4,"")</f>
        <v>0</v>
      </c>
      <c r="Z53" s="838">
        <f>IFERROR('DB7.80KMP'!Z54/'DB7.80KMP'!Z$4,"")</f>
        <v>0</v>
      </c>
      <c r="AA53" s="838">
        <f>IFERROR('DB7.80KMP'!AA54/'DB7.80KMP'!AA$4,"")</f>
        <v>0</v>
      </c>
      <c r="AB53" s="838">
        <f>IFERROR('DB7.80KMP'!AB54/'DB7.80KMP'!AB$4,"")</f>
        <v>0</v>
      </c>
      <c r="AC53" s="838">
        <f>IFERROR('DB7.80KMP'!AC54/'DB7.80KMP'!AC$4,"")</f>
        <v>0</v>
      </c>
      <c r="AD53" s="838">
        <f>IFERROR('DB7.80KMP'!AD54/'DB7.80KMP'!AD$4,"")</f>
        <v>0</v>
      </c>
      <c r="AE53" s="838">
        <f>IFERROR('DB7.80KMP'!AE54/'DB7.80KMP'!AE$4,"")</f>
        <v>1.2150852837983566E-3</v>
      </c>
      <c r="AF53" s="838">
        <f>IFERROR('DB7.80KMP'!AF54/'DB7.80KMP'!AF$4,"")</f>
        <v>8.7692772464001748E-4</v>
      </c>
      <c r="AG53" s="838">
        <f>IFERROR('DB7.80KMP'!AG54/'DB7.80KMP'!AG$4,"")</f>
        <v>0</v>
      </c>
      <c r="AH53" s="838">
        <f>IFERROR('DB7.80KMP'!AH54/'DB7.80KMP'!AH$4,"")</f>
        <v>0</v>
      </c>
      <c r="AI53" s="838">
        <f>IFERROR('DB7.80KMP'!AI54/'DB7.80KMP'!AI$4,"")</f>
        <v>2.5353704781588289E-4</v>
      </c>
      <c r="AJ53" s="839">
        <f>IFERROR('DB7.80KMP'!AJ54/'DB7.80KMP'!AJ$4,"")</f>
        <v>0</v>
      </c>
      <c r="AK53" s="837">
        <f>IFERROR('DB7.80KMP'!AK54/'DB7.80KMP'!AK$4,"")</f>
        <v>0</v>
      </c>
      <c r="AL53" s="838">
        <f>IFERROR('DB7.80KMP'!AL54/'DB7.80KMP'!AL$4,"")</f>
        <v>0</v>
      </c>
      <c r="AM53" s="838">
        <f>IFERROR('DB7.80KMP'!AM54/'DB7.80KMP'!AM$4,"")</f>
        <v>0</v>
      </c>
      <c r="AN53" s="838">
        <f>IFERROR('DB7.80KMP'!AN54/'DB7.80KMP'!AN$4,"")</f>
        <v>0</v>
      </c>
      <c r="AO53" s="838">
        <f>IFERROR('DB7.80KMP'!AO54/'DB7.80KMP'!AO$4,"")</f>
        <v>0</v>
      </c>
      <c r="AP53" s="838" t="str">
        <f>IFERROR('DB7.80KMP'!AP54/'DB7.80KMP'!AP$4,"")</f>
        <v/>
      </c>
      <c r="AQ53" s="838" t="str">
        <f>IFERROR('DB7.80KMP'!AQ54/'DB7.80KMP'!AQ$4,"")</f>
        <v/>
      </c>
      <c r="AR53" s="838" t="str">
        <f>IFERROR('DB7.80KMP'!AR54/'DB7.80KMP'!AR$4,"")</f>
        <v/>
      </c>
      <c r="AS53" s="838" t="str">
        <f>IFERROR('DB7.80KMP'!AS54/'DB7.80KMP'!AS$4,"")</f>
        <v/>
      </c>
      <c r="AT53" s="838" t="str">
        <f>IFERROR('DB7.80KMP'!AT54/'DB7.80KMP'!AT$4,"")</f>
        <v/>
      </c>
      <c r="AU53" s="838" t="str">
        <f>IFERROR('DB7.80KMP'!AU54/'DB7.80KMP'!AU$4,"")</f>
        <v/>
      </c>
      <c r="AV53" s="839" t="str">
        <f>IFERROR('DB7.80KMP'!AV54/'DB7.80KMP'!AV$4,"")</f>
        <v/>
      </c>
    </row>
    <row r="54" spans="1:48" ht="14.1" customHeight="1" x14ac:dyDescent="0.25">
      <c r="B54" s="255" t="s">
        <v>81</v>
      </c>
      <c r="C54" s="20" t="s">
        <v>80</v>
      </c>
      <c r="D54" s="251" t="s">
        <v>250</v>
      </c>
      <c r="E54" s="6" t="s">
        <v>80</v>
      </c>
      <c r="F54" s="268" t="s">
        <v>226</v>
      </c>
      <c r="G54" s="849" t="str">
        <f>IFERROR('DB7.80KMP'!G55/'DB7.80KMP'!G$4,"")</f>
        <v/>
      </c>
      <c r="H54" s="850" t="str">
        <f>IFERROR('DB7.80KMP'!H55/'DB7.80KMP'!H$4,"")</f>
        <v/>
      </c>
      <c r="I54" s="850" t="str">
        <f>IFERROR('DB7.80KMP'!I55/'DB7.80KMP'!I$4,"")</f>
        <v/>
      </c>
      <c r="J54" s="850" t="str">
        <f>IFERROR('DB7.80KMP'!J55/'DB7.80KMP'!J$4,"")</f>
        <v/>
      </c>
      <c r="K54" s="850" t="str">
        <f>IFERROR('DB7.80KMP'!K55/'DB7.80KMP'!K$4,"")</f>
        <v/>
      </c>
      <c r="L54" s="850" t="str">
        <f>IFERROR('DB7.80KMP'!L55/'DB7.80KMP'!L$4,"")</f>
        <v/>
      </c>
      <c r="M54" s="850" t="str">
        <f>IFERROR('DB7.80KMP'!M55/'DB7.80KMP'!M$4,"")</f>
        <v/>
      </c>
      <c r="N54" s="850" t="str">
        <f>IFERROR('DB7.80KMP'!N55/'DB7.80KMP'!N$4,"")</f>
        <v/>
      </c>
      <c r="O54" s="850" t="str">
        <f>IFERROR('DB7.80KMP'!O55/'DB7.80KMP'!O$4,"")</f>
        <v/>
      </c>
      <c r="P54" s="850" t="str">
        <f>IFERROR('DB7.80KMP'!P55/'DB7.80KMP'!P$4,"")</f>
        <v/>
      </c>
      <c r="Q54" s="850" t="str">
        <f>IFERROR('DB7.80KMP'!Q55/'DB7.80KMP'!Q$4,"")</f>
        <v/>
      </c>
      <c r="R54" s="850" t="str">
        <f>IFERROR('DB7.80KMP'!R55/'DB7.80KMP'!R$4,"")</f>
        <v/>
      </c>
      <c r="S54" s="850" t="str">
        <f>IFERROR('DB7.80KMP'!S55/'DB7.80KMP'!S$4,"")</f>
        <v/>
      </c>
      <c r="T54" s="850" t="str">
        <f>IFERROR('DB7.80KMP'!T55/'DB7.80KMP'!T$4,"")</f>
        <v/>
      </c>
      <c r="U54" s="850" t="str">
        <f>IFERROR('DB7.80KMP'!U55/'DB7.80KMP'!U$4,"")</f>
        <v/>
      </c>
      <c r="V54" s="850" t="str">
        <f>IFERROR('DB7.80KMP'!V55/'DB7.80KMP'!V$4,"")</f>
        <v/>
      </c>
      <c r="W54" s="850">
        <f>IFERROR('DB7.80KMP'!W55/'DB7.80KMP'!W$4,"")</f>
        <v>0</v>
      </c>
      <c r="X54" s="850">
        <f>IFERROR('DB7.80KMP'!X55/'DB7.80KMP'!X$4,"")</f>
        <v>0</v>
      </c>
      <c r="Y54" s="850">
        <f>IFERROR('DB7.80KMP'!Y55/'DB7.80KMP'!Y$4,"")</f>
        <v>0</v>
      </c>
      <c r="Z54" s="850">
        <f>IFERROR('DB7.80KMP'!Z55/'DB7.80KMP'!Z$4,"")</f>
        <v>0</v>
      </c>
      <c r="AA54" s="850">
        <f>IFERROR('DB7.80KMP'!AA55/'DB7.80KMP'!AA$4,"")</f>
        <v>0</v>
      </c>
      <c r="AB54" s="850">
        <f>IFERROR('DB7.80KMP'!AB55/'DB7.80KMP'!AB$4,"")</f>
        <v>0</v>
      </c>
      <c r="AC54" s="850">
        <f>IFERROR('DB7.80KMP'!AC55/'DB7.80KMP'!AC$4,"")</f>
        <v>0</v>
      </c>
      <c r="AD54" s="850">
        <f>IFERROR('DB7.80KMP'!AD55/'DB7.80KMP'!AD$4,"")</f>
        <v>0</v>
      </c>
      <c r="AE54" s="850">
        <f>IFERROR('DB7.80KMP'!AE55/'DB7.80KMP'!AE$4,"")</f>
        <v>0</v>
      </c>
      <c r="AF54" s="850">
        <f>IFERROR('DB7.80KMP'!AF55/'DB7.80KMP'!AF$4,"")</f>
        <v>0</v>
      </c>
      <c r="AG54" s="850">
        <f>IFERROR('DB7.80KMP'!AG55/'DB7.80KMP'!AG$4,"")</f>
        <v>0</v>
      </c>
      <c r="AH54" s="850">
        <f>IFERROR('DB7.80KMP'!AH55/'DB7.80KMP'!AH$4,"")</f>
        <v>0</v>
      </c>
      <c r="AI54" s="850">
        <f>IFERROR('DB7.80KMP'!AI55/'DB7.80KMP'!AI$4,"")</f>
        <v>0</v>
      </c>
      <c r="AJ54" s="851">
        <f>IFERROR('DB7.80KMP'!AJ55/'DB7.80KMP'!AJ$4,"")</f>
        <v>11.618501733333334</v>
      </c>
      <c r="AK54" s="849">
        <f>IFERROR('DB7.80KMP'!AK55/'DB7.80KMP'!AK$4,"")</f>
        <v>5.1191168078270934E-3</v>
      </c>
      <c r="AL54" s="850">
        <f>IFERROR('DB7.80KMP'!AL55/'DB7.80KMP'!AL$4,"")</f>
        <v>1.0182880114798917E-2</v>
      </c>
      <c r="AM54" s="850">
        <f>IFERROR('DB7.80KMP'!AM55/'DB7.80KMP'!AM$4,"")</f>
        <v>3.1193730620384707E-3</v>
      </c>
      <c r="AN54" s="850">
        <f>IFERROR('DB7.80KMP'!AN55/'DB7.80KMP'!AN$4,"")</f>
        <v>4.2799087594556032E-3</v>
      </c>
      <c r="AO54" s="850">
        <f>IFERROR('DB7.80KMP'!AO55/'DB7.80KMP'!AO$4,"")</f>
        <v>2.7211144692203368E-3</v>
      </c>
      <c r="AP54" s="850" t="str">
        <f>IFERROR('DB7.80KMP'!AP55/'DB7.80KMP'!AP$4,"")</f>
        <v/>
      </c>
      <c r="AQ54" s="850" t="str">
        <f>IFERROR('DB7.80KMP'!AQ55/'DB7.80KMP'!AQ$4,"")</f>
        <v/>
      </c>
      <c r="AR54" s="850" t="str">
        <f>IFERROR('DB7.80KMP'!AR55/'DB7.80KMP'!AR$4,"")</f>
        <v/>
      </c>
      <c r="AS54" s="850" t="str">
        <f>IFERROR('DB7.80KMP'!AS55/'DB7.80KMP'!AS$4,"")</f>
        <v/>
      </c>
      <c r="AT54" s="850" t="str">
        <f>IFERROR('DB7.80KMP'!AT55/'DB7.80KMP'!AT$4,"")</f>
        <v/>
      </c>
      <c r="AU54" s="850" t="str">
        <f>IFERROR('DB7.80KMP'!AU55/'DB7.80KMP'!AU$4,"")</f>
        <v/>
      </c>
      <c r="AV54" s="851" t="str">
        <f>IFERROR('DB7.80KMP'!AV55/'DB7.80KMP'!AV$4,"")</f>
        <v/>
      </c>
    </row>
    <row r="55" spans="1:48" ht="14.1" customHeight="1" x14ac:dyDescent="0.25">
      <c r="B55" s="255" t="s">
        <v>83</v>
      </c>
      <c r="C55" s="132" t="s">
        <v>82</v>
      </c>
      <c r="D55" s="251" t="s">
        <v>251</v>
      </c>
      <c r="E55" s="20" t="s">
        <v>82</v>
      </c>
      <c r="F55" s="270" t="s">
        <v>226</v>
      </c>
      <c r="G55" s="831" t="str">
        <f>IFERROR('DB7.80KMP'!G56/'DB7.80KMP'!G$4,"")</f>
        <v/>
      </c>
      <c r="H55" s="832" t="str">
        <f>IFERROR('DB7.80KMP'!H56/'DB7.80KMP'!H$4,"")</f>
        <v/>
      </c>
      <c r="I55" s="832" t="str">
        <f>IFERROR('DB7.80KMP'!I56/'DB7.80KMP'!I$4,"")</f>
        <v/>
      </c>
      <c r="J55" s="832" t="str">
        <f>IFERROR('DB7.80KMP'!J56/'DB7.80KMP'!J$4,"")</f>
        <v/>
      </c>
      <c r="K55" s="832" t="str">
        <f>IFERROR('DB7.80KMP'!K56/'DB7.80KMP'!K$4,"")</f>
        <v/>
      </c>
      <c r="L55" s="832" t="str">
        <f>IFERROR('DB7.80KMP'!L56/'DB7.80KMP'!L$4,"")</f>
        <v/>
      </c>
      <c r="M55" s="832" t="str">
        <f>IFERROR('DB7.80KMP'!M56/'DB7.80KMP'!M$4,"")</f>
        <v/>
      </c>
      <c r="N55" s="832" t="str">
        <f>IFERROR('DB7.80KMP'!N56/'DB7.80KMP'!N$4,"")</f>
        <v/>
      </c>
      <c r="O55" s="832" t="str">
        <f>IFERROR('DB7.80KMP'!O56/'DB7.80KMP'!O$4,"")</f>
        <v/>
      </c>
      <c r="P55" s="832" t="str">
        <f>IFERROR('DB7.80KMP'!P56/'DB7.80KMP'!P$4,"")</f>
        <v/>
      </c>
      <c r="Q55" s="832" t="str">
        <f>IFERROR('DB7.80KMP'!Q56/'DB7.80KMP'!Q$4,"")</f>
        <v/>
      </c>
      <c r="R55" s="832" t="str">
        <f>IFERROR('DB7.80KMP'!R56/'DB7.80KMP'!R$4,"")</f>
        <v/>
      </c>
      <c r="S55" s="832" t="str">
        <f>IFERROR('DB7.80KMP'!S56/'DB7.80KMP'!S$4,"")</f>
        <v/>
      </c>
      <c r="T55" s="832" t="str">
        <f>IFERROR('DB7.80KMP'!T56/'DB7.80KMP'!T$4,"")</f>
        <v/>
      </c>
      <c r="U55" s="832" t="str">
        <f>IFERROR('DB7.80KMP'!U56/'DB7.80KMP'!U$4,"")</f>
        <v/>
      </c>
      <c r="V55" s="832" t="str">
        <f>IFERROR('DB7.80KMP'!V56/'DB7.80KMP'!V$4,"")</f>
        <v/>
      </c>
      <c r="W55" s="832">
        <f>IFERROR('DB7.80KMP'!W56/'DB7.80KMP'!W$4,"")</f>
        <v>0</v>
      </c>
      <c r="X55" s="832">
        <f>IFERROR('DB7.80KMP'!X56/'DB7.80KMP'!X$4,"")</f>
        <v>2.6538749892186329E-3</v>
      </c>
      <c r="Y55" s="832">
        <f>IFERROR('DB7.80KMP'!Y56/'DB7.80KMP'!Y$4,"")</f>
        <v>8.0365825236476446E-4</v>
      </c>
      <c r="Z55" s="832">
        <f>IFERROR('DB7.80KMP'!Z56/'DB7.80KMP'!Z$4,"")</f>
        <v>2.5349120765746241E-4</v>
      </c>
      <c r="AA55" s="832">
        <f>IFERROR('DB7.80KMP'!AA56/'DB7.80KMP'!AA$4,"")</f>
        <v>4.2586522886453685E-4</v>
      </c>
      <c r="AB55" s="832">
        <f>IFERROR('DB7.80KMP'!AB56/'DB7.80KMP'!AB$4,"")</f>
        <v>0</v>
      </c>
      <c r="AC55" s="832">
        <f>IFERROR('DB7.80KMP'!AC56/'DB7.80KMP'!AC$4,"")</f>
        <v>0</v>
      </c>
      <c r="AD55" s="832">
        <f>IFERROR('DB7.80KMP'!AD56/'DB7.80KMP'!AD$4,"")</f>
        <v>0</v>
      </c>
      <c r="AE55" s="832">
        <f>IFERROR('DB7.80KMP'!AE56/'DB7.80KMP'!AE$4,"")</f>
        <v>0</v>
      </c>
      <c r="AF55" s="832">
        <f>IFERROR('DB7.80KMP'!AF56/'DB7.80KMP'!AF$4,"")</f>
        <v>0</v>
      </c>
      <c r="AG55" s="832">
        <f>IFERROR('DB7.80KMP'!AG56/'DB7.80KMP'!AG$4,"")</f>
        <v>0</v>
      </c>
      <c r="AH55" s="832">
        <f>IFERROR('DB7.80KMP'!AH56/'DB7.80KMP'!AH$4,"")</f>
        <v>0</v>
      </c>
      <c r="AI55" s="832">
        <f>IFERROR('DB7.80KMP'!AI56/'DB7.80KMP'!AI$4,"")</f>
        <v>2.0282963825270632E-4</v>
      </c>
      <c r="AJ55" s="833">
        <f>IFERROR('DB7.80KMP'!AJ56/'DB7.80KMP'!AJ$4,"")</f>
        <v>0</v>
      </c>
      <c r="AK55" s="831">
        <f>IFERROR('DB7.80KMP'!AK56/'DB7.80KMP'!AK$4,"")</f>
        <v>0</v>
      </c>
      <c r="AL55" s="832">
        <f>IFERROR('DB7.80KMP'!AL56/'DB7.80KMP'!AL$4,"")</f>
        <v>0</v>
      </c>
      <c r="AM55" s="832">
        <f>IFERROR('DB7.80KMP'!AM56/'DB7.80KMP'!AM$4,"")</f>
        <v>0</v>
      </c>
      <c r="AN55" s="832">
        <f>IFERROR('DB7.80KMP'!AN56/'DB7.80KMP'!AN$4,"")</f>
        <v>0</v>
      </c>
      <c r="AO55" s="832">
        <f>IFERROR('DB7.80KMP'!AO56/'DB7.80KMP'!AO$4,"")</f>
        <v>0</v>
      </c>
      <c r="AP55" s="832" t="str">
        <f>IFERROR('DB7.80KMP'!AP56/'DB7.80KMP'!AP$4,"")</f>
        <v/>
      </c>
      <c r="AQ55" s="832" t="str">
        <f>IFERROR('DB7.80KMP'!AQ56/'DB7.80KMP'!AQ$4,"")</f>
        <v/>
      </c>
      <c r="AR55" s="832" t="str">
        <f>IFERROR('DB7.80KMP'!AR56/'DB7.80KMP'!AR$4,"")</f>
        <v/>
      </c>
      <c r="AS55" s="832" t="str">
        <f>IFERROR('DB7.80KMP'!AS56/'DB7.80KMP'!AS$4,"")</f>
        <v/>
      </c>
      <c r="AT55" s="832" t="str">
        <f>IFERROR('DB7.80KMP'!AT56/'DB7.80KMP'!AT$4,"")</f>
        <v/>
      </c>
      <c r="AU55" s="832" t="str">
        <f>IFERROR('DB7.80KMP'!AU56/'DB7.80KMP'!AU$4,"")</f>
        <v/>
      </c>
      <c r="AV55" s="833" t="str">
        <f>IFERROR('DB7.80KMP'!AV56/'DB7.80KMP'!AV$4,"")</f>
        <v/>
      </c>
    </row>
    <row r="56" spans="1:48" ht="15.6" x14ac:dyDescent="0.25">
      <c r="B56" s="255" t="s">
        <v>85</v>
      </c>
      <c r="C56" s="20" t="s">
        <v>84</v>
      </c>
      <c r="D56" s="251" t="s">
        <v>252</v>
      </c>
      <c r="E56" s="6" t="s">
        <v>84</v>
      </c>
      <c r="F56" s="268" t="s">
        <v>226</v>
      </c>
      <c r="G56" s="831" t="str">
        <f>IFERROR('DB7.80KMP'!G57/'DB7.80KMP'!G$4,"")</f>
        <v/>
      </c>
      <c r="H56" s="832" t="str">
        <f>IFERROR('DB7.80KMP'!H57/'DB7.80KMP'!H$4,"")</f>
        <v/>
      </c>
      <c r="I56" s="832" t="str">
        <f>IFERROR('DB7.80KMP'!I57/'DB7.80KMP'!I$4,"")</f>
        <v/>
      </c>
      <c r="J56" s="832" t="str">
        <f>IFERROR('DB7.80KMP'!J57/'DB7.80KMP'!J$4,"")</f>
        <v/>
      </c>
      <c r="K56" s="832" t="str">
        <f>IFERROR('DB7.80KMP'!K57/'DB7.80KMP'!K$4,"")</f>
        <v/>
      </c>
      <c r="L56" s="832" t="str">
        <f>IFERROR('DB7.80KMP'!L57/'DB7.80KMP'!L$4,"")</f>
        <v/>
      </c>
      <c r="M56" s="832" t="str">
        <f>IFERROR('DB7.80KMP'!M57/'DB7.80KMP'!M$4,"")</f>
        <v/>
      </c>
      <c r="N56" s="832" t="str">
        <f>IFERROR('DB7.80KMP'!N57/'DB7.80KMP'!N$4,"")</f>
        <v/>
      </c>
      <c r="O56" s="832" t="str">
        <f>IFERROR('DB7.80KMP'!O57/'DB7.80KMP'!O$4,"")</f>
        <v/>
      </c>
      <c r="P56" s="832" t="str">
        <f>IFERROR('DB7.80KMP'!P57/'DB7.80KMP'!P$4,"")</f>
        <v/>
      </c>
      <c r="Q56" s="832" t="str">
        <f>IFERROR('DB7.80KMP'!Q57/'DB7.80KMP'!Q$4,"")</f>
        <v/>
      </c>
      <c r="R56" s="832" t="str">
        <f>IFERROR('DB7.80KMP'!R57/'DB7.80KMP'!R$4,"")</f>
        <v/>
      </c>
      <c r="S56" s="832" t="str">
        <f>IFERROR('DB7.80KMP'!S57/'DB7.80KMP'!S$4,"")</f>
        <v/>
      </c>
      <c r="T56" s="832" t="str">
        <f>IFERROR('DB7.80KMP'!T57/'DB7.80KMP'!T$4,"")</f>
        <v/>
      </c>
      <c r="U56" s="832" t="str">
        <f>IFERROR('DB7.80KMP'!U57/'DB7.80KMP'!U$4,"")</f>
        <v/>
      </c>
      <c r="V56" s="832" t="str">
        <f>IFERROR('DB7.80KMP'!V57/'DB7.80KMP'!V$4,"")</f>
        <v/>
      </c>
      <c r="W56" s="832">
        <f>IFERROR('DB7.80KMP'!W57/'DB7.80KMP'!W$4,"")</f>
        <v>1.2738599948249437E-4</v>
      </c>
      <c r="X56" s="832">
        <f>IFERROR('DB7.80KMP'!X57/'DB7.80KMP'!X$4,"")</f>
        <v>2.1230999913749064E-4</v>
      </c>
      <c r="Y56" s="832">
        <f>IFERROR('DB7.80KMP'!Y57/'DB7.80KMP'!Y$4,"")</f>
        <v>9.6438990283771733E-5</v>
      </c>
      <c r="Z56" s="832">
        <f>IFERROR('DB7.80KMP'!Z57/'DB7.80KMP'!Z$4,"")</f>
        <v>7.6047362297238717E-5</v>
      </c>
      <c r="AA56" s="832">
        <f>IFERROR('DB7.80KMP'!AA57/'DB7.80KMP'!AA$4,"")</f>
        <v>7.3005467805349169E-5</v>
      </c>
      <c r="AB56" s="832">
        <f>IFERROR('DB7.80KMP'!AB57/'DB7.80KMP'!AB$4,"")</f>
        <v>7.3005467805349169E-5</v>
      </c>
      <c r="AC56" s="832">
        <f>IFERROR('DB7.80KMP'!AC57/'DB7.80KMP'!AC$4,"")</f>
        <v>7.019756519745113E-5</v>
      </c>
      <c r="AD56" s="832">
        <f>IFERROR('DB7.80KMP'!AD57/'DB7.80KMP'!AD$4,"")</f>
        <v>7.0101074065289802E-5</v>
      </c>
      <c r="AE56" s="832">
        <f>IFERROR('DB7.80KMP'!AE57/'DB7.80KMP'!AE$4,"")</f>
        <v>7.2905117027901402E-5</v>
      </c>
      <c r="AF56" s="832">
        <f>IFERROR('DB7.80KMP'!AF57/'DB7.80KMP'!AF$4,"")</f>
        <v>7.0154217971201397E-5</v>
      </c>
      <c r="AG56" s="832">
        <f>IFERROR('DB7.80KMP'!AG57/'DB7.80KMP'!AG$4,"")</f>
        <v>7.2960386690049453E-5</v>
      </c>
      <c r="AH56" s="832">
        <f>IFERROR('DB7.80KMP'!AH57/'DB7.80KMP'!AH$4,"")</f>
        <v>7.019756519745113E-5</v>
      </c>
      <c r="AI56" s="832">
        <f>IFERROR('DB7.80KMP'!AI57/'DB7.80KMP'!AI$4,"")</f>
        <v>8.1131855301082528E-5</v>
      </c>
      <c r="AJ56" s="833">
        <f>IFERROR('DB7.80KMP'!AJ57/'DB7.80KMP'!AJ$4,"")</f>
        <v>0.16666666666666666</v>
      </c>
      <c r="AK56" s="831">
        <f>IFERROR('DB7.80KMP'!AK57/'DB7.80KMP'!AK$4,"")</f>
        <v>1.6444003796455264E-4</v>
      </c>
      <c r="AL56" s="832">
        <f>IFERROR('DB7.80KMP'!AL57/'DB7.80KMP'!AL$4,"")</f>
        <v>1.4100935532462399E-4</v>
      </c>
      <c r="AM56" s="832">
        <f>IFERROR('DB7.80KMP'!AM57/'DB7.80KMP'!AM$4,"")</f>
        <v>0</v>
      </c>
      <c r="AN56" s="832">
        <f>IFERROR('DB7.80KMP'!AN57/'DB7.80KMP'!AN$4,"")</f>
        <v>9.2467143420787678E-5</v>
      </c>
      <c r="AO56" s="832">
        <f>IFERROR('DB7.80KMP'!AO57/'DB7.80KMP'!AO$4,"")</f>
        <v>0</v>
      </c>
      <c r="AP56" s="832" t="str">
        <f>IFERROR('DB7.80KMP'!AP57/'DB7.80KMP'!AP$4,"")</f>
        <v/>
      </c>
      <c r="AQ56" s="832" t="str">
        <f>IFERROR('DB7.80KMP'!AQ57/'DB7.80KMP'!AQ$4,"")</f>
        <v/>
      </c>
      <c r="AR56" s="832" t="str">
        <f>IFERROR('DB7.80KMP'!AR57/'DB7.80KMP'!AR$4,"")</f>
        <v/>
      </c>
      <c r="AS56" s="832" t="str">
        <f>IFERROR('DB7.80KMP'!AS57/'DB7.80KMP'!AS$4,"")</f>
        <v/>
      </c>
      <c r="AT56" s="832" t="str">
        <f>IFERROR('DB7.80KMP'!AT57/'DB7.80KMP'!AT$4,"")</f>
        <v/>
      </c>
      <c r="AU56" s="832" t="str">
        <f>IFERROR('DB7.80KMP'!AU57/'DB7.80KMP'!AU$4,"")</f>
        <v/>
      </c>
      <c r="AV56" s="833" t="str">
        <f>IFERROR('DB7.80KMP'!AV57/'DB7.80KMP'!AV$4,"")</f>
        <v/>
      </c>
    </row>
    <row r="57" spans="1:48" s="18" customFormat="1" ht="15.6" x14ac:dyDescent="0.25">
      <c r="A57" s="1"/>
      <c r="B57" s="255" t="s">
        <v>87</v>
      </c>
      <c r="C57" s="20" t="s">
        <v>86</v>
      </c>
      <c r="D57" s="251" t="s">
        <v>253</v>
      </c>
      <c r="E57" s="6" t="s">
        <v>86</v>
      </c>
      <c r="F57" s="268" t="s">
        <v>226</v>
      </c>
      <c r="G57" s="837" t="str">
        <f>IFERROR('DB7.80KMP'!G58/'DB7.80KMP'!G$4,"")</f>
        <v/>
      </c>
      <c r="H57" s="838" t="str">
        <f>IFERROR('DB7.80KMP'!H58/'DB7.80KMP'!H$4,"")</f>
        <v/>
      </c>
      <c r="I57" s="838" t="str">
        <f>IFERROR('DB7.80KMP'!I58/'DB7.80KMP'!I$4,"")</f>
        <v/>
      </c>
      <c r="J57" s="838" t="str">
        <f>IFERROR('DB7.80KMP'!J58/'DB7.80KMP'!J$4,"")</f>
        <v/>
      </c>
      <c r="K57" s="838" t="str">
        <f>IFERROR('DB7.80KMP'!K58/'DB7.80KMP'!K$4,"")</f>
        <v/>
      </c>
      <c r="L57" s="838" t="str">
        <f>IFERROR('DB7.80KMP'!L58/'DB7.80KMP'!L$4,"")</f>
        <v/>
      </c>
      <c r="M57" s="838" t="str">
        <f>IFERROR('DB7.80KMP'!M58/'DB7.80KMP'!M$4,"")</f>
        <v/>
      </c>
      <c r="N57" s="838" t="str">
        <f>IFERROR('DB7.80KMP'!N58/'DB7.80KMP'!N$4,"")</f>
        <v/>
      </c>
      <c r="O57" s="838" t="str">
        <f>IFERROR('DB7.80KMP'!O58/'DB7.80KMP'!O$4,"")</f>
        <v/>
      </c>
      <c r="P57" s="838" t="str">
        <f>IFERROR('DB7.80KMP'!P58/'DB7.80KMP'!P$4,"")</f>
        <v/>
      </c>
      <c r="Q57" s="838" t="str">
        <f>IFERROR('DB7.80KMP'!Q58/'DB7.80KMP'!Q$4,"")</f>
        <v/>
      </c>
      <c r="R57" s="838" t="str">
        <f>IFERROR('DB7.80KMP'!R58/'DB7.80KMP'!R$4,"")</f>
        <v/>
      </c>
      <c r="S57" s="838" t="str">
        <f>IFERROR('DB7.80KMP'!S58/'DB7.80KMP'!S$4,"")</f>
        <v/>
      </c>
      <c r="T57" s="838" t="str">
        <f>IFERROR('DB7.80KMP'!T58/'DB7.80KMP'!T$4,"")</f>
        <v/>
      </c>
      <c r="U57" s="838" t="str">
        <f>IFERROR('DB7.80KMP'!U58/'DB7.80KMP'!U$4,"")</f>
        <v/>
      </c>
      <c r="V57" s="838" t="str">
        <f>IFERROR('DB7.80KMP'!V58/'DB7.80KMP'!V$4,"")</f>
        <v/>
      </c>
      <c r="W57" s="838">
        <f>IFERROR('DB7.80KMP'!W58/'DB7.80KMP'!W$4,"")</f>
        <v>0</v>
      </c>
      <c r="X57" s="838">
        <f>IFERROR('DB7.80KMP'!X58/'DB7.80KMP'!X$4,"")</f>
        <v>0</v>
      </c>
      <c r="Y57" s="838">
        <f>IFERROR('DB7.80KMP'!Y58/'DB7.80KMP'!Y$4,"")</f>
        <v>0</v>
      </c>
      <c r="Z57" s="838">
        <f>IFERROR('DB7.80KMP'!Z58/'DB7.80KMP'!Z$4,"")</f>
        <v>0</v>
      </c>
      <c r="AA57" s="838">
        <f>IFERROR('DB7.80KMP'!AA58/'DB7.80KMP'!AA$4,"")</f>
        <v>0</v>
      </c>
      <c r="AB57" s="838">
        <f>IFERROR('DB7.80KMP'!AB58/'DB7.80KMP'!AB$4,"")</f>
        <v>0</v>
      </c>
      <c r="AC57" s="838">
        <f>IFERROR('DB7.80KMP'!AC58/'DB7.80KMP'!AC$4,"")</f>
        <v>0</v>
      </c>
      <c r="AD57" s="838">
        <f>IFERROR('DB7.80KMP'!AD58/'DB7.80KMP'!AD$4,"")</f>
        <v>0</v>
      </c>
      <c r="AE57" s="838">
        <f>IFERROR('DB7.80KMP'!AE58/'DB7.80KMP'!AE$4,"")</f>
        <v>0</v>
      </c>
      <c r="AF57" s="838">
        <f>IFERROR('DB7.80KMP'!AF58/'DB7.80KMP'!AF$4,"")</f>
        <v>0</v>
      </c>
      <c r="AG57" s="838">
        <f>IFERROR('DB7.80KMP'!AG58/'DB7.80KMP'!AG$4,"")</f>
        <v>0</v>
      </c>
      <c r="AH57" s="838">
        <f>IFERROR('DB7.80KMP'!AH58/'DB7.80KMP'!AH$4,"")</f>
        <v>0</v>
      </c>
      <c r="AI57" s="838">
        <f>IFERROR('DB7.80KMP'!AI58/'DB7.80KMP'!AI$4,"")</f>
        <v>0</v>
      </c>
      <c r="AJ57" s="839">
        <f>IFERROR('DB7.80KMP'!AJ58/'DB7.80KMP'!AJ$4,"")</f>
        <v>0.64670399999999995</v>
      </c>
      <c r="AK57" s="837">
        <f>IFERROR('DB7.80KMP'!AK58/'DB7.80KMP'!AK$4,"")</f>
        <v>0</v>
      </c>
      <c r="AL57" s="838">
        <f>IFERROR('DB7.80KMP'!AL58/'DB7.80KMP'!AL$4,"")</f>
        <v>2.1104280378676393E-3</v>
      </c>
      <c r="AM57" s="838">
        <f>IFERROR('DB7.80KMP'!AM58/'DB7.80KMP'!AM$4,"")</f>
        <v>0</v>
      </c>
      <c r="AN57" s="838">
        <f>IFERROR('DB7.80KMP'!AN58/'DB7.80KMP'!AN$4,"")</f>
        <v>0</v>
      </c>
      <c r="AO57" s="838">
        <f>IFERROR('DB7.80KMP'!AO58/'DB7.80KMP'!AO$4,"")</f>
        <v>0</v>
      </c>
      <c r="AP57" s="838" t="str">
        <f>IFERROR('DB7.80KMP'!AP58/'DB7.80KMP'!AP$4,"")</f>
        <v/>
      </c>
      <c r="AQ57" s="838" t="str">
        <f>IFERROR('DB7.80KMP'!AQ58/'DB7.80KMP'!AQ$4,"")</f>
        <v/>
      </c>
      <c r="AR57" s="838" t="str">
        <f>IFERROR('DB7.80KMP'!AR58/'DB7.80KMP'!AR$4,"")</f>
        <v/>
      </c>
      <c r="AS57" s="838" t="str">
        <f>IFERROR('DB7.80KMP'!AS58/'DB7.80KMP'!AS$4,"")</f>
        <v/>
      </c>
      <c r="AT57" s="838" t="str">
        <f>IFERROR('DB7.80KMP'!AT58/'DB7.80KMP'!AT$4,"")</f>
        <v/>
      </c>
      <c r="AU57" s="838" t="str">
        <f>IFERROR('DB7.80KMP'!AU58/'DB7.80KMP'!AU$4,"")</f>
        <v/>
      </c>
      <c r="AV57" s="839" t="str">
        <f>IFERROR('DB7.80KMP'!AV58/'DB7.80KMP'!AV$4,"")</f>
        <v/>
      </c>
    </row>
    <row r="58" spans="1:48" ht="14.1" customHeight="1" x14ac:dyDescent="0.25">
      <c r="B58" s="255" t="s">
        <v>89</v>
      </c>
      <c r="C58" s="20" t="s">
        <v>88</v>
      </c>
      <c r="D58" s="251" t="s">
        <v>254</v>
      </c>
      <c r="E58" s="6" t="s">
        <v>88</v>
      </c>
      <c r="F58" s="268" t="s">
        <v>226</v>
      </c>
      <c r="G58" s="822" t="str">
        <f>IFERROR('DB7.80KMP'!G59/'DB7.80KMP'!G$4,"")</f>
        <v/>
      </c>
      <c r="H58" s="823" t="str">
        <f>IFERROR('DB7.80KMP'!H59/'DB7.80KMP'!H$4,"")</f>
        <v/>
      </c>
      <c r="I58" s="823" t="str">
        <f>IFERROR('DB7.80KMP'!I59/'DB7.80KMP'!I$4,"")</f>
        <v/>
      </c>
      <c r="J58" s="823" t="str">
        <f>IFERROR('DB7.80KMP'!J59/'DB7.80KMP'!J$4,"")</f>
        <v/>
      </c>
      <c r="K58" s="823" t="str">
        <f>IFERROR('DB7.80KMP'!K59/'DB7.80KMP'!K$4,"")</f>
        <v/>
      </c>
      <c r="L58" s="823" t="str">
        <f>IFERROR('DB7.80KMP'!L59/'DB7.80KMP'!L$4,"")</f>
        <v/>
      </c>
      <c r="M58" s="823" t="str">
        <f>IFERROR('DB7.80KMP'!M59/'DB7.80KMP'!M$4,"")</f>
        <v/>
      </c>
      <c r="N58" s="823" t="str">
        <f>IFERROR('DB7.80KMP'!N59/'DB7.80KMP'!N$4,"")</f>
        <v/>
      </c>
      <c r="O58" s="823" t="str">
        <f>IFERROR('DB7.80KMP'!O59/'DB7.80KMP'!O$4,"")</f>
        <v/>
      </c>
      <c r="P58" s="823" t="str">
        <f>IFERROR('DB7.80KMP'!P59/'DB7.80KMP'!P$4,"")</f>
        <v/>
      </c>
      <c r="Q58" s="823" t="str">
        <f>IFERROR('DB7.80KMP'!Q59/'DB7.80KMP'!Q$4,"")</f>
        <v/>
      </c>
      <c r="R58" s="823" t="str">
        <f>IFERROR('DB7.80KMP'!R59/'DB7.80KMP'!R$4,"")</f>
        <v/>
      </c>
      <c r="S58" s="823" t="str">
        <f>IFERROR('DB7.80KMP'!S59/'DB7.80KMP'!S$4,"")</f>
        <v/>
      </c>
      <c r="T58" s="823" t="str">
        <f>IFERROR('DB7.80KMP'!T59/'DB7.80KMP'!T$4,"")</f>
        <v/>
      </c>
      <c r="U58" s="823" t="str">
        <f>IFERROR('DB7.80KMP'!U59/'DB7.80KMP'!U$4,"")</f>
        <v/>
      </c>
      <c r="V58" s="823" t="str">
        <f>IFERROR('DB7.80KMP'!V59/'DB7.80KMP'!V$4,"")</f>
        <v/>
      </c>
      <c r="W58" s="823">
        <f>IFERROR('DB7.80KMP'!W59/'DB7.80KMP'!W$4,"")</f>
        <v>1.7197109930136741E-4</v>
      </c>
      <c r="X58" s="823">
        <f>IFERROR('DB7.80KMP'!X59/'DB7.80KMP'!X$4,"")</f>
        <v>2.8661849883561234E-4</v>
      </c>
      <c r="Y58" s="823">
        <f>IFERROR('DB7.80KMP'!Y59/'DB7.80KMP'!Y$4,"")</f>
        <v>1.3019263688309184E-4</v>
      </c>
      <c r="Z58" s="823">
        <f>IFERROR('DB7.80KMP'!Z59/'DB7.80KMP'!Z$4,"")</f>
        <v>1.0266393910127227E-4</v>
      </c>
      <c r="AA58" s="823">
        <f>IFERROR('DB7.80KMP'!AA59/'DB7.80KMP'!AA$4,"")</f>
        <v>9.8557381537221384E-5</v>
      </c>
      <c r="AB58" s="823">
        <f>IFERROR('DB7.80KMP'!AB59/'DB7.80KMP'!AB$4,"")</f>
        <v>9.8557381537221384E-5</v>
      </c>
      <c r="AC58" s="823">
        <f>IFERROR('DB7.80KMP'!AC59/'DB7.80KMP'!AC$4,"")</f>
        <v>9.4766713016559024E-5</v>
      </c>
      <c r="AD58" s="823">
        <f>IFERROR('DB7.80KMP'!AD59/'DB7.80KMP'!AD$4,"")</f>
        <v>9.4636449988141238E-5</v>
      </c>
      <c r="AE58" s="823">
        <f>IFERROR('DB7.80KMP'!AE59/'DB7.80KMP'!AE$4,"")</f>
        <v>9.8421907987666891E-5</v>
      </c>
      <c r="AF58" s="823">
        <f>IFERROR('DB7.80KMP'!AF59/'DB7.80KMP'!AF$4,"")</f>
        <v>9.4708194261121893E-5</v>
      </c>
      <c r="AG58" s="823">
        <f>IFERROR('DB7.80KMP'!AG59/'DB7.80KMP'!AG$4,"")</f>
        <v>9.8496522031566765E-5</v>
      </c>
      <c r="AH58" s="823">
        <f>IFERROR('DB7.80KMP'!AH59/'DB7.80KMP'!AH$4,"")</f>
        <v>9.4766713016559024E-5</v>
      </c>
      <c r="AI58" s="823">
        <f>IFERROR('DB7.80KMP'!AI59/'DB7.80KMP'!AI$4,"")</f>
        <v>1.0952800465646143E-4</v>
      </c>
      <c r="AJ58" s="824">
        <f>IFERROR('DB7.80KMP'!AJ59/'DB7.80KMP'!AJ$4,"")</f>
        <v>0.52892019999999995</v>
      </c>
      <c r="AK58" s="822">
        <f>IFERROR('DB7.80KMP'!AK59/'DB7.80KMP'!AK$4,"")</f>
        <v>2.1780684830222756E-4</v>
      </c>
      <c r="AL58" s="823">
        <f>IFERROR('DB7.80KMP'!AL59/'DB7.80KMP'!AL$4,"")</f>
        <v>3.3565225164722723E-4</v>
      </c>
      <c r="AM58" s="823">
        <f>IFERROR('DB7.80KMP'!AM59/'DB7.80KMP'!AM$4,"")</f>
        <v>1.7503654879734814E-4</v>
      </c>
      <c r="AN58" s="823">
        <f>IFERROR('DB7.80KMP'!AN59/'DB7.80KMP'!AN$4,"")</f>
        <v>2.0308281194517092E-4</v>
      </c>
      <c r="AO58" s="823">
        <f>IFERROR('DB7.80KMP'!AO59/'DB7.80KMP'!AO$4,"")</f>
        <v>1.5326595614449469E-4</v>
      </c>
      <c r="AP58" s="823" t="str">
        <f>IFERROR('DB7.80KMP'!AP59/'DB7.80KMP'!AP$4,"")</f>
        <v/>
      </c>
      <c r="AQ58" s="823" t="str">
        <f>IFERROR('DB7.80KMP'!AQ59/'DB7.80KMP'!AQ$4,"")</f>
        <v/>
      </c>
      <c r="AR58" s="823" t="str">
        <f>IFERROR('DB7.80KMP'!AR59/'DB7.80KMP'!AR$4,"")</f>
        <v/>
      </c>
      <c r="AS58" s="823" t="str">
        <f>IFERROR('DB7.80KMP'!AS59/'DB7.80KMP'!AS$4,"")</f>
        <v/>
      </c>
      <c r="AT58" s="823" t="str">
        <f>IFERROR('DB7.80KMP'!AT59/'DB7.80KMP'!AT$4,"")</f>
        <v/>
      </c>
      <c r="AU58" s="823" t="str">
        <f>IFERROR('DB7.80KMP'!AU59/'DB7.80KMP'!AU$4,"")</f>
        <v/>
      </c>
      <c r="AV58" s="824" t="str">
        <f>IFERROR('DB7.80KMP'!AV59/'DB7.80KMP'!AV$4,"")</f>
        <v/>
      </c>
    </row>
    <row r="59" spans="1:48" ht="14.1" customHeight="1" x14ac:dyDescent="0.25">
      <c r="B59" s="255" t="s">
        <v>91</v>
      </c>
      <c r="C59" s="20" t="s">
        <v>90</v>
      </c>
      <c r="D59" s="251" t="s">
        <v>255</v>
      </c>
      <c r="E59" s="6" t="s">
        <v>90</v>
      </c>
      <c r="F59" s="268" t="s">
        <v>226</v>
      </c>
      <c r="G59" s="822" t="str">
        <f>IFERROR('DB7.80KMP'!G60/'DB7.80KMP'!G$4,"")</f>
        <v/>
      </c>
      <c r="H59" s="823" t="str">
        <f>IFERROR('DB7.80KMP'!H60/'DB7.80KMP'!H$4,"")</f>
        <v/>
      </c>
      <c r="I59" s="823" t="str">
        <f>IFERROR('DB7.80KMP'!I60/'DB7.80KMP'!I$4,"")</f>
        <v/>
      </c>
      <c r="J59" s="823" t="str">
        <f>IFERROR('DB7.80KMP'!J60/'DB7.80KMP'!J$4,"")</f>
        <v/>
      </c>
      <c r="K59" s="823" t="str">
        <f>IFERROR('DB7.80KMP'!K60/'DB7.80KMP'!K$4,"")</f>
        <v/>
      </c>
      <c r="L59" s="823" t="str">
        <f>IFERROR('DB7.80KMP'!L60/'DB7.80KMP'!L$4,"")</f>
        <v/>
      </c>
      <c r="M59" s="823" t="str">
        <f>IFERROR('DB7.80KMP'!M60/'DB7.80KMP'!M$4,"")</f>
        <v/>
      </c>
      <c r="N59" s="823" t="str">
        <f>IFERROR('DB7.80KMP'!N60/'DB7.80KMP'!N$4,"")</f>
        <v/>
      </c>
      <c r="O59" s="823" t="str">
        <f>IFERROR('DB7.80KMP'!O60/'DB7.80KMP'!O$4,"")</f>
        <v/>
      </c>
      <c r="P59" s="823" t="str">
        <f>IFERROR('DB7.80KMP'!P60/'DB7.80KMP'!P$4,"")</f>
        <v/>
      </c>
      <c r="Q59" s="823" t="str">
        <f>IFERROR('DB7.80KMP'!Q60/'DB7.80KMP'!Q$4,"")</f>
        <v/>
      </c>
      <c r="R59" s="823" t="str">
        <f>IFERROR('DB7.80KMP'!R60/'DB7.80KMP'!R$4,"")</f>
        <v/>
      </c>
      <c r="S59" s="823" t="str">
        <f>IFERROR('DB7.80KMP'!S60/'DB7.80KMP'!S$4,"")</f>
        <v/>
      </c>
      <c r="T59" s="823" t="str">
        <f>IFERROR('DB7.80KMP'!T60/'DB7.80KMP'!T$4,"")</f>
        <v/>
      </c>
      <c r="U59" s="823" t="str">
        <f>IFERROR('DB7.80KMP'!U60/'DB7.80KMP'!U$4,"")</f>
        <v/>
      </c>
      <c r="V59" s="823" t="str">
        <f>IFERROR('DB7.80KMP'!V60/'DB7.80KMP'!V$4,"")</f>
        <v/>
      </c>
      <c r="W59" s="823">
        <f>IFERROR('DB7.80KMP'!W60/'DB7.80KMP'!W$4,"")</f>
        <v>5.8385249762809926E-4</v>
      </c>
      <c r="X59" s="823">
        <f>IFERROR('DB7.80KMP'!X60/'DB7.80KMP'!X$4,"")</f>
        <v>9.7308749604683206E-4</v>
      </c>
      <c r="Y59" s="823">
        <f>IFERROR('DB7.80KMP'!Y60/'DB7.80KMP'!Y$4,"")</f>
        <v>4.4201203880062041E-4</v>
      </c>
      <c r="Z59" s="823">
        <f>IFERROR('DB7.80KMP'!Z60/'DB7.80KMP'!Z$4,"")</f>
        <v>3.4855041052901079E-4</v>
      </c>
      <c r="AA59" s="823">
        <f>IFERROR('DB7.80KMP'!AA60/'DB7.80KMP'!AA$4,"")</f>
        <v>3.3460839410785038E-4</v>
      </c>
      <c r="AB59" s="823">
        <f>IFERROR('DB7.80KMP'!AB60/'DB7.80KMP'!AB$4,"")</f>
        <v>3.3460839410785038E-4</v>
      </c>
      <c r="AC59" s="823">
        <f>IFERROR('DB7.80KMP'!AC60/'DB7.80KMP'!AC$4,"")</f>
        <v>3.2173884048831769E-4</v>
      </c>
      <c r="AD59" s="823">
        <f>IFERROR('DB7.80KMP'!AD60/'DB7.80KMP'!AD$4,"")</f>
        <v>3.2129658946591162E-4</v>
      </c>
      <c r="AE59" s="823">
        <f>IFERROR('DB7.80KMP'!AE60/'DB7.80KMP'!AE$4,"")</f>
        <v>3.3414845304454804E-4</v>
      </c>
      <c r="AF59" s="823">
        <f>IFERROR('DB7.80KMP'!AF60/'DB7.80KMP'!AF$4,"")</f>
        <v>3.2154016570133974E-4</v>
      </c>
      <c r="AG59" s="823">
        <f>IFERROR('DB7.80KMP'!AG60/'DB7.80KMP'!AG$4,"")</f>
        <v>3.3440177232939332E-4</v>
      </c>
      <c r="AH59" s="823">
        <f>IFERROR('DB7.80KMP'!AH60/'DB7.80KMP'!AH$4,"")</f>
        <v>3.2173884048831769E-4</v>
      </c>
      <c r="AI59" s="823">
        <f>IFERROR('DB7.80KMP'!AI60/'DB7.80KMP'!AI$4,"")</f>
        <v>3.7185433679662826E-4</v>
      </c>
      <c r="AJ59" s="824">
        <f>IFERROR('DB7.80KMP'!AJ60/'DB7.80KMP'!AJ$4,"")</f>
        <v>0.76073259999999998</v>
      </c>
      <c r="AK59" s="822">
        <f>IFERROR('DB7.80KMP'!AK60/'DB7.80KMP'!AK$4,"")</f>
        <v>3.6948393910797843E-4</v>
      </c>
      <c r="AL59" s="823">
        <f>IFERROR('DB7.80KMP'!AL60/'DB7.80KMP'!AL$4,"")</f>
        <v>5.2213761791920611E-5</v>
      </c>
      <c r="AM59" s="823">
        <f>IFERROR('DB7.80KMP'!AM60/'DB7.80KMP'!AM$4,"")</f>
        <v>4.0740083174973726E-4</v>
      </c>
      <c r="AN59" s="823">
        <f>IFERROR('DB7.80KMP'!AN60/'DB7.80KMP'!AN$4,"")</f>
        <v>5.0497159751113389E-4</v>
      </c>
      <c r="AO59" s="823">
        <f>IFERROR('DB7.80KMP'!AO60/'DB7.80KMP'!AO$4,"")</f>
        <v>9.1489401387941809E-5</v>
      </c>
      <c r="AP59" s="823" t="str">
        <f>IFERROR('DB7.80KMP'!AP60/'DB7.80KMP'!AP$4,"")</f>
        <v/>
      </c>
      <c r="AQ59" s="823" t="str">
        <f>IFERROR('DB7.80KMP'!AQ60/'DB7.80KMP'!AQ$4,"")</f>
        <v/>
      </c>
      <c r="AR59" s="823" t="str">
        <f>IFERROR('DB7.80KMP'!AR60/'DB7.80KMP'!AR$4,"")</f>
        <v/>
      </c>
      <c r="AS59" s="823" t="str">
        <f>IFERROR('DB7.80KMP'!AS60/'DB7.80KMP'!AS$4,"")</f>
        <v/>
      </c>
      <c r="AT59" s="823" t="str">
        <f>IFERROR('DB7.80KMP'!AT60/'DB7.80KMP'!AT$4,"")</f>
        <v/>
      </c>
      <c r="AU59" s="823" t="str">
        <f>IFERROR('DB7.80KMP'!AU60/'DB7.80KMP'!AU$4,"")</f>
        <v/>
      </c>
      <c r="AV59" s="824" t="str">
        <f>IFERROR('DB7.80KMP'!AV60/'DB7.80KMP'!AV$4,"")</f>
        <v/>
      </c>
    </row>
    <row r="60" spans="1:48" ht="14.1" customHeight="1" x14ac:dyDescent="0.25">
      <c r="B60" s="255" t="s">
        <v>93</v>
      </c>
      <c r="C60" s="20" t="s">
        <v>92</v>
      </c>
      <c r="D60" s="251" t="s">
        <v>256</v>
      </c>
      <c r="E60" s="6" t="s">
        <v>92</v>
      </c>
      <c r="F60" s="268" t="s">
        <v>226</v>
      </c>
      <c r="G60" s="822" t="str">
        <f>IFERROR('DB7.80KMP'!G61/'DB7.80KMP'!G$4,"")</f>
        <v/>
      </c>
      <c r="H60" s="823" t="str">
        <f>IFERROR('DB7.80KMP'!H61/'DB7.80KMP'!H$4,"")</f>
        <v/>
      </c>
      <c r="I60" s="823" t="str">
        <f>IFERROR('DB7.80KMP'!I61/'DB7.80KMP'!I$4,"")</f>
        <v/>
      </c>
      <c r="J60" s="823" t="str">
        <f>IFERROR('DB7.80KMP'!J61/'DB7.80KMP'!J$4,"")</f>
        <v/>
      </c>
      <c r="K60" s="823" t="str">
        <f>IFERROR('DB7.80KMP'!K61/'DB7.80KMP'!K$4,"")</f>
        <v/>
      </c>
      <c r="L60" s="823" t="str">
        <f>IFERROR('DB7.80KMP'!L61/'DB7.80KMP'!L$4,"")</f>
        <v/>
      </c>
      <c r="M60" s="823" t="str">
        <f>IFERROR('DB7.80KMP'!M61/'DB7.80KMP'!M$4,"")</f>
        <v/>
      </c>
      <c r="N60" s="823" t="str">
        <f>IFERROR('DB7.80KMP'!N61/'DB7.80KMP'!N$4,"")</f>
        <v/>
      </c>
      <c r="O60" s="823" t="str">
        <f>IFERROR('DB7.80KMP'!O61/'DB7.80KMP'!O$4,"")</f>
        <v/>
      </c>
      <c r="P60" s="823" t="str">
        <f>IFERROR('DB7.80KMP'!P61/'DB7.80KMP'!P$4,"")</f>
        <v/>
      </c>
      <c r="Q60" s="823" t="str">
        <f>IFERROR('DB7.80KMP'!Q61/'DB7.80KMP'!Q$4,"")</f>
        <v/>
      </c>
      <c r="R60" s="823" t="str">
        <f>IFERROR('DB7.80KMP'!R61/'DB7.80KMP'!R$4,"")</f>
        <v/>
      </c>
      <c r="S60" s="823" t="str">
        <f>IFERROR('DB7.80KMP'!S61/'DB7.80KMP'!S$4,"")</f>
        <v/>
      </c>
      <c r="T60" s="823" t="str">
        <f>IFERROR('DB7.80KMP'!T61/'DB7.80KMP'!T$4,"")</f>
        <v/>
      </c>
      <c r="U60" s="823" t="str">
        <f>IFERROR('DB7.80KMP'!U61/'DB7.80KMP'!U$4,"")</f>
        <v/>
      </c>
      <c r="V60" s="823" t="str">
        <f>IFERROR('DB7.80KMP'!V61/'DB7.80KMP'!V$4,"")</f>
        <v/>
      </c>
      <c r="W60" s="823">
        <f>IFERROR('DB7.80KMP'!W61/'DB7.80KMP'!W$4,"")</f>
        <v>1.0447859981555568E-3</v>
      </c>
      <c r="X60" s="823">
        <f>IFERROR('DB7.80KMP'!X61/'DB7.80KMP'!X$4,"")</f>
        <v>1.7413099969259282E-3</v>
      </c>
      <c r="Y60" s="823">
        <f>IFERROR('DB7.80KMP'!Y61/'DB7.80KMP'!Y$4,"")</f>
        <v>1.4606820915473906E-3</v>
      </c>
      <c r="Z60" s="823">
        <f>IFERROR('DB7.80KMP'!Z61/'DB7.80KMP'!Z$4,"")</f>
        <v>8.3496285931322471E-4</v>
      </c>
      <c r="AA60" s="823">
        <f>IFERROR('DB7.80KMP'!AA61/'DB7.80KMP'!AA$4,"")</f>
        <v>8.0156434494069574E-4</v>
      </c>
      <c r="AB60" s="823">
        <f>IFERROR('DB7.80KMP'!AB61/'DB7.80KMP'!AB$4,"")</f>
        <v>8.0156434494069574E-4</v>
      </c>
      <c r="AC60" s="823">
        <f>IFERROR('DB7.80KMP'!AC61/'DB7.80KMP'!AC$4,"")</f>
        <v>7.7073494705836134E-4</v>
      </c>
      <c r="AD60" s="823">
        <f>IFERROR('DB7.80KMP'!AD61/'DB7.80KMP'!AD$4,"")</f>
        <v>7.6967552160067242E-4</v>
      </c>
      <c r="AE60" s="823">
        <f>IFERROR('DB7.80KMP'!AE61/'DB7.80KMP'!AE$4,"")</f>
        <v>8.0046254246469929E-4</v>
      </c>
      <c r="AF60" s="823">
        <f>IFERROR('DB7.80KMP'!AF61/'DB7.80KMP'!AF$4,"")</f>
        <v>7.7025901570611666E-4</v>
      </c>
      <c r="AG60" s="823">
        <f>IFERROR('DB7.80KMP'!AG61/'DB7.80KMP'!AG$4,"")</f>
        <v>8.0106937633436131E-4</v>
      </c>
      <c r="AH60" s="823">
        <f>IFERROR('DB7.80KMP'!AH61/'DB7.80KMP'!AH$4,"")</f>
        <v>7.7073494705836134E-4</v>
      </c>
      <c r="AI60" s="823">
        <f>IFERROR('DB7.80KMP'!AI61/'DB7.80KMP'!AI$4,"")</f>
        <v>8.8139784571307674E-4</v>
      </c>
      <c r="AJ60" s="824">
        <f>IFERROR('DB7.80KMP'!AJ61/'DB7.80KMP'!AJ$4,"")</f>
        <v>4.4183327999999999</v>
      </c>
      <c r="AK60" s="822">
        <f>IFERROR('DB7.80KMP'!AK61/'DB7.80KMP'!AK$4,"")</f>
        <v>1.5040833705517083E-3</v>
      </c>
      <c r="AL60" s="823">
        <f>IFERROR('DB7.80KMP'!AL61/'DB7.80KMP'!AL$4,"")</f>
        <v>2.2346793863451462E-3</v>
      </c>
      <c r="AM60" s="823">
        <f>IFERROR('DB7.80KMP'!AM61/'DB7.80KMP'!AM$4,"")</f>
        <v>1.3397563810294377E-3</v>
      </c>
      <c r="AN60" s="823">
        <f>IFERROR('DB7.80KMP'!AN61/'DB7.80KMP'!AN$4,"")</f>
        <v>2.3599103039662504E-3</v>
      </c>
      <c r="AO60" s="823">
        <f>IFERROR('DB7.80KMP'!AO61/'DB7.80KMP'!AO$4,"")</f>
        <v>1.4119638942359696E-3</v>
      </c>
      <c r="AP60" s="823" t="str">
        <f>IFERROR('DB7.80KMP'!AP61/'DB7.80KMP'!AP$4,"")</f>
        <v/>
      </c>
      <c r="AQ60" s="823" t="str">
        <f>IFERROR('DB7.80KMP'!AQ61/'DB7.80KMP'!AQ$4,"")</f>
        <v/>
      </c>
      <c r="AR60" s="823" t="str">
        <f>IFERROR('DB7.80KMP'!AR61/'DB7.80KMP'!AR$4,"")</f>
        <v/>
      </c>
      <c r="AS60" s="823" t="str">
        <f>IFERROR('DB7.80KMP'!AS61/'DB7.80KMP'!AS$4,"")</f>
        <v/>
      </c>
      <c r="AT60" s="823" t="str">
        <f>IFERROR('DB7.80KMP'!AT61/'DB7.80KMP'!AT$4,"")</f>
        <v/>
      </c>
      <c r="AU60" s="823" t="str">
        <f>IFERROR('DB7.80KMP'!AU61/'DB7.80KMP'!AU$4,"")</f>
        <v/>
      </c>
      <c r="AV60" s="824" t="str">
        <f>IFERROR('DB7.80KMP'!AV61/'DB7.80KMP'!AV$4,"")</f>
        <v/>
      </c>
    </row>
    <row r="61" spans="1:48" ht="14.1" customHeight="1" x14ac:dyDescent="0.25">
      <c r="B61" s="255" t="s">
        <v>95</v>
      </c>
      <c r="C61" s="132" t="s">
        <v>94</v>
      </c>
      <c r="D61" s="251" t="s">
        <v>257</v>
      </c>
      <c r="E61" s="6" t="s">
        <v>94</v>
      </c>
      <c r="F61" s="268" t="s">
        <v>226</v>
      </c>
      <c r="G61" s="822" t="str">
        <f>IFERROR('DB7.80KMP'!G62/'DB7.80KMP'!G$4,"")</f>
        <v/>
      </c>
      <c r="H61" s="823" t="str">
        <f>IFERROR('DB7.80KMP'!H62/'DB7.80KMP'!H$4,"")</f>
        <v/>
      </c>
      <c r="I61" s="823" t="str">
        <f>IFERROR('DB7.80KMP'!I62/'DB7.80KMP'!I$4,"")</f>
        <v/>
      </c>
      <c r="J61" s="823" t="str">
        <f>IFERROR('DB7.80KMP'!J62/'DB7.80KMP'!J$4,"")</f>
        <v/>
      </c>
      <c r="K61" s="823" t="str">
        <f>IFERROR('DB7.80KMP'!K62/'DB7.80KMP'!K$4,"")</f>
        <v/>
      </c>
      <c r="L61" s="823" t="str">
        <f>IFERROR('DB7.80KMP'!L62/'DB7.80KMP'!L$4,"")</f>
        <v/>
      </c>
      <c r="M61" s="823" t="str">
        <f>IFERROR('DB7.80KMP'!M62/'DB7.80KMP'!M$4,"")</f>
        <v/>
      </c>
      <c r="N61" s="823" t="str">
        <f>IFERROR('DB7.80KMP'!N62/'DB7.80KMP'!N$4,"")</f>
        <v/>
      </c>
      <c r="O61" s="823" t="str">
        <f>IFERROR('DB7.80KMP'!O62/'DB7.80KMP'!O$4,"")</f>
        <v/>
      </c>
      <c r="P61" s="823" t="str">
        <f>IFERROR('DB7.80KMP'!P62/'DB7.80KMP'!P$4,"")</f>
        <v/>
      </c>
      <c r="Q61" s="823" t="str">
        <f>IFERROR('DB7.80KMP'!Q62/'DB7.80KMP'!Q$4,"")</f>
        <v/>
      </c>
      <c r="R61" s="823" t="str">
        <f>IFERROR('DB7.80KMP'!R62/'DB7.80KMP'!R$4,"")</f>
        <v/>
      </c>
      <c r="S61" s="823" t="str">
        <f>IFERROR('DB7.80KMP'!S62/'DB7.80KMP'!S$4,"")</f>
        <v/>
      </c>
      <c r="T61" s="823" t="str">
        <f>IFERROR('DB7.80KMP'!T62/'DB7.80KMP'!T$4,"")</f>
        <v/>
      </c>
      <c r="U61" s="823" t="str">
        <f>IFERROR('DB7.80KMP'!U62/'DB7.80KMP'!U$4,"")</f>
        <v/>
      </c>
      <c r="V61" s="823" t="str">
        <f>IFERROR('DB7.80KMP'!V62/'DB7.80KMP'!V$4,"")</f>
        <v/>
      </c>
      <c r="W61" s="823">
        <f>IFERROR('DB7.80KMP'!W62/'DB7.80KMP'!W$4,"")</f>
        <v>0</v>
      </c>
      <c r="X61" s="823">
        <f>IFERROR('DB7.80KMP'!X62/'DB7.80KMP'!X$4,"")</f>
        <v>0</v>
      </c>
      <c r="Y61" s="823">
        <f>IFERROR('DB7.80KMP'!Y62/'DB7.80KMP'!Y$4,"")</f>
        <v>0</v>
      </c>
      <c r="Z61" s="823">
        <f>IFERROR('DB7.80KMP'!Z62/'DB7.80KMP'!Z$4,"")</f>
        <v>0</v>
      </c>
      <c r="AA61" s="823">
        <f>IFERROR('DB7.80KMP'!AA62/'DB7.80KMP'!AA$4,"")</f>
        <v>0</v>
      </c>
      <c r="AB61" s="823">
        <f>IFERROR('DB7.80KMP'!AB62/'DB7.80KMP'!AB$4,"")</f>
        <v>0</v>
      </c>
      <c r="AC61" s="823">
        <f>IFERROR('DB7.80KMP'!AC62/'DB7.80KMP'!AC$4,"")</f>
        <v>0</v>
      </c>
      <c r="AD61" s="823">
        <f>IFERROR('DB7.80KMP'!AD62/'DB7.80KMP'!AD$4,"")</f>
        <v>0</v>
      </c>
      <c r="AE61" s="823">
        <f>IFERROR('DB7.80KMP'!AE62/'DB7.80KMP'!AE$4,"")</f>
        <v>0</v>
      </c>
      <c r="AF61" s="823">
        <f>IFERROR('DB7.80KMP'!AF62/'DB7.80KMP'!AF$4,"")</f>
        <v>0</v>
      </c>
      <c r="AG61" s="823">
        <f>IFERROR('DB7.80KMP'!AG62/'DB7.80KMP'!AG$4,"")</f>
        <v>0</v>
      </c>
      <c r="AH61" s="823">
        <f>IFERROR('DB7.80KMP'!AH62/'DB7.80KMP'!AH$4,"")</f>
        <v>0</v>
      </c>
      <c r="AI61" s="823">
        <f>IFERROR('DB7.80KMP'!AI62/'DB7.80KMP'!AI$4,"")</f>
        <v>0</v>
      </c>
      <c r="AJ61" s="824">
        <f>IFERROR('DB7.80KMP'!AJ62/'DB7.80KMP'!AJ$4,"")</f>
        <v>0</v>
      </c>
      <c r="AK61" s="822">
        <f>IFERROR('DB7.80KMP'!AK62/'DB7.80KMP'!AK$4,"")</f>
        <v>0</v>
      </c>
      <c r="AL61" s="823">
        <f>IFERROR('DB7.80KMP'!AL62/'DB7.80KMP'!AL$4,"")</f>
        <v>0</v>
      </c>
      <c r="AM61" s="823">
        <f>IFERROR('DB7.80KMP'!AM62/'DB7.80KMP'!AM$4,"")</f>
        <v>0</v>
      </c>
      <c r="AN61" s="823">
        <f>IFERROR('DB7.80KMP'!AN62/'DB7.80KMP'!AN$4,"")</f>
        <v>0</v>
      </c>
      <c r="AO61" s="823">
        <f>IFERROR('DB7.80KMP'!AO62/'DB7.80KMP'!AO$4,"")</f>
        <v>0</v>
      </c>
      <c r="AP61" s="823" t="str">
        <f>IFERROR('DB7.80KMP'!AP62/'DB7.80KMP'!AP$4,"")</f>
        <v/>
      </c>
      <c r="AQ61" s="823" t="str">
        <f>IFERROR('DB7.80KMP'!AQ62/'DB7.80KMP'!AQ$4,"")</f>
        <v/>
      </c>
      <c r="AR61" s="823" t="str">
        <f>IFERROR('DB7.80KMP'!AR62/'DB7.80KMP'!AR$4,"")</f>
        <v/>
      </c>
      <c r="AS61" s="823" t="str">
        <f>IFERROR('DB7.80KMP'!AS62/'DB7.80KMP'!AS$4,"")</f>
        <v/>
      </c>
      <c r="AT61" s="823" t="str">
        <f>IFERROR('DB7.80KMP'!AT62/'DB7.80KMP'!AT$4,"")</f>
        <v/>
      </c>
      <c r="AU61" s="823" t="str">
        <f>IFERROR('DB7.80KMP'!AU62/'DB7.80KMP'!AU$4,"")</f>
        <v/>
      </c>
      <c r="AV61" s="824" t="str">
        <f>IFERROR('DB7.80KMP'!AV62/'DB7.80KMP'!AV$4,"")</f>
        <v/>
      </c>
    </row>
    <row r="62" spans="1:48" ht="15.6" x14ac:dyDescent="0.25">
      <c r="B62" s="255" t="s">
        <v>97</v>
      </c>
      <c r="C62" s="20" t="s">
        <v>96</v>
      </c>
      <c r="D62" s="251" t="s">
        <v>258</v>
      </c>
      <c r="E62" s="20" t="s">
        <v>96</v>
      </c>
      <c r="F62" s="270" t="s">
        <v>226</v>
      </c>
      <c r="G62" s="837" t="str">
        <f>IFERROR('DB7.80KMP'!G63/'DB7.80KMP'!G$4,"")</f>
        <v/>
      </c>
      <c r="H62" s="838" t="str">
        <f>IFERROR('DB7.80KMP'!H63/'DB7.80KMP'!H$4,"")</f>
        <v/>
      </c>
      <c r="I62" s="838" t="str">
        <f>IFERROR('DB7.80KMP'!I63/'DB7.80KMP'!I$4,"")</f>
        <v/>
      </c>
      <c r="J62" s="838" t="str">
        <f>IFERROR('DB7.80KMP'!J63/'DB7.80KMP'!J$4,"")</f>
        <v/>
      </c>
      <c r="K62" s="838" t="str">
        <f>IFERROR('DB7.80KMP'!K63/'DB7.80KMP'!K$4,"")</f>
        <v/>
      </c>
      <c r="L62" s="838" t="str">
        <f>IFERROR('DB7.80KMP'!L63/'DB7.80KMP'!L$4,"")</f>
        <v/>
      </c>
      <c r="M62" s="838" t="str">
        <f>IFERROR('DB7.80KMP'!M63/'DB7.80KMP'!M$4,"")</f>
        <v/>
      </c>
      <c r="N62" s="838" t="str">
        <f>IFERROR('DB7.80KMP'!N63/'DB7.80KMP'!N$4,"")</f>
        <v/>
      </c>
      <c r="O62" s="838" t="str">
        <f>IFERROR('DB7.80KMP'!O63/'DB7.80KMP'!O$4,"")</f>
        <v/>
      </c>
      <c r="P62" s="838" t="str">
        <f>IFERROR('DB7.80KMP'!P63/'DB7.80KMP'!P$4,"")</f>
        <v/>
      </c>
      <c r="Q62" s="838" t="str">
        <f>IFERROR('DB7.80KMP'!Q63/'DB7.80KMP'!Q$4,"")</f>
        <v/>
      </c>
      <c r="R62" s="838" t="str">
        <f>IFERROR('DB7.80KMP'!R63/'DB7.80KMP'!R$4,"")</f>
        <v/>
      </c>
      <c r="S62" s="838" t="str">
        <f>IFERROR('DB7.80KMP'!S63/'DB7.80KMP'!S$4,"")</f>
        <v/>
      </c>
      <c r="T62" s="838" t="str">
        <f>IFERROR('DB7.80KMP'!T63/'DB7.80KMP'!T$4,"")</f>
        <v/>
      </c>
      <c r="U62" s="838" t="str">
        <f>IFERROR('DB7.80KMP'!U63/'DB7.80KMP'!U$4,"")</f>
        <v/>
      </c>
      <c r="V62" s="838" t="str">
        <f>IFERROR('DB7.80KMP'!V63/'DB7.80KMP'!V$4,"")</f>
        <v/>
      </c>
      <c r="W62" s="838">
        <f>IFERROR('DB7.80KMP'!W63/'DB7.80KMP'!W$4,"")</f>
        <v>5.3077499784372662E-4</v>
      </c>
      <c r="X62" s="838">
        <f>IFERROR('DB7.80KMP'!X63/'DB7.80KMP'!X$4,"")</f>
        <v>8.8462499640621099E-4</v>
      </c>
      <c r="Y62" s="838">
        <f>IFERROR('DB7.80KMP'!Y63/'DB7.80KMP'!Y$4,"")</f>
        <v>4.0182912618238223E-4</v>
      </c>
      <c r="Z62" s="838">
        <f>IFERROR('DB7.80KMP'!Z63/'DB7.80KMP'!Z$4,"")</f>
        <v>3.1686400957182801E-4</v>
      </c>
      <c r="AA62" s="838">
        <f>IFERROR('DB7.80KMP'!AA63/'DB7.80KMP'!AA$4,"")</f>
        <v>3.0418944918895487E-4</v>
      </c>
      <c r="AB62" s="838">
        <f>IFERROR('DB7.80KMP'!AB63/'DB7.80KMP'!AB$4,"")</f>
        <v>3.0418944918895487E-4</v>
      </c>
      <c r="AC62" s="838">
        <f>IFERROR('DB7.80KMP'!AC63/'DB7.80KMP'!AC$4,"")</f>
        <v>2.9248985498937969E-4</v>
      </c>
      <c r="AD62" s="838">
        <f>IFERROR('DB7.80KMP'!AD63/'DB7.80KMP'!AD$4,"")</f>
        <v>2.9208780860537418E-4</v>
      </c>
      <c r="AE62" s="838">
        <f>IFERROR('DB7.80KMP'!AE63/'DB7.80KMP'!AE$4,"")</f>
        <v>3.0377132094958916E-4</v>
      </c>
      <c r="AF62" s="838">
        <f>IFERROR('DB7.80KMP'!AF63/'DB7.80KMP'!AF$4,"")</f>
        <v>2.9230924154667251E-4</v>
      </c>
      <c r="AG62" s="838">
        <f>IFERROR('DB7.80KMP'!AG63/'DB7.80KMP'!AG$4,"")</f>
        <v>3.0400161120853938E-4</v>
      </c>
      <c r="AH62" s="838">
        <f>IFERROR('DB7.80KMP'!AH63/'DB7.80KMP'!AH$4,"")</f>
        <v>2.9248985498937969E-4</v>
      </c>
      <c r="AI62" s="838">
        <f>IFERROR('DB7.80KMP'!AI63/'DB7.80KMP'!AI$4,"")</f>
        <v>3.3804939708784388E-4</v>
      </c>
      <c r="AJ62" s="839">
        <f>IFERROR('DB7.80KMP'!AJ63/'DB7.80KMP'!AJ$4,"")</f>
        <v>1.6657438</v>
      </c>
      <c r="AK62" s="837">
        <f>IFERROR('DB7.80KMP'!AK63/'DB7.80KMP'!AK$4,"")</f>
        <v>5.690184273965226E-4</v>
      </c>
      <c r="AL62" s="838">
        <f>IFERROR('DB7.80KMP'!AL63/'DB7.80KMP'!AL$4,"")</f>
        <v>9.0617527483230216E-4</v>
      </c>
      <c r="AM62" s="838">
        <f>IFERROR('DB7.80KMP'!AM63/'DB7.80KMP'!AM$4,"")</f>
        <v>4.3309635541097295E-4</v>
      </c>
      <c r="AN62" s="838">
        <f>IFERROR('DB7.80KMP'!AN63/'DB7.80KMP'!AN$4,"")</f>
        <v>9.1318159115224228E-4</v>
      </c>
      <c r="AO62" s="838">
        <f>IFERROR('DB7.80KMP'!AO63/'DB7.80KMP'!AO$4,"")</f>
        <v>5.5234451349653367E-4</v>
      </c>
      <c r="AP62" s="838" t="str">
        <f>IFERROR('DB7.80KMP'!AP63/'DB7.80KMP'!AP$4,"")</f>
        <v/>
      </c>
      <c r="AQ62" s="838" t="str">
        <f>IFERROR('DB7.80KMP'!AQ63/'DB7.80KMP'!AQ$4,"")</f>
        <v/>
      </c>
      <c r="AR62" s="838" t="str">
        <f>IFERROR('DB7.80KMP'!AR63/'DB7.80KMP'!AR$4,"")</f>
        <v/>
      </c>
      <c r="AS62" s="838" t="str">
        <f>IFERROR('DB7.80KMP'!AS63/'DB7.80KMP'!AS$4,"")</f>
        <v/>
      </c>
      <c r="AT62" s="838" t="str">
        <f>IFERROR('DB7.80KMP'!AT63/'DB7.80KMP'!AT$4,"")</f>
        <v/>
      </c>
      <c r="AU62" s="838" t="str">
        <f>IFERROR('DB7.80KMP'!AU63/'DB7.80KMP'!AU$4,"")</f>
        <v/>
      </c>
      <c r="AV62" s="839" t="str">
        <f>IFERROR('DB7.80KMP'!AV63/'DB7.80KMP'!AV$4,"")</f>
        <v/>
      </c>
    </row>
    <row r="63" spans="1:48" ht="14.1" customHeight="1" x14ac:dyDescent="0.25">
      <c r="B63" s="255" t="s">
        <v>99</v>
      </c>
      <c r="C63" s="20" t="s">
        <v>98</v>
      </c>
      <c r="D63" s="251" t="s">
        <v>259</v>
      </c>
      <c r="E63" s="6" t="s">
        <v>98</v>
      </c>
      <c r="F63" s="268" t="s">
        <v>226</v>
      </c>
      <c r="G63" s="822" t="str">
        <f>IFERROR('DB7.80KMP'!G64/'DB7.80KMP'!G$4,"")</f>
        <v/>
      </c>
      <c r="H63" s="823" t="str">
        <f>IFERROR('DB7.80KMP'!H64/'DB7.80KMP'!H$4,"")</f>
        <v/>
      </c>
      <c r="I63" s="823" t="str">
        <f>IFERROR('DB7.80KMP'!I64/'DB7.80KMP'!I$4,"")</f>
        <v/>
      </c>
      <c r="J63" s="823" t="str">
        <f>IFERROR('DB7.80KMP'!J64/'DB7.80KMP'!J$4,"")</f>
        <v/>
      </c>
      <c r="K63" s="823" t="str">
        <f>IFERROR('DB7.80KMP'!K64/'DB7.80KMP'!K$4,"")</f>
        <v/>
      </c>
      <c r="L63" s="823" t="str">
        <f>IFERROR('DB7.80KMP'!L64/'DB7.80KMP'!L$4,"")</f>
        <v/>
      </c>
      <c r="M63" s="823" t="str">
        <f>IFERROR('DB7.80KMP'!M64/'DB7.80KMP'!M$4,"")</f>
        <v/>
      </c>
      <c r="N63" s="823" t="str">
        <f>IFERROR('DB7.80KMP'!N64/'DB7.80KMP'!N$4,"")</f>
        <v/>
      </c>
      <c r="O63" s="823" t="str">
        <f>IFERROR('DB7.80KMP'!O64/'DB7.80KMP'!O$4,"")</f>
        <v/>
      </c>
      <c r="P63" s="823" t="str">
        <f>IFERROR('DB7.80KMP'!P64/'DB7.80KMP'!P$4,"")</f>
        <v/>
      </c>
      <c r="Q63" s="823" t="str">
        <f>IFERROR('DB7.80KMP'!Q64/'DB7.80KMP'!Q$4,"")</f>
        <v/>
      </c>
      <c r="R63" s="823" t="str">
        <f>IFERROR('DB7.80KMP'!R64/'DB7.80KMP'!R$4,"")</f>
        <v/>
      </c>
      <c r="S63" s="823" t="str">
        <f>IFERROR('DB7.80KMP'!S64/'DB7.80KMP'!S$4,"")</f>
        <v/>
      </c>
      <c r="T63" s="823" t="str">
        <f>IFERROR('DB7.80KMP'!T64/'DB7.80KMP'!T$4,"")</f>
        <v/>
      </c>
      <c r="U63" s="823" t="str">
        <f>IFERROR('DB7.80KMP'!U64/'DB7.80KMP'!U$4,"")</f>
        <v/>
      </c>
      <c r="V63" s="823" t="str">
        <f>IFERROR('DB7.80KMP'!V64/'DB7.80KMP'!V$4,"")</f>
        <v/>
      </c>
      <c r="W63" s="823">
        <f>IFERROR('DB7.80KMP'!W64/'DB7.80KMP'!W$4,"")</f>
        <v>0</v>
      </c>
      <c r="X63" s="823">
        <f>IFERROR('DB7.80KMP'!X64/'DB7.80KMP'!X$4,"")</f>
        <v>0</v>
      </c>
      <c r="Y63" s="823">
        <f>IFERROR('DB7.80KMP'!Y64/'DB7.80KMP'!Y$4,"")</f>
        <v>0</v>
      </c>
      <c r="Z63" s="823">
        <f>IFERROR('DB7.80KMP'!Z64/'DB7.80KMP'!Z$4,"")</f>
        <v>0</v>
      </c>
      <c r="AA63" s="823">
        <f>IFERROR('DB7.80KMP'!AA64/'DB7.80KMP'!AA$4,"")</f>
        <v>0</v>
      </c>
      <c r="AB63" s="823">
        <f>IFERROR('DB7.80KMP'!AB64/'DB7.80KMP'!AB$4,"")</f>
        <v>0</v>
      </c>
      <c r="AC63" s="823">
        <f>IFERROR('DB7.80KMP'!AC64/'DB7.80KMP'!AC$4,"")</f>
        <v>0</v>
      </c>
      <c r="AD63" s="823">
        <f>IFERROR('DB7.80KMP'!AD64/'DB7.80KMP'!AD$4,"")</f>
        <v>0</v>
      </c>
      <c r="AE63" s="823">
        <f>IFERROR('DB7.80KMP'!AE64/'DB7.80KMP'!AE$4,"")</f>
        <v>0</v>
      </c>
      <c r="AF63" s="823">
        <f>IFERROR('DB7.80KMP'!AF64/'DB7.80KMP'!AF$4,"")</f>
        <v>0</v>
      </c>
      <c r="AG63" s="823">
        <f>IFERROR('DB7.80KMP'!AG64/'DB7.80KMP'!AG$4,"")</f>
        <v>0</v>
      </c>
      <c r="AH63" s="823">
        <f>IFERROR('DB7.80KMP'!AH64/'DB7.80KMP'!AH$4,"")</f>
        <v>0</v>
      </c>
      <c r="AI63" s="823">
        <f>IFERROR('DB7.80KMP'!AI64/'DB7.80KMP'!AI$4,"")</f>
        <v>0</v>
      </c>
      <c r="AJ63" s="824">
        <f>IFERROR('DB7.80KMP'!AJ64/'DB7.80KMP'!AJ$4,"")</f>
        <v>0</v>
      </c>
      <c r="AK63" s="822">
        <f>IFERROR('DB7.80KMP'!AK64/'DB7.80KMP'!AK$4,"")</f>
        <v>0</v>
      </c>
      <c r="AL63" s="823">
        <f>IFERROR('DB7.80KMP'!AL64/'DB7.80KMP'!AL$4,"")</f>
        <v>0</v>
      </c>
      <c r="AM63" s="823">
        <f>IFERROR('DB7.80KMP'!AM64/'DB7.80KMP'!AM$4,"")</f>
        <v>0</v>
      </c>
      <c r="AN63" s="823">
        <f>IFERROR('DB7.80KMP'!AN64/'DB7.80KMP'!AN$4,"")</f>
        <v>0</v>
      </c>
      <c r="AO63" s="823">
        <f>IFERROR('DB7.80KMP'!AO64/'DB7.80KMP'!AO$4,"")</f>
        <v>0</v>
      </c>
      <c r="AP63" s="823" t="str">
        <f>IFERROR('DB7.80KMP'!AP64/'DB7.80KMP'!AP$4,"")</f>
        <v/>
      </c>
      <c r="AQ63" s="823" t="str">
        <f>IFERROR('DB7.80KMP'!AQ64/'DB7.80KMP'!AQ$4,"")</f>
        <v/>
      </c>
      <c r="AR63" s="823" t="str">
        <f>IFERROR('DB7.80KMP'!AR64/'DB7.80KMP'!AR$4,"")</f>
        <v/>
      </c>
      <c r="AS63" s="823" t="str">
        <f>IFERROR('DB7.80KMP'!AS64/'DB7.80KMP'!AS$4,"")</f>
        <v/>
      </c>
      <c r="AT63" s="823" t="str">
        <f>IFERROR('DB7.80KMP'!AT64/'DB7.80KMP'!AT$4,"")</f>
        <v/>
      </c>
      <c r="AU63" s="823" t="str">
        <f>IFERROR('DB7.80KMP'!AU64/'DB7.80KMP'!AU$4,"")</f>
        <v/>
      </c>
      <c r="AV63" s="824" t="str">
        <f>IFERROR('DB7.80KMP'!AV64/'DB7.80KMP'!AV$4,"")</f>
        <v/>
      </c>
    </row>
    <row r="64" spans="1:48" ht="15.6" x14ac:dyDescent="0.25">
      <c r="B64" s="255" t="s">
        <v>101</v>
      </c>
      <c r="C64" s="132" t="s">
        <v>100</v>
      </c>
      <c r="D64" s="251" t="s">
        <v>260</v>
      </c>
      <c r="E64" s="6" t="s">
        <v>100</v>
      </c>
      <c r="F64" s="272" t="s">
        <v>226</v>
      </c>
      <c r="G64" s="837" t="str">
        <f>IFERROR('DB7.80KMP'!G65/'DB7.80KMP'!G$4,"")</f>
        <v/>
      </c>
      <c r="H64" s="838" t="str">
        <f>IFERROR('DB7.80KMP'!H65/'DB7.80KMP'!H$4,"")</f>
        <v/>
      </c>
      <c r="I64" s="838" t="str">
        <f>IFERROR('DB7.80KMP'!I65/'DB7.80KMP'!I$4,"")</f>
        <v/>
      </c>
      <c r="J64" s="838" t="str">
        <f>IFERROR('DB7.80KMP'!J65/'DB7.80KMP'!J$4,"")</f>
        <v/>
      </c>
      <c r="K64" s="838" t="str">
        <f>IFERROR('DB7.80KMP'!K65/'DB7.80KMP'!K$4,"")</f>
        <v/>
      </c>
      <c r="L64" s="838" t="str">
        <f>IFERROR('DB7.80KMP'!L65/'DB7.80KMP'!L$4,"")</f>
        <v/>
      </c>
      <c r="M64" s="838" t="str">
        <f>IFERROR('DB7.80KMP'!M65/'DB7.80KMP'!M$4,"")</f>
        <v/>
      </c>
      <c r="N64" s="838" t="str">
        <f>IFERROR('DB7.80KMP'!N65/'DB7.80KMP'!N$4,"")</f>
        <v/>
      </c>
      <c r="O64" s="838" t="str">
        <f>IFERROR('DB7.80KMP'!O65/'DB7.80KMP'!O$4,"")</f>
        <v/>
      </c>
      <c r="P64" s="838" t="str">
        <f>IFERROR('DB7.80KMP'!P65/'DB7.80KMP'!P$4,"")</f>
        <v/>
      </c>
      <c r="Q64" s="838" t="str">
        <f>IFERROR('DB7.80KMP'!Q65/'DB7.80KMP'!Q$4,"")</f>
        <v/>
      </c>
      <c r="R64" s="838" t="str">
        <f>IFERROR('DB7.80KMP'!R65/'DB7.80KMP'!R$4,"")</f>
        <v/>
      </c>
      <c r="S64" s="838" t="str">
        <f>IFERROR('DB7.80KMP'!S65/'DB7.80KMP'!S$4,"")</f>
        <v/>
      </c>
      <c r="T64" s="838" t="str">
        <f>IFERROR('DB7.80KMP'!T65/'DB7.80KMP'!T$4,"")</f>
        <v/>
      </c>
      <c r="U64" s="838" t="str">
        <f>IFERROR('DB7.80KMP'!U65/'DB7.80KMP'!U$4,"")</f>
        <v/>
      </c>
      <c r="V64" s="838" t="str">
        <f>IFERROR('DB7.80KMP'!V65/'DB7.80KMP'!V$4,"")</f>
        <v/>
      </c>
      <c r="W64" s="838">
        <f>IFERROR('DB7.80KMP'!W65/'DB7.80KMP'!W$4,"")</f>
        <v>0</v>
      </c>
      <c r="X64" s="838">
        <f>IFERROR('DB7.80KMP'!X65/'DB7.80KMP'!X$4,"")</f>
        <v>0</v>
      </c>
      <c r="Y64" s="838">
        <f>IFERROR('DB7.80KMP'!Y65/'DB7.80KMP'!Y$4,"")</f>
        <v>0</v>
      </c>
      <c r="Z64" s="838">
        <f>IFERROR('DB7.80KMP'!Z65/'DB7.80KMP'!Z$4,"")</f>
        <v>0</v>
      </c>
      <c r="AA64" s="838">
        <f>IFERROR('DB7.80KMP'!AA65/'DB7.80KMP'!AA$4,"")</f>
        <v>0</v>
      </c>
      <c r="AB64" s="838">
        <f>IFERROR('DB7.80KMP'!AB65/'DB7.80KMP'!AB$4,"")</f>
        <v>0</v>
      </c>
      <c r="AC64" s="838">
        <f>IFERROR('DB7.80KMP'!AC65/'DB7.80KMP'!AC$4,"")</f>
        <v>0</v>
      </c>
      <c r="AD64" s="838">
        <f>IFERROR('DB7.80KMP'!AD65/'DB7.80KMP'!AD$4,"")</f>
        <v>0</v>
      </c>
      <c r="AE64" s="838">
        <f>IFERROR('DB7.80KMP'!AE65/'DB7.80KMP'!AE$4,"")</f>
        <v>0</v>
      </c>
      <c r="AF64" s="838">
        <f>IFERROR('DB7.80KMP'!AF65/'DB7.80KMP'!AF$4,"")</f>
        <v>0</v>
      </c>
      <c r="AG64" s="838">
        <f>IFERROR('DB7.80KMP'!AG65/'DB7.80KMP'!AG$4,"")</f>
        <v>0</v>
      </c>
      <c r="AH64" s="838">
        <f>IFERROR('DB7.80KMP'!AH65/'DB7.80KMP'!AH$4,"")</f>
        <v>0</v>
      </c>
      <c r="AI64" s="838">
        <f>IFERROR('DB7.80KMP'!AI65/'DB7.80KMP'!AI$4,"")</f>
        <v>0</v>
      </c>
      <c r="AJ64" s="839">
        <f>IFERROR('DB7.80KMP'!AJ65/'DB7.80KMP'!AJ$4,"")</f>
        <v>0</v>
      </c>
      <c r="AK64" s="837">
        <f>IFERROR('DB7.80KMP'!AK65/'DB7.80KMP'!AK$4,"")</f>
        <v>0</v>
      </c>
      <c r="AL64" s="838">
        <f>IFERROR('DB7.80KMP'!AL65/'DB7.80KMP'!AL$4,"")</f>
        <v>0</v>
      </c>
      <c r="AM64" s="838">
        <f>IFERROR('DB7.80KMP'!AM65/'DB7.80KMP'!AM$4,"")</f>
        <v>0</v>
      </c>
      <c r="AN64" s="838">
        <f>IFERROR('DB7.80KMP'!AN65/'DB7.80KMP'!AN$4,"")</f>
        <v>0</v>
      </c>
      <c r="AO64" s="838">
        <f>IFERROR('DB7.80KMP'!AO65/'DB7.80KMP'!AO$4,"")</f>
        <v>0</v>
      </c>
      <c r="AP64" s="838" t="str">
        <f>IFERROR('DB7.80KMP'!AP65/'DB7.80KMP'!AP$4,"")</f>
        <v/>
      </c>
      <c r="AQ64" s="838" t="str">
        <f>IFERROR('DB7.80KMP'!AQ65/'DB7.80KMP'!AQ$4,"")</f>
        <v/>
      </c>
      <c r="AR64" s="838" t="str">
        <f>IFERROR('DB7.80KMP'!AR65/'DB7.80KMP'!AR$4,"")</f>
        <v/>
      </c>
      <c r="AS64" s="838" t="str">
        <f>IFERROR('DB7.80KMP'!AS65/'DB7.80KMP'!AS$4,"")</f>
        <v/>
      </c>
      <c r="AT64" s="838" t="str">
        <f>IFERROR('DB7.80KMP'!AT65/'DB7.80KMP'!AT$4,"")</f>
        <v/>
      </c>
      <c r="AU64" s="838" t="str">
        <f>IFERROR('DB7.80KMP'!AU65/'DB7.80KMP'!AU$4,"")</f>
        <v/>
      </c>
      <c r="AV64" s="839" t="str">
        <f>IFERROR('DB7.80KMP'!AV65/'DB7.80KMP'!AV$4,"")</f>
        <v/>
      </c>
    </row>
    <row r="65" spans="2:48" ht="15.6" x14ac:dyDescent="0.25">
      <c r="B65" s="255" t="s">
        <v>103</v>
      </c>
      <c r="C65" s="132" t="s">
        <v>102</v>
      </c>
      <c r="D65" s="251" t="s">
        <v>261</v>
      </c>
      <c r="E65" s="20" t="s">
        <v>102</v>
      </c>
      <c r="F65" s="270" t="s">
        <v>226</v>
      </c>
      <c r="G65" s="813" t="str">
        <f>IFERROR('DB7.80KMP'!G66/'DB7.80KMP'!G$4,"")</f>
        <v/>
      </c>
      <c r="H65" s="814" t="str">
        <f>IFERROR('DB7.80KMP'!H66/'DB7.80KMP'!H$4,"")</f>
        <v/>
      </c>
      <c r="I65" s="814" t="str">
        <f>IFERROR('DB7.80KMP'!I66/'DB7.80KMP'!I$4,"")</f>
        <v/>
      </c>
      <c r="J65" s="814" t="str">
        <f>IFERROR('DB7.80KMP'!J66/'DB7.80KMP'!J$4,"")</f>
        <v/>
      </c>
      <c r="K65" s="814" t="str">
        <f>IFERROR('DB7.80KMP'!K66/'DB7.80KMP'!K$4,"")</f>
        <v/>
      </c>
      <c r="L65" s="814" t="str">
        <f>IFERROR('DB7.80KMP'!L66/'DB7.80KMP'!L$4,"")</f>
        <v/>
      </c>
      <c r="M65" s="814" t="str">
        <f>IFERROR('DB7.80KMP'!M66/'DB7.80KMP'!M$4,"")</f>
        <v/>
      </c>
      <c r="N65" s="814" t="str">
        <f>IFERROR('DB7.80KMP'!N66/'DB7.80KMP'!N$4,"")</f>
        <v/>
      </c>
      <c r="O65" s="814" t="str">
        <f>IFERROR('DB7.80KMP'!O66/'DB7.80KMP'!O$4,"")</f>
        <v/>
      </c>
      <c r="P65" s="814" t="str">
        <f>IFERROR('DB7.80KMP'!P66/'DB7.80KMP'!P$4,"")</f>
        <v/>
      </c>
      <c r="Q65" s="814" t="str">
        <f>IFERROR('DB7.80KMP'!Q66/'DB7.80KMP'!Q$4,"")</f>
        <v/>
      </c>
      <c r="R65" s="814" t="str">
        <f>IFERROR('DB7.80KMP'!R66/'DB7.80KMP'!R$4,"")</f>
        <v/>
      </c>
      <c r="S65" s="814" t="str">
        <f>IFERROR('DB7.80KMP'!S66/'DB7.80KMP'!S$4,"")</f>
        <v/>
      </c>
      <c r="T65" s="814" t="str">
        <f>IFERROR('DB7.80KMP'!T66/'DB7.80KMP'!T$4,"")</f>
        <v/>
      </c>
      <c r="U65" s="814" t="str">
        <f>IFERROR('DB7.80KMP'!U66/'DB7.80KMP'!U$4,"")</f>
        <v/>
      </c>
      <c r="V65" s="814" t="str">
        <f>IFERROR('DB7.80KMP'!V66/'DB7.80KMP'!V$4,"")</f>
        <v/>
      </c>
      <c r="W65" s="814">
        <f>IFERROR('DB7.80KMP'!W66/'DB7.80KMP'!W$4,"")</f>
        <v>0</v>
      </c>
      <c r="X65" s="814">
        <f>IFERROR('DB7.80KMP'!X66/'DB7.80KMP'!X$4,"")</f>
        <v>0</v>
      </c>
      <c r="Y65" s="814">
        <f>IFERROR('DB7.80KMP'!Y66/'DB7.80KMP'!Y$4,"")</f>
        <v>0</v>
      </c>
      <c r="Z65" s="814">
        <f>IFERROR('DB7.80KMP'!Z66/'DB7.80KMP'!Z$4,"")</f>
        <v>0</v>
      </c>
      <c r="AA65" s="814">
        <f>IFERROR('DB7.80KMP'!AA66/'DB7.80KMP'!AA$4,"")</f>
        <v>0</v>
      </c>
      <c r="AB65" s="814">
        <f>IFERROR('DB7.80KMP'!AB66/'DB7.80KMP'!AB$4,"")</f>
        <v>0</v>
      </c>
      <c r="AC65" s="814">
        <f>IFERROR('DB7.80KMP'!AC66/'DB7.80KMP'!AC$4,"")</f>
        <v>0</v>
      </c>
      <c r="AD65" s="814">
        <f>IFERROR('DB7.80KMP'!AD66/'DB7.80KMP'!AD$4,"")</f>
        <v>0</v>
      </c>
      <c r="AE65" s="814">
        <f>IFERROR('DB7.80KMP'!AE66/'DB7.80KMP'!AE$4,"")</f>
        <v>0</v>
      </c>
      <c r="AF65" s="814">
        <f>IFERROR('DB7.80KMP'!AF66/'DB7.80KMP'!AF$4,"")</f>
        <v>0</v>
      </c>
      <c r="AG65" s="814">
        <f>IFERROR('DB7.80KMP'!AG66/'DB7.80KMP'!AG$4,"")</f>
        <v>0</v>
      </c>
      <c r="AH65" s="814">
        <f>IFERROR('DB7.80KMP'!AH66/'DB7.80KMP'!AH$4,"")</f>
        <v>0</v>
      </c>
      <c r="AI65" s="814">
        <f>IFERROR('DB7.80KMP'!AI66/'DB7.80KMP'!AI$4,"")</f>
        <v>0</v>
      </c>
      <c r="AJ65" s="815">
        <f>IFERROR('DB7.80KMP'!AJ66/'DB7.80KMP'!AJ$4,"")</f>
        <v>0</v>
      </c>
      <c r="AK65" s="813">
        <f>IFERROR('DB7.80KMP'!AK66/'DB7.80KMP'!AK$4,"")</f>
        <v>0</v>
      </c>
      <c r="AL65" s="814">
        <f>IFERROR('DB7.80KMP'!AL66/'DB7.80KMP'!AL$4,"")</f>
        <v>0</v>
      </c>
      <c r="AM65" s="814">
        <f>IFERROR('DB7.80KMP'!AM66/'DB7.80KMP'!AM$4,"")</f>
        <v>0</v>
      </c>
      <c r="AN65" s="814">
        <f>IFERROR('DB7.80KMP'!AN66/'DB7.80KMP'!AN$4,"")</f>
        <v>0</v>
      </c>
      <c r="AO65" s="814">
        <f>IFERROR('DB7.80KMP'!AO66/'DB7.80KMP'!AO$4,"")</f>
        <v>0</v>
      </c>
      <c r="AP65" s="814" t="str">
        <f>IFERROR('DB7.80KMP'!AP66/'DB7.80KMP'!AP$4,"")</f>
        <v/>
      </c>
      <c r="AQ65" s="814" t="str">
        <f>IFERROR('DB7.80KMP'!AQ66/'DB7.80KMP'!AQ$4,"")</f>
        <v/>
      </c>
      <c r="AR65" s="814" t="str">
        <f>IFERROR('DB7.80KMP'!AR66/'DB7.80KMP'!AR$4,"")</f>
        <v/>
      </c>
      <c r="AS65" s="814" t="str">
        <f>IFERROR('DB7.80KMP'!AS66/'DB7.80KMP'!AS$4,"")</f>
        <v/>
      </c>
      <c r="AT65" s="814" t="str">
        <f>IFERROR('DB7.80KMP'!AT66/'DB7.80KMP'!AT$4,"")</f>
        <v/>
      </c>
      <c r="AU65" s="814" t="str">
        <f>IFERROR('DB7.80KMP'!AU66/'DB7.80KMP'!AU$4,"")</f>
        <v/>
      </c>
      <c r="AV65" s="815" t="str">
        <f>IFERROR('DB7.80KMP'!AV66/'DB7.80KMP'!AV$4,"")</f>
        <v/>
      </c>
    </row>
    <row r="66" spans="2:48" ht="15.6" x14ac:dyDescent="0.25">
      <c r="B66" s="255" t="s">
        <v>105</v>
      </c>
      <c r="C66" s="20" t="s">
        <v>104</v>
      </c>
      <c r="D66" s="251" t="s">
        <v>262</v>
      </c>
      <c r="E66" s="6" t="s">
        <v>104</v>
      </c>
      <c r="F66" s="268" t="s">
        <v>226</v>
      </c>
      <c r="G66" s="822" t="str">
        <f>IFERROR('DB7.80KMP'!G67/'DB7.80KMP'!G$4,"")</f>
        <v/>
      </c>
      <c r="H66" s="823" t="str">
        <f>IFERROR('DB7.80KMP'!H67/'DB7.80KMP'!H$4,"")</f>
        <v/>
      </c>
      <c r="I66" s="823" t="str">
        <f>IFERROR('DB7.80KMP'!I67/'DB7.80KMP'!I$4,"")</f>
        <v/>
      </c>
      <c r="J66" s="823" t="str">
        <f>IFERROR('DB7.80KMP'!J67/'DB7.80KMP'!J$4,"")</f>
        <v/>
      </c>
      <c r="K66" s="823" t="str">
        <f>IFERROR('DB7.80KMP'!K67/'DB7.80KMP'!K$4,"")</f>
        <v/>
      </c>
      <c r="L66" s="823" t="str">
        <f>IFERROR('DB7.80KMP'!L67/'DB7.80KMP'!L$4,"")</f>
        <v/>
      </c>
      <c r="M66" s="823" t="str">
        <f>IFERROR('DB7.80KMP'!M67/'DB7.80KMP'!M$4,"")</f>
        <v/>
      </c>
      <c r="N66" s="823" t="str">
        <f>IFERROR('DB7.80KMP'!N67/'DB7.80KMP'!N$4,"")</f>
        <v/>
      </c>
      <c r="O66" s="823" t="str">
        <f>IFERROR('DB7.80KMP'!O67/'DB7.80KMP'!O$4,"")</f>
        <v/>
      </c>
      <c r="P66" s="823" t="str">
        <f>IFERROR('DB7.80KMP'!P67/'DB7.80KMP'!P$4,"")</f>
        <v/>
      </c>
      <c r="Q66" s="823" t="str">
        <f>IFERROR('DB7.80KMP'!Q67/'DB7.80KMP'!Q$4,"")</f>
        <v/>
      </c>
      <c r="R66" s="823" t="str">
        <f>IFERROR('DB7.80KMP'!R67/'DB7.80KMP'!R$4,"")</f>
        <v/>
      </c>
      <c r="S66" s="823" t="str">
        <f>IFERROR('DB7.80KMP'!S67/'DB7.80KMP'!S$4,"")</f>
        <v/>
      </c>
      <c r="T66" s="823" t="str">
        <f>IFERROR('DB7.80KMP'!T67/'DB7.80KMP'!T$4,"")</f>
        <v/>
      </c>
      <c r="U66" s="823" t="str">
        <f>IFERROR('DB7.80KMP'!U67/'DB7.80KMP'!U$4,"")</f>
        <v/>
      </c>
      <c r="V66" s="823" t="str">
        <f>IFERROR('DB7.80KMP'!V67/'DB7.80KMP'!V$4,"")</f>
        <v/>
      </c>
      <c r="W66" s="823">
        <f>IFERROR('DB7.80KMP'!W67/'DB7.80KMP'!W$4,"")</f>
        <v>1.1677049952561985E-3</v>
      </c>
      <c r="X66" s="823">
        <f>IFERROR('DB7.80KMP'!X67/'DB7.80KMP'!X$4,"")</f>
        <v>3.1846499870623593E-3</v>
      </c>
      <c r="Y66" s="823">
        <f>IFERROR('DB7.80KMP'!Y67/'DB7.80KMP'!Y$4,"")</f>
        <v>8.8402407760124083E-4</v>
      </c>
      <c r="Z66" s="823">
        <f>IFERROR('DB7.80KMP'!Z67/'DB7.80KMP'!Z$4,"")</f>
        <v>6.9710082105802157E-4</v>
      </c>
      <c r="AA66" s="823">
        <f>IFERROR('DB7.80KMP'!AA67/'DB7.80KMP'!AA$4,"")</f>
        <v>6.6921678821570075E-4</v>
      </c>
      <c r="AB66" s="823">
        <f>IFERROR('DB7.80KMP'!AB67/'DB7.80KMP'!AB$4,"")</f>
        <v>6.6921678821570075E-4</v>
      </c>
      <c r="AC66" s="823">
        <f>IFERROR('DB7.80KMP'!AC67/'DB7.80KMP'!AC$4,"")</f>
        <v>6.4347768097663537E-4</v>
      </c>
      <c r="AD66" s="823">
        <f>IFERROR('DB7.80KMP'!AD67/'DB7.80KMP'!AD$4,"")</f>
        <v>6.4259317893182325E-4</v>
      </c>
      <c r="AE66" s="823">
        <f>IFERROR('DB7.80KMP'!AE67/'DB7.80KMP'!AE$4,"")</f>
        <v>6.6829690608909609E-4</v>
      </c>
      <c r="AF66" s="823">
        <f>IFERROR('DB7.80KMP'!AF67/'DB7.80KMP'!AF$4,"")</f>
        <v>6.4308033140267947E-4</v>
      </c>
      <c r="AG66" s="823">
        <f>IFERROR('DB7.80KMP'!AG67/'DB7.80KMP'!AG$4,"")</f>
        <v>6.6880354465878665E-4</v>
      </c>
      <c r="AH66" s="823">
        <f>IFERROR('DB7.80KMP'!AH67/'DB7.80KMP'!AH$4,"")</f>
        <v>6.4347768097663537E-4</v>
      </c>
      <c r="AI66" s="823">
        <f>IFERROR('DB7.80KMP'!AI67/'DB7.80KMP'!AI$4,"")</f>
        <v>7.8314776992017166E-4</v>
      </c>
      <c r="AJ66" s="824">
        <f>IFERROR('DB7.80KMP'!AJ67/'DB7.80KMP'!AJ$4,"")</f>
        <v>18.657295066666666</v>
      </c>
      <c r="AK66" s="822">
        <f>IFERROR('DB7.80KMP'!AK67/'DB7.80KMP'!AK$4,"")</f>
        <v>4.2751088840594443E-3</v>
      </c>
      <c r="AL66" s="823">
        <f>IFERROR('DB7.80KMP'!AL67/'DB7.80KMP'!AL$4,"")</f>
        <v>4.6848236469861507E-3</v>
      </c>
      <c r="AM66" s="823">
        <f>IFERROR('DB7.80KMP'!AM67/'DB7.80KMP'!AM$4,"")</f>
        <v>5.8487929856542052E-3</v>
      </c>
      <c r="AN66" s="823">
        <f>IFERROR('DB7.80KMP'!AN67/'DB7.80KMP'!AN$4,"")</f>
        <v>4.6975439681667848E-3</v>
      </c>
      <c r="AO66" s="823">
        <f>IFERROR('DB7.80KMP'!AO67/'DB7.80KMP'!AO$4,"")</f>
        <v>1.2503947475408591E-2</v>
      </c>
      <c r="AP66" s="823" t="str">
        <f>IFERROR('DB7.80KMP'!AP67/'DB7.80KMP'!AP$4,"")</f>
        <v/>
      </c>
      <c r="AQ66" s="823" t="str">
        <f>IFERROR('DB7.80KMP'!AQ67/'DB7.80KMP'!AQ$4,"")</f>
        <v/>
      </c>
      <c r="AR66" s="823" t="str">
        <f>IFERROR('DB7.80KMP'!AR67/'DB7.80KMP'!AR$4,"")</f>
        <v/>
      </c>
      <c r="AS66" s="823" t="str">
        <f>IFERROR('DB7.80KMP'!AS67/'DB7.80KMP'!AS$4,"")</f>
        <v/>
      </c>
      <c r="AT66" s="823" t="str">
        <f>IFERROR('DB7.80KMP'!AT67/'DB7.80KMP'!AT$4,"")</f>
        <v/>
      </c>
      <c r="AU66" s="823" t="str">
        <f>IFERROR('DB7.80KMP'!AU67/'DB7.80KMP'!AU$4,"")</f>
        <v/>
      </c>
      <c r="AV66" s="824" t="str">
        <f>IFERROR('DB7.80KMP'!AV67/'DB7.80KMP'!AV$4,"")</f>
        <v/>
      </c>
    </row>
    <row r="67" spans="2:48" s="583" customFormat="1" ht="15.6" x14ac:dyDescent="0.25">
      <c r="B67" s="597" t="s">
        <v>263</v>
      </c>
      <c r="C67" s="598" t="s">
        <v>106</v>
      </c>
      <c r="D67" s="557" t="str">
        <f t="shared" ref="D67:E67" si="4">IF($B$1="x","",B67)</f>
        <v>IV</v>
      </c>
      <c r="E67" s="556" t="str">
        <f t="shared" si="4"/>
        <v>Chi phí nhân sự</v>
      </c>
      <c r="F67" s="608"/>
      <c r="G67" s="852" t="str">
        <f>IFERROR('DB7.80KMP'!G68/'DB7.80KMP'!G$4,"")</f>
        <v/>
      </c>
      <c r="H67" s="853" t="str">
        <f>IFERROR('DB7.80KMP'!H68/'DB7.80KMP'!H$4,"")</f>
        <v/>
      </c>
      <c r="I67" s="853" t="str">
        <f>IFERROR('DB7.80KMP'!I68/'DB7.80KMP'!I$4,"")</f>
        <v/>
      </c>
      <c r="J67" s="853" t="str">
        <f>IFERROR('DB7.80KMP'!J68/'DB7.80KMP'!J$4,"")</f>
        <v/>
      </c>
      <c r="K67" s="853" t="str">
        <f>IFERROR('DB7.80KMP'!K68/'DB7.80KMP'!K$4,"")</f>
        <v/>
      </c>
      <c r="L67" s="853" t="str">
        <f>IFERROR('DB7.80KMP'!L68/'DB7.80KMP'!L$4,"")</f>
        <v/>
      </c>
      <c r="M67" s="853" t="str">
        <f>IFERROR('DB7.80KMP'!M68/'DB7.80KMP'!M$4,"")</f>
        <v/>
      </c>
      <c r="N67" s="853" t="str">
        <f>IFERROR('DB7.80KMP'!N68/'DB7.80KMP'!N$4,"")</f>
        <v/>
      </c>
      <c r="O67" s="853" t="str">
        <f>IFERROR('DB7.80KMP'!O68/'DB7.80KMP'!O$4,"")</f>
        <v/>
      </c>
      <c r="P67" s="853" t="str">
        <f>IFERROR('DB7.80KMP'!P68/'DB7.80KMP'!P$4,"")</f>
        <v/>
      </c>
      <c r="Q67" s="853" t="str">
        <f>IFERROR('DB7.80KMP'!Q68/'DB7.80KMP'!Q$4,"")</f>
        <v/>
      </c>
      <c r="R67" s="853" t="str">
        <f>IFERROR('DB7.80KMP'!R68/'DB7.80KMP'!R$4,"")</f>
        <v/>
      </c>
      <c r="S67" s="853" t="str">
        <f>IFERROR('DB7.80KMP'!S68/'DB7.80KMP'!S$4,"")</f>
        <v/>
      </c>
      <c r="T67" s="853" t="str">
        <f>IFERROR('DB7.80KMP'!T68/'DB7.80KMP'!T$4,"")</f>
        <v/>
      </c>
      <c r="U67" s="853" t="str">
        <f>IFERROR('DB7.80KMP'!U68/'DB7.80KMP'!U$4,"")</f>
        <v/>
      </c>
      <c r="V67" s="853" t="str">
        <f>IFERROR('DB7.80KMP'!V68/'DB7.80KMP'!V$4,"")</f>
        <v/>
      </c>
      <c r="W67" s="853">
        <f>IFERROR('DB7.80KMP'!W68/'DB7.80KMP'!W$4,"")</f>
        <v>9.0632621410136477E-2</v>
      </c>
      <c r="X67" s="853">
        <f>IFERROR('DB7.80KMP'!X68/'DB7.80KMP'!X$4,"")</f>
        <v>0.12591889268410705</v>
      </c>
      <c r="Y67" s="853">
        <f>IFERROR('DB7.80KMP'!Y68/'DB7.80KMP'!Y$4,"")</f>
        <v>7.5268538394773002E-2</v>
      </c>
      <c r="Z67" s="853">
        <f>IFERROR('DB7.80KMP'!Z68/'DB7.80KMP'!Z$4,"")</f>
        <v>8.5673887110225583E-2</v>
      </c>
      <c r="AA67" s="853">
        <f>IFERROR('DB7.80KMP'!AA68/'DB7.80KMP'!AA$4,"")</f>
        <v>8.0520625048480191E-2</v>
      </c>
      <c r="AB67" s="853">
        <f>IFERROR('DB7.80KMP'!AB68/'DB7.80KMP'!AB$4,"")</f>
        <v>8.2733634744518891E-2</v>
      </c>
      <c r="AC67" s="853">
        <f>IFERROR('DB7.80KMP'!AC68/'DB7.80KMP'!AC$4,"")</f>
        <v>7.9878344109634555E-2</v>
      </c>
      <c r="AD67" s="853">
        <f>IFERROR('DB7.80KMP'!AD68/'DB7.80KMP'!AD$4,"")</f>
        <v>8.7322313463962783E-2</v>
      </c>
      <c r="AE67" s="853">
        <f>IFERROR('DB7.80KMP'!AE68/'DB7.80KMP'!AE$4,"")</f>
        <v>8.2947739181943828E-2</v>
      </c>
      <c r="AF67" s="853">
        <f>IFERROR('DB7.80KMP'!AF68/'DB7.80KMP'!AF$4,"")</f>
        <v>7.6704559571088807E-2</v>
      </c>
      <c r="AG67" s="853">
        <f>IFERROR('DB7.80KMP'!AG68/'DB7.80KMP'!AG$4,"")</f>
        <v>8.2579557031652262E-2</v>
      </c>
      <c r="AH67" s="853">
        <f>IFERROR('DB7.80KMP'!AH68/'DB7.80KMP'!AH$4,"")</f>
        <v>7.9789737466955959E-2</v>
      </c>
      <c r="AI67" s="853">
        <f>IFERROR('DB7.80KMP'!AI68/'DB7.80KMP'!AI$4,"")</f>
        <v>8.3369764281471109E-2</v>
      </c>
      <c r="AJ67" s="854">
        <f>IFERROR('DB7.80KMP'!AJ68/'DB7.80KMP'!AJ$4,"")</f>
        <v>207.95367859999999</v>
      </c>
      <c r="AK67" s="852">
        <f>IFERROR('DB7.80KMP'!AK68/'DB7.80KMP'!AK$4,"")</f>
        <v>9.2033931633474703E-2</v>
      </c>
      <c r="AL67" s="853">
        <f>IFERROR('DB7.80KMP'!AL68/'DB7.80KMP'!AL$4,"")</f>
        <v>0.13328737354737916</v>
      </c>
      <c r="AM67" s="853">
        <f>IFERROR('DB7.80KMP'!AM68/'DB7.80KMP'!AM$4,"")</f>
        <v>6.144243583790273E-2</v>
      </c>
      <c r="AN67" s="853">
        <f>IFERROR('DB7.80KMP'!AN68/'DB7.80KMP'!AN$4,"")</f>
        <v>8.770866068506751E-2</v>
      </c>
      <c r="AO67" s="853">
        <f>IFERROR('DB7.80KMP'!AO68/'DB7.80KMP'!AO$4,"")</f>
        <v>5.6894543604214004E-2</v>
      </c>
      <c r="AP67" s="853" t="str">
        <f>IFERROR('DB7.80KMP'!AP68/'DB7.80KMP'!AP$4,"")</f>
        <v/>
      </c>
      <c r="AQ67" s="853" t="str">
        <f>IFERROR('DB7.80KMP'!AQ68/'DB7.80KMP'!AQ$4,"")</f>
        <v/>
      </c>
      <c r="AR67" s="853" t="str">
        <f>IFERROR('DB7.80KMP'!AR68/'DB7.80KMP'!AR$4,"")</f>
        <v/>
      </c>
      <c r="AS67" s="853" t="str">
        <f>IFERROR('DB7.80KMP'!AS68/'DB7.80KMP'!AS$4,"")</f>
        <v/>
      </c>
      <c r="AT67" s="853" t="str">
        <f>IFERROR('DB7.80KMP'!AT68/'DB7.80KMP'!AT$4,"")</f>
        <v/>
      </c>
      <c r="AU67" s="853" t="str">
        <f>IFERROR('DB7.80KMP'!AU68/'DB7.80KMP'!AU$4,"")</f>
        <v/>
      </c>
      <c r="AV67" s="854" t="str">
        <f>IFERROR('DB7.80KMP'!AV68/'DB7.80KMP'!AV$4,"")</f>
        <v/>
      </c>
    </row>
    <row r="68" spans="2:48" ht="15.6" x14ac:dyDescent="0.25">
      <c r="B68" s="1081" t="s">
        <v>264</v>
      </c>
      <c r="C68" s="1084" t="s">
        <v>106</v>
      </c>
      <c r="D68" s="571" t="s">
        <v>265</v>
      </c>
      <c r="E68" s="7" t="s">
        <v>131</v>
      </c>
      <c r="F68" s="268" t="s">
        <v>226</v>
      </c>
      <c r="G68" s="822" t="str">
        <f>IFERROR('DB7.80KMP'!G69/'DB7.80KMP'!G$4,"")</f>
        <v/>
      </c>
      <c r="H68" s="823" t="str">
        <f>IFERROR('DB7.80KMP'!H69/'DB7.80KMP'!H$4,"")</f>
        <v/>
      </c>
      <c r="I68" s="823" t="str">
        <f>IFERROR('DB7.80KMP'!I69/'DB7.80KMP'!I$4,"")</f>
        <v/>
      </c>
      <c r="J68" s="823" t="str">
        <f>IFERROR('DB7.80KMP'!J69/'DB7.80KMP'!J$4,"")</f>
        <v/>
      </c>
      <c r="K68" s="823" t="str">
        <f>IFERROR('DB7.80KMP'!K69/'DB7.80KMP'!K$4,"")</f>
        <v/>
      </c>
      <c r="L68" s="823" t="str">
        <f>IFERROR('DB7.80KMP'!L69/'DB7.80KMP'!L$4,"")</f>
        <v/>
      </c>
      <c r="M68" s="823" t="str">
        <f>IFERROR('DB7.80KMP'!M69/'DB7.80KMP'!M$4,"")</f>
        <v/>
      </c>
      <c r="N68" s="823" t="str">
        <f>IFERROR('DB7.80KMP'!N69/'DB7.80KMP'!N$4,"")</f>
        <v/>
      </c>
      <c r="O68" s="823" t="str">
        <f>IFERROR('DB7.80KMP'!O69/'DB7.80KMP'!O$4,"")</f>
        <v/>
      </c>
      <c r="P68" s="823" t="str">
        <f>IFERROR('DB7.80KMP'!P69/'DB7.80KMP'!P$4,"")</f>
        <v/>
      </c>
      <c r="Q68" s="823" t="str">
        <f>IFERROR('DB7.80KMP'!Q69/'DB7.80KMP'!Q$4,"")</f>
        <v/>
      </c>
      <c r="R68" s="823" t="str">
        <f>IFERROR('DB7.80KMP'!R69/'DB7.80KMP'!R$4,"")</f>
        <v/>
      </c>
      <c r="S68" s="823" t="str">
        <f>IFERROR('DB7.80KMP'!S69/'DB7.80KMP'!S$4,"")</f>
        <v/>
      </c>
      <c r="T68" s="823" t="str">
        <f>IFERROR('DB7.80KMP'!T69/'DB7.80KMP'!T$4,"")</f>
        <v/>
      </c>
      <c r="U68" s="823" t="str">
        <f>IFERROR('DB7.80KMP'!U69/'DB7.80KMP'!U$4,"")</f>
        <v/>
      </c>
      <c r="V68" s="823" t="str">
        <f>IFERROR('DB7.80KMP'!V69/'DB7.80KMP'!V$4,"")</f>
        <v/>
      </c>
      <c r="W68" s="823">
        <f>IFERROR('DB7.80KMP'!W69/'DB7.80KMP'!W$4,"")</f>
        <v>6.3121068110374656E-2</v>
      </c>
      <c r="X68" s="823">
        <f>IFERROR('DB7.80KMP'!X69/'DB7.80KMP'!X$4,"")</f>
        <v>8.0991391891084966E-2</v>
      </c>
      <c r="Y68" s="823">
        <f>IFERROR('DB7.80KMP'!Y69/'DB7.80KMP'!Y$4,"")</f>
        <v>5.3272277615706701E-2</v>
      </c>
      <c r="Z68" s="823">
        <f>IFERROR('DB7.80KMP'!Z69/'DB7.80KMP'!Z$4,"")</f>
        <v>6.063957922994441E-2</v>
      </c>
      <c r="AA68" s="823">
        <f>IFERROR('DB7.80KMP'!AA69/'DB7.80KMP'!AA$4,"")</f>
        <v>5.5950895913975222E-2</v>
      </c>
      <c r="AB68" s="823">
        <f>IFERROR('DB7.80KMP'!AB69/'DB7.80KMP'!AB$4,"")</f>
        <v>5.8700699179448958E-2</v>
      </c>
      <c r="AC68" s="823">
        <f>IFERROR('DB7.80KMP'!AC69/'DB7.80KMP'!AC$4,"")</f>
        <v>5.5588942947513868E-2</v>
      </c>
      <c r="AD68" s="823">
        <f>IFERROR('DB7.80KMP'!AD69/'DB7.80KMP'!AD$4,"")</f>
        <v>5.3082361751919306E-2</v>
      </c>
      <c r="AE68" s="823">
        <f>IFERROR('DB7.80KMP'!AE69/'DB7.80KMP'!AE$4,"")</f>
        <v>5.8620011239538874E-2</v>
      </c>
      <c r="AF68" s="823">
        <f>IFERROR('DB7.80KMP'!AF69/'DB7.80KMP'!AF$4,"")</f>
        <v>5.4233412144776678E-2</v>
      </c>
      <c r="AG68" s="823">
        <f>IFERROR('DB7.80KMP'!AG69/'DB7.80KMP'!AG$4,"")</f>
        <v>5.8664451305591919E-2</v>
      </c>
      <c r="AH68" s="823">
        <f>IFERROR('DB7.80KMP'!AH69/'DB7.80KMP'!AH$4,"")</f>
        <v>5.5588942947513868E-2</v>
      </c>
      <c r="AI68" s="823">
        <f>IFERROR('DB7.80KMP'!AI69/'DB7.80KMP'!AI$4,"")</f>
        <v>5.7599659792157511E-2</v>
      </c>
      <c r="AJ68" s="824">
        <f>IFERROR('DB7.80KMP'!AJ69/'DB7.80KMP'!AJ$4,"")</f>
        <v>155.42473666666666</v>
      </c>
      <c r="AK68" s="822">
        <f>IFERROR('DB7.80KMP'!AK69/'DB7.80KMP'!AK$4,"")</f>
        <v>6.7601551191316306E-2</v>
      </c>
      <c r="AL68" s="823">
        <f>IFERROR('DB7.80KMP'!AL69/'DB7.80KMP'!AL$4,"")</f>
        <v>9.5310003057006973E-2</v>
      </c>
      <c r="AM68" s="823">
        <f>IFERROR('DB7.80KMP'!AM69/'DB7.80KMP'!AM$4,"")</f>
        <v>4.5795743430062111E-2</v>
      </c>
      <c r="AN68" s="823">
        <f>IFERROR('DB7.80KMP'!AN69/'DB7.80KMP'!AN$4,"")</f>
        <v>6.9309989894162455E-2</v>
      </c>
      <c r="AO68" s="823">
        <f>IFERROR('DB7.80KMP'!AO69/'DB7.80KMP'!AO$4,"")</f>
        <v>4.2828060453860922E-2</v>
      </c>
      <c r="AP68" s="823" t="str">
        <f>IFERROR('DB7.80KMP'!AP69/'DB7.80KMP'!AP$4,"")</f>
        <v/>
      </c>
      <c r="AQ68" s="823" t="str">
        <f>IFERROR('DB7.80KMP'!AQ69/'DB7.80KMP'!AQ$4,"")</f>
        <v/>
      </c>
      <c r="AR68" s="823" t="str">
        <f>IFERROR('DB7.80KMP'!AR69/'DB7.80KMP'!AR$4,"")</f>
        <v/>
      </c>
      <c r="AS68" s="823" t="str">
        <f>IFERROR('DB7.80KMP'!AS69/'DB7.80KMP'!AS$4,"")</f>
        <v/>
      </c>
      <c r="AT68" s="823" t="str">
        <f>IFERROR('DB7.80KMP'!AT69/'DB7.80KMP'!AT$4,"")</f>
        <v/>
      </c>
      <c r="AU68" s="823" t="str">
        <f>IFERROR('DB7.80KMP'!AU69/'DB7.80KMP'!AU$4,"")</f>
        <v/>
      </c>
      <c r="AV68" s="824" t="str">
        <f>IFERROR('DB7.80KMP'!AV69/'DB7.80KMP'!AV$4,"")</f>
        <v/>
      </c>
    </row>
    <row r="69" spans="2:48" ht="15.6" x14ac:dyDescent="0.25">
      <c r="B69" s="1082"/>
      <c r="C69" s="1085"/>
      <c r="D69" s="573" t="s">
        <v>266</v>
      </c>
      <c r="E69" s="9" t="s">
        <v>132</v>
      </c>
      <c r="F69" s="272" t="s">
        <v>226</v>
      </c>
      <c r="G69" s="828" t="str">
        <f>IFERROR('DB7.80KMP'!G70/'DB7.80KMP'!G$4,"")</f>
        <v/>
      </c>
      <c r="H69" s="829" t="str">
        <f>IFERROR('DB7.80KMP'!H70/'DB7.80KMP'!H$4,"")</f>
        <v/>
      </c>
      <c r="I69" s="829" t="str">
        <f>IFERROR('DB7.80KMP'!I70/'DB7.80KMP'!I$4,"")</f>
        <v/>
      </c>
      <c r="J69" s="829" t="str">
        <f>IFERROR('DB7.80KMP'!J70/'DB7.80KMP'!J$4,"")</f>
        <v/>
      </c>
      <c r="K69" s="829" t="str">
        <f>IFERROR('DB7.80KMP'!K70/'DB7.80KMP'!K$4,"")</f>
        <v/>
      </c>
      <c r="L69" s="829" t="str">
        <f>IFERROR('DB7.80KMP'!L70/'DB7.80KMP'!L$4,"")</f>
        <v/>
      </c>
      <c r="M69" s="829" t="str">
        <f>IFERROR('DB7.80KMP'!M70/'DB7.80KMP'!M$4,"")</f>
        <v/>
      </c>
      <c r="N69" s="829" t="str">
        <f>IFERROR('DB7.80KMP'!N70/'DB7.80KMP'!N$4,"")</f>
        <v/>
      </c>
      <c r="O69" s="829" t="str">
        <f>IFERROR('DB7.80KMP'!O70/'DB7.80KMP'!O$4,"")</f>
        <v/>
      </c>
      <c r="P69" s="829" t="str">
        <f>IFERROR('DB7.80KMP'!P70/'DB7.80KMP'!P$4,"")</f>
        <v/>
      </c>
      <c r="Q69" s="829" t="str">
        <f>IFERROR('DB7.80KMP'!Q70/'DB7.80KMP'!Q$4,"")</f>
        <v/>
      </c>
      <c r="R69" s="829" t="str">
        <f>IFERROR('DB7.80KMP'!R70/'DB7.80KMP'!R$4,"")</f>
        <v/>
      </c>
      <c r="S69" s="829" t="str">
        <f>IFERROR('DB7.80KMP'!S70/'DB7.80KMP'!S$4,"")</f>
        <v/>
      </c>
      <c r="T69" s="829" t="str">
        <f>IFERROR('DB7.80KMP'!T70/'DB7.80KMP'!T$4,"")</f>
        <v/>
      </c>
      <c r="U69" s="829" t="str">
        <f>IFERROR('DB7.80KMP'!U70/'DB7.80KMP'!U$4,"")</f>
        <v/>
      </c>
      <c r="V69" s="829" t="str">
        <f>IFERROR('DB7.80KMP'!V70/'DB7.80KMP'!V$4,"")</f>
        <v/>
      </c>
      <c r="W69" s="829">
        <f>IFERROR('DB7.80KMP'!W70/'DB7.80KMP'!W$4,"")</f>
        <v>1.6256414216808317E-3</v>
      </c>
      <c r="X69" s="829">
        <f>IFERROR('DB7.80KMP'!X70/'DB7.80KMP'!X$4,"")</f>
        <v>2.6926440335361336E-3</v>
      </c>
      <c r="Y69" s="829">
        <f>IFERROR('DB7.80KMP'!Y70/'DB7.80KMP'!Y$4,"")</f>
        <v>1.1814816243540596E-3</v>
      </c>
      <c r="Z69" s="829">
        <f>IFERROR('DB7.80KMP'!Z70/'DB7.80KMP'!Z$4,"")</f>
        <v>4.0985673944399234E-3</v>
      </c>
      <c r="AA69" s="829">
        <f>IFERROR('DB7.80KMP'!AA70/'DB7.80KMP'!AA$4,"")</f>
        <v>3.2059901594713187E-3</v>
      </c>
      <c r="AB69" s="829">
        <f>IFERROR('DB7.80KMP'!AB70/'DB7.80KMP'!AB$4,"")</f>
        <v>3.9346246986623271E-3</v>
      </c>
      <c r="AC69" s="829">
        <f>IFERROR('DB7.80KMP'!AC70/'DB7.80KMP'!AC$4,"")</f>
        <v>3.6431712686045485E-3</v>
      </c>
      <c r="AD69" s="829">
        <f>IFERROR('DB7.80KMP'!AD70/'DB7.80KMP'!AD$4,"")</f>
        <v>3.6381634920616373E-3</v>
      </c>
      <c r="AE69" s="829">
        <f>IFERROR('DB7.80KMP'!AE70/'DB7.80KMP'!AE$4,"")</f>
        <v>3.6381621227539909E-3</v>
      </c>
      <c r="AF69" s="829">
        <f>IFERROR('DB7.80KMP'!AF70/'DB7.80KMP'!AF$4,"")</f>
        <v>3.500884834689624E-3</v>
      </c>
      <c r="AG69" s="829">
        <f>IFERROR('DB7.80KMP'!AG70/'DB7.80KMP'!AG$4,"")</f>
        <v>3.9321950550337921E-3</v>
      </c>
      <c r="AH69" s="829">
        <f>IFERROR('DB7.80KMP'!AH70/'DB7.80KMP'!AH$4,"")</f>
        <v>3.6431712686045485E-3</v>
      </c>
      <c r="AI69" s="829">
        <f>IFERROR('DB7.80KMP'!AI70/'DB7.80KMP'!AI$4,"")</f>
        <v>3.3723556401073439E-3</v>
      </c>
      <c r="AJ69" s="830">
        <f>IFERROR('DB7.80KMP'!AJ70/'DB7.80KMP'!AJ$4,"")</f>
        <v>14.185390266666667</v>
      </c>
      <c r="AK69" s="828">
        <f>IFERROR('DB7.80KMP'!AK70/'DB7.80KMP'!AK$4,"")</f>
        <v>1.0555186124910186E-2</v>
      </c>
      <c r="AL69" s="829">
        <f>IFERROR('DB7.80KMP'!AL70/'DB7.80KMP'!AL$4,"")</f>
        <v>9.2487970194035148E-3</v>
      </c>
      <c r="AM69" s="829">
        <f>IFERROR('DB7.80KMP'!AM70/'DB7.80KMP'!AM$4,"")</f>
        <v>4.7765381296225708E-3</v>
      </c>
      <c r="AN69" s="829">
        <f>IFERROR('DB7.80KMP'!AN70/'DB7.80KMP'!AN$4,"")</f>
        <v>1.8095100429187511E-3</v>
      </c>
      <c r="AO69" s="829">
        <f>IFERROR('DB7.80KMP'!AO70/'DB7.80KMP'!AO$4,"")</f>
        <v>3.1187121960782262E-3</v>
      </c>
      <c r="AP69" s="829" t="str">
        <f>IFERROR('DB7.80KMP'!AP70/'DB7.80KMP'!AP$4,"")</f>
        <v/>
      </c>
      <c r="AQ69" s="829" t="str">
        <f>IFERROR('DB7.80KMP'!AQ70/'DB7.80KMP'!AQ$4,"")</f>
        <v/>
      </c>
      <c r="AR69" s="829" t="str">
        <f>IFERROR('DB7.80KMP'!AR70/'DB7.80KMP'!AR$4,"")</f>
        <v/>
      </c>
      <c r="AS69" s="829" t="str">
        <f>IFERROR('DB7.80KMP'!AS70/'DB7.80KMP'!AS$4,"")</f>
        <v/>
      </c>
      <c r="AT69" s="829" t="str">
        <f>IFERROR('DB7.80KMP'!AT70/'DB7.80KMP'!AT$4,"")</f>
        <v/>
      </c>
      <c r="AU69" s="829" t="str">
        <f>IFERROR('DB7.80KMP'!AU70/'DB7.80KMP'!AU$4,"")</f>
        <v/>
      </c>
      <c r="AV69" s="830" t="str">
        <f>IFERROR('DB7.80KMP'!AV70/'DB7.80KMP'!AV$4,"")</f>
        <v/>
      </c>
    </row>
    <row r="70" spans="2:48" ht="15.6" x14ac:dyDescent="0.25">
      <c r="B70" s="1082"/>
      <c r="C70" s="1085"/>
      <c r="D70" s="573" t="s">
        <v>267</v>
      </c>
      <c r="E70" s="12" t="s">
        <v>138</v>
      </c>
      <c r="F70" s="272" t="s">
        <v>226</v>
      </c>
      <c r="G70" s="828" t="str">
        <f>IFERROR('DB7.80KMP'!G71/'DB7.80KMP'!G$4,"")</f>
        <v/>
      </c>
      <c r="H70" s="829" t="str">
        <f>IFERROR('DB7.80KMP'!H71/'DB7.80KMP'!H$4,"")</f>
        <v/>
      </c>
      <c r="I70" s="829" t="str">
        <f>IFERROR('DB7.80KMP'!I71/'DB7.80KMP'!I$4,"")</f>
        <v/>
      </c>
      <c r="J70" s="829" t="str">
        <f>IFERROR('DB7.80KMP'!J71/'DB7.80KMP'!J$4,"")</f>
        <v/>
      </c>
      <c r="K70" s="829" t="str">
        <f>IFERROR('DB7.80KMP'!K71/'DB7.80KMP'!K$4,"")</f>
        <v/>
      </c>
      <c r="L70" s="829" t="str">
        <f>IFERROR('DB7.80KMP'!L71/'DB7.80KMP'!L$4,"")</f>
        <v/>
      </c>
      <c r="M70" s="829" t="str">
        <f>IFERROR('DB7.80KMP'!M71/'DB7.80KMP'!M$4,"")</f>
        <v/>
      </c>
      <c r="N70" s="829" t="str">
        <f>IFERROR('DB7.80KMP'!N71/'DB7.80KMP'!N$4,"")</f>
        <v/>
      </c>
      <c r="O70" s="829" t="str">
        <f>IFERROR('DB7.80KMP'!O71/'DB7.80KMP'!O$4,"")</f>
        <v/>
      </c>
      <c r="P70" s="829" t="str">
        <f>IFERROR('DB7.80KMP'!P71/'DB7.80KMP'!P$4,"")</f>
        <v/>
      </c>
      <c r="Q70" s="829" t="str">
        <f>IFERROR('DB7.80KMP'!Q71/'DB7.80KMP'!Q$4,"")</f>
        <v/>
      </c>
      <c r="R70" s="829" t="str">
        <f>IFERROR('DB7.80KMP'!R71/'DB7.80KMP'!R$4,"")</f>
        <v/>
      </c>
      <c r="S70" s="829" t="str">
        <f>IFERROR('DB7.80KMP'!S71/'DB7.80KMP'!S$4,"")</f>
        <v/>
      </c>
      <c r="T70" s="829" t="str">
        <f>IFERROR('DB7.80KMP'!T71/'DB7.80KMP'!T$4,"")</f>
        <v/>
      </c>
      <c r="U70" s="829" t="str">
        <f>IFERROR('DB7.80KMP'!U71/'DB7.80KMP'!U$4,"")</f>
        <v/>
      </c>
      <c r="V70" s="829" t="str">
        <f>IFERROR('DB7.80KMP'!V71/'DB7.80KMP'!V$4,"")</f>
        <v/>
      </c>
      <c r="W70" s="829">
        <f>IFERROR('DB7.80KMP'!W71/'DB7.80KMP'!W$4,"")</f>
        <v>0</v>
      </c>
      <c r="X70" s="829">
        <f>IFERROR('DB7.80KMP'!X71/'DB7.80KMP'!X$4,"")</f>
        <v>0</v>
      </c>
      <c r="Y70" s="829">
        <f>IFERROR('DB7.80KMP'!Y71/'DB7.80KMP'!Y$4,"")</f>
        <v>0</v>
      </c>
      <c r="Z70" s="829">
        <f>IFERROR('DB7.80KMP'!Z71/'DB7.80KMP'!Z$4,"")</f>
        <v>0</v>
      </c>
      <c r="AA70" s="829">
        <f>IFERROR('DB7.80KMP'!AA71/'DB7.80KMP'!AA$4,"")</f>
        <v>0</v>
      </c>
      <c r="AB70" s="829">
        <f>IFERROR('DB7.80KMP'!AB71/'DB7.80KMP'!AB$4,"")</f>
        <v>0</v>
      </c>
      <c r="AC70" s="829">
        <f>IFERROR('DB7.80KMP'!AC71/'DB7.80KMP'!AC$4,"")</f>
        <v>0</v>
      </c>
      <c r="AD70" s="829">
        <f>IFERROR('DB7.80KMP'!AD71/'DB7.80KMP'!AD$4,"")</f>
        <v>0</v>
      </c>
      <c r="AE70" s="829">
        <f>IFERROR('DB7.80KMP'!AE71/'DB7.80KMP'!AE$4,"")</f>
        <v>0</v>
      </c>
      <c r="AF70" s="829">
        <f>IFERROR('DB7.80KMP'!AF71/'DB7.80KMP'!AF$4,"")</f>
        <v>0</v>
      </c>
      <c r="AG70" s="829">
        <f>IFERROR('DB7.80KMP'!AG71/'DB7.80KMP'!AG$4,"")</f>
        <v>0</v>
      </c>
      <c r="AH70" s="829">
        <f>IFERROR('DB7.80KMP'!AH71/'DB7.80KMP'!AH$4,"")</f>
        <v>0</v>
      </c>
      <c r="AI70" s="829">
        <f>IFERROR('DB7.80KMP'!AI71/'DB7.80KMP'!AI$4,"")</f>
        <v>0</v>
      </c>
      <c r="AJ70" s="830">
        <f>IFERROR('DB7.80KMP'!AJ71/'DB7.80KMP'!AJ$4,"")</f>
        <v>0</v>
      </c>
      <c r="AK70" s="828">
        <f>IFERROR('DB7.80KMP'!AK71/'DB7.80KMP'!AK$4,"")</f>
        <v>0</v>
      </c>
      <c r="AL70" s="829">
        <f>IFERROR('DB7.80KMP'!AL71/'DB7.80KMP'!AL$4,"")</f>
        <v>0</v>
      </c>
      <c r="AM70" s="829">
        <f>IFERROR('DB7.80KMP'!AM71/'DB7.80KMP'!AM$4,"")</f>
        <v>0</v>
      </c>
      <c r="AN70" s="829">
        <f>IFERROR('DB7.80KMP'!AN71/'DB7.80KMP'!AN$4,"")</f>
        <v>0</v>
      </c>
      <c r="AO70" s="829">
        <f>IFERROR('DB7.80KMP'!AO71/'DB7.80KMP'!AO$4,"")</f>
        <v>0</v>
      </c>
      <c r="AP70" s="829" t="str">
        <f>IFERROR('DB7.80KMP'!AP71/'DB7.80KMP'!AP$4,"")</f>
        <v/>
      </c>
      <c r="AQ70" s="829" t="str">
        <f>IFERROR('DB7.80KMP'!AQ71/'DB7.80KMP'!AQ$4,"")</f>
        <v/>
      </c>
      <c r="AR70" s="829" t="str">
        <f>IFERROR('DB7.80KMP'!AR71/'DB7.80KMP'!AR$4,"")</f>
        <v/>
      </c>
      <c r="AS70" s="829" t="str">
        <f>IFERROR('DB7.80KMP'!AS71/'DB7.80KMP'!AS$4,"")</f>
        <v/>
      </c>
      <c r="AT70" s="829" t="str">
        <f>IFERROR('DB7.80KMP'!AT71/'DB7.80KMP'!AT$4,"")</f>
        <v/>
      </c>
      <c r="AU70" s="829" t="str">
        <f>IFERROR('DB7.80KMP'!AU71/'DB7.80KMP'!AU$4,"")</f>
        <v/>
      </c>
      <c r="AV70" s="830" t="str">
        <f>IFERROR('DB7.80KMP'!AV71/'DB7.80KMP'!AV$4,"")</f>
        <v/>
      </c>
    </row>
    <row r="71" spans="2:48" ht="15.6" x14ac:dyDescent="0.25">
      <c r="B71" s="1082"/>
      <c r="C71" s="1085"/>
      <c r="D71" s="573" t="s">
        <v>268</v>
      </c>
      <c r="E71" s="12" t="s">
        <v>269</v>
      </c>
      <c r="F71" s="272" t="s">
        <v>226</v>
      </c>
      <c r="G71" s="828" t="str">
        <f>IFERROR('DB7.80KMP'!G72/'DB7.80KMP'!G$4,"")</f>
        <v/>
      </c>
      <c r="H71" s="829" t="str">
        <f>IFERROR('DB7.80KMP'!H72/'DB7.80KMP'!H$4,"")</f>
        <v/>
      </c>
      <c r="I71" s="829" t="str">
        <f>IFERROR('DB7.80KMP'!I72/'DB7.80KMP'!I$4,"")</f>
        <v/>
      </c>
      <c r="J71" s="829" t="str">
        <f>IFERROR('DB7.80KMP'!J72/'DB7.80KMP'!J$4,"")</f>
        <v/>
      </c>
      <c r="K71" s="829" t="str">
        <f>IFERROR('DB7.80KMP'!K72/'DB7.80KMP'!K$4,"")</f>
        <v/>
      </c>
      <c r="L71" s="829" t="str">
        <f>IFERROR('DB7.80KMP'!L72/'DB7.80KMP'!L$4,"")</f>
        <v/>
      </c>
      <c r="M71" s="829" t="str">
        <f>IFERROR('DB7.80KMP'!M72/'DB7.80KMP'!M$4,"")</f>
        <v/>
      </c>
      <c r="N71" s="829" t="str">
        <f>IFERROR('DB7.80KMP'!N72/'DB7.80KMP'!N$4,"")</f>
        <v/>
      </c>
      <c r="O71" s="829" t="str">
        <f>IFERROR('DB7.80KMP'!O72/'DB7.80KMP'!O$4,"")</f>
        <v/>
      </c>
      <c r="P71" s="829" t="str">
        <f>IFERROR('DB7.80KMP'!P72/'DB7.80KMP'!P$4,"")</f>
        <v/>
      </c>
      <c r="Q71" s="829" t="str">
        <f>IFERROR('DB7.80KMP'!Q72/'DB7.80KMP'!Q$4,"")</f>
        <v/>
      </c>
      <c r="R71" s="829" t="str">
        <f>IFERROR('DB7.80KMP'!R72/'DB7.80KMP'!R$4,"")</f>
        <v/>
      </c>
      <c r="S71" s="829" t="str">
        <f>IFERROR('DB7.80KMP'!S72/'DB7.80KMP'!S$4,"")</f>
        <v/>
      </c>
      <c r="T71" s="829" t="str">
        <f>IFERROR('DB7.80KMP'!T72/'DB7.80KMP'!T$4,"")</f>
        <v/>
      </c>
      <c r="U71" s="829" t="str">
        <f>IFERROR('DB7.80KMP'!U72/'DB7.80KMP'!U$4,"")</f>
        <v/>
      </c>
      <c r="V71" s="829" t="str">
        <f>IFERROR('DB7.80KMP'!V72/'DB7.80KMP'!V$4,"")</f>
        <v/>
      </c>
      <c r="W71" s="829">
        <f>IFERROR('DB7.80KMP'!W72/'DB7.80KMP'!W$4,"")</f>
        <v>0</v>
      </c>
      <c r="X71" s="829">
        <f>IFERROR('DB7.80KMP'!X72/'DB7.80KMP'!X$4,"")</f>
        <v>0</v>
      </c>
      <c r="Y71" s="829">
        <f>IFERROR('DB7.80KMP'!Y72/'DB7.80KMP'!Y$4,"")</f>
        <v>0</v>
      </c>
      <c r="Z71" s="829">
        <f>IFERROR('DB7.80KMP'!Z72/'DB7.80KMP'!Z$4,"")</f>
        <v>0</v>
      </c>
      <c r="AA71" s="829">
        <f>IFERROR('DB7.80KMP'!AA72/'DB7.80KMP'!AA$4,"")</f>
        <v>0</v>
      </c>
      <c r="AB71" s="829">
        <f>IFERROR('DB7.80KMP'!AB72/'DB7.80KMP'!AB$4,"")</f>
        <v>0</v>
      </c>
      <c r="AC71" s="829">
        <f>IFERROR('DB7.80KMP'!AC72/'DB7.80KMP'!AC$4,"")</f>
        <v>0</v>
      </c>
      <c r="AD71" s="829">
        <f>IFERROR('DB7.80KMP'!AD72/'DB7.80KMP'!AD$4,"")</f>
        <v>0</v>
      </c>
      <c r="AE71" s="829">
        <f>IFERROR('DB7.80KMP'!AE72/'DB7.80KMP'!AE$4,"")</f>
        <v>0</v>
      </c>
      <c r="AF71" s="829">
        <f>IFERROR('DB7.80KMP'!AF72/'DB7.80KMP'!AF$4,"")</f>
        <v>0</v>
      </c>
      <c r="AG71" s="829">
        <f>IFERROR('DB7.80KMP'!AG72/'DB7.80KMP'!AG$4,"")</f>
        <v>0</v>
      </c>
      <c r="AH71" s="829">
        <f>IFERROR('DB7.80KMP'!AH72/'DB7.80KMP'!AH$4,"")</f>
        <v>0</v>
      </c>
      <c r="AI71" s="829">
        <f>IFERROR('DB7.80KMP'!AI72/'DB7.80KMP'!AI$4,"")</f>
        <v>0</v>
      </c>
      <c r="AJ71" s="830">
        <f>IFERROR('DB7.80KMP'!AJ72/'DB7.80KMP'!AJ$4,"")</f>
        <v>0</v>
      </c>
      <c r="AK71" s="828">
        <f>IFERROR('DB7.80KMP'!AK72/'DB7.80KMP'!AK$4,"")</f>
        <v>0</v>
      </c>
      <c r="AL71" s="829">
        <f>IFERROR('DB7.80KMP'!AL72/'DB7.80KMP'!AL$4,"")</f>
        <v>0</v>
      </c>
      <c r="AM71" s="829">
        <f>IFERROR('DB7.80KMP'!AM72/'DB7.80KMP'!AM$4,"")</f>
        <v>0</v>
      </c>
      <c r="AN71" s="829">
        <f>IFERROR('DB7.80KMP'!AN72/'DB7.80KMP'!AN$4,"")</f>
        <v>0</v>
      </c>
      <c r="AO71" s="829">
        <f>IFERROR('DB7.80KMP'!AO72/'DB7.80KMP'!AO$4,"")</f>
        <v>0</v>
      </c>
      <c r="AP71" s="829" t="str">
        <f>IFERROR('DB7.80KMP'!AP72/'DB7.80KMP'!AP$4,"")</f>
        <v/>
      </c>
      <c r="AQ71" s="829" t="str">
        <f>IFERROR('DB7.80KMP'!AQ72/'DB7.80KMP'!AQ$4,"")</f>
        <v/>
      </c>
      <c r="AR71" s="829" t="str">
        <f>IFERROR('DB7.80KMP'!AR72/'DB7.80KMP'!AR$4,"")</f>
        <v/>
      </c>
      <c r="AS71" s="829" t="str">
        <f>IFERROR('DB7.80KMP'!AS72/'DB7.80KMP'!AS$4,"")</f>
        <v/>
      </c>
      <c r="AT71" s="829" t="str">
        <f>IFERROR('DB7.80KMP'!AT72/'DB7.80KMP'!AT$4,"")</f>
        <v/>
      </c>
      <c r="AU71" s="829" t="str">
        <f>IFERROR('DB7.80KMP'!AU72/'DB7.80KMP'!AU$4,"")</f>
        <v/>
      </c>
      <c r="AV71" s="830" t="str">
        <f>IFERROR('DB7.80KMP'!AV72/'DB7.80KMP'!AV$4,"")</f>
        <v/>
      </c>
    </row>
    <row r="72" spans="2:48" ht="15.6" x14ac:dyDescent="0.25">
      <c r="B72" s="1082"/>
      <c r="C72" s="1085"/>
      <c r="D72" s="573" t="s">
        <v>270</v>
      </c>
      <c r="E72" s="9" t="s">
        <v>140</v>
      </c>
      <c r="F72" s="272" t="s">
        <v>226</v>
      </c>
      <c r="G72" s="828" t="str">
        <f>IFERROR('DB7.80KMP'!G73/'DB7.80KMP'!G$4,"")</f>
        <v/>
      </c>
      <c r="H72" s="829" t="str">
        <f>IFERROR('DB7.80KMP'!H73/'DB7.80KMP'!H$4,"")</f>
        <v/>
      </c>
      <c r="I72" s="829" t="str">
        <f>IFERROR('DB7.80KMP'!I73/'DB7.80KMP'!I$4,"")</f>
        <v/>
      </c>
      <c r="J72" s="829" t="str">
        <f>IFERROR('DB7.80KMP'!J73/'DB7.80KMP'!J$4,"")</f>
        <v/>
      </c>
      <c r="K72" s="829" t="str">
        <f>IFERROR('DB7.80KMP'!K73/'DB7.80KMP'!K$4,"")</f>
        <v/>
      </c>
      <c r="L72" s="829" t="str">
        <f>IFERROR('DB7.80KMP'!L73/'DB7.80KMP'!L$4,"")</f>
        <v/>
      </c>
      <c r="M72" s="829" t="str">
        <f>IFERROR('DB7.80KMP'!M73/'DB7.80KMP'!M$4,"")</f>
        <v/>
      </c>
      <c r="N72" s="829" t="str">
        <f>IFERROR('DB7.80KMP'!N73/'DB7.80KMP'!N$4,"")</f>
        <v/>
      </c>
      <c r="O72" s="829" t="str">
        <f>IFERROR('DB7.80KMP'!O73/'DB7.80KMP'!O$4,"")</f>
        <v/>
      </c>
      <c r="P72" s="829" t="str">
        <f>IFERROR('DB7.80KMP'!P73/'DB7.80KMP'!P$4,"")</f>
        <v/>
      </c>
      <c r="Q72" s="829" t="str">
        <f>IFERROR('DB7.80KMP'!Q73/'DB7.80KMP'!Q$4,"")</f>
        <v/>
      </c>
      <c r="R72" s="829" t="str">
        <f>IFERROR('DB7.80KMP'!R73/'DB7.80KMP'!R$4,"")</f>
        <v/>
      </c>
      <c r="S72" s="829" t="str">
        <f>IFERROR('DB7.80KMP'!S73/'DB7.80KMP'!S$4,"")</f>
        <v/>
      </c>
      <c r="T72" s="829" t="str">
        <f>IFERROR('DB7.80KMP'!T73/'DB7.80KMP'!T$4,"")</f>
        <v/>
      </c>
      <c r="U72" s="829" t="str">
        <f>IFERROR('DB7.80KMP'!U73/'DB7.80KMP'!U$4,"")</f>
        <v/>
      </c>
      <c r="V72" s="829" t="str">
        <f>IFERROR('DB7.80KMP'!V73/'DB7.80KMP'!V$4,"")</f>
        <v/>
      </c>
      <c r="W72" s="829">
        <f>IFERROR('DB7.80KMP'!W73/'DB7.80KMP'!W$4,"")</f>
        <v>9.9810480417719932E-3</v>
      </c>
      <c r="X72" s="829">
        <f>IFERROR('DB7.80KMP'!X73/'DB7.80KMP'!X$4,"")</f>
        <v>1.1881951186569624E-2</v>
      </c>
      <c r="Y72" s="829">
        <f>IFERROR('DB7.80KMP'!Y73/'DB7.80KMP'!Y$4,"")</f>
        <v>6.8627065602623136E-3</v>
      </c>
      <c r="Z72" s="829">
        <f>IFERROR('DB7.80KMP'!Z73/'DB7.80KMP'!Z$4,"")</f>
        <v>5.9350748179299402E-3</v>
      </c>
      <c r="AA72" s="829">
        <f>IFERROR('DB7.80KMP'!AA73/'DB7.80KMP'!AA$4,"")</f>
        <v>7.3281272728655403E-3</v>
      </c>
      <c r="AB72" s="829">
        <f>IFERROR('DB7.80KMP'!AB73/'DB7.80KMP'!AB$4,"")</f>
        <v>5.6976718252127424E-3</v>
      </c>
      <c r="AC72" s="829">
        <f>IFERROR('DB7.80KMP'!AC73/'DB7.80KMP'!AC$4,"")</f>
        <v>5.4785306011660984E-3</v>
      </c>
      <c r="AD72" s="829">
        <f>IFERROR('DB7.80KMP'!AD73/'DB7.80KMP'!AD$4,"")</f>
        <v>5.4710000035050541E-3</v>
      </c>
      <c r="AE72" s="829">
        <f>IFERROR('DB7.80KMP'!AE73/'DB7.80KMP'!AE$4,"")</f>
        <v>6.5039471437901546E-3</v>
      </c>
      <c r="AF72" s="829">
        <f>IFERROR('DB7.80KMP'!AF73/'DB7.80KMP'!AF$4,"")</f>
        <v>5.4751475905899221E-3</v>
      </c>
      <c r="AG72" s="829">
        <f>IFERROR('DB7.80KMP'!AG73/'DB7.80KMP'!AG$4,"")</f>
        <v>5.6941534942135195E-3</v>
      </c>
      <c r="AH72" s="829">
        <f>IFERROR('DB7.80KMP'!AH73/'DB7.80KMP'!AH$4,"")</f>
        <v>5.4785306011660984E-3</v>
      </c>
      <c r="AI72" s="829">
        <f>IFERROR('DB7.80KMP'!AI73/'DB7.80KMP'!AI$4,"")</f>
        <v>6.3646526807658761E-3</v>
      </c>
      <c r="AJ72" s="830">
        <f>IFERROR('DB7.80KMP'!AJ73/'DB7.80KMP'!AJ$4,"")</f>
        <v>5.5387337333333333</v>
      </c>
      <c r="AK72" s="828">
        <f>IFERROR('DB7.80KMP'!AK73/'DB7.80KMP'!AK$4,"")</f>
        <v>2.0950083021451463E-3</v>
      </c>
      <c r="AL72" s="829">
        <f>IFERROR('DB7.80KMP'!AL73/'DB7.80KMP'!AL$4,"")</f>
        <v>3.3231755448318401E-3</v>
      </c>
      <c r="AM72" s="829">
        <f>IFERROR('DB7.80KMP'!AM73/'DB7.80KMP'!AM$4,"")</f>
        <v>1.7416256285282621E-3</v>
      </c>
      <c r="AN72" s="829">
        <f>IFERROR('DB7.80KMP'!AN73/'DB7.80KMP'!AN$4,"")</f>
        <v>2.5404091786967765E-3</v>
      </c>
      <c r="AO72" s="829">
        <f>IFERROR('DB7.80KMP'!AO73/'DB7.80KMP'!AO$4,"")</f>
        <v>1.6248513731812102E-3</v>
      </c>
      <c r="AP72" s="829" t="str">
        <f>IFERROR('DB7.80KMP'!AP73/'DB7.80KMP'!AP$4,"")</f>
        <v/>
      </c>
      <c r="AQ72" s="829" t="str">
        <f>IFERROR('DB7.80KMP'!AQ73/'DB7.80KMP'!AQ$4,"")</f>
        <v/>
      </c>
      <c r="AR72" s="829" t="str">
        <f>IFERROR('DB7.80KMP'!AR73/'DB7.80KMP'!AR$4,"")</f>
        <v/>
      </c>
      <c r="AS72" s="829" t="str">
        <f>IFERROR('DB7.80KMP'!AS73/'DB7.80KMP'!AS$4,"")</f>
        <v/>
      </c>
      <c r="AT72" s="829" t="str">
        <f>IFERROR('DB7.80KMP'!AT73/'DB7.80KMP'!AT$4,"")</f>
        <v/>
      </c>
      <c r="AU72" s="829" t="str">
        <f>IFERROR('DB7.80KMP'!AU73/'DB7.80KMP'!AU$4,"")</f>
        <v/>
      </c>
      <c r="AV72" s="830" t="str">
        <f>IFERROR('DB7.80KMP'!AV73/'DB7.80KMP'!AV$4,"")</f>
        <v/>
      </c>
    </row>
    <row r="73" spans="2:48" ht="15.6" x14ac:dyDescent="0.25">
      <c r="B73" s="1082"/>
      <c r="C73" s="1085"/>
      <c r="D73" s="573" t="s">
        <v>271</v>
      </c>
      <c r="E73" s="12" t="s">
        <v>272</v>
      </c>
      <c r="F73" s="272" t="s">
        <v>226</v>
      </c>
      <c r="G73" s="828" t="str">
        <f>IFERROR('DB7.80KMP'!G74/'DB7.80KMP'!G$4,"")</f>
        <v/>
      </c>
      <c r="H73" s="829" t="str">
        <f>IFERROR('DB7.80KMP'!H74/'DB7.80KMP'!H$4,"")</f>
        <v/>
      </c>
      <c r="I73" s="829" t="str">
        <f>IFERROR('DB7.80KMP'!I74/'DB7.80KMP'!I$4,"")</f>
        <v/>
      </c>
      <c r="J73" s="829" t="str">
        <f>IFERROR('DB7.80KMP'!J74/'DB7.80KMP'!J$4,"")</f>
        <v/>
      </c>
      <c r="K73" s="829" t="str">
        <f>IFERROR('DB7.80KMP'!K74/'DB7.80KMP'!K$4,"")</f>
        <v/>
      </c>
      <c r="L73" s="829" t="str">
        <f>IFERROR('DB7.80KMP'!L74/'DB7.80KMP'!L$4,"")</f>
        <v/>
      </c>
      <c r="M73" s="829" t="str">
        <f>IFERROR('DB7.80KMP'!M74/'DB7.80KMP'!M$4,"")</f>
        <v/>
      </c>
      <c r="N73" s="829" t="str">
        <f>IFERROR('DB7.80KMP'!N74/'DB7.80KMP'!N$4,"")</f>
        <v/>
      </c>
      <c r="O73" s="829" t="str">
        <f>IFERROR('DB7.80KMP'!O74/'DB7.80KMP'!O$4,"")</f>
        <v/>
      </c>
      <c r="P73" s="829" t="str">
        <f>IFERROR('DB7.80KMP'!P74/'DB7.80KMP'!P$4,"")</f>
        <v/>
      </c>
      <c r="Q73" s="829" t="str">
        <f>IFERROR('DB7.80KMP'!Q74/'DB7.80KMP'!Q$4,"")</f>
        <v/>
      </c>
      <c r="R73" s="829" t="str">
        <f>IFERROR('DB7.80KMP'!R74/'DB7.80KMP'!R$4,"")</f>
        <v/>
      </c>
      <c r="S73" s="829" t="str">
        <f>IFERROR('DB7.80KMP'!S74/'DB7.80KMP'!S$4,"")</f>
        <v/>
      </c>
      <c r="T73" s="829" t="str">
        <f>IFERROR('DB7.80KMP'!T74/'DB7.80KMP'!T$4,"")</f>
        <v/>
      </c>
      <c r="U73" s="829" t="str">
        <f>IFERROR('DB7.80KMP'!U74/'DB7.80KMP'!U$4,"")</f>
        <v/>
      </c>
      <c r="V73" s="829" t="str">
        <f>IFERROR('DB7.80KMP'!V74/'DB7.80KMP'!V$4,"")</f>
        <v/>
      </c>
      <c r="W73" s="829">
        <f>IFERROR('DB7.80KMP'!W74/'DB7.80KMP'!W$4,"")</f>
        <v>0</v>
      </c>
      <c r="X73" s="829">
        <f>IFERROR('DB7.80KMP'!X74/'DB7.80KMP'!X$4,"")</f>
        <v>0</v>
      </c>
      <c r="Y73" s="829">
        <f>IFERROR('DB7.80KMP'!Y74/'DB7.80KMP'!Y$4,"")</f>
        <v>0</v>
      </c>
      <c r="Z73" s="829">
        <f>IFERROR('DB7.80KMP'!Z74/'DB7.80KMP'!Z$4,"")</f>
        <v>0</v>
      </c>
      <c r="AA73" s="829">
        <f>IFERROR('DB7.80KMP'!AA74/'DB7.80KMP'!AA$4,"")</f>
        <v>0</v>
      </c>
      <c r="AB73" s="829">
        <f>IFERROR('DB7.80KMP'!AB74/'DB7.80KMP'!AB$4,"")</f>
        <v>0</v>
      </c>
      <c r="AC73" s="829">
        <f>IFERROR('DB7.80KMP'!AC74/'DB7.80KMP'!AC$4,"")</f>
        <v>0</v>
      </c>
      <c r="AD73" s="829">
        <f>IFERROR('DB7.80KMP'!AD74/'DB7.80KMP'!AD$4,"")</f>
        <v>0</v>
      </c>
      <c r="AE73" s="829">
        <f>IFERROR('DB7.80KMP'!AE74/'DB7.80KMP'!AE$4,"")</f>
        <v>0</v>
      </c>
      <c r="AF73" s="829">
        <f>IFERROR('DB7.80KMP'!AF74/'DB7.80KMP'!AF$4,"")</f>
        <v>0</v>
      </c>
      <c r="AG73" s="829">
        <f>IFERROR('DB7.80KMP'!AG74/'DB7.80KMP'!AG$4,"")</f>
        <v>0</v>
      </c>
      <c r="AH73" s="829">
        <f>IFERROR('DB7.80KMP'!AH74/'DB7.80KMP'!AH$4,"")</f>
        <v>0</v>
      </c>
      <c r="AI73" s="829">
        <f>IFERROR('DB7.80KMP'!AI74/'DB7.80KMP'!AI$4,"")</f>
        <v>0</v>
      </c>
      <c r="AJ73" s="830">
        <f>IFERROR('DB7.80KMP'!AJ74/'DB7.80KMP'!AJ$4,"")</f>
        <v>0</v>
      </c>
      <c r="AK73" s="828">
        <f>IFERROR('DB7.80KMP'!AK74/'DB7.80KMP'!AK$4,"")</f>
        <v>0</v>
      </c>
      <c r="AL73" s="829">
        <f>IFERROR('DB7.80KMP'!AL74/'DB7.80KMP'!AL$4,"")</f>
        <v>0</v>
      </c>
      <c r="AM73" s="829">
        <f>IFERROR('DB7.80KMP'!AM74/'DB7.80KMP'!AM$4,"")</f>
        <v>0</v>
      </c>
      <c r="AN73" s="829">
        <f>IFERROR('DB7.80KMP'!AN74/'DB7.80KMP'!AN$4,"")</f>
        <v>0</v>
      </c>
      <c r="AO73" s="829">
        <f>IFERROR('DB7.80KMP'!AO74/'DB7.80KMP'!AO$4,"")</f>
        <v>0</v>
      </c>
      <c r="AP73" s="829" t="str">
        <f>IFERROR('DB7.80KMP'!AP74/'DB7.80KMP'!AP$4,"")</f>
        <v/>
      </c>
      <c r="AQ73" s="829" t="str">
        <f>IFERROR('DB7.80KMP'!AQ74/'DB7.80KMP'!AQ$4,"")</f>
        <v/>
      </c>
      <c r="AR73" s="829" t="str">
        <f>IFERROR('DB7.80KMP'!AR74/'DB7.80KMP'!AR$4,"")</f>
        <v/>
      </c>
      <c r="AS73" s="829" t="str">
        <f>IFERROR('DB7.80KMP'!AS74/'DB7.80KMP'!AS$4,"")</f>
        <v/>
      </c>
      <c r="AT73" s="829" t="str">
        <f>IFERROR('DB7.80KMP'!AT74/'DB7.80KMP'!AT$4,"")</f>
        <v/>
      </c>
      <c r="AU73" s="829" t="str">
        <f>IFERROR('DB7.80KMP'!AU74/'DB7.80KMP'!AU$4,"")</f>
        <v/>
      </c>
      <c r="AV73" s="830" t="str">
        <f>IFERROR('DB7.80KMP'!AV74/'DB7.80KMP'!AV$4,"")</f>
        <v/>
      </c>
    </row>
    <row r="74" spans="2:48" ht="15.6" x14ac:dyDescent="0.25">
      <c r="B74" s="1082"/>
      <c r="C74" s="1085"/>
      <c r="D74" s="573" t="s">
        <v>273</v>
      </c>
      <c r="E74" s="12" t="s">
        <v>136</v>
      </c>
      <c r="F74" s="272" t="s">
        <v>226</v>
      </c>
      <c r="G74" s="828" t="str">
        <f>IFERROR('DB7.80KMP'!G75/'DB7.80KMP'!G$4,"")</f>
        <v/>
      </c>
      <c r="H74" s="829" t="str">
        <f>IFERROR('DB7.80KMP'!H75/'DB7.80KMP'!H$4,"")</f>
        <v/>
      </c>
      <c r="I74" s="829" t="str">
        <f>IFERROR('DB7.80KMP'!I75/'DB7.80KMP'!I$4,"")</f>
        <v/>
      </c>
      <c r="J74" s="829" t="str">
        <f>IFERROR('DB7.80KMP'!J75/'DB7.80KMP'!J$4,"")</f>
        <v/>
      </c>
      <c r="K74" s="829" t="str">
        <f>IFERROR('DB7.80KMP'!K75/'DB7.80KMP'!K$4,"")</f>
        <v/>
      </c>
      <c r="L74" s="829" t="str">
        <f>IFERROR('DB7.80KMP'!L75/'DB7.80KMP'!L$4,"")</f>
        <v/>
      </c>
      <c r="M74" s="829" t="str">
        <f>IFERROR('DB7.80KMP'!M75/'DB7.80KMP'!M$4,"")</f>
        <v/>
      </c>
      <c r="N74" s="829" t="str">
        <f>IFERROR('DB7.80KMP'!N75/'DB7.80KMP'!N$4,"")</f>
        <v/>
      </c>
      <c r="O74" s="829" t="str">
        <f>IFERROR('DB7.80KMP'!O75/'DB7.80KMP'!O$4,"")</f>
        <v/>
      </c>
      <c r="P74" s="829" t="str">
        <f>IFERROR('DB7.80KMP'!P75/'DB7.80KMP'!P$4,"")</f>
        <v/>
      </c>
      <c r="Q74" s="829" t="str">
        <f>IFERROR('DB7.80KMP'!Q75/'DB7.80KMP'!Q$4,"")</f>
        <v/>
      </c>
      <c r="R74" s="829" t="str">
        <f>IFERROR('DB7.80KMP'!R75/'DB7.80KMP'!R$4,"")</f>
        <v/>
      </c>
      <c r="S74" s="829" t="str">
        <f>IFERROR('DB7.80KMP'!S75/'DB7.80KMP'!S$4,"")</f>
        <v/>
      </c>
      <c r="T74" s="829" t="str">
        <f>IFERROR('DB7.80KMP'!T75/'DB7.80KMP'!T$4,"")</f>
        <v/>
      </c>
      <c r="U74" s="829" t="str">
        <f>IFERROR('DB7.80KMP'!U75/'DB7.80KMP'!U$4,"")</f>
        <v/>
      </c>
      <c r="V74" s="829" t="str">
        <f>IFERROR('DB7.80KMP'!V75/'DB7.80KMP'!V$4,"")</f>
        <v/>
      </c>
      <c r="W74" s="829">
        <f>IFERROR('DB7.80KMP'!W75/'DB7.80KMP'!W$4,"")</f>
        <v>9.2184959694273597E-3</v>
      </c>
      <c r="X74" s="829">
        <f>IFERROR('DB7.80KMP'!X75/'DB7.80KMP'!X$4,"")</f>
        <v>1.3558937653841816E-2</v>
      </c>
      <c r="Y74" s="829">
        <f>IFERROR('DB7.80KMP'!Y75/'DB7.80KMP'!Y$4,"")</f>
        <v>7.8784129758661427E-3</v>
      </c>
      <c r="Z74" s="829">
        <f>IFERROR('DB7.80KMP'!Z75/'DB7.80KMP'!Z$4,"")</f>
        <v>8.5624550369970409E-3</v>
      </c>
      <c r="AA74" s="829">
        <f>IFERROR('DB7.80KMP'!AA75/'DB7.80KMP'!AA$4,"")</f>
        <v>8.2199568355171594E-3</v>
      </c>
      <c r="AB74" s="829">
        <f>IFERROR('DB7.80KMP'!AB75/'DB7.80KMP'!AB$4,"")</f>
        <v>8.2199568355171594E-3</v>
      </c>
      <c r="AC74" s="829">
        <f>IFERROR('DB7.80KMP'!AC75/'DB7.80KMP'!AC$4,"")</f>
        <v>7.9038046495357311E-3</v>
      </c>
      <c r="AD74" s="829">
        <f>IFERROR('DB7.80KMP'!AD75/'DB7.80KMP'!AD$4,"")</f>
        <v>7.8929403545011309E-3</v>
      </c>
      <c r="AE74" s="829">
        <f>IFERROR('DB7.80KMP'!AE75/'DB7.80KMP'!AE$4,"")</f>
        <v>8.2086579686811764E-3</v>
      </c>
      <c r="AF74" s="829">
        <f>IFERROR('DB7.80KMP'!AF75/'DB7.80KMP'!AF$4,"")</f>
        <v>7.8989240242973279E-3</v>
      </c>
      <c r="AG74" s="829">
        <f>IFERROR('DB7.80KMP'!AG75/'DB7.80KMP'!AG$4,"")</f>
        <v>8.2148809852692212E-3</v>
      </c>
      <c r="AH74" s="829">
        <f>IFERROR('DB7.80KMP'!AH75/'DB7.80KMP'!AH$4,"")</f>
        <v>7.9038046495357311E-3</v>
      </c>
      <c r="AI74" s="829">
        <f>IFERROR('DB7.80KMP'!AI75/'DB7.80KMP'!AI$4,"")</f>
        <v>8.3245824894511156E-3</v>
      </c>
      <c r="AJ74" s="830">
        <f>IFERROR('DB7.80KMP'!AJ75/'DB7.80KMP'!AJ$4,"")</f>
        <v>21.969781666666666</v>
      </c>
      <c r="AK74" s="828">
        <f>IFERROR('DB7.80KMP'!AK75/'DB7.80KMP'!AK$4,"")</f>
        <v>8.4685375019246702E-3</v>
      </c>
      <c r="AL74" s="829">
        <f>IFERROR('DB7.80KMP'!AL75/'DB7.80KMP'!AL$4,"")</f>
        <v>1.348634583478367E-2</v>
      </c>
      <c r="AM74" s="829">
        <f>IFERROR('DB7.80KMP'!AM75/'DB7.80KMP'!AM$4,"")</f>
        <v>6.5182367514804848E-3</v>
      </c>
      <c r="AN74" s="829">
        <f>IFERROR('DB7.80KMP'!AN75/'DB7.80KMP'!AN$4,"")</f>
        <v>9.8578560668858388E-3</v>
      </c>
      <c r="AO74" s="829">
        <f>IFERROR('DB7.80KMP'!AO75/'DB7.80KMP'!AO$4,"")</f>
        <v>6.6921719628388792E-3</v>
      </c>
      <c r="AP74" s="829" t="str">
        <f>IFERROR('DB7.80KMP'!AP75/'DB7.80KMP'!AP$4,"")</f>
        <v/>
      </c>
      <c r="AQ74" s="829" t="str">
        <f>IFERROR('DB7.80KMP'!AQ75/'DB7.80KMP'!AQ$4,"")</f>
        <v/>
      </c>
      <c r="AR74" s="829" t="str">
        <f>IFERROR('DB7.80KMP'!AR75/'DB7.80KMP'!AR$4,"")</f>
        <v/>
      </c>
      <c r="AS74" s="829" t="str">
        <f>IFERROR('DB7.80KMP'!AS75/'DB7.80KMP'!AS$4,"")</f>
        <v/>
      </c>
      <c r="AT74" s="829" t="str">
        <f>IFERROR('DB7.80KMP'!AT75/'DB7.80KMP'!AT$4,"")</f>
        <v/>
      </c>
      <c r="AU74" s="829" t="str">
        <f>IFERROR('DB7.80KMP'!AU75/'DB7.80KMP'!AU$4,"")</f>
        <v/>
      </c>
      <c r="AV74" s="830" t="str">
        <f>IFERROR('DB7.80KMP'!AV75/'DB7.80KMP'!AV$4,"")</f>
        <v/>
      </c>
    </row>
    <row r="75" spans="2:48" ht="15.6" x14ac:dyDescent="0.25">
      <c r="B75" s="1082"/>
      <c r="C75" s="1085"/>
      <c r="D75" s="573" t="s">
        <v>274</v>
      </c>
      <c r="E75" s="9" t="s">
        <v>153</v>
      </c>
      <c r="F75" s="272" t="s">
        <v>226</v>
      </c>
      <c r="G75" s="828" t="str">
        <f>IFERROR('DB7.80KMP'!G76/'DB7.80KMP'!G$4,"")</f>
        <v/>
      </c>
      <c r="H75" s="829" t="str">
        <f>IFERROR('DB7.80KMP'!H76/'DB7.80KMP'!H$4,"")</f>
        <v/>
      </c>
      <c r="I75" s="829" t="str">
        <f>IFERROR('DB7.80KMP'!I76/'DB7.80KMP'!I$4,"")</f>
        <v/>
      </c>
      <c r="J75" s="829" t="str">
        <f>IFERROR('DB7.80KMP'!J76/'DB7.80KMP'!J$4,"")</f>
        <v/>
      </c>
      <c r="K75" s="829" t="str">
        <f>IFERROR('DB7.80KMP'!K76/'DB7.80KMP'!K$4,"")</f>
        <v/>
      </c>
      <c r="L75" s="829" t="str">
        <f>IFERROR('DB7.80KMP'!L76/'DB7.80KMP'!L$4,"")</f>
        <v/>
      </c>
      <c r="M75" s="829" t="str">
        <f>IFERROR('DB7.80KMP'!M76/'DB7.80KMP'!M$4,"")</f>
        <v/>
      </c>
      <c r="N75" s="829" t="str">
        <f>IFERROR('DB7.80KMP'!N76/'DB7.80KMP'!N$4,"")</f>
        <v/>
      </c>
      <c r="O75" s="829" t="str">
        <f>IFERROR('DB7.80KMP'!O76/'DB7.80KMP'!O$4,"")</f>
        <v/>
      </c>
      <c r="P75" s="829" t="str">
        <f>IFERROR('DB7.80KMP'!P76/'DB7.80KMP'!P$4,"")</f>
        <v/>
      </c>
      <c r="Q75" s="829" t="str">
        <f>IFERROR('DB7.80KMP'!Q76/'DB7.80KMP'!Q$4,"")</f>
        <v/>
      </c>
      <c r="R75" s="829" t="str">
        <f>IFERROR('DB7.80KMP'!R76/'DB7.80KMP'!R$4,"")</f>
        <v/>
      </c>
      <c r="S75" s="829" t="str">
        <f>IFERROR('DB7.80KMP'!S76/'DB7.80KMP'!S$4,"")</f>
        <v/>
      </c>
      <c r="T75" s="829" t="str">
        <f>IFERROR('DB7.80KMP'!T76/'DB7.80KMP'!T$4,"")</f>
        <v/>
      </c>
      <c r="U75" s="829" t="str">
        <f>IFERROR('DB7.80KMP'!U76/'DB7.80KMP'!U$4,"")</f>
        <v/>
      </c>
      <c r="V75" s="829" t="str">
        <f>IFERROR('DB7.80KMP'!V76/'DB7.80KMP'!V$4,"")</f>
        <v/>
      </c>
      <c r="W75" s="829">
        <f>IFERROR('DB7.80KMP'!W76/'DB7.80KMP'!W$4,"")</f>
        <v>9.7415470764249646E-5</v>
      </c>
      <c r="X75" s="829">
        <f>IFERROR('DB7.80KMP'!X76/'DB7.80KMP'!X$4,"")</f>
        <v>9.5491552937065571E-5</v>
      </c>
      <c r="Y75" s="829">
        <f>IFERROR('DB7.80KMP'!Y76/'DB7.80KMP'!Y$4,"")</f>
        <v>1.739702324983324E-4</v>
      </c>
      <c r="Z75" s="829">
        <f>IFERROR('DB7.80KMP'!Z76/'DB7.80KMP'!Z$4,"")</f>
        <v>2.9730688828557975E-4</v>
      </c>
      <c r="AA75" s="829">
        <f>IFERROR('DB7.80KMP'!AA76/'DB7.80KMP'!AA$4,"")</f>
        <v>2.8541461275415661E-4</v>
      </c>
      <c r="AB75" s="829">
        <f>IFERROR('DB7.80KMP'!AB76/'DB7.80KMP'!AB$4,"")</f>
        <v>2.8541461275415661E-4</v>
      </c>
      <c r="AC75" s="829">
        <f>IFERROR('DB7.80KMP'!AC76/'DB7.80KMP'!AC$4,"")</f>
        <v>2.6395429124540811E-4</v>
      </c>
      <c r="AD75" s="829">
        <f>IFERROR('DB7.80KMP'!AD76/'DB7.80KMP'!AD$4,"")</f>
        <v>2.635914688550664E-4</v>
      </c>
      <c r="AE75" s="829">
        <f>IFERROR('DB7.80KMP'!AE76/'DB7.80KMP'!AE$4,"")</f>
        <v>2.7413512760926902E-4</v>
      </c>
      <c r="AF75" s="829">
        <f>IFERROR('DB7.80KMP'!AF76/'DB7.80KMP'!AF$4,"")</f>
        <v>2.6054859526652925E-4</v>
      </c>
      <c r="AG75" s="829">
        <f>IFERROR('DB7.80KMP'!AG76/'DB7.80KMP'!AG$4,"")</f>
        <v>2.5242267117349057E-4</v>
      </c>
      <c r="AH75" s="829">
        <f>IFERROR('DB7.80KMP'!AH76/'DB7.80KMP'!AH$4,"")</f>
        <v>2.4286407625951492E-4</v>
      </c>
      <c r="AI75" s="829">
        <f>IFERROR('DB7.80KMP'!AI76/'DB7.80KMP'!AI$4,"")</f>
        <v>2.4786326054010015E-4</v>
      </c>
      <c r="AJ75" s="830">
        <f>IFERROR('DB7.80KMP'!AJ76/'DB7.80KMP'!AJ$4,"")</f>
        <v>0.57691293333333338</v>
      </c>
      <c r="AK75" s="828">
        <f>IFERROR('DB7.80KMP'!AK76/'DB7.80KMP'!AK$4,"")</f>
        <v>1.8977180707035359E-4</v>
      </c>
      <c r="AL75" s="829">
        <f>IFERROR('DB7.80KMP'!AL76/'DB7.80KMP'!AL$4,"")</f>
        <v>2.1999180744321751E-4</v>
      </c>
      <c r="AM75" s="829">
        <f>IFERROR('DB7.80KMP'!AM76/'DB7.80KMP'!AM$4,"")</f>
        <v>1.826728780323204E-4</v>
      </c>
      <c r="AN75" s="829">
        <f>IFERROR('DB7.80KMP'!AN76/'DB7.80KMP'!AN$4,"")</f>
        <v>3.2074691954187625E-4</v>
      </c>
      <c r="AO75" s="829">
        <f>IFERROR('DB7.80KMP'!AO76/'DB7.80KMP'!AO$4,"")</f>
        <v>2.0392703040572946E-4</v>
      </c>
      <c r="AP75" s="829" t="str">
        <f>IFERROR('DB7.80KMP'!AP76/'DB7.80KMP'!AP$4,"")</f>
        <v/>
      </c>
      <c r="AQ75" s="829" t="str">
        <f>IFERROR('DB7.80KMP'!AQ76/'DB7.80KMP'!AQ$4,"")</f>
        <v/>
      </c>
      <c r="AR75" s="829" t="str">
        <f>IFERROR('DB7.80KMP'!AR76/'DB7.80KMP'!AR$4,"")</f>
        <v/>
      </c>
      <c r="AS75" s="829" t="str">
        <f>IFERROR('DB7.80KMP'!AS76/'DB7.80KMP'!AS$4,"")</f>
        <v/>
      </c>
      <c r="AT75" s="829" t="str">
        <f>IFERROR('DB7.80KMP'!AT76/'DB7.80KMP'!AT$4,"")</f>
        <v/>
      </c>
      <c r="AU75" s="829" t="str">
        <f>IFERROR('DB7.80KMP'!AU76/'DB7.80KMP'!AU$4,"")</f>
        <v/>
      </c>
      <c r="AV75" s="830" t="str">
        <f>IFERROR('DB7.80KMP'!AV76/'DB7.80KMP'!AV$4,"")</f>
        <v/>
      </c>
    </row>
    <row r="76" spans="2:48" ht="15.6" x14ac:dyDescent="0.25">
      <c r="B76" s="1082"/>
      <c r="C76" s="1085"/>
      <c r="D76" s="573" t="s">
        <v>275</v>
      </c>
      <c r="E76" s="12" t="s">
        <v>150</v>
      </c>
      <c r="F76" s="272" t="s">
        <v>226</v>
      </c>
      <c r="G76" s="828" t="str">
        <f>IFERROR('DB7.80KMP'!G77/'DB7.80KMP'!G$4,"")</f>
        <v/>
      </c>
      <c r="H76" s="829" t="str">
        <f>IFERROR('DB7.80KMP'!H77/'DB7.80KMP'!H$4,"")</f>
        <v/>
      </c>
      <c r="I76" s="829" t="str">
        <f>IFERROR('DB7.80KMP'!I77/'DB7.80KMP'!I$4,"")</f>
        <v/>
      </c>
      <c r="J76" s="829" t="str">
        <f>IFERROR('DB7.80KMP'!J77/'DB7.80KMP'!J$4,"")</f>
        <v/>
      </c>
      <c r="K76" s="829" t="str">
        <f>IFERROR('DB7.80KMP'!K77/'DB7.80KMP'!K$4,"")</f>
        <v/>
      </c>
      <c r="L76" s="829" t="str">
        <f>IFERROR('DB7.80KMP'!L77/'DB7.80KMP'!L$4,"")</f>
        <v/>
      </c>
      <c r="M76" s="829" t="str">
        <f>IFERROR('DB7.80KMP'!M77/'DB7.80KMP'!M$4,"")</f>
        <v/>
      </c>
      <c r="N76" s="829" t="str">
        <f>IFERROR('DB7.80KMP'!N77/'DB7.80KMP'!N$4,"")</f>
        <v/>
      </c>
      <c r="O76" s="829" t="str">
        <f>IFERROR('DB7.80KMP'!O77/'DB7.80KMP'!O$4,"")</f>
        <v/>
      </c>
      <c r="P76" s="829" t="str">
        <f>IFERROR('DB7.80KMP'!P77/'DB7.80KMP'!P$4,"")</f>
        <v/>
      </c>
      <c r="Q76" s="829" t="str">
        <f>IFERROR('DB7.80KMP'!Q77/'DB7.80KMP'!Q$4,"")</f>
        <v/>
      </c>
      <c r="R76" s="829" t="str">
        <f>IFERROR('DB7.80KMP'!R77/'DB7.80KMP'!R$4,"")</f>
        <v/>
      </c>
      <c r="S76" s="829" t="str">
        <f>IFERROR('DB7.80KMP'!S77/'DB7.80KMP'!S$4,"")</f>
        <v/>
      </c>
      <c r="T76" s="829" t="str">
        <f>IFERROR('DB7.80KMP'!T77/'DB7.80KMP'!T$4,"")</f>
        <v/>
      </c>
      <c r="U76" s="829" t="str">
        <f>IFERROR('DB7.80KMP'!U77/'DB7.80KMP'!U$4,"")</f>
        <v/>
      </c>
      <c r="V76" s="829" t="str">
        <f>IFERROR('DB7.80KMP'!V77/'DB7.80KMP'!V$4,"")</f>
        <v/>
      </c>
      <c r="W76" s="829">
        <f>IFERROR('DB7.80KMP'!W77/'DB7.80KMP'!W$4,"")</f>
        <v>9.6070274609714513E-4</v>
      </c>
      <c r="X76" s="829">
        <f>IFERROR('DB7.80KMP'!X77/'DB7.80KMP'!X$4,"")</f>
        <v>1.2827062447890059E-3</v>
      </c>
      <c r="Y76" s="829">
        <f>IFERROR('DB7.80KMP'!Y77/'DB7.80KMP'!Y$4,"")</f>
        <v>5.8265223296445417E-4</v>
      </c>
      <c r="Z76" s="829">
        <f>IFERROR('DB7.80KMP'!Z77/'DB7.80KMP'!Z$4,"")</f>
        <v>4.594528138791506E-4</v>
      </c>
      <c r="AA76" s="829">
        <f>IFERROR('DB7.80KMP'!AA77/'DB7.80KMP'!AA$4,"")</f>
        <v>7.5743172848049764E-4</v>
      </c>
      <c r="AB76" s="829">
        <f>IFERROR('DB7.80KMP'!AB77/'DB7.80KMP'!AB$4,"")</f>
        <v>4.4107470132398458E-4</v>
      </c>
      <c r="AC76" s="829">
        <f>IFERROR('DB7.80KMP'!AC77/'DB7.80KMP'!AC$4,"")</f>
        <v>4.2411028973460057E-4</v>
      </c>
      <c r="AD76" s="829">
        <f>IFERROR('DB7.80KMP'!AD77/'DB7.80KMP'!AD$4,"")</f>
        <v>4.2352732247779256E-4</v>
      </c>
      <c r="AE76" s="829">
        <f>IFERROR('DB7.80KMP'!AE77/'DB7.80KMP'!AE$4,"")</f>
        <v>5.9842950227069057E-4</v>
      </c>
      <c r="AF76" s="829">
        <f>IFERROR('DB7.80KMP'!AF77/'DB7.80KMP'!AF$4,"")</f>
        <v>4.2384840024267516E-4</v>
      </c>
      <c r="AG76" s="829">
        <f>IFERROR('DB7.80KMP'!AG77/'DB7.80KMP'!AG$4,"")</f>
        <v>4.4080233625238212E-4</v>
      </c>
      <c r="AH76" s="829">
        <f>IFERROR('DB7.80KMP'!AH77/'DB7.80KMP'!AH$4,"")</f>
        <v>4.2411028973460057E-4</v>
      </c>
      <c r="AI76" s="829">
        <f>IFERROR('DB7.80KMP'!AI77/'DB7.80KMP'!AI$4,"")</f>
        <v>5.4425952931142863E-4</v>
      </c>
      <c r="AJ76" s="830">
        <f>IFERROR('DB7.80KMP'!AJ77/'DB7.80KMP'!AJ$4,"")</f>
        <v>0</v>
      </c>
      <c r="AK76" s="828">
        <f>IFERROR('DB7.80KMP'!AK77/'DB7.80KMP'!AK$4,"")</f>
        <v>0</v>
      </c>
      <c r="AL76" s="829">
        <f>IFERROR('DB7.80KMP'!AL77/'DB7.80KMP'!AL$4,"")</f>
        <v>0</v>
      </c>
      <c r="AM76" s="829">
        <f>IFERROR('DB7.80KMP'!AM77/'DB7.80KMP'!AM$4,"")</f>
        <v>0</v>
      </c>
      <c r="AN76" s="829">
        <f>IFERROR('DB7.80KMP'!AN77/'DB7.80KMP'!AN$4,"")</f>
        <v>0</v>
      </c>
      <c r="AO76" s="829">
        <f>IFERROR('DB7.80KMP'!AO77/'DB7.80KMP'!AO$4,"")</f>
        <v>0</v>
      </c>
      <c r="AP76" s="829" t="str">
        <f>IFERROR('DB7.80KMP'!AP77/'DB7.80KMP'!AP$4,"")</f>
        <v/>
      </c>
      <c r="AQ76" s="829" t="str">
        <f>IFERROR('DB7.80KMP'!AQ77/'DB7.80KMP'!AQ$4,"")</f>
        <v/>
      </c>
      <c r="AR76" s="829" t="str">
        <f>IFERROR('DB7.80KMP'!AR77/'DB7.80KMP'!AR$4,"")</f>
        <v/>
      </c>
      <c r="AS76" s="829" t="str">
        <f>IFERROR('DB7.80KMP'!AS77/'DB7.80KMP'!AS$4,"")</f>
        <v/>
      </c>
      <c r="AT76" s="829" t="str">
        <f>IFERROR('DB7.80KMP'!AT77/'DB7.80KMP'!AT$4,"")</f>
        <v/>
      </c>
      <c r="AU76" s="829" t="str">
        <f>IFERROR('DB7.80KMP'!AU77/'DB7.80KMP'!AU$4,"")</f>
        <v/>
      </c>
      <c r="AV76" s="830" t="str">
        <f>IFERROR('DB7.80KMP'!AV77/'DB7.80KMP'!AV$4,"")</f>
        <v/>
      </c>
    </row>
    <row r="77" spans="2:48" ht="15.6" x14ac:dyDescent="0.25">
      <c r="B77" s="1082"/>
      <c r="C77" s="1085"/>
      <c r="D77" s="573" t="s">
        <v>276</v>
      </c>
      <c r="E77" s="12" t="s">
        <v>137</v>
      </c>
      <c r="F77" s="272" t="s">
        <v>226</v>
      </c>
      <c r="G77" s="828" t="str">
        <f>IFERROR('DB7.80KMP'!G78/'DB7.80KMP'!G$4,"")</f>
        <v/>
      </c>
      <c r="H77" s="829" t="str">
        <f>IFERROR('DB7.80KMP'!H78/'DB7.80KMP'!H$4,"")</f>
        <v/>
      </c>
      <c r="I77" s="829" t="str">
        <f>IFERROR('DB7.80KMP'!I78/'DB7.80KMP'!I$4,"")</f>
        <v/>
      </c>
      <c r="J77" s="829" t="str">
        <f>IFERROR('DB7.80KMP'!J78/'DB7.80KMP'!J$4,"")</f>
        <v/>
      </c>
      <c r="K77" s="829" t="str">
        <f>IFERROR('DB7.80KMP'!K78/'DB7.80KMP'!K$4,"")</f>
        <v/>
      </c>
      <c r="L77" s="829" t="str">
        <f>IFERROR('DB7.80KMP'!L78/'DB7.80KMP'!L$4,"")</f>
        <v/>
      </c>
      <c r="M77" s="829" t="str">
        <f>IFERROR('DB7.80KMP'!M78/'DB7.80KMP'!M$4,"")</f>
        <v/>
      </c>
      <c r="N77" s="829" t="str">
        <f>IFERROR('DB7.80KMP'!N78/'DB7.80KMP'!N$4,"")</f>
        <v/>
      </c>
      <c r="O77" s="829" t="str">
        <f>IFERROR('DB7.80KMP'!O78/'DB7.80KMP'!O$4,"")</f>
        <v/>
      </c>
      <c r="P77" s="829" t="str">
        <f>IFERROR('DB7.80KMP'!P78/'DB7.80KMP'!P$4,"")</f>
        <v/>
      </c>
      <c r="Q77" s="829" t="str">
        <f>IFERROR('DB7.80KMP'!Q78/'DB7.80KMP'!Q$4,"")</f>
        <v/>
      </c>
      <c r="R77" s="829" t="str">
        <f>IFERROR('DB7.80KMP'!R78/'DB7.80KMP'!R$4,"")</f>
        <v/>
      </c>
      <c r="S77" s="829" t="str">
        <f>IFERROR('DB7.80KMP'!S78/'DB7.80KMP'!S$4,"")</f>
        <v/>
      </c>
      <c r="T77" s="829" t="str">
        <f>IFERROR('DB7.80KMP'!T78/'DB7.80KMP'!T$4,"")</f>
        <v/>
      </c>
      <c r="U77" s="829" t="str">
        <f>IFERROR('DB7.80KMP'!U78/'DB7.80KMP'!U$4,"")</f>
        <v/>
      </c>
      <c r="V77" s="829" t="str">
        <f>IFERROR('DB7.80KMP'!V78/'DB7.80KMP'!V$4,"")</f>
        <v/>
      </c>
      <c r="W77" s="829">
        <f>IFERROR('DB7.80KMP'!W78/'DB7.80KMP'!W$4,"")</f>
        <v>4.9043609800760333E-3</v>
      </c>
      <c r="X77" s="829">
        <f>IFERROR('DB7.80KMP'!X78/'DB7.80KMP'!X$4,"")</f>
        <v>6.2476640371188653E-3</v>
      </c>
      <c r="Y77" s="829">
        <f>IFERROR('DB7.80KMP'!Y78/'DB7.80KMP'!Y$4,"")</f>
        <v>3.6183909154471152E-3</v>
      </c>
      <c r="Z77" s="829">
        <f>IFERROR('DB7.80KMP'!Z78/'DB7.80KMP'!Z$4,"")</f>
        <v>3.8327870597808316E-3</v>
      </c>
      <c r="AA77" s="829">
        <f>IFERROR('DB7.80KMP'!AA78/'DB7.80KMP'!AA$4,"")</f>
        <v>2.9980912112063393E-3</v>
      </c>
      <c r="AB77" s="829">
        <f>IFERROR('DB7.80KMP'!AB78/'DB7.80KMP'!AB$4,"")</f>
        <v>3.6794755773895981E-3</v>
      </c>
      <c r="AC77" s="829">
        <f>IFERROR('DB7.80KMP'!AC78/'DB7.80KMP'!AC$4,"")</f>
        <v>3.4069218309162948E-3</v>
      </c>
      <c r="AD77" s="829">
        <f>IFERROR('DB7.80KMP'!AD78/'DB7.80KMP'!AD$4,"")</f>
        <v>3.4022387946353984E-3</v>
      </c>
      <c r="AE77" s="829">
        <f>IFERROR('DB7.80KMP'!AE78/'DB7.80KMP'!AE$4,"")</f>
        <v>3.4022387946353984E-3</v>
      </c>
      <c r="AF77" s="829">
        <f>IFERROR('DB7.80KMP'!AF78/'DB7.80KMP'!AF$4,"")</f>
        <v>3.2738635053227321E-3</v>
      </c>
      <c r="AG77" s="829">
        <f>IFERROR('DB7.80KMP'!AG78/'DB7.80KMP'!AG$4,"")</f>
        <v>3.6772034891784928E-3</v>
      </c>
      <c r="AH77" s="829">
        <f>IFERROR('DB7.80KMP'!AH78/'DB7.80KMP'!AH$4,"")</f>
        <v>3.4069218309162948E-3</v>
      </c>
      <c r="AI77" s="829">
        <f>IFERROR('DB7.80KMP'!AI78/'DB7.80KMP'!AI$4,"")</f>
        <v>3.6282644593956651E-3</v>
      </c>
      <c r="AJ77" s="830">
        <f>IFERROR('DB7.80KMP'!AJ78/'DB7.80KMP'!AJ$4,"")</f>
        <v>6.8426515333333331</v>
      </c>
      <c r="AK77" s="828">
        <f>IFERROR('DB7.80KMP'!AK78/'DB7.80KMP'!AK$4,"")</f>
        <v>2.7769741329466747E-3</v>
      </c>
      <c r="AL77" s="829">
        <f>IFERROR('DB7.80KMP'!AL78/'DB7.80KMP'!AL$4,"")</f>
        <v>3.4357249190624145E-3</v>
      </c>
      <c r="AM77" s="829">
        <f>IFERROR('DB7.80KMP'!AM78/'DB7.80KMP'!AM$4,"")</f>
        <v>2.1344310176998234E-3</v>
      </c>
      <c r="AN77" s="829">
        <f>IFERROR('DB7.80KMP'!AN78/'DB7.80KMP'!AN$4,"")</f>
        <v>3.4638728226527352E-3</v>
      </c>
      <c r="AO77" s="829">
        <f>IFERROR('DB7.80KMP'!AO78/'DB7.80KMP'!AO$4,"")</f>
        <v>1.9694065970982189E-3</v>
      </c>
      <c r="AP77" s="829" t="str">
        <f>IFERROR('DB7.80KMP'!AP78/'DB7.80KMP'!AP$4,"")</f>
        <v/>
      </c>
      <c r="AQ77" s="829" t="str">
        <f>IFERROR('DB7.80KMP'!AQ78/'DB7.80KMP'!AQ$4,"")</f>
        <v/>
      </c>
      <c r="AR77" s="829" t="str">
        <f>IFERROR('DB7.80KMP'!AR78/'DB7.80KMP'!AR$4,"")</f>
        <v/>
      </c>
      <c r="AS77" s="829" t="str">
        <f>IFERROR('DB7.80KMP'!AS78/'DB7.80KMP'!AS$4,"")</f>
        <v/>
      </c>
      <c r="AT77" s="829" t="str">
        <f>IFERROR('DB7.80KMP'!AT78/'DB7.80KMP'!AT$4,"")</f>
        <v/>
      </c>
      <c r="AU77" s="829" t="str">
        <f>IFERROR('DB7.80KMP'!AU78/'DB7.80KMP'!AU$4,"")</f>
        <v/>
      </c>
      <c r="AV77" s="830" t="str">
        <f>IFERROR('DB7.80KMP'!AV78/'DB7.80KMP'!AV$4,"")</f>
        <v/>
      </c>
    </row>
    <row r="78" spans="2:48" ht="14.1" customHeight="1" x14ac:dyDescent="0.25">
      <c r="B78" s="1082"/>
      <c r="C78" s="1085"/>
      <c r="D78" s="573" t="s">
        <v>277</v>
      </c>
      <c r="E78" s="9" t="s">
        <v>147</v>
      </c>
      <c r="F78" s="272" t="s">
        <v>226</v>
      </c>
      <c r="G78" s="828" t="str">
        <f>IFERROR('DB7.80KMP'!G79/'DB7.80KMP'!G$4,"")</f>
        <v/>
      </c>
      <c r="H78" s="829" t="str">
        <f>IFERROR('DB7.80KMP'!H79/'DB7.80KMP'!H$4,"")</f>
        <v/>
      </c>
      <c r="I78" s="829" t="str">
        <f>IFERROR('DB7.80KMP'!I79/'DB7.80KMP'!I$4,"")</f>
        <v/>
      </c>
      <c r="J78" s="829" t="str">
        <f>IFERROR('DB7.80KMP'!J79/'DB7.80KMP'!J$4,"")</f>
        <v/>
      </c>
      <c r="K78" s="829" t="str">
        <f>IFERROR('DB7.80KMP'!K79/'DB7.80KMP'!K$4,"")</f>
        <v/>
      </c>
      <c r="L78" s="829" t="str">
        <f>IFERROR('DB7.80KMP'!L79/'DB7.80KMP'!L$4,"")</f>
        <v/>
      </c>
      <c r="M78" s="829" t="str">
        <f>IFERROR('DB7.80KMP'!M79/'DB7.80KMP'!M$4,"")</f>
        <v/>
      </c>
      <c r="N78" s="829" t="str">
        <f>IFERROR('DB7.80KMP'!N79/'DB7.80KMP'!N$4,"")</f>
        <v/>
      </c>
      <c r="O78" s="829" t="str">
        <f>IFERROR('DB7.80KMP'!O79/'DB7.80KMP'!O$4,"")</f>
        <v/>
      </c>
      <c r="P78" s="829" t="str">
        <f>IFERROR('DB7.80KMP'!P79/'DB7.80KMP'!P$4,"")</f>
        <v/>
      </c>
      <c r="Q78" s="829" t="str">
        <f>IFERROR('DB7.80KMP'!Q79/'DB7.80KMP'!Q$4,"")</f>
        <v/>
      </c>
      <c r="R78" s="829" t="str">
        <f>IFERROR('DB7.80KMP'!R79/'DB7.80KMP'!R$4,"")</f>
        <v/>
      </c>
      <c r="S78" s="829" t="str">
        <f>IFERROR('DB7.80KMP'!S79/'DB7.80KMP'!S$4,"")</f>
        <v/>
      </c>
      <c r="T78" s="829" t="str">
        <f>IFERROR('DB7.80KMP'!T79/'DB7.80KMP'!T$4,"")</f>
        <v/>
      </c>
      <c r="U78" s="829" t="str">
        <f>IFERROR('DB7.80KMP'!U79/'DB7.80KMP'!U$4,"")</f>
        <v/>
      </c>
      <c r="V78" s="829" t="str">
        <f>IFERROR('DB7.80KMP'!V79/'DB7.80KMP'!V$4,"")</f>
        <v/>
      </c>
      <c r="W78" s="829">
        <f>IFERROR('DB7.80KMP'!W79/'DB7.80KMP'!W$4,"")</f>
        <v>1.7719042216516391E-4</v>
      </c>
      <c r="X78" s="829">
        <f>IFERROR('DB7.80KMP'!X79/'DB7.80KMP'!X$4,"")</f>
        <v>2.9531737027527319E-4</v>
      </c>
      <c r="Y78" s="829">
        <f>IFERROR('DB7.80KMP'!Y79/'DB7.80KMP'!Y$4,"")</f>
        <v>1.1945777177712949E-4</v>
      </c>
      <c r="Z78" s="829">
        <f>IFERROR('DB7.80KMP'!Z79/'DB7.80KMP'!Z$4,"")</f>
        <v>6.0338831135142072E-4</v>
      </c>
      <c r="AA78" s="829">
        <f>IFERROR('DB7.80KMP'!AA79/'DB7.80KMP'!AA$4,"")</f>
        <v>5.7925277889736386E-4</v>
      </c>
      <c r="AB78" s="829">
        <f>IFERROR('DB7.80KMP'!AB79/'DB7.80KMP'!AB$4,"")</f>
        <v>5.7925277889736386E-4</v>
      </c>
      <c r="AC78" s="829">
        <f>IFERROR('DB7.80KMP'!AC79/'DB7.80KMP'!AC$4,"")</f>
        <v>5.5697382586284989E-4</v>
      </c>
      <c r="AD78" s="829">
        <f>IFERROR('DB7.80KMP'!AD79/'DB7.80KMP'!AD$4,"")</f>
        <v>5.0400904148075278E-4</v>
      </c>
      <c r="AE78" s="829">
        <f>IFERROR('DB7.80KMP'!AE79/'DB7.80KMP'!AE$4,"")</f>
        <v>5.0833599133239167E-4</v>
      </c>
      <c r="AF78" s="829">
        <f>IFERROR('DB7.80KMP'!AF79/'DB7.80KMP'!AF$4,"")</f>
        <v>4.8915515662489428E-4</v>
      </c>
      <c r="AG78" s="829">
        <f>IFERROR('DB7.80KMP'!AG79/'DB7.80KMP'!AG$4,"")</f>
        <v>5.0872136288988997E-4</v>
      </c>
      <c r="AH78" s="829">
        <f>IFERROR('DB7.80KMP'!AH79/'DB7.80KMP'!AH$4,"")</f>
        <v>4.8945739817014453E-4</v>
      </c>
      <c r="AI78" s="829">
        <f>IFERROR('DB7.80KMP'!AI79/'DB7.80KMP'!AI$4,"")</f>
        <v>4.789359399420877E-4</v>
      </c>
      <c r="AJ78" s="830">
        <f>IFERROR('DB7.80KMP'!AJ79/'DB7.80KMP'!AJ$4,"")</f>
        <v>0.50361719999999999</v>
      </c>
      <c r="AK78" s="828">
        <f>IFERROR('DB7.80KMP'!AK79/'DB7.80KMP'!AK$4,"")</f>
        <v>3.1844184990277694E-4</v>
      </c>
      <c r="AL78" s="829">
        <f>IFERROR('DB7.80KMP'!AL79/'DB7.80KMP'!AL$4,"")</f>
        <v>3.5004976134666774E-4</v>
      </c>
      <c r="AM78" s="829">
        <f>IFERROR('DB7.80KMP'!AM79/'DB7.80KMP'!AM$4,"")</f>
        <v>1.4830102615722882E-4</v>
      </c>
      <c r="AN78" s="829">
        <f>IFERROR('DB7.80KMP'!AN79/'DB7.80KMP'!AN$4,"")</f>
        <v>1.5607400609481435E-4</v>
      </c>
      <c r="AO78" s="829">
        <f>IFERROR('DB7.80KMP'!AO79/'DB7.80KMP'!AO$4,"")</f>
        <v>9.922997431090162E-5</v>
      </c>
      <c r="AP78" s="829" t="str">
        <f>IFERROR('DB7.80KMP'!AP79/'DB7.80KMP'!AP$4,"")</f>
        <v/>
      </c>
      <c r="AQ78" s="829" t="str">
        <f>IFERROR('DB7.80KMP'!AQ79/'DB7.80KMP'!AQ$4,"")</f>
        <v/>
      </c>
      <c r="AR78" s="829" t="str">
        <f>IFERROR('DB7.80KMP'!AR79/'DB7.80KMP'!AR$4,"")</f>
        <v/>
      </c>
      <c r="AS78" s="829" t="str">
        <f>IFERROR('DB7.80KMP'!AS79/'DB7.80KMP'!AS$4,"")</f>
        <v/>
      </c>
      <c r="AT78" s="829" t="str">
        <f>IFERROR('DB7.80KMP'!AT79/'DB7.80KMP'!AT$4,"")</f>
        <v/>
      </c>
      <c r="AU78" s="829" t="str">
        <f>IFERROR('DB7.80KMP'!AU79/'DB7.80KMP'!AU$4,"")</f>
        <v/>
      </c>
      <c r="AV78" s="830" t="str">
        <f>IFERROR('DB7.80KMP'!AV79/'DB7.80KMP'!AV$4,"")</f>
        <v/>
      </c>
    </row>
    <row r="79" spans="2:48" ht="15.6" x14ac:dyDescent="0.25">
      <c r="B79" s="1082"/>
      <c r="C79" s="1085"/>
      <c r="D79" s="573" t="s">
        <v>278</v>
      </c>
      <c r="E79" s="12" t="s">
        <v>172</v>
      </c>
      <c r="F79" s="272" t="s">
        <v>226</v>
      </c>
      <c r="G79" s="828" t="str">
        <f>IFERROR('DB7.80KMP'!G80/'DB7.80KMP'!G$4,"")</f>
        <v/>
      </c>
      <c r="H79" s="829" t="str">
        <f>IFERROR('DB7.80KMP'!H80/'DB7.80KMP'!H$4,"")</f>
        <v/>
      </c>
      <c r="I79" s="829" t="str">
        <f>IFERROR('DB7.80KMP'!I80/'DB7.80KMP'!I$4,"")</f>
        <v/>
      </c>
      <c r="J79" s="829" t="str">
        <f>IFERROR('DB7.80KMP'!J80/'DB7.80KMP'!J$4,"")</f>
        <v/>
      </c>
      <c r="K79" s="829" t="str">
        <f>IFERROR('DB7.80KMP'!K80/'DB7.80KMP'!K$4,"")</f>
        <v/>
      </c>
      <c r="L79" s="829" t="str">
        <f>IFERROR('DB7.80KMP'!L80/'DB7.80KMP'!L$4,"")</f>
        <v/>
      </c>
      <c r="M79" s="829" t="str">
        <f>IFERROR('DB7.80KMP'!M80/'DB7.80KMP'!M$4,"")</f>
        <v/>
      </c>
      <c r="N79" s="829" t="str">
        <f>IFERROR('DB7.80KMP'!N80/'DB7.80KMP'!N$4,"")</f>
        <v/>
      </c>
      <c r="O79" s="829" t="str">
        <f>IFERROR('DB7.80KMP'!O80/'DB7.80KMP'!O$4,"")</f>
        <v/>
      </c>
      <c r="P79" s="829" t="str">
        <f>IFERROR('DB7.80KMP'!P80/'DB7.80KMP'!P$4,"")</f>
        <v/>
      </c>
      <c r="Q79" s="829" t="str">
        <f>IFERROR('DB7.80KMP'!Q80/'DB7.80KMP'!Q$4,"")</f>
        <v/>
      </c>
      <c r="R79" s="829" t="str">
        <f>IFERROR('DB7.80KMP'!R80/'DB7.80KMP'!R$4,"")</f>
        <v/>
      </c>
      <c r="S79" s="829" t="str">
        <f>IFERROR('DB7.80KMP'!S80/'DB7.80KMP'!S$4,"")</f>
        <v/>
      </c>
      <c r="T79" s="829" t="str">
        <f>IFERROR('DB7.80KMP'!T80/'DB7.80KMP'!T$4,"")</f>
        <v/>
      </c>
      <c r="U79" s="829" t="str">
        <f>IFERROR('DB7.80KMP'!U80/'DB7.80KMP'!U$4,"")</f>
        <v/>
      </c>
      <c r="V79" s="829" t="str">
        <f>IFERROR('DB7.80KMP'!V80/'DB7.80KMP'!V$4,"")</f>
        <v/>
      </c>
      <c r="W79" s="829">
        <f>IFERROR('DB7.80KMP'!W80/'DB7.80KMP'!W$4,"")</f>
        <v>0</v>
      </c>
      <c r="X79" s="829">
        <f>IFERROR('DB7.80KMP'!X80/'DB7.80KMP'!X$4,"")</f>
        <v>8.8462499640621101E-3</v>
      </c>
      <c r="Y79" s="829">
        <f>IFERROR('DB7.80KMP'!Y80/'DB7.80KMP'!Y$4,"")</f>
        <v>0</v>
      </c>
      <c r="Z79" s="829">
        <f>IFERROR('DB7.80KMP'!Z80/'DB7.80KMP'!Z$4,"")</f>
        <v>0</v>
      </c>
      <c r="AA79" s="829">
        <f>IFERROR('DB7.80KMP'!AA80/'DB7.80KMP'!AA$4,"")</f>
        <v>0</v>
      </c>
      <c r="AB79" s="829">
        <f>IFERROR('DB7.80KMP'!AB80/'DB7.80KMP'!AB$4,"")</f>
        <v>0</v>
      </c>
      <c r="AC79" s="829">
        <f>IFERROR('DB7.80KMP'!AC80/'DB7.80KMP'!AC$4,"")</f>
        <v>1.1699594199575188E-3</v>
      </c>
      <c r="AD79" s="829">
        <f>IFERROR('DB7.80KMP'!AD80/'DB7.80KMP'!AD$4,"")</f>
        <v>0</v>
      </c>
      <c r="AE79" s="829">
        <f>IFERROR('DB7.80KMP'!AE80/'DB7.80KMP'!AE$4,"")</f>
        <v>0</v>
      </c>
      <c r="AF79" s="829">
        <f>IFERROR('DB7.80KMP'!AF80/'DB7.80KMP'!AF$4,"")</f>
        <v>0</v>
      </c>
      <c r="AG79" s="829">
        <f>IFERROR('DB7.80KMP'!AG80/'DB7.80KMP'!AG$4,"")</f>
        <v>0</v>
      </c>
      <c r="AH79" s="829">
        <f>IFERROR('DB7.80KMP'!AH80/'DB7.80KMP'!AH$4,"")</f>
        <v>1.1699594199575188E-3</v>
      </c>
      <c r="AI79" s="829">
        <f>IFERROR('DB7.80KMP'!AI80/'DB7.80KMP'!AI$4,"")</f>
        <v>5.0707409563176579E-4</v>
      </c>
      <c r="AJ79" s="830">
        <f>IFERROR('DB7.80KMP'!AJ80/'DB7.80KMP'!AJ$4,"")</f>
        <v>2.411</v>
      </c>
      <c r="AK79" s="828">
        <f>IFERROR('DB7.80KMP'!AK80/'DB7.80KMP'!AK$4,"")</f>
        <v>0</v>
      </c>
      <c r="AL79" s="829">
        <f>IFERROR('DB7.80KMP'!AL80/'DB7.80KMP'!AL$4,"")</f>
        <v>7.8679612300200374E-3</v>
      </c>
      <c r="AM79" s="829">
        <f>IFERROR('DB7.80KMP'!AM80/'DB7.80KMP'!AM$4,"")</f>
        <v>0</v>
      </c>
      <c r="AN79" s="829">
        <f>IFERROR('DB7.80KMP'!AN80/'DB7.80KMP'!AN$4,"")</f>
        <v>0</v>
      </c>
      <c r="AO79" s="829">
        <f>IFERROR('DB7.80KMP'!AO80/'DB7.80KMP'!AO$4,"")</f>
        <v>0</v>
      </c>
      <c r="AP79" s="829" t="str">
        <f>IFERROR('DB7.80KMP'!AP80/'DB7.80KMP'!AP$4,"")</f>
        <v/>
      </c>
      <c r="AQ79" s="829" t="str">
        <f>IFERROR('DB7.80KMP'!AQ80/'DB7.80KMP'!AQ$4,"")</f>
        <v/>
      </c>
      <c r="AR79" s="829" t="str">
        <f>IFERROR('DB7.80KMP'!AR80/'DB7.80KMP'!AR$4,"")</f>
        <v/>
      </c>
      <c r="AS79" s="829" t="str">
        <f>IFERROR('DB7.80KMP'!AS80/'DB7.80KMP'!AS$4,"")</f>
        <v/>
      </c>
      <c r="AT79" s="829" t="str">
        <f>IFERROR('DB7.80KMP'!AT80/'DB7.80KMP'!AT$4,"")</f>
        <v/>
      </c>
      <c r="AU79" s="829" t="str">
        <f>IFERROR('DB7.80KMP'!AU80/'DB7.80KMP'!AU$4,"")</f>
        <v/>
      </c>
      <c r="AV79" s="830" t="str">
        <f>IFERROR('DB7.80KMP'!AV80/'DB7.80KMP'!AV$4,"")</f>
        <v/>
      </c>
    </row>
    <row r="80" spans="2:48" ht="15.6" x14ac:dyDescent="0.25">
      <c r="B80" s="1082"/>
      <c r="C80" s="1085"/>
      <c r="D80" s="573" t="s">
        <v>279</v>
      </c>
      <c r="E80" s="12" t="s">
        <v>169</v>
      </c>
      <c r="F80" s="272" t="s">
        <v>226</v>
      </c>
      <c r="G80" s="828" t="str">
        <f>IFERROR('DB7.80KMP'!G81/'DB7.80KMP'!G$4,"")</f>
        <v/>
      </c>
      <c r="H80" s="829" t="str">
        <f>IFERROR('DB7.80KMP'!H81/'DB7.80KMP'!H$4,"")</f>
        <v/>
      </c>
      <c r="I80" s="829" t="str">
        <f>IFERROR('DB7.80KMP'!I81/'DB7.80KMP'!I$4,"")</f>
        <v/>
      </c>
      <c r="J80" s="829" t="str">
        <f>IFERROR('DB7.80KMP'!J81/'DB7.80KMP'!J$4,"")</f>
        <v/>
      </c>
      <c r="K80" s="829" t="str">
        <f>IFERROR('DB7.80KMP'!K81/'DB7.80KMP'!K$4,"")</f>
        <v/>
      </c>
      <c r="L80" s="829" t="str">
        <f>IFERROR('DB7.80KMP'!L81/'DB7.80KMP'!L$4,"")</f>
        <v/>
      </c>
      <c r="M80" s="829" t="str">
        <f>IFERROR('DB7.80KMP'!M81/'DB7.80KMP'!M$4,"")</f>
        <v/>
      </c>
      <c r="N80" s="829" t="str">
        <f>IFERROR('DB7.80KMP'!N81/'DB7.80KMP'!N$4,"")</f>
        <v/>
      </c>
      <c r="O80" s="829" t="str">
        <f>IFERROR('DB7.80KMP'!O81/'DB7.80KMP'!O$4,"")</f>
        <v/>
      </c>
      <c r="P80" s="829" t="str">
        <f>IFERROR('DB7.80KMP'!P81/'DB7.80KMP'!P$4,"")</f>
        <v/>
      </c>
      <c r="Q80" s="829" t="str">
        <f>IFERROR('DB7.80KMP'!Q81/'DB7.80KMP'!Q$4,"")</f>
        <v/>
      </c>
      <c r="R80" s="829" t="str">
        <f>IFERROR('DB7.80KMP'!R81/'DB7.80KMP'!R$4,"")</f>
        <v/>
      </c>
      <c r="S80" s="829" t="str">
        <f>IFERROR('DB7.80KMP'!S81/'DB7.80KMP'!S$4,"")</f>
        <v/>
      </c>
      <c r="T80" s="829" t="str">
        <f>IFERROR('DB7.80KMP'!T81/'DB7.80KMP'!T$4,"")</f>
        <v/>
      </c>
      <c r="U80" s="829" t="str">
        <f>IFERROR('DB7.80KMP'!U81/'DB7.80KMP'!U$4,"")</f>
        <v/>
      </c>
      <c r="V80" s="829" t="str">
        <f>IFERROR('DB7.80KMP'!V81/'DB7.80KMP'!V$4,"")</f>
        <v/>
      </c>
      <c r="W80" s="829">
        <f>IFERROR('DB7.80KMP'!W81/'DB7.80KMP'!W$4,"")</f>
        <v>0</v>
      </c>
      <c r="X80" s="829">
        <f>IFERROR('DB7.80KMP'!X81/'DB7.80KMP'!X$4,"")</f>
        <v>0</v>
      </c>
      <c r="Y80" s="829">
        <f>IFERROR('DB7.80KMP'!Y81/'DB7.80KMP'!Y$4,"")</f>
        <v>0</v>
      </c>
      <c r="Z80" s="829">
        <f>IFERROR('DB7.80KMP'!Z81/'DB7.80KMP'!Z$4,"")</f>
        <v>0</v>
      </c>
      <c r="AA80" s="829">
        <f>IFERROR('DB7.80KMP'!AA81/'DB7.80KMP'!AA$4,"")</f>
        <v>0</v>
      </c>
      <c r="AB80" s="829">
        <f>IFERROR('DB7.80KMP'!AB81/'DB7.80KMP'!AB$4,"")</f>
        <v>0</v>
      </c>
      <c r="AC80" s="829">
        <f>IFERROR('DB7.80KMP'!AC81/'DB7.80KMP'!AC$4,"")</f>
        <v>0</v>
      </c>
      <c r="AD80" s="829">
        <f>IFERROR('DB7.80KMP'!AD81/'DB7.80KMP'!AD$4,"")</f>
        <v>1.1496576146707529E-2</v>
      </c>
      <c r="AE80" s="829">
        <f>IFERROR('DB7.80KMP'!AE81/'DB7.80KMP'!AE$4,"")</f>
        <v>0</v>
      </c>
      <c r="AF80" s="829">
        <f>IFERROR('DB7.80KMP'!AF81/'DB7.80KMP'!AF$4,"")</f>
        <v>0</v>
      </c>
      <c r="AG80" s="829">
        <f>IFERROR('DB7.80KMP'!AG81/'DB7.80KMP'!AG$4,"")</f>
        <v>0</v>
      </c>
      <c r="AH80" s="829">
        <f>IFERROR('DB7.80KMP'!AH81/'DB7.80KMP'!AH$4,"")</f>
        <v>0</v>
      </c>
      <c r="AI80" s="829">
        <f>IFERROR('DB7.80KMP'!AI81/'DB7.80KMP'!AI$4,"")</f>
        <v>1.1088020224481281E-3</v>
      </c>
      <c r="AJ80" s="830">
        <f>IFERROR('DB7.80KMP'!AJ81/'DB7.80KMP'!AJ$4,"")</f>
        <v>0</v>
      </c>
      <c r="AK80" s="828">
        <f>IFERROR('DB7.80KMP'!AK81/'DB7.80KMP'!AK$4,"")</f>
        <v>0</v>
      </c>
      <c r="AL80" s="829">
        <f>IFERROR('DB7.80KMP'!AL81/'DB7.80KMP'!AL$4,"")</f>
        <v>0</v>
      </c>
      <c r="AM80" s="829">
        <f>IFERROR('DB7.80KMP'!AM81/'DB7.80KMP'!AM$4,"")</f>
        <v>0</v>
      </c>
      <c r="AN80" s="829">
        <f>IFERROR('DB7.80KMP'!AN81/'DB7.80KMP'!AN$4,"")</f>
        <v>0</v>
      </c>
      <c r="AO80" s="829">
        <f>IFERROR('DB7.80KMP'!AO81/'DB7.80KMP'!AO$4,"")</f>
        <v>0</v>
      </c>
      <c r="AP80" s="829" t="str">
        <f>IFERROR('DB7.80KMP'!AP81/'DB7.80KMP'!AP$4,"")</f>
        <v/>
      </c>
      <c r="AQ80" s="829" t="str">
        <f>IFERROR('DB7.80KMP'!AQ81/'DB7.80KMP'!AQ$4,"")</f>
        <v/>
      </c>
      <c r="AR80" s="829" t="str">
        <f>IFERROR('DB7.80KMP'!AR81/'DB7.80KMP'!AR$4,"")</f>
        <v/>
      </c>
      <c r="AS80" s="829" t="str">
        <f>IFERROR('DB7.80KMP'!AS81/'DB7.80KMP'!AS$4,"")</f>
        <v/>
      </c>
      <c r="AT80" s="829" t="str">
        <f>IFERROR('DB7.80KMP'!AT81/'DB7.80KMP'!AT$4,"")</f>
        <v/>
      </c>
      <c r="AU80" s="829" t="str">
        <f>IFERROR('DB7.80KMP'!AU81/'DB7.80KMP'!AU$4,"")</f>
        <v/>
      </c>
      <c r="AV80" s="830" t="str">
        <f>IFERROR('DB7.80KMP'!AV81/'DB7.80KMP'!AV$4,"")</f>
        <v/>
      </c>
    </row>
    <row r="81" spans="2:48" ht="14.1" customHeight="1" x14ac:dyDescent="0.25">
      <c r="B81" s="1082"/>
      <c r="C81" s="1085"/>
      <c r="D81" s="573" t="s">
        <v>280</v>
      </c>
      <c r="E81" s="9" t="s">
        <v>166</v>
      </c>
      <c r="F81" s="272" t="s">
        <v>226</v>
      </c>
      <c r="G81" s="828" t="str">
        <f>IFERROR('DB7.80KMP'!G82/'DB7.80KMP'!G$4,"")</f>
        <v/>
      </c>
      <c r="H81" s="829" t="str">
        <f>IFERROR('DB7.80KMP'!H82/'DB7.80KMP'!H$4,"")</f>
        <v/>
      </c>
      <c r="I81" s="829" t="str">
        <f>IFERROR('DB7.80KMP'!I82/'DB7.80KMP'!I$4,"")</f>
        <v/>
      </c>
      <c r="J81" s="829" t="str">
        <f>IFERROR('DB7.80KMP'!J82/'DB7.80KMP'!J$4,"")</f>
        <v/>
      </c>
      <c r="K81" s="829" t="str">
        <f>IFERROR('DB7.80KMP'!K82/'DB7.80KMP'!K$4,"")</f>
        <v/>
      </c>
      <c r="L81" s="829" t="str">
        <f>IFERROR('DB7.80KMP'!L82/'DB7.80KMP'!L$4,"")</f>
        <v/>
      </c>
      <c r="M81" s="829" t="str">
        <f>IFERROR('DB7.80KMP'!M82/'DB7.80KMP'!M$4,"")</f>
        <v/>
      </c>
      <c r="N81" s="829" t="str">
        <f>IFERROR('DB7.80KMP'!N82/'DB7.80KMP'!N$4,"")</f>
        <v/>
      </c>
      <c r="O81" s="829" t="str">
        <f>IFERROR('DB7.80KMP'!O82/'DB7.80KMP'!O$4,"")</f>
        <v/>
      </c>
      <c r="P81" s="829" t="str">
        <f>IFERROR('DB7.80KMP'!P82/'DB7.80KMP'!P$4,"")</f>
        <v/>
      </c>
      <c r="Q81" s="829" t="str">
        <f>IFERROR('DB7.80KMP'!Q82/'DB7.80KMP'!Q$4,"")</f>
        <v/>
      </c>
      <c r="R81" s="829" t="str">
        <f>IFERROR('DB7.80KMP'!R82/'DB7.80KMP'!R$4,"")</f>
        <v/>
      </c>
      <c r="S81" s="829" t="str">
        <f>IFERROR('DB7.80KMP'!S82/'DB7.80KMP'!S$4,"")</f>
        <v/>
      </c>
      <c r="T81" s="829" t="str">
        <f>IFERROR('DB7.80KMP'!T82/'DB7.80KMP'!T$4,"")</f>
        <v/>
      </c>
      <c r="U81" s="829" t="str">
        <f>IFERROR('DB7.80KMP'!U82/'DB7.80KMP'!U$4,"")</f>
        <v/>
      </c>
      <c r="V81" s="829" t="str">
        <f>IFERROR('DB7.80KMP'!V82/'DB7.80KMP'!V$4,"")</f>
        <v/>
      </c>
      <c r="W81" s="829">
        <f>IFERROR('DB7.80KMP'!W82/'DB7.80KMP'!W$4,"")</f>
        <v>0</v>
      </c>
      <c r="X81" s="829">
        <f>IFERROR('DB7.80KMP'!X82/'DB7.80KMP'!X$4,"")</f>
        <v>0</v>
      </c>
      <c r="Y81" s="829">
        <f>IFERROR('DB7.80KMP'!Y82/'DB7.80KMP'!Y$4,"")</f>
        <v>1.5671335921112906E-3</v>
      </c>
      <c r="Z81" s="829">
        <f>IFERROR('DB7.80KMP'!Z82/'DB7.80KMP'!Z$4,"")</f>
        <v>1.2357696373301293E-3</v>
      </c>
      <c r="AA81" s="829">
        <f>IFERROR('DB7.80KMP'!AA82/'DB7.80KMP'!AA$4,"")</f>
        <v>1.186338851836924E-3</v>
      </c>
      <c r="AB81" s="829">
        <f>IFERROR('DB7.80KMP'!AB82/'DB7.80KMP'!AB$4,"")</f>
        <v>1.186338851836924E-3</v>
      </c>
      <c r="AC81" s="829">
        <f>IFERROR('DB7.80KMP'!AC82/'DB7.80KMP'!AC$4,"")</f>
        <v>1.1407104344585807E-3</v>
      </c>
      <c r="AD81" s="829">
        <f>IFERROR('DB7.80KMP'!AD82/'DB7.80KMP'!AD$4,"")</f>
        <v>1.1391424535609593E-3</v>
      </c>
      <c r="AE81" s="829">
        <f>IFERROR('DB7.80KMP'!AE82/'DB7.80KMP'!AE$4,"")</f>
        <v>1.1847081517033977E-3</v>
      </c>
      <c r="AF81" s="829">
        <f>IFERROR('DB7.80KMP'!AF82/'DB7.80KMP'!AF$4,"")</f>
        <v>1.1400060420320229E-3</v>
      </c>
      <c r="AG81" s="829">
        <f>IFERROR('DB7.80KMP'!AG82/'DB7.80KMP'!AG$4,"")</f>
        <v>1.1856062837133036E-3</v>
      </c>
      <c r="AH81" s="829">
        <f>IFERROR('DB7.80KMP'!AH82/'DB7.80KMP'!AH$4,"")</f>
        <v>1.1407104344585807E-3</v>
      </c>
      <c r="AI81" s="829">
        <f>IFERROR('DB7.80KMP'!AI82/'DB7.80KMP'!AI$4,"")</f>
        <v>1.0986605405354927E-3</v>
      </c>
      <c r="AJ81" s="830">
        <f>IFERROR('DB7.80KMP'!AJ82/'DB7.80KMP'!AJ$4,"")</f>
        <v>0.24</v>
      </c>
      <c r="AK81" s="828">
        <f>IFERROR('DB7.80KMP'!AK82/'DB7.80KMP'!AK$4,"")</f>
        <v>0</v>
      </c>
      <c r="AL81" s="829">
        <f>IFERROR('DB7.80KMP'!AL82/'DB7.80KMP'!AL$4,"")</f>
        <v>0</v>
      </c>
      <c r="AM81" s="829">
        <f>IFERROR('DB7.80KMP'!AM82/'DB7.80KMP'!AM$4,"")</f>
        <v>0</v>
      </c>
      <c r="AN81" s="829">
        <f>IFERROR('DB7.80KMP'!AN82/'DB7.80KMP'!AN$4,"")</f>
        <v>0</v>
      </c>
      <c r="AO81" s="829">
        <f>IFERROR('DB7.80KMP'!AO82/'DB7.80KMP'!AO$4,"")</f>
        <v>3.2653373630644041E-4</v>
      </c>
      <c r="AP81" s="829" t="str">
        <f>IFERROR('DB7.80KMP'!AP82/'DB7.80KMP'!AP$4,"")</f>
        <v/>
      </c>
      <c r="AQ81" s="829" t="str">
        <f>IFERROR('DB7.80KMP'!AQ82/'DB7.80KMP'!AQ$4,"")</f>
        <v/>
      </c>
      <c r="AR81" s="829" t="str">
        <f>IFERROR('DB7.80KMP'!AR82/'DB7.80KMP'!AR$4,"")</f>
        <v/>
      </c>
      <c r="AS81" s="829" t="str">
        <f>IFERROR('DB7.80KMP'!AS82/'DB7.80KMP'!AS$4,"")</f>
        <v/>
      </c>
      <c r="AT81" s="829" t="str">
        <f>IFERROR('DB7.80KMP'!AT82/'DB7.80KMP'!AT$4,"")</f>
        <v/>
      </c>
      <c r="AU81" s="829" t="str">
        <f>IFERROR('DB7.80KMP'!AU82/'DB7.80KMP'!AU$4,"")</f>
        <v/>
      </c>
      <c r="AV81" s="830" t="str">
        <f>IFERROR('DB7.80KMP'!AV82/'DB7.80KMP'!AV$4,"")</f>
        <v/>
      </c>
    </row>
    <row r="82" spans="2:48" ht="15.6" x14ac:dyDescent="0.25">
      <c r="B82" s="1082"/>
      <c r="C82" s="1085"/>
      <c r="D82" s="573" t="s">
        <v>281</v>
      </c>
      <c r="E82" s="12" t="s">
        <v>171</v>
      </c>
      <c r="F82" s="272" t="s">
        <v>226</v>
      </c>
      <c r="G82" s="828" t="str">
        <f>IFERROR('DB7.80KMP'!G83/'DB7.80KMP'!G$4,"")</f>
        <v/>
      </c>
      <c r="H82" s="829" t="str">
        <f>IFERROR('DB7.80KMP'!H83/'DB7.80KMP'!H$4,"")</f>
        <v/>
      </c>
      <c r="I82" s="829" t="str">
        <f>IFERROR('DB7.80KMP'!I83/'DB7.80KMP'!I$4,"")</f>
        <v/>
      </c>
      <c r="J82" s="829" t="str">
        <f>IFERROR('DB7.80KMP'!J83/'DB7.80KMP'!J$4,"")</f>
        <v/>
      </c>
      <c r="K82" s="829" t="str">
        <f>IFERROR('DB7.80KMP'!K83/'DB7.80KMP'!K$4,"")</f>
        <v/>
      </c>
      <c r="L82" s="829" t="str">
        <f>IFERROR('DB7.80KMP'!L83/'DB7.80KMP'!L$4,"")</f>
        <v/>
      </c>
      <c r="M82" s="829" t="str">
        <f>IFERROR('DB7.80KMP'!M83/'DB7.80KMP'!M$4,"")</f>
        <v/>
      </c>
      <c r="N82" s="829" t="str">
        <f>IFERROR('DB7.80KMP'!N83/'DB7.80KMP'!N$4,"")</f>
        <v/>
      </c>
      <c r="O82" s="829" t="str">
        <f>IFERROR('DB7.80KMP'!O83/'DB7.80KMP'!O$4,"")</f>
        <v/>
      </c>
      <c r="P82" s="829" t="str">
        <f>IFERROR('DB7.80KMP'!P83/'DB7.80KMP'!P$4,"")</f>
        <v/>
      </c>
      <c r="Q82" s="829" t="str">
        <f>IFERROR('DB7.80KMP'!Q83/'DB7.80KMP'!Q$4,"")</f>
        <v/>
      </c>
      <c r="R82" s="829" t="str">
        <f>IFERROR('DB7.80KMP'!R83/'DB7.80KMP'!R$4,"")</f>
        <v/>
      </c>
      <c r="S82" s="829" t="str">
        <f>IFERROR('DB7.80KMP'!S83/'DB7.80KMP'!S$4,"")</f>
        <v/>
      </c>
      <c r="T82" s="829" t="str">
        <f>IFERROR('DB7.80KMP'!T83/'DB7.80KMP'!T$4,"")</f>
        <v/>
      </c>
      <c r="U82" s="829" t="str">
        <f>IFERROR('DB7.80KMP'!U83/'DB7.80KMP'!U$4,"")</f>
        <v/>
      </c>
      <c r="V82" s="829" t="str">
        <f>IFERROR('DB7.80KMP'!V83/'DB7.80KMP'!V$4,"")</f>
        <v/>
      </c>
      <c r="W82" s="829">
        <f>IFERROR('DB7.80KMP'!W83/'DB7.80KMP'!W$4,"")</f>
        <v>0</v>
      </c>
      <c r="X82" s="829">
        <f>IFERROR('DB7.80KMP'!X83/'DB7.80KMP'!X$4,"")</f>
        <v>0</v>
      </c>
      <c r="Y82" s="829">
        <f>IFERROR('DB7.80KMP'!Y83/'DB7.80KMP'!Y$4,"")</f>
        <v>0</v>
      </c>
      <c r="Z82" s="829">
        <f>IFERROR('DB7.80KMP'!Z83/'DB7.80KMP'!Z$4,"")</f>
        <v>0</v>
      </c>
      <c r="AA82" s="829">
        <f>IFERROR('DB7.80KMP'!AA83/'DB7.80KMP'!AA$4,"")</f>
        <v>0</v>
      </c>
      <c r="AB82" s="829">
        <f>IFERROR('DB7.80KMP'!AB83/'DB7.80KMP'!AB$4,"")</f>
        <v>0</v>
      </c>
      <c r="AC82" s="829">
        <f>IFERROR('DB7.80KMP'!AC83/'DB7.80KMP'!AC$4,"")</f>
        <v>0</v>
      </c>
      <c r="AD82" s="829">
        <f>IFERROR('DB7.80KMP'!AD83/'DB7.80KMP'!AD$4,"")</f>
        <v>0</v>
      </c>
      <c r="AE82" s="829">
        <f>IFERROR('DB7.80KMP'!AE83/'DB7.80KMP'!AE$4,"")</f>
        <v>0</v>
      </c>
      <c r="AF82" s="829">
        <f>IFERROR('DB7.80KMP'!AF83/'DB7.80KMP'!AF$4,"")</f>
        <v>0</v>
      </c>
      <c r="AG82" s="829">
        <f>IFERROR('DB7.80KMP'!AG83/'DB7.80KMP'!AG$4,"")</f>
        <v>0</v>
      </c>
      <c r="AH82" s="829">
        <f>IFERROR('DB7.80KMP'!AH83/'DB7.80KMP'!AH$4,"")</f>
        <v>0</v>
      </c>
      <c r="AI82" s="829">
        <f>IFERROR('DB7.80KMP'!AI83/'DB7.80KMP'!AI$4,"")</f>
        <v>0</v>
      </c>
      <c r="AJ82" s="830">
        <f>IFERROR('DB7.80KMP'!AJ83/'DB7.80KMP'!AJ$4,"")</f>
        <v>0</v>
      </c>
      <c r="AK82" s="828">
        <f>IFERROR('DB7.80KMP'!AK83/'DB7.80KMP'!AK$4,"")</f>
        <v>0</v>
      </c>
      <c r="AL82" s="829">
        <f>IFERROR('DB7.80KMP'!AL83/'DB7.80KMP'!AL$4,"")</f>
        <v>0</v>
      </c>
      <c r="AM82" s="829">
        <f>IFERROR('DB7.80KMP'!AM83/'DB7.80KMP'!AM$4,"")</f>
        <v>0</v>
      </c>
      <c r="AN82" s="829">
        <f>IFERROR('DB7.80KMP'!AN83/'DB7.80KMP'!AN$4,"")</f>
        <v>0</v>
      </c>
      <c r="AO82" s="829">
        <f>IFERROR('DB7.80KMP'!AO83/'DB7.80KMP'!AO$4,"")</f>
        <v>0</v>
      </c>
      <c r="AP82" s="829" t="str">
        <f>IFERROR('DB7.80KMP'!AP83/'DB7.80KMP'!AP$4,"")</f>
        <v/>
      </c>
      <c r="AQ82" s="829" t="str">
        <f>IFERROR('DB7.80KMP'!AQ83/'DB7.80KMP'!AQ$4,"")</f>
        <v/>
      </c>
      <c r="AR82" s="829" t="str">
        <f>IFERROR('DB7.80KMP'!AR83/'DB7.80KMP'!AR$4,"")</f>
        <v/>
      </c>
      <c r="AS82" s="829" t="str">
        <f>IFERROR('DB7.80KMP'!AS83/'DB7.80KMP'!AS$4,"")</f>
        <v/>
      </c>
      <c r="AT82" s="829" t="str">
        <f>IFERROR('DB7.80KMP'!AT83/'DB7.80KMP'!AT$4,"")</f>
        <v/>
      </c>
      <c r="AU82" s="829" t="str">
        <f>IFERROR('DB7.80KMP'!AU83/'DB7.80KMP'!AU$4,"")</f>
        <v/>
      </c>
      <c r="AV82" s="830" t="str">
        <f>IFERROR('DB7.80KMP'!AV83/'DB7.80KMP'!AV$4,"")</f>
        <v/>
      </c>
    </row>
    <row r="83" spans="2:48" ht="15.6" x14ac:dyDescent="0.25">
      <c r="B83" s="1082"/>
      <c r="C83" s="1085"/>
      <c r="D83" s="573" t="s">
        <v>282</v>
      </c>
      <c r="E83" s="12" t="s">
        <v>151</v>
      </c>
      <c r="F83" s="272" t="s">
        <v>226</v>
      </c>
      <c r="G83" s="828" t="str">
        <f>IFERROR('DB7.80KMP'!G84/'DB7.80KMP'!G$4,"")</f>
        <v/>
      </c>
      <c r="H83" s="829" t="str">
        <f>IFERROR('DB7.80KMP'!H84/'DB7.80KMP'!H$4,"")</f>
        <v/>
      </c>
      <c r="I83" s="829" t="str">
        <f>IFERROR('DB7.80KMP'!I84/'DB7.80KMP'!I$4,"")</f>
        <v/>
      </c>
      <c r="J83" s="829" t="str">
        <f>IFERROR('DB7.80KMP'!J84/'DB7.80KMP'!J$4,"")</f>
        <v/>
      </c>
      <c r="K83" s="829" t="str">
        <f>IFERROR('DB7.80KMP'!K84/'DB7.80KMP'!K$4,"")</f>
        <v/>
      </c>
      <c r="L83" s="829" t="str">
        <f>IFERROR('DB7.80KMP'!L84/'DB7.80KMP'!L$4,"")</f>
        <v/>
      </c>
      <c r="M83" s="829" t="str">
        <f>IFERROR('DB7.80KMP'!M84/'DB7.80KMP'!M$4,"")</f>
        <v/>
      </c>
      <c r="N83" s="829" t="str">
        <f>IFERROR('DB7.80KMP'!N84/'DB7.80KMP'!N$4,"")</f>
        <v/>
      </c>
      <c r="O83" s="829" t="str">
        <f>IFERROR('DB7.80KMP'!O84/'DB7.80KMP'!O$4,"")</f>
        <v/>
      </c>
      <c r="P83" s="829" t="str">
        <f>IFERROR('DB7.80KMP'!P84/'DB7.80KMP'!P$4,"")</f>
        <v/>
      </c>
      <c r="Q83" s="829" t="str">
        <f>IFERROR('DB7.80KMP'!Q84/'DB7.80KMP'!Q$4,"")</f>
        <v/>
      </c>
      <c r="R83" s="829" t="str">
        <f>IFERROR('DB7.80KMP'!R84/'DB7.80KMP'!R$4,"")</f>
        <v/>
      </c>
      <c r="S83" s="829" t="str">
        <f>IFERROR('DB7.80KMP'!S84/'DB7.80KMP'!S$4,"")</f>
        <v/>
      </c>
      <c r="T83" s="829" t="str">
        <f>IFERROR('DB7.80KMP'!T84/'DB7.80KMP'!T$4,"")</f>
        <v/>
      </c>
      <c r="U83" s="829" t="str">
        <f>IFERROR('DB7.80KMP'!U84/'DB7.80KMP'!U$4,"")</f>
        <v/>
      </c>
      <c r="V83" s="829" t="str">
        <f>IFERROR('DB7.80KMP'!V84/'DB7.80KMP'!V$4,"")</f>
        <v/>
      </c>
      <c r="W83" s="829">
        <f>IFERROR('DB7.80KMP'!W84/'DB7.80KMP'!W$4,"")</f>
        <v>5.3077499784372662E-4</v>
      </c>
      <c r="X83" s="829">
        <f>IFERROR('DB7.80KMP'!X84/'DB7.80KMP'!X$4,"")</f>
        <v>0</v>
      </c>
      <c r="Y83" s="829">
        <f>IFERROR('DB7.80KMP'!Y84/'DB7.80KMP'!Y$4,"")</f>
        <v>0</v>
      </c>
      <c r="Z83" s="829">
        <f>IFERROR('DB7.80KMP'!Z84/'DB7.80KMP'!Z$4,"")</f>
        <v>0</v>
      </c>
      <c r="AA83" s="829">
        <f>IFERROR('DB7.80KMP'!AA84/'DB7.80KMP'!AA$4,"")</f>
        <v>0</v>
      </c>
      <c r="AB83" s="829">
        <f>IFERROR('DB7.80KMP'!AB84/'DB7.80KMP'!AB$4,"")</f>
        <v>0</v>
      </c>
      <c r="AC83" s="829">
        <f>IFERROR('DB7.80KMP'!AC84/'DB7.80KMP'!AC$4,"")</f>
        <v>2.9248985498937969E-4</v>
      </c>
      <c r="AD83" s="829">
        <f>IFERROR('DB7.80KMP'!AD84/'DB7.80KMP'!AD$4,"")</f>
        <v>0</v>
      </c>
      <c r="AE83" s="829">
        <f>IFERROR('DB7.80KMP'!AE84/'DB7.80KMP'!AE$4,"")</f>
        <v>0</v>
      </c>
      <c r="AF83" s="829">
        <f>IFERROR('DB7.80KMP'!AF84/'DB7.80KMP'!AF$4,"")</f>
        <v>0</v>
      </c>
      <c r="AG83" s="829">
        <f>IFERROR('DB7.80KMP'!AG84/'DB7.80KMP'!AG$4,"")</f>
        <v>0</v>
      </c>
      <c r="AH83" s="829">
        <f>IFERROR('DB7.80KMP'!AH84/'DB7.80KMP'!AH$4,"")</f>
        <v>2.9248985498937969E-4</v>
      </c>
      <c r="AI83" s="829">
        <f>IFERROR('DB7.80KMP'!AI84/'DB7.80KMP'!AI$4,"")</f>
        <v>8.4512349271960969E-5</v>
      </c>
      <c r="AJ83" s="830">
        <f>IFERROR('DB7.80KMP'!AJ84/'DB7.80KMP'!AJ$4,"")</f>
        <v>0.14117766666666667</v>
      </c>
      <c r="AK83" s="828">
        <f>IFERROR('DB7.80KMP'!AK84/'DB7.80KMP'!AK$4,"")</f>
        <v>2.8460723258599413E-5</v>
      </c>
      <c r="AL83" s="829">
        <f>IFERROR('DB7.80KMP'!AL84/'DB7.80KMP'!AL$4,"")</f>
        <v>4.5324373480817482E-5</v>
      </c>
      <c r="AM83" s="829">
        <f>IFERROR('DB7.80KMP'!AM84/'DB7.80KMP'!AM$4,"")</f>
        <v>1.3354379209623517E-4</v>
      </c>
      <c r="AN83" s="829">
        <f>IFERROR('DB7.80KMP'!AN84/'DB7.80KMP'!AN$4,"")</f>
        <v>2.9721541052788806E-5</v>
      </c>
      <c r="AO83" s="829">
        <f>IFERROR('DB7.80KMP'!AO84/'DB7.80KMP'!AO$4,"")</f>
        <v>1.8896598023869347E-5</v>
      </c>
      <c r="AP83" s="829" t="str">
        <f>IFERROR('DB7.80KMP'!AP84/'DB7.80KMP'!AP$4,"")</f>
        <v/>
      </c>
      <c r="AQ83" s="829" t="str">
        <f>IFERROR('DB7.80KMP'!AQ84/'DB7.80KMP'!AQ$4,"")</f>
        <v/>
      </c>
      <c r="AR83" s="829" t="str">
        <f>IFERROR('DB7.80KMP'!AR84/'DB7.80KMP'!AR$4,"")</f>
        <v/>
      </c>
      <c r="AS83" s="829" t="str">
        <f>IFERROR('DB7.80KMP'!AS84/'DB7.80KMP'!AS$4,"")</f>
        <v/>
      </c>
      <c r="AT83" s="829" t="str">
        <f>IFERROR('DB7.80KMP'!AT84/'DB7.80KMP'!AT$4,"")</f>
        <v/>
      </c>
      <c r="AU83" s="829" t="str">
        <f>IFERROR('DB7.80KMP'!AU84/'DB7.80KMP'!AU$4,"")</f>
        <v/>
      </c>
      <c r="AV83" s="830" t="str">
        <f>IFERROR('DB7.80KMP'!AV84/'DB7.80KMP'!AV$4,"")</f>
        <v/>
      </c>
    </row>
    <row r="84" spans="2:48" ht="14.1" customHeight="1" x14ac:dyDescent="0.25">
      <c r="B84" s="1083"/>
      <c r="C84" s="1086"/>
      <c r="D84" s="572" t="s">
        <v>283</v>
      </c>
      <c r="E84" s="10" t="s">
        <v>152</v>
      </c>
      <c r="F84" s="273" t="s">
        <v>226</v>
      </c>
      <c r="G84" s="825" t="str">
        <f>IFERROR('DB7.80KMP'!G85/'DB7.80KMP'!G$4,"")</f>
        <v/>
      </c>
      <c r="H84" s="826" t="str">
        <f>IFERROR('DB7.80KMP'!H85/'DB7.80KMP'!H$4,"")</f>
        <v/>
      </c>
      <c r="I84" s="826" t="str">
        <f>IFERROR('DB7.80KMP'!I85/'DB7.80KMP'!I$4,"")</f>
        <v/>
      </c>
      <c r="J84" s="826" t="str">
        <f>IFERROR('DB7.80KMP'!J85/'DB7.80KMP'!J$4,"")</f>
        <v/>
      </c>
      <c r="K84" s="826" t="str">
        <f>IFERROR('DB7.80KMP'!K85/'DB7.80KMP'!K$4,"")</f>
        <v/>
      </c>
      <c r="L84" s="826" t="str">
        <f>IFERROR('DB7.80KMP'!L85/'DB7.80KMP'!L$4,"")</f>
        <v/>
      </c>
      <c r="M84" s="826" t="str">
        <f>IFERROR('DB7.80KMP'!M85/'DB7.80KMP'!M$4,"")</f>
        <v/>
      </c>
      <c r="N84" s="826" t="str">
        <f>IFERROR('DB7.80KMP'!N85/'DB7.80KMP'!N$4,"")</f>
        <v/>
      </c>
      <c r="O84" s="826" t="str">
        <f>IFERROR('DB7.80KMP'!O85/'DB7.80KMP'!O$4,"")</f>
        <v/>
      </c>
      <c r="P84" s="826" t="str">
        <f>IFERROR('DB7.80KMP'!P85/'DB7.80KMP'!P$4,"")</f>
        <v/>
      </c>
      <c r="Q84" s="826" t="str">
        <f>IFERROR('DB7.80KMP'!Q85/'DB7.80KMP'!Q$4,"")</f>
        <v/>
      </c>
      <c r="R84" s="826" t="str">
        <f>IFERROR('DB7.80KMP'!R85/'DB7.80KMP'!R$4,"")</f>
        <v/>
      </c>
      <c r="S84" s="826" t="str">
        <f>IFERROR('DB7.80KMP'!S85/'DB7.80KMP'!S$4,"")</f>
        <v/>
      </c>
      <c r="T84" s="826" t="str">
        <f>IFERROR('DB7.80KMP'!T85/'DB7.80KMP'!T$4,"")</f>
        <v/>
      </c>
      <c r="U84" s="826" t="str">
        <f>IFERROR('DB7.80KMP'!U85/'DB7.80KMP'!U$4,"")</f>
        <v/>
      </c>
      <c r="V84" s="826" t="str">
        <f>IFERROR('DB7.80KMP'!V85/'DB7.80KMP'!V$4,"")</f>
        <v/>
      </c>
      <c r="W84" s="826">
        <f>IFERROR('DB7.80KMP'!W85/'DB7.80KMP'!W$4,"")</f>
        <v>1.5923249935311796E-5</v>
      </c>
      <c r="X84" s="826">
        <f>IFERROR('DB7.80KMP'!X85/'DB7.80KMP'!X$4,"")</f>
        <v>2.653874989218633E-5</v>
      </c>
      <c r="Y84" s="826">
        <f>IFERROR('DB7.80KMP'!Y85/'DB7.80KMP'!Y$4,"")</f>
        <v>1.2054873785471467E-5</v>
      </c>
      <c r="Z84" s="826">
        <f>IFERROR('DB7.80KMP'!Z85/'DB7.80KMP'!Z$4,"")</f>
        <v>9.5059202871548397E-6</v>
      </c>
      <c r="AA84" s="826">
        <f>IFERROR('DB7.80KMP'!AA85/'DB7.80KMP'!AA$4,"")</f>
        <v>9.1256834756686461E-6</v>
      </c>
      <c r="AB84" s="826">
        <f>IFERROR('DB7.80KMP'!AB85/'DB7.80KMP'!AB$4,"")</f>
        <v>9.1256834756686461E-6</v>
      </c>
      <c r="AC84" s="826">
        <f>IFERROR('DB7.80KMP'!AC85/'DB7.80KMP'!AC$4,"")</f>
        <v>8.7746956496813912E-6</v>
      </c>
      <c r="AD84" s="826">
        <f>IFERROR('DB7.80KMP'!AD85/'DB7.80KMP'!AD$4,"")</f>
        <v>8.7626342581612252E-6</v>
      </c>
      <c r="AE84" s="826">
        <f>IFERROR('DB7.80KMP'!AE85/'DB7.80KMP'!AE$4,"")</f>
        <v>9.1131396284876752E-6</v>
      </c>
      <c r="AF84" s="826">
        <f>IFERROR('DB7.80KMP'!AF85/'DB7.80KMP'!AF$4,"")</f>
        <v>8.7692772464001747E-6</v>
      </c>
      <c r="AG84" s="826">
        <f>IFERROR('DB7.80KMP'!AG85/'DB7.80KMP'!AG$4,"")</f>
        <v>9.1200483362561817E-6</v>
      </c>
      <c r="AH84" s="826">
        <f>IFERROR('DB7.80KMP'!AH85/'DB7.80KMP'!AH$4,"")</f>
        <v>8.7746956496813912E-6</v>
      </c>
      <c r="AI84" s="826">
        <f>IFERROR('DB7.80KMP'!AI85/'DB7.80KMP'!AI$4,"")</f>
        <v>1.0141481912635316E-5</v>
      </c>
      <c r="AJ84" s="827">
        <f>IFERROR('DB7.80KMP'!AJ85/'DB7.80KMP'!AJ$4,"")</f>
        <v>0.11967693333333333</v>
      </c>
      <c r="AK84" s="825">
        <f>IFERROR('DB7.80KMP'!AK85/'DB7.80KMP'!AK$4,"")</f>
        <v>0</v>
      </c>
      <c r="AL84" s="826">
        <f>IFERROR('DB7.80KMP'!AL85/'DB7.80KMP'!AL$4,"")</f>
        <v>0</v>
      </c>
      <c r="AM84" s="826">
        <f>IFERROR('DB7.80KMP'!AM85/'DB7.80KMP'!AM$4,"")</f>
        <v>1.1343184223694626E-5</v>
      </c>
      <c r="AN84" s="826">
        <f>IFERROR('DB7.80KMP'!AN85/'DB7.80KMP'!AN$4,"")</f>
        <v>2.2048021306148198E-4</v>
      </c>
      <c r="AO84" s="826">
        <f>IFERROR('DB7.80KMP'!AO85/'DB7.80KMP'!AO$4,"")</f>
        <v>1.2753682109604437E-5</v>
      </c>
      <c r="AP84" s="826" t="str">
        <f>IFERROR('DB7.80KMP'!AP85/'DB7.80KMP'!AP$4,"")</f>
        <v/>
      </c>
      <c r="AQ84" s="826" t="str">
        <f>IFERROR('DB7.80KMP'!AQ85/'DB7.80KMP'!AQ$4,"")</f>
        <v/>
      </c>
      <c r="AR84" s="826" t="str">
        <f>IFERROR('DB7.80KMP'!AR85/'DB7.80KMP'!AR$4,"")</f>
        <v/>
      </c>
      <c r="AS84" s="826" t="str">
        <f>IFERROR('DB7.80KMP'!AS85/'DB7.80KMP'!AS$4,"")</f>
        <v/>
      </c>
      <c r="AT84" s="826" t="str">
        <f>IFERROR('DB7.80KMP'!AT85/'DB7.80KMP'!AT$4,"")</f>
        <v/>
      </c>
      <c r="AU84" s="826" t="str">
        <f>IFERROR('DB7.80KMP'!AU85/'DB7.80KMP'!AU$4,"")</f>
        <v/>
      </c>
      <c r="AV84" s="827" t="str">
        <f>IFERROR('DB7.80KMP'!AV85/'DB7.80KMP'!AV$4,"")</f>
        <v/>
      </c>
    </row>
    <row r="85" spans="2:48" s="583" customFormat="1" ht="15.6" x14ac:dyDescent="0.25">
      <c r="B85" s="597" t="s">
        <v>284</v>
      </c>
      <c r="C85" s="598" t="s">
        <v>108</v>
      </c>
      <c r="D85" s="604" t="str">
        <f t="shared" ref="D85:E85" si="5">IF($B$1="x","",B85)</f>
        <v>V</v>
      </c>
      <c r="E85" s="605" t="str">
        <f t="shared" si="5"/>
        <v>Chi phí tài chính</v>
      </c>
      <c r="F85" s="608"/>
      <c r="G85" s="852" t="str">
        <f>IFERROR('DB7.80KMP'!G86/'DB7.80KMP'!G$4,"")</f>
        <v/>
      </c>
      <c r="H85" s="853" t="str">
        <f>IFERROR('DB7.80KMP'!H86/'DB7.80KMP'!H$4,"")</f>
        <v/>
      </c>
      <c r="I85" s="853" t="str">
        <f>IFERROR('DB7.80KMP'!I86/'DB7.80KMP'!I$4,"")</f>
        <v/>
      </c>
      <c r="J85" s="853" t="str">
        <f>IFERROR('DB7.80KMP'!J86/'DB7.80KMP'!J$4,"")</f>
        <v/>
      </c>
      <c r="K85" s="853" t="str">
        <f>IFERROR('DB7.80KMP'!K86/'DB7.80KMP'!K$4,"")</f>
        <v/>
      </c>
      <c r="L85" s="853" t="str">
        <f>IFERROR('DB7.80KMP'!L86/'DB7.80KMP'!L$4,"")</f>
        <v/>
      </c>
      <c r="M85" s="853" t="str">
        <f>IFERROR('DB7.80KMP'!M86/'DB7.80KMP'!M$4,"")</f>
        <v/>
      </c>
      <c r="N85" s="853" t="str">
        <f>IFERROR('DB7.80KMP'!N86/'DB7.80KMP'!N$4,"")</f>
        <v/>
      </c>
      <c r="O85" s="853" t="str">
        <f>IFERROR('DB7.80KMP'!O86/'DB7.80KMP'!O$4,"")</f>
        <v/>
      </c>
      <c r="P85" s="853" t="str">
        <f>IFERROR('DB7.80KMP'!P86/'DB7.80KMP'!P$4,"")</f>
        <v/>
      </c>
      <c r="Q85" s="853" t="str">
        <f>IFERROR('DB7.80KMP'!Q86/'DB7.80KMP'!Q$4,"")</f>
        <v/>
      </c>
      <c r="R85" s="853" t="str">
        <f>IFERROR('DB7.80KMP'!R86/'DB7.80KMP'!R$4,"")</f>
        <v/>
      </c>
      <c r="S85" s="853" t="str">
        <f>IFERROR('DB7.80KMP'!S86/'DB7.80KMP'!S$4,"")</f>
        <v/>
      </c>
      <c r="T85" s="853" t="str">
        <f>IFERROR('DB7.80KMP'!T86/'DB7.80KMP'!T$4,"")</f>
        <v/>
      </c>
      <c r="U85" s="853" t="str">
        <f>IFERROR('DB7.80KMP'!U86/'DB7.80KMP'!U$4,"")</f>
        <v/>
      </c>
      <c r="V85" s="853" t="str">
        <f>IFERROR('DB7.80KMP'!V86/'DB7.80KMP'!V$4,"")</f>
        <v/>
      </c>
      <c r="W85" s="853">
        <f>IFERROR('DB7.80KMP'!W86/'DB7.80KMP'!W$4,"")</f>
        <v>0</v>
      </c>
      <c r="X85" s="853">
        <f>IFERROR('DB7.80KMP'!X86/'DB7.80KMP'!X$4,"")</f>
        <v>0</v>
      </c>
      <c r="Y85" s="853">
        <f>IFERROR('DB7.80KMP'!Y86/'DB7.80KMP'!Y$4,"")</f>
        <v>0</v>
      </c>
      <c r="Z85" s="853">
        <f>IFERROR('DB7.80KMP'!Z86/'DB7.80KMP'!Z$4,"")</f>
        <v>0</v>
      </c>
      <c r="AA85" s="853">
        <f>IFERROR('DB7.80KMP'!AA86/'DB7.80KMP'!AA$4,"")</f>
        <v>0</v>
      </c>
      <c r="AB85" s="853">
        <f>IFERROR('DB7.80KMP'!AB86/'DB7.80KMP'!AB$4,"")</f>
        <v>0</v>
      </c>
      <c r="AC85" s="853">
        <f>IFERROR('DB7.80KMP'!AC86/'DB7.80KMP'!AC$4,"")</f>
        <v>0</v>
      </c>
      <c r="AD85" s="853">
        <f>IFERROR('DB7.80KMP'!AD86/'DB7.80KMP'!AD$4,"")</f>
        <v>0</v>
      </c>
      <c r="AE85" s="853">
        <f>IFERROR('DB7.80KMP'!AE86/'DB7.80KMP'!AE$4,"")</f>
        <v>0</v>
      </c>
      <c r="AF85" s="853">
        <f>IFERROR('DB7.80KMP'!AF86/'DB7.80KMP'!AF$4,"")</f>
        <v>0</v>
      </c>
      <c r="AG85" s="853">
        <f>IFERROR('DB7.80KMP'!AG86/'DB7.80KMP'!AG$4,"")</f>
        <v>0</v>
      </c>
      <c r="AH85" s="853">
        <f>IFERROR('DB7.80KMP'!AH86/'DB7.80KMP'!AH$4,"")</f>
        <v>0</v>
      </c>
      <c r="AI85" s="853">
        <f>IFERROR('DB7.80KMP'!AI86/'DB7.80KMP'!AI$4,"")</f>
        <v>0</v>
      </c>
      <c r="AJ85" s="854">
        <f>IFERROR('DB7.80KMP'!AJ86/'DB7.80KMP'!AJ$4,"")</f>
        <v>0.12532726666666666</v>
      </c>
      <c r="AK85" s="852">
        <f>IFERROR('DB7.80KMP'!AK86/'DB7.80KMP'!AK$4,"")</f>
        <v>6.2282499076501559E-5</v>
      </c>
      <c r="AL85" s="853">
        <f>IFERROR('DB7.80KMP'!AL86/'DB7.80KMP'!AL$4,"")</f>
        <v>9.6555863879027584E-5</v>
      </c>
      <c r="AM85" s="853">
        <f>IFERROR('DB7.80KMP'!AM86/'DB7.80KMP'!AM$4,"")</f>
        <v>3.2847934155183708E-5</v>
      </c>
      <c r="AN85" s="853">
        <f>IFERROR('DB7.80KMP'!AN86/'DB7.80KMP'!AN$4,"")</f>
        <v>5.1332940333659878E-5</v>
      </c>
      <c r="AO85" s="853">
        <f>IFERROR('DB7.80KMP'!AO86/'DB7.80KMP'!AO$4,"")</f>
        <v>2.761523019088259E-5</v>
      </c>
      <c r="AP85" s="853" t="str">
        <f>IFERROR('DB7.80KMP'!AP86/'DB7.80KMP'!AP$4,"")</f>
        <v/>
      </c>
      <c r="AQ85" s="853" t="str">
        <f>IFERROR('DB7.80KMP'!AQ86/'DB7.80KMP'!AQ$4,"")</f>
        <v/>
      </c>
      <c r="AR85" s="853" t="str">
        <f>IFERROR('DB7.80KMP'!AR86/'DB7.80KMP'!AR$4,"")</f>
        <v/>
      </c>
      <c r="AS85" s="853" t="str">
        <f>IFERROR('DB7.80KMP'!AS86/'DB7.80KMP'!AS$4,"")</f>
        <v/>
      </c>
      <c r="AT85" s="853" t="str">
        <f>IFERROR('DB7.80KMP'!AT86/'DB7.80KMP'!AT$4,"")</f>
        <v/>
      </c>
      <c r="AU85" s="853" t="str">
        <f>IFERROR('DB7.80KMP'!AU86/'DB7.80KMP'!AU$4,"")</f>
        <v/>
      </c>
      <c r="AV85" s="854" t="str">
        <f>IFERROR('DB7.80KMP'!AV86/'DB7.80KMP'!AV$4,"")</f>
        <v/>
      </c>
    </row>
    <row r="86" spans="2:48" ht="15.6" x14ac:dyDescent="0.25">
      <c r="B86" s="1081" t="s">
        <v>285</v>
      </c>
      <c r="C86" s="1084" t="s">
        <v>108</v>
      </c>
      <c r="D86" s="571" t="s">
        <v>286</v>
      </c>
      <c r="E86" s="7" t="s">
        <v>158</v>
      </c>
      <c r="F86" s="268" t="s">
        <v>226</v>
      </c>
      <c r="G86" s="822" t="str">
        <f>IFERROR('DB7.80KMP'!G87/'DB7.80KMP'!G$4,"")</f>
        <v/>
      </c>
      <c r="H86" s="823" t="str">
        <f>IFERROR('DB7.80KMP'!H87/'DB7.80KMP'!H$4,"")</f>
        <v/>
      </c>
      <c r="I86" s="823" t="str">
        <f>IFERROR('DB7.80KMP'!I87/'DB7.80KMP'!I$4,"")</f>
        <v/>
      </c>
      <c r="J86" s="823" t="str">
        <f>IFERROR('DB7.80KMP'!J87/'DB7.80KMP'!J$4,"")</f>
        <v/>
      </c>
      <c r="K86" s="823" t="str">
        <f>IFERROR('DB7.80KMP'!K87/'DB7.80KMP'!K$4,"")</f>
        <v/>
      </c>
      <c r="L86" s="823" t="str">
        <f>IFERROR('DB7.80KMP'!L87/'DB7.80KMP'!L$4,"")</f>
        <v/>
      </c>
      <c r="M86" s="823" t="str">
        <f>IFERROR('DB7.80KMP'!M87/'DB7.80KMP'!M$4,"")</f>
        <v/>
      </c>
      <c r="N86" s="823" t="str">
        <f>IFERROR('DB7.80KMP'!N87/'DB7.80KMP'!N$4,"")</f>
        <v/>
      </c>
      <c r="O86" s="823" t="str">
        <f>IFERROR('DB7.80KMP'!O87/'DB7.80KMP'!O$4,"")</f>
        <v/>
      </c>
      <c r="P86" s="823" t="str">
        <f>IFERROR('DB7.80KMP'!P87/'DB7.80KMP'!P$4,"")</f>
        <v/>
      </c>
      <c r="Q86" s="823" t="str">
        <f>IFERROR('DB7.80KMP'!Q87/'DB7.80KMP'!Q$4,"")</f>
        <v/>
      </c>
      <c r="R86" s="823" t="str">
        <f>IFERROR('DB7.80KMP'!R87/'DB7.80KMP'!R$4,"")</f>
        <v/>
      </c>
      <c r="S86" s="823" t="str">
        <f>IFERROR('DB7.80KMP'!S87/'DB7.80KMP'!S$4,"")</f>
        <v/>
      </c>
      <c r="T86" s="823" t="str">
        <f>IFERROR('DB7.80KMP'!T87/'DB7.80KMP'!T$4,"")</f>
        <v/>
      </c>
      <c r="U86" s="823" t="str">
        <f>IFERROR('DB7.80KMP'!U87/'DB7.80KMP'!U$4,"")</f>
        <v/>
      </c>
      <c r="V86" s="823" t="str">
        <f>IFERROR('DB7.80KMP'!V87/'DB7.80KMP'!V$4,"")</f>
        <v/>
      </c>
      <c r="W86" s="823">
        <f>IFERROR('DB7.80KMP'!W87/'DB7.80KMP'!W$4,"")</f>
        <v>0</v>
      </c>
      <c r="X86" s="823">
        <f>IFERROR('DB7.80KMP'!X87/'DB7.80KMP'!X$4,"")</f>
        <v>0</v>
      </c>
      <c r="Y86" s="823">
        <f>IFERROR('DB7.80KMP'!Y87/'DB7.80KMP'!Y$4,"")</f>
        <v>0</v>
      </c>
      <c r="Z86" s="823">
        <f>IFERROR('DB7.80KMP'!Z87/'DB7.80KMP'!Z$4,"")</f>
        <v>0</v>
      </c>
      <c r="AA86" s="823">
        <f>IFERROR('DB7.80KMP'!AA87/'DB7.80KMP'!AA$4,"")</f>
        <v>0</v>
      </c>
      <c r="AB86" s="823">
        <f>IFERROR('DB7.80KMP'!AB87/'DB7.80KMP'!AB$4,"")</f>
        <v>0</v>
      </c>
      <c r="AC86" s="823">
        <f>IFERROR('DB7.80KMP'!AC87/'DB7.80KMP'!AC$4,"")</f>
        <v>0</v>
      </c>
      <c r="AD86" s="823">
        <f>IFERROR('DB7.80KMP'!AD87/'DB7.80KMP'!AD$4,"")</f>
        <v>0</v>
      </c>
      <c r="AE86" s="823">
        <f>IFERROR('DB7.80KMP'!AE87/'DB7.80KMP'!AE$4,"")</f>
        <v>0</v>
      </c>
      <c r="AF86" s="823">
        <f>IFERROR('DB7.80KMP'!AF87/'DB7.80KMP'!AF$4,"")</f>
        <v>0</v>
      </c>
      <c r="AG86" s="823">
        <f>IFERROR('DB7.80KMP'!AG87/'DB7.80KMP'!AG$4,"")</f>
        <v>0</v>
      </c>
      <c r="AH86" s="823">
        <f>IFERROR('DB7.80KMP'!AH87/'DB7.80KMP'!AH$4,"")</f>
        <v>0</v>
      </c>
      <c r="AI86" s="823">
        <f>IFERROR('DB7.80KMP'!AI87/'DB7.80KMP'!AI$4,"")</f>
        <v>0</v>
      </c>
      <c r="AJ86" s="824">
        <f>IFERROR('DB7.80KMP'!AJ87/'DB7.80KMP'!AJ$4,"")</f>
        <v>0</v>
      </c>
      <c r="AK86" s="822">
        <f>IFERROR('DB7.80KMP'!AK87/'DB7.80KMP'!AK$4,"")</f>
        <v>0</v>
      </c>
      <c r="AL86" s="823">
        <f>IFERROR('DB7.80KMP'!AL87/'DB7.80KMP'!AL$4,"")</f>
        <v>0</v>
      </c>
      <c r="AM86" s="823">
        <f>IFERROR('DB7.80KMP'!AM87/'DB7.80KMP'!AM$4,"")</f>
        <v>0</v>
      </c>
      <c r="AN86" s="823">
        <f>IFERROR('DB7.80KMP'!AN87/'DB7.80KMP'!AN$4,"")</f>
        <v>0</v>
      </c>
      <c r="AO86" s="823">
        <f>IFERROR('DB7.80KMP'!AO87/'DB7.80KMP'!AO$4,"")</f>
        <v>0</v>
      </c>
      <c r="AP86" s="823" t="str">
        <f>IFERROR('DB7.80KMP'!AP87/'DB7.80KMP'!AP$4,"")</f>
        <v/>
      </c>
      <c r="AQ86" s="823" t="str">
        <f>IFERROR('DB7.80KMP'!AQ87/'DB7.80KMP'!AQ$4,"")</f>
        <v/>
      </c>
      <c r="AR86" s="823" t="str">
        <f>IFERROR('DB7.80KMP'!AR87/'DB7.80KMP'!AR$4,"")</f>
        <v/>
      </c>
      <c r="AS86" s="823" t="str">
        <f>IFERROR('DB7.80KMP'!AS87/'DB7.80KMP'!AS$4,"")</f>
        <v/>
      </c>
      <c r="AT86" s="823" t="str">
        <f>IFERROR('DB7.80KMP'!AT87/'DB7.80KMP'!AT$4,"")</f>
        <v/>
      </c>
      <c r="AU86" s="823" t="str">
        <f>IFERROR('DB7.80KMP'!AU87/'DB7.80KMP'!AU$4,"")</f>
        <v/>
      </c>
      <c r="AV86" s="824" t="str">
        <f>IFERROR('DB7.80KMP'!AV87/'DB7.80KMP'!AV$4,"")</f>
        <v/>
      </c>
    </row>
    <row r="87" spans="2:48" ht="15.6" x14ac:dyDescent="0.25">
      <c r="B87" s="1082"/>
      <c r="C87" s="1085"/>
      <c r="D87" s="573" t="s">
        <v>287</v>
      </c>
      <c r="E87" s="9" t="s">
        <v>157</v>
      </c>
      <c r="F87" s="272" t="s">
        <v>226</v>
      </c>
      <c r="G87" s="828" t="str">
        <f>IFERROR('DB7.80KMP'!G88/'DB7.80KMP'!G$4,"")</f>
        <v/>
      </c>
      <c r="H87" s="829" t="str">
        <f>IFERROR('DB7.80KMP'!H88/'DB7.80KMP'!H$4,"")</f>
        <v/>
      </c>
      <c r="I87" s="829" t="str">
        <f>IFERROR('DB7.80KMP'!I88/'DB7.80KMP'!I$4,"")</f>
        <v/>
      </c>
      <c r="J87" s="829" t="str">
        <f>IFERROR('DB7.80KMP'!J88/'DB7.80KMP'!J$4,"")</f>
        <v/>
      </c>
      <c r="K87" s="829" t="str">
        <f>IFERROR('DB7.80KMP'!K88/'DB7.80KMP'!K$4,"")</f>
        <v/>
      </c>
      <c r="L87" s="829" t="str">
        <f>IFERROR('DB7.80KMP'!L88/'DB7.80KMP'!L$4,"")</f>
        <v/>
      </c>
      <c r="M87" s="829" t="str">
        <f>IFERROR('DB7.80KMP'!M88/'DB7.80KMP'!M$4,"")</f>
        <v/>
      </c>
      <c r="N87" s="829" t="str">
        <f>IFERROR('DB7.80KMP'!N88/'DB7.80KMP'!N$4,"")</f>
        <v/>
      </c>
      <c r="O87" s="829" t="str">
        <f>IFERROR('DB7.80KMP'!O88/'DB7.80KMP'!O$4,"")</f>
        <v/>
      </c>
      <c r="P87" s="829" t="str">
        <f>IFERROR('DB7.80KMP'!P88/'DB7.80KMP'!P$4,"")</f>
        <v/>
      </c>
      <c r="Q87" s="829" t="str">
        <f>IFERROR('DB7.80KMP'!Q88/'DB7.80KMP'!Q$4,"")</f>
        <v/>
      </c>
      <c r="R87" s="829" t="str">
        <f>IFERROR('DB7.80KMP'!R88/'DB7.80KMP'!R$4,"")</f>
        <v/>
      </c>
      <c r="S87" s="829" t="str">
        <f>IFERROR('DB7.80KMP'!S88/'DB7.80KMP'!S$4,"")</f>
        <v/>
      </c>
      <c r="T87" s="829" t="str">
        <f>IFERROR('DB7.80KMP'!T88/'DB7.80KMP'!T$4,"")</f>
        <v/>
      </c>
      <c r="U87" s="829" t="str">
        <f>IFERROR('DB7.80KMP'!U88/'DB7.80KMP'!U$4,"")</f>
        <v/>
      </c>
      <c r="V87" s="829" t="str">
        <f>IFERROR('DB7.80KMP'!V88/'DB7.80KMP'!V$4,"")</f>
        <v/>
      </c>
      <c r="W87" s="829">
        <f>IFERROR('DB7.80KMP'!W88/'DB7.80KMP'!W$4,"")</f>
        <v>0</v>
      </c>
      <c r="X87" s="829">
        <f>IFERROR('DB7.80KMP'!X88/'DB7.80KMP'!X$4,"")</f>
        <v>0</v>
      </c>
      <c r="Y87" s="829">
        <f>IFERROR('DB7.80KMP'!Y88/'DB7.80KMP'!Y$4,"")</f>
        <v>0</v>
      </c>
      <c r="Z87" s="829">
        <f>IFERROR('DB7.80KMP'!Z88/'DB7.80KMP'!Z$4,"")</f>
        <v>0</v>
      </c>
      <c r="AA87" s="829">
        <f>IFERROR('DB7.80KMP'!AA88/'DB7.80KMP'!AA$4,"")</f>
        <v>0</v>
      </c>
      <c r="AB87" s="829">
        <f>IFERROR('DB7.80KMP'!AB88/'DB7.80KMP'!AB$4,"")</f>
        <v>0</v>
      </c>
      <c r="AC87" s="829">
        <f>IFERROR('DB7.80KMP'!AC88/'DB7.80KMP'!AC$4,"")</f>
        <v>0</v>
      </c>
      <c r="AD87" s="829">
        <f>IFERROR('DB7.80KMP'!AD88/'DB7.80KMP'!AD$4,"")</f>
        <v>0</v>
      </c>
      <c r="AE87" s="829">
        <f>IFERROR('DB7.80KMP'!AE88/'DB7.80KMP'!AE$4,"")</f>
        <v>0</v>
      </c>
      <c r="AF87" s="829">
        <f>IFERROR('DB7.80KMP'!AF88/'DB7.80KMP'!AF$4,"")</f>
        <v>0</v>
      </c>
      <c r="AG87" s="829">
        <f>IFERROR('DB7.80KMP'!AG88/'DB7.80KMP'!AG$4,"")</f>
        <v>0</v>
      </c>
      <c r="AH87" s="829">
        <f>IFERROR('DB7.80KMP'!AH88/'DB7.80KMP'!AH$4,"")</f>
        <v>0</v>
      </c>
      <c r="AI87" s="829">
        <f>IFERROR('DB7.80KMP'!AI88/'DB7.80KMP'!AI$4,"")</f>
        <v>0</v>
      </c>
      <c r="AJ87" s="830">
        <f>IFERROR('DB7.80KMP'!AJ88/'DB7.80KMP'!AJ$4,"")</f>
        <v>0.12532726666666666</v>
      </c>
      <c r="AK87" s="828">
        <f>IFERROR('DB7.80KMP'!AK88/'DB7.80KMP'!AK$4,"")</f>
        <v>6.2282499076501559E-5</v>
      </c>
      <c r="AL87" s="829">
        <f>IFERROR('DB7.80KMP'!AL88/'DB7.80KMP'!AL$4,"")</f>
        <v>9.6555863879027584E-5</v>
      </c>
      <c r="AM87" s="829">
        <f>IFERROR('DB7.80KMP'!AM88/'DB7.80KMP'!AM$4,"")</f>
        <v>3.2847934155183708E-5</v>
      </c>
      <c r="AN87" s="829">
        <f>IFERROR('DB7.80KMP'!AN88/'DB7.80KMP'!AN$4,"")</f>
        <v>5.1332940333659878E-5</v>
      </c>
      <c r="AO87" s="829">
        <f>IFERROR('DB7.80KMP'!AO88/'DB7.80KMP'!AO$4,"")</f>
        <v>2.761523019088259E-5</v>
      </c>
      <c r="AP87" s="829" t="str">
        <f>IFERROR('DB7.80KMP'!AP88/'DB7.80KMP'!AP$4,"")</f>
        <v/>
      </c>
      <c r="AQ87" s="829" t="str">
        <f>IFERROR('DB7.80KMP'!AQ88/'DB7.80KMP'!AQ$4,"")</f>
        <v/>
      </c>
      <c r="AR87" s="829" t="str">
        <f>IFERROR('DB7.80KMP'!AR88/'DB7.80KMP'!AR$4,"")</f>
        <v/>
      </c>
      <c r="AS87" s="829" t="str">
        <f>IFERROR('DB7.80KMP'!AS88/'DB7.80KMP'!AS$4,"")</f>
        <v/>
      </c>
      <c r="AT87" s="829" t="str">
        <f>IFERROR('DB7.80KMP'!AT88/'DB7.80KMP'!AT$4,"")</f>
        <v/>
      </c>
      <c r="AU87" s="829" t="str">
        <f>IFERROR('DB7.80KMP'!AU88/'DB7.80KMP'!AU$4,"")</f>
        <v/>
      </c>
      <c r="AV87" s="830" t="str">
        <f>IFERROR('DB7.80KMP'!AV88/'DB7.80KMP'!AV$4,"")</f>
        <v/>
      </c>
    </row>
    <row r="88" spans="2:48" ht="15.6" x14ac:dyDescent="0.25">
      <c r="B88" s="1082"/>
      <c r="C88" s="1085"/>
      <c r="D88" s="573" t="s">
        <v>288</v>
      </c>
      <c r="E88" s="9" t="s">
        <v>289</v>
      </c>
      <c r="F88" s="272" t="s">
        <v>226</v>
      </c>
      <c r="G88" s="828" t="str">
        <f>IFERROR('DB7.80KMP'!G89/'DB7.80KMP'!G$4,"")</f>
        <v/>
      </c>
      <c r="H88" s="829" t="str">
        <f>IFERROR('DB7.80KMP'!H89/'DB7.80KMP'!H$4,"")</f>
        <v/>
      </c>
      <c r="I88" s="829" t="str">
        <f>IFERROR('DB7.80KMP'!I89/'DB7.80KMP'!I$4,"")</f>
        <v/>
      </c>
      <c r="J88" s="829" t="str">
        <f>IFERROR('DB7.80KMP'!J89/'DB7.80KMP'!J$4,"")</f>
        <v/>
      </c>
      <c r="K88" s="829" t="str">
        <f>IFERROR('DB7.80KMP'!K89/'DB7.80KMP'!K$4,"")</f>
        <v/>
      </c>
      <c r="L88" s="829" t="str">
        <f>IFERROR('DB7.80KMP'!L89/'DB7.80KMP'!L$4,"")</f>
        <v/>
      </c>
      <c r="M88" s="829" t="str">
        <f>IFERROR('DB7.80KMP'!M89/'DB7.80KMP'!M$4,"")</f>
        <v/>
      </c>
      <c r="N88" s="829" t="str">
        <f>IFERROR('DB7.80KMP'!N89/'DB7.80KMP'!N$4,"")</f>
        <v/>
      </c>
      <c r="O88" s="829" t="str">
        <f>IFERROR('DB7.80KMP'!O89/'DB7.80KMP'!O$4,"")</f>
        <v/>
      </c>
      <c r="P88" s="829" t="str">
        <f>IFERROR('DB7.80KMP'!P89/'DB7.80KMP'!P$4,"")</f>
        <v/>
      </c>
      <c r="Q88" s="829" t="str">
        <f>IFERROR('DB7.80KMP'!Q89/'DB7.80KMP'!Q$4,"")</f>
        <v/>
      </c>
      <c r="R88" s="829" t="str">
        <f>IFERROR('DB7.80KMP'!R89/'DB7.80KMP'!R$4,"")</f>
        <v/>
      </c>
      <c r="S88" s="829" t="str">
        <f>IFERROR('DB7.80KMP'!S89/'DB7.80KMP'!S$4,"")</f>
        <v/>
      </c>
      <c r="T88" s="829" t="str">
        <f>IFERROR('DB7.80KMP'!T89/'DB7.80KMP'!T$4,"")</f>
        <v/>
      </c>
      <c r="U88" s="829" t="str">
        <f>IFERROR('DB7.80KMP'!U89/'DB7.80KMP'!U$4,"")</f>
        <v/>
      </c>
      <c r="V88" s="829" t="str">
        <f>IFERROR('DB7.80KMP'!V89/'DB7.80KMP'!V$4,"")</f>
        <v/>
      </c>
      <c r="W88" s="829">
        <f>IFERROR('DB7.80KMP'!W89/'DB7.80KMP'!W$4,"")</f>
        <v>0</v>
      </c>
      <c r="X88" s="829">
        <f>IFERROR('DB7.80KMP'!X89/'DB7.80KMP'!X$4,"")</f>
        <v>0</v>
      </c>
      <c r="Y88" s="829">
        <f>IFERROR('DB7.80KMP'!Y89/'DB7.80KMP'!Y$4,"")</f>
        <v>0</v>
      </c>
      <c r="Z88" s="829">
        <f>IFERROR('DB7.80KMP'!Z89/'DB7.80KMP'!Z$4,"")</f>
        <v>0</v>
      </c>
      <c r="AA88" s="829">
        <f>IFERROR('DB7.80KMP'!AA89/'DB7.80KMP'!AA$4,"")</f>
        <v>0</v>
      </c>
      <c r="AB88" s="829">
        <f>IFERROR('DB7.80KMP'!AB89/'DB7.80KMP'!AB$4,"")</f>
        <v>0</v>
      </c>
      <c r="AC88" s="829">
        <f>IFERROR('DB7.80KMP'!AC89/'DB7.80KMP'!AC$4,"")</f>
        <v>0</v>
      </c>
      <c r="AD88" s="829">
        <f>IFERROR('DB7.80KMP'!AD89/'DB7.80KMP'!AD$4,"")</f>
        <v>0</v>
      </c>
      <c r="AE88" s="829">
        <f>IFERROR('DB7.80KMP'!AE89/'DB7.80KMP'!AE$4,"")</f>
        <v>0</v>
      </c>
      <c r="AF88" s="829">
        <f>IFERROR('DB7.80KMP'!AF89/'DB7.80KMP'!AF$4,"")</f>
        <v>0</v>
      </c>
      <c r="AG88" s="829">
        <f>IFERROR('DB7.80KMP'!AG89/'DB7.80KMP'!AG$4,"")</f>
        <v>0</v>
      </c>
      <c r="AH88" s="829">
        <f>IFERROR('DB7.80KMP'!AH89/'DB7.80KMP'!AH$4,"")</f>
        <v>0</v>
      </c>
      <c r="AI88" s="829">
        <f>IFERROR('DB7.80KMP'!AI89/'DB7.80KMP'!AI$4,"")</f>
        <v>0</v>
      </c>
      <c r="AJ88" s="830">
        <f>IFERROR('DB7.80KMP'!AJ89/'DB7.80KMP'!AJ$4,"")</f>
        <v>0</v>
      </c>
      <c r="AK88" s="828">
        <f>IFERROR('DB7.80KMP'!AK89/'DB7.80KMP'!AK$4,"")</f>
        <v>0</v>
      </c>
      <c r="AL88" s="829">
        <f>IFERROR('DB7.80KMP'!AL89/'DB7.80KMP'!AL$4,"")</f>
        <v>0</v>
      </c>
      <c r="AM88" s="829">
        <f>IFERROR('DB7.80KMP'!AM89/'DB7.80KMP'!AM$4,"")</f>
        <v>0</v>
      </c>
      <c r="AN88" s="829">
        <f>IFERROR('DB7.80KMP'!AN89/'DB7.80KMP'!AN$4,"")</f>
        <v>0</v>
      </c>
      <c r="AO88" s="829">
        <f>IFERROR('DB7.80KMP'!AO89/'DB7.80KMP'!AO$4,"")</f>
        <v>0</v>
      </c>
      <c r="AP88" s="829" t="str">
        <f>IFERROR('DB7.80KMP'!AP89/'DB7.80KMP'!AP$4,"")</f>
        <v/>
      </c>
      <c r="AQ88" s="829" t="str">
        <f>IFERROR('DB7.80KMP'!AQ89/'DB7.80KMP'!AQ$4,"")</f>
        <v/>
      </c>
      <c r="AR88" s="829" t="str">
        <f>IFERROR('DB7.80KMP'!AR89/'DB7.80KMP'!AR$4,"")</f>
        <v/>
      </c>
      <c r="AS88" s="829" t="str">
        <f>IFERROR('DB7.80KMP'!AS89/'DB7.80KMP'!AS$4,"")</f>
        <v/>
      </c>
      <c r="AT88" s="829" t="str">
        <f>IFERROR('DB7.80KMP'!AT89/'DB7.80KMP'!AT$4,"")</f>
        <v/>
      </c>
      <c r="AU88" s="829" t="str">
        <f>IFERROR('DB7.80KMP'!AU89/'DB7.80KMP'!AU$4,"")</f>
        <v/>
      </c>
      <c r="AV88" s="830" t="str">
        <f>IFERROR('DB7.80KMP'!AV89/'DB7.80KMP'!AV$4,"")</f>
        <v/>
      </c>
    </row>
    <row r="89" spans="2:48" ht="15.6" x14ac:dyDescent="0.25">
      <c r="B89" s="1083"/>
      <c r="C89" s="1086"/>
      <c r="D89" s="572" t="s">
        <v>290</v>
      </c>
      <c r="E89" s="10" t="s">
        <v>167</v>
      </c>
      <c r="F89" s="273" t="s">
        <v>226</v>
      </c>
      <c r="G89" s="825" t="str">
        <f>IFERROR('DB7.80KMP'!G90/'DB7.80KMP'!G$4,"")</f>
        <v/>
      </c>
      <c r="H89" s="826" t="str">
        <f>IFERROR('DB7.80KMP'!H90/'DB7.80KMP'!H$4,"")</f>
        <v/>
      </c>
      <c r="I89" s="826" t="str">
        <f>IFERROR('DB7.80KMP'!I90/'DB7.80KMP'!I$4,"")</f>
        <v/>
      </c>
      <c r="J89" s="826" t="str">
        <f>IFERROR('DB7.80KMP'!J90/'DB7.80KMP'!J$4,"")</f>
        <v/>
      </c>
      <c r="K89" s="826" t="str">
        <f>IFERROR('DB7.80KMP'!K90/'DB7.80KMP'!K$4,"")</f>
        <v/>
      </c>
      <c r="L89" s="826" t="str">
        <f>IFERROR('DB7.80KMP'!L90/'DB7.80KMP'!L$4,"")</f>
        <v/>
      </c>
      <c r="M89" s="826" t="str">
        <f>IFERROR('DB7.80KMP'!M90/'DB7.80KMP'!M$4,"")</f>
        <v/>
      </c>
      <c r="N89" s="826" t="str">
        <f>IFERROR('DB7.80KMP'!N90/'DB7.80KMP'!N$4,"")</f>
        <v/>
      </c>
      <c r="O89" s="826" t="str">
        <f>IFERROR('DB7.80KMP'!O90/'DB7.80KMP'!O$4,"")</f>
        <v/>
      </c>
      <c r="P89" s="826" t="str">
        <f>IFERROR('DB7.80KMP'!P90/'DB7.80KMP'!P$4,"")</f>
        <v/>
      </c>
      <c r="Q89" s="826" t="str">
        <f>IFERROR('DB7.80KMP'!Q90/'DB7.80KMP'!Q$4,"")</f>
        <v/>
      </c>
      <c r="R89" s="826" t="str">
        <f>IFERROR('DB7.80KMP'!R90/'DB7.80KMP'!R$4,"")</f>
        <v/>
      </c>
      <c r="S89" s="826" t="str">
        <f>IFERROR('DB7.80KMP'!S90/'DB7.80KMP'!S$4,"")</f>
        <v/>
      </c>
      <c r="T89" s="826" t="str">
        <f>IFERROR('DB7.80KMP'!T90/'DB7.80KMP'!T$4,"")</f>
        <v/>
      </c>
      <c r="U89" s="826" t="str">
        <f>IFERROR('DB7.80KMP'!U90/'DB7.80KMP'!U$4,"")</f>
        <v/>
      </c>
      <c r="V89" s="826" t="str">
        <f>IFERROR('DB7.80KMP'!V90/'DB7.80KMP'!V$4,"")</f>
        <v/>
      </c>
      <c r="W89" s="826">
        <f>IFERROR('DB7.80KMP'!W90/'DB7.80KMP'!W$4,"")</f>
        <v>0</v>
      </c>
      <c r="X89" s="826">
        <f>IFERROR('DB7.80KMP'!X90/'DB7.80KMP'!X$4,"")</f>
        <v>0</v>
      </c>
      <c r="Y89" s="826">
        <f>IFERROR('DB7.80KMP'!Y90/'DB7.80KMP'!Y$4,"")</f>
        <v>0</v>
      </c>
      <c r="Z89" s="826">
        <f>IFERROR('DB7.80KMP'!Z90/'DB7.80KMP'!Z$4,"")</f>
        <v>0</v>
      </c>
      <c r="AA89" s="826">
        <f>IFERROR('DB7.80KMP'!AA90/'DB7.80KMP'!AA$4,"")</f>
        <v>0</v>
      </c>
      <c r="AB89" s="826">
        <f>IFERROR('DB7.80KMP'!AB90/'DB7.80KMP'!AB$4,"")</f>
        <v>0</v>
      </c>
      <c r="AC89" s="826">
        <f>IFERROR('DB7.80KMP'!AC90/'DB7.80KMP'!AC$4,"")</f>
        <v>0</v>
      </c>
      <c r="AD89" s="826">
        <f>IFERROR('DB7.80KMP'!AD90/'DB7.80KMP'!AD$4,"")</f>
        <v>0</v>
      </c>
      <c r="AE89" s="826">
        <f>IFERROR('DB7.80KMP'!AE90/'DB7.80KMP'!AE$4,"")</f>
        <v>0</v>
      </c>
      <c r="AF89" s="826">
        <f>IFERROR('DB7.80KMP'!AF90/'DB7.80KMP'!AF$4,"")</f>
        <v>0</v>
      </c>
      <c r="AG89" s="826">
        <f>IFERROR('DB7.80KMP'!AG90/'DB7.80KMP'!AG$4,"")</f>
        <v>0</v>
      </c>
      <c r="AH89" s="826">
        <f>IFERROR('DB7.80KMP'!AH90/'DB7.80KMP'!AH$4,"")</f>
        <v>0</v>
      </c>
      <c r="AI89" s="826">
        <f>IFERROR('DB7.80KMP'!AI90/'DB7.80KMP'!AI$4,"")</f>
        <v>0</v>
      </c>
      <c r="AJ89" s="827">
        <f>IFERROR('DB7.80KMP'!AJ90/'DB7.80KMP'!AJ$4,"")</f>
        <v>0</v>
      </c>
      <c r="AK89" s="825">
        <f>IFERROR('DB7.80KMP'!AK90/'DB7.80KMP'!AK$4,"")</f>
        <v>0</v>
      </c>
      <c r="AL89" s="826">
        <f>IFERROR('DB7.80KMP'!AL90/'DB7.80KMP'!AL$4,"")</f>
        <v>0</v>
      </c>
      <c r="AM89" s="826">
        <f>IFERROR('DB7.80KMP'!AM90/'DB7.80KMP'!AM$4,"")</f>
        <v>0</v>
      </c>
      <c r="AN89" s="826">
        <f>IFERROR('DB7.80KMP'!AN90/'DB7.80KMP'!AN$4,"")</f>
        <v>0</v>
      </c>
      <c r="AO89" s="826">
        <f>IFERROR('DB7.80KMP'!AO90/'DB7.80KMP'!AO$4,"")</f>
        <v>0</v>
      </c>
      <c r="AP89" s="826" t="str">
        <f>IFERROR('DB7.80KMP'!AP90/'DB7.80KMP'!AP$4,"")</f>
        <v/>
      </c>
      <c r="AQ89" s="826" t="str">
        <f>IFERROR('DB7.80KMP'!AQ90/'DB7.80KMP'!AQ$4,"")</f>
        <v/>
      </c>
      <c r="AR89" s="826" t="str">
        <f>IFERROR('DB7.80KMP'!AR90/'DB7.80KMP'!AR$4,"")</f>
        <v/>
      </c>
      <c r="AS89" s="826" t="str">
        <f>IFERROR('DB7.80KMP'!AS90/'DB7.80KMP'!AS$4,"")</f>
        <v/>
      </c>
      <c r="AT89" s="826" t="str">
        <f>IFERROR('DB7.80KMP'!AT90/'DB7.80KMP'!AT$4,"")</f>
        <v/>
      </c>
      <c r="AU89" s="826" t="str">
        <f>IFERROR('DB7.80KMP'!AU90/'DB7.80KMP'!AU$4,"")</f>
        <v/>
      </c>
      <c r="AV89" s="827" t="str">
        <f>IFERROR('DB7.80KMP'!AV90/'DB7.80KMP'!AV$4,"")</f>
        <v/>
      </c>
    </row>
    <row r="90" spans="2:48" s="583" customFormat="1" ht="15.6" x14ac:dyDescent="0.25">
      <c r="B90" s="597" t="s">
        <v>291</v>
      </c>
      <c r="C90" s="598" t="s">
        <v>292</v>
      </c>
      <c r="D90" s="604" t="str">
        <f t="shared" ref="D90:E90" si="6">IF($B$1="x","",B90)</f>
        <v>VI</v>
      </c>
      <c r="E90" s="605" t="str">
        <f t="shared" si="6"/>
        <v>Chi phi khấu hao</v>
      </c>
      <c r="F90" s="608"/>
      <c r="G90" s="852" t="str">
        <f>IFERROR('DB7.80KMP'!G91/'DB7.80KMP'!G$4,"")</f>
        <v/>
      </c>
      <c r="H90" s="853" t="str">
        <f>IFERROR('DB7.80KMP'!H91/'DB7.80KMP'!H$4,"")</f>
        <v/>
      </c>
      <c r="I90" s="853" t="str">
        <f>IFERROR('DB7.80KMP'!I91/'DB7.80KMP'!I$4,"")</f>
        <v/>
      </c>
      <c r="J90" s="853" t="str">
        <f>IFERROR('DB7.80KMP'!J91/'DB7.80KMP'!J$4,"")</f>
        <v/>
      </c>
      <c r="K90" s="853" t="str">
        <f>IFERROR('DB7.80KMP'!K91/'DB7.80KMP'!K$4,"")</f>
        <v/>
      </c>
      <c r="L90" s="853" t="str">
        <f>IFERROR('DB7.80KMP'!L91/'DB7.80KMP'!L$4,"")</f>
        <v/>
      </c>
      <c r="M90" s="853" t="str">
        <f>IFERROR('DB7.80KMP'!M91/'DB7.80KMP'!M$4,"")</f>
        <v/>
      </c>
      <c r="N90" s="853" t="str">
        <f>IFERROR('DB7.80KMP'!N91/'DB7.80KMP'!N$4,"")</f>
        <v/>
      </c>
      <c r="O90" s="853" t="str">
        <f>IFERROR('DB7.80KMP'!O91/'DB7.80KMP'!O$4,"")</f>
        <v/>
      </c>
      <c r="P90" s="853" t="str">
        <f>IFERROR('DB7.80KMP'!P91/'DB7.80KMP'!P$4,"")</f>
        <v/>
      </c>
      <c r="Q90" s="853" t="str">
        <f>IFERROR('DB7.80KMP'!Q91/'DB7.80KMP'!Q$4,"")</f>
        <v/>
      </c>
      <c r="R90" s="853" t="str">
        <f>IFERROR('DB7.80KMP'!R91/'DB7.80KMP'!R$4,"")</f>
        <v/>
      </c>
      <c r="S90" s="853" t="str">
        <f>IFERROR('DB7.80KMP'!S91/'DB7.80KMP'!S$4,"")</f>
        <v/>
      </c>
      <c r="T90" s="853" t="str">
        <f>IFERROR('DB7.80KMP'!T91/'DB7.80KMP'!T$4,"")</f>
        <v/>
      </c>
      <c r="U90" s="853" t="str">
        <f>IFERROR('DB7.80KMP'!U91/'DB7.80KMP'!U$4,"")</f>
        <v/>
      </c>
      <c r="V90" s="853" t="str">
        <f>IFERROR('DB7.80KMP'!V91/'DB7.80KMP'!V$4,"")</f>
        <v/>
      </c>
      <c r="W90" s="853">
        <f>IFERROR('DB7.80KMP'!W91/'DB7.80KMP'!W$4,"")</f>
        <v>2.1039541566095863E-2</v>
      </c>
      <c r="X90" s="853">
        <f>IFERROR('DB7.80KMP'!X91/'DB7.80KMP'!X$4,"")</f>
        <v>3.5129792134258556E-2</v>
      </c>
      <c r="Y90" s="853">
        <f>IFERROR('DB7.80KMP'!Y91/'DB7.80KMP'!Y$4,"")</f>
        <v>1.7095756195088935E-2</v>
      </c>
      <c r="Z90" s="853">
        <f>IFERROR('DB7.80KMP'!Z91/'DB7.80KMP'!Z$4,"")</f>
        <v>1.5951587933705852E-2</v>
      </c>
      <c r="AA90" s="853">
        <f>IFERROR('DB7.80KMP'!AA91/'DB7.80KMP'!AA$4,"")</f>
        <v>1.5313524416357619E-2</v>
      </c>
      <c r="AB90" s="853">
        <f>IFERROR('DB7.80KMP'!AB91/'DB7.80KMP'!AB$4,"")</f>
        <v>1.5313524416357619E-2</v>
      </c>
      <c r="AC90" s="853">
        <f>IFERROR('DB7.80KMP'!AC91/'DB7.80KMP'!AC$4,"")</f>
        <v>1.4724542708036172E-2</v>
      </c>
      <c r="AD90" s="853">
        <f>IFERROR('DB7.80KMP'!AD91/'DB7.80KMP'!AD$4,"")</f>
        <v>1.4704302863641857E-2</v>
      </c>
      <c r="AE90" s="853">
        <f>IFERROR('DB7.80KMP'!AE91/'DB7.80KMP'!AE$4,"")</f>
        <v>1.5292474978187531E-2</v>
      </c>
      <c r="AF90" s="853">
        <f>IFERROR('DB7.80KMP'!AF91/'DB7.80KMP'!AF$4,"")</f>
        <v>1.4715450254723957E-2</v>
      </c>
      <c r="AG90" s="853">
        <f>IFERROR('DB7.80KMP'!AG91/'DB7.80KMP'!AG$4,"")</f>
        <v>1.5304068264912915E-2</v>
      </c>
      <c r="AH90" s="853">
        <f>IFERROR('DB7.80KMP'!AH91/'DB7.80KMP'!AH$4,"")</f>
        <v>1.436705511399337E-2</v>
      </c>
      <c r="AI90" s="853">
        <f>IFERROR('DB7.80KMP'!AI91/'DB7.80KMP'!AI$4,"")</f>
        <v>1.6163042530338175E-2</v>
      </c>
      <c r="AJ90" s="854">
        <f>IFERROR('DB7.80KMP'!AJ91/'DB7.80KMP'!AJ$4,"")</f>
        <v>67.309562866666667</v>
      </c>
      <c r="AK90" s="852">
        <f>IFERROR('DB7.80KMP'!AK91/'DB7.80KMP'!AK$4,"")</f>
        <v>2.7264104168971164E-2</v>
      </c>
      <c r="AL90" s="853">
        <f>IFERROR('DB7.80KMP'!AL91/'DB7.80KMP'!AL$4,"")</f>
        <v>4.451180508010967E-2</v>
      </c>
      <c r="AM90" s="853">
        <f>IFERROR('DB7.80KMP'!AM91/'DB7.80KMP'!AM$4,"")</f>
        <v>2.1057081320839693E-2</v>
      </c>
      <c r="AN90" s="853">
        <f>IFERROR('DB7.80KMP'!AN91/'DB7.80KMP'!AN$4,"")</f>
        <v>2.8930812929798728E-2</v>
      </c>
      <c r="AO90" s="853">
        <f>IFERROR('DB7.80KMP'!AO91/'DB7.80KMP'!AO$4,"")</f>
        <v>1.8156060689458641E-2</v>
      </c>
      <c r="AP90" s="853" t="str">
        <f>IFERROR('DB7.80KMP'!AP91/'DB7.80KMP'!AP$4,"")</f>
        <v/>
      </c>
      <c r="AQ90" s="853" t="str">
        <f>IFERROR('DB7.80KMP'!AQ91/'DB7.80KMP'!AQ$4,"")</f>
        <v/>
      </c>
      <c r="AR90" s="853" t="str">
        <f>IFERROR('DB7.80KMP'!AR91/'DB7.80KMP'!AR$4,"")</f>
        <v/>
      </c>
      <c r="AS90" s="853" t="str">
        <f>IFERROR('DB7.80KMP'!AS91/'DB7.80KMP'!AS$4,"")</f>
        <v/>
      </c>
      <c r="AT90" s="853" t="str">
        <f>IFERROR('DB7.80KMP'!AT91/'DB7.80KMP'!AT$4,"")</f>
        <v/>
      </c>
      <c r="AU90" s="853" t="str">
        <f>IFERROR('DB7.80KMP'!AU91/'DB7.80KMP'!AU$4,"")</f>
        <v/>
      </c>
      <c r="AV90" s="854" t="str">
        <f>IFERROR('DB7.80KMP'!AV91/'DB7.80KMP'!AV$4,"")</f>
        <v/>
      </c>
    </row>
    <row r="91" spans="2:48" ht="16.5" customHeight="1" thickBot="1" x14ac:dyDescent="0.3">
      <c r="B91" s="381" t="s">
        <v>293</v>
      </c>
      <c r="C91" s="25" t="s">
        <v>130</v>
      </c>
      <c r="D91" s="382" t="s">
        <v>294</v>
      </c>
      <c r="E91" s="576" t="s">
        <v>130</v>
      </c>
      <c r="F91" s="577" t="s">
        <v>226</v>
      </c>
      <c r="G91" s="855" t="str">
        <f>IFERROR('DB7.80KMP'!G92/'DB7.80KMP'!G$4,"")</f>
        <v/>
      </c>
      <c r="H91" s="856" t="str">
        <f>IFERROR('DB7.80KMP'!H92/'DB7.80KMP'!H$4,"")</f>
        <v/>
      </c>
      <c r="I91" s="856" t="str">
        <f>IFERROR('DB7.80KMP'!I92/'DB7.80KMP'!I$4,"")</f>
        <v/>
      </c>
      <c r="J91" s="856" t="str">
        <f>IFERROR('DB7.80KMP'!J92/'DB7.80KMP'!J$4,"")</f>
        <v/>
      </c>
      <c r="K91" s="856" t="str">
        <f>IFERROR('DB7.80KMP'!K92/'DB7.80KMP'!K$4,"")</f>
        <v/>
      </c>
      <c r="L91" s="856" t="str">
        <f>IFERROR('DB7.80KMP'!L92/'DB7.80KMP'!L$4,"")</f>
        <v/>
      </c>
      <c r="M91" s="856" t="str">
        <f>IFERROR('DB7.80KMP'!M92/'DB7.80KMP'!M$4,"")</f>
        <v/>
      </c>
      <c r="N91" s="856" t="str">
        <f>IFERROR('DB7.80KMP'!N92/'DB7.80KMP'!N$4,"")</f>
        <v/>
      </c>
      <c r="O91" s="856" t="str">
        <f>IFERROR('DB7.80KMP'!O92/'DB7.80KMP'!O$4,"")</f>
        <v/>
      </c>
      <c r="P91" s="856" t="str">
        <f>IFERROR('DB7.80KMP'!P92/'DB7.80KMP'!P$4,"")</f>
        <v/>
      </c>
      <c r="Q91" s="856" t="str">
        <f>IFERROR('DB7.80KMP'!Q92/'DB7.80KMP'!Q$4,"")</f>
        <v/>
      </c>
      <c r="R91" s="856" t="str">
        <f>IFERROR('DB7.80KMP'!R92/'DB7.80KMP'!R$4,"")</f>
        <v/>
      </c>
      <c r="S91" s="856" t="str">
        <f>IFERROR('DB7.80KMP'!S92/'DB7.80KMP'!S$4,"")</f>
        <v/>
      </c>
      <c r="T91" s="856" t="str">
        <f>IFERROR('DB7.80KMP'!T92/'DB7.80KMP'!T$4,"")</f>
        <v/>
      </c>
      <c r="U91" s="856" t="str">
        <f>IFERROR('DB7.80KMP'!U92/'DB7.80KMP'!U$4,"")</f>
        <v/>
      </c>
      <c r="V91" s="856" t="str">
        <f>IFERROR('DB7.80KMP'!V92/'DB7.80KMP'!V$4,"")</f>
        <v/>
      </c>
      <c r="W91" s="856">
        <f>IFERROR('DB7.80KMP'!W92/'DB7.80KMP'!W$4,"")</f>
        <v>2.1039541566095863E-2</v>
      </c>
      <c r="X91" s="856">
        <f>IFERROR('DB7.80KMP'!X92/'DB7.80KMP'!X$4,"")</f>
        <v>3.5129792134258556E-2</v>
      </c>
      <c r="Y91" s="856">
        <f>IFERROR('DB7.80KMP'!Y92/'DB7.80KMP'!Y$4,"")</f>
        <v>1.7095756195088935E-2</v>
      </c>
      <c r="Z91" s="856">
        <f>IFERROR('DB7.80KMP'!Z92/'DB7.80KMP'!Z$4,"")</f>
        <v>1.5951587933705852E-2</v>
      </c>
      <c r="AA91" s="856">
        <f>IFERROR('DB7.80KMP'!AA92/'DB7.80KMP'!AA$4,"")</f>
        <v>1.5313524416357619E-2</v>
      </c>
      <c r="AB91" s="856">
        <f>IFERROR('DB7.80KMP'!AB92/'DB7.80KMP'!AB$4,"")</f>
        <v>1.5313524416357619E-2</v>
      </c>
      <c r="AC91" s="856">
        <f>IFERROR('DB7.80KMP'!AC92/'DB7.80KMP'!AC$4,"")</f>
        <v>1.4724542708036172E-2</v>
      </c>
      <c r="AD91" s="856">
        <f>IFERROR('DB7.80KMP'!AD92/'DB7.80KMP'!AD$4,"")</f>
        <v>1.4704302863641857E-2</v>
      </c>
      <c r="AE91" s="856">
        <f>IFERROR('DB7.80KMP'!AE92/'DB7.80KMP'!AE$4,"")</f>
        <v>1.5292474978187531E-2</v>
      </c>
      <c r="AF91" s="856">
        <f>IFERROR('DB7.80KMP'!AF92/'DB7.80KMP'!AF$4,"")</f>
        <v>1.4715450254723957E-2</v>
      </c>
      <c r="AG91" s="856">
        <f>IFERROR('DB7.80KMP'!AG92/'DB7.80KMP'!AG$4,"")</f>
        <v>1.5304068264912915E-2</v>
      </c>
      <c r="AH91" s="856">
        <f>IFERROR('DB7.80KMP'!AH92/'DB7.80KMP'!AH$4,"")</f>
        <v>1.436705511399337E-2</v>
      </c>
      <c r="AI91" s="856">
        <f>IFERROR('DB7.80KMP'!AI92/'DB7.80KMP'!AI$4,"")</f>
        <v>1.6163042530338175E-2</v>
      </c>
      <c r="AJ91" s="857">
        <f>IFERROR('DB7.80KMP'!AJ92/'DB7.80KMP'!AJ$4,"")</f>
        <v>67.309562866666667</v>
      </c>
      <c r="AK91" s="855">
        <f>IFERROR('DB7.80KMP'!AK92/'DB7.80KMP'!AK$4,"")</f>
        <v>2.7264104168971164E-2</v>
      </c>
      <c r="AL91" s="856">
        <f>IFERROR('DB7.80KMP'!AL92/'DB7.80KMP'!AL$4,"")</f>
        <v>4.451180508010967E-2</v>
      </c>
      <c r="AM91" s="856">
        <f>IFERROR('DB7.80KMP'!AM92/'DB7.80KMP'!AM$4,"")</f>
        <v>2.1057081320839693E-2</v>
      </c>
      <c r="AN91" s="856">
        <f>IFERROR('DB7.80KMP'!AN92/'DB7.80KMP'!AN$4,"")</f>
        <v>2.8930812929798728E-2</v>
      </c>
      <c r="AO91" s="856">
        <f>IFERROR('DB7.80KMP'!AO92/'DB7.80KMP'!AO$4,"")</f>
        <v>1.8156060689458641E-2</v>
      </c>
      <c r="AP91" s="856" t="str">
        <f>IFERROR('DB7.80KMP'!AP92/'DB7.80KMP'!AP$4,"")</f>
        <v/>
      </c>
      <c r="AQ91" s="856" t="str">
        <f>IFERROR('DB7.80KMP'!AQ92/'DB7.80KMP'!AQ$4,"")</f>
        <v/>
      </c>
      <c r="AR91" s="856" t="str">
        <f>IFERROR('DB7.80KMP'!AR92/'DB7.80KMP'!AR$4,"")</f>
        <v/>
      </c>
      <c r="AS91" s="856" t="str">
        <f>IFERROR('DB7.80KMP'!AS92/'DB7.80KMP'!AS$4,"")</f>
        <v/>
      </c>
      <c r="AT91" s="856" t="str">
        <f>IFERROR('DB7.80KMP'!AT92/'DB7.80KMP'!AT$4,"")</f>
        <v/>
      </c>
      <c r="AU91" s="856" t="str">
        <f>IFERROR('DB7.80KMP'!AU92/'DB7.80KMP'!AU$4,"")</f>
        <v/>
      </c>
      <c r="AV91" s="857" t="str">
        <f>IFERROR('DB7.80KMP'!AV92/'DB7.80KMP'!AV$4,"")</f>
        <v/>
      </c>
    </row>
    <row r="92" spans="2:48" s="3" customFormat="1" x14ac:dyDescent="0.25">
      <c r="B92" s="647"/>
      <c r="C92" s="648"/>
      <c r="D92" s="647"/>
      <c r="E92" s="657"/>
      <c r="F92" s="647"/>
      <c r="G92" s="870"/>
      <c r="H92" s="870"/>
      <c r="I92" s="870"/>
      <c r="J92" s="870"/>
      <c r="K92" s="870"/>
      <c r="L92" s="870"/>
      <c r="M92" s="870"/>
      <c r="N92" s="870"/>
      <c r="O92" s="870"/>
      <c r="P92" s="870"/>
      <c r="Q92" s="870"/>
      <c r="R92" s="870"/>
      <c r="S92" s="870"/>
      <c r="T92" s="870"/>
      <c r="U92" s="870"/>
      <c r="V92" s="870"/>
      <c r="W92" s="870"/>
      <c r="X92" s="870"/>
      <c r="Y92" s="870"/>
      <c r="Z92" s="870"/>
      <c r="AA92" s="870"/>
      <c r="AB92" s="870"/>
      <c r="AC92" s="870"/>
      <c r="AD92" s="870"/>
      <c r="AE92" s="870"/>
      <c r="AF92" s="870"/>
      <c r="AG92" s="870"/>
      <c r="AH92" s="870"/>
      <c r="AI92" s="870"/>
      <c r="AJ92" s="870"/>
      <c r="AK92" s="870"/>
      <c r="AL92" s="870"/>
      <c r="AM92" s="870"/>
      <c r="AN92" s="870"/>
      <c r="AO92" s="870"/>
      <c r="AP92" s="870"/>
      <c r="AQ92" s="870"/>
      <c r="AR92" s="870"/>
      <c r="AS92" s="870"/>
      <c r="AT92" s="870"/>
      <c r="AU92" s="870"/>
      <c r="AV92" s="870"/>
    </row>
  </sheetData>
  <mergeCells count="24">
    <mergeCell ref="B30:B35"/>
    <mergeCell ref="C30:C35"/>
    <mergeCell ref="B38:B39"/>
    <mergeCell ref="C38:C39"/>
    <mergeCell ref="B86:B89"/>
    <mergeCell ref="C86:C89"/>
    <mergeCell ref="B45:B48"/>
    <mergeCell ref="C45:C48"/>
    <mergeCell ref="B49:B52"/>
    <mergeCell ref="C49:C52"/>
    <mergeCell ref="B68:B84"/>
    <mergeCell ref="C68:C84"/>
    <mergeCell ref="B14:B15"/>
    <mergeCell ref="C14:C15"/>
    <mergeCell ref="B16:B20"/>
    <mergeCell ref="C16:C20"/>
    <mergeCell ref="B24:B27"/>
    <mergeCell ref="C24:C27"/>
    <mergeCell ref="B2:E2"/>
    <mergeCell ref="F2:F3"/>
    <mergeCell ref="G2:AJ2"/>
    <mergeCell ref="AK2:AV2"/>
    <mergeCell ref="B12:B13"/>
    <mergeCell ref="C12:C13"/>
  </mergeCells>
  <conditionalFormatting sqref="E24">
    <cfRule type="duplicateValues" dxfId="19" priority="4"/>
  </conditionalFormatting>
  <conditionalFormatting sqref="E27">
    <cfRule type="duplicateValues" dxfId="18" priority="3"/>
  </conditionalFormatting>
  <conditionalFormatting sqref="E50">
    <cfRule type="duplicateValues" dxfId="17" priority="2"/>
  </conditionalFormatting>
  <printOptions horizontalCentered="1"/>
  <pageMargins left="0" right="0" top="0.5" bottom="0.75" header="0.3" footer="0.3"/>
  <pageSetup paperSize="8" scale="8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A514B-C8E7-4234-B575-026802D1FF16}">
  <sheetPr>
    <tabColor theme="3" tint="0.499984740745262"/>
  </sheetPr>
  <dimension ref="A1:BL208"/>
  <sheetViews>
    <sheetView showGridLines="0" zoomScale="85" zoomScaleNormal="85" workbookViewId="0">
      <pane xSplit="11" ySplit="4" topLeftCell="AL5" activePane="bottomRight" state="frozen"/>
      <selection activeCell="I13" sqref="I13"/>
      <selection pane="topRight" activeCell="I13" sqref="I13"/>
      <selection pane="bottomLeft" activeCell="I13" sqref="I13"/>
      <selection pane="bottomRight" activeCell="AN8" sqref="AN8"/>
    </sheetView>
  </sheetViews>
  <sheetFormatPr defaultColWidth="8.88671875" defaultRowHeight="13.8" outlineLevelCol="1" x14ac:dyDescent="0.25"/>
  <cols>
    <col min="1" max="1" width="0.44140625" style="1" customWidth="1"/>
    <col min="2" max="2" width="7.109375" style="5" customWidth="1" outlineLevel="1"/>
    <col min="3" max="3" width="20.88671875" style="1" customWidth="1" outlineLevel="1"/>
    <col min="4" max="4" width="6.109375" style="5" customWidth="1"/>
    <col min="5" max="5" width="23.44140625" style="1" customWidth="1"/>
    <col min="6" max="6" width="6.88671875" style="5" customWidth="1"/>
    <col min="7" max="7" width="10" style="5" hidden="1" customWidth="1" outlineLevel="1"/>
    <col min="8" max="8" width="32.88671875" style="1" customWidth="1" collapsed="1"/>
    <col min="9" max="9" width="12.44140625" style="5" customWidth="1" outlineLevel="1"/>
    <col min="10" max="11" width="10" style="5" customWidth="1" outlineLevel="1"/>
    <col min="12" max="12" width="8.109375" style="133" hidden="1" customWidth="1"/>
    <col min="13" max="14" width="9.5546875" style="133" hidden="1" customWidth="1"/>
    <col min="15" max="18" width="7.88671875" style="26" hidden="1" customWidth="1" outlineLevel="1"/>
    <col min="19" max="19" width="8.88671875" style="26" hidden="1" customWidth="1" outlineLevel="1"/>
    <col min="20" max="20" width="10.44140625" style="26" hidden="1" customWidth="1" outlineLevel="1"/>
    <col min="21" max="21" width="7.88671875" style="26" hidden="1" customWidth="1" outlineLevel="1"/>
    <col min="22" max="22" width="8.88671875" style="26" hidden="1" customWidth="1" outlineLevel="1"/>
    <col min="23" max="26" width="7.88671875" style="26" hidden="1" customWidth="1" outlineLevel="1"/>
    <col min="27" max="27" width="9.109375" style="133" hidden="1" customWidth="1" collapsed="1"/>
    <col min="28" max="28" width="9.44140625" style="26" customWidth="1" outlineLevel="1"/>
    <col min="29" max="39" width="7.5546875" style="26" customWidth="1" outlineLevel="1"/>
    <col min="40" max="40" width="9.109375" style="133" bestFit="1" customWidth="1"/>
    <col min="41" max="41" width="10.44140625" style="133" customWidth="1"/>
    <col min="42" max="44" width="8.5546875" style="26" customWidth="1" outlineLevel="1"/>
    <col min="45" max="45" width="8.88671875" style="26" customWidth="1" outlineLevel="1"/>
    <col min="46" max="46" width="8.44140625" style="26" customWidth="1" outlineLevel="1"/>
    <col min="47" max="53" width="5.109375" style="26" customWidth="1" outlineLevel="1"/>
    <col min="54" max="55" width="10.109375" style="26" bestFit="1" customWidth="1"/>
    <col min="56" max="56" width="9.5546875" style="26" customWidth="1"/>
    <col min="57" max="57" width="10.109375" style="26" bestFit="1" customWidth="1"/>
    <col min="58" max="58" width="10.44140625" style="26" bestFit="1" customWidth="1"/>
    <col min="59" max="60" width="10.109375" style="133" bestFit="1" customWidth="1"/>
    <col min="61" max="61" width="9.88671875" style="133" bestFit="1" customWidth="1"/>
    <col min="62" max="62" width="9.5546875" style="26" bestFit="1" customWidth="1"/>
    <col min="63" max="64" width="9.88671875" style="26" bestFit="1" customWidth="1"/>
    <col min="65" max="65" width="8.88671875" style="1"/>
    <col min="66" max="69" width="12.88671875" style="1" customWidth="1"/>
    <col min="70" max="16384" width="8.88671875" style="1"/>
  </cols>
  <sheetData>
    <row r="1" spans="2:64" s="310" customFormat="1" x14ac:dyDescent="0.25">
      <c r="B1" s="309"/>
      <c r="D1" s="309"/>
      <c r="F1" s="309"/>
      <c r="G1" s="309"/>
      <c r="I1" s="309"/>
      <c r="J1" s="309"/>
      <c r="K1" s="309"/>
      <c r="L1" s="311">
        <v>2022</v>
      </c>
      <c r="M1" s="311">
        <v>2023</v>
      </c>
      <c r="N1" s="311">
        <v>2024</v>
      </c>
      <c r="O1" s="312">
        <v>2025</v>
      </c>
      <c r="P1" s="312">
        <v>2025</v>
      </c>
      <c r="Q1" s="312">
        <v>2025</v>
      </c>
      <c r="R1" s="312">
        <v>2025</v>
      </c>
      <c r="S1" s="312">
        <v>2025</v>
      </c>
      <c r="T1" s="312">
        <v>2025</v>
      </c>
      <c r="U1" s="312">
        <v>2025</v>
      </c>
      <c r="V1" s="312">
        <v>2025</v>
      </c>
      <c r="W1" s="312">
        <v>2025</v>
      </c>
      <c r="X1" s="312">
        <v>2025</v>
      </c>
      <c r="Y1" s="312">
        <v>2025</v>
      </c>
      <c r="Z1" s="312">
        <v>2025</v>
      </c>
      <c r="AA1" s="311"/>
      <c r="AB1" s="312"/>
      <c r="AC1" s="312"/>
      <c r="AD1" s="312"/>
      <c r="AE1" s="312"/>
      <c r="AF1" s="312"/>
      <c r="AG1" s="312"/>
      <c r="AH1" s="312"/>
      <c r="AI1" s="312"/>
      <c r="AJ1" s="312"/>
      <c r="AK1" s="312"/>
      <c r="AL1" s="312"/>
      <c r="AM1" s="312"/>
      <c r="AN1" s="311"/>
      <c r="AO1" s="311"/>
      <c r="AP1" s="312">
        <v>2026</v>
      </c>
      <c r="AQ1" s="312">
        <v>2026</v>
      </c>
      <c r="AR1" s="312">
        <v>2026</v>
      </c>
      <c r="AS1" s="312">
        <v>2026</v>
      </c>
      <c r="AT1" s="312">
        <v>2026</v>
      </c>
      <c r="AU1" s="312"/>
      <c r="AV1" s="312"/>
      <c r="AW1" s="312"/>
      <c r="AX1" s="312"/>
      <c r="AY1" s="312"/>
      <c r="AZ1" s="312"/>
      <c r="BA1" s="312"/>
      <c r="BB1" s="312"/>
      <c r="BC1" s="312"/>
      <c r="BD1" s="312"/>
      <c r="BE1" s="312"/>
      <c r="BF1" s="312"/>
      <c r="BG1" s="311"/>
      <c r="BH1" s="311"/>
      <c r="BI1" s="311"/>
      <c r="BJ1" s="312"/>
      <c r="BK1" s="312"/>
      <c r="BL1" s="312"/>
    </row>
    <row r="2" spans="2:64" s="310" customFormat="1" ht="16.5" customHeight="1" thickBot="1" x14ac:dyDescent="0.3">
      <c r="B2" s="694"/>
      <c r="C2" s="941" t="s">
        <v>302</v>
      </c>
      <c r="D2" s="941" t="str">
        <f>IF($B$2="x","",C2)</f>
        <v>10 - 170 KHOẢN MỤC CHI PHÍ (TRIỆU ĐỒNG)</v>
      </c>
      <c r="E2" s="945"/>
      <c r="F2" s="946"/>
      <c r="G2" s="946"/>
      <c r="H2" s="945"/>
      <c r="I2" s="946"/>
      <c r="J2" s="946"/>
      <c r="K2" s="946"/>
      <c r="L2" s="947"/>
      <c r="M2" s="947"/>
      <c r="N2" s="947"/>
      <c r="O2" s="948">
        <v>1</v>
      </c>
      <c r="P2" s="948">
        <v>2</v>
      </c>
      <c r="Q2" s="948">
        <v>3</v>
      </c>
      <c r="R2" s="948">
        <v>4</v>
      </c>
      <c r="S2" s="948">
        <v>5</v>
      </c>
      <c r="T2" s="948">
        <v>6</v>
      </c>
      <c r="U2" s="948">
        <v>7</v>
      </c>
      <c r="V2" s="948">
        <v>8</v>
      </c>
      <c r="W2" s="948">
        <v>9</v>
      </c>
      <c r="X2" s="948">
        <v>10</v>
      </c>
      <c r="Y2" s="948">
        <v>11</v>
      </c>
      <c r="Z2" s="948">
        <v>12</v>
      </c>
      <c r="AA2" s="947"/>
      <c r="AB2" s="948"/>
      <c r="AC2" s="948"/>
      <c r="AD2" s="948"/>
      <c r="AE2" s="948"/>
      <c r="AF2" s="948"/>
      <c r="AG2" s="948"/>
      <c r="AH2" s="948"/>
      <c r="AI2" s="948"/>
      <c r="AJ2" s="948"/>
      <c r="AK2" s="948"/>
      <c r="AL2" s="948"/>
      <c r="AM2" s="948"/>
      <c r="AN2" s="947"/>
      <c r="AO2" s="947"/>
      <c r="AP2" s="948">
        <v>1</v>
      </c>
      <c r="AQ2" s="948">
        <v>2</v>
      </c>
      <c r="AR2" s="948">
        <v>3</v>
      </c>
      <c r="AS2" s="948">
        <v>4</v>
      </c>
      <c r="AT2" s="948">
        <v>5</v>
      </c>
      <c r="AU2" s="948"/>
      <c r="AV2" s="948"/>
      <c r="AW2" s="948"/>
      <c r="AX2" s="948"/>
      <c r="AY2" s="948"/>
      <c r="AZ2" s="948"/>
      <c r="BA2" s="948"/>
      <c r="BB2" s="948"/>
      <c r="BC2" s="948"/>
      <c r="BD2" s="948"/>
      <c r="BE2" s="948"/>
      <c r="BF2" s="948"/>
      <c r="BG2" s="947"/>
      <c r="BH2" s="947"/>
      <c r="BI2" s="947"/>
      <c r="BJ2" s="948"/>
      <c r="BK2" s="948"/>
      <c r="BL2" s="948"/>
    </row>
    <row r="3" spans="2:64" ht="18" thickBot="1" x14ac:dyDescent="0.35">
      <c r="B3" s="1090" t="s">
        <v>181</v>
      </c>
      <c r="C3" s="1091"/>
      <c r="D3" s="1091"/>
      <c r="E3" s="1091"/>
      <c r="F3" s="1091"/>
      <c r="G3" s="1091"/>
      <c r="H3" s="1102"/>
      <c r="I3" s="1092" t="s">
        <v>182</v>
      </c>
      <c r="J3" s="1100" t="s">
        <v>303</v>
      </c>
      <c r="K3" s="1100" t="s">
        <v>304</v>
      </c>
      <c r="L3" s="1094" t="s">
        <v>1</v>
      </c>
      <c r="M3" s="1095"/>
      <c r="N3" s="1095"/>
      <c r="O3" s="1095"/>
      <c r="P3" s="1095"/>
      <c r="Q3" s="1095"/>
      <c r="R3" s="1095"/>
      <c r="S3" s="1095"/>
      <c r="T3" s="1095"/>
      <c r="U3" s="1095"/>
      <c r="V3" s="1095"/>
      <c r="W3" s="1095"/>
      <c r="X3" s="1095"/>
      <c r="Y3" s="1095"/>
      <c r="Z3" s="1095"/>
      <c r="AA3" s="1095"/>
      <c r="AB3" s="1095"/>
      <c r="AC3" s="1095"/>
      <c r="AD3" s="1095"/>
      <c r="AE3" s="1095"/>
      <c r="AF3" s="1095"/>
      <c r="AG3" s="1095"/>
      <c r="AH3" s="1095"/>
      <c r="AI3" s="1095"/>
      <c r="AJ3" s="1095"/>
      <c r="AK3" s="1095"/>
      <c r="AL3" s="1095"/>
      <c r="AM3" s="1095"/>
      <c r="AN3" s="1095"/>
      <c r="AO3" s="1096"/>
      <c r="AP3" s="1073" t="s">
        <v>2318</v>
      </c>
      <c r="AQ3" s="1074"/>
      <c r="AR3" s="1074"/>
      <c r="AS3" s="1074"/>
      <c r="AT3" s="1074"/>
      <c r="AU3" s="1074"/>
      <c r="AV3" s="1074"/>
      <c r="AW3" s="1074"/>
      <c r="AX3" s="1074"/>
      <c r="AY3" s="1074"/>
      <c r="AZ3" s="1074"/>
      <c r="BA3" s="1075"/>
      <c r="BB3" s="1070" t="s">
        <v>2316</v>
      </c>
      <c r="BC3" s="1071"/>
      <c r="BD3" s="1071"/>
      <c r="BE3" s="1071"/>
      <c r="BF3" s="1071"/>
      <c r="BG3" s="1070" t="s">
        <v>2317</v>
      </c>
      <c r="BH3" s="1071"/>
      <c r="BI3" s="1071"/>
      <c r="BJ3" s="1071"/>
      <c r="BK3" s="1071"/>
      <c r="BL3" s="1072"/>
    </row>
    <row r="4" spans="2:64" s="4" customFormat="1" ht="42" thickBot="1" x14ac:dyDescent="0.3">
      <c r="B4" s="166" t="s">
        <v>305</v>
      </c>
      <c r="C4" s="167" t="s">
        <v>184</v>
      </c>
      <c r="D4" s="167" t="s">
        <v>305</v>
      </c>
      <c r="E4" s="167" t="s">
        <v>186</v>
      </c>
      <c r="F4" s="167" t="s">
        <v>2</v>
      </c>
      <c r="G4" s="254" t="s">
        <v>305</v>
      </c>
      <c r="H4" s="168" t="s">
        <v>306</v>
      </c>
      <c r="I4" s="1093"/>
      <c r="J4" s="1101"/>
      <c r="K4" s="1101"/>
      <c r="L4" s="764">
        <v>2022</v>
      </c>
      <c r="M4" s="765">
        <v>2023</v>
      </c>
      <c r="N4" s="765">
        <v>2024</v>
      </c>
      <c r="O4" s="766">
        <v>1</v>
      </c>
      <c r="P4" s="766">
        <v>2</v>
      </c>
      <c r="Q4" s="766">
        <v>3</v>
      </c>
      <c r="R4" s="766">
        <v>4</v>
      </c>
      <c r="S4" s="766">
        <v>5</v>
      </c>
      <c r="T4" s="766">
        <v>6</v>
      </c>
      <c r="U4" s="766">
        <v>7</v>
      </c>
      <c r="V4" s="766">
        <v>8</v>
      </c>
      <c r="W4" s="766">
        <v>9</v>
      </c>
      <c r="X4" s="766">
        <v>10</v>
      </c>
      <c r="Y4" s="766">
        <v>11</v>
      </c>
      <c r="Z4" s="766">
        <v>12</v>
      </c>
      <c r="AA4" s="104">
        <v>2025</v>
      </c>
      <c r="AB4" s="99">
        <v>1</v>
      </c>
      <c r="AC4" s="99">
        <v>2</v>
      </c>
      <c r="AD4" s="99">
        <v>3</v>
      </c>
      <c r="AE4" s="99">
        <v>4</v>
      </c>
      <c r="AF4" s="99">
        <v>5</v>
      </c>
      <c r="AG4" s="99">
        <v>6</v>
      </c>
      <c r="AH4" s="99">
        <v>7</v>
      </c>
      <c r="AI4" s="99">
        <v>8</v>
      </c>
      <c r="AJ4" s="99">
        <v>9</v>
      </c>
      <c r="AK4" s="99">
        <v>10</v>
      </c>
      <c r="AL4" s="99">
        <v>11</v>
      </c>
      <c r="AM4" s="99">
        <v>12</v>
      </c>
      <c r="AN4" s="686" t="s">
        <v>5</v>
      </c>
      <c r="AO4" s="687" t="s">
        <v>6</v>
      </c>
      <c r="AP4" s="102">
        <v>1</v>
      </c>
      <c r="AQ4" s="103">
        <v>2</v>
      </c>
      <c r="AR4" s="103">
        <v>3</v>
      </c>
      <c r="AS4" s="103">
        <v>4</v>
      </c>
      <c r="AT4" s="103">
        <v>5</v>
      </c>
      <c r="AU4" s="104">
        <v>6</v>
      </c>
      <c r="AV4" s="104">
        <v>7</v>
      </c>
      <c r="AW4" s="105">
        <v>8</v>
      </c>
      <c r="AX4" s="105">
        <v>9</v>
      </c>
      <c r="AY4" s="105">
        <v>10</v>
      </c>
      <c r="AZ4" s="105">
        <v>11</v>
      </c>
      <c r="BA4" s="106">
        <v>12</v>
      </c>
      <c r="BB4" s="760" t="s">
        <v>7</v>
      </c>
      <c r="BC4" s="761" t="s">
        <v>2315</v>
      </c>
      <c r="BD4" s="665" t="s">
        <v>2312</v>
      </c>
      <c r="BE4" s="107" t="s">
        <v>2313</v>
      </c>
      <c r="BF4" s="109" t="s">
        <v>2314</v>
      </c>
      <c r="BG4" s="760" t="s">
        <v>8</v>
      </c>
      <c r="BH4" s="761" t="s">
        <v>9</v>
      </c>
      <c r="BI4" s="665" t="s">
        <v>10</v>
      </c>
      <c r="BJ4" s="107" t="s">
        <v>11</v>
      </c>
      <c r="BK4" s="109" t="s">
        <v>12</v>
      </c>
      <c r="BL4" s="108" t="s">
        <v>13</v>
      </c>
    </row>
    <row r="5" spans="2:64" s="180" customFormat="1" ht="14.1" customHeight="1" x14ac:dyDescent="0.25">
      <c r="B5" s="518" t="s">
        <v>189</v>
      </c>
      <c r="C5" s="519" t="s">
        <v>190</v>
      </c>
      <c r="D5" s="521" t="str">
        <f>IF($B$2="x","",B5)</f>
        <v>A</v>
      </c>
      <c r="E5" s="519" t="str">
        <f>IF($B$2="x","",C5)</f>
        <v>Doanh thu</v>
      </c>
      <c r="F5" s="521"/>
      <c r="G5" s="520"/>
      <c r="H5" s="522"/>
      <c r="I5" s="523"/>
      <c r="J5" s="524"/>
      <c r="K5" s="524"/>
      <c r="L5" s="525">
        <v>600000000000</v>
      </c>
      <c r="M5" s="526">
        <v>1300000000000</v>
      </c>
      <c r="N5" s="526">
        <v>1500000000000</v>
      </c>
      <c r="O5" s="526">
        <v>1000000000</v>
      </c>
      <c r="P5" s="526">
        <v>1000000000</v>
      </c>
      <c r="Q5" s="526">
        <v>1000000000</v>
      </c>
      <c r="R5" s="526">
        <v>1000000000</v>
      </c>
      <c r="S5" s="526">
        <v>1000000000</v>
      </c>
      <c r="T5" s="526">
        <v>1000000000</v>
      </c>
      <c r="U5" s="526">
        <v>1000000000</v>
      </c>
      <c r="V5" s="526">
        <v>1000000000</v>
      </c>
      <c r="W5" s="526">
        <v>1000000000</v>
      </c>
      <c r="X5" s="526">
        <v>1000000000</v>
      </c>
      <c r="Y5" s="526">
        <v>1000000000</v>
      </c>
      <c r="Z5" s="526">
        <v>1000000000</v>
      </c>
      <c r="AA5" s="526">
        <v>12000000000</v>
      </c>
      <c r="AB5" s="526">
        <f>'0.KQKD'!V5</f>
        <v>9420187500</v>
      </c>
      <c r="AC5" s="526">
        <f>'0.KQKD'!W5</f>
        <v>5652112500</v>
      </c>
      <c r="AD5" s="526">
        <f>'0.KQKD'!X5</f>
        <v>12443100000</v>
      </c>
      <c r="AE5" s="526">
        <f>'0.KQKD'!Y5</f>
        <v>15779640000</v>
      </c>
      <c r="AF5" s="526">
        <f>'0.KQKD'!Z5</f>
        <v>16437125000</v>
      </c>
      <c r="AG5" s="526">
        <f>'0.KQKD'!AA5</f>
        <v>16437125000</v>
      </c>
      <c r="AH5" s="526">
        <f>'0.KQKD'!AB5</f>
        <v>17094610000</v>
      </c>
      <c r="AI5" s="526">
        <f>'0.KQKD'!AC5</f>
        <v>17118140000</v>
      </c>
      <c r="AJ5" s="526">
        <f>'0.KQKD'!AD5</f>
        <v>16459750000</v>
      </c>
      <c r="AK5" s="526">
        <f>'0.KQKD'!AE5</f>
        <v>17105172500</v>
      </c>
      <c r="AL5" s="526">
        <f>'0.KQKD'!AF5</f>
        <v>16447281250</v>
      </c>
      <c r="AM5" s="526">
        <f>'0.KQKD'!AG5</f>
        <v>17094610000</v>
      </c>
      <c r="AN5" s="526">
        <f>'0.KQKD'!AH5</f>
        <v>177488853750</v>
      </c>
      <c r="AO5" s="527">
        <f>'0.KQKD'!AI5</f>
        <v>39568213997</v>
      </c>
      <c r="AP5" s="528">
        <f>'0.KQKD'!AJ5</f>
        <v>7320017770</v>
      </c>
      <c r="AQ5" s="529">
        <f>'0.KQKD'!AK5</f>
        <v>4596489350</v>
      </c>
      <c r="AR5" s="529">
        <f>'0.KQKD'!AL5</f>
        <v>9617317135</v>
      </c>
      <c r="AS5" s="529">
        <f>'0.KQKD'!AM5</f>
        <v>7009495222</v>
      </c>
      <c r="AT5" s="529">
        <f>'0.KQKD'!AN5</f>
        <v>11024894520</v>
      </c>
      <c r="AU5" s="529">
        <f>'0.KQKD'!AO5</f>
        <v>0</v>
      </c>
      <c r="AV5" s="529">
        <f>'0.KQKD'!AP5</f>
        <v>0</v>
      </c>
      <c r="AW5" s="529">
        <f>'0.KQKD'!AQ5</f>
        <v>0</v>
      </c>
      <c r="AX5" s="529">
        <f>'0.KQKD'!AR5</f>
        <v>0</v>
      </c>
      <c r="AY5" s="529">
        <f>'0.KQKD'!AS5</f>
        <v>0</v>
      </c>
      <c r="AZ5" s="529">
        <f>'0.KQKD'!AT5</f>
        <v>0</v>
      </c>
      <c r="BA5" s="530">
        <f>'0.KQKD'!AU5</f>
        <v>0</v>
      </c>
      <c r="BB5" s="525">
        <f>AS5</f>
        <v>7009495222</v>
      </c>
      <c r="BC5" s="526">
        <f>AT5</f>
        <v>11024894520</v>
      </c>
      <c r="BD5" s="526">
        <f>AF5</f>
        <v>16437125000</v>
      </c>
      <c r="BE5" s="724">
        <f>IFERROR(BC5/BB5,"")</f>
        <v>1.572851420940736</v>
      </c>
      <c r="BF5" s="725">
        <f>IFERROR(BC5/BD5,"")</f>
        <v>0.67073131828102539</v>
      </c>
      <c r="BG5" s="525">
        <f>SUM(O5:S5)</f>
        <v>5000000000</v>
      </c>
      <c r="BH5" s="526">
        <f>SUM(AP5:AT5)</f>
        <v>39568213997</v>
      </c>
      <c r="BI5" s="526">
        <f>SUM(AB5:AF5)</f>
        <v>59732165000</v>
      </c>
      <c r="BJ5" s="724">
        <f>IFERROR(BH5/BG5,"")</f>
        <v>7.9136427993999998</v>
      </c>
      <c r="BK5" s="724">
        <f>IFERROR(BH5/BI5,"")</f>
        <v>0.66242725333997188</v>
      </c>
      <c r="BL5" s="725">
        <f>IFERROR(BH5/AN5,"")</f>
        <v>0.2229335147588106</v>
      </c>
    </row>
    <row r="6" spans="2:64" s="180" customFormat="1" ht="14.1" customHeight="1" x14ac:dyDescent="0.25">
      <c r="B6" s="531" t="s">
        <v>191</v>
      </c>
      <c r="C6" s="532" t="s">
        <v>192</v>
      </c>
      <c r="D6" s="533" t="str">
        <f t="shared" ref="D6:D8" si="0">IF($B$2="x","",B6)</f>
        <v>B</v>
      </c>
      <c r="E6" s="532" t="str">
        <f t="shared" ref="E6:E8" si="1">IF($B$2="x","",C6)</f>
        <v>Tổng chi phí</v>
      </c>
      <c r="F6" s="534"/>
      <c r="G6" s="533"/>
      <c r="H6" s="535"/>
      <c r="I6" s="536"/>
      <c r="J6" s="537"/>
      <c r="K6" s="537"/>
      <c r="L6" s="538" t="e">
        <f t="shared" ref="L6:BA6" si="2">L8+L14+L52+L130+L159+L167</f>
        <v>#REF!</v>
      </c>
      <c r="M6" s="539" t="e">
        <f t="shared" si="2"/>
        <v>#REF!</v>
      </c>
      <c r="N6" s="539" t="e">
        <f t="shared" si="2"/>
        <v>#REF!</v>
      </c>
      <c r="O6" s="539" t="e">
        <f t="shared" si="2"/>
        <v>#REF!</v>
      </c>
      <c r="P6" s="539" t="e">
        <f t="shared" si="2"/>
        <v>#REF!</v>
      </c>
      <c r="Q6" s="539" t="e">
        <f t="shared" si="2"/>
        <v>#REF!</v>
      </c>
      <c r="R6" s="539" t="e">
        <f t="shared" si="2"/>
        <v>#REF!</v>
      </c>
      <c r="S6" s="539" t="e">
        <f t="shared" si="2"/>
        <v>#REF!</v>
      </c>
      <c r="T6" s="539" t="e">
        <f t="shared" si="2"/>
        <v>#REF!</v>
      </c>
      <c r="U6" s="539" t="e">
        <f t="shared" si="2"/>
        <v>#REF!</v>
      </c>
      <c r="V6" s="539" t="e">
        <f t="shared" si="2"/>
        <v>#REF!</v>
      </c>
      <c r="W6" s="539" t="e">
        <f t="shared" si="2"/>
        <v>#REF!</v>
      </c>
      <c r="X6" s="539" t="e">
        <f t="shared" si="2"/>
        <v>#REF!</v>
      </c>
      <c r="Y6" s="539" t="e">
        <f t="shared" si="2"/>
        <v>#REF!</v>
      </c>
      <c r="Z6" s="539" t="e">
        <f t="shared" si="2"/>
        <v>#REF!</v>
      </c>
      <c r="AA6" s="539" t="e">
        <f t="shared" si="2"/>
        <v>#REF!</v>
      </c>
      <c r="AB6" s="539">
        <f t="shared" si="2"/>
        <v>9014538813.0155964</v>
      </c>
      <c r="AC6" s="539">
        <f t="shared" si="2"/>
        <v>5729846214.8698034</v>
      </c>
      <c r="AD6" s="539">
        <f t="shared" si="2"/>
        <v>12174269325.855236</v>
      </c>
      <c r="AE6" s="539">
        <f t="shared" si="2"/>
        <v>15637195178.276003</v>
      </c>
      <c r="AF6" s="539">
        <f t="shared" si="2"/>
        <v>16332226107.424459</v>
      </c>
      <c r="AG6" s="539">
        <f t="shared" si="2"/>
        <v>16380971391.905941</v>
      </c>
      <c r="AH6" s="539">
        <f t="shared" si="2"/>
        <v>16982179771.428698</v>
      </c>
      <c r="AI6" s="539">
        <f t="shared" si="2"/>
        <v>17114405277.38859</v>
      </c>
      <c r="AJ6" s="539">
        <f t="shared" si="2"/>
        <v>16441694629.987034</v>
      </c>
      <c r="AK6" s="539">
        <f t="shared" si="2"/>
        <v>16947683667.965248</v>
      </c>
      <c r="AL6" s="539">
        <f t="shared" si="2"/>
        <v>16413165160.631256</v>
      </c>
      <c r="AM6" s="539">
        <f t="shared" si="2"/>
        <v>16970971531.095364</v>
      </c>
      <c r="AN6" s="539">
        <f t="shared" si="2"/>
        <v>176139147069.84329</v>
      </c>
      <c r="AO6" s="540">
        <f t="shared" si="2"/>
        <v>37025489091</v>
      </c>
      <c r="AP6" s="541">
        <f>AP8+AP14+AP52+AP130+AP159+AP167</f>
        <v>6986700242</v>
      </c>
      <c r="AQ6" s="542">
        <f t="shared" si="2"/>
        <v>4635783549</v>
      </c>
      <c r="AR6" s="542">
        <f t="shared" si="2"/>
        <v>8926351289</v>
      </c>
      <c r="AS6" s="542">
        <f t="shared" si="2"/>
        <v>6570793719</v>
      </c>
      <c r="AT6" s="542">
        <f t="shared" si="2"/>
        <v>9905860292</v>
      </c>
      <c r="AU6" s="542">
        <f t="shared" si="2"/>
        <v>0</v>
      </c>
      <c r="AV6" s="542">
        <f t="shared" si="2"/>
        <v>0</v>
      </c>
      <c r="AW6" s="542">
        <f t="shared" si="2"/>
        <v>0</v>
      </c>
      <c r="AX6" s="542">
        <f t="shared" si="2"/>
        <v>0</v>
      </c>
      <c r="AY6" s="542">
        <f t="shared" si="2"/>
        <v>0</v>
      </c>
      <c r="AZ6" s="542">
        <f t="shared" si="2"/>
        <v>0</v>
      </c>
      <c r="BA6" s="543">
        <f t="shared" si="2"/>
        <v>0</v>
      </c>
      <c r="BB6" s="538">
        <f>AS6</f>
        <v>6570793719</v>
      </c>
      <c r="BC6" s="539">
        <f>AT6</f>
        <v>9905860292</v>
      </c>
      <c r="BD6" s="539">
        <f>AF6</f>
        <v>16332226107.424459</v>
      </c>
      <c r="BE6" s="726">
        <f>IFERROR(BC6/BB6,"")</f>
        <v>1.5075591649386855</v>
      </c>
      <c r="BF6" s="727">
        <f t="shared" ref="BF6:BF67" si="3">IFERROR(BC6/BD6,"")</f>
        <v>0.60652235811852373</v>
      </c>
      <c r="BG6" s="538" t="e">
        <f>SUM(O6:S6)</f>
        <v>#REF!</v>
      </c>
      <c r="BH6" s="539">
        <f>SUM(AP6:AT6)</f>
        <v>37025489091</v>
      </c>
      <c r="BI6" s="539">
        <f>SUM(AB6:AF6)</f>
        <v>58888075639.441101</v>
      </c>
      <c r="BJ6" s="754" t="str">
        <f t="shared" ref="BJ6:BJ67" si="4">IFERROR(BH6/BG6,"")</f>
        <v/>
      </c>
      <c r="BK6" s="754">
        <f t="shared" ref="BK6:BK67" si="5">IFERROR(BH6/BI6,"")</f>
        <v>0.62874340329439582</v>
      </c>
      <c r="BL6" s="755">
        <f t="shared" ref="BL6:BL67" si="6">IFERROR(BH6/AN6,"")</f>
        <v>0.21020590656271618</v>
      </c>
    </row>
    <row r="7" spans="2:64" s="554" customFormat="1" ht="14.1" customHeight="1" x14ac:dyDescent="0.25">
      <c r="B7" s="544"/>
      <c r="C7" s="545" t="s">
        <v>193</v>
      </c>
      <c r="D7" s="546"/>
      <c r="E7" s="545" t="str">
        <f t="shared" si="1"/>
        <v>% chi phí / Doanh thu</v>
      </c>
      <c r="F7" s="547"/>
      <c r="G7" s="546"/>
      <c r="H7" s="548"/>
      <c r="I7" s="549"/>
      <c r="J7" s="550"/>
      <c r="K7" s="550"/>
      <c r="L7" s="551">
        <f>IFERROR(L6/L5,0)</f>
        <v>0</v>
      </c>
      <c r="M7" s="552">
        <f>IFERROR(M6/M5,0)</f>
        <v>0</v>
      </c>
      <c r="N7" s="552">
        <f t="shared" ref="N7:BA7" si="7">IFERROR(N6/N5,0)</f>
        <v>0</v>
      </c>
      <c r="O7" s="552">
        <f t="shared" si="7"/>
        <v>0</v>
      </c>
      <c r="P7" s="552">
        <f t="shared" si="7"/>
        <v>0</v>
      </c>
      <c r="Q7" s="552">
        <f t="shared" si="7"/>
        <v>0</v>
      </c>
      <c r="R7" s="552">
        <f t="shared" si="7"/>
        <v>0</v>
      </c>
      <c r="S7" s="552">
        <f t="shared" si="7"/>
        <v>0</v>
      </c>
      <c r="T7" s="552">
        <f t="shared" si="7"/>
        <v>0</v>
      </c>
      <c r="U7" s="552">
        <f t="shared" si="7"/>
        <v>0</v>
      </c>
      <c r="V7" s="552">
        <f t="shared" si="7"/>
        <v>0</v>
      </c>
      <c r="W7" s="552">
        <f t="shared" si="7"/>
        <v>0</v>
      </c>
      <c r="X7" s="552">
        <f t="shared" si="7"/>
        <v>0</v>
      </c>
      <c r="Y7" s="552">
        <f t="shared" si="7"/>
        <v>0</v>
      </c>
      <c r="Z7" s="552">
        <f t="shared" si="7"/>
        <v>0</v>
      </c>
      <c r="AA7" s="552">
        <f t="shared" si="7"/>
        <v>0</v>
      </c>
      <c r="AB7" s="552">
        <f t="shared" si="7"/>
        <v>0.95693836380810848</v>
      </c>
      <c r="AC7" s="552">
        <f t="shared" si="7"/>
        <v>1.0137530374474684</v>
      </c>
      <c r="AD7" s="552">
        <f t="shared" si="7"/>
        <v>0.97839520102347777</v>
      </c>
      <c r="AE7" s="552">
        <f t="shared" si="7"/>
        <v>0.990972872529158</v>
      </c>
      <c r="AF7" s="552">
        <f t="shared" si="7"/>
        <v>0.99361817272938302</v>
      </c>
      <c r="AG7" s="552">
        <f t="shared" si="7"/>
        <v>0.99658373297677916</v>
      </c>
      <c r="AH7" s="552">
        <f t="shared" si="7"/>
        <v>0.99342305974975142</v>
      </c>
      <c r="AI7" s="552">
        <f t="shared" si="7"/>
        <v>0.99978182661133685</v>
      </c>
      <c r="AJ7" s="552">
        <f t="shared" si="7"/>
        <v>0.99890305928018552</v>
      </c>
      <c r="AK7" s="552">
        <f t="shared" si="7"/>
        <v>0.99079291179117013</v>
      </c>
      <c r="AL7" s="552">
        <f t="shared" si="7"/>
        <v>0.99792573077275348</v>
      </c>
      <c r="AM7" s="552">
        <f t="shared" si="7"/>
        <v>0.99276740043179479</v>
      </c>
      <c r="AN7" s="552">
        <f t="shared" si="7"/>
        <v>0.99239554117545981</v>
      </c>
      <c r="AO7" s="553">
        <f t="shared" si="7"/>
        <v>0.9357381936371254</v>
      </c>
      <c r="AP7" s="551">
        <f t="shared" si="7"/>
        <v>0.95446492911997394</v>
      </c>
      <c r="AQ7" s="552">
        <f t="shared" si="7"/>
        <v>1.008548741443293</v>
      </c>
      <c r="AR7" s="552">
        <f t="shared" si="7"/>
        <v>0.92815399177329927</v>
      </c>
      <c r="AS7" s="552">
        <f t="shared" si="7"/>
        <v>0.93741325315079871</v>
      </c>
      <c r="AT7" s="552">
        <f t="shared" si="7"/>
        <v>0.89849932568787971</v>
      </c>
      <c r="AU7" s="552">
        <f t="shared" si="7"/>
        <v>0</v>
      </c>
      <c r="AV7" s="552">
        <f t="shared" si="7"/>
        <v>0</v>
      </c>
      <c r="AW7" s="552">
        <f t="shared" si="7"/>
        <v>0</v>
      </c>
      <c r="AX7" s="552">
        <f t="shared" si="7"/>
        <v>0</v>
      </c>
      <c r="AY7" s="552">
        <f t="shared" si="7"/>
        <v>0</v>
      </c>
      <c r="AZ7" s="552">
        <f t="shared" si="7"/>
        <v>0</v>
      </c>
      <c r="BA7" s="553">
        <f t="shared" si="7"/>
        <v>0</v>
      </c>
      <c r="BB7" s="551">
        <f t="shared" ref="BB7" si="8">AR7</f>
        <v>0.92815399177329927</v>
      </c>
      <c r="BC7" s="552">
        <f t="shared" ref="BC7" si="9">AS7</f>
        <v>0.93741325315079871</v>
      </c>
      <c r="BD7" s="552">
        <f t="shared" ref="BD7" si="10">AE7</f>
        <v>0.990972872529158</v>
      </c>
      <c r="BE7" s="552">
        <f>IFERROR(BC7/BB7,"")</f>
        <v>1.009975996935389</v>
      </c>
      <c r="BF7" s="553">
        <f t="shared" si="3"/>
        <v>0.94595248683078015</v>
      </c>
      <c r="BG7" s="551">
        <f>IFERROR(BG6/BG5,0)</f>
        <v>0</v>
      </c>
      <c r="BH7" s="552">
        <f>IFERROR(BH6/BH5,0)</f>
        <v>0.9357381936371254</v>
      </c>
      <c r="BI7" s="552">
        <f>IFERROR(BI6/BI5,0)</f>
        <v>0.98586876332778328</v>
      </c>
      <c r="BJ7" s="552" t="str">
        <f t="shared" si="4"/>
        <v/>
      </c>
      <c r="BK7" s="552">
        <f t="shared" si="5"/>
        <v>0.94915086920753733</v>
      </c>
      <c r="BL7" s="553">
        <f t="shared" si="6"/>
        <v>0.94290850251984648</v>
      </c>
    </row>
    <row r="8" spans="2:64" s="180" customFormat="1" ht="14.1" customHeight="1" x14ac:dyDescent="0.25">
      <c r="B8" s="555" t="s">
        <v>194</v>
      </c>
      <c r="C8" s="556" t="s">
        <v>22</v>
      </c>
      <c r="D8" s="557" t="str">
        <f t="shared" si="0"/>
        <v>I</v>
      </c>
      <c r="E8" s="556" t="str">
        <f t="shared" si="1"/>
        <v>Biến phí bán hàng</v>
      </c>
      <c r="F8" s="558"/>
      <c r="G8" s="557"/>
      <c r="H8" s="559"/>
      <c r="I8" s="560"/>
      <c r="J8" s="561"/>
      <c r="K8" s="561"/>
      <c r="L8" s="562" t="e">
        <f>SUM(L9:L13)</f>
        <v>#REF!</v>
      </c>
      <c r="M8" s="563" t="e">
        <f t="shared" ref="M8:AA8" si="11">SUM(M9:M13)</f>
        <v>#REF!</v>
      </c>
      <c r="N8" s="563" t="e">
        <f t="shared" si="11"/>
        <v>#REF!</v>
      </c>
      <c r="O8" s="563" t="e">
        <f t="shared" si="11"/>
        <v>#REF!</v>
      </c>
      <c r="P8" s="563" t="e">
        <f t="shared" si="11"/>
        <v>#REF!</v>
      </c>
      <c r="Q8" s="563" t="e">
        <f t="shared" si="11"/>
        <v>#REF!</v>
      </c>
      <c r="R8" s="563" t="e">
        <f t="shared" si="11"/>
        <v>#REF!</v>
      </c>
      <c r="S8" s="563" t="e">
        <f t="shared" si="11"/>
        <v>#REF!</v>
      </c>
      <c r="T8" s="563" t="e">
        <f t="shared" si="11"/>
        <v>#REF!</v>
      </c>
      <c r="U8" s="563" t="e">
        <f t="shared" si="11"/>
        <v>#REF!</v>
      </c>
      <c r="V8" s="563" t="e">
        <f t="shared" si="11"/>
        <v>#REF!</v>
      </c>
      <c r="W8" s="563" t="e">
        <f t="shared" si="11"/>
        <v>#REF!</v>
      </c>
      <c r="X8" s="563" t="e">
        <f t="shared" si="11"/>
        <v>#REF!</v>
      </c>
      <c r="Y8" s="563" t="e">
        <f t="shared" si="11"/>
        <v>#REF!</v>
      </c>
      <c r="Z8" s="563" t="e">
        <f t="shared" si="11"/>
        <v>#REF!</v>
      </c>
      <c r="AA8" s="563" t="e">
        <f t="shared" si="11"/>
        <v>#REF!</v>
      </c>
      <c r="AB8" s="563">
        <f t="shared" ref="AB8:AO8" si="12">SUM(AB9:AB13)</f>
        <v>267000000</v>
      </c>
      <c r="AC8" s="563">
        <f t="shared" si="12"/>
        <v>160200000</v>
      </c>
      <c r="AD8" s="563">
        <f t="shared" si="12"/>
        <v>353600000</v>
      </c>
      <c r="AE8" s="563">
        <f t="shared" si="12"/>
        <v>317703360</v>
      </c>
      <c r="AF8" s="563">
        <f t="shared" si="12"/>
        <v>330941000</v>
      </c>
      <c r="AG8" s="563">
        <f t="shared" si="12"/>
        <v>330941000</v>
      </c>
      <c r="AH8" s="563">
        <f t="shared" si="12"/>
        <v>344178640</v>
      </c>
      <c r="AI8" s="563">
        <f t="shared" si="12"/>
        <v>344398080</v>
      </c>
      <c r="AJ8" s="563">
        <f t="shared" si="12"/>
        <v>331152000</v>
      </c>
      <c r="AK8" s="563">
        <f t="shared" si="12"/>
        <v>344232720</v>
      </c>
      <c r="AL8" s="563">
        <f t="shared" si="12"/>
        <v>330993000</v>
      </c>
      <c r="AM8" s="563">
        <f t="shared" si="12"/>
        <v>344178640</v>
      </c>
      <c r="AN8" s="563">
        <f t="shared" si="12"/>
        <v>3799518440</v>
      </c>
      <c r="AO8" s="564">
        <f t="shared" si="12"/>
        <v>1047100000</v>
      </c>
      <c r="AP8" s="565">
        <f t="shared" ref="AP8:BA8" si="13">SUM(AP9:AP13)</f>
        <v>195900000</v>
      </c>
      <c r="AQ8" s="566">
        <f t="shared" si="13"/>
        <v>121800000</v>
      </c>
      <c r="AR8" s="566">
        <f t="shared" si="13"/>
        <v>271300000</v>
      </c>
      <c r="AS8" s="566">
        <f t="shared" si="13"/>
        <v>195300000</v>
      </c>
      <c r="AT8" s="566">
        <f t="shared" ref="AT8" si="14">SUM(AT9:AT13)</f>
        <v>262800000</v>
      </c>
      <c r="AU8" s="566">
        <f t="shared" si="13"/>
        <v>0</v>
      </c>
      <c r="AV8" s="566">
        <f t="shared" si="13"/>
        <v>0</v>
      </c>
      <c r="AW8" s="566">
        <f t="shared" si="13"/>
        <v>0</v>
      </c>
      <c r="AX8" s="566">
        <f t="shared" si="13"/>
        <v>0</v>
      </c>
      <c r="AY8" s="566">
        <f t="shared" si="13"/>
        <v>0</v>
      </c>
      <c r="AZ8" s="566">
        <f t="shared" si="13"/>
        <v>0</v>
      </c>
      <c r="BA8" s="567">
        <f t="shared" si="13"/>
        <v>0</v>
      </c>
      <c r="BB8" s="562">
        <f t="shared" ref="BB8:BB39" si="15">AS8</f>
        <v>195300000</v>
      </c>
      <c r="BC8" s="563">
        <f t="shared" ref="BC8:BC39" si="16">AT8</f>
        <v>262800000</v>
      </c>
      <c r="BD8" s="563">
        <f t="shared" ref="BD8:BD39" si="17">AF8</f>
        <v>330941000</v>
      </c>
      <c r="BE8" s="728">
        <f t="shared" ref="BE8:BE67" si="18">IFERROR(BC8/BB8,"")</f>
        <v>1.3456221198156681</v>
      </c>
      <c r="BF8" s="729">
        <f t="shared" si="3"/>
        <v>0.79409925031954331</v>
      </c>
      <c r="BG8" s="562" t="e">
        <f t="shared" ref="BG8:BG39" si="19">SUM(O8:S8)</f>
        <v>#REF!</v>
      </c>
      <c r="BH8" s="563">
        <f t="shared" ref="BH8:BH39" si="20">SUM(AP8:AT8)</f>
        <v>1047100000</v>
      </c>
      <c r="BI8" s="563">
        <f t="shared" ref="BI8:BI39" si="21">SUM(AB8:AF8)</f>
        <v>1429444360</v>
      </c>
      <c r="BJ8" s="568" t="str">
        <f t="shared" si="4"/>
        <v/>
      </c>
      <c r="BK8" s="568">
        <f t="shared" si="5"/>
        <v>0.73252239072810077</v>
      </c>
      <c r="BL8" s="569">
        <f t="shared" si="6"/>
        <v>0.27558755577456812</v>
      </c>
    </row>
    <row r="9" spans="2:64" s="2" customFormat="1" ht="14.1" customHeight="1" x14ac:dyDescent="0.25">
      <c r="B9" s="1106" t="s">
        <v>195</v>
      </c>
      <c r="C9" s="1108" t="s">
        <v>161</v>
      </c>
      <c r="D9" s="1110" t="s">
        <v>196</v>
      </c>
      <c r="E9" s="1089" t="s">
        <v>161</v>
      </c>
      <c r="F9" s="486">
        <v>1</v>
      </c>
      <c r="G9" s="487" t="str">
        <f>VLOOKUP(H9,'Mapping account'!E:F,2,0)</f>
        <v>03602</v>
      </c>
      <c r="H9" s="17" t="s">
        <v>307</v>
      </c>
      <c r="I9" s="456" t="s">
        <v>197</v>
      </c>
      <c r="J9" s="457" t="s">
        <v>195</v>
      </c>
      <c r="K9" s="457" t="s">
        <v>196</v>
      </c>
      <c r="L9" s="488" t="e">
        <f>SUMIFS(M.account_DTR!$AD$7:$AD$414,M.account_DTR!$I$7:$I$414,'10. 170KMP'!$F9)</f>
        <v>#REF!</v>
      </c>
      <c r="M9" s="489" t="e">
        <f>SUMIFS(M.account_DTR!$AR$7:$AR$414,M.account_DTR!$I$7:$I$414,'10. 170KMP'!$F9)</f>
        <v>#REF!</v>
      </c>
      <c r="N9" s="489" t="e">
        <f>SUMIFS(M.account_DTR!$BF$7:$BF$414,M.account_DTR!$I$7:$I$414,'10. 170KMP'!$F9)</f>
        <v>#REF!</v>
      </c>
      <c r="O9" s="489" t="e">
        <f>SUMIFS(M.account_DTR!BH$7:BH$414,M.account_DTR!$I$7:$I$414,'10. 170KMP'!$F9)</f>
        <v>#REF!</v>
      </c>
      <c r="P9" s="489" t="e">
        <f>SUMIFS(M.account_DTR!BI$7:BI$414,M.account_DTR!$I$7:$I$414,'10. 170KMP'!$F9)</f>
        <v>#REF!</v>
      </c>
      <c r="Q9" s="489" t="e">
        <f>SUMIFS(M.account_DTR!BJ$7:BJ$414,M.account_DTR!$I$7:$I$414,'10. 170KMP'!$F9)</f>
        <v>#REF!</v>
      </c>
      <c r="R9" s="489" t="e">
        <f>SUMIFS(M.account_DTR!BK$7:BK$414,M.account_DTR!$I$7:$I$414,'10. 170KMP'!$F9)</f>
        <v>#REF!</v>
      </c>
      <c r="S9" s="489" t="e">
        <f>SUMIFS(M.account_DTR!BL$7:BL$414,M.account_DTR!$I$7:$I$414,'10. 170KMP'!$F9)</f>
        <v>#REF!</v>
      </c>
      <c r="T9" s="489" t="e">
        <f>SUMIFS(M.account_DTR!BM$7:BM$414,M.account_DTR!$I$7:$I$414,'10. 170KMP'!$F9)</f>
        <v>#REF!</v>
      </c>
      <c r="U9" s="489" t="e">
        <f>SUMIFS(M.account_DTR!BN$7:BN$414,M.account_DTR!$I$7:$I$414,'10. 170KMP'!$F9)</f>
        <v>#REF!</v>
      </c>
      <c r="V9" s="489" t="e">
        <f>SUMIFS(M.account_DTR!BO$7:BO$414,M.account_DTR!$I$7:$I$414,'10. 170KMP'!$F9)</f>
        <v>#REF!</v>
      </c>
      <c r="W9" s="489" t="e">
        <f>SUMIFS(M.account_DTR!BP$7:BP$414,M.account_DTR!$I$7:$I$414,'10. 170KMP'!$F9)</f>
        <v>#REF!</v>
      </c>
      <c r="X9" s="489" t="e">
        <f>SUMIFS(M.account_DTR!BQ$7:BQ$414,M.account_DTR!$I$7:$I$414,'10. 170KMP'!$F9)</f>
        <v>#REF!</v>
      </c>
      <c r="Y9" s="489" t="e">
        <f>SUMIFS(M.account_DTR!BR$7:BR$414,M.account_DTR!$I$7:$I$414,'10. 170KMP'!$F9)</f>
        <v>#REF!</v>
      </c>
      <c r="Z9" s="489" t="e">
        <f>SUMIFS(M.account_DTR!BS$7:BS$414,M.account_DTR!$I$7:$I$414,'10. 170KMP'!$F9)</f>
        <v>#REF!</v>
      </c>
      <c r="AA9" s="489" t="e">
        <f>SUM(O9:Z9)</f>
        <v>#REF!</v>
      </c>
      <c r="AB9" s="489">
        <f>SUMIFS(M.account_DTR!BV$7:BV$414,M.account_DTR!$I$7:$I$414,'10. 170KMP'!$F9)</f>
        <v>267000000</v>
      </c>
      <c r="AC9" s="489">
        <f>SUMIFS(M.account_DTR!BW$7:BW$414,M.account_DTR!$I$7:$I$414,'10. 170KMP'!$F9)</f>
        <v>160200000</v>
      </c>
      <c r="AD9" s="489">
        <f>SUMIFS(M.account_DTR!BX$7:BX$414,M.account_DTR!$I$7:$I$414,'10. 170KMP'!$F9)</f>
        <v>353600000</v>
      </c>
      <c r="AE9" s="489">
        <f>SUMIFS(M.account_DTR!BY$7:BY$414,M.account_DTR!$I$7:$I$414,'10. 170KMP'!$F9)</f>
        <v>317703360</v>
      </c>
      <c r="AF9" s="489">
        <f>SUMIFS(M.account_DTR!BZ$7:BZ$414,M.account_DTR!$I$7:$I$414,'10. 170KMP'!$F9)</f>
        <v>330941000</v>
      </c>
      <c r="AG9" s="489">
        <f>SUMIFS(M.account_DTR!CA$7:CA$414,M.account_DTR!$I$7:$I$414,'10. 170KMP'!$F9)</f>
        <v>330941000</v>
      </c>
      <c r="AH9" s="489">
        <f>SUMIFS(M.account_DTR!CB$7:CB$414,M.account_DTR!$I$7:$I$414,'10. 170KMP'!$F9)</f>
        <v>344178640</v>
      </c>
      <c r="AI9" s="489">
        <f>SUMIFS(M.account_DTR!CC$7:CC$414,M.account_DTR!$I$7:$I$414,'10. 170KMP'!$F9)</f>
        <v>344398080</v>
      </c>
      <c r="AJ9" s="489">
        <f>SUMIFS(M.account_DTR!CD$7:CD$414,M.account_DTR!$I$7:$I$414,'10. 170KMP'!$F9)</f>
        <v>331152000</v>
      </c>
      <c r="AK9" s="489">
        <f>SUMIFS(M.account_DTR!CE$7:CE$414,M.account_DTR!$I$7:$I$414,'10. 170KMP'!$F9)</f>
        <v>344232720</v>
      </c>
      <c r="AL9" s="489">
        <f>SUMIFS(M.account_DTR!CF$7:CF$414,M.account_DTR!$I$7:$I$414,'10. 170KMP'!$F9)</f>
        <v>330993000</v>
      </c>
      <c r="AM9" s="489">
        <f>SUMIFS(M.account_DTR!CG$7:CG$414,M.account_DTR!$I$7:$I$414,'10. 170KMP'!$F9)</f>
        <v>344178640</v>
      </c>
      <c r="AN9" s="489">
        <f>SUM(AB9:AM9)</f>
        <v>3799518440</v>
      </c>
      <c r="AO9" s="490">
        <f>SUM(AP9:BA9)</f>
        <v>1047100000</v>
      </c>
      <c r="AP9" s="491">
        <f>SUMIFS(M.account_DTR!CJ$7:CJ$414,M.account_DTR!$I$7:$I$414,'10. 170KMP'!$F9)</f>
        <v>195900000</v>
      </c>
      <c r="AQ9" s="492">
        <f>SUMIFS(M.account_DTR!CK$7:CK$414,M.account_DTR!$I$7:$I$414,'10. 170KMP'!$F9)</f>
        <v>121800000</v>
      </c>
      <c r="AR9" s="492">
        <f>SUMIFS(M.account_DTR!CL$7:CL$414,M.account_DTR!$I$7:$I$414,'10. 170KMP'!$F9)</f>
        <v>271300000</v>
      </c>
      <c r="AS9" s="492">
        <f>SUMIFS(M.account_DTR!CM$7:CM$414,M.account_DTR!$I$7:$I$414,'10. 170KMP'!$F9)</f>
        <v>195300000</v>
      </c>
      <c r="AT9" s="492">
        <f>SUMIFS(M.account_DTR!CN$7:CN$414,M.account_DTR!$I$7:$I$414,'10. 170KMP'!$F9)</f>
        <v>262800000</v>
      </c>
      <c r="AU9" s="492"/>
      <c r="AV9" s="492"/>
      <c r="AW9" s="492"/>
      <c r="AX9" s="492"/>
      <c r="AY9" s="492"/>
      <c r="AZ9" s="492"/>
      <c r="BA9" s="493"/>
      <c r="BB9" s="488">
        <f t="shared" si="15"/>
        <v>195300000</v>
      </c>
      <c r="BC9" s="489">
        <f t="shared" si="16"/>
        <v>262800000</v>
      </c>
      <c r="BD9" s="489">
        <f t="shared" si="17"/>
        <v>330941000</v>
      </c>
      <c r="BE9" s="730">
        <f t="shared" si="18"/>
        <v>1.3456221198156681</v>
      </c>
      <c r="BF9" s="731">
        <f t="shared" si="3"/>
        <v>0.79409925031954331</v>
      </c>
      <c r="BG9" s="488" t="e">
        <f t="shared" si="19"/>
        <v>#REF!</v>
      </c>
      <c r="BH9" s="489">
        <f t="shared" si="20"/>
        <v>1047100000</v>
      </c>
      <c r="BI9" s="489">
        <f t="shared" si="21"/>
        <v>1429444360</v>
      </c>
      <c r="BJ9" s="496" t="str">
        <f t="shared" si="4"/>
        <v/>
      </c>
      <c r="BK9" s="496">
        <f t="shared" si="5"/>
        <v>0.73252239072810077</v>
      </c>
      <c r="BL9" s="497">
        <f t="shared" si="6"/>
        <v>0.27558755577456812</v>
      </c>
    </row>
    <row r="10" spans="2:64" s="2" customFormat="1" x14ac:dyDescent="0.25">
      <c r="B10" s="1107"/>
      <c r="C10" s="1109"/>
      <c r="D10" s="1105"/>
      <c r="E10" s="1104"/>
      <c r="F10" s="23">
        <f>IF(H10=0,"",MAX($F9:F$9)+1)</f>
        <v>2</v>
      </c>
      <c r="G10" s="859" t="str">
        <f>VLOOKUP(H10,'Mapping account'!E:F,2,0)</f>
        <v>03605</v>
      </c>
      <c r="H10" s="16" t="s">
        <v>308</v>
      </c>
      <c r="I10" s="266" t="s">
        <v>197</v>
      </c>
      <c r="J10" s="277" t="s">
        <v>195</v>
      </c>
      <c r="K10" s="277" t="s">
        <v>196</v>
      </c>
      <c r="L10" s="85" t="e">
        <f>SUMIFS(M.account_DTR!$AD$7:$AD$414,M.account_DTR!$I$7:$I$414,'10. 170KMP'!$F10)</f>
        <v>#REF!</v>
      </c>
      <c r="M10" s="61" t="e">
        <f>SUMIFS(M.account_DTR!$AR$7:$AR$414,M.account_DTR!$I$7:$I$414,'10. 170KMP'!$F10)</f>
        <v>#REF!</v>
      </c>
      <c r="N10" s="61" t="e">
        <f>SUMIFS(M.account_DTR!$BF$7:$BF$414,M.account_DTR!$I$7:$I$414,'10. 170KMP'!$F10)</f>
        <v>#REF!</v>
      </c>
      <c r="O10" s="61" t="e">
        <f>SUMIFS(M.account_DTR!BH$7:BH$414,M.account_DTR!$I$7:$I$414,'10. 170KMP'!$F10)</f>
        <v>#REF!</v>
      </c>
      <c r="P10" s="61" t="e">
        <f>SUMIFS(M.account_DTR!BI$7:BI$414,M.account_DTR!$I$7:$I$414,'10. 170KMP'!$F10)</f>
        <v>#REF!</v>
      </c>
      <c r="Q10" s="61" t="e">
        <f>SUMIFS(M.account_DTR!BJ$7:BJ$414,M.account_DTR!$I$7:$I$414,'10. 170KMP'!$F10)</f>
        <v>#REF!</v>
      </c>
      <c r="R10" s="61" t="e">
        <f>SUMIFS(M.account_DTR!BK$7:BK$414,M.account_DTR!$I$7:$I$414,'10. 170KMP'!$F10)</f>
        <v>#REF!</v>
      </c>
      <c r="S10" s="61" t="e">
        <f>SUMIFS(M.account_DTR!BL$7:BL$414,M.account_DTR!$I$7:$I$414,'10. 170KMP'!$F10)</f>
        <v>#REF!</v>
      </c>
      <c r="T10" s="61" t="e">
        <f>SUMIFS(M.account_DTR!BM$7:BM$414,M.account_DTR!$I$7:$I$414,'10. 170KMP'!$F10)</f>
        <v>#REF!</v>
      </c>
      <c r="U10" s="61" t="e">
        <f>SUMIFS(M.account_DTR!BN$7:BN$414,M.account_DTR!$I$7:$I$414,'10. 170KMP'!$F10)</f>
        <v>#REF!</v>
      </c>
      <c r="V10" s="61" t="e">
        <f>SUMIFS(M.account_DTR!BO$7:BO$414,M.account_DTR!$I$7:$I$414,'10. 170KMP'!$F10)</f>
        <v>#REF!</v>
      </c>
      <c r="W10" s="61" t="e">
        <f>SUMIFS(M.account_DTR!BP$7:BP$414,M.account_DTR!$I$7:$I$414,'10. 170KMP'!$F10)</f>
        <v>#REF!</v>
      </c>
      <c r="X10" s="61" t="e">
        <f>SUMIFS(M.account_DTR!BQ$7:BQ$414,M.account_DTR!$I$7:$I$414,'10. 170KMP'!$F10)</f>
        <v>#REF!</v>
      </c>
      <c r="Y10" s="61" t="e">
        <f>SUMIFS(M.account_DTR!BR$7:BR$414,M.account_DTR!$I$7:$I$414,'10. 170KMP'!$F10)</f>
        <v>#REF!</v>
      </c>
      <c r="Z10" s="61" t="e">
        <f>SUMIFS(M.account_DTR!BS$7:BS$414,M.account_DTR!$I$7:$I$414,'10. 170KMP'!$F10)</f>
        <v>#REF!</v>
      </c>
      <c r="AA10" s="61" t="e">
        <f t="shared" ref="AA10:AA74" si="22">SUM(O10:Z10)</f>
        <v>#REF!</v>
      </c>
      <c r="AB10" s="61">
        <f>SUMIFS(M.account_DTR!BV$7:BV$414,M.account_DTR!$I$7:$I$414,'10. 170KMP'!$F10)</f>
        <v>0</v>
      </c>
      <c r="AC10" s="61">
        <f>SUMIFS(M.account_DTR!BW$7:BW$414,M.account_DTR!$I$7:$I$414,'10. 170KMP'!$F10)</f>
        <v>0</v>
      </c>
      <c r="AD10" s="61">
        <f>SUMIFS(M.account_DTR!BX$7:BX$414,M.account_DTR!$I$7:$I$414,'10. 170KMP'!$F10)</f>
        <v>0</v>
      </c>
      <c r="AE10" s="61">
        <f>SUMIFS(M.account_DTR!BY$7:BY$414,M.account_DTR!$I$7:$I$414,'10. 170KMP'!$F10)</f>
        <v>0</v>
      </c>
      <c r="AF10" s="61">
        <f>SUMIFS(M.account_DTR!BZ$7:BZ$414,M.account_DTR!$I$7:$I$414,'10. 170KMP'!$F10)</f>
        <v>0</v>
      </c>
      <c r="AG10" s="61">
        <f>SUMIFS(M.account_DTR!CA$7:CA$414,M.account_DTR!$I$7:$I$414,'10. 170KMP'!$F10)</f>
        <v>0</v>
      </c>
      <c r="AH10" s="61">
        <f>SUMIFS(M.account_DTR!CB$7:CB$414,M.account_DTR!$I$7:$I$414,'10. 170KMP'!$F10)</f>
        <v>0</v>
      </c>
      <c r="AI10" s="61">
        <f>SUMIFS(M.account_DTR!CC$7:CC$414,M.account_DTR!$I$7:$I$414,'10. 170KMP'!$F10)</f>
        <v>0</v>
      </c>
      <c r="AJ10" s="61">
        <f>SUMIFS(M.account_DTR!CD$7:CD$414,M.account_DTR!$I$7:$I$414,'10. 170KMP'!$F10)</f>
        <v>0</v>
      </c>
      <c r="AK10" s="61">
        <f>SUMIFS(M.account_DTR!CE$7:CE$414,M.account_DTR!$I$7:$I$414,'10. 170KMP'!$F10)</f>
        <v>0</v>
      </c>
      <c r="AL10" s="61">
        <f>SUMIFS(M.account_DTR!CF$7:CF$414,M.account_DTR!$I$7:$I$414,'10. 170KMP'!$F10)</f>
        <v>0</v>
      </c>
      <c r="AM10" s="61">
        <f>SUMIFS(M.account_DTR!CG$7:CG$414,M.account_DTR!$I$7:$I$414,'10. 170KMP'!$F10)</f>
        <v>0</v>
      </c>
      <c r="AN10" s="61">
        <f t="shared" ref="AN10:AN74" si="23">SUM(AB10:AM10)</f>
        <v>0</v>
      </c>
      <c r="AO10" s="91">
        <f t="shared" ref="AO10:AO73" si="24">SUM(AP10:BA10)</f>
        <v>0</v>
      </c>
      <c r="AP10" s="323">
        <f>SUMIFS(M.account_DTR!CJ$7:CJ$414,M.account_DTR!$I$7:$I$414,'10. 170KMP'!$F10)</f>
        <v>0</v>
      </c>
      <c r="AQ10" s="324">
        <f>SUMIFS(M.account_DTR!CK$7:CK$414,M.account_DTR!$I$7:$I$414,'10. 170KMP'!$F10)</f>
        <v>0</v>
      </c>
      <c r="AR10" s="324">
        <f>SUMIFS(M.account_DTR!CL$7:CL$414,M.account_DTR!$I$7:$I$414,'10. 170KMP'!$F10)</f>
        <v>0</v>
      </c>
      <c r="AS10" s="324">
        <f>SUMIFS(M.account_DTR!CM$7:CM$414,M.account_DTR!$I$7:$I$414,'10. 170KMP'!$F10)</f>
        <v>0</v>
      </c>
      <c r="AT10" s="324">
        <f>SUMIFS(M.account_DTR!CN$7:CN$414,M.account_DTR!$I$7:$I$414,'10. 170KMP'!$F10)</f>
        <v>0</v>
      </c>
      <c r="AU10" s="324"/>
      <c r="AV10" s="324"/>
      <c r="AW10" s="324"/>
      <c r="AX10" s="324"/>
      <c r="AY10" s="324"/>
      <c r="AZ10" s="324"/>
      <c r="BA10" s="325"/>
      <c r="BB10" s="85">
        <f t="shared" si="15"/>
        <v>0</v>
      </c>
      <c r="BC10" s="61">
        <f t="shared" si="16"/>
        <v>0</v>
      </c>
      <c r="BD10" s="61">
        <f t="shared" si="17"/>
        <v>0</v>
      </c>
      <c r="BE10" s="732" t="str">
        <f t="shared" si="18"/>
        <v/>
      </c>
      <c r="BF10" s="733" t="str">
        <f t="shared" si="3"/>
        <v/>
      </c>
      <c r="BG10" s="85" t="e">
        <f t="shared" si="19"/>
        <v>#REF!</v>
      </c>
      <c r="BH10" s="61">
        <f t="shared" si="20"/>
        <v>0</v>
      </c>
      <c r="BI10" s="61">
        <f t="shared" si="21"/>
        <v>0</v>
      </c>
      <c r="BJ10" s="494" t="str">
        <f t="shared" si="4"/>
        <v/>
      </c>
      <c r="BK10" s="494" t="str">
        <f t="shared" si="5"/>
        <v/>
      </c>
      <c r="BL10" s="495" t="str">
        <f t="shared" si="6"/>
        <v/>
      </c>
    </row>
    <row r="11" spans="2:64" s="2" customFormat="1" ht="14.1" customHeight="1" x14ac:dyDescent="0.25">
      <c r="B11" s="1107" t="s">
        <v>198</v>
      </c>
      <c r="C11" s="1104" t="s">
        <v>160</v>
      </c>
      <c r="D11" s="1105" t="s">
        <v>199</v>
      </c>
      <c r="E11" s="1104" t="s">
        <v>160</v>
      </c>
      <c r="F11" s="177">
        <f>IF(H11=0,"",MAX($F$10:F10)+1)</f>
        <v>3</v>
      </c>
      <c r="G11" s="250" t="str">
        <f>VLOOKUP(H11,'Mapping account'!E:F,2,0)</f>
        <v>03901</v>
      </c>
      <c r="H11" s="14" t="s">
        <v>309</v>
      </c>
      <c r="I11" s="267" t="s">
        <v>197</v>
      </c>
      <c r="J11" s="278" t="s">
        <v>195</v>
      </c>
      <c r="K11" s="278" t="s">
        <v>199</v>
      </c>
      <c r="L11" s="386" t="e">
        <f>SUMIFS(M.account_DTR!$AD$7:$AD$414,M.account_DTR!$I$7:$I$414,'10. 170KMP'!$F11)</f>
        <v>#REF!</v>
      </c>
      <c r="M11" s="387" t="e">
        <f>SUMIFS(M.account_DTR!$AR$7:$AR$414,M.account_DTR!$I$7:$I$414,'10. 170KMP'!$F11)</f>
        <v>#REF!</v>
      </c>
      <c r="N11" s="387" t="e">
        <f>SUMIFS(M.account_DTR!$BF$7:$BF$414,M.account_DTR!$I$7:$I$414,'10. 170KMP'!$F11)</f>
        <v>#REF!</v>
      </c>
      <c r="O11" s="387" t="e">
        <f>SUMIFS(M.account_DTR!BH$7:BH$414,M.account_DTR!$I$7:$I$414,'10. 170KMP'!$F11)</f>
        <v>#REF!</v>
      </c>
      <c r="P11" s="387" t="e">
        <f>SUMIFS(M.account_DTR!BI$7:BI$414,M.account_DTR!$I$7:$I$414,'10. 170KMP'!$F11)</f>
        <v>#REF!</v>
      </c>
      <c r="Q11" s="387" t="e">
        <f>SUMIFS(M.account_DTR!BJ$7:BJ$414,M.account_DTR!$I$7:$I$414,'10. 170KMP'!$F11)</f>
        <v>#REF!</v>
      </c>
      <c r="R11" s="387" t="e">
        <f>SUMIFS(M.account_DTR!BK$7:BK$414,M.account_DTR!$I$7:$I$414,'10. 170KMP'!$F11)</f>
        <v>#REF!</v>
      </c>
      <c r="S11" s="387" t="e">
        <f>SUMIFS(M.account_DTR!BL$7:BL$414,M.account_DTR!$I$7:$I$414,'10. 170KMP'!$F11)</f>
        <v>#REF!</v>
      </c>
      <c r="T11" s="387" t="e">
        <f>SUMIFS(M.account_DTR!BM$7:BM$414,M.account_DTR!$I$7:$I$414,'10. 170KMP'!$F11)</f>
        <v>#REF!</v>
      </c>
      <c r="U11" s="387" t="e">
        <f>SUMIFS(M.account_DTR!BN$7:BN$414,M.account_DTR!$I$7:$I$414,'10. 170KMP'!$F11)</f>
        <v>#REF!</v>
      </c>
      <c r="V11" s="387" t="e">
        <f>SUMIFS(M.account_DTR!BO$7:BO$414,M.account_DTR!$I$7:$I$414,'10. 170KMP'!$F11)</f>
        <v>#REF!</v>
      </c>
      <c r="W11" s="387" t="e">
        <f>SUMIFS(M.account_DTR!BP$7:BP$414,M.account_DTR!$I$7:$I$414,'10. 170KMP'!$F11)</f>
        <v>#REF!</v>
      </c>
      <c r="X11" s="387" t="e">
        <f>SUMIFS(M.account_DTR!BQ$7:BQ$414,M.account_DTR!$I$7:$I$414,'10. 170KMP'!$F11)</f>
        <v>#REF!</v>
      </c>
      <c r="Y11" s="387" t="e">
        <f>SUMIFS(M.account_DTR!BR$7:BR$414,M.account_DTR!$I$7:$I$414,'10. 170KMP'!$F11)</f>
        <v>#REF!</v>
      </c>
      <c r="Z11" s="387" t="e">
        <f>SUMIFS(M.account_DTR!BS$7:BS$414,M.account_DTR!$I$7:$I$414,'10. 170KMP'!$F11)</f>
        <v>#REF!</v>
      </c>
      <c r="AA11" s="387" t="e">
        <f t="shared" si="22"/>
        <v>#REF!</v>
      </c>
      <c r="AB11" s="387">
        <f>SUMIFS(M.account_DTR!BV$7:BV$414,M.account_DTR!$I$7:$I$414,'10. 170KMP'!$F11)</f>
        <v>0</v>
      </c>
      <c r="AC11" s="387">
        <f>SUMIFS(M.account_DTR!BW$7:BW$414,M.account_DTR!$I$7:$I$414,'10. 170KMP'!$F11)</f>
        <v>0</v>
      </c>
      <c r="AD11" s="387">
        <f>SUMIFS(M.account_DTR!BX$7:BX$414,M.account_DTR!$I$7:$I$414,'10. 170KMP'!$F11)</f>
        <v>0</v>
      </c>
      <c r="AE11" s="387">
        <f>SUMIFS(M.account_DTR!BY$7:BY$414,M.account_DTR!$I$7:$I$414,'10. 170KMP'!$F11)</f>
        <v>0</v>
      </c>
      <c r="AF11" s="387">
        <f>SUMIFS(M.account_DTR!BZ$7:BZ$414,M.account_DTR!$I$7:$I$414,'10. 170KMP'!$F11)</f>
        <v>0</v>
      </c>
      <c r="AG11" s="387">
        <f>SUMIFS(M.account_DTR!CA$7:CA$414,M.account_DTR!$I$7:$I$414,'10. 170KMP'!$F11)</f>
        <v>0</v>
      </c>
      <c r="AH11" s="387">
        <f>SUMIFS(M.account_DTR!CB$7:CB$414,M.account_DTR!$I$7:$I$414,'10. 170KMP'!$F11)</f>
        <v>0</v>
      </c>
      <c r="AI11" s="387">
        <f>SUMIFS(M.account_DTR!CC$7:CC$414,M.account_DTR!$I$7:$I$414,'10. 170KMP'!$F11)</f>
        <v>0</v>
      </c>
      <c r="AJ11" s="387">
        <f>SUMIFS(M.account_DTR!CD$7:CD$414,M.account_DTR!$I$7:$I$414,'10. 170KMP'!$F11)</f>
        <v>0</v>
      </c>
      <c r="AK11" s="387">
        <f>SUMIFS(M.account_DTR!CE$7:CE$414,M.account_DTR!$I$7:$I$414,'10. 170KMP'!$F11)</f>
        <v>0</v>
      </c>
      <c r="AL11" s="387">
        <f>SUMIFS(M.account_DTR!CF$7:CF$414,M.account_DTR!$I$7:$I$414,'10. 170KMP'!$F11)</f>
        <v>0</v>
      </c>
      <c r="AM11" s="387">
        <f>SUMIFS(M.account_DTR!CG$7:CG$414,M.account_DTR!$I$7:$I$414,'10. 170KMP'!$F11)</f>
        <v>0</v>
      </c>
      <c r="AN11" s="387">
        <f t="shared" si="23"/>
        <v>0</v>
      </c>
      <c r="AO11" s="388">
        <f t="shared" si="24"/>
        <v>0</v>
      </c>
      <c r="AP11" s="389">
        <f>SUMIFS(M.account_DTR!CJ$7:CJ$414,M.account_DTR!$I$7:$I$414,'10. 170KMP'!$F11)</f>
        <v>0</v>
      </c>
      <c r="AQ11" s="390">
        <f>SUMIFS(M.account_DTR!CK$7:CK$414,M.account_DTR!$I$7:$I$414,'10. 170KMP'!$F11)</f>
        <v>0</v>
      </c>
      <c r="AR11" s="390">
        <f>SUMIFS(M.account_DTR!CL$7:CL$414,M.account_DTR!$I$7:$I$414,'10. 170KMP'!$F11)</f>
        <v>0</v>
      </c>
      <c r="AS11" s="390">
        <f>SUMIFS(M.account_DTR!CM$7:CM$414,M.account_DTR!$I$7:$I$414,'10. 170KMP'!$F11)</f>
        <v>0</v>
      </c>
      <c r="AT11" s="390">
        <f>SUMIFS(M.account_DTR!CN$7:CN$414,M.account_DTR!$I$7:$I$414,'10. 170KMP'!$F11)</f>
        <v>0</v>
      </c>
      <c r="AU11" s="390"/>
      <c r="AV11" s="390"/>
      <c r="AW11" s="390"/>
      <c r="AX11" s="390"/>
      <c r="AY11" s="390"/>
      <c r="AZ11" s="390"/>
      <c r="BA11" s="391"/>
      <c r="BB11" s="386">
        <f t="shared" si="15"/>
        <v>0</v>
      </c>
      <c r="BC11" s="387">
        <f t="shared" si="16"/>
        <v>0</v>
      </c>
      <c r="BD11" s="387">
        <f t="shared" si="17"/>
        <v>0</v>
      </c>
      <c r="BE11" s="734" t="str">
        <f t="shared" si="18"/>
        <v/>
      </c>
      <c r="BF11" s="735" t="str">
        <f t="shared" si="3"/>
        <v/>
      </c>
      <c r="BG11" s="386" t="e">
        <f t="shared" si="19"/>
        <v>#REF!</v>
      </c>
      <c r="BH11" s="387">
        <f t="shared" si="20"/>
        <v>0</v>
      </c>
      <c r="BI11" s="387">
        <f t="shared" si="21"/>
        <v>0</v>
      </c>
      <c r="BJ11" s="498" t="str">
        <f t="shared" si="4"/>
        <v/>
      </c>
      <c r="BK11" s="498" t="str">
        <f t="shared" si="5"/>
        <v/>
      </c>
      <c r="BL11" s="499" t="str">
        <f t="shared" si="6"/>
        <v/>
      </c>
    </row>
    <row r="12" spans="2:64" s="2" customFormat="1" x14ac:dyDescent="0.25">
      <c r="B12" s="1107"/>
      <c r="C12" s="1104"/>
      <c r="D12" s="1105"/>
      <c r="E12" s="1104"/>
      <c r="F12" s="23">
        <f>IF(H12=0,"",MAX($F$10:F11)+1)</f>
        <v>4</v>
      </c>
      <c r="G12" s="859" t="str">
        <f>VLOOKUP(H12,'Mapping account'!E:F,2,0)</f>
        <v>03902</v>
      </c>
      <c r="H12" s="16" t="s">
        <v>310</v>
      </c>
      <c r="I12" s="266" t="s">
        <v>197</v>
      </c>
      <c r="J12" s="277" t="s">
        <v>195</v>
      </c>
      <c r="K12" s="277" t="s">
        <v>199</v>
      </c>
      <c r="L12" s="85" t="e">
        <f>SUMIFS(M.account_DTR!$AD$7:$AD$414,M.account_DTR!$I$7:$I$414,'10. 170KMP'!$F12)</f>
        <v>#REF!</v>
      </c>
      <c r="M12" s="61" t="e">
        <f>SUMIFS(M.account_DTR!$AR$7:$AR$414,M.account_DTR!$I$7:$I$414,'10. 170KMP'!$F12)</f>
        <v>#REF!</v>
      </c>
      <c r="N12" s="392" t="e">
        <f>SUMIFS(M.account_DTR!$BF$7:$BF$414,M.account_DTR!$I$7:$I$414,'10. 170KMP'!$F12)</f>
        <v>#REF!</v>
      </c>
      <c r="O12" s="61" t="e">
        <f>SUMIFS(M.account_DTR!BH$7:BH$414,M.account_DTR!$I$7:$I$414,'10. 170KMP'!$F12)</f>
        <v>#REF!</v>
      </c>
      <c r="P12" s="61" t="e">
        <f>SUMIFS(M.account_DTR!BI$7:BI$414,M.account_DTR!$I$7:$I$414,'10. 170KMP'!$F12)</f>
        <v>#REF!</v>
      </c>
      <c r="Q12" s="61" t="e">
        <f>SUMIFS(M.account_DTR!BJ$7:BJ$414,M.account_DTR!$I$7:$I$414,'10. 170KMP'!$F12)</f>
        <v>#REF!</v>
      </c>
      <c r="R12" s="61" t="e">
        <f>SUMIFS(M.account_DTR!BK$7:BK$414,M.account_DTR!$I$7:$I$414,'10. 170KMP'!$F12)</f>
        <v>#REF!</v>
      </c>
      <c r="S12" s="61" t="e">
        <f>SUMIFS(M.account_DTR!BL$7:BL$414,M.account_DTR!$I$7:$I$414,'10. 170KMP'!$F12)</f>
        <v>#REF!</v>
      </c>
      <c r="T12" s="61" t="e">
        <f>SUMIFS(M.account_DTR!BM$7:BM$414,M.account_DTR!$I$7:$I$414,'10. 170KMP'!$F12)</f>
        <v>#REF!</v>
      </c>
      <c r="U12" s="61" t="e">
        <f>SUMIFS(M.account_DTR!BN$7:BN$414,M.account_DTR!$I$7:$I$414,'10. 170KMP'!$F12)</f>
        <v>#REF!</v>
      </c>
      <c r="V12" s="61" t="e">
        <f>SUMIFS(M.account_DTR!BO$7:BO$414,M.account_DTR!$I$7:$I$414,'10. 170KMP'!$F12)</f>
        <v>#REF!</v>
      </c>
      <c r="W12" s="61" t="e">
        <f>SUMIFS(M.account_DTR!BP$7:BP$414,M.account_DTR!$I$7:$I$414,'10. 170KMP'!$F12)</f>
        <v>#REF!</v>
      </c>
      <c r="X12" s="61" t="e">
        <f>SUMIFS(M.account_DTR!BQ$7:BQ$414,M.account_DTR!$I$7:$I$414,'10. 170KMP'!$F12)</f>
        <v>#REF!</v>
      </c>
      <c r="Y12" s="61" t="e">
        <f>SUMIFS(M.account_DTR!BR$7:BR$414,M.account_DTR!$I$7:$I$414,'10. 170KMP'!$F12)</f>
        <v>#REF!</v>
      </c>
      <c r="Z12" s="61" t="e">
        <f>SUMIFS(M.account_DTR!BS$7:BS$414,M.account_DTR!$I$7:$I$414,'10. 170KMP'!$F12)</f>
        <v>#REF!</v>
      </c>
      <c r="AA12" s="61" t="e">
        <f t="shared" si="22"/>
        <v>#REF!</v>
      </c>
      <c r="AB12" s="61">
        <f>SUMIFS(M.account_DTR!BV$7:BV$414,M.account_DTR!$I$7:$I$414,'10. 170KMP'!$F12)</f>
        <v>0</v>
      </c>
      <c r="AC12" s="61">
        <f>SUMIFS(M.account_DTR!BW$7:BW$414,M.account_DTR!$I$7:$I$414,'10. 170KMP'!$F12)</f>
        <v>0</v>
      </c>
      <c r="AD12" s="61">
        <f>SUMIFS(M.account_DTR!BX$7:BX$414,M.account_DTR!$I$7:$I$414,'10. 170KMP'!$F12)</f>
        <v>0</v>
      </c>
      <c r="AE12" s="61">
        <f>SUMIFS(M.account_DTR!BY$7:BY$414,M.account_DTR!$I$7:$I$414,'10. 170KMP'!$F12)</f>
        <v>0</v>
      </c>
      <c r="AF12" s="61">
        <f>SUMIFS(M.account_DTR!BZ$7:BZ$414,M.account_DTR!$I$7:$I$414,'10. 170KMP'!$F12)</f>
        <v>0</v>
      </c>
      <c r="AG12" s="61">
        <f>SUMIFS(M.account_DTR!CA$7:CA$414,M.account_DTR!$I$7:$I$414,'10. 170KMP'!$F12)</f>
        <v>0</v>
      </c>
      <c r="AH12" s="61">
        <f>SUMIFS(M.account_DTR!CB$7:CB$414,M.account_DTR!$I$7:$I$414,'10. 170KMP'!$F12)</f>
        <v>0</v>
      </c>
      <c r="AI12" s="61">
        <f>SUMIFS(M.account_DTR!CC$7:CC$414,M.account_DTR!$I$7:$I$414,'10. 170KMP'!$F12)</f>
        <v>0</v>
      </c>
      <c r="AJ12" s="61">
        <f>SUMIFS(M.account_DTR!CD$7:CD$414,M.account_DTR!$I$7:$I$414,'10. 170KMP'!$F12)</f>
        <v>0</v>
      </c>
      <c r="AK12" s="61">
        <f>SUMIFS(M.account_DTR!CE$7:CE$414,M.account_DTR!$I$7:$I$414,'10. 170KMP'!$F12)</f>
        <v>0</v>
      </c>
      <c r="AL12" s="61">
        <f>SUMIFS(M.account_DTR!CF$7:CF$414,M.account_DTR!$I$7:$I$414,'10. 170KMP'!$F12)</f>
        <v>0</v>
      </c>
      <c r="AM12" s="61">
        <f>SUMIFS(M.account_DTR!CG$7:CG$414,M.account_DTR!$I$7:$I$414,'10. 170KMP'!$F12)</f>
        <v>0</v>
      </c>
      <c r="AN12" s="61">
        <f t="shared" si="23"/>
        <v>0</v>
      </c>
      <c r="AO12" s="91">
        <f t="shared" si="24"/>
        <v>0</v>
      </c>
      <c r="AP12" s="323">
        <f>SUMIFS(M.account_DTR!CJ$7:CJ$414,M.account_DTR!$I$7:$I$414,'10. 170KMP'!$F12)</f>
        <v>0</v>
      </c>
      <c r="AQ12" s="324">
        <f>SUMIFS(M.account_DTR!CK$7:CK$414,M.account_DTR!$I$7:$I$414,'10. 170KMP'!$F12)</f>
        <v>0</v>
      </c>
      <c r="AR12" s="324">
        <f>SUMIFS(M.account_DTR!CL$7:CL$414,M.account_DTR!$I$7:$I$414,'10. 170KMP'!$F12)</f>
        <v>0</v>
      </c>
      <c r="AS12" s="324">
        <f>SUMIFS(M.account_DTR!CM$7:CM$414,M.account_DTR!$I$7:$I$414,'10. 170KMP'!$F12)</f>
        <v>0</v>
      </c>
      <c r="AT12" s="324">
        <f>SUMIFS(M.account_DTR!CN$7:CN$414,M.account_DTR!$I$7:$I$414,'10. 170KMP'!$F12)</f>
        <v>0</v>
      </c>
      <c r="AU12" s="324"/>
      <c r="AV12" s="324"/>
      <c r="AW12" s="324"/>
      <c r="AX12" s="324"/>
      <c r="AY12" s="324"/>
      <c r="AZ12" s="324"/>
      <c r="BA12" s="325"/>
      <c r="BB12" s="85">
        <f t="shared" si="15"/>
        <v>0</v>
      </c>
      <c r="BC12" s="61">
        <f t="shared" si="16"/>
        <v>0</v>
      </c>
      <c r="BD12" s="61">
        <f t="shared" si="17"/>
        <v>0</v>
      </c>
      <c r="BE12" s="732" t="str">
        <f t="shared" si="18"/>
        <v/>
      </c>
      <c r="BF12" s="733" t="str">
        <f t="shared" si="3"/>
        <v/>
      </c>
      <c r="BG12" s="85" t="e">
        <f t="shared" si="19"/>
        <v>#REF!</v>
      </c>
      <c r="BH12" s="61">
        <f t="shared" si="20"/>
        <v>0</v>
      </c>
      <c r="BI12" s="61">
        <f t="shared" si="21"/>
        <v>0</v>
      </c>
      <c r="BJ12" s="494" t="str">
        <f t="shared" si="4"/>
        <v/>
      </c>
      <c r="BK12" s="494" t="str">
        <f t="shared" si="5"/>
        <v/>
      </c>
      <c r="BL12" s="495" t="str">
        <f t="shared" si="6"/>
        <v/>
      </c>
    </row>
    <row r="13" spans="2:64" s="2" customFormat="1" x14ac:dyDescent="0.25">
      <c r="B13" s="378" t="s">
        <v>200</v>
      </c>
      <c r="C13" s="132" t="s">
        <v>159</v>
      </c>
      <c r="D13" s="244" t="s">
        <v>201</v>
      </c>
      <c r="E13" s="132" t="s">
        <v>159</v>
      </c>
      <c r="F13" s="23">
        <f>IF(H13=0,"",MAX($F$10:F12)+1)</f>
        <v>5</v>
      </c>
      <c r="G13" s="860" t="str">
        <f>VLOOKUP(H13,'Mapping account'!E:F,2,0)</f>
        <v>03701</v>
      </c>
      <c r="H13" s="393" t="s">
        <v>159</v>
      </c>
      <c r="I13" s="394" t="s">
        <v>197</v>
      </c>
      <c r="J13" s="395" t="s">
        <v>195</v>
      </c>
      <c r="K13" s="395" t="s">
        <v>201</v>
      </c>
      <c r="L13" s="396" t="e">
        <f>SUMIFS(M.account_DTR!$AD$7:$AD$414,M.account_DTR!$I$7:$I$414,'10. 170KMP'!$F13)</f>
        <v>#REF!</v>
      </c>
      <c r="M13" s="397" t="e">
        <f>SUMIFS(M.account_DTR!$AR$7:$AR$414,M.account_DTR!$I$7:$I$414,'10. 170KMP'!$F13)</f>
        <v>#REF!</v>
      </c>
      <c r="N13" s="397" t="e">
        <f>SUMIFS(M.account_DTR!$BF$7:$BF$414,M.account_DTR!$I$7:$I$414,'10. 170KMP'!$F13)</f>
        <v>#REF!</v>
      </c>
      <c r="O13" s="397" t="e">
        <f>SUMIFS(M.account_DTR!BH$7:BH$414,M.account_DTR!$I$7:$I$414,'10. 170KMP'!$F13)</f>
        <v>#REF!</v>
      </c>
      <c r="P13" s="397" t="e">
        <f>SUMIFS(M.account_DTR!BI$7:BI$414,M.account_DTR!$I$7:$I$414,'10. 170KMP'!$F13)</f>
        <v>#REF!</v>
      </c>
      <c r="Q13" s="397" t="e">
        <f>SUMIFS(M.account_DTR!BJ$7:BJ$414,M.account_DTR!$I$7:$I$414,'10. 170KMP'!$F13)</f>
        <v>#REF!</v>
      </c>
      <c r="R13" s="397" t="e">
        <f>SUMIFS(M.account_DTR!BK$7:BK$414,M.account_DTR!$I$7:$I$414,'10. 170KMP'!$F13)</f>
        <v>#REF!</v>
      </c>
      <c r="S13" s="397" t="e">
        <f>SUMIFS(M.account_DTR!BL$7:BL$414,M.account_DTR!$I$7:$I$414,'10. 170KMP'!$F13)</f>
        <v>#REF!</v>
      </c>
      <c r="T13" s="397" t="e">
        <f>SUMIFS(M.account_DTR!BM$7:BM$414,M.account_DTR!$I$7:$I$414,'10. 170KMP'!$F13)</f>
        <v>#REF!</v>
      </c>
      <c r="U13" s="397" t="e">
        <f>SUMIFS(M.account_DTR!BN$7:BN$414,M.account_DTR!$I$7:$I$414,'10. 170KMP'!$F13)</f>
        <v>#REF!</v>
      </c>
      <c r="V13" s="397" t="e">
        <f>SUMIFS(M.account_DTR!BO$7:BO$414,M.account_DTR!$I$7:$I$414,'10. 170KMP'!$F13)</f>
        <v>#REF!</v>
      </c>
      <c r="W13" s="397" t="e">
        <f>SUMIFS(M.account_DTR!BP$7:BP$414,M.account_DTR!$I$7:$I$414,'10. 170KMP'!$F13)</f>
        <v>#REF!</v>
      </c>
      <c r="X13" s="397" t="e">
        <f>SUMIFS(M.account_DTR!BQ$7:BQ$414,M.account_DTR!$I$7:$I$414,'10. 170KMP'!$F13)</f>
        <v>#REF!</v>
      </c>
      <c r="Y13" s="397" t="e">
        <f>SUMIFS(M.account_DTR!BR$7:BR$414,M.account_DTR!$I$7:$I$414,'10. 170KMP'!$F13)</f>
        <v>#REF!</v>
      </c>
      <c r="Z13" s="397" t="e">
        <f>SUMIFS(M.account_DTR!BS$7:BS$414,M.account_DTR!$I$7:$I$414,'10. 170KMP'!$F13)</f>
        <v>#REF!</v>
      </c>
      <c r="AA13" s="397" t="e">
        <f t="shared" si="22"/>
        <v>#REF!</v>
      </c>
      <c r="AB13" s="397">
        <f>SUMIFS(M.account_DTR!BV$7:BV$414,M.account_DTR!$I$7:$I$414,'10. 170KMP'!$F13)</f>
        <v>0</v>
      </c>
      <c r="AC13" s="397">
        <f>SUMIFS(M.account_DTR!BW$7:BW$414,M.account_DTR!$I$7:$I$414,'10. 170KMP'!$F13)</f>
        <v>0</v>
      </c>
      <c r="AD13" s="397">
        <f>SUMIFS(M.account_DTR!BX$7:BX$414,M.account_DTR!$I$7:$I$414,'10. 170KMP'!$F13)</f>
        <v>0</v>
      </c>
      <c r="AE13" s="397">
        <f>SUMIFS(M.account_DTR!BY$7:BY$414,M.account_DTR!$I$7:$I$414,'10. 170KMP'!$F13)</f>
        <v>0</v>
      </c>
      <c r="AF13" s="397">
        <f>SUMIFS(M.account_DTR!BZ$7:BZ$414,M.account_DTR!$I$7:$I$414,'10. 170KMP'!$F13)</f>
        <v>0</v>
      </c>
      <c r="AG13" s="397">
        <f>SUMIFS(M.account_DTR!CA$7:CA$414,M.account_DTR!$I$7:$I$414,'10. 170KMP'!$F13)</f>
        <v>0</v>
      </c>
      <c r="AH13" s="397">
        <f>SUMIFS(M.account_DTR!CB$7:CB$414,M.account_DTR!$I$7:$I$414,'10. 170KMP'!$F13)</f>
        <v>0</v>
      </c>
      <c r="AI13" s="397">
        <f>SUMIFS(M.account_DTR!CC$7:CC$414,M.account_DTR!$I$7:$I$414,'10. 170KMP'!$F13)</f>
        <v>0</v>
      </c>
      <c r="AJ13" s="397">
        <f>SUMIFS(M.account_DTR!CD$7:CD$414,M.account_DTR!$I$7:$I$414,'10. 170KMP'!$F13)</f>
        <v>0</v>
      </c>
      <c r="AK13" s="397">
        <f>SUMIFS(M.account_DTR!CE$7:CE$414,M.account_DTR!$I$7:$I$414,'10. 170KMP'!$F13)</f>
        <v>0</v>
      </c>
      <c r="AL13" s="397">
        <f>SUMIFS(M.account_DTR!CF$7:CF$414,M.account_DTR!$I$7:$I$414,'10. 170KMP'!$F13)</f>
        <v>0</v>
      </c>
      <c r="AM13" s="397">
        <f>SUMIFS(M.account_DTR!CG$7:CG$414,M.account_DTR!$I$7:$I$414,'10. 170KMP'!$F13)</f>
        <v>0</v>
      </c>
      <c r="AN13" s="397">
        <f t="shared" si="23"/>
        <v>0</v>
      </c>
      <c r="AO13" s="398">
        <f t="shared" si="24"/>
        <v>0</v>
      </c>
      <c r="AP13" s="399">
        <f>SUMIFS(M.account_DTR!CJ$7:CJ$414,M.account_DTR!$I$7:$I$414,'10. 170KMP'!$F13)</f>
        <v>0</v>
      </c>
      <c r="AQ13" s="400">
        <f>SUMIFS(M.account_DTR!CK$7:CK$414,M.account_DTR!$I$7:$I$414,'10. 170KMP'!$F13)</f>
        <v>0</v>
      </c>
      <c r="AR13" s="400">
        <f>SUMIFS(M.account_DTR!CL$7:CL$414,M.account_DTR!$I$7:$I$414,'10. 170KMP'!$F13)</f>
        <v>0</v>
      </c>
      <c r="AS13" s="400">
        <f>SUMIFS(M.account_DTR!CM$7:CM$414,M.account_DTR!$I$7:$I$414,'10. 170KMP'!$F13)</f>
        <v>0</v>
      </c>
      <c r="AT13" s="400">
        <f>SUMIFS(M.account_DTR!CN$7:CN$414,M.account_DTR!$I$7:$I$414,'10. 170KMP'!$F13)</f>
        <v>0</v>
      </c>
      <c r="AU13" s="400"/>
      <c r="AV13" s="400"/>
      <c r="AW13" s="400"/>
      <c r="AX13" s="400"/>
      <c r="AY13" s="400"/>
      <c r="AZ13" s="400"/>
      <c r="BA13" s="401"/>
      <c r="BB13" s="396">
        <f t="shared" si="15"/>
        <v>0</v>
      </c>
      <c r="BC13" s="397">
        <f t="shared" si="16"/>
        <v>0</v>
      </c>
      <c r="BD13" s="397">
        <f t="shared" si="17"/>
        <v>0</v>
      </c>
      <c r="BE13" s="736" t="str">
        <f t="shared" si="18"/>
        <v/>
      </c>
      <c r="BF13" s="737" t="str">
        <f t="shared" si="3"/>
        <v/>
      </c>
      <c r="BG13" s="396" t="e">
        <f t="shared" si="19"/>
        <v>#REF!</v>
      </c>
      <c r="BH13" s="397">
        <f t="shared" si="20"/>
        <v>0</v>
      </c>
      <c r="BI13" s="397">
        <f t="shared" si="21"/>
        <v>0</v>
      </c>
      <c r="BJ13" s="500" t="str">
        <f t="shared" si="4"/>
        <v/>
      </c>
      <c r="BK13" s="500" t="str">
        <f t="shared" si="5"/>
        <v/>
      </c>
      <c r="BL13" s="501" t="str">
        <f t="shared" si="6"/>
        <v/>
      </c>
    </row>
    <row r="14" spans="2:64" s="180" customFormat="1" ht="14.1" customHeight="1" x14ac:dyDescent="0.25">
      <c r="B14" s="555" t="s">
        <v>202</v>
      </c>
      <c r="C14" s="556" t="s">
        <v>24</v>
      </c>
      <c r="D14" s="557" t="str">
        <f>IF($B$2="x","",B14)</f>
        <v>II</v>
      </c>
      <c r="E14" s="556" t="str">
        <f>IF($B$2="x","",C14)</f>
        <v>Biến phí sản xuất</v>
      </c>
      <c r="F14" s="558"/>
      <c r="G14" s="557"/>
      <c r="H14" s="559"/>
      <c r="I14" s="560"/>
      <c r="J14" s="561"/>
      <c r="K14" s="561"/>
      <c r="L14" s="562" t="e">
        <f t="shared" ref="L14:BA14" si="25">SUM(L15:L51)</f>
        <v>#REF!</v>
      </c>
      <c r="M14" s="563" t="e">
        <f t="shared" si="25"/>
        <v>#REF!</v>
      </c>
      <c r="N14" s="563" t="e">
        <f t="shared" si="25"/>
        <v>#REF!</v>
      </c>
      <c r="O14" s="563" t="e">
        <f t="shared" si="25"/>
        <v>#REF!</v>
      </c>
      <c r="P14" s="563" t="e">
        <f t="shared" si="25"/>
        <v>#REF!</v>
      </c>
      <c r="Q14" s="563" t="e">
        <f t="shared" si="25"/>
        <v>#REF!</v>
      </c>
      <c r="R14" s="563" t="e">
        <f t="shared" si="25"/>
        <v>#REF!</v>
      </c>
      <c r="S14" s="563" t="e">
        <f t="shared" si="25"/>
        <v>#REF!</v>
      </c>
      <c r="T14" s="563" t="e">
        <f t="shared" si="25"/>
        <v>#REF!</v>
      </c>
      <c r="U14" s="563" t="e">
        <f t="shared" si="25"/>
        <v>#REF!</v>
      </c>
      <c r="V14" s="563" t="e">
        <f t="shared" si="25"/>
        <v>#REF!</v>
      </c>
      <c r="W14" s="563" t="e">
        <f t="shared" si="25"/>
        <v>#REF!</v>
      </c>
      <c r="X14" s="563" t="e">
        <f t="shared" si="25"/>
        <v>#REF!</v>
      </c>
      <c r="Y14" s="563" t="e">
        <f t="shared" si="25"/>
        <v>#REF!</v>
      </c>
      <c r="Z14" s="563" t="e">
        <f t="shared" si="25"/>
        <v>#REF!</v>
      </c>
      <c r="AA14" s="563" t="e">
        <f t="shared" si="25"/>
        <v>#REF!</v>
      </c>
      <c r="AB14" s="563">
        <f t="shared" si="25"/>
        <v>7535451756.582263</v>
      </c>
      <c r="AC14" s="563">
        <f t="shared" si="25"/>
        <v>4462525198.6326914</v>
      </c>
      <c r="AD14" s="563">
        <f t="shared" si="25"/>
        <v>10398482541.844124</v>
      </c>
      <c r="AE14" s="563">
        <f t="shared" si="25"/>
        <v>13188888563.031559</v>
      </c>
      <c r="AF14" s="563">
        <f t="shared" si="25"/>
        <v>13840742253.513348</v>
      </c>
      <c r="AG14" s="563">
        <f t="shared" si="25"/>
        <v>13840803327.587421</v>
      </c>
      <c r="AH14" s="563">
        <f t="shared" si="25"/>
        <v>14393448659.887957</v>
      </c>
      <c r="AI14" s="563">
        <f t="shared" si="25"/>
        <v>14394209231.847849</v>
      </c>
      <c r="AJ14" s="563">
        <f t="shared" si="25"/>
        <v>13841495968.779627</v>
      </c>
      <c r="AK14" s="563">
        <f t="shared" si="25"/>
        <v>14393074286.757841</v>
      </c>
      <c r="AL14" s="563">
        <f t="shared" si="25"/>
        <v>13840441013.423849</v>
      </c>
      <c r="AM14" s="563">
        <f t="shared" si="25"/>
        <v>14393244816.887957</v>
      </c>
      <c r="AN14" s="563">
        <f t="shared" si="25"/>
        <v>148522807618.77652</v>
      </c>
      <c r="AO14" s="564">
        <f t="shared" si="25"/>
        <v>30825901564</v>
      </c>
      <c r="AP14" s="565">
        <f t="shared" si="25"/>
        <v>5742294958</v>
      </c>
      <c r="AQ14" s="566">
        <f t="shared" si="25"/>
        <v>3519644819</v>
      </c>
      <c r="AR14" s="566">
        <f t="shared" si="25"/>
        <v>7650865116</v>
      </c>
      <c r="AS14" s="566">
        <f t="shared" si="25"/>
        <v>5385431745</v>
      </c>
      <c r="AT14" s="566">
        <f t="shared" si="25"/>
        <v>8527664926</v>
      </c>
      <c r="AU14" s="566">
        <f t="shared" si="25"/>
        <v>0</v>
      </c>
      <c r="AV14" s="566">
        <f t="shared" si="25"/>
        <v>0</v>
      </c>
      <c r="AW14" s="566">
        <f t="shared" si="25"/>
        <v>0</v>
      </c>
      <c r="AX14" s="566">
        <f t="shared" si="25"/>
        <v>0</v>
      </c>
      <c r="AY14" s="566">
        <f t="shared" si="25"/>
        <v>0</v>
      </c>
      <c r="AZ14" s="566">
        <f t="shared" si="25"/>
        <v>0</v>
      </c>
      <c r="BA14" s="567">
        <f t="shared" si="25"/>
        <v>0</v>
      </c>
      <c r="BB14" s="562">
        <f t="shared" si="15"/>
        <v>5385431745</v>
      </c>
      <c r="BC14" s="563">
        <f t="shared" si="16"/>
        <v>8527664926</v>
      </c>
      <c r="BD14" s="563">
        <f t="shared" si="17"/>
        <v>13840742253.513348</v>
      </c>
      <c r="BE14" s="728">
        <f t="shared" si="18"/>
        <v>1.5834691311272018</v>
      </c>
      <c r="BF14" s="729">
        <f t="shared" si="3"/>
        <v>0.61612771698247104</v>
      </c>
      <c r="BG14" s="562" t="e">
        <f t="shared" si="19"/>
        <v>#REF!</v>
      </c>
      <c r="BH14" s="563">
        <f t="shared" si="20"/>
        <v>30825901564</v>
      </c>
      <c r="BI14" s="563">
        <f t="shared" si="21"/>
        <v>49426090313.603989</v>
      </c>
      <c r="BJ14" s="568" t="str">
        <f t="shared" si="4"/>
        <v/>
      </c>
      <c r="BK14" s="568">
        <f t="shared" si="5"/>
        <v>0.62367671342023001</v>
      </c>
      <c r="BL14" s="569">
        <f t="shared" si="6"/>
        <v>0.20754995181024935</v>
      </c>
    </row>
    <row r="15" spans="2:64" s="2" customFormat="1" x14ac:dyDescent="0.25">
      <c r="B15" s="1103" t="s">
        <v>28</v>
      </c>
      <c r="C15" s="1104" t="s">
        <v>27</v>
      </c>
      <c r="D15" s="1105" t="s">
        <v>203</v>
      </c>
      <c r="E15" s="1104" t="s">
        <v>27</v>
      </c>
      <c r="F15" s="177">
        <f>IF(H15=0,"",MAX($F$10:F13)+1)</f>
        <v>6</v>
      </c>
      <c r="G15" s="250" t="str">
        <f>VLOOKUP(H15,'Mapping account'!E:F,2,0)</f>
        <v>00103</v>
      </c>
      <c r="H15" s="14" t="s">
        <v>311</v>
      </c>
      <c r="I15" s="267" t="s">
        <v>197</v>
      </c>
      <c r="J15" s="278" t="s">
        <v>28</v>
      </c>
      <c r="K15" s="278" t="s">
        <v>203</v>
      </c>
      <c r="L15" s="386" t="e">
        <f>SUMIFS(M.account_DTR!$AD$7:$AD$414,M.account_DTR!$I$7:$I$414,'10. 170KMP'!$F15)</f>
        <v>#REF!</v>
      </c>
      <c r="M15" s="387" t="e">
        <f>SUMIFS(M.account_DTR!$AR$7:$AR$414,M.account_DTR!$I$7:$I$414,'10. 170KMP'!$F15)</f>
        <v>#REF!</v>
      </c>
      <c r="N15" s="387" t="e">
        <f>SUMIFS(M.account_DTR!$BF$7:$BF$414,M.account_DTR!$I$7:$I$414,'10. 170KMP'!$F15)</f>
        <v>#REF!</v>
      </c>
      <c r="O15" s="387" t="e">
        <f>SUMIFS(M.account_DTR!BH$7:BH$414,M.account_DTR!$I$7:$I$414,'10. 170KMP'!$F15)</f>
        <v>#REF!</v>
      </c>
      <c r="P15" s="387" t="e">
        <f>SUMIFS(M.account_DTR!BI$7:BI$414,M.account_DTR!$I$7:$I$414,'10. 170KMP'!$F15)</f>
        <v>#REF!</v>
      </c>
      <c r="Q15" s="387" t="e">
        <f>SUMIFS(M.account_DTR!BJ$7:BJ$414,M.account_DTR!$I$7:$I$414,'10. 170KMP'!$F15)</f>
        <v>#REF!</v>
      </c>
      <c r="R15" s="387" t="e">
        <f>SUMIFS(M.account_DTR!BK$7:BK$414,M.account_DTR!$I$7:$I$414,'10. 170KMP'!$F15)</f>
        <v>#REF!</v>
      </c>
      <c r="S15" s="387" t="e">
        <f>SUMIFS(M.account_DTR!BL$7:BL$414,M.account_DTR!$I$7:$I$414,'10. 170KMP'!$F15)</f>
        <v>#REF!</v>
      </c>
      <c r="T15" s="387" t="e">
        <f>SUMIFS(M.account_DTR!BM$7:BM$414,M.account_DTR!$I$7:$I$414,'10. 170KMP'!$F15)</f>
        <v>#REF!</v>
      </c>
      <c r="U15" s="387" t="e">
        <f>SUMIFS(M.account_DTR!BN$7:BN$414,M.account_DTR!$I$7:$I$414,'10. 170KMP'!$F15)</f>
        <v>#REF!</v>
      </c>
      <c r="V15" s="387" t="e">
        <f>SUMIFS(M.account_DTR!BO$7:BO$414,M.account_DTR!$I$7:$I$414,'10. 170KMP'!$F15)</f>
        <v>#REF!</v>
      </c>
      <c r="W15" s="387" t="e">
        <f>SUMIFS(M.account_DTR!BP$7:BP$414,M.account_DTR!$I$7:$I$414,'10. 170KMP'!$F15)</f>
        <v>#REF!</v>
      </c>
      <c r="X15" s="387" t="e">
        <f>SUMIFS(M.account_DTR!BQ$7:BQ$414,M.account_DTR!$I$7:$I$414,'10. 170KMP'!$F15)</f>
        <v>#REF!</v>
      </c>
      <c r="Y15" s="387" t="e">
        <f>SUMIFS(M.account_DTR!BR$7:BR$414,M.account_DTR!$I$7:$I$414,'10. 170KMP'!$F15)</f>
        <v>#REF!</v>
      </c>
      <c r="Z15" s="387" t="e">
        <f>SUMIFS(M.account_DTR!BS$7:BS$414,M.account_DTR!$I$7:$I$414,'10. 170KMP'!$F15)</f>
        <v>#REF!</v>
      </c>
      <c r="AA15" s="387" t="e">
        <f t="shared" si="22"/>
        <v>#REF!</v>
      </c>
      <c r="AB15" s="387">
        <f>SUMIFS(M.account_DTR!BV$7:BV$414,M.account_DTR!$I$7:$I$414,'10. 170KMP'!$F15)</f>
        <v>7275000000</v>
      </c>
      <c r="AC15" s="387">
        <f>SUMIFS(M.account_DTR!BW$7:BW$414,M.account_DTR!$I$7:$I$414,'10. 170KMP'!$F15)</f>
        <v>4275000000</v>
      </c>
      <c r="AD15" s="387">
        <f>SUMIFS(M.account_DTR!BX$7:BX$414,M.account_DTR!$I$7:$I$414,'10. 170KMP'!$F15)</f>
        <v>10000000000</v>
      </c>
      <c r="AE15" s="387">
        <f>SUMIFS(M.account_DTR!BY$7:BY$414,M.account_DTR!$I$7:$I$414,'10. 170KMP'!$F15)</f>
        <v>12000000000</v>
      </c>
      <c r="AF15" s="387">
        <f>SUMIFS(M.account_DTR!BZ$7:BZ$414,M.account_DTR!$I$7:$I$414,'10. 170KMP'!$F15)</f>
        <v>12500000000</v>
      </c>
      <c r="AG15" s="387">
        <f>SUMIFS(M.account_DTR!CA$7:CA$414,M.account_DTR!$I$7:$I$414,'10. 170KMP'!$F15)</f>
        <v>12500000000</v>
      </c>
      <c r="AH15" s="387">
        <f>SUMIFS(M.account_DTR!CB$7:CB$414,M.account_DTR!$I$7:$I$414,'10. 170KMP'!$F15)</f>
        <v>13000000000</v>
      </c>
      <c r="AI15" s="387">
        <f>SUMIFS(M.account_DTR!CC$7:CC$414,M.account_DTR!$I$7:$I$414,'10. 170KMP'!$F15)</f>
        <v>13000000000</v>
      </c>
      <c r="AJ15" s="387">
        <f>SUMIFS(M.account_DTR!CD$7:CD$414,M.account_DTR!$I$7:$I$414,'10. 170KMP'!$F15)</f>
        <v>12500000000</v>
      </c>
      <c r="AK15" s="387">
        <f>SUMIFS(M.account_DTR!CE$7:CE$414,M.account_DTR!$I$7:$I$414,'10. 170KMP'!$F15)</f>
        <v>13000000000</v>
      </c>
      <c r="AL15" s="387">
        <f>SUMIFS(M.account_DTR!CF$7:CF$414,M.account_DTR!$I$7:$I$414,'10. 170KMP'!$F15)</f>
        <v>12500000000</v>
      </c>
      <c r="AM15" s="387">
        <f>SUMIFS(M.account_DTR!CG$7:CG$414,M.account_DTR!$I$7:$I$414,'10. 170KMP'!$F15)</f>
        <v>13000000000</v>
      </c>
      <c r="AN15" s="387">
        <f t="shared" si="23"/>
        <v>135550000000</v>
      </c>
      <c r="AO15" s="388">
        <f t="shared" si="24"/>
        <v>29843104307</v>
      </c>
      <c r="AP15" s="389">
        <f>SUMIFS(M.account_DTR!CJ$7:CJ$414,M.account_DTR!$I$7:$I$414,'10. 170KMP'!$F15)</f>
        <v>5578831855</v>
      </c>
      <c r="AQ15" s="390">
        <f>SUMIFS(M.account_DTR!CK$7:CK$414,M.account_DTR!$I$7:$I$414,'10. 170KMP'!$F15)</f>
        <v>3437777528</v>
      </c>
      <c r="AR15" s="390">
        <f>SUMIFS(M.account_DTR!CL$7:CL$414,M.account_DTR!$I$7:$I$414,'10. 170KMP'!$F15)</f>
        <v>7441576343</v>
      </c>
      <c r="AS15" s="390">
        <f>SUMIFS(M.account_DTR!CM$7:CM$414,M.account_DTR!$I$7:$I$414,'10. 170KMP'!$F15)</f>
        <v>5155085629</v>
      </c>
      <c r="AT15" s="390">
        <f>SUMIFS(M.account_DTR!CN$7:CN$414,M.account_DTR!$I$7:$I$414,'10. 170KMP'!$F15)</f>
        <v>8229832952</v>
      </c>
      <c r="AU15" s="390"/>
      <c r="AV15" s="390"/>
      <c r="AW15" s="390"/>
      <c r="AX15" s="390"/>
      <c r="AY15" s="390"/>
      <c r="AZ15" s="390"/>
      <c r="BA15" s="391"/>
      <c r="BB15" s="386">
        <f t="shared" si="15"/>
        <v>5155085629</v>
      </c>
      <c r="BC15" s="387">
        <f t="shared" si="16"/>
        <v>8229832952</v>
      </c>
      <c r="BD15" s="387">
        <f t="shared" si="17"/>
        <v>12500000000</v>
      </c>
      <c r="BE15" s="734">
        <f t="shared" si="18"/>
        <v>1.5964493209779038</v>
      </c>
      <c r="BF15" s="735">
        <f t="shared" si="3"/>
        <v>0.65838663616000004</v>
      </c>
      <c r="BG15" s="386" t="e">
        <f t="shared" si="19"/>
        <v>#REF!</v>
      </c>
      <c r="BH15" s="387">
        <f t="shared" si="20"/>
        <v>29843104307</v>
      </c>
      <c r="BI15" s="387">
        <f t="shared" si="21"/>
        <v>46050000000</v>
      </c>
      <c r="BJ15" s="498" t="str">
        <f t="shared" si="4"/>
        <v/>
      </c>
      <c r="BK15" s="498">
        <f t="shared" si="5"/>
        <v>0.64805872545059717</v>
      </c>
      <c r="BL15" s="499">
        <f t="shared" si="6"/>
        <v>0.22016307124308374</v>
      </c>
    </row>
    <row r="16" spans="2:64" s="2" customFormat="1" x14ac:dyDescent="0.25">
      <c r="B16" s="1103" t="str">
        <f>IF(C16=0,"",MAX($B$10:B15)+1)</f>
        <v/>
      </c>
      <c r="C16" s="1104"/>
      <c r="D16" s="1105"/>
      <c r="E16" s="1104"/>
      <c r="F16" s="179">
        <f>IF(H16=0,"",MAX($F$10:F15)+1)</f>
        <v>7</v>
      </c>
      <c r="G16" s="242" t="str">
        <f>VLOOKUP(H16,'Mapping account'!E:F,2,0)</f>
        <v>00104</v>
      </c>
      <c r="H16" s="198" t="s">
        <v>312</v>
      </c>
      <c r="I16" s="269" t="s">
        <v>197</v>
      </c>
      <c r="J16" s="279" t="s">
        <v>28</v>
      </c>
      <c r="K16" s="279" t="s">
        <v>203</v>
      </c>
      <c r="L16" s="403" t="e">
        <f>SUMIFS(M.account_DTR!$AD$7:$AD$414,M.account_DTR!$I$7:$I$414,'10. 170KMP'!$F16)</f>
        <v>#REF!</v>
      </c>
      <c r="M16" s="404" t="e">
        <f>SUMIFS(M.account_DTR!$AR$7:$AR$414,M.account_DTR!$I$7:$I$414,'10. 170KMP'!$F16)</f>
        <v>#REF!</v>
      </c>
      <c r="N16" s="404" t="e">
        <f>SUMIFS(M.account_DTR!$BF$7:$BF$414,M.account_DTR!$I$7:$I$414,'10. 170KMP'!$F16)</f>
        <v>#REF!</v>
      </c>
      <c r="O16" s="404" t="e">
        <f>SUMIFS(M.account_DTR!BH$7:BH$414,M.account_DTR!$I$7:$I$414,'10. 170KMP'!$F16)</f>
        <v>#REF!</v>
      </c>
      <c r="P16" s="404" t="e">
        <f>SUMIFS(M.account_DTR!BI$7:BI$414,M.account_DTR!$I$7:$I$414,'10. 170KMP'!$F16)</f>
        <v>#REF!</v>
      </c>
      <c r="Q16" s="404" t="e">
        <f>SUMIFS(M.account_DTR!BJ$7:BJ$414,M.account_DTR!$I$7:$I$414,'10. 170KMP'!$F16)</f>
        <v>#REF!</v>
      </c>
      <c r="R16" s="404" t="e">
        <f>SUMIFS(M.account_DTR!BK$7:BK$414,M.account_DTR!$I$7:$I$414,'10. 170KMP'!$F16)</f>
        <v>#REF!</v>
      </c>
      <c r="S16" s="404" t="e">
        <f>SUMIFS(M.account_DTR!BL$7:BL$414,M.account_DTR!$I$7:$I$414,'10. 170KMP'!$F16)</f>
        <v>#REF!</v>
      </c>
      <c r="T16" s="404" t="e">
        <f>SUMIFS(M.account_DTR!BM$7:BM$414,M.account_DTR!$I$7:$I$414,'10. 170KMP'!$F16)</f>
        <v>#REF!</v>
      </c>
      <c r="U16" s="404" t="e">
        <f>SUMIFS(M.account_DTR!BN$7:BN$414,M.account_DTR!$I$7:$I$414,'10. 170KMP'!$F16)</f>
        <v>#REF!</v>
      </c>
      <c r="V16" s="404" t="e">
        <f>SUMIFS(M.account_DTR!BO$7:BO$414,M.account_DTR!$I$7:$I$414,'10. 170KMP'!$F16)</f>
        <v>#REF!</v>
      </c>
      <c r="W16" s="404" t="e">
        <f>SUMIFS(M.account_DTR!BP$7:BP$414,M.account_DTR!$I$7:$I$414,'10. 170KMP'!$F16)</f>
        <v>#REF!</v>
      </c>
      <c r="X16" s="404" t="e">
        <f>SUMIFS(M.account_DTR!BQ$7:BQ$414,M.account_DTR!$I$7:$I$414,'10. 170KMP'!$F16)</f>
        <v>#REF!</v>
      </c>
      <c r="Y16" s="404" t="e">
        <f>SUMIFS(M.account_DTR!BR$7:BR$414,M.account_DTR!$I$7:$I$414,'10. 170KMP'!$F16)</f>
        <v>#REF!</v>
      </c>
      <c r="Z16" s="404" t="e">
        <f>SUMIFS(M.account_DTR!BS$7:BS$414,M.account_DTR!$I$7:$I$414,'10. 170KMP'!$F16)</f>
        <v>#REF!</v>
      </c>
      <c r="AA16" s="404" t="e">
        <f t="shared" si="22"/>
        <v>#REF!</v>
      </c>
      <c r="AB16" s="404">
        <f>SUMIFS(M.account_DTR!BV$7:BV$414,M.account_DTR!$I$7:$I$414,'10. 170KMP'!$F16)</f>
        <v>0</v>
      </c>
      <c r="AC16" s="404">
        <f>SUMIFS(M.account_DTR!BW$7:BW$414,M.account_DTR!$I$7:$I$414,'10. 170KMP'!$F16)</f>
        <v>0</v>
      </c>
      <c r="AD16" s="404">
        <f>SUMIFS(M.account_DTR!BX$7:BX$414,M.account_DTR!$I$7:$I$414,'10. 170KMP'!$F16)</f>
        <v>0</v>
      </c>
      <c r="AE16" s="404">
        <f>SUMIFS(M.account_DTR!BY$7:BY$414,M.account_DTR!$I$7:$I$414,'10. 170KMP'!$F16)</f>
        <v>0</v>
      </c>
      <c r="AF16" s="404">
        <f>SUMIFS(M.account_DTR!BZ$7:BZ$414,M.account_DTR!$I$7:$I$414,'10. 170KMP'!$F16)</f>
        <v>0</v>
      </c>
      <c r="AG16" s="404">
        <f>SUMIFS(M.account_DTR!CA$7:CA$414,M.account_DTR!$I$7:$I$414,'10. 170KMP'!$F16)</f>
        <v>0</v>
      </c>
      <c r="AH16" s="404">
        <f>SUMIFS(M.account_DTR!CB$7:CB$414,M.account_DTR!$I$7:$I$414,'10. 170KMP'!$F16)</f>
        <v>0</v>
      </c>
      <c r="AI16" s="404">
        <f>SUMIFS(M.account_DTR!CC$7:CC$414,M.account_DTR!$I$7:$I$414,'10. 170KMP'!$F16)</f>
        <v>0</v>
      </c>
      <c r="AJ16" s="404">
        <f>SUMIFS(M.account_DTR!CD$7:CD$414,M.account_DTR!$I$7:$I$414,'10. 170KMP'!$F16)</f>
        <v>0</v>
      </c>
      <c r="AK16" s="404">
        <f>SUMIFS(M.account_DTR!CE$7:CE$414,M.account_DTR!$I$7:$I$414,'10. 170KMP'!$F16)</f>
        <v>0</v>
      </c>
      <c r="AL16" s="404">
        <f>SUMIFS(M.account_DTR!CF$7:CF$414,M.account_DTR!$I$7:$I$414,'10. 170KMP'!$F16)</f>
        <v>0</v>
      </c>
      <c r="AM16" s="404">
        <f>SUMIFS(M.account_DTR!CG$7:CG$414,M.account_DTR!$I$7:$I$414,'10. 170KMP'!$F16)</f>
        <v>0</v>
      </c>
      <c r="AN16" s="404">
        <f t="shared" si="23"/>
        <v>0</v>
      </c>
      <c r="AO16" s="405">
        <f t="shared" si="24"/>
        <v>0</v>
      </c>
      <c r="AP16" s="406">
        <f>SUMIFS(M.account_DTR!CJ$7:CJ$414,M.account_DTR!$I$7:$I$414,'10. 170KMP'!$F16)</f>
        <v>0</v>
      </c>
      <c r="AQ16" s="407">
        <f>SUMIFS(M.account_DTR!CK$7:CK$414,M.account_DTR!$I$7:$I$414,'10. 170KMP'!$F16)</f>
        <v>0</v>
      </c>
      <c r="AR16" s="407">
        <f>SUMIFS(M.account_DTR!CL$7:CL$414,M.account_DTR!$I$7:$I$414,'10. 170KMP'!$F16)</f>
        <v>0</v>
      </c>
      <c r="AS16" s="407">
        <f>SUMIFS(M.account_DTR!CM$7:CM$414,M.account_DTR!$I$7:$I$414,'10. 170KMP'!$F16)</f>
        <v>0</v>
      </c>
      <c r="AT16" s="407">
        <f>SUMIFS(M.account_DTR!CN$7:CN$414,M.account_DTR!$I$7:$I$414,'10. 170KMP'!$F16)</f>
        <v>0</v>
      </c>
      <c r="AU16" s="407"/>
      <c r="AV16" s="407"/>
      <c r="AW16" s="407"/>
      <c r="AX16" s="407"/>
      <c r="AY16" s="407"/>
      <c r="AZ16" s="407"/>
      <c r="BA16" s="408"/>
      <c r="BB16" s="403">
        <f t="shared" si="15"/>
        <v>0</v>
      </c>
      <c r="BC16" s="404">
        <f t="shared" si="16"/>
        <v>0</v>
      </c>
      <c r="BD16" s="404">
        <f t="shared" si="17"/>
        <v>0</v>
      </c>
      <c r="BE16" s="738" t="str">
        <f t="shared" si="18"/>
        <v/>
      </c>
      <c r="BF16" s="739" t="str">
        <f t="shared" si="3"/>
        <v/>
      </c>
      <c r="BG16" s="403" t="e">
        <f t="shared" si="19"/>
        <v>#REF!</v>
      </c>
      <c r="BH16" s="404">
        <f t="shared" si="20"/>
        <v>0</v>
      </c>
      <c r="BI16" s="404">
        <f t="shared" si="21"/>
        <v>0</v>
      </c>
      <c r="BJ16" s="502" t="str">
        <f t="shared" si="4"/>
        <v/>
      </c>
      <c r="BK16" s="502" t="str">
        <f t="shared" si="5"/>
        <v/>
      </c>
      <c r="BL16" s="503" t="str">
        <f t="shared" si="6"/>
        <v/>
      </c>
    </row>
    <row r="17" spans="2:64" s="2" customFormat="1" x14ac:dyDescent="0.25">
      <c r="B17" s="1103"/>
      <c r="C17" s="1104"/>
      <c r="D17" s="1105"/>
      <c r="E17" s="1104"/>
      <c r="F17" s="179">
        <f>IF(H17=0,"",MAX($F$10:F16)+1)</f>
        <v>8</v>
      </c>
      <c r="G17" s="242" t="str">
        <f>VLOOKUP(H17,'Mapping account'!E:F,2,0)</f>
        <v>00101</v>
      </c>
      <c r="H17" s="198" t="s">
        <v>313</v>
      </c>
      <c r="I17" s="269" t="s">
        <v>197</v>
      </c>
      <c r="J17" s="279" t="s">
        <v>28</v>
      </c>
      <c r="K17" s="279" t="s">
        <v>203</v>
      </c>
      <c r="L17" s="403" t="e">
        <f>SUMIFS(M.account_DTR!$AD$7:$AD$414,M.account_DTR!$I$7:$I$414,'10. 170KMP'!$F17)</f>
        <v>#REF!</v>
      </c>
      <c r="M17" s="404" t="e">
        <f>SUMIFS(M.account_DTR!$AR$7:$AR$414,M.account_DTR!$I$7:$I$414,'10. 170KMP'!$F17)</f>
        <v>#REF!</v>
      </c>
      <c r="N17" s="404" t="e">
        <f>SUMIFS(M.account_DTR!$BF$7:$BF$414,M.account_DTR!$I$7:$I$414,'10. 170KMP'!$F17)</f>
        <v>#REF!</v>
      </c>
      <c r="O17" s="404" t="e">
        <f>SUMIFS(M.account_DTR!BH$7:BH$414,M.account_DTR!$I$7:$I$414,'10. 170KMP'!$F17)</f>
        <v>#REF!</v>
      </c>
      <c r="P17" s="404" t="e">
        <f>SUMIFS(M.account_DTR!BI$7:BI$414,M.account_DTR!$I$7:$I$414,'10. 170KMP'!$F17)</f>
        <v>#REF!</v>
      </c>
      <c r="Q17" s="404" t="e">
        <f>SUMIFS(M.account_DTR!BJ$7:BJ$414,M.account_DTR!$I$7:$I$414,'10. 170KMP'!$F17)</f>
        <v>#REF!</v>
      </c>
      <c r="R17" s="404" t="e">
        <f>SUMIFS(M.account_DTR!BK$7:BK$414,M.account_DTR!$I$7:$I$414,'10. 170KMP'!$F17)</f>
        <v>#REF!</v>
      </c>
      <c r="S17" s="404" t="e">
        <f>SUMIFS(M.account_DTR!BL$7:BL$414,M.account_DTR!$I$7:$I$414,'10. 170KMP'!$F17)</f>
        <v>#REF!</v>
      </c>
      <c r="T17" s="404" t="e">
        <f>SUMIFS(M.account_DTR!BM$7:BM$414,M.account_DTR!$I$7:$I$414,'10. 170KMP'!$F17)</f>
        <v>#REF!</v>
      </c>
      <c r="U17" s="404" t="e">
        <f>SUMIFS(M.account_DTR!BN$7:BN$414,M.account_DTR!$I$7:$I$414,'10. 170KMP'!$F17)</f>
        <v>#REF!</v>
      </c>
      <c r="V17" s="404" t="e">
        <f>SUMIFS(M.account_DTR!BO$7:BO$414,M.account_DTR!$I$7:$I$414,'10. 170KMP'!$F17)</f>
        <v>#REF!</v>
      </c>
      <c r="W17" s="404" t="e">
        <f>SUMIFS(M.account_DTR!BP$7:BP$414,M.account_DTR!$I$7:$I$414,'10. 170KMP'!$F17)</f>
        <v>#REF!</v>
      </c>
      <c r="X17" s="404" t="e">
        <f>SUMIFS(M.account_DTR!BQ$7:BQ$414,M.account_DTR!$I$7:$I$414,'10. 170KMP'!$F17)</f>
        <v>#REF!</v>
      </c>
      <c r="Y17" s="404" t="e">
        <f>SUMIFS(M.account_DTR!BR$7:BR$414,M.account_DTR!$I$7:$I$414,'10. 170KMP'!$F17)</f>
        <v>#REF!</v>
      </c>
      <c r="Z17" s="404" t="e">
        <f>SUMIFS(M.account_DTR!BS$7:BS$414,M.account_DTR!$I$7:$I$414,'10. 170KMP'!$F17)</f>
        <v>#REF!</v>
      </c>
      <c r="AA17" s="881" t="e">
        <f t="shared" si="22"/>
        <v>#REF!</v>
      </c>
      <c r="AB17" s="881">
        <f>SUMIFS(M.account_DTR!BV$7:BV$414,M.account_DTR!$I$7:$I$414,'10. 170KMP'!$F17)</f>
        <v>0</v>
      </c>
      <c r="AC17" s="881">
        <f>SUMIFS(M.account_DTR!BW$7:BW$414,M.account_DTR!$I$7:$I$414,'10. 170KMP'!$F17)</f>
        <v>0</v>
      </c>
      <c r="AD17" s="881">
        <f>SUMIFS(M.account_DTR!BX$7:BX$414,M.account_DTR!$I$7:$I$414,'10. 170KMP'!$F17)</f>
        <v>0</v>
      </c>
      <c r="AE17" s="881">
        <f>SUMIFS(M.account_DTR!BY$7:BY$414,M.account_DTR!$I$7:$I$414,'10. 170KMP'!$F17)</f>
        <v>0</v>
      </c>
      <c r="AF17" s="881">
        <f>SUMIFS(M.account_DTR!BZ$7:BZ$414,M.account_DTR!$I$7:$I$414,'10. 170KMP'!$F17)</f>
        <v>0</v>
      </c>
      <c r="AG17" s="881">
        <f>SUMIFS(M.account_DTR!CA$7:CA$414,M.account_DTR!$I$7:$I$414,'10. 170KMP'!$F17)</f>
        <v>0</v>
      </c>
      <c r="AH17" s="881">
        <f>SUMIFS(M.account_DTR!CB$7:CB$414,M.account_DTR!$I$7:$I$414,'10. 170KMP'!$F17)</f>
        <v>0</v>
      </c>
      <c r="AI17" s="881">
        <f>SUMIFS(M.account_DTR!CC$7:CC$414,M.account_DTR!$I$7:$I$414,'10. 170KMP'!$F17)</f>
        <v>0</v>
      </c>
      <c r="AJ17" s="881">
        <f>SUMIFS(M.account_DTR!CD$7:CD$414,M.account_DTR!$I$7:$I$414,'10. 170KMP'!$F17)</f>
        <v>0</v>
      </c>
      <c r="AK17" s="881">
        <f>SUMIFS(M.account_DTR!CE$7:CE$414,M.account_DTR!$I$7:$I$414,'10. 170KMP'!$F17)</f>
        <v>0</v>
      </c>
      <c r="AL17" s="881">
        <f>SUMIFS(M.account_DTR!CF$7:CF$414,M.account_DTR!$I$7:$I$414,'10. 170KMP'!$F17)</f>
        <v>0</v>
      </c>
      <c r="AM17" s="881">
        <f>SUMIFS(M.account_DTR!CG$7:CG$414,M.account_DTR!$I$7:$I$414,'10. 170KMP'!$F17)</f>
        <v>0</v>
      </c>
      <c r="AN17" s="404">
        <f t="shared" si="23"/>
        <v>0</v>
      </c>
      <c r="AO17" s="405">
        <f t="shared" si="24"/>
        <v>0</v>
      </c>
      <c r="AP17" s="406">
        <f>SUMIFS(M.account_DTR!CJ$7:CJ$414,M.account_DTR!$I$7:$I$414,'10. 170KMP'!$F17)</f>
        <v>0</v>
      </c>
      <c r="AQ17" s="407">
        <f>SUMIFS(M.account_DTR!CK$7:CK$414,M.account_DTR!$I$7:$I$414,'10. 170KMP'!$F17)</f>
        <v>0</v>
      </c>
      <c r="AR17" s="407">
        <f>SUMIFS(M.account_DTR!CL$7:CL$414,M.account_DTR!$I$7:$I$414,'10. 170KMP'!$F17)</f>
        <v>0</v>
      </c>
      <c r="AS17" s="407">
        <f>SUMIFS(M.account_DTR!CM$7:CM$414,M.account_DTR!$I$7:$I$414,'10. 170KMP'!$F17)</f>
        <v>0</v>
      </c>
      <c r="AT17" s="407">
        <f>SUMIFS(M.account_DTR!CN$7:CN$414,M.account_DTR!$I$7:$I$414,'10. 170KMP'!$F17)</f>
        <v>0</v>
      </c>
      <c r="AU17" s="407"/>
      <c r="AV17" s="407"/>
      <c r="AW17" s="407"/>
      <c r="AX17" s="407"/>
      <c r="AY17" s="407"/>
      <c r="AZ17" s="407"/>
      <c r="BA17" s="408"/>
      <c r="BB17" s="403">
        <f t="shared" si="15"/>
        <v>0</v>
      </c>
      <c r="BC17" s="404">
        <f t="shared" si="16"/>
        <v>0</v>
      </c>
      <c r="BD17" s="404">
        <f t="shared" si="17"/>
        <v>0</v>
      </c>
      <c r="BE17" s="738" t="str">
        <f t="shared" si="18"/>
        <v/>
      </c>
      <c r="BF17" s="739" t="str">
        <f t="shared" si="3"/>
        <v/>
      </c>
      <c r="BG17" s="403" t="e">
        <f t="shared" si="19"/>
        <v>#REF!</v>
      </c>
      <c r="BH17" s="404">
        <f t="shared" si="20"/>
        <v>0</v>
      </c>
      <c r="BI17" s="404">
        <f t="shared" si="21"/>
        <v>0</v>
      </c>
      <c r="BJ17" s="502" t="str">
        <f t="shared" si="4"/>
        <v/>
      </c>
      <c r="BK17" s="502" t="str">
        <f t="shared" si="5"/>
        <v/>
      </c>
      <c r="BL17" s="503" t="str">
        <f t="shared" si="6"/>
        <v/>
      </c>
    </row>
    <row r="18" spans="2:64" s="2" customFormat="1" x14ac:dyDescent="0.25">
      <c r="B18" s="1103" t="str">
        <f>IF(C18=0,"",MAX($B$10:B17)+1)</f>
        <v/>
      </c>
      <c r="C18" s="1104"/>
      <c r="D18" s="1105"/>
      <c r="E18" s="1104"/>
      <c r="F18" s="179">
        <f>IF(H18=0,"",MAX($F$10:F17)+1)</f>
        <v>9</v>
      </c>
      <c r="G18" s="242" t="str">
        <f>VLOOKUP(H18,'Mapping account'!E:F,2,0)</f>
        <v>00102</v>
      </c>
      <c r="H18" s="198" t="s">
        <v>314</v>
      </c>
      <c r="I18" s="269" t="s">
        <v>197</v>
      </c>
      <c r="J18" s="279" t="s">
        <v>28</v>
      </c>
      <c r="K18" s="279" t="s">
        <v>203</v>
      </c>
      <c r="L18" s="403" t="e">
        <f>SUMIFS(M.account_DTR!$AD$7:$AD$414,M.account_DTR!$I$7:$I$414,'10. 170KMP'!$F18)</f>
        <v>#REF!</v>
      </c>
      <c r="M18" s="404" t="e">
        <f>SUMIFS(M.account_DTR!$AR$7:$AR$414,M.account_DTR!$I$7:$I$414,'10. 170KMP'!$F18)</f>
        <v>#REF!</v>
      </c>
      <c r="N18" s="404" t="e">
        <f>SUMIFS(M.account_DTR!$BF$7:$BF$414,M.account_DTR!$I$7:$I$414,'10. 170KMP'!$F18)</f>
        <v>#REF!</v>
      </c>
      <c r="O18" s="404" t="e">
        <f>SUMIFS(M.account_DTR!BH$7:BH$414,M.account_DTR!$I$7:$I$414,'10. 170KMP'!$F18)</f>
        <v>#REF!</v>
      </c>
      <c r="P18" s="404" t="e">
        <f>SUMIFS(M.account_DTR!BI$7:BI$414,M.account_DTR!$I$7:$I$414,'10. 170KMP'!$F18)</f>
        <v>#REF!</v>
      </c>
      <c r="Q18" s="404" t="e">
        <f>SUMIFS(M.account_DTR!BJ$7:BJ$414,M.account_DTR!$I$7:$I$414,'10. 170KMP'!$F18)</f>
        <v>#REF!</v>
      </c>
      <c r="R18" s="404" t="e">
        <f>SUMIFS(M.account_DTR!BK$7:BK$414,M.account_DTR!$I$7:$I$414,'10. 170KMP'!$F18)</f>
        <v>#REF!</v>
      </c>
      <c r="S18" s="404" t="e">
        <f>SUMIFS(M.account_DTR!BL$7:BL$414,M.account_DTR!$I$7:$I$414,'10. 170KMP'!$F18)</f>
        <v>#REF!</v>
      </c>
      <c r="T18" s="404" t="e">
        <f>SUMIFS(M.account_DTR!BM$7:BM$414,M.account_DTR!$I$7:$I$414,'10. 170KMP'!$F18)</f>
        <v>#REF!</v>
      </c>
      <c r="U18" s="404" t="e">
        <f>SUMIFS(M.account_DTR!BN$7:BN$414,M.account_DTR!$I$7:$I$414,'10. 170KMP'!$F18)</f>
        <v>#REF!</v>
      </c>
      <c r="V18" s="404" t="e">
        <f>SUMIFS(M.account_DTR!BO$7:BO$414,M.account_DTR!$I$7:$I$414,'10. 170KMP'!$F18)</f>
        <v>#REF!</v>
      </c>
      <c r="W18" s="404" t="e">
        <f>SUMIFS(M.account_DTR!BP$7:BP$414,M.account_DTR!$I$7:$I$414,'10. 170KMP'!$F18)</f>
        <v>#REF!</v>
      </c>
      <c r="X18" s="404" t="e">
        <f>SUMIFS(M.account_DTR!BQ$7:BQ$414,M.account_DTR!$I$7:$I$414,'10. 170KMP'!$F18)</f>
        <v>#REF!</v>
      </c>
      <c r="Y18" s="404" t="e">
        <f>SUMIFS(M.account_DTR!BR$7:BR$414,M.account_DTR!$I$7:$I$414,'10. 170KMP'!$F18)</f>
        <v>#REF!</v>
      </c>
      <c r="Z18" s="404" t="e">
        <f>SUMIFS(M.account_DTR!BS$7:BS$414,M.account_DTR!$I$7:$I$414,'10. 170KMP'!$F18)</f>
        <v>#REF!</v>
      </c>
      <c r="AA18" s="881" t="e">
        <f t="shared" si="22"/>
        <v>#REF!</v>
      </c>
      <c r="AB18" s="881">
        <f>SUMIFS(M.account_DTR!BV$7:BV$414,M.account_DTR!$I$7:$I$414,'10. 170KMP'!$F18)</f>
        <v>0</v>
      </c>
      <c r="AC18" s="881">
        <f>SUMIFS(M.account_DTR!BW$7:BW$414,M.account_DTR!$I$7:$I$414,'10. 170KMP'!$F18)</f>
        <v>0</v>
      </c>
      <c r="AD18" s="881">
        <f>SUMIFS(M.account_DTR!BX$7:BX$414,M.account_DTR!$I$7:$I$414,'10. 170KMP'!$F18)</f>
        <v>0</v>
      </c>
      <c r="AE18" s="881">
        <f>SUMIFS(M.account_DTR!BY$7:BY$414,M.account_DTR!$I$7:$I$414,'10. 170KMP'!$F18)</f>
        <v>0</v>
      </c>
      <c r="AF18" s="881">
        <f>SUMIFS(M.account_DTR!BZ$7:BZ$414,M.account_DTR!$I$7:$I$414,'10. 170KMP'!$F18)</f>
        <v>0</v>
      </c>
      <c r="AG18" s="881">
        <f>SUMIFS(M.account_DTR!CA$7:CA$414,M.account_DTR!$I$7:$I$414,'10. 170KMP'!$F18)</f>
        <v>0</v>
      </c>
      <c r="AH18" s="881">
        <f>SUMIFS(M.account_DTR!CB$7:CB$414,M.account_DTR!$I$7:$I$414,'10. 170KMP'!$F18)</f>
        <v>0</v>
      </c>
      <c r="AI18" s="881">
        <f>SUMIFS(M.account_DTR!CC$7:CC$414,M.account_DTR!$I$7:$I$414,'10. 170KMP'!$F18)</f>
        <v>0</v>
      </c>
      <c r="AJ18" s="881">
        <f>SUMIFS(M.account_DTR!CD$7:CD$414,M.account_DTR!$I$7:$I$414,'10. 170KMP'!$F18)</f>
        <v>0</v>
      </c>
      <c r="AK18" s="881">
        <f>SUMIFS(M.account_DTR!CE$7:CE$414,M.account_DTR!$I$7:$I$414,'10. 170KMP'!$F18)</f>
        <v>0</v>
      </c>
      <c r="AL18" s="881">
        <f>SUMIFS(M.account_DTR!CF$7:CF$414,M.account_DTR!$I$7:$I$414,'10. 170KMP'!$F18)</f>
        <v>0</v>
      </c>
      <c r="AM18" s="881">
        <f>SUMIFS(M.account_DTR!CG$7:CG$414,M.account_DTR!$I$7:$I$414,'10. 170KMP'!$F18)</f>
        <v>0</v>
      </c>
      <c r="AN18" s="404">
        <f t="shared" si="23"/>
        <v>0</v>
      </c>
      <c r="AO18" s="405">
        <f t="shared" si="24"/>
        <v>0</v>
      </c>
      <c r="AP18" s="406">
        <f>SUMIFS(M.account_DTR!CJ$7:CJ$414,M.account_DTR!$I$7:$I$414,'10. 170KMP'!$F18)</f>
        <v>0</v>
      </c>
      <c r="AQ18" s="407">
        <f>SUMIFS(M.account_DTR!CK$7:CK$414,M.account_DTR!$I$7:$I$414,'10. 170KMP'!$F18)</f>
        <v>0</v>
      </c>
      <c r="AR18" s="407">
        <f>SUMIFS(M.account_DTR!CL$7:CL$414,M.account_DTR!$I$7:$I$414,'10. 170KMP'!$F18)</f>
        <v>0</v>
      </c>
      <c r="AS18" s="407">
        <f>SUMIFS(M.account_DTR!CM$7:CM$414,M.account_DTR!$I$7:$I$414,'10. 170KMP'!$F18)</f>
        <v>0</v>
      </c>
      <c r="AT18" s="407">
        <f>SUMIFS(M.account_DTR!CN$7:CN$414,M.account_DTR!$I$7:$I$414,'10. 170KMP'!$F18)</f>
        <v>0</v>
      </c>
      <c r="AU18" s="407"/>
      <c r="AV18" s="407"/>
      <c r="AW18" s="407"/>
      <c r="AX18" s="407"/>
      <c r="AY18" s="407"/>
      <c r="AZ18" s="407"/>
      <c r="BA18" s="408"/>
      <c r="BB18" s="403">
        <f t="shared" si="15"/>
        <v>0</v>
      </c>
      <c r="BC18" s="404">
        <f t="shared" si="16"/>
        <v>0</v>
      </c>
      <c r="BD18" s="404">
        <f t="shared" si="17"/>
        <v>0</v>
      </c>
      <c r="BE18" s="738" t="str">
        <f t="shared" si="18"/>
        <v/>
      </c>
      <c r="BF18" s="739" t="str">
        <f t="shared" si="3"/>
        <v/>
      </c>
      <c r="BG18" s="403" t="e">
        <f t="shared" si="19"/>
        <v>#REF!</v>
      </c>
      <c r="BH18" s="404">
        <f t="shared" si="20"/>
        <v>0</v>
      </c>
      <c r="BI18" s="404">
        <f t="shared" si="21"/>
        <v>0</v>
      </c>
      <c r="BJ18" s="502" t="str">
        <f t="shared" si="4"/>
        <v/>
      </c>
      <c r="BK18" s="502" t="str">
        <f t="shared" si="5"/>
        <v/>
      </c>
      <c r="BL18" s="503" t="str">
        <f t="shared" si="6"/>
        <v/>
      </c>
    </row>
    <row r="19" spans="2:64" s="2" customFormat="1" x14ac:dyDescent="0.25">
      <c r="B19" s="1103"/>
      <c r="C19" s="1104"/>
      <c r="D19" s="1105"/>
      <c r="E19" s="1104"/>
      <c r="F19" s="179">
        <f>IF(H19=0,"",MAX($F$10:F18)+1)</f>
        <v>10</v>
      </c>
      <c r="G19" s="242" t="str">
        <f>VLOOKUP(H19,'Mapping account'!E:F,2,0)</f>
        <v>00301</v>
      </c>
      <c r="H19" s="198" t="s">
        <v>315</v>
      </c>
      <c r="I19" s="269" t="s">
        <v>197</v>
      </c>
      <c r="J19" s="279" t="s">
        <v>28</v>
      </c>
      <c r="K19" s="279" t="s">
        <v>203</v>
      </c>
      <c r="L19" s="887" t="e">
        <f>SUMIFS(M.account_DTR!$AD$7:$AD$414,M.account_DTR!$I$7:$I$414,'10. 170KMP'!$F19)</f>
        <v>#REF!</v>
      </c>
      <c r="M19" s="881" t="e">
        <f>SUMIFS(M.account_DTR!$AR$7:$AR$414,M.account_DTR!$I$7:$I$414,'10. 170KMP'!$F19)</f>
        <v>#REF!</v>
      </c>
      <c r="N19" s="881" t="e">
        <f>SUMIFS(M.account_DTR!$BF$7:$BF$414,M.account_DTR!$I$7:$I$414,'10. 170KMP'!$F19)</f>
        <v>#REF!</v>
      </c>
      <c r="O19" s="881" t="e">
        <f>SUMIFS(M.account_DTR!BH$7:BH$414,M.account_DTR!$I$7:$I$414,'10. 170KMP'!$F19)</f>
        <v>#REF!</v>
      </c>
      <c r="P19" s="881" t="e">
        <f>SUMIFS(M.account_DTR!BI$7:BI$414,M.account_DTR!$I$7:$I$414,'10. 170KMP'!$F19)</f>
        <v>#REF!</v>
      </c>
      <c r="Q19" s="881" t="e">
        <f>SUMIFS(M.account_DTR!BJ$7:BJ$414,M.account_DTR!$I$7:$I$414,'10. 170KMP'!$F19)</f>
        <v>#REF!</v>
      </c>
      <c r="R19" s="881" t="e">
        <f>SUMIFS(M.account_DTR!BK$7:BK$414,M.account_DTR!$I$7:$I$414,'10. 170KMP'!$F19)</f>
        <v>#REF!</v>
      </c>
      <c r="S19" s="881" t="e">
        <f>SUMIFS(M.account_DTR!BL$7:BL$414,M.account_DTR!$I$7:$I$414,'10. 170KMP'!$F19)</f>
        <v>#REF!</v>
      </c>
      <c r="T19" s="881" t="e">
        <f>SUMIFS(M.account_DTR!BM$7:BM$414,M.account_DTR!$I$7:$I$414,'10. 170KMP'!$F19)</f>
        <v>#REF!</v>
      </c>
      <c r="U19" s="881" t="e">
        <f>SUMIFS(M.account_DTR!BN$7:BN$414,M.account_DTR!$I$7:$I$414,'10. 170KMP'!$F19)</f>
        <v>#REF!</v>
      </c>
      <c r="V19" s="881" t="e">
        <f>SUMIFS(M.account_DTR!BO$7:BO$414,M.account_DTR!$I$7:$I$414,'10. 170KMP'!$F19)</f>
        <v>#REF!</v>
      </c>
      <c r="W19" s="881" t="e">
        <f>SUMIFS(M.account_DTR!BP$7:BP$414,M.account_DTR!$I$7:$I$414,'10. 170KMP'!$F19)</f>
        <v>#REF!</v>
      </c>
      <c r="X19" s="881" t="e">
        <f>SUMIFS(M.account_DTR!BQ$7:BQ$414,M.account_DTR!$I$7:$I$414,'10. 170KMP'!$F19)</f>
        <v>#REF!</v>
      </c>
      <c r="Y19" s="881" t="e">
        <f>SUMIFS(M.account_DTR!BR$7:BR$414,M.account_DTR!$I$7:$I$414,'10. 170KMP'!$F19)</f>
        <v>#REF!</v>
      </c>
      <c r="Z19" s="881" t="e">
        <f>SUMIFS(M.account_DTR!BS$7:BS$414,M.account_DTR!$I$7:$I$414,'10. 170KMP'!$F19)</f>
        <v>#REF!</v>
      </c>
      <c r="AA19" s="881" t="e">
        <f t="shared" si="22"/>
        <v>#REF!</v>
      </c>
      <c r="AB19" s="881">
        <f>SUMIFS(M.account_DTR!BV$7:BV$414,M.account_DTR!$I$7:$I$414,'10. 170KMP'!$F19)</f>
        <v>0</v>
      </c>
      <c r="AC19" s="881">
        <f>SUMIFS(M.account_DTR!BW$7:BW$414,M.account_DTR!$I$7:$I$414,'10. 170KMP'!$F19)</f>
        <v>0</v>
      </c>
      <c r="AD19" s="881">
        <f>SUMIFS(M.account_DTR!BX$7:BX$414,M.account_DTR!$I$7:$I$414,'10. 170KMP'!$F19)</f>
        <v>0</v>
      </c>
      <c r="AE19" s="881">
        <f>SUMIFS(M.account_DTR!BY$7:BY$414,M.account_DTR!$I$7:$I$414,'10. 170KMP'!$F19)</f>
        <v>0</v>
      </c>
      <c r="AF19" s="881">
        <f>SUMIFS(M.account_DTR!BZ$7:BZ$414,M.account_DTR!$I$7:$I$414,'10. 170KMP'!$F19)</f>
        <v>0</v>
      </c>
      <c r="AG19" s="881">
        <f>SUMIFS(M.account_DTR!CA$7:CA$414,M.account_DTR!$I$7:$I$414,'10. 170KMP'!$F19)</f>
        <v>0</v>
      </c>
      <c r="AH19" s="881">
        <f>SUMIFS(M.account_DTR!CB$7:CB$414,M.account_DTR!$I$7:$I$414,'10. 170KMP'!$F19)</f>
        <v>0</v>
      </c>
      <c r="AI19" s="881">
        <f>SUMIFS(M.account_DTR!CC$7:CC$414,M.account_DTR!$I$7:$I$414,'10. 170KMP'!$F19)</f>
        <v>0</v>
      </c>
      <c r="AJ19" s="881">
        <f>SUMIFS(M.account_DTR!CD$7:CD$414,M.account_DTR!$I$7:$I$414,'10. 170KMP'!$F19)</f>
        <v>0</v>
      </c>
      <c r="AK19" s="881">
        <f>SUMIFS(M.account_DTR!CE$7:CE$414,M.account_DTR!$I$7:$I$414,'10. 170KMP'!$F19)</f>
        <v>0</v>
      </c>
      <c r="AL19" s="881">
        <f>SUMIFS(M.account_DTR!CF$7:CF$414,M.account_DTR!$I$7:$I$414,'10. 170KMP'!$F19)</f>
        <v>0</v>
      </c>
      <c r="AM19" s="881">
        <f>SUMIFS(M.account_DTR!CG$7:CG$414,M.account_DTR!$I$7:$I$414,'10. 170KMP'!$F19)</f>
        <v>0</v>
      </c>
      <c r="AN19" s="404">
        <f t="shared" si="23"/>
        <v>0</v>
      </c>
      <c r="AO19" s="405">
        <f t="shared" si="24"/>
        <v>0</v>
      </c>
      <c r="AP19" s="406">
        <f>SUMIFS(M.account_DTR!CJ$7:CJ$414,M.account_DTR!$I$7:$I$414,'10. 170KMP'!$F19)</f>
        <v>0</v>
      </c>
      <c r="AQ19" s="407">
        <f>SUMIFS(M.account_DTR!CK$7:CK$414,M.account_DTR!$I$7:$I$414,'10. 170KMP'!$F19)</f>
        <v>0</v>
      </c>
      <c r="AR19" s="407">
        <f>SUMIFS(M.account_DTR!CL$7:CL$414,M.account_DTR!$I$7:$I$414,'10. 170KMP'!$F19)</f>
        <v>0</v>
      </c>
      <c r="AS19" s="407">
        <f>SUMIFS(M.account_DTR!CM$7:CM$414,M.account_DTR!$I$7:$I$414,'10. 170KMP'!$F19)</f>
        <v>0</v>
      </c>
      <c r="AT19" s="407">
        <f>SUMIFS(M.account_DTR!CN$7:CN$414,M.account_DTR!$I$7:$I$414,'10. 170KMP'!$F19)</f>
        <v>0</v>
      </c>
      <c r="AU19" s="407"/>
      <c r="AV19" s="407"/>
      <c r="AW19" s="407"/>
      <c r="AX19" s="407"/>
      <c r="AY19" s="407"/>
      <c r="AZ19" s="407"/>
      <c r="BA19" s="408"/>
      <c r="BB19" s="403">
        <f t="shared" si="15"/>
        <v>0</v>
      </c>
      <c r="BC19" s="404">
        <f t="shared" si="16"/>
        <v>0</v>
      </c>
      <c r="BD19" s="404">
        <f t="shared" si="17"/>
        <v>0</v>
      </c>
      <c r="BE19" s="738" t="str">
        <f t="shared" si="18"/>
        <v/>
      </c>
      <c r="BF19" s="739" t="str">
        <f t="shared" si="3"/>
        <v/>
      </c>
      <c r="BG19" s="403" t="e">
        <f t="shared" si="19"/>
        <v>#REF!</v>
      </c>
      <c r="BH19" s="404">
        <f t="shared" si="20"/>
        <v>0</v>
      </c>
      <c r="BI19" s="404">
        <f t="shared" si="21"/>
        <v>0</v>
      </c>
      <c r="BJ19" s="502" t="str">
        <f t="shared" si="4"/>
        <v/>
      </c>
      <c r="BK19" s="502" t="str">
        <f t="shared" si="5"/>
        <v/>
      </c>
      <c r="BL19" s="503" t="str">
        <f t="shared" si="6"/>
        <v/>
      </c>
    </row>
    <row r="20" spans="2:64" s="2" customFormat="1" ht="14.1" customHeight="1" x14ac:dyDescent="0.25">
      <c r="B20" s="1103" t="str">
        <f>IF(C20=0,"",MAX($B$10:B19)+1)</f>
        <v/>
      </c>
      <c r="C20" s="1104"/>
      <c r="D20" s="1105"/>
      <c r="E20" s="1104"/>
      <c r="F20" s="23">
        <f>IF(H20=0,"",MAX($F$10:F19)+1)</f>
        <v>11</v>
      </c>
      <c r="G20" s="240" t="str">
        <f>VLOOKUP(H20,'Mapping account'!E:F,2,0)</f>
        <v>01201</v>
      </c>
      <c r="H20" s="16" t="s">
        <v>316</v>
      </c>
      <c r="I20" s="266" t="s">
        <v>197</v>
      </c>
      <c r="J20" s="277" t="s">
        <v>28</v>
      </c>
      <c r="K20" s="277" t="s">
        <v>203</v>
      </c>
      <c r="L20" s="888" t="e">
        <f>SUMIFS(M.account_DTR!$AD$7:$AD$414,M.account_DTR!$I$7:$I$414,'10. 170KMP'!$F20)</f>
        <v>#REF!</v>
      </c>
      <c r="M20" s="882" t="e">
        <f>SUMIFS(M.account_DTR!$AR$7:$AR$414,M.account_DTR!$I$7:$I$414,'10. 170KMP'!$F20)</f>
        <v>#REF!</v>
      </c>
      <c r="N20" s="882" t="e">
        <f>SUMIFS(M.account_DTR!$BF$7:$BF$414,M.account_DTR!$I$7:$I$414,'10. 170KMP'!$F20)</f>
        <v>#REF!</v>
      </c>
      <c r="O20" s="882" t="e">
        <f>SUMIFS(M.account_DTR!BH$7:BH$414,M.account_DTR!$I$7:$I$414,'10. 170KMP'!$F20)</f>
        <v>#REF!</v>
      </c>
      <c r="P20" s="882" t="e">
        <f>SUMIFS(M.account_DTR!BI$7:BI$414,M.account_DTR!$I$7:$I$414,'10. 170KMP'!$F20)</f>
        <v>#REF!</v>
      </c>
      <c r="Q20" s="882" t="e">
        <f>SUMIFS(M.account_DTR!BJ$7:BJ$414,M.account_DTR!$I$7:$I$414,'10. 170KMP'!$F20)</f>
        <v>#REF!</v>
      </c>
      <c r="R20" s="882" t="e">
        <f>SUMIFS(M.account_DTR!BK$7:BK$414,M.account_DTR!$I$7:$I$414,'10. 170KMP'!$F20)</f>
        <v>#REF!</v>
      </c>
      <c r="S20" s="882" t="e">
        <f>SUMIFS(M.account_DTR!BL$7:BL$414,M.account_DTR!$I$7:$I$414,'10. 170KMP'!$F20)</f>
        <v>#REF!</v>
      </c>
      <c r="T20" s="882" t="e">
        <f>SUMIFS(M.account_DTR!BM$7:BM$414,M.account_DTR!$I$7:$I$414,'10. 170KMP'!$F20)</f>
        <v>#REF!</v>
      </c>
      <c r="U20" s="882" t="e">
        <f>SUMIFS(M.account_DTR!BN$7:BN$414,M.account_DTR!$I$7:$I$414,'10. 170KMP'!$F20)</f>
        <v>#REF!</v>
      </c>
      <c r="V20" s="882" t="e">
        <f>SUMIFS(M.account_DTR!BO$7:BO$414,M.account_DTR!$I$7:$I$414,'10. 170KMP'!$F20)</f>
        <v>#REF!</v>
      </c>
      <c r="W20" s="882" t="e">
        <f>SUMIFS(M.account_DTR!BP$7:BP$414,M.account_DTR!$I$7:$I$414,'10. 170KMP'!$F20)</f>
        <v>#REF!</v>
      </c>
      <c r="X20" s="882" t="e">
        <f>SUMIFS(M.account_DTR!BQ$7:BQ$414,M.account_DTR!$I$7:$I$414,'10. 170KMP'!$F20)</f>
        <v>#REF!</v>
      </c>
      <c r="Y20" s="882" t="e">
        <f>SUMIFS(M.account_DTR!BR$7:BR$414,M.account_DTR!$I$7:$I$414,'10. 170KMP'!$F20)</f>
        <v>#REF!</v>
      </c>
      <c r="Z20" s="882" t="e">
        <f>SUMIFS(M.account_DTR!BS$7:BS$414,M.account_DTR!$I$7:$I$414,'10. 170KMP'!$F20)</f>
        <v>#REF!</v>
      </c>
      <c r="AA20" s="882" t="e">
        <f t="shared" si="22"/>
        <v>#REF!</v>
      </c>
      <c r="AB20" s="882">
        <f>SUMIFS(M.account_DTR!BV$7:BV$414,M.account_DTR!$I$7:$I$414,'10. 170KMP'!$F20)</f>
        <v>0</v>
      </c>
      <c r="AC20" s="882">
        <f>SUMIFS(M.account_DTR!BW$7:BW$414,M.account_DTR!$I$7:$I$414,'10. 170KMP'!$F20)</f>
        <v>0</v>
      </c>
      <c r="AD20" s="882">
        <f>SUMIFS(M.account_DTR!BX$7:BX$414,M.account_DTR!$I$7:$I$414,'10. 170KMP'!$F20)</f>
        <v>0</v>
      </c>
      <c r="AE20" s="882">
        <f>SUMIFS(M.account_DTR!BY$7:BY$414,M.account_DTR!$I$7:$I$414,'10. 170KMP'!$F20)</f>
        <v>0</v>
      </c>
      <c r="AF20" s="882">
        <f>SUMIFS(M.account_DTR!BZ$7:BZ$414,M.account_DTR!$I$7:$I$414,'10. 170KMP'!$F20)</f>
        <v>0</v>
      </c>
      <c r="AG20" s="882">
        <f>SUMIFS(M.account_DTR!CA$7:CA$414,M.account_DTR!$I$7:$I$414,'10. 170KMP'!$F20)</f>
        <v>0</v>
      </c>
      <c r="AH20" s="882">
        <f>SUMIFS(M.account_DTR!CB$7:CB$414,M.account_DTR!$I$7:$I$414,'10. 170KMP'!$F20)</f>
        <v>0</v>
      </c>
      <c r="AI20" s="882">
        <f>SUMIFS(M.account_DTR!CC$7:CC$414,M.account_DTR!$I$7:$I$414,'10. 170KMP'!$F20)</f>
        <v>0</v>
      </c>
      <c r="AJ20" s="882">
        <f>SUMIFS(M.account_DTR!CD$7:CD$414,M.account_DTR!$I$7:$I$414,'10. 170KMP'!$F20)</f>
        <v>0</v>
      </c>
      <c r="AK20" s="882">
        <f>SUMIFS(M.account_DTR!CE$7:CE$414,M.account_DTR!$I$7:$I$414,'10. 170KMP'!$F20)</f>
        <v>0</v>
      </c>
      <c r="AL20" s="882">
        <f>SUMIFS(M.account_DTR!CF$7:CF$414,M.account_DTR!$I$7:$I$414,'10. 170KMP'!$F20)</f>
        <v>0</v>
      </c>
      <c r="AM20" s="882">
        <f>SUMIFS(M.account_DTR!CG$7:CG$414,M.account_DTR!$I$7:$I$414,'10. 170KMP'!$F20)</f>
        <v>0</v>
      </c>
      <c r="AN20" s="61">
        <f t="shared" si="23"/>
        <v>0</v>
      </c>
      <c r="AO20" s="91">
        <f t="shared" si="24"/>
        <v>0</v>
      </c>
      <c r="AP20" s="871">
        <f>SUMIFS(M.account_DTR!CJ$7:CJ$414,M.account_DTR!$I$7:$I$414,'10. 170KMP'!$F20)</f>
        <v>0</v>
      </c>
      <c r="AQ20" s="872">
        <f>SUMIFS(M.account_DTR!CK$7:CK$414,M.account_DTR!$I$7:$I$414,'10. 170KMP'!$F20)</f>
        <v>0</v>
      </c>
      <c r="AR20" s="872">
        <f>SUMIFS(M.account_DTR!CL$7:CL$414,M.account_DTR!$I$7:$I$414,'10. 170KMP'!$F20)</f>
        <v>0</v>
      </c>
      <c r="AS20" s="872">
        <f>SUMIFS(M.account_DTR!CM$7:CM$414,M.account_DTR!$I$7:$I$414,'10. 170KMP'!$F20)</f>
        <v>0</v>
      </c>
      <c r="AT20" s="324">
        <f>SUMIFS(M.account_DTR!CN$7:CN$414,M.account_DTR!$I$7:$I$414,'10. 170KMP'!$F20)</f>
        <v>0</v>
      </c>
      <c r="AU20" s="324"/>
      <c r="AV20" s="324"/>
      <c r="AW20" s="324"/>
      <c r="AX20" s="324"/>
      <c r="AY20" s="324"/>
      <c r="AZ20" s="324"/>
      <c r="BA20" s="325"/>
      <c r="BB20" s="85">
        <f t="shared" si="15"/>
        <v>0</v>
      </c>
      <c r="BC20" s="61">
        <f t="shared" si="16"/>
        <v>0</v>
      </c>
      <c r="BD20" s="61">
        <f t="shared" si="17"/>
        <v>0</v>
      </c>
      <c r="BE20" s="732" t="str">
        <f t="shared" si="18"/>
        <v/>
      </c>
      <c r="BF20" s="733" t="str">
        <f t="shared" si="3"/>
        <v/>
      </c>
      <c r="BG20" s="85" t="e">
        <f t="shared" si="19"/>
        <v>#REF!</v>
      </c>
      <c r="BH20" s="61">
        <f t="shared" si="20"/>
        <v>0</v>
      </c>
      <c r="BI20" s="61">
        <f t="shared" si="21"/>
        <v>0</v>
      </c>
      <c r="BJ20" s="494" t="str">
        <f t="shared" si="4"/>
        <v/>
      </c>
      <c r="BK20" s="494" t="str">
        <f t="shared" si="5"/>
        <v/>
      </c>
      <c r="BL20" s="495" t="str">
        <f t="shared" si="6"/>
        <v/>
      </c>
    </row>
    <row r="21" spans="2:64" s="169" customFormat="1" x14ac:dyDescent="0.25">
      <c r="B21" s="1103" t="s">
        <v>30</v>
      </c>
      <c r="C21" s="1104" t="s">
        <v>29</v>
      </c>
      <c r="D21" s="1105" t="s">
        <v>204</v>
      </c>
      <c r="E21" s="1104" t="s">
        <v>154</v>
      </c>
      <c r="F21" s="476">
        <f>IF(H21=0,"",MAX($F$10:F20)+1)</f>
        <v>12</v>
      </c>
      <c r="G21" s="477" t="str">
        <f>VLOOKUP(H21,'Mapping account'!E:F,2,0)</f>
        <v>00402</v>
      </c>
      <c r="H21" s="478" t="s">
        <v>317</v>
      </c>
      <c r="I21" s="479" t="s">
        <v>197</v>
      </c>
      <c r="J21" s="480" t="s">
        <v>30</v>
      </c>
      <c r="K21" s="480" t="s">
        <v>204</v>
      </c>
      <c r="L21" s="889" t="e">
        <f>SUMIFS(M.account_DTR!$AD$7:$AD$414,M.account_DTR!$I$7:$I$414,'10. 170KMP'!$F21)</f>
        <v>#REF!</v>
      </c>
      <c r="M21" s="883" t="e">
        <f>SUMIFS(M.account_DTR!$AR$7:$AR$414,M.account_DTR!$I$7:$I$414,'10. 170KMP'!$F21)</f>
        <v>#REF!</v>
      </c>
      <c r="N21" s="883" t="e">
        <f>SUMIFS(M.account_DTR!$BF$7:$BF$414,M.account_DTR!$I$7:$I$414,'10. 170KMP'!$F21)</f>
        <v>#REF!</v>
      </c>
      <c r="O21" s="883" t="e">
        <f>SUMIFS(M.account_DTR!BH$7:BH$414,M.account_DTR!$I$7:$I$414,'10. 170KMP'!$F21)</f>
        <v>#REF!</v>
      </c>
      <c r="P21" s="883" t="e">
        <f>SUMIFS(M.account_DTR!BI$7:BI$414,M.account_DTR!$I$7:$I$414,'10. 170KMP'!$F21)</f>
        <v>#REF!</v>
      </c>
      <c r="Q21" s="883" t="e">
        <f>SUMIFS(M.account_DTR!BJ$7:BJ$414,M.account_DTR!$I$7:$I$414,'10. 170KMP'!$F21)</f>
        <v>#REF!</v>
      </c>
      <c r="R21" s="883" t="e">
        <f>SUMIFS(M.account_DTR!BK$7:BK$414,M.account_DTR!$I$7:$I$414,'10. 170KMP'!$F21)</f>
        <v>#REF!</v>
      </c>
      <c r="S21" s="883" t="e">
        <f>SUMIFS(M.account_DTR!BL$7:BL$414,M.account_DTR!$I$7:$I$414,'10. 170KMP'!$F21)</f>
        <v>#REF!</v>
      </c>
      <c r="T21" s="883" t="e">
        <f>SUMIFS(M.account_DTR!BM$7:BM$414,M.account_DTR!$I$7:$I$414,'10. 170KMP'!$F21)</f>
        <v>#REF!</v>
      </c>
      <c r="U21" s="883" t="e">
        <f>SUMIFS(M.account_DTR!BN$7:BN$414,M.account_DTR!$I$7:$I$414,'10. 170KMP'!$F21)</f>
        <v>#REF!</v>
      </c>
      <c r="V21" s="883" t="e">
        <f>SUMIFS(M.account_DTR!BO$7:BO$414,M.account_DTR!$I$7:$I$414,'10. 170KMP'!$F21)</f>
        <v>#REF!</v>
      </c>
      <c r="W21" s="883" t="e">
        <f>SUMIFS(M.account_DTR!BP$7:BP$414,M.account_DTR!$I$7:$I$414,'10. 170KMP'!$F21)</f>
        <v>#REF!</v>
      </c>
      <c r="X21" s="883" t="e">
        <f>SUMIFS(M.account_DTR!BQ$7:BQ$414,M.account_DTR!$I$7:$I$414,'10. 170KMP'!$F21)</f>
        <v>#REF!</v>
      </c>
      <c r="Y21" s="883" t="e">
        <f>SUMIFS(M.account_DTR!BR$7:BR$414,M.account_DTR!$I$7:$I$414,'10. 170KMP'!$F21)</f>
        <v>#REF!</v>
      </c>
      <c r="Z21" s="883" t="e">
        <f>SUMIFS(M.account_DTR!BS$7:BS$414,M.account_DTR!$I$7:$I$414,'10. 170KMP'!$F21)</f>
        <v>#REF!</v>
      </c>
      <c r="AA21" s="883" t="e">
        <f t="shared" ref="AA21" si="26">SUM(O21:Z21)</f>
        <v>#REF!</v>
      </c>
      <c r="AB21" s="883">
        <f>SUMIFS(M.account_DTR!BV$7:BV$414,M.account_DTR!$I$7:$I$414,'10. 170KMP'!$F21)</f>
        <v>0</v>
      </c>
      <c r="AC21" s="883">
        <f>SUMIFS(M.account_DTR!BW$7:BW$414,M.account_DTR!$I$7:$I$414,'10. 170KMP'!$F21)</f>
        <v>0</v>
      </c>
      <c r="AD21" s="883">
        <f>SUMIFS(M.account_DTR!BX$7:BX$414,M.account_DTR!$I$7:$I$414,'10. 170KMP'!$F21)</f>
        <v>0</v>
      </c>
      <c r="AE21" s="883">
        <f>SUMIFS(M.account_DTR!BY$7:BY$414,M.account_DTR!$I$7:$I$414,'10. 170KMP'!$F21)</f>
        <v>0</v>
      </c>
      <c r="AF21" s="883">
        <f>SUMIFS(M.account_DTR!BZ$7:BZ$414,M.account_DTR!$I$7:$I$414,'10. 170KMP'!$F21)</f>
        <v>0</v>
      </c>
      <c r="AG21" s="883">
        <f>SUMIFS(M.account_DTR!CA$7:CA$414,M.account_DTR!$I$7:$I$414,'10. 170KMP'!$F21)</f>
        <v>0</v>
      </c>
      <c r="AH21" s="883">
        <f>SUMIFS(M.account_DTR!CB$7:CB$414,M.account_DTR!$I$7:$I$414,'10. 170KMP'!$F21)</f>
        <v>0</v>
      </c>
      <c r="AI21" s="883">
        <f>SUMIFS(M.account_DTR!CC$7:CC$414,M.account_DTR!$I$7:$I$414,'10. 170KMP'!$F21)</f>
        <v>0</v>
      </c>
      <c r="AJ21" s="883">
        <f>SUMIFS(M.account_DTR!CD$7:CD$414,M.account_DTR!$I$7:$I$414,'10. 170KMP'!$F21)</f>
        <v>0</v>
      </c>
      <c r="AK21" s="883">
        <f>SUMIFS(M.account_DTR!CE$7:CE$414,M.account_DTR!$I$7:$I$414,'10. 170KMP'!$F21)</f>
        <v>0</v>
      </c>
      <c r="AL21" s="883">
        <f>SUMIFS(M.account_DTR!CF$7:CF$414,M.account_DTR!$I$7:$I$414,'10. 170KMP'!$F21)</f>
        <v>0</v>
      </c>
      <c r="AM21" s="883">
        <f>SUMIFS(M.account_DTR!CG$7:CG$414,M.account_DTR!$I$7:$I$414,'10. 170KMP'!$F21)</f>
        <v>0</v>
      </c>
      <c r="AN21" s="264">
        <f t="shared" ref="AN21" si="27">SUM(AB21:AM21)</f>
        <v>0</v>
      </c>
      <c r="AO21" s="265">
        <f t="shared" ref="AO21" si="28">SUM(AP21:BA21)</f>
        <v>0</v>
      </c>
      <c r="AP21" s="873">
        <f>SUMIFS(M.account_DTR!CJ$7:CJ$414,M.account_DTR!$I$7:$I$414,'10. 170KMP'!$F21)</f>
        <v>0</v>
      </c>
      <c r="AQ21" s="874">
        <f>SUMIFS(M.account_DTR!CK$7:CK$414,M.account_DTR!$I$7:$I$414,'10. 170KMP'!$F21)</f>
        <v>0</v>
      </c>
      <c r="AR21" s="874">
        <f>SUMIFS(M.account_DTR!CL$7:CL$414,M.account_DTR!$I$7:$I$414,'10. 170KMP'!$F21)</f>
        <v>0</v>
      </c>
      <c r="AS21" s="874">
        <f>SUMIFS(M.account_DTR!CM$7:CM$414,M.account_DTR!$I$7:$I$414,'10. 170KMP'!$F21)</f>
        <v>0</v>
      </c>
      <c r="AT21" s="483">
        <f>SUMIFS(M.account_DTR!CN$7:CN$414,M.account_DTR!$I$7:$I$414,'10. 170KMP'!$F21)</f>
        <v>0</v>
      </c>
      <c r="AU21" s="483"/>
      <c r="AV21" s="483"/>
      <c r="AW21" s="483"/>
      <c r="AX21" s="483"/>
      <c r="AY21" s="483"/>
      <c r="AZ21" s="483"/>
      <c r="BA21" s="484"/>
      <c r="BB21" s="481">
        <f t="shared" si="15"/>
        <v>0</v>
      </c>
      <c r="BC21" s="482">
        <f t="shared" si="16"/>
        <v>0</v>
      </c>
      <c r="BD21" s="482">
        <f t="shared" si="17"/>
        <v>0</v>
      </c>
      <c r="BE21" s="740" t="str">
        <f t="shared" si="18"/>
        <v/>
      </c>
      <c r="BF21" s="741" t="str">
        <f t="shared" si="3"/>
        <v/>
      </c>
      <c r="BG21" s="481" t="e">
        <f t="shared" si="19"/>
        <v>#REF!</v>
      </c>
      <c r="BH21" s="482">
        <f t="shared" si="20"/>
        <v>0</v>
      </c>
      <c r="BI21" s="482">
        <f t="shared" si="21"/>
        <v>0</v>
      </c>
      <c r="BJ21" s="504" t="str">
        <f t="shared" si="4"/>
        <v/>
      </c>
      <c r="BK21" s="504" t="str">
        <f t="shared" si="5"/>
        <v/>
      </c>
      <c r="BL21" s="505" t="str">
        <f t="shared" si="6"/>
        <v/>
      </c>
    </row>
    <row r="22" spans="2:64" s="2" customFormat="1" x14ac:dyDescent="0.25">
      <c r="B22" s="1103" t="str">
        <f>IF(C22=0,"",MAX($B$10:B21)+1)</f>
        <v/>
      </c>
      <c r="C22" s="1104"/>
      <c r="D22" s="1105"/>
      <c r="E22" s="1104"/>
      <c r="F22" s="179">
        <f>IF(H22=0,"",MAX($F$10:F21)+1)</f>
        <v>13</v>
      </c>
      <c r="G22" s="242" t="str">
        <f>VLOOKUP(H22,'Mapping account'!E:F,2,0)</f>
        <v>00401</v>
      </c>
      <c r="H22" s="198" t="s">
        <v>318</v>
      </c>
      <c r="I22" s="269" t="s">
        <v>197</v>
      </c>
      <c r="J22" s="279" t="s">
        <v>30</v>
      </c>
      <c r="K22" s="279" t="s">
        <v>204</v>
      </c>
      <c r="L22" s="887" t="e">
        <f>SUMIFS(M.account_DTR!$AD$7:$AD$414,M.account_DTR!$I$7:$I$414,'10. 170KMP'!$F22)</f>
        <v>#REF!</v>
      </c>
      <c r="M22" s="881" t="e">
        <f>SUMIFS(M.account_DTR!$AR$7:$AR$414,M.account_DTR!$I$7:$I$414,'10. 170KMP'!$F22)</f>
        <v>#REF!</v>
      </c>
      <c r="N22" s="881" t="e">
        <f>SUMIFS(M.account_DTR!$BF$7:$BF$414,M.account_DTR!$I$7:$I$414,'10. 170KMP'!$F22)</f>
        <v>#REF!</v>
      </c>
      <c r="O22" s="881" t="e">
        <f>SUMIFS(M.account_DTR!BH$7:BH$414,M.account_DTR!$I$7:$I$414,'10. 170KMP'!$F22)</f>
        <v>#REF!</v>
      </c>
      <c r="P22" s="881" t="e">
        <f>SUMIFS(M.account_DTR!BI$7:BI$414,M.account_DTR!$I$7:$I$414,'10. 170KMP'!$F22)</f>
        <v>#REF!</v>
      </c>
      <c r="Q22" s="881" t="e">
        <f>SUMIFS(M.account_DTR!BJ$7:BJ$414,M.account_DTR!$I$7:$I$414,'10. 170KMP'!$F22)</f>
        <v>#REF!</v>
      </c>
      <c r="R22" s="881" t="e">
        <f>SUMIFS(M.account_DTR!BK$7:BK$414,M.account_DTR!$I$7:$I$414,'10. 170KMP'!$F22)</f>
        <v>#REF!</v>
      </c>
      <c r="S22" s="881" t="e">
        <f>SUMIFS(M.account_DTR!BL$7:BL$414,M.account_DTR!$I$7:$I$414,'10. 170KMP'!$F22)</f>
        <v>#REF!</v>
      </c>
      <c r="T22" s="881" t="e">
        <f>SUMIFS(M.account_DTR!BM$7:BM$414,M.account_DTR!$I$7:$I$414,'10. 170KMP'!$F22)</f>
        <v>#REF!</v>
      </c>
      <c r="U22" s="881" t="e">
        <f>SUMIFS(M.account_DTR!BN$7:BN$414,M.account_DTR!$I$7:$I$414,'10. 170KMP'!$F22)</f>
        <v>#REF!</v>
      </c>
      <c r="V22" s="881" t="e">
        <f>SUMIFS(M.account_DTR!BO$7:BO$414,M.account_DTR!$I$7:$I$414,'10. 170KMP'!$F22)</f>
        <v>#REF!</v>
      </c>
      <c r="W22" s="881" t="e">
        <f>SUMIFS(M.account_DTR!BP$7:BP$414,M.account_DTR!$I$7:$I$414,'10. 170KMP'!$F22)</f>
        <v>#REF!</v>
      </c>
      <c r="X22" s="881" t="e">
        <f>SUMIFS(M.account_DTR!BQ$7:BQ$414,M.account_DTR!$I$7:$I$414,'10. 170KMP'!$F22)</f>
        <v>#REF!</v>
      </c>
      <c r="Y22" s="881" t="e">
        <f>SUMIFS(M.account_DTR!BR$7:BR$414,M.account_DTR!$I$7:$I$414,'10. 170KMP'!$F22)</f>
        <v>#REF!</v>
      </c>
      <c r="Z22" s="881" t="e">
        <f>SUMIFS(M.account_DTR!BS$7:BS$414,M.account_DTR!$I$7:$I$414,'10. 170KMP'!$F22)</f>
        <v>#REF!</v>
      </c>
      <c r="AA22" s="881" t="e">
        <f t="shared" si="22"/>
        <v>#REF!</v>
      </c>
      <c r="AB22" s="881">
        <f>SUMIFS(M.account_DTR!BV$7:BV$414,M.account_DTR!$I$7:$I$414,'10. 170KMP'!$F22)</f>
        <v>0</v>
      </c>
      <c r="AC22" s="881">
        <f>SUMIFS(M.account_DTR!BW$7:BW$414,M.account_DTR!$I$7:$I$414,'10. 170KMP'!$F22)</f>
        <v>0</v>
      </c>
      <c r="AD22" s="881">
        <f>SUMIFS(M.account_DTR!BX$7:BX$414,M.account_DTR!$I$7:$I$414,'10. 170KMP'!$F22)</f>
        <v>0</v>
      </c>
      <c r="AE22" s="881">
        <f>SUMIFS(M.account_DTR!BY$7:BY$414,M.account_DTR!$I$7:$I$414,'10. 170KMP'!$F22)</f>
        <v>0</v>
      </c>
      <c r="AF22" s="881">
        <f>SUMIFS(M.account_DTR!BZ$7:BZ$414,M.account_DTR!$I$7:$I$414,'10. 170KMP'!$F22)</f>
        <v>0</v>
      </c>
      <c r="AG22" s="881">
        <f>SUMIFS(M.account_DTR!CA$7:CA$414,M.account_DTR!$I$7:$I$414,'10. 170KMP'!$F22)</f>
        <v>0</v>
      </c>
      <c r="AH22" s="881">
        <f>SUMIFS(M.account_DTR!CB$7:CB$414,M.account_DTR!$I$7:$I$414,'10. 170KMP'!$F22)</f>
        <v>0</v>
      </c>
      <c r="AI22" s="881">
        <f>SUMIFS(M.account_DTR!CC$7:CC$414,M.account_DTR!$I$7:$I$414,'10. 170KMP'!$F22)</f>
        <v>0</v>
      </c>
      <c r="AJ22" s="881">
        <f>SUMIFS(M.account_DTR!CD$7:CD$414,M.account_DTR!$I$7:$I$414,'10. 170KMP'!$F22)</f>
        <v>0</v>
      </c>
      <c r="AK22" s="881">
        <f>SUMIFS(M.account_DTR!CE$7:CE$414,M.account_DTR!$I$7:$I$414,'10. 170KMP'!$F22)</f>
        <v>0</v>
      </c>
      <c r="AL22" s="881">
        <f>SUMIFS(M.account_DTR!CF$7:CF$414,M.account_DTR!$I$7:$I$414,'10. 170KMP'!$F22)</f>
        <v>0</v>
      </c>
      <c r="AM22" s="881">
        <f>SUMIFS(M.account_DTR!CG$7:CG$414,M.account_DTR!$I$7:$I$414,'10. 170KMP'!$F22)</f>
        <v>0</v>
      </c>
      <c r="AN22" s="404">
        <f t="shared" si="23"/>
        <v>0</v>
      </c>
      <c r="AO22" s="405">
        <f t="shared" si="24"/>
        <v>0</v>
      </c>
      <c r="AP22" s="875">
        <f>SUMIFS(M.account_DTR!CJ$7:CJ$414,M.account_DTR!$I$7:$I$414,'10. 170KMP'!$F22)</f>
        <v>0</v>
      </c>
      <c r="AQ22" s="876">
        <f>SUMIFS(M.account_DTR!CK$7:CK$414,M.account_DTR!$I$7:$I$414,'10. 170KMP'!$F22)</f>
        <v>0</v>
      </c>
      <c r="AR22" s="876">
        <f>SUMIFS(M.account_DTR!CL$7:CL$414,M.account_DTR!$I$7:$I$414,'10. 170KMP'!$F22)</f>
        <v>0</v>
      </c>
      <c r="AS22" s="876">
        <f>SUMIFS(M.account_DTR!CM$7:CM$414,M.account_DTR!$I$7:$I$414,'10. 170KMP'!$F22)</f>
        <v>0</v>
      </c>
      <c r="AT22" s="407">
        <f>SUMIFS(M.account_DTR!CN$7:CN$414,M.account_DTR!$I$7:$I$414,'10. 170KMP'!$F22)</f>
        <v>0</v>
      </c>
      <c r="AU22" s="407"/>
      <c r="AV22" s="407"/>
      <c r="AW22" s="407"/>
      <c r="AX22" s="407"/>
      <c r="AY22" s="407"/>
      <c r="AZ22" s="407"/>
      <c r="BA22" s="408"/>
      <c r="BB22" s="403">
        <f t="shared" si="15"/>
        <v>0</v>
      </c>
      <c r="BC22" s="404">
        <f t="shared" si="16"/>
        <v>0</v>
      </c>
      <c r="BD22" s="404">
        <f t="shared" si="17"/>
        <v>0</v>
      </c>
      <c r="BE22" s="738" t="str">
        <f t="shared" si="18"/>
        <v/>
      </c>
      <c r="BF22" s="739" t="str">
        <f t="shared" si="3"/>
        <v/>
      </c>
      <c r="BG22" s="403" t="e">
        <f t="shared" si="19"/>
        <v>#REF!</v>
      </c>
      <c r="BH22" s="404">
        <f t="shared" si="20"/>
        <v>0</v>
      </c>
      <c r="BI22" s="404">
        <f t="shared" si="21"/>
        <v>0</v>
      </c>
      <c r="BJ22" s="502" t="str">
        <f t="shared" si="4"/>
        <v/>
      </c>
      <c r="BK22" s="502" t="str">
        <f t="shared" si="5"/>
        <v/>
      </c>
      <c r="BL22" s="503" t="str">
        <f t="shared" si="6"/>
        <v/>
      </c>
    </row>
    <row r="23" spans="2:64" s="2" customFormat="1" x14ac:dyDescent="0.25">
      <c r="B23" s="1103"/>
      <c r="C23" s="1104"/>
      <c r="D23" s="1105"/>
      <c r="E23" s="1104"/>
      <c r="F23" s="23">
        <f>IF(H23=0,"",MAX($F$10:F22)+1)</f>
        <v>14</v>
      </c>
      <c r="G23" s="240" t="str">
        <f>VLOOKUP(H23,'Mapping account'!E:F,2,0)</f>
        <v>00201</v>
      </c>
      <c r="H23" s="16" t="s">
        <v>319</v>
      </c>
      <c r="I23" s="266" t="s">
        <v>197</v>
      </c>
      <c r="J23" s="277" t="s">
        <v>30</v>
      </c>
      <c r="K23" s="277" t="s">
        <v>204</v>
      </c>
      <c r="L23" s="888" t="e">
        <f>SUMIFS(M.account_DTR!$AD$7:$AD$414,M.account_DTR!$I$7:$I$414,'10. 170KMP'!$F23)</f>
        <v>#REF!</v>
      </c>
      <c r="M23" s="882" t="e">
        <f>SUMIFS(M.account_DTR!$AR$7:$AR$414,M.account_DTR!$I$7:$I$414,'10. 170KMP'!$F23)</f>
        <v>#REF!</v>
      </c>
      <c r="N23" s="882" t="e">
        <f>SUMIFS(M.account_DTR!$BF$7:$BF$414,M.account_DTR!$I$7:$I$414,'10. 170KMP'!$F23)</f>
        <v>#REF!</v>
      </c>
      <c r="O23" s="882" t="e">
        <f>SUMIFS(M.account_DTR!BH$7:BH$414,M.account_DTR!$I$7:$I$414,'10. 170KMP'!$F23)</f>
        <v>#REF!</v>
      </c>
      <c r="P23" s="882" t="e">
        <f>SUMIFS(M.account_DTR!BI$7:BI$414,M.account_DTR!$I$7:$I$414,'10. 170KMP'!$F23)</f>
        <v>#REF!</v>
      </c>
      <c r="Q23" s="882" t="e">
        <f>SUMIFS(M.account_DTR!BJ$7:BJ$414,M.account_DTR!$I$7:$I$414,'10. 170KMP'!$F23)</f>
        <v>#REF!</v>
      </c>
      <c r="R23" s="882" t="e">
        <f>SUMIFS(M.account_DTR!BK$7:BK$414,M.account_DTR!$I$7:$I$414,'10. 170KMP'!$F23)</f>
        <v>#REF!</v>
      </c>
      <c r="S23" s="882" t="e">
        <f>SUMIFS(M.account_DTR!BL$7:BL$414,M.account_DTR!$I$7:$I$414,'10. 170KMP'!$F23)</f>
        <v>#REF!</v>
      </c>
      <c r="T23" s="882" t="e">
        <f>SUMIFS(M.account_DTR!BM$7:BM$414,M.account_DTR!$I$7:$I$414,'10. 170KMP'!$F23)</f>
        <v>#REF!</v>
      </c>
      <c r="U23" s="882" t="e">
        <f>SUMIFS(M.account_DTR!BN$7:BN$414,M.account_DTR!$I$7:$I$414,'10. 170KMP'!$F23)</f>
        <v>#REF!</v>
      </c>
      <c r="V23" s="882" t="e">
        <f>SUMIFS(M.account_DTR!BO$7:BO$414,M.account_DTR!$I$7:$I$414,'10. 170KMP'!$F23)</f>
        <v>#REF!</v>
      </c>
      <c r="W23" s="882" t="e">
        <f>SUMIFS(M.account_DTR!BP$7:BP$414,M.account_DTR!$I$7:$I$414,'10. 170KMP'!$F23)</f>
        <v>#REF!</v>
      </c>
      <c r="X23" s="882" t="e">
        <f>SUMIFS(M.account_DTR!BQ$7:BQ$414,M.account_DTR!$I$7:$I$414,'10. 170KMP'!$F23)</f>
        <v>#REF!</v>
      </c>
      <c r="Y23" s="882" t="e">
        <f>SUMIFS(M.account_DTR!BR$7:BR$414,M.account_DTR!$I$7:$I$414,'10. 170KMP'!$F23)</f>
        <v>#REF!</v>
      </c>
      <c r="Z23" s="882" t="e">
        <f>SUMIFS(M.account_DTR!BS$7:BS$414,M.account_DTR!$I$7:$I$414,'10. 170KMP'!$F23)</f>
        <v>#REF!</v>
      </c>
      <c r="AA23" s="882" t="e">
        <f t="shared" si="22"/>
        <v>#REF!</v>
      </c>
      <c r="AB23" s="882">
        <f>SUMIFS(M.account_DTR!BV$7:BV$414,M.account_DTR!$I$7:$I$414,'10. 170KMP'!$F23)</f>
        <v>0</v>
      </c>
      <c r="AC23" s="882">
        <f>SUMIFS(M.account_DTR!BW$7:BW$414,M.account_DTR!$I$7:$I$414,'10. 170KMP'!$F23)</f>
        <v>0</v>
      </c>
      <c r="AD23" s="882">
        <f>SUMIFS(M.account_DTR!BX$7:BX$414,M.account_DTR!$I$7:$I$414,'10. 170KMP'!$F23)</f>
        <v>0</v>
      </c>
      <c r="AE23" s="882">
        <f>SUMIFS(M.account_DTR!BY$7:BY$414,M.account_DTR!$I$7:$I$414,'10. 170KMP'!$F23)</f>
        <v>0</v>
      </c>
      <c r="AF23" s="882">
        <f>SUMIFS(M.account_DTR!BZ$7:BZ$414,M.account_DTR!$I$7:$I$414,'10. 170KMP'!$F23)</f>
        <v>0</v>
      </c>
      <c r="AG23" s="882">
        <f>SUMIFS(M.account_DTR!CA$7:CA$414,M.account_DTR!$I$7:$I$414,'10. 170KMP'!$F23)</f>
        <v>0</v>
      </c>
      <c r="AH23" s="882">
        <f>SUMIFS(M.account_DTR!CB$7:CB$414,M.account_DTR!$I$7:$I$414,'10. 170KMP'!$F23)</f>
        <v>0</v>
      </c>
      <c r="AI23" s="882">
        <f>SUMIFS(M.account_DTR!CC$7:CC$414,M.account_DTR!$I$7:$I$414,'10. 170KMP'!$F23)</f>
        <v>0</v>
      </c>
      <c r="AJ23" s="882">
        <f>SUMIFS(M.account_DTR!CD$7:CD$414,M.account_DTR!$I$7:$I$414,'10. 170KMP'!$F23)</f>
        <v>0</v>
      </c>
      <c r="AK23" s="882">
        <f>SUMIFS(M.account_DTR!CE$7:CE$414,M.account_DTR!$I$7:$I$414,'10. 170KMP'!$F23)</f>
        <v>0</v>
      </c>
      <c r="AL23" s="882">
        <f>SUMIFS(M.account_DTR!CF$7:CF$414,M.account_DTR!$I$7:$I$414,'10. 170KMP'!$F23)</f>
        <v>0</v>
      </c>
      <c r="AM23" s="882">
        <f>SUMIFS(M.account_DTR!CG$7:CG$414,M.account_DTR!$I$7:$I$414,'10. 170KMP'!$F23)</f>
        <v>0</v>
      </c>
      <c r="AN23" s="61">
        <f t="shared" si="23"/>
        <v>0</v>
      </c>
      <c r="AO23" s="91">
        <f t="shared" si="24"/>
        <v>0</v>
      </c>
      <c r="AP23" s="871">
        <f>SUMIFS(M.account_DTR!CJ$7:CJ$414,M.account_DTR!$I$7:$I$414,'10. 170KMP'!$F23)</f>
        <v>0</v>
      </c>
      <c r="AQ23" s="872">
        <f>SUMIFS(M.account_DTR!CK$7:CK$414,M.account_DTR!$I$7:$I$414,'10. 170KMP'!$F23)</f>
        <v>0</v>
      </c>
      <c r="AR23" s="872">
        <f>SUMIFS(M.account_DTR!CL$7:CL$414,M.account_DTR!$I$7:$I$414,'10. 170KMP'!$F23)</f>
        <v>0</v>
      </c>
      <c r="AS23" s="872">
        <f>SUMIFS(M.account_DTR!CM$7:CM$414,M.account_DTR!$I$7:$I$414,'10. 170KMP'!$F23)</f>
        <v>0</v>
      </c>
      <c r="AT23" s="324">
        <f>SUMIFS(M.account_DTR!CN$7:CN$414,M.account_DTR!$I$7:$I$414,'10. 170KMP'!$F23)</f>
        <v>0</v>
      </c>
      <c r="AU23" s="324"/>
      <c r="AV23" s="324"/>
      <c r="AW23" s="324"/>
      <c r="AX23" s="324"/>
      <c r="AY23" s="324"/>
      <c r="AZ23" s="324"/>
      <c r="BA23" s="325"/>
      <c r="BB23" s="85">
        <f t="shared" si="15"/>
        <v>0</v>
      </c>
      <c r="BC23" s="61">
        <f t="shared" si="16"/>
        <v>0</v>
      </c>
      <c r="BD23" s="61">
        <f t="shared" si="17"/>
        <v>0</v>
      </c>
      <c r="BE23" s="732" t="str">
        <f t="shared" si="18"/>
        <v/>
      </c>
      <c r="BF23" s="733" t="str">
        <f t="shared" si="3"/>
        <v/>
      </c>
      <c r="BG23" s="85" t="e">
        <f t="shared" si="19"/>
        <v>#REF!</v>
      </c>
      <c r="BH23" s="61">
        <f t="shared" si="20"/>
        <v>0</v>
      </c>
      <c r="BI23" s="61">
        <f t="shared" si="21"/>
        <v>0</v>
      </c>
      <c r="BJ23" s="494" t="str">
        <f t="shared" si="4"/>
        <v/>
      </c>
      <c r="BK23" s="494" t="str">
        <f t="shared" si="5"/>
        <v/>
      </c>
      <c r="BL23" s="495" t="str">
        <f t="shared" si="6"/>
        <v/>
      </c>
    </row>
    <row r="24" spans="2:64" s="2" customFormat="1" ht="26.25" customHeight="1" x14ac:dyDescent="0.25">
      <c r="B24" s="1103" t="str">
        <f>IF(C24=0,"",MAX($B$10:B23)+1)</f>
        <v/>
      </c>
      <c r="C24" s="1104"/>
      <c r="D24" s="244" t="s">
        <v>205</v>
      </c>
      <c r="E24" s="132" t="s">
        <v>142</v>
      </c>
      <c r="F24" s="159">
        <f>IF(H24=0,"",MAX($F$10:F23)+1)</f>
        <v>15</v>
      </c>
      <c r="G24" s="243" t="str">
        <f>VLOOKUP(H24,'Mapping account'!E:F,2,0)</f>
        <v>00401</v>
      </c>
      <c r="H24" s="256" t="s">
        <v>142</v>
      </c>
      <c r="I24" s="271" t="s">
        <v>197</v>
      </c>
      <c r="J24" s="280" t="s">
        <v>30</v>
      </c>
      <c r="K24" s="280" t="s">
        <v>205</v>
      </c>
      <c r="L24" s="889" t="e">
        <f>SUMIFS(M.account_DTR!$AD$7:$AD$414,M.account_DTR!$I$7:$I$414,'10. 170KMP'!$F24)</f>
        <v>#REF!</v>
      </c>
      <c r="M24" s="883" t="e">
        <f>SUMIFS(M.account_DTR!$AR$7:$AR$414,M.account_DTR!$I$7:$I$414,'10. 170KMP'!$F24)</f>
        <v>#REF!</v>
      </c>
      <c r="N24" s="883" t="e">
        <f>SUMIFS(M.account_DTR!$BF$7:$BF$414,M.account_DTR!$I$7:$I$414,'10. 170KMP'!$F24)</f>
        <v>#REF!</v>
      </c>
      <c r="O24" s="883" t="e">
        <f>SUMIFS(M.account_DTR!BH$7:BH$414,M.account_DTR!$I$7:$I$414,'10. 170KMP'!$F24)</f>
        <v>#REF!</v>
      </c>
      <c r="P24" s="883" t="e">
        <f>SUMIFS(M.account_DTR!BI$7:BI$414,M.account_DTR!$I$7:$I$414,'10. 170KMP'!$F24)</f>
        <v>#REF!</v>
      </c>
      <c r="Q24" s="883" t="e">
        <f>SUMIFS(M.account_DTR!BJ$7:BJ$414,M.account_DTR!$I$7:$I$414,'10. 170KMP'!$F24)</f>
        <v>#REF!</v>
      </c>
      <c r="R24" s="883" t="e">
        <f>SUMIFS(M.account_DTR!BK$7:BK$414,M.account_DTR!$I$7:$I$414,'10. 170KMP'!$F24)</f>
        <v>#REF!</v>
      </c>
      <c r="S24" s="883" t="e">
        <f>SUMIFS(M.account_DTR!BL$7:BL$414,M.account_DTR!$I$7:$I$414,'10. 170KMP'!$F24)</f>
        <v>#REF!</v>
      </c>
      <c r="T24" s="883" t="e">
        <f>SUMIFS(M.account_DTR!BM$7:BM$414,M.account_DTR!$I$7:$I$414,'10. 170KMP'!$F24)</f>
        <v>#REF!</v>
      </c>
      <c r="U24" s="883" t="e">
        <f>SUMIFS(M.account_DTR!BN$7:BN$414,M.account_DTR!$I$7:$I$414,'10. 170KMP'!$F24)</f>
        <v>#REF!</v>
      </c>
      <c r="V24" s="883" t="e">
        <f>SUMIFS(M.account_DTR!BO$7:BO$414,M.account_DTR!$I$7:$I$414,'10. 170KMP'!$F24)</f>
        <v>#REF!</v>
      </c>
      <c r="W24" s="883" t="e">
        <f>SUMIFS(M.account_DTR!BP$7:BP$414,M.account_DTR!$I$7:$I$414,'10. 170KMP'!$F24)</f>
        <v>#REF!</v>
      </c>
      <c r="X24" s="883" t="e">
        <f>SUMIFS(M.account_DTR!BQ$7:BQ$414,M.account_DTR!$I$7:$I$414,'10. 170KMP'!$F24)</f>
        <v>#REF!</v>
      </c>
      <c r="Y24" s="883" t="e">
        <f>SUMIFS(M.account_DTR!BR$7:BR$414,M.account_DTR!$I$7:$I$414,'10. 170KMP'!$F24)</f>
        <v>#REF!</v>
      </c>
      <c r="Z24" s="883" t="e">
        <f>SUMIFS(M.account_DTR!BS$7:BS$414,M.account_DTR!$I$7:$I$414,'10. 170KMP'!$F24)</f>
        <v>#REF!</v>
      </c>
      <c r="AA24" s="883" t="e">
        <f t="shared" si="22"/>
        <v>#REF!</v>
      </c>
      <c r="AB24" s="883">
        <f>SUMIFS(M.account_DTR!BV$7:BV$414,M.account_DTR!$I$7:$I$414,'10. 170KMP'!$F24)</f>
        <v>0</v>
      </c>
      <c r="AC24" s="883">
        <f>SUMIFS(M.account_DTR!BW$7:BW$414,M.account_DTR!$I$7:$I$414,'10. 170KMP'!$F24)</f>
        <v>0</v>
      </c>
      <c r="AD24" s="883">
        <f>SUMIFS(M.account_DTR!BX$7:BX$414,M.account_DTR!$I$7:$I$414,'10. 170KMP'!$F24)</f>
        <v>0</v>
      </c>
      <c r="AE24" s="883">
        <f>SUMIFS(M.account_DTR!BY$7:BY$414,M.account_DTR!$I$7:$I$414,'10. 170KMP'!$F24)</f>
        <v>0</v>
      </c>
      <c r="AF24" s="883">
        <f>SUMIFS(M.account_DTR!BZ$7:BZ$414,M.account_DTR!$I$7:$I$414,'10. 170KMP'!$F24)</f>
        <v>0</v>
      </c>
      <c r="AG24" s="883">
        <f>SUMIFS(M.account_DTR!CA$7:CA$414,M.account_DTR!$I$7:$I$414,'10. 170KMP'!$F24)</f>
        <v>0</v>
      </c>
      <c r="AH24" s="883">
        <f>SUMIFS(M.account_DTR!CB$7:CB$414,M.account_DTR!$I$7:$I$414,'10. 170KMP'!$F24)</f>
        <v>0</v>
      </c>
      <c r="AI24" s="883">
        <f>SUMIFS(M.account_DTR!CC$7:CC$414,M.account_DTR!$I$7:$I$414,'10. 170KMP'!$F24)</f>
        <v>0</v>
      </c>
      <c r="AJ24" s="883">
        <f>SUMIFS(M.account_DTR!CD$7:CD$414,M.account_DTR!$I$7:$I$414,'10. 170KMP'!$F24)</f>
        <v>0</v>
      </c>
      <c r="AK24" s="883">
        <f>SUMIFS(M.account_DTR!CE$7:CE$414,M.account_DTR!$I$7:$I$414,'10. 170KMP'!$F24)</f>
        <v>0</v>
      </c>
      <c r="AL24" s="883">
        <f>SUMIFS(M.account_DTR!CF$7:CF$414,M.account_DTR!$I$7:$I$414,'10. 170KMP'!$F24)</f>
        <v>0</v>
      </c>
      <c r="AM24" s="883">
        <f>SUMIFS(M.account_DTR!CG$7:CG$414,M.account_DTR!$I$7:$I$414,'10. 170KMP'!$F24)</f>
        <v>0</v>
      </c>
      <c r="AN24" s="264">
        <f t="shared" si="23"/>
        <v>0</v>
      </c>
      <c r="AO24" s="265">
        <f t="shared" si="24"/>
        <v>0</v>
      </c>
      <c r="AP24" s="873">
        <f>SUMIFS(M.account_DTR!CJ$7:CJ$414,M.account_DTR!$I$7:$I$414,'10. 170KMP'!$F24)</f>
        <v>0</v>
      </c>
      <c r="AQ24" s="874">
        <f>SUMIFS(M.account_DTR!CK$7:CK$414,M.account_DTR!$I$7:$I$414,'10. 170KMP'!$F24)</f>
        <v>0</v>
      </c>
      <c r="AR24" s="874">
        <f>SUMIFS(M.account_DTR!CL$7:CL$414,M.account_DTR!$I$7:$I$414,'10. 170KMP'!$F24)</f>
        <v>0</v>
      </c>
      <c r="AS24" s="874">
        <f>SUMIFS(M.account_DTR!CM$7:CM$414,M.account_DTR!$I$7:$I$414,'10. 170KMP'!$F24)</f>
        <v>0</v>
      </c>
      <c r="AT24" s="327">
        <f>SUMIFS(M.account_DTR!CN$7:CN$414,M.account_DTR!$I$7:$I$414,'10. 170KMP'!$F24)</f>
        <v>0</v>
      </c>
      <c r="AU24" s="327"/>
      <c r="AV24" s="327"/>
      <c r="AW24" s="327"/>
      <c r="AX24" s="327"/>
      <c r="AY24" s="327"/>
      <c r="AZ24" s="327"/>
      <c r="BA24" s="328"/>
      <c r="BB24" s="263">
        <f t="shared" si="15"/>
        <v>0</v>
      </c>
      <c r="BC24" s="264">
        <f t="shared" si="16"/>
        <v>0</v>
      </c>
      <c r="BD24" s="264">
        <f t="shared" si="17"/>
        <v>0</v>
      </c>
      <c r="BE24" s="742" t="str">
        <f t="shared" si="18"/>
        <v/>
      </c>
      <c r="BF24" s="743" t="str">
        <f t="shared" si="3"/>
        <v/>
      </c>
      <c r="BG24" s="263" t="e">
        <f t="shared" si="19"/>
        <v>#REF!</v>
      </c>
      <c r="BH24" s="264">
        <f t="shared" si="20"/>
        <v>0</v>
      </c>
      <c r="BI24" s="264">
        <f t="shared" si="21"/>
        <v>0</v>
      </c>
      <c r="BJ24" s="506" t="str">
        <f t="shared" si="4"/>
        <v/>
      </c>
      <c r="BK24" s="506" t="str">
        <f t="shared" si="5"/>
        <v/>
      </c>
      <c r="BL24" s="507" t="str">
        <f t="shared" si="6"/>
        <v/>
      </c>
    </row>
    <row r="25" spans="2:64" s="2" customFormat="1" x14ac:dyDescent="0.25">
      <c r="B25" s="1103" t="s">
        <v>33</v>
      </c>
      <c r="C25" s="1104" t="s">
        <v>32</v>
      </c>
      <c r="D25" s="1105" t="s">
        <v>206</v>
      </c>
      <c r="E25" s="1104" t="s">
        <v>133</v>
      </c>
      <c r="F25" s="177">
        <f>IF(H25=0,"",MAX($F$10:F24)+1)</f>
        <v>16</v>
      </c>
      <c r="G25" s="239" t="str">
        <f>VLOOKUP(H25,'Mapping account'!E:F,2,0)</f>
        <v>00101</v>
      </c>
      <c r="H25" s="14" t="s">
        <v>320</v>
      </c>
      <c r="I25" s="267" t="s">
        <v>197</v>
      </c>
      <c r="J25" s="278" t="s">
        <v>33</v>
      </c>
      <c r="K25" s="278" t="s">
        <v>206</v>
      </c>
      <c r="L25" s="890" t="e">
        <f>SUMIFS(M.account_DTR!$AD$7:$AD$414,M.account_DTR!$I$7:$I$414,'10. 170KMP'!$F25)</f>
        <v>#REF!</v>
      </c>
      <c r="M25" s="884" t="e">
        <f>SUMIFS(M.account_DTR!$AR$7:$AR$414,M.account_DTR!$I$7:$I$414,'10. 170KMP'!$F25)</f>
        <v>#REF!</v>
      </c>
      <c r="N25" s="884" t="e">
        <f>SUMIFS(M.account_DTR!$BF$7:$BF$414,M.account_DTR!$I$7:$I$414,'10. 170KMP'!$F25)</f>
        <v>#REF!</v>
      </c>
      <c r="O25" s="884" t="e">
        <f>SUMIFS(M.account_DTR!BH$7:BH$414,M.account_DTR!$I$7:$I$414,'10. 170KMP'!$F25)</f>
        <v>#REF!</v>
      </c>
      <c r="P25" s="884" t="e">
        <f>SUMIFS(M.account_DTR!BI$7:BI$414,M.account_DTR!$I$7:$I$414,'10. 170KMP'!$F25)</f>
        <v>#REF!</v>
      </c>
      <c r="Q25" s="884" t="e">
        <f>SUMIFS(M.account_DTR!BJ$7:BJ$414,M.account_DTR!$I$7:$I$414,'10. 170KMP'!$F25)</f>
        <v>#REF!</v>
      </c>
      <c r="R25" s="884" t="e">
        <f>SUMIFS(M.account_DTR!BK$7:BK$414,M.account_DTR!$I$7:$I$414,'10. 170KMP'!$F25)</f>
        <v>#REF!</v>
      </c>
      <c r="S25" s="884" t="e">
        <f>SUMIFS(M.account_DTR!BL$7:BL$414,M.account_DTR!$I$7:$I$414,'10. 170KMP'!$F25)</f>
        <v>#REF!</v>
      </c>
      <c r="T25" s="884" t="e">
        <f>SUMIFS(M.account_DTR!BM$7:BM$414,M.account_DTR!$I$7:$I$414,'10. 170KMP'!$F25)</f>
        <v>#REF!</v>
      </c>
      <c r="U25" s="884" t="e">
        <f>SUMIFS(M.account_DTR!BN$7:BN$414,M.account_DTR!$I$7:$I$414,'10. 170KMP'!$F25)</f>
        <v>#REF!</v>
      </c>
      <c r="V25" s="884" t="e">
        <f>SUMIFS(M.account_DTR!BO$7:BO$414,M.account_DTR!$I$7:$I$414,'10. 170KMP'!$F25)</f>
        <v>#REF!</v>
      </c>
      <c r="W25" s="884" t="e">
        <f>SUMIFS(M.account_DTR!BP$7:BP$414,M.account_DTR!$I$7:$I$414,'10. 170KMP'!$F25)</f>
        <v>#REF!</v>
      </c>
      <c r="X25" s="884" t="e">
        <f>SUMIFS(M.account_DTR!BQ$7:BQ$414,M.account_DTR!$I$7:$I$414,'10. 170KMP'!$F25)</f>
        <v>#REF!</v>
      </c>
      <c r="Y25" s="884" t="e">
        <f>SUMIFS(M.account_DTR!BR$7:BR$414,M.account_DTR!$I$7:$I$414,'10. 170KMP'!$F25)</f>
        <v>#REF!</v>
      </c>
      <c r="Z25" s="884" t="e">
        <f>SUMIFS(M.account_DTR!BS$7:BS$414,M.account_DTR!$I$7:$I$414,'10. 170KMP'!$F25)</f>
        <v>#REF!</v>
      </c>
      <c r="AA25" s="884" t="e">
        <f t="shared" si="22"/>
        <v>#REF!</v>
      </c>
      <c r="AB25" s="884">
        <f>SUMIFS(M.account_DTR!BV$7:BV$414,M.account_DTR!$I$7:$I$414,'10. 170KMP'!$F25)</f>
        <v>0</v>
      </c>
      <c r="AC25" s="884">
        <f>SUMIFS(M.account_DTR!BW$7:BW$414,M.account_DTR!$I$7:$I$414,'10. 170KMP'!$F25)</f>
        <v>0</v>
      </c>
      <c r="AD25" s="884">
        <f>SUMIFS(M.account_DTR!BX$7:BX$414,M.account_DTR!$I$7:$I$414,'10. 170KMP'!$F25)</f>
        <v>0</v>
      </c>
      <c r="AE25" s="884">
        <f>SUMIFS(M.account_DTR!BY$7:BY$414,M.account_DTR!$I$7:$I$414,'10. 170KMP'!$F25)</f>
        <v>0</v>
      </c>
      <c r="AF25" s="884">
        <f>SUMIFS(M.account_DTR!BZ$7:BZ$414,M.account_DTR!$I$7:$I$414,'10. 170KMP'!$F25)</f>
        <v>0</v>
      </c>
      <c r="AG25" s="884">
        <f>SUMIFS(M.account_DTR!CA$7:CA$414,M.account_DTR!$I$7:$I$414,'10. 170KMP'!$F25)</f>
        <v>0</v>
      </c>
      <c r="AH25" s="884">
        <f>SUMIFS(M.account_DTR!CB$7:CB$414,M.account_DTR!$I$7:$I$414,'10. 170KMP'!$F25)</f>
        <v>0</v>
      </c>
      <c r="AI25" s="884">
        <f>SUMIFS(M.account_DTR!CC$7:CC$414,M.account_DTR!$I$7:$I$414,'10. 170KMP'!$F25)</f>
        <v>0</v>
      </c>
      <c r="AJ25" s="884">
        <f>SUMIFS(M.account_DTR!CD$7:CD$414,M.account_DTR!$I$7:$I$414,'10. 170KMP'!$F25)</f>
        <v>0</v>
      </c>
      <c r="AK25" s="884">
        <f>SUMIFS(M.account_DTR!CE$7:CE$414,M.account_DTR!$I$7:$I$414,'10. 170KMP'!$F25)</f>
        <v>0</v>
      </c>
      <c r="AL25" s="884">
        <f>SUMIFS(M.account_DTR!CF$7:CF$414,M.account_DTR!$I$7:$I$414,'10. 170KMP'!$F25)</f>
        <v>0</v>
      </c>
      <c r="AM25" s="884">
        <f>SUMIFS(M.account_DTR!CG$7:CG$414,M.account_DTR!$I$7:$I$414,'10. 170KMP'!$F25)</f>
        <v>0</v>
      </c>
      <c r="AN25" s="387">
        <f t="shared" si="23"/>
        <v>0</v>
      </c>
      <c r="AO25" s="388">
        <f t="shared" si="24"/>
        <v>0</v>
      </c>
      <c r="AP25" s="877">
        <f>SUMIFS(M.account_DTR!CJ$7:CJ$414,M.account_DTR!$I$7:$I$414,'10. 170KMP'!$F25)</f>
        <v>0</v>
      </c>
      <c r="AQ25" s="878">
        <f>SUMIFS(M.account_DTR!CK$7:CK$414,M.account_DTR!$I$7:$I$414,'10. 170KMP'!$F25)</f>
        <v>0</v>
      </c>
      <c r="AR25" s="878">
        <f>SUMIFS(M.account_DTR!CL$7:CL$414,M.account_DTR!$I$7:$I$414,'10. 170KMP'!$F25)</f>
        <v>0</v>
      </c>
      <c r="AS25" s="878">
        <f>SUMIFS(M.account_DTR!CM$7:CM$414,M.account_DTR!$I$7:$I$414,'10. 170KMP'!$F25)</f>
        <v>0</v>
      </c>
      <c r="AT25" s="390">
        <f>SUMIFS(M.account_DTR!CN$7:CN$414,M.account_DTR!$I$7:$I$414,'10. 170KMP'!$F25)</f>
        <v>0</v>
      </c>
      <c r="AU25" s="390"/>
      <c r="AV25" s="390"/>
      <c r="AW25" s="390"/>
      <c r="AX25" s="390"/>
      <c r="AY25" s="390"/>
      <c r="AZ25" s="390"/>
      <c r="BA25" s="391"/>
      <c r="BB25" s="386">
        <f t="shared" si="15"/>
        <v>0</v>
      </c>
      <c r="BC25" s="387">
        <f t="shared" si="16"/>
        <v>0</v>
      </c>
      <c r="BD25" s="387">
        <f t="shared" si="17"/>
        <v>0</v>
      </c>
      <c r="BE25" s="734" t="str">
        <f t="shared" si="18"/>
        <v/>
      </c>
      <c r="BF25" s="735" t="str">
        <f t="shared" si="3"/>
        <v/>
      </c>
      <c r="BG25" s="386" t="e">
        <f t="shared" si="19"/>
        <v>#REF!</v>
      </c>
      <c r="BH25" s="387">
        <f t="shared" si="20"/>
        <v>0</v>
      </c>
      <c r="BI25" s="387">
        <f t="shared" si="21"/>
        <v>0</v>
      </c>
      <c r="BJ25" s="498" t="str">
        <f t="shared" si="4"/>
        <v/>
      </c>
      <c r="BK25" s="498" t="str">
        <f t="shared" si="5"/>
        <v/>
      </c>
      <c r="BL25" s="499" t="str">
        <f t="shared" si="6"/>
        <v/>
      </c>
    </row>
    <row r="26" spans="2:64" s="2" customFormat="1" ht="27.6" x14ac:dyDescent="0.25">
      <c r="B26" s="1103" t="str">
        <f>IF(C26=0,"",MAX($B$10:B25)+1)</f>
        <v/>
      </c>
      <c r="C26" s="1104"/>
      <c r="D26" s="1105"/>
      <c r="E26" s="1104"/>
      <c r="F26" s="179">
        <f>IF(H26=0,"",MAX($F$10:F25)+1)</f>
        <v>17</v>
      </c>
      <c r="G26" s="242" t="str">
        <f>VLOOKUP(H26,'Mapping account'!E:F,2,0)</f>
        <v>00102</v>
      </c>
      <c r="H26" s="198" t="s">
        <v>321</v>
      </c>
      <c r="I26" s="269" t="s">
        <v>197</v>
      </c>
      <c r="J26" s="279" t="s">
        <v>33</v>
      </c>
      <c r="K26" s="279" t="s">
        <v>206</v>
      </c>
      <c r="L26" s="887" t="e">
        <f>SUMIFS(M.account_DTR!$AD$7:$AD$414,M.account_DTR!$I$7:$I$414,'10. 170KMP'!$F26)</f>
        <v>#REF!</v>
      </c>
      <c r="M26" s="881" t="e">
        <f>SUMIFS(M.account_DTR!$AR$7:$AR$414,M.account_DTR!$I$7:$I$414,'10. 170KMP'!$F26)</f>
        <v>#REF!</v>
      </c>
      <c r="N26" s="881" t="e">
        <f>SUMIFS(M.account_DTR!$BF$7:$BF$414,M.account_DTR!$I$7:$I$414,'10. 170KMP'!$F26)</f>
        <v>#REF!</v>
      </c>
      <c r="O26" s="881" t="e">
        <f>SUMIFS(M.account_DTR!BH$7:BH$414,M.account_DTR!$I$7:$I$414,'10. 170KMP'!$F26)</f>
        <v>#REF!</v>
      </c>
      <c r="P26" s="881" t="e">
        <f>SUMIFS(M.account_DTR!BI$7:BI$414,M.account_DTR!$I$7:$I$414,'10. 170KMP'!$F26)</f>
        <v>#REF!</v>
      </c>
      <c r="Q26" s="881" t="e">
        <f>SUMIFS(M.account_DTR!BJ$7:BJ$414,M.account_DTR!$I$7:$I$414,'10. 170KMP'!$F26)</f>
        <v>#REF!</v>
      </c>
      <c r="R26" s="881" t="e">
        <f>SUMIFS(M.account_DTR!BK$7:BK$414,M.account_DTR!$I$7:$I$414,'10. 170KMP'!$F26)</f>
        <v>#REF!</v>
      </c>
      <c r="S26" s="881" t="e">
        <f>SUMIFS(M.account_DTR!BL$7:BL$414,M.account_DTR!$I$7:$I$414,'10. 170KMP'!$F26)</f>
        <v>#REF!</v>
      </c>
      <c r="T26" s="881" t="e">
        <f>SUMIFS(M.account_DTR!BM$7:BM$414,M.account_DTR!$I$7:$I$414,'10. 170KMP'!$F26)</f>
        <v>#REF!</v>
      </c>
      <c r="U26" s="881" t="e">
        <f>SUMIFS(M.account_DTR!BN$7:BN$414,M.account_DTR!$I$7:$I$414,'10. 170KMP'!$F26)</f>
        <v>#REF!</v>
      </c>
      <c r="V26" s="881" t="e">
        <f>SUMIFS(M.account_DTR!BO$7:BO$414,M.account_DTR!$I$7:$I$414,'10. 170KMP'!$F26)</f>
        <v>#REF!</v>
      </c>
      <c r="W26" s="881" t="e">
        <f>SUMIFS(M.account_DTR!BP$7:BP$414,M.account_DTR!$I$7:$I$414,'10. 170KMP'!$F26)</f>
        <v>#REF!</v>
      </c>
      <c r="X26" s="881" t="e">
        <f>SUMIFS(M.account_DTR!BQ$7:BQ$414,M.account_DTR!$I$7:$I$414,'10. 170KMP'!$F26)</f>
        <v>#REF!</v>
      </c>
      <c r="Y26" s="881" t="e">
        <f>SUMIFS(M.account_DTR!BR$7:BR$414,M.account_DTR!$I$7:$I$414,'10. 170KMP'!$F26)</f>
        <v>#REF!</v>
      </c>
      <c r="Z26" s="881" t="e">
        <f>SUMIFS(M.account_DTR!BS$7:BS$414,M.account_DTR!$I$7:$I$414,'10. 170KMP'!$F26)</f>
        <v>#REF!</v>
      </c>
      <c r="AA26" s="881" t="e">
        <f t="shared" si="22"/>
        <v>#REF!</v>
      </c>
      <c r="AB26" s="881">
        <f>SUMIFS(M.account_DTR!BV$7:BV$414,M.account_DTR!$I$7:$I$414,'10. 170KMP'!$F26)</f>
        <v>41281989.143078715</v>
      </c>
      <c r="AC26" s="881">
        <f>SUMIFS(M.account_DTR!BW$7:BW$414,M.account_DTR!$I$7:$I$414,'10. 170KMP'!$F26)</f>
        <v>24769193.485847227</v>
      </c>
      <c r="AD26" s="881">
        <f>SUMIFS(M.account_DTR!BX$7:BX$414,M.account_DTR!$I$7:$I$414,'10. 170KMP'!$F26)</f>
        <v>54671578.131058551</v>
      </c>
      <c r="AE26" s="881">
        <f>SUMIFS(M.account_DTR!BY$7:BY$414,M.account_DTR!$I$7:$I$414,'10. 170KMP'!$F26)</f>
        <v>65568786.351298951</v>
      </c>
      <c r="AF26" s="881">
        <f>SUMIFS(M.account_DTR!BZ$7:BZ$414,M.account_DTR!$I$7:$I$414,'10. 170KMP'!$F26)</f>
        <v>171691246.38807815</v>
      </c>
      <c r="AG26" s="881">
        <f>SUMIFS(M.account_DTR!CA$7:CA$414,M.account_DTR!$I$7:$I$414,'10. 170KMP'!$F26)</f>
        <v>171691246.38807815</v>
      </c>
      <c r="AH26" s="881">
        <f>SUMIFS(M.account_DTR!CB$7:CB$414,M.account_DTR!$I$7:$I$414,'10. 170KMP'!$F26)</f>
        <v>178558896.24360126</v>
      </c>
      <c r="AI26" s="881">
        <f>SUMIFS(M.account_DTR!CC$7:CC$414,M.account_DTR!$I$7:$I$414,'10. 170KMP'!$F26)</f>
        <v>178713132.94828272</v>
      </c>
      <c r="AJ26" s="881">
        <f>SUMIFS(M.account_DTR!CD$7:CD$414,M.account_DTR!$I$7:$I$414,'10. 170KMP'!$F26)</f>
        <v>171839550.91181034</v>
      </c>
      <c r="AK26" s="881">
        <f>SUMIFS(M.account_DTR!CE$7:CE$414,M.account_DTR!$I$7:$I$414,'10. 170KMP'!$F26)</f>
        <v>178576544.82923734</v>
      </c>
      <c r="AL26" s="881">
        <f>SUMIFS(M.account_DTR!CF$7:CF$414,M.account_DTR!$I$7:$I$414,'10. 170KMP'!$F26)</f>
        <v>171708216.18195897</v>
      </c>
      <c r="AM26" s="881">
        <f>SUMIFS(M.account_DTR!CG$7:CG$414,M.account_DTR!$I$7:$I$414,'10. 170KMP'!$F26)</f>
        <v>178558896.24360126</v>
      </c>
      <c r="AN26" s="404">
        <f t="shared" si="23"/>
        <v>1587629277.2459319</v>
      </c>
      <c r="AO26" s="405">
        <f t="shared" si="24"/>
        <v>118851011</v>
      </c>
      <c r="AP26" s="875">
        <f>SUMIFS(M.account_DTR!CJ$7:CJ$414,M.account_DTR!$I$7:$I$414,'10. 170KMP'!$F26)</f>
        <v>12043011</v>
      </c>
      <c r="AQ26" s="876">
        <f>SUMIFS(M.account_DTR!CK$7:CK$414,M.account_DTR!$I$7:$I$414,'10. 170KMP'!$F26)</f>
        <v>0</v>
      </c>
      <c r="AR26" s="876">
        <f>SUMIFS(M.account_DTR!CL$7:CL$414,M.account_DTR!$I$7:$I$414,'10. 170KMP'!$F26)</f>
        <v>0</v>
      </c>
      <c r="AS26" s="876">
        <f>SUMIFS(M.account_DTR!CM$7:CM$414,M.account_DTR!$I$7:$I$414,'10. 170KMP'!$F26)</f>
        <v>53404000</v>
      </c>
      <c r="AT26" s="407">
        <f>SUMIFS(M.account_DTR!CN$7:CN$414,M.account_DTR!$I$7:$I$414,'10. 170KMP'!$F26)</f>
        <v>53404000</v>
      </c>
      <c r="AU26" s="407"/>
      <c r="AV26" s="407"/>
      <c r="AW26" s="407"/>
      <c r="AX26" s="407"/>
      <c r="AY26" s="407"/>
      <c r="AZ26" s="407"/>
      <c r="BA26" s="408"/>
      <c r="BB26" s="403">
        <f t="shared" si="15"/>
        <v>53404000</v>
      </c>
      <c r="BC26" s="404">
        <f t="shared" si="16"/>
        <v>53404000</v>
      </c>
      <c r="BD26" s="404">
        <f t="shared" si="17"/>
        <v>171691246.38807815</v>
      </c>
      <c r="BE26" s="738">
        <f t="shared" si="18"/>
        <v>1</v>
      </c>
      <c r="BF26" s="739">
        <f t="shared" si="3"/>
        <v>0.31104672558139373</v>
      </c>
      <c r="BG26" s="403" t="e">
        <f t="shared" si="19"/>
        <v>#REF!</v>
      </c>
      <c r="BH26" s="404">
        <f t="shared" si="20"/>
        <v>118851011</v>
      </c>
      <c r="BI26" s="404">
        <f t="shared" si="21"/>
        <v>357982793.49936163</v>
      </c>
      <c r="BJ26" s="502" t="str">
        <f t="shared" si="4"/>
        <v/>
      </c>
      <c r="BK26" s="502">
        <f t="shared" si="5"/>
        <v>0.33200202120946892</v>
      </c>
      <c r="BL26" s="503">
        <f t="shared" si="6"/>
        <v>7.4860682341517049E-2</v>
      </c>
    </row>
    <row r="27" spans="2:64" s="2" customFormat="1" x14ac:dyDescent="0.25">
      <c r="B27" s="1103"/>
      <c r="C27" s="1104"/>
      <c r="D27" s="1105"/>
      <c r="E27" s="1104"/>
      <c r="F27" s="179">
        <f>IF(H27=0,"",MAX($F$10:F26)+1)</f>
        <v>18</v>
      </c>
      <c r="G27" s="242" t="str">
        <f>VLOOKUP(H27,'Mapping account'!E:F,2,0)</f>
        <v>00105</v>
      </c>
      <c r="H27" s="198" t="s">
        <v>322</v>
      </c>
      <c r="I27" s="269" t="s">
        <v>197</v>
      </c>
      <c r="J27" s="279" t="s">
        <v>33</v>
      </c>
      <c r="K27" s="279" t="s">
        <v>206</v>
      </c>
      <c r="L27" s="887" t="e">
        <f>SUMIFS(M.account_DTR!$AD$7:$AD$414,M.account_DTR!$I$7:$I$414,'10. 170KMP'!$F27)</f>
        <v>#REF!</v>
      </c>
      <c r="M27" s="881" t="e">
        <f>SUMIFS(M.account_DTR!$AR$7:$AR$414,M.account_DTR!$I$7:$I$414,'10. 170KMP'!$F27)</f>
        <v>#REF!</v>
      </c>
      <c r="N27" s="881" t="e">
        <f>SUMIFS(M.account_DTR!$BF$7:$BF$414,M.account_DTR!$I$7:$I$414,'10. 170KMP'!$F27)</f>
        <v>#REF!</v>
      </c>
      <c r="O27" s="881" t="e">
        <f>SUMIFS(M.account_DTR!BH$7:BH$414,M.account_DTR!$I$7:$I$414,'10. 170KMP'!$F27)</f>
        <v>#REF!</v>
      </c>
      <c r="P27" s="881" t="e">
        <f>SUMIFS(M.account_DTR!BI$7:BI$414,M.account_DTR!$I$7:$I$414,'10. 170KMP'!$F27)</f>
        <v>#REF!</v>
      </c>
      <c r="Q27" s="881" t="e">
        <f>SUMIFS(M.account_DTR!BJ$7:BJ$414,M.account_DTR!$I$7:$I$414,'10. 170KMP'!$F27)</f>
        <v>#REF!</v>
      </c>
      <c r="R27" s="881" t="e">
        <f>SUMIFS(M.account_DTR!BK$7:BK$414,M.account_DTR!$I$7:$I$414,'10. 170KMP'!$F27)</f>
        <v>#REF!</v>
      </c>
      <c r="S27" s="881" t="e">
        <f>SUMIFS(M.account_DTR!BL$7:BL$414,M.account_DTR!$I$7:$I$414,'10. 170KMP'!$F27)</f>
        <v>#REF!</v>
      </c>
      <c r="T27" s="881" t="e">
        <f>SUMIFS(M.account_DTR!BM$7:BM$414,M.account_DTR!$I$7:$I$414,'10. 170KMP'!$F27)</f>
        <v>#REF!</v>
      </c>
      <c r="U27" s="881" t="e">
        <f>SUMIFS(M.account_DTR!BN$7:BN$414,M.account_DTR!$I$7:$I$414,'10. 170KMP'!$F27)</f>
        <v>#REF!</v>
      </c>
      <c r="V27" s="881" t="e">
        <f>SUMIFS(M.account_DTR!BO$7:BO$414,M.account_DTR!$I$7:$I$414,'10. 170KMP'!$F27)</f>
        <v>#REF!</v>
      </c>
      <c r="W27" s="881" t="e">
        <f>SUMIFS(M.account_DTR!BP$7:BP$414,M.account_DTR!$I$7:$I$414,'10. 170KMP'!$F27)</f>
        <v>#REF!</v>
      </c>
      <c r="X27" s="881" t="e">
        <f>SUMIFS(M.account_DTR!BQ$7:BQ$414,M.account_DTR!$I$7:$I$414,'10. 170KMP'!$F27)</f>
        <v>#REF!</v>
      </c>
      <c r="Y27" s="881" t="e">
        <f>SUMIFS(M.account_DTR!BR$7:BR$414,M.account_DTR!$I$7:$I$414,'10. 170KMP'!$F27)</f>
        <v>#REF!</v>
      </c>
      <c r="Z27" s="881" t="e">
        <f>SUMIFS(M.account_DTR!BS$7:BS$414,M.account_DTR!$I$7:$I$414,'10. 170KMP'!$F27)</f>
        <v>#REF!</v>
      </c>
      <c r="AA27" s="881" t="e">
        <f t="shared" si="22"/>
        <v>#REF!</v>
      </c>
      <c r="AB27" s="881">
        <f>SUMIFS(M.account_DTR!BV$7:BV$414,M.account_DTR!$I$7:$I$414,'10. 170KMP'!$F27)</f>
        <v>0</v>
      </c>
      <c r="AC27" s="881">
        <f>SUMIFS(M.account_DTR!BW$7:BW$414,M.account_DTR!$I$7:$I$414,'10. 170KMP'!$F27)</f>
        <v>0</v>
      </c>
      <c r="AD27" s="881">
        <f>SUMIFS(M.account_DTR!BX$7:BX$414,M.account_DTR!$I$7:$I$414,'10. 170KMP'!$F27)</f>
        <v>0</v>
      </c>
      <c r="AE27" s="881">
        <f>SUMIFS(M.account_DTR!BY$7:BY$414,M.account_DTR!$I$7:$I$414,'10. 170KMP'!$F27)</f>
        <v>0</v>
      </c>
      <c r="AF27" s="881">
        <f>SUMIFS(M.account_DTR!BZ$7:BZ$414,M.account_DTR!$I$7:$I$414,'10. 170KMP'!$F27)</f>
        <v>0</v>
      </c>
      <c r="AG27" s="881">
        <f>SUMIFS(M.account_DTR!CA$7:CA$414,M.account_DTR!$I$7:$I$414,'10. 170KMP'!$F27)</f>
        <v>0</v>
      </c>
      <c r="AH27" s="881">
        <f>SUMIFS(M.account_DTR!CB$7:CB$414,M.account_DTR!$I$7:$I$414,'10. 170KMP'!$F27)</f>
        <v>0</v>
      </c>
      <c r="AI27" s="881">
        <f>SUMIFS(M.account_DTR!CC$7:CC$414,M.account_DTR!$I$7:$I$414,'10. 170KMP'!$F27)</f>
        <v>0</v>
      </c>
      <c r="AJ27" s="881">
        <f>SUMIFS(M.account_DTR!CD$7:CD$414,M.account_DTR!$I$7:$I$414,'10. 170KMP'!$F27)</f>
        <v>0</v>
      </c>
      <c r="AK27" s="881">
        <f>SUMIFS(M.account_DTR!CE$7:CE$414,M.account_DTR!$I$7:$I$414,'10. 170KMP'!$F27)</f>
        <v>0</v>
      </c>
      <c r="AL27" s="881">
        <f>SUMIFS(M.account_DTR!CF$7:CF$414,M.account_DTR!$I$7:$I$414,'10. 170KMP'!$F27)</f>
        <v>0</v>
      </c>
      <c r="AM27" s="881">
        <f>SUMIFS(M.account_DTR!CG$7:CG$414,M.account_DTR!$I$7:$I$414,'10. 170KMP'!$F27)</f>
        <v>0</v>
      </c>
      <c r="AN27" s="404">
        <f t="shared" si="23"/>
        <v>0</v>
      </c>
      <c r="AO27" s="405">
        <f t="shared" si="24"/>
        <v>0</v>
      </c>
      <c r="AP27" s="875">
        <f>SUMIFS(M.account_DTR!CJ$7:CJ$414,M.account_DTR!$I$7:$I$414,'10. 170KMP'!$F27)</f>
        <v>0</v>
      </c>
      <c r="AQ27" s="876">
        <f>SUMIFS(M.account_DTR!CK$7:CK$414,M.account_DTR!$I$7:$I$414,'10. 170KMP'!$F27)</f>
        <v>0</v>
      </c>
      <c r="AR27" s="876">
        <f>SUMIFS(M.account_DTR!CL$7:CL$414,M.account_DTR!$I$7:$I$414,'10. 170KMP'!$F27)</f>
        <v>0</v>
      </c>
      <c r="AS27" s="876">
        <f>SUMIFS(M.account_DTR!CM$7:CM$414,M.account_DTR!$I$7:$I$414,'10. 170KMP'!$F27)</f>
        <v>0</v>
      </c>
      <c r="AT27" s="407">
        <f>SUMIFS(M.account_DTR!CN$7:CN$414,M.account_DTR!$I$7:$I$414,'10. 170KMP'!$F27)</f>
        <v>0</v>
      </c>
      <c r="AU27" s="407"/>
      <c r="AV27" s="407"/>
      <c r="AW27" s="407"/>
      <c r="AX27" s="407"/>
      <c r="AY27" s="407"/>
      <c r="AZ27" s="407"/>
      <c r="BA27" s="408"/>
      <c r="BB27" s="403">
        <f t="shared" si="15"/>
        <v>0</v>
      </c>
      <c r="BC27" s="404">
        <f t="shared" si="16"/>
        <v>0</v>
      </c>
      <c r="BD27" s="404">
        <f t="shared" si="17"/>
        <v>0</v>
      </c>
      <c r="BE27" s="738" t="str">
        <f t="shared" si="18"/>
        <v/>
      </c>
      <c r="BF27" s="739" t="str">
        <f t="shared" si="3"/>
        <v/>
      </c>
      <c r="BG27" s="403" t="e">
        <f t="shared" si="19"/>
        <v>#REF!</v>
      </c>
      <c r="BH27" s="404">
        <f t="shared" si="20"/>
        <v>0</v>
      </c>
      <c r="BI27" s="404">
        <f t="shared" si="21"/>
        <v>0</v>
      </c>
      <c r="BJ27" s="502" t="str">
        <f t="shared" si="4"/>
        <v/>
      </c>
      <c r="BK27" s="502" t="str">
        <f t="shared" si="5"/>
        <v/>
      </c>
      <c r="BL27" s="503" t="str">
        <f t="shared" si="6"/>
        <v/>
      </c>
    </row>
    <row r="28" spans="2:64" s="2" customFormat="1" ht="14.1" customHeight="1" x14ac:dyDescent="0.25">
      <c r="B28" s="1103" t="str">
        <f>IF(C28=0,"",MAX($B$10:B27)+1)</f>
        <v/>
      </c>
      <c r="C28" s="1104"/>
      <c r="D28" s="1105"/>
      <c r="E28" s="1104"/>
      <c r="F28" s="23">
        <f>IF(H28=0,"",MAX($F$10:F27)+1)</f>
        <v>19</v>
      </c>
      <c r="G28" s="240" t="str">
        <f>VLOOKUP(H28,'Mapping account'!E:F,2,0)</f>
        <v>01501</v>
      </c>
      <c r="H28" s="16" t="s">
        <v>323</v>
      </c>
      <c r="I28" s="266" t="s">
        <v>197</v>
      </c>
      <c r="J28" s="277" t="s">
        <v>33</v>
      </c>
      <c r="K28" s="277" t="s">
        <v>206</v>
      </c>
      <c r="L28" s="888" t="e">
        <f>SUMIFS(M.account_DTR!$AD$7:$AD$414,M.account_DTR!$I$7:$I$414,'10. 170KMP'!$F28)</f>
        <v>#REF!</v>
      </c>
      <c r="M28" s="882" t="e">
        <f>SUMIFS(M.account_DTR!$AR$7:$AR$414,M.account_DTR!$I$7:$I$414,'10. 170KMP'!$F28)</f>
        <v>#REF!</v>
      </c>
      <c r="N28" s="882" t="e">
        <f>SUMIFS(M.account_DTR!$BF$7:$BF$414,M.account_DTR!$I$7:$I$414,'10. 170KMP'!$F28)</f>
        <v>#REF!</v>
      </c>
      <c r="O28" s="882" t="e">
        <f>SUMIFS(M.account_DTR!BH$7:BH$414,M.account_DTR!$I$7:$I$414,'10. 170KMP'!$F28)</f>
        <v>#REF!</v>
      </c>
      <c r="P28" s="882" t="e">
        <f>SUMIFS(M.account_DTR!BI$7:BI$414,M.account_DTR!$I$7:$I$414,'10. 170KMP'!$F28)</f>
        <v>#REF!</v>
      </c>
      <c r="Q28" s="882" t="e">
        <f>SUMIFS(M.account_DTR!BJ$7:BJ$414,M.account_DTR!$I$7:$I$414,'10. 170KMP'!$F28)</f>
        <v>#REF!</v>
      </c>
      <c r="R28" s="882" t="e">
        <f>SUMIFS(M.account_DTR!BK$7:BK$414,M.account_DTR!$I$7:$I$414,'10. 170KMP'!$F28)</f>
        <v>#REF!</v>
      </c>
      <c r="S28" s="882" t="e">
        <f>SUMIFS(M.account_DTR!BL$7:BL$414,M.account_DTR!$I$7:$I$414,'10. 170KMP'!$F28)</f>
        <v>#REF!</v>
      </c>
      <c r="T28" s="882" t="e">
        <f>SUMIFS(M.account_DTR!BM$7:BM$414,M.account_DTR!$I$7:$I$414,'10. 170KMP'!$F28)</f>
        <v>#REF!</v>
      </c>
      <c r="U28" s="882" t="e">
        <f>SUMIFS(M.account_DTR!BN$7:BN$414,M.account_DTR!$I$7:$I$414,'10. 170KMP'!$F28)</f>
        <v>#REF!</v>
      </c>
      <c r="V28" s="882" t="e">
        <f>SUMIFS(M.account_DTR!BO$7:BO$414,M.account_DTR!$I$7:$I$414,'10. 170KMP'!$F28)</f>
        <v>#REF!</v>
      </c>
      <c r="W28" s="882" t="e">
        <f>SUMIFS(M.account_DTR!BP$7:BP$414,M.account_DTR!$I$7:$I$414,'10. 170KMP'!$F28)</f>
        <v>#REF!</v>
      </c>
      <c r="X28" s="882" t="e">
        <f>SUMIFS(M.account_DTR!BQ$7:BQ$414,M.account_DTR!$I$7:$I$414,'10. 170KMP'!$F28)</f>
        <v>#REF!</v>
      </c>
      <c r="Y28" s="882" t="e">
        <f>SUMIFS(M.account_DTR!BR$7:BR$414,M.account_DTR!$I$7:$I$414,'10. 170KMP'!$F28)</f>
        <v>#REF!</v>
      </c>
      <c r="Z28" s="882" t="e">
        <f>SUMIFS(M.account_DTR!BS$7:BS$414,M.account_DTR!$I$7:$I$414,'10. 170KMP'!$F28)</f>
        <v>#REF!</v>
      </c>
      <c r="AA28" s="882" t="e">
        <f t="shared" si="22"/>
        <v>#REF!</v>
      </c>
      <c r="AB28" s="882">
        <f>SUMIFS(M.account_DTR!BV$7:BV$414,M.account_DTR!$I$7:$I$414,'10. 170KMP'!$F28)</f>
        <v>0</v>
      </c>
      <c r="AC28" s="882">
        <f>SUMIFS(M.account_DTR!BW$7:BW$414,M.account_DTR!$I$7:$I$414,'10. 170KMP'!$F28)</f>
        <v>0</v>
      </c>
      <c r="AD28" s="882">
        <f>SUMIFS(M.account_DTR!BX$7:BX$414,M.account_DTR!$I$7:$I$414,'10. 170KMP'!$F28)</f>
        <v>0</v>
      </c>
      <c r="AE28" s="882">
        <f>SUMIFS(M.account_DTR!BY$7:BY$414,M.account_DTR!$I$7:$I$414,'10. 170KMP'!$F28)</f>
        <v>0</v>
      </c>
      <c r="AF28" s="882">
        <f>SUMIFS(M.account_DTR!BZ$7:BZ$414,M.account_DTR!$I$7:$I$414,'10. 170KMP'!$F28)</f>
        <v>0</v>
      </c>
      <c r="AG28" s="882">
        <f>SUMIFS(M.account_DTR!CA$7:CA$414,M.account_DTR!$I$7:$I$414,'10. 170KMP'!$F28)</f>
        <v>0</v>
      </c>
      <c r="AH28" s="882">
        <f>SUMIFS(M.account_DTR!CB$7:CB$414,M.account_DTR!$I$7:$I$414,'10. 170KMP'!$F28)</f>
        <v>0</v>
      </c>
      <c r="AI28" s="882">
        <f>SUMIFS(M.account_DTR!CC$7:CC$414,M.account_DTR!$I$7:$I$414,'10. 170KMP'!$F28)</f>
        <v>0</v>
      </c>
      <c r="AJ28" s="882">
        <f>SUMIFS(M.account_DTR!CD$7:CD$414,M.account_DTR!$I$7:$I$414,'10. 170KMP'!$F28)</f>
        <v>0</v>
      </c>
      <c r="AK28" s="882">
        <f>SUMIFS(M.account_DTR!CE$7:CE$414,M.account_DTR!$I$7:$I$414,'10. 170KMP'!$F28)</f>
        <v>0</v>
      </c>
      <c r="AL28" s="882">
        <f>SUMIFS(M.account_DTR!CF$7:CF$414,M.account_DTR!$I$7:$I$414,'10. 170KMP'!$F28)</f>
        <v>0</v>
      </c>
      <c r="AM28" s="882">
        <f>SUMIFS(M.account_DTR!CG$7:CG$414,M.account_DTR!$I$7:$I$414,'10. 170KMP'!$F28)</f>
        <v>0</v>
      </c>
      <c r="AN28" s="61">
        <f t="shared" si="23"/>
        <v>0</v>
      </c>
      <c r="AO28" s="91">
        <f t="shared" si="24"/>
        <v>0</v>
      </c>
      <c r="AP28" s="871">
        <f>SUMIFS(M.account_DTR!CJ$7:CJ$414,M.account_DTR!$I$7:$I$414,'10. 170KMP'!$F28)</f>
        <v>0</v>
      </c>
      <c r="AQ28" s="872">
        <f>SUMIFS(M.account_DTR!CK$7:CK$414,M.account_DTR!$I$7:$I$414,'10. 170KMP'!$F28)</f>
        <v>0</v>
      </c>
      <c r="AR28" s="872">
        <f>SUMIFS(M.account_DTR!CL$7:CL$414,M.account_DTR!$I$7:$I$414,'10. 170KMP'!$F28)</f>
        <v>0</v>
      </c>
      <c r="AS28" s="872">
        <f>SUMIFS(M.account_DTR!CM$7:CM$414,M.account_DTR!$I$7:$I$414,'10. 170KMP'!$F28)</f>
        <v>0</v>
      </c>
      <c r="AT28" s="324">
        <f>SUMIFS(M.account_DTR!CN$7:CN$414,M.account_DTR!$I$7:$I$414,'10. 170KMP'!$F28)</f>
        <v>0</v>
      </c>
      <c r="AU28" s="324"/>
      <c r="AV28" s="324"/>
      <c r="AW28" s="324"/>
      <c r="AX28" s="324"/>
      <c r="AY28" s="324"/>
      <c r="AZ28" s="324"/>
      <c r="BA28" s="325"/>
      <c r="BB28" s="85">
        <f t="shared" si="15"/>
        <v>0</v>
      </c>
      <c r="BC28" s="61">
        <f t="shared" si="16"/>
        <v>0</v>
      </c>
      <c r="BD28" s="61">
        <f t="shared" si="17"/>
        <v>0</v>
      </c>
      <c r="BE28" s="732" t="str">
        <f t="shared" si="18"/>
        <v/>
      </c>
      <c r="BF28" s="733" t="str">
        <f t="shared" si="3"/>
        <v/>
      </c>
      <c r="BG28" s="85" t="e">
        <f t="shared" si="19"/>
        <v>#REF!</v>
      </c>
      <c r="BH28" s="61">
        <f t="shared" si="20"/>
        <v>0</v>
      </c>
      <c r="BI28" s="61">
        <f t="shared" si="21"/>
        <v>0</v>
      </c>
      <c r="BJ28" s="494" t="str">
        <f t="shared" si="4"/>
        <v/>
      </c>
      <c r="BK28" s="494" t="str">
        <f t="shared" si="5"/>
        <v/>
      </c>
      <c r="BL28" s="495" t="str">
        <f t="shared" si="6"/>
        <v/>
      </c>
    </row>
    <row r="29" spans="2:64" s="2" customFormat="1" x14ac:dyDescent="0.25">
      <c r="B29" s="1103"/>
      <c r="C29" s="1104"/>
      <c r="D29" s="1105" t="s">
        <v>207</v>
      </c>
      <c r="E29" s="1104" t="s">
        <v>144</v>
      </c>
      <c r="F29" s="177">
        <f>IF(H29=0,"",MAX($F$10:F28)+1)</f>
        <v>20</v>
      </c>
      <c r="G29" s="239" t="str">
        <f>VLOOKUP(H29,'Mapping account'!E:F,2,0)</f>
        <v>02104</v>
      </c>
      <c r="H29" s="14" t="s">
        <v>324</v>
      </c>
      <c r="I29" s="267" t="s">
        <v>197</v>
      </c>
      <c r="J29" s="278" t="s">
        <v>33</v>
      </c>
      <c r="K29" s="278" t="s">
        <v>207</v>
      </c>
      <c r="L29" s="890" t="e">
        <f>SUMIFS(M.account_DTR!$AD$7:$AD$414,M.account_DTR!$I$7:$I$414,'10. 170KMP'!$F29)</f>
        <v>#REF!</v>
      </c>
      <c r="M29" s="884" t="e">
        <f>SUMIFS(M.account_DTR!$AR$7:$AR$414,M.account_DTR!$I$7:$I$414,'10. 170KMP'!$F29)</f>
        <v>#REF!</v>
      </c>
      <c r="N29" s="884" t="e">
        <f>SUMIFS(M.account_DTR!$BF$7:$BF$414,M.account_DTR!$I$7:$I$414,'10. 170KMP'!$F29)</f>
        <v>#REF!</v>
      </c>
      <c r="O29" s="884" t="e">
        <f>SUMIFS(M.account_DTR!BH$7:BH$414,M.account_DTR!$I$7:$I$414,'10. 170KMP'!$F29)</f>
        <v>#REF!</v>
      </c>
      <c r="P29" s="884" t="e">
        <f>SUMIFS(M.account_DTR!BI$7:BI$414,M.account_DTR!$I$7:$I$414,'10. 170KMP'!$F29)</f>
        <v>#REF!</v>
      </c>
      <c r="Q29" s="884" t="e">
        <f>SUMIFS(M.account_DTR!BJ$7:BJ$414,M.account_DTR!$I$7:$I$414,'10. 170KMP'!$F29)</f>
        <v>#REF!</v>
      </c>
      <c r="R29" s="884" t="e">
        <f>SUMIFS(M.account_DTR!BK$7:BK$414,M.account_DTR!$I$7:$I$414,'10. 170KMP'!$F29)</f>
        <v>#REF!</v>
      </c>
      <c r="S29" s="884" t="e">
        <f>SUMIFS(M.account_DTR!BL$7:BL$414,M.account_DTR!$I$7:$I$414,'10. 170KMP'!$F29)</f>
        <v>#REF!</v>
      </c>
      <c r="T29" s="884" t="e">
        <f>SUMIFS(M.account_DTR!BM$7:BM$414,M.account_DTR!$I$7:$I$414,'10. 170KMP'!$F29)</f>
        <v>#REF!</v>
      </c>
      <c r="U29" s="884" t="e">
        <f>SUMIFS(M.account_DTR!BN$7:BN$414,M.account_DTR!$I$7:$I$414,'10. 170KMP'!$F29)</f>
        <v>#REF!</v>
      </c>
      <c r="V29" s="884" t="e">
        <f>SUMIFS(M.account_DTR!BO$7:BO$414,M.account_DTR!$I$7:$I$414,'10. 170KMP'!$F29)</f>
        <v>#REF!</v>
      </c>
      <c r="W29" s="884" t="e">
        <f>SUMIFS(M.account_DTR!BP$7:BP$414,M.account_DTR!$I$7:$I$414,'10. 170KMP'!$F29)</f>
        <v>#REF!</v>
      </c>
      <c r="X29" s="884" t="e">
        <f>SUMIFS(M.account_DTR!BQ$7:BQ$414,M.account_DTR!$I$7:$I$414,'10. 170KMP'!$F29)</f>
        <v>#REF!</v>
      </c>
      <c r="Y29" s="884" t="e">
        <f>SUMIFS(M.account_DTR!BR$7:BR$414,M.account_DTR!$I$7:$I$414,'10. 170KMP'!$F29)</f>
        <v>#REF!</v>
      </c>
      <c r="Z29" s="884" t="e">
        <f>SUMIFS(M.account_DTR!BS$7:BS$414,M.account_DTR!$I$7:$I$414,'10. 170KMP'!$F29)</f>
        <v>#REF!</v>
      </c>
      <c r="AA29" s="884" t="e">
        <f t="shared" si="22"/>
        <v>#REF!</v>
      </c>
      <c r="AB29" s="884">
        <f>SUMIFS(M.account_DTR!BV$7:BV$414,M.account_DTR!$I$7:$I$414,'10. 170KMP'!$F29)</f>
        <v>0</v>
      </c>
      <c r="AC29" s="884">
        <f>SUMIFS(M.account_DTR!BW$7:BW$414,M.account_DTR!$I$7:$I$414,'10. 170KMP'!$F29)</f>
        <v>0</v>
      </c>
      <c r="AD29" s="884">
        <f>SUMIFS(M.account_DTR!BX$7:BX$414,M.account_DTR!$I$7:$I$414,'10. 170KMP'!$F29)</f>
        <v>0</v>
      </c>
      <c r="AE29" s="884">
        <f>SUMIFS(M.account_DTR!BY$7:BY$414,M.account_DTR!$I$7:$I$414,'10. 170KMP'!$F29)</f>
        <v>0</v>
      </c>
      <c r="AF29" s="884">
        <f>SUMIFS(M.account_DTR!BZ$7:BZ$414,M.account_DTR!$I$7:$I$414,'10. 170KMP'!$F29)</f>
        <v>0</v>
      </c>
      <c r="AG29" s="884">
        <f>SUMIFS(M.account_DTR!CA$7:CA$414,M.account_DTR!$I$7:$I$414,'10. 170KMP'!$F29)</f>
        <v>0</v>
      </c>
      <c r="AH29" s="884">
        <f>SUMIFS(M.account_DTR!CB$7:CB$414,M.account_DTR!$I$7:$I$414,'10. 170KMP'!$F29)</f>
        <v>0</v>
      </c>
      <c r="AI29" s="884">
        <f>SUMIFS(M.account_DTR!CC$7:CC$414,M.account_DTR!$I$7:$I$414,'10. 170KMP'!$F29)</f>
        <v>0</v>
      </c>
      <c r="AJ29" s="884">
        <f>SUMIFS(M.account_DTR!CD$7:CD$414,M.account_DTR!$I$7:$I$414,'10. 170KMP'!$F29)</f>
        <v>0</v>
      </c>
      <c r="AK29" s="884">
        <f>SUMIFS(M.account_DTR!CE$7:CE$414,M.account_DTR!$I$7:$I$414,'10. 170KMP'!$F29)</f>
        <v>0</v>
      </c>
      <c r="AL29" s="884">
        <f>SUMIFS(M.account_DTR!CF$7:CF$414,M.account_DTR!$I$7:$I$414,'10. 170KMP'!$F29)</f>
        <v>0</v>
      </c>
      <c r="AM29" s="884">
        <f>SUMIFS(M.account_DTR!CG$7:CG$414,M.account_DTR!$I$7:$I$414,'10. 170KMP'!$F29)</f>
        <v>0</v>
      </c>
      <c r="AN29" s="387">
        <f t="shared" si="23"/>
        <v>0</v>
      </c>
      <c r="AO29" s="388">
        <f t="shared" si="24"/>
        <v>0</v>
      </c>
      <c r="AP29" s="877">
        <f>SUMIFS(M.account_DTR!CJ$7:CJ$414,M.account_DTR!$I$7:$I$414,'10. 170KMP'!$F29)</f>
        <v>0</v>
      </c>
      <c r="AQ29" s="878">
        <f>SUMIFS(M.account_DTR!CK$7:CK$414,M.account_DTR!$I$7:$I$414,'10. 170KMP'!$F29)</f>
        <v>0</v>
      </c>
      <c r="AR29" s="878">
        <f>SUMIFS(M.account_DTR!CL$7:CL$414,M.account_DTR!$I$7:$I$414,'10. 170KMP'!$F29)</f>
        <v>0</v>
      </c>
      <c r="AS29" s="878">
        <f>SUMIFS(M.account_DTR!CM$7:CM$414,M.account_DTR!$I$7:$I$414,'10. 170KMP'!$F29)</f>
        <v>0</v>
      </c>
      <c r="AT29" s="390">
        <f>SUMIFS(M.account_DTR!CN$7:CN$414,M.account_DTR!$I$7:$I$414,'10. 170KMP'!$F29)</f>
        <v>0</v>
      </c>
      <c r="AU29" s="390"/>
      <c r="AV29" s="390"/>
      <c r="AW29" s="390"/>
      <c r="AX29" s="390"/>
      <c r="AY29" s="390"/>
      <c r="AZ29" s="390"/>
      <c r="BA29" s="391"/>
      <c r="BB29" s="386">
        <f t="shared" si="15"/>
        <v>0</v>
      </c>
      <c r="BC29" s="387">
        <f t="shared" si="16"/>
        <v>0</v>
      </c>
      <c r="BD29" s="387">
        <f t="shared" si="17"/>
        <v>0</v>
      </c>
      <c r="BE29" s="734" t="str">
        <f t="shared" si="18"/>
        <v/>
      </c>
      <c r="BF29" s="735" t="str">
        <f t="shared" si="3"/>
        <v/>
      </c>
      <c r="BG29" s="386" t="e">
        <f t="shared" si="19"/>
        <v>#REF!</v>
      </c>
      <c r="BH29" s="387">
        <f t="shared" si="20"/>
        <v>0</v>
      </c>
      <c r="BI29" s="387">
        <f t="shared" si="21"/>
        <v>0</v>
      </c>
      <c r="BJ29" s="498" t="str">
        <f t="shared" si="4"/>
        <v/>
      </c>
      <c r="BK29" s="498" t="str">
        <f t="shared" si="5"/>
        <v/>
      </c>
      <c r="BL29" s="499" t="str">
        <f t="shared" si="6"/>
        <v/>
      </c>
    </row>
    <row r="30" spans="2:64" s="2" customFormat="1" x14ac:dyDescent="0.25">
      <c r="B30" s="1103" t="str">
        <f>IF(C30=0,"",MAX($B$10:B29)+1)</f>
        <v/>
      </c>
      <c r="C30" s="1104"/>
      <c r="D30" s="1105"/>
      <c r="E30" s="1104"/>
      <c r="F30" s="179">
        <f>IF(H30=0,"",MAX($F$10:F29)+1)</f>
        <v>21</v>
      </c>
      <c r="G30" s="242" t="str">
        <f>VLOOKUP(H30,'Mapping account'!E:F,2,0)</f>
        <v>02103</v>
      </c>
      <c r="H30" s="198" t="s">
        <v>325</v>
      </c>
      <c r="I30" s="269" t="s">
        <v>197</v>
      </c>
      <c r="J30" s="279" t="s">
        <v>33</v>
      </c>
      <c r="K30" s="279" t="s">
        <v>207</v>
      </c>
      <c r="L30" s="887" t="e">
        <f>SUMIFS(M.account_DTR!$AD$7:$AD$414,M.account_DTR!$I$7:$I$414,'10. 170KMP'!$F30)</f>
        <v>#REF!</v>
      </c>
      <c r="M30" s="881" t="e">
        <f>SUMIFS(M.account_DTR!$AR$7:$AR$414,M.account_DTR!$I$7:$I$414,'10. 170KMP'!$F30)</f>
        <v>#REF!</v>
      </c>
      <c r="N30" s="881" t="e">
        <f>SUMIFS(M.account_DTR!$BF$7:$BF$414,M.account_DTR!$I$7:$I$414,'10. 170KMP'!$F30)</f>
        <v>#REF!</v>
      </c>
      <c r="O30" s="881" t="e">
        <f>SUMIFS(M.account_DTR!BH$7:BH$414,M.account_DTR!$I$7:$I$414,'10. 170KMP'!$F30)</f>
        <v>#REF!</v>
      </c>
      <c r="P30" s="881" t="e">
        <f>SUMIFS(M.account_DTR!BI$7:BI$414,M.account_DTR!$I$7:$I$414,'10. 170KMP'!$F30)</f>
        <v>#REF!</v>
      </c>
      <c r="Q30" s="881" t="e">
        <f>SUMIFS(M.account_DTR!BJ$7:BJ$414,M.account_DTR!$I$7:$I$414,'10. 170KMP'!$F30)</f>
        <v>#REF!</v>
      </c>
      <c r="R30" s="881" t="e">
        <f>SUMIFS(M.account_DTR!BK$7:BK$414,M.account_DTR!$I$7:$I$414,'10. 170KMP'!$F30)</f>
        <v>#REF!</v>
      </c>
      <c r="S30" s="881" t="e">
        <f>SUMIFS(M.account_DTR!BL$7:BL$414,M.account_DTR!$I$7:$I$414,'10. 170KMP'!$F30)</f>
        <v>#REF!</v>
      </c>
      <c r="T30" s="881" t="e">
        <f>SUMIFS(M.account_DTR!BM$7:BM$414,M.account_DTR!$I$7:$I$414,'10. 170KMP'!$F30)</f>
        <v>#REF!</v>
      </c>
      <c r="U30" s="881" t="e">
        <f>SUMIFS(M.account_DTR!BN$7:BN$414,M.account_DTR!$I$7:$I$414,'10. 170KMP'!$F30)</f>
        <v>#REF!</v>
      </c>
      <c r="V30" s="881" t="e">
        <f>SUMIFS(M.account_DTR!BO$7:BO$414,M.account_DTR!$I$7:$I$414,'10. 170KMP'!$F30)</f>
        <v>#REF!</v>
      </c>
      <c r="W30" s="881" t="e">
        <f>SUMIFS(M.account_DTR!BP$7:BP$414,M.account_DTR!$I$7:$I$414,'10. 170KMP'!$F30)</f>
        <v>#REF!</v>
      </c>
      <c r="X30" s="881" t="e">
        <f>SUMIFS(M.account_DTR!BQ$7:BQ$414,M.account_DTR!$I$7:$I$414,'10. 170KMP'!$F30)</f>
        <v>#REF!</v>
      </c>
      <c r="Y30" s="881" t="e">
        <f>SUMIFS(M.account_DTR!BR$7:BR$414,M.account_DTR!$I$7:$I$414,'10. 170KMP'!$F30)</f>
        <v>#REF!</v>
      </c>
      <c r="Z30" s="881" t="e">
        <f>SUMIFS(M.account_DTR!BS$7:BS$414,M.account_DTR!$I$7:$I$414,'10. 170KMP'!$F30)</f>
        <v>#REF!</v>
      </c>
      <c r="AA30" s="881" t="e">
        <f t="shared" si="22"/>
        <v>#REF!</v>
      </c>
      <c r="AB30" s="881">
        <f>SUMIFS(M.account_DTR!BV$7:BV$414,M.account_DTR!$I$7:$I$414,'10. 170KMP'!$F30)</f>
        <v>0</v>
      </c>
      <c r="AC30" s="881">
        <f>SUMIFS(M.account_DTR!BW$7:BW$414,M.account_DTR!$I$7:$I$414,'10. 170KMP'!$F30)</f>
        <v>0</v>
      </c>
      <c r="AD30" s="881">
        <f>SUMIFS(M.account_DTR!BX$7:BX$414,M.account_DTR!$I$7:$I$414,'10. 170KMP'!$F30)</f>
        <v>0</v>
      </c>
      <c r="AE30" s="881">
        <f>SUMIFS(M.account_DTR!BY$7:BY$414,M.account_DTR!$I$7:$I$414,'10. 170KMP'!$F30)</f>
        <v>0</v>
      </c>
      <c r="AF30" s="881">
        <f>SUMIFS(M.account_DTR!BZ$7:BZ$414,M.account_DTR!$I$7:$I$414,'10. 170KMP'!$F30)</f>
        <v>0</v>
      </c>
      <c r="AG30" s="881">
        <f>SUMIFS(M.account_DTR!CA$7:CA$414,M.account_DTR!$I$7:$I$414,'10. 170KMP'!$F30)</f>
        <v>0</v>
      </c>
      <c r="AH30" s="881">
        <f>SUMIFS(M.account_DTR!CB$7:CB$414,M.account_DTR!$I$7:$I$414,'10. 170KMP'!$F30)</f>
        <v>0</v>
      </c>
      <c r="AI30" s="881">
        <f>SUMIFS(M.account_DTR!CC$7:CC$414,M.account_DTR!$I$7:$I$414,'10. 170KMP'!$F30)</f>
        <v>0</v>
      </c>
      <c r="AJ30" s="881">
        <f>SUMIFS(M.account_DTR!CD$7:CD$414,M.account_DTR!$I$7:$I$414,'10. 170KMP'!$F30)</f>
        <v>0</v>
      </c>
      <c r="AK30" s="881">
        <f>SUMIFS(M.account_DTR!CE$7:CE$414,M.account_DTR!$I$7:$I$414,'10. 170KMP'!$F30)</f>
        <v>0</v>
      </c>
      <c r="AL30" s="881">
        <f>SUMIFS(M.account_DTR!CF$7:CF$414,M.account_DTR!$I$7:$I$414,'10. 170KMP'!$F30)</f>
        <v>0</v>
      </c>
      <c r="AM30" s="881">
        <f>SUMIFS(M.account_DTR!CG$7:CG$414,M.account_DTR!$I$7:$I$414,'10. 170KMP'!$F30)</f>
        <v>0</v>
      </c>
      <c r="AN30" s="404">
        <f t="shared" si="23"/>
        <v>0</v>
      </c>
      <c r="AO30" s="405">
        <f t="shared" si="24"/>
        <v>0</v>
      </c>
      <c r="AP30" s="875">
        <f>SUMIFS(M.account_DTR!CJ$7:CJ$414,M.account_DTR!$I$7:$I$414,'10. 170KMP'!$F30)</f>
        <v>0</v>
      </c>
      <c r="AQ30" s="876">
        <f>SUMIFS(M.account_DTR!CK$7:CK$414,M.account_DTR!$I$7:$I$414,'10. 170KMP'!$F30)</f>
        <v>0</v>
      </c>
      <c r="AR30" s="876">
        <f>SUMIFS(M.account_DTR!CL$7:CL$414,M.account_DTR!$I$7:$I$414,'10. 170KMP'!$F30)</f>
        <v>0</v>
      </c>
      <c r="AS30" s="876">
        <f>SUMIFS(M.account_DTR!CM$7:CM$414,M.account_DTR!$I$7:$I$414,'10. 170KMP'!$F30)</f>
        <v>0</v>
      </c>
      <c r="AT30" s="407">
        <f>SUMIFS(M.account_DTR!CN$7:CN$414,M.account_DTR!$I$7:$I$414,'10. 170KMP'!$F30)</f>
        <v>0</v>
      </c>
      <c r="AU30" s="407"/>
      <c r="AV30" s="407"/>
      <c r="AW30" s="407"/>
      <c r="AX30" s="407"/>
      <c r="AY30" s="407"/>
      <c r="AZ30" s="407"/>
      <c r="BA30" s="408"/>
      <c r="BB30" s="403">
        <f t="shared" si="15"/>
        <v>0</v>
      </c>
      <c r="BC30" s="404">
        <f t="shared" si="16"/>
        <v>0</v>
      </c>
      <c r="BD30" s="404">
        <f t="shared" si="17"/>
        <v>0</v>
      </c>
      <c r="BE30" s="738" t="str">
        <f t="shared" si="18"/>
        <v/>
      </c>
      <c r="BF30" s="739" t="str">
        <f t="shared" si="3"/>
        <v/>
      </c>
      <c r="BG30" s="403" t="e">
        <f t="shared" si="19"/>
        <v>#REF!</v>
      </c>
      <c r="BH30" s="404">
        <f t="shared" si="20"/>
        <v>0</v>
      </c>
      <c r="BI30" s="404">
        <f t="shared" si="21"/>
        <v>0</v>
      </c>
      <c r="BJ30" s="502" t="str">
        <f t="shared" si="4"/>
        <v/>
      </c>
      <c r="BK30" s="502" t="str">
        <f t="shared" si="5"/>
        <v/>
      </c>
      <c r="BL30" s="503" t="str">
        <f t="shared" si="6"/>
        <v/>
      </c>
    </row>
    <row r="31" spans="2:64" s="2" customFormat="1" x14ac:dyDescent="0.25">
      <c r="B31" s="1103"/>
      <c r="C31" s="1104"/>
      <c r="D31" s="1105"/>
      <c r="E31" s="1104"/>
      <c r="F31" s="179">
        <f>IF(H31=0,"",MAX($F$10:F30)+1)</f>
        <v>22</v>
      </c>
      <c r="G31" s="242" t="str">
        <f>VLOOKUP(H31,'Mapping account'!E:F,2,0)</f>
        <v>01301</v>
      </c>
      <c r="H31" s="198" t="s">
        <v>326</v>
      </c>
      <c r="I31" s="269" t="s">
        <v>197</v>
      </c>
      <c r="J31" s="279" t="s">
        <v>33</v>
      </c>
      <c r="K31" s="279" t="s">
        <v>207</v>
      </c>
      <c r="L31" s="887" t="e">
        <f>SUMIFS(M.account_DTR!$AD$7:$AD$414,M.account_DTR!$I$7:$I$414,'10. 170KMP'!$F31)</f>
        <v>#REF!</v>
      </c>
      <c r="M31" s="881" t="e">
        <f>SUMIFS(M.account_DTR!$AR$7:$AR$414,M.account_DTR!$I$7:$I$414,'10. 170KMP'!$F31)</f>
        <v>#REF!</v>
      </c>
      <c r="N31" s="881" t="e">
        <f>SUMIFS(M.account_DTR!$BF$7:$BF$414,M.account_DTR!$I$7:$I$414,'10. 170KMP'!$F31)</f>
        <v>#REF!</v>
      </c>
      <c r="O31" s="881" t="e">
        <f>SUMIFS(M.account_DTR!BH$7:BH$414,M.account_DTR!$I$7:$I$414,'10. 170KMP'!$F31)</f>
        <v>#REF!</v>
      </c>
      <c r="P31" s="881" t="e">
        <f>SUMIFS(M.account_DTR!BI$7:BI$414,M.account_DTR!$I$7:$I$414,'10. 170KMP'!$F31)</f>
        <v>#REF!</v>
      </c>
      <c r="Q31" s="881" t="e">
        <f>SUMIFS(M.account_DTR!BJ$7:BJ$414,M.account_DTR!$I$7:$I$414,'10. 170KMP'!$F31)</f>
        <v>#REF!</v>
      </c>
      <c r="R31" s="881" t="e">
        <f>SUMIFS(M.account_DTR!BK$7:BK$414,M.account_DTR!$I$7:$I$414,'10. 170KMP'!$F31)</f>
        <v>#REF!</v>
      </c>
      <c r="S31" s="881" t="e">
        <f>SUMIFS(M.account_DTR!BL$7:BL$414,M.account_DTR!$I$7:$I$414,'10. 170KMP'!$F31)</f>
        <v>#REF!</v>
      </c>
      <c r="T31" s="881" t="e">
        <f>SUMIFS(M.account_DTR!BM$7:BM$414,M.account_DTR!$I$7:$I$414,'10. 170KMP'!$F31)</f>
        <v>#REF!</v>
      </c>
      <c r="U31" s="881" t="e">
        <f>SUMIFS(M.account_DTR!BN$7:BN$414,M.account_DTR!$I$7:$I$414,'10. 170KMP'!$F31)</f>
        <v>#REF!</v>
      </c>
      <c r="V31" s="881" t="e">
        <f>SUMIFS(M.account_DTR!BO$7:BO$414,M.account_DTR!$I$7:$I$414,'10. 170KMP'!$F31)</f>
        <v>#REF!</v>
      </c>
      <c r="W31" s="881" t="e">
        <f>SUMIFS(M.account_DTR!BP$7:BP$414,M.account_DTR!$I$7:$I$414,'10. 170KMP'!$F31)</f>
        <v>#REF!</v>
      </c>
      <c r="X31" s="881" t="e">
        <f>SUMIFS(M.account_DTR!BQ$7:BQ$414,M.account_DTR!$I$7:$I$414,'10. 170KMP'!$F31)</f>
        <v>#REF!</v>
      </c>
      <c r="Y31" s="881" t="e">
        <f>SUMIFS(M.account_DTR!BR$7:BR$414,M.account_DTR!$I$7:$I$414,'10. 170KMP'!$F31)</f>
        <v>#REF!</v>
      </c>
      <c r="Z31" s="881" t="e">
        <f>SUMIFS(M.account_DTR!BS$7:BS$414,M.account_DTR!$I$7:$I$414,'10. 170KMP'!$F31)</f>
        <v>#REF!</v>
      </c>
      <c r="AA31" s="881" t="e">
        <f t="shared" si="22"/>
        <v>#REF!</v>
      </c>
      <c r="AB31" s="881">
        <f>SUMIFS(M.account_DTR!BV$7:BV$414,M.account_DTR!$I$7:$I$414,'10. 170KMP'!$F31)</f>
        <v>0</v>
      </c>
      <c r="AC31" s="881">
        <f>SUMIFS(M.account_DTR!BW$7:BW$414,M.account_DTR!$I$7:$I$414,'10. 170KMP'!$F31)</f>
        <v>0</v>
      </c>
      <c r="AD31" s="881">
        <f>SUMIFS(M.account_DTR!BX$7:BX$414,M.account_DTR!$I$7:$I$414,'10. 170KMP'!$F31)</f>
        <v>0</v>
      </c>
      <c r="AE31" s="881">
        <f>SUMIFS(M.account_DTR!BY$7:BY$414,M.account_DTR!$I$7:$I$414,'10. 170KMP'!$F31)</f>
        <v>0</v>
      </c>
      <c r="AF31" s="881">
        <f>SUMIFS(M.account_DTR!BZ$7:BZ$414,M.account_DTR!$I$7:$I$414,'10. 170KMP'!$F31)</f>
        <v>0</v>
      </c>
      <c r="AG31" s="881">
        <f>SUMIFS(M.account_DTR!CA$7:CA$414,M.account_DTR!$I$7:$I$414,'10. 170KMP'!$F31)</f>
        <v>0</v>
      </c>
      <c r="AH31" s="881">
        <f>SUMIFS(M.account_DTR!CB$7:CB$414,M.account_DTR!$I$7:$I$414,'10. 170KMP'!$F31)</f>
        <v>0</v>
      </c>
      <c r="AI31" s="881">
        <f>SUMIFS(M.account_DTR!CC$7:CC$414,M.account_DTR!$I$7:$I$414,'10. 170KMP'!$F31)</f>
        <v>0</v>
      </c>
      <c r="AJ31" s="881">
        <f>SUMIFS(M.account_DTR!CD$7:CD$414,M.account_DTR!$I$7:$I$414,'10. 170KMP'!$F31)</f>
        <v>0</v>
      </c>
      <c r="AK31" s="881">
        <f>SUMIFS(M.account_DTR!CE$7:CE$414,M.account_DTR!$I$7:$I$414,'10. 170KMP'!$F31)</f>
        <v>0</v>
      </c>
      <c r="AL31" s="881">
        <f>SUMIFS(M.account_DTR!CF$7:CF$414,M.account_DTR!$I$7:$I$414,'10. 170KMP'!$F31)</f>
        <v>0</v>
      </c>
      <c r="AM31" s="881">
        <f>SUMIFS(M.account_DTR!CG$7:CG$414,M.account_DTR!$I$7:$I$414,'10. 170KMP'!$F31)</f>
        <v>0</v>
      </c>
      <c r="AN31" s="404">
        <f t="shared" si="23"/>
        <v>0</v>
      </c>
      <c r="AO31" s="405">
        <f t="shared" si="24"/>
        <v>0</v>
      </c>
      <c r="AP31" s="875">
        <f>SUMIFS(M.account_DTR!CJ$7:CJ$414,M.account_DTR!$I$7:$I$414,'10. 170KMP'!$F31)</f>
        <v>0</v>
      </c>
      <c r="AQ31" s="876">
        <f>SUMIFS(M.account_DTR!CK$7:CK$414,M.account_DTR!$I$7:$I$414,'10. 170KMP'!$F31)</f>
        <v>0</v>
      </c>
      <c r="AR31" s="876">
        <f>SUMIFS(M.account_DTR!CL$7:CL$414,M.account_DTR!$I$7:$I$414,'10. 170KMP'!$F31)</f>
        <v>0</v>
      </c>
      <c r="AS31" s="876">
        <f>SUMIFS(M.account_DTR!CM$7:CM$414,M.account_DTR!$I$7:$I$414,'10. 170KMP'!$F31)</f>
        <v>0</v>
      </c>
      <c r="AT31" s="407">
        <f>SUMIFS(M.account_DTR!CN$7:CN$414,M.account_DTR!$I$7:$I$414,'10. 170KMP'!$F31)</f>
        <v>0</v>
      </c>
      <c r="AU31" s="407"/>
      <c r="AV31" s="407"/>
      <c r="AW31" s="407"/>
      <c r="AX31" s="407"/>
      <c r="AY31" s="407"/>
      <c r="AZ31" s="407"/>
      <c r="BA31" s="408"/>
      <c r="BB31" s="403">
        <f t="shared" si="15"/>
        <v>0</v>
      </c>
      <c r="BC31" s="404">
        <f t="shared" si="16"/>
        <v>0</v>
      </c>
      <c r="BD31" s="404">
        <f t="shared" si="17"/>
        <v>0</v>
      </c>
      <c r="BE31" s="738" t="str">
        <f t="shared" si="18"/>
        <v/>
      </c>
      <c r="BF31" s="739" t="str">
        <f t="shared" si="3"/>
        <v/>
      </c>
      <c r="BG31" s="403" t="e">
        <f t="shared" si="19"/>
        <v>#REF!</v>
      </c>
      <c r="BH31" s="404">
        <f t="shared" si="20"/>
        <v>0</v>
      </c>
      <c r="BI31" s="404">
        <f t="shared" si="21"/>
        <v>0</v>
      </c>
      <c r="BJ31" s="502" t="str">
        <f t="shared" si="4"/>
        <v/>
      </c>
      <c r="BK31" s="502" t="str">
        <f t="shared" si="5"/>
        <v/>
      </c>
      <c r="BL31" s="503" t="str">
        <f t="shared" si="6"/>
        <v/>
      </c>
    </row>
    <row r="32" spans="2:64" s="2" customFormat="1" ht="27.6" x14ac:dyDescent="0.25">
      <c r="B32" s="1103" t="str">
        <f>IF(C32=0,"",MAX($B$10:B31)+1)</f>
        <v/>
      </c>
      <c r="C32" s="1104"/>
      <c r="D32" s="1105"/>
      <c r="E32" s="1104"/>
      <c r="F32" s="23">
        <f>IF(H32=0,"",MAX($F$10:F31)+1)</f>
        <v>23</v>
      </c>
      <c r="G32" s="240" t="str">
        <f>VLOOKUP(H32,'Mapping account'!E:F,2,0)</f>
        <v>02101</v>
      </c>
      <c r="H32" s="16" t="s">
        <v>144</v>
      </c>
      <c r="I32" s="266" t="s">
        <v>197</v>
      </c>
      <c r="J32" s="277" t="s">
        <v>33</v>
      </c>
      <c r="K32" s="277" t="s">
        <v>207</v>
      </c>
      <c r="L32" s="891" t="e">
        <f>SUMIFS(M.account_DTR!$AD$7:$AD$414,M.account_DTR!$I$7:$I$414,'10. 170KMP'!$F32)</f>
        <v>#REF!</v>
      </c>
      <c r="M32" s="885" t="e">
        <f>SUMIFS(M.account_DTR!$AR$7:$AR$414,M.account_DTR!$I$7:$I$414,'10. 170KMP'!$F32)</f>
        <v>#REF!</v>
      </c>
      <c r="N32" s="885" t="e">
        <f>SUMIFS(M.account_DTR!$BF$7:$BF$414,M.account_DTR!$I$7:$I$414,'10. 170KMP'!$F32)</f>
        <v>#REF!</v>
      </c>
      <c r="O32" s="885" t="e">
        <f>SUMIFS(M.account_DTR!BH$7:BH$414,M.account_DTR!$I$7:$I$414,'10. 170KMP'!$F32)</f>
        <v>#REF!</v>
      </c>
      <c r="P32" s="885" t="e">
        <f>SUMIFS(M.account_DTR!BI$7:BI$414,M.account_DTR!$I$7:$I$414,'10. 170KMP'!$F32)</f>
        <v>#REF!</v>
      </c>
      <c r="Q32" s="885" t="e">
        <f>SUMIFS(M.account_DTR!BJ$7:BJ$414,M.account_DTR!$I$7:$I$414,'10. 170KMP'!$F32)</f>
        <v>#REF!</v>
      </c>
      <c r="R32" s="885" t="e">
        <f>SUMIFS(M.account_DTR!BK$7:BK$414,M.account_DTR!$I$7:$I$414,'10. 170KMP'!$F32)</f>
        <v>#REF!</v>
      </c>
      <c r="S32" s="885" t="e">
        <f>SUMIFS(M.account_DTR!BL$7:BL$414,M.account_DTR!$I$7:$I$414,'10. 170KMP'!$F32)</f>
        <v>#REF!</v>
      </c>
      <c r="T32" s="885" t="e">
        <f>SUMIFS(M.account_DTR!BM$7:BM$414,M.account_DTR!$I$7:$I$414,'10. 170KMP'!$F32)</f>
        <v>#REF!</v>
      </c>
      <c r="U32" s="885" t="e">
        <f>SUMIFS(M.account_DTR!BN$7:BN$414,M.account_DTR!$I$7:$I$414,'10. 170KMP'!$F32)</f>
        <v>#REF!</v>
      </c>
      <c r="V32" s="885" t="e">
        <f>SUMIFS(M.account_DTR!BO$7:BO$414,M.account_DTR!$I$7:$I$414,'10. 170KMP'!$F32)</f>
        <v>#REF!</v>
      </c>
      <c r="W32" s="885" t="e">
        <f>SUMIFS(M.account_DTR!BP$7:BP$414,M.account_DTR!$I$7:$I$414,'10. 170KMP'!$F32)</f>
        <v>#REF!</v>
      </c>
      <c r="X32" s="885" t="e">
        <f>SUMIFS(M.account_DTR!BQ$7:BQ$414,M.account_DTR!$I$7:$I$414,'10. 170KMP'!$F32)</f>
        <v>#REF!</v>
      </c>
      <c r="Y32" s="885" t="e">
        <f>SUMIFS(M.account_DTR!BR$7:BR$414,M.account_DTR!$I$7:$I$414,'10. 170KMP'!$F32)</f>
        <v>#REF!</v>
      </c>
      <c r="Z32" s="885" t="e">
        <f>SUMIFS(M.account_DTR!BS$7:BS$414,M.account_DTR!$I$7:$I$414,'10. 170KMP'!$F32)</f>
        <v>#REF!</v>
      </c>
      <c r="AA32" s="885" t="e">
        <f t="shared" si="22"/>
        <v>#REF!</v>
      </c>
      <c r="AB32" s="885">
        <f>SUMIFS(M.account_DTR!BV$7:BV$414,M.account_DTR!$I$7:$I$414,'10. 170KMP'!$F32)</f>
        <v>3000000</v>
      </c>
      <c r="AC32" s="885">
        <f>SUMIFS(M.account_DTR!BW$7:BW$414,M.account_DTR!$I$7:$I$414,'10. 170KMP'!$F32)</f>
        <v>3000000</v>
      </c>
      <c r="AD32" s="885">
        <f>SUMIFS(M.account_DTR!BX$7:BX$414,M.account_DTR!$I$7:$I$414,'10. 170KMP'!$F32)</f>
        <v>3000000</v>
      </c>
      <c r="AE32" s="885">
        <f>SUMIFS(M.account_DTR!BY$7:BY$414,M.account_DTR!$I$7:$I$414,'10. 170KMP'!$F32)</f>
        <v>8000000</v>
      </c>
      <c r="AF32" s="885">
        <f>SUMIFS(M.account_DTR!BZ$7:BZ$414,M.account_DTR!$I$7:$I$414,'10. 170KMP'!$F32)</f>
        <v>8000000</v>
      </c>
      <c r="AG32" s="885">
        <f>SUMIFS(M.account_DTR!CA$7:CA$414,M.account_DTR!$I$7:$I$414,'10. 170KMP'!$F32)</f>
        <v>8000000</v>
      </c>
      <c r="AH32" s="885">
        <f>SUMIFS(M.account_DTR!CB$7:CB$414,M.account_DTR!$I$7:$I$414,'10. 170KMP'!$F32)</f>
        <v>8000000</v>
      </c>
      <c r="AI32" s="885">
        <f>SUMIFS(M.account_DTR!CC$7:CC$414,M.account_DTR!$I$7:$I$414,'10. 170KMP'!$F32)</f>
        <v>8000000</v>
      </c>
      <c r="AJ32" s="885">
        <f>SUMIFS(M.account_DTR!CD$7:CD$414,M.account_DTR!$I$7:$I$414,'10. 170KMP'!$F32)</f>
        <v>8000000</v>
      </c>
      <c r="AK32" s="885">
        <f>SUMIFS(M.account_DTR!CE$7:CE$414,M.account_DTR!$I$7:$I$414,'10. 170KMP'!$F32)</f>
        <v>8000000</v>
      </c>
      <c r="AL32" s="885">
        <f>SUMIFS(M.account_DTR!CF$7:CF$414,M.account_DTR!$I$7:$I$414,'10. 170KMP'!$F32)</f>
        <v>8000000</v>
      </c>
      <c r="AM32" s="885">
        <f>SUMIFS(M.account_DTR!CG$7:CG$414,M.account_DTR!$I$7:$I$414,'10. 170KMP'!$F32)</f>
        <v>8000000</v>
      </c>
      <c r="AN32" s="410">
        <f t="shared" si="23"/>
        <v>81000000</v>
      </c>
      <c r="AO32" s="411">
        <f t="shared" si="24"/>
        <v>5024000</v>
      </c>
      <c r="AP32" s="879">
        <f>SUMIFS(M.account_DTR!CJ$7:CJ$414,M.account_DTR!$I$7:$I$414,'10. 170KMP'!$F32)</f>
        <v>0</v>
      </c>
      <c r="AQ32" s="880">
        <f>SUMIFS(M.account_DTR!CK$7:CK$414,M.account_DTR!$I$7:$I$414,'10. 170KMP'!$F32)</f>
        <v>0</v>
      </c>
      <c r="AR32" s="880">
        <f>SUMIFS(M.account_DTR!CL$7:CL$414,M.account_DTR!$I$7:$I$414,'10. 170KMP'!$F32)</f>
        <v>0</v>
      </c>
      <c r="AS32" s="880">
        <f>SUMIFS(M.account_DTR!CM$7:CM$414,M.account_DTR!$I$7:$I$414,'10. 170KMP'!$F32)</f>
        <v>3079000</v>
      </c>
      <c r="AT32" s="413">
        <f>SUMIFS(M.account_DTR!CN$7:CN$414,M.account_DTR!$I$7:$I$414,'10. 170KMP'!$F32)</f>
        <v>1945000</v>
      </c>
      <c r="AU32" s="413"/>
      <c r="AV32" s="413"/>
      <c r="AW32" s="413"/>
      <c r="AX32" s="413"/>
      <c r="AY32" s="413"/>
      <c r="AZ32" s="413"/>
      <c r="BA32" s="414"/>
      <c r="BB32" s="409">
        <f t="shared" si="15"/>
        <v>3079000</v>
      </c>
      <c r="BC32" s="410">
        <f t="shared" si="16"/>
        <v>1945000</v>
      </c>
      <c r="BD32" s="410">
        <f t="shared" si="17"/>
        <v>8000000</v>
      </c>
      <c r="BE32" s="744">
        <f t="shared" si="18"/>
        <v>0.63169860344267614</v>
      </c>
      <c r="BF32" s="745">
        <f t="shared" si="3"/>
        <v>0.24312500000000001</v>
      </c>
      <c r="BG32" s="409" t="e">
        <f t="shared" si="19"/>
        <v>#REF!</v>
      </c>
      <c r="BH32" s="410">
        <f t="shared" si="20"/>
        <v>5024000</v>
      </c>
      <c r="BI32" s="410">
        <f t="shared" si="21"/>
        <v>25000000</v>
      </c>
      <c r="BJ32" s="508" t="str">
        <f t="shared" si="4"/>
        <v/>
      </c>
      <c r="BK32" s="508">
        <f t="shared" si="5"/>
        <v>0.20096</v>
      </c>
      <c r="BL32" s="509">
        <f t="shared" si="6"/>
        <v>6.2024691358024693E-2</v>
      </c>
    </row>
    <row r="33" spans="2:64" s="2" customFormat="1" x14ac:dyDescent="0.25">
      <c r="B33" s="1103" t="s">
        <v>35</v>
      </c>
      <c r="C33" s="1104" t="s">
        <v>34</v>
      </c>
      <c r="D33" s="244" t="s">
        <v>208</v>
      </c>
      <c r="E33" s="132" t="s">
        <v>141</v>
      </c>
      <c r="F33" s="23">
        <f>IF(H33=0,"",MAX($F$10:F32)+1)</f>
        <v>24</v>
      </c>
      <c r="G33" s="243" t="str">
        <f>VLOOKUP(H33,'Mapping account'!E:F,2,0)</f>
        <v>00103</v>
      </c>
      <c r="H33" s="165" t="s">
        <v>141</v>
      </c>
      <c r="I33" s="271" t="s">
        <v>197</v>
      </c>
      <c r="J33" s="280" t="s">
        <v>35</v>
      </c>
      <c r="K33" s="280" t="s">
        <v>208</v>
      </c>
      <c r="L33" s="889" t="e">
        <f>SUMIFS(M.account_DTR!$AD$7:$AD$414,M.account_DTR!$I$7:$I$414,'10. 170KMP'!$F33)</f>
        <v>#REF!</v>
      </c>
      <c r="M33" s="883" t="e">
        <f>SUMIFS(M.account_DTR!$AR$7:$AR$414,M.account_DTR!$I$7:$I$414,'10. 170KMP'!$F33)</f>
        <v>#REF!</v>
      </c>
      <c r="N33" s="883" t="e">
        <f>SUMIFS(M.account_DTR!$BF$7:$BF$414,M.account_DTR!$I$7:$I$414,'10. 170KMP'!$F33)</f>
        <v>#REF!</v>
      </c>
      <c r="O33" s="883" t="e">
        <f>SUMIFS(M.account_DTR!BH$7:BH$414,M.account_DTR!$I$7:$I$414,'10. 170KMP'!$F33)</f>
        <v>#REF!</v>
      </c>
      <c r="P33" s="883" t="e">
        <f>SUMIFS(M.account_DTR!BI$7:BI$414,M.account_DTR!$I$7:$I$414,'10. 170KMP'!$F33)</f>
        <v>#REF!</v>
      </c>
      <c r="Q33" s="883" t="e">
        <f>SUMIFS(M.account_DTR!BJ$7:BJ$414,M.account_DTR!$I$7:$I$414,'10. 170KMP'!$F33)</f>
        <v>#REF!</v>
      </c>
      <c r="R33" s="883" t="e">
        <f>SUMIFS(M.account_DTR!BK$7:BK$414,M.account_DTR!$I$7:$I$414,'10. 170KMP'!$F33)</f>
        <v>#REF!</v>
      </c>
      <c r="S33" s="883" t="e">
        <f>SUMIFS(M.account_DTR!BL$7:BL$414,M.account_DTR!$I$7:$I$414,'10. 170KMP'!$F33)</f>
        <v>#REF!</v>
      </c>
      <c r="T33" s="883" t="e">
        <f>SUMIFS(M.account_DTR!BM$7:BM$414,M.account_DTR!$I$7:$I$414,'10. 170KMP'!$F33)</f>
        <v>#REF!</v>
      </c>
      <c r="U33" s="883" t="e">
        <f>SUMIFS(M.account_DTR!BN$7:BN$414,M.account_DTR!$I$7:$I$414,'10. 170KMP'!$F33)</f>
        <v>#REF!</v>
      </c>
      <c r="V33" s="883" t="e">
        <f>SUMIFS(M.account_DTR!BO$7:BO$414,M.account_DTR!$I$7:$I$414,'10. 170KMP'!$F33)</f>
        <v>#REF!</v>
      </c>
      <c r="W33" s="883" t="e">
        <f>SUMIFS(M.account_DTR!BP$7:BP$414,M.account_DTR!$I$7:$I$414,'10. 170KMP'!$F33)</f>
        <v>#REF!</v>
      </c>
      <c r="X33" s="883" t="e">
        <f>SUMIFS(M.account_DTR!BQ$7:BQ$414,M.account_DTR!$I$7:$I$414,'10. 170KMP'!$F33)</f>
        <v>#REF!</v>
      </c>
      <c r="Y33" s="883" t="e">
        <f>SUMIFS(M.account_DTR!BR$7:BR$414,M.account_DTR!$I$7:$I$414,'10. 170KMP'!$F33)</f>
        <v>#REF!</v>
      </c>
      <c r="Z33" s="883" t="e">
        <f>SUMIFS(M.account_DTR!BS$7:BS$414,M.account_DTR!$I$7:$I$414,'10. 170KMP'!$F33)</f>
        <v>#REF!</v>
      </c>
      <c r="AA33" s="883" t="e">
        <f t="shared" si="22"/>
        <v>#REF!</v>
      </c>
      <c r="AB33" s="883">
        <f>SUMIFS(M.account_DTR!BV$7:BV$414,M.account_DTR!$I$7:$I$414,'10. 170KMP'!$F33)</f>
        <v>1380379.9922450562</v>
      </c>
      <c r="AC33" s="883">
        <f>SUMIFS(M.account_DTR!BW$7:BW$414,M.account_DTR!$I$7:$I$414,'10. 170KMP'!$F33)</f>
        <v>828227.9953470336</v>
      </c>
      <c r="AD33" s="883">
        <f>SUMIFS(M.account_DTR!BX$7:BX$414,M.account_DTR!$I$7:$I$414,'10. 170KMP'!$F33)</f>
        <v>1828098.7462840893</v>
      </c>
      <c r="AE33" s="883">
        <f>SUMIFS(M.account_DTR!BY$7:BY$414,M.account_DTR!$I$7:$I$414,'10. 170KMP'!$F33)</f>
        <v>86676744.371203303</v>
      </c>
      <c r="AF33" s="883">
        <f>SUMIFS(M.account_DTR!BZ$7:BZ$414,M.account_DTR!$I$7:$I$414,'10. 170KMP'!$F33)</f>
        <v>90288275.386670113</v>
      </c>
      <c r="AG33" s="883">
        <f>SUMIFS(M.account_DTR!CA$7:CA$414,M.account_DTR!$I$7:$I$414,'10. 170KMP'!$F33)</f>
        <v>90288275.386670113</v>
      </c>
      <c r="AH33" s="883">
        <f>SUMIFS(M.account_DTR!CB$7:CB$414,M.account_DTR!$I$7:$I$414,'10. 170KMP'!$F33)</f>
        <v>93899806.402136922</v>
      </c>
      <c r="AI33" s="883">
        <f>SUMIFS(M.account_DTR!CC$7:CC$414,M.account_DTR!$I$7:$I$414,'10. 170KMP'!$F33)</f>
        <v>93998217.259058192</v>
      </c>
      <c r="AJ33" s="883">
        <f>SUMIFS(M.account_DTR!CD$7:CD$414,M.account_DTR!$I$7:$I$414,'10. 170KMP'!$F33)</f>
        <v>90382901.21063289</v>
      </c>
      <c r="AK33" s="883">
        <f>SUMIFS(M.account_DTR!CE$7:CE$414,M.account_DTR!$I$7:$I$414,'10. 170KMP'!$F33)</f>
        <v>93914828.624359146</v>
      </c>
      <c r="AL33" s="883">
        <f>SUMIFS(M.account_DTR!CF$7:CF$414,M.account_DTR!$I$7:$I$414,'10. 170KMP'!$F33)</f>
        <v>90302719.831114545</v>
      </c>
      <c r="AM33" s="883">
        <f>SUMIFS(M.account_DTR!CG$7:CG$414,M.account_DTR!$I$7:$I$414,'10. 170KMP'!$F33)</f>
        <v>93899806.402136922</v>
      </c>
      <c r="AN33" s="264">
        <f t="shared" si="23"/>
        <v>827688281.6078583</v>
      </c>
      <c r="AO33" s="265">
        <f t="shared" si="24"/>
        <v>28003226</v>
      </c>
      <c r="AP33" s="873">
        <f>SUMIFS(M.account_DTR!CJ$7:CJ$414,M.account_DTR!$I$7:$I$414,'10. 170KMP'!$F33)</f>
        <v>0</v>
      </c>
      <c r="AQ33" s="874">
        <f>SUMIFS(M.account_DTR!CK$7:CK$414,M.account_DTR!$I$7:$I$414,'10. 170KMP'!$F33)</f>
        <v>0</v>
      </c>
      <c r="AR33" s="874">
        <f>SUMIFS(M.account_DTR!CL$7:CL$414,M.account_DTR!$I$7:$I$414,'10. 170KMP'!$F33)</f>
        <v>2536560</v>
      </c>
      <c r="AS33" s="874">
        <f>SUMIFS(M.account_DTR!CM$7:CM$414,M.account_DTR!$I$7:$I$414,'10. 170KMP'!$F33)</f>
        <v>10733333</v>
      </c>
      <c r="AT33" s="327">
        <f>SUMIFS(M.account_DTR!CN$7:CN$414,M.account_DTR!$I$7:$I$414,'10. 170KMP'!$F33)</f>
        <v>14733333</v>
      </c>
      <c r="AU33" s="327"/>
      <c r="AV33" s="327"/>
      <c r="AW33" s="327"/>
      <c r="AX33" s="327"/>
      <c r="AY33" s="327"/>
      <c r="AZ33" s="327"/>
      <c r="BA33" s="328"/>
      <c r="BB33" s="263">
        <f t="shared" si="15"/>
        <v>10733333</v>
      </c>
      <c r="BC33" s="264">
        <f t="shared" si="16"/>
        <v>14733333</v>
      </c>
      <c r="BD33" s="264">
        <f t="shared" si="17"/>
        <v>90288275.386670113</v>
      </c>
      <c r="BE33" s="742">
        <f t="shared" si="18"/>
        <v>1.372670819027044</v>
      </c>
      <c r="BF33" s="743">
        <f t="shared" si="3"/>
        <v>0.16318102142169374</v>
      </c>
      <c r="BG33" s="263" t="e">
        <f t="shared" si="19"/>
        <v>#REF!</v>
      </c>
      <c r="BH33" s="264">
        <f t="shared" si="20"/>
        <v>28003226</v>
      </c>
      <c r="BI33" s="264">
        <f t="shared" si="21"/>
        <v>181001726.49174958</v>
      </c>
      <c r="BJ33" s="506" t="str">
        <f t="shared" si="4"/>
        <v/>
      </c>
      <c r="BK33" s="506">
        <f t="shared" si="5"/>
        <v>0.15471248005624103</v>
      </c>
      <c r="BL33" s="507">
        <f t="shared" si="6"/>
        <v>3.3833058437895525E-2</v>
      </c>
    </row>
    <row r="34" spans="2:64" s="2" customFormat="1" x14ac:dyDescent="0.25">
      <c r="B34" s="1103" t="str">
        <f>IF(C34=0,"",MAX($B$10:B33)+1)</f>
        <v/>
      </c>
      <c r="C34" s="1104"/>
      <c r="D34" s="244" t="s">
        <v>209</v>
      </c>
      <c r="E34" s="132" t="s">
        <v>149</v>
      </c>
      <c r="F34" s="23">
        <f>IF(H34=0,"",MAX($F$10:F33)+1)</f>
        <v>25</v>
      </c>
      <c r="G34" s="243" t="str">
        <f>VLOOKUP(H34,'Mapping account'!E:F,2,0)</f>
        <v>00106</v>
      </c>
      <c r="H34" s="256" t="s">
        <v>149</v>
      </c>
      <c r="I34" s="271" t="s">
        <v>197</v>
      </c>
      <c r="J34" s="280" t="s">
        <v>35</v>
      </c>
      <c r="K34" s="280" t="s">
        <v>209</v>
      </c>
      <c r="L34" s="889" t="e">
        <f>SUMIFS(M.account_DTR!$AD$7:$AD$414,M.account_DTR!$I$7:$I$414,'10. 170KMP'!$F34)</f>
        <v>#REF!</v>
      </c>
      <c r="M34" s="883" t="e">
        <f>SUMIFS(M.account_DTR!$AR$7:$AR$414,M.account_DTR!$I$7:$I$414,'10. 170KMP'!$F34)</f>
        <v>#REF!</v>
      </c>
      <c r="N34" s="883" t="e">
        <f>SUMIFS(M.account_DTR!$BF$7:$BF$414,M.account_DTR!$I$7:$I$414,'10. 170KMP'!$F34)</f>
        <v>#REF!</v>
      </c>
      <c r="O34" s="883" t="e">
        <f>SUMIFS(M.account_DTR!BH$7:BH$414,M.account_DTR!$I$7:$I$414,'10. 170KMP'!$F34)</f>
        <v>#REF!</v>
      </c>
      <c r="P34" s="883" t="e">
        <f>SUMIFS(M.account_DTR!BI$7:BI$414,M.account_DTR!$I$7:$I$414,'10. 170KMP'!$F34)</f>
        <v>#REF!</v>
      </c>
      <c r="Q34" s="883" t="e">
        <f>SUMIFS(M.account_DTR!BJ$7:BJ$414,M.account_DTR!$I$7:$I$414,'10. 170KMP'!$F34)</f>
        <v>#REF!</v>
      </c>
      <c r="R34" s="883" t="e">
        <f>SUMIFS(M.account_DTR!BK$7:BK$414,M.account_DTR!$I$7:$I$414,'10. 170KMP'!$F34)</f>
        <v>#REF!</v>
      </c>
      <c r="S34" s="883" t="e">
        <f>SUMIFS(M.account_DTR!BL$7:BL$414,M.account_DTR!$I$7:$I$414,'10. 170KMP'!$F34)</f>
        <v>#REF!</v>
      </c>
      <c r="T34" s="883" t="e">
        <f>SUMIFS(M.account_DTR!BM$7:BM$414,M.account_DTR!$I$7:$I$414,'10. 170KMP'!$F34)</f>
        <v>#REF!</v>
      </c>
      <c r="U34" s="883" t="e">
        <f>SUMIFS(M.account_DTR!BN$7:BN$414,M.account_DTR!$I$7:$I$414,'10. 170KMP'!$F34)</f>
        <v>#REF!</v>
      </c>
      <c r="V34" s="883" t="e">
        <f>SUMIFS(M.account_DTR!BO$7:BO$414,M.account_DTR!$I$7:$I$414,'10. 170KMP'!$F34)</f>
        <v>#REF!</v>
      </c>
      <c r="W34" s="883" t="e">
        <f>SUMIFS(M.account_DTR!BP$7:BP$414,M.account_DTR!$I$7:$I$414,'10. 170KMP'!$F34)</f>
        <v>#REF!</v>
      </c>
      <c r="X34" s="883" t="e">
        <f>SUMIFS(M.account_DTR!BQ$7:BQ$414,M.account_DTR!$I$7:$I$414,'10. 170KMP'!$F34)</f>
        <v>#REF!</v>
      </c>
      <c r="Y34" s="883" t="e">
        <f>SUMIFS(M.account_DTR!BR$7:BR$414,M.account_DTR!$I$7:$I$414,'10. 170KMP'!$F34)</f>
        <v>#REF!</v>
      </c>
      <c r="Z34" s="883" t="e">
        <f>SUMIFS(M.account_DTR!BS$7:BS$414,M.account_DTR!$I$7:$I$414,'10. 170KMP'!$F34)</f>
        <v>#REF!</v>
      </c>
      <c r="AA34" s="883" t="e">
        <f t="shared" si="22"/>
        <v>#REF!</v>
      </c>
      <c r="AB34" s="883">
        <f>SUMIFS(M.account_DTR!BV$7:BV$414,M.account_DTR!$I$7:$I$414,'10. 170KMP'!$F34)</f>
        <v>0</v>
      </c>
      <c r="AC34" s="883">
        <f>SUMIFS(M.account_DTR!BW$7:BW$414,M.account_DTR!$I$7:$I$414,'10. 170KMP'!$F34)</f>
        <v>0</v>
      </c>
      <c r="AD34" s="883">
        <f>SUMIFS(M.account_DTR!BX$7:BX$414,M.account_DTR!$I$7:$I$414,'10. 170KMP'!$F34)</f>
        <v>0</v>
      </c>
      <c r="AE34" s="883">
        <f>SUMIFS(M.account_DTR!BY$7:BY$414,M.account_DTR!$I$7:$I$414,'10. 170KMP'!$F34)</f>
        <v>0</v>
      </c>
      <c r="AF34" s="883">
        <f>SUMIFS(M.account_DTR!BZ$7:BZ$414,M.account_DTR!$I$7:$I$414,'10. 170KMP'!$F34)</f>
        <v>0</v>
      </c>
      <c r="AG34" s="883">
        <f>SUMIFS(M.account_DTR!CA$7:CA$414,M.account_DTR!$I$7:$I$414,'10. 170KMP'!$F34)</f>
        <v>0</v>
      </c>
      <c r="AH34" s="883">
        <f>SUMIFS(M.account_DTR!CB$7:CB$414,M.account_DTR!$I$7:$I$414,'10. 170KMP'!$F34)</f>
        <v>0</v>
      </c>
      <c r="AI34" s="883">
        <f>SUMIFS(M.account_DTR!CC$7:CC$414,M.account_DTR!$I$7:$I$414,'10. 170KMP'!$F34)</f>
        <v>0</v>
      </c>
      <c r="AJ34" s="883">
        <f>SUMIFS(M.account_DTR!CD$7:CD$414,M.account_DTR!$I$7:$I$414,'10. 170KMP'!$F34)</f>
        <v>0</v>
      </c>
      <c r="AK34" s="883">
        <f>SUMIFS(M.account_DTR!CE$7:CE$414,M.account_DTR!$I$7:$I$414,'10. 170KMP'!$F34)</f>
        <v>0</v>
      </c>
      <c r="AL34" s="883">
        <f>SUMIFS(M.account_DTR!CF$7:CF$414,M.account_DTR!$I$7:$I$414,'10. 170KMP'!$F34)</f>
        <v>0</v>
      </c>
      <c r="AM34" s="883">
        <f>SUMIFS(M.account_DTR!CG$7:CG$414,M.account_DTR!$I$7:$I$414,'10. 170KMP'!$F34)</f>
        <v>0</v>
      </c>
      <c r="AN34" s="264">
        <f t="shared" si="23"/>
        <v>0</v>
      </c>
      <c r="AO34" s="265">
        <f t="shared" si="24"/>
        <v>0</v>
      </c>
      <c r="AP34" s="873">
        <f>SUMIFS(M.account_DTR!CJ$7:CJ$414,M.account_DTR!$I$7:$I$414,'10. 170KMP'!$F34)</f>
        <v>0</v>
      </c>
      <c r="AQ34" s="874">
        <f>SUMIFS(M.account_DTR!CK$7:CK$414,M.account_DTR!$I$7:$I$414,'10. 170KMP'!$F34)</f>
        <v>0</v>
      </c>
      <c r="AR34" s="874">
        <f>SUMIFS(M.account_DTR!CL$7:CL$414,M.account_DTR!$I$7:$I$414,'10. 170KMP'!$F34)</f>
        <v>0</v>
      </c>
      <c r="AS34" s="874">
        <f>SUMIFS(M.account_DTR!CM$7:CM$414,M.account_DTR!$I$7:$I$414,'10. 170KMP'!$F34)</f>
        <v>0</v>
      </c>
      <c r="AT34" s="327">
        <f>SUMIFS(M.account_DTR!CN$7:CN$414,M.account_DTR!$I$7:$I$414,'10. 170KMP'!$F34)</f>
        <v>0</v>
      </c>
      <c r="AU34" s="327"/>
      <c r="AV34" s="327"/>
      <c r="AW34" s="327"/>
      <c r="AX34" s="327"/>
      <c r="AY34" s="327"/>
      <c r="AZ34" s="327"/>
      <c r="BA34" s="328"/>
      <c r="BB34" s="263">
        <f t="shared" si="15"/>
        <v>0</v>
      </c>
      <c r="BC34" s="264">
        <f t="shared" si="16"/>
        <v>0</v>
      </c>
      <c r="BD34" s="264">
        <f t="shared" si="17"/>
        <v>0</v>
      </c>
      <c r="BE34" s="742" t="str">
        <f t="shared" si="18"/>
        <v/>
      </c>
      <c r="BF34" s="743" t="str">
        <f t="shared" si="3"/>
        <v/>
      </c>
      <c r="BG34" s="263" t="e">
        <f t="shared" si="19"/>
        <v>#REF!</v>
      </c>
      <c r="BH34" s="264">
        <f t="shared" si="20"/>
        <v>0</v>
      </c>
      <c r="BI34" s="264">
        <f t="shared" si="21"/>
        <v>0</v>
      </c>
      <c r="BJ34" s="506" t="str">
        <f t="shared" si="4"/>
        <v/>
      </c>
      <c r="BK34" s="506" t="str">
        <f t="shared" si="5"/>
        <v/>
      </c>
      <c r="BL34" s="507" t="str">
        <f t="shared" si="6"/>
        <v/>
      </c>
    </row>
    <row r="35" spans="2:64" s="2" customFormat="1" x14ac:dyDescent="0.25">
      <c r="B35" s="1103"/>
      <c r="C35" s="1104"/>
      <c r="D35" s="244" t="s">
        <v>210</v>
      </c>
      <c r="E35" s="132" t="s">
        <v>135</v>
      </c>
      <c r="F35" s="23">
        <f>IF(H35=0,"",MAX($F$10:F34)+1)</f>
        <v>26</v>
      </c>
      <c r="G35" s="243" t="str">
        <f>VLOOKUP(H35,'Mapping account'!E:F,2,0)</f>
        <v>00701</v>
      </c>
      <c r="H35" s="165" t="s">
        <v>135</v>
      </c>
      <c r="I35" s="271" t="s">
        <v>197</v>
      </c>
      <c r="J35" s="280" t="s">
        <v>35</v>
      </c>
      <c r="K35" s="280" t="s">
        <v>210</v>
      </c>
      <c r="L35" s="892" t="e">
        <f>SUMIFS(M.account_DTR!$AD$7:$AD$414,M.account_DTR!$I$7:$I$414,'10. 170KMP'!$F35)</f>
        <v>#REF!</v>
      </c>
      <c r="M35" s="886" t="e">
        <f>SUMIFS(M.account_DTR!$AR$7:$AR$414,M.account_DTR!$I$7:$I$414,'10. 170KMP'!$F35)</f>
        <v>#REF!</v>
      </c>
      <c r="N35" s="886" t="e">
        <f>SUMIFS(M.account_DTR!$BF$7:$BF$414,M.account_DTR!$I$7:$I$414,'10. 170KMP'!$F35)</f>
        <v>#REF!</v>
      </c>
      <c r="O35" s="886" t="e">
        <f>SUMIFS(M.account_DTR!BH$7:BH$414,M.account_DTR!$I$7:$I$414,'10. 170KMP'!$F35)</f>
        <v>#REF!</v>
      </c>
      <c r="P35" s="886" t="e">
        <f>SUMIFS(M.account_DTR!BI$7:BI$414,M.account_DTR!$I$7:$I$414,'10. 170KMP'!$F35)</f>
        <v>#REF!</v>
      </c>
      <c r="Q35" s="886" t="e">
        <f>SUMIFS(M.account_DTR!BJ$7:BJ$414,M.account_DTR!$I$7:$I$414,'10. 170KMP'!$F35)</f>
        <v>#REF!</v>
      </c>
      <c r="R35" s="886" t="e">
        <f>SUMIFS(M.account_DTR!BK$7:BK$414,M.account_DTR!$I$7:$I$414,'10. 170KMP'!$F35)</f>
        <v>#REF!</v>
      </c>
      <c r="S35" s="886" t="e">
        <f>SUMIFS(M.account_DTR!BL$7:BL$414,M.account_DTR!$I$7:$I$414,'10. 170KMP'!$F35)</f>
        <v>#REF!</v>
      </c>
      <c r="T35" s="886" t="e">
        <f>SUMIFS(M.account_DTR!BM$7:BM$414,M.account_DTR!$I$7:$I$414,'10. 170KMP'!$F35)</f>
        <v>#REF!</v>
      </c>
      <c r="U35" s="886" t="e">
        <f>SUMIFS(M.account_DTR!BN$7:BN$414,M.account_DTR!$I$7:$I$414,'10. 170KMP'!$F35)</f>
        <v>#REF!</v>
      </c>
      <c r="V35" s="886" t="e">
        <f>SUMIFS(M.account_DTR!BO$7:BO$414,M.account_DTR!$I$7:$I$414,'10. 170KMP'!$F35)</f>
        <v>#REF!</v>
      </c>
      <c r="W35" s="886" t="e">
        <f>SUMIFS(M.account_DTR!BP$7:BP$414,M.account_DTR!$I$7:$I$414,'10. 170KMP'!$F35)</f>
        <v>#REF!</v>
      </c>
      <c r="X35" s="886" t="e">
        <f>SUMIFS(M.account_DTR!BQ$7:BQ$414,M.account_DTR!$I$7:$I$414,'10. 170KMP'!$F35)</f>
        <v>#REF!</v>
      </c>
      <c r="Y35" s="886" t="e">
        <f>SUMIFS(M.account_DTR!BR$7:BR$414,M.account_DTR!$I$7:$I$414,'10. 170KMP'!$F35)</f>
        <v>#REF!</v>
      </c>
      <c r="Z35" s="886" t="e">
        <f>SUMIFS(M.account_DTR!BS$7:BS$414,M.account_DTR!$I$7:$I$414,'10. 170KMP'!$F35)</f>
        <v>#REF!</v>
      </c>
      <c r="AA35" s="886" t="e">
        <f t="shared" si="22"/>
        <v>#REF!</v>
      </c>
      <c r="AB35" s="886">
        <f>SUMIFS(M.account_DTR!BV$7:BV$414,M.account_DTR!$I$7:$I$414,'10. 170KMP'!$F35)</f>
        <v>0</v>
      </c>
      <c r="AC35" s="886">
        <f>SUMIFS(M.account_DTR!BW$7:BW$414,M.account_DTR!$I$7:$I$414,'10. 170KMP'!$F35)</f>
        <v>0</v>
      </c>
      <c r="AD35" s="886">
        <f>SUMIFS(M.account_DTR!BX$7:BX$414,M.account_DTR!$I$7:$I$414,'10. 170KMP'!$F35)</f>
        <v>0</v>
      </c>
      <c r="AE35" s="886">
        <f>SUMIFS(M.account_DTR!BY$7:BY$414,M.account_DTR!$I$7:$I$414,'10. 170KMP'!$F35)</f>
        <v>0</v>
      </c>
      <c r="AF35" s="886">
        <f>SUMIFS(M.account_DTR!BZ$7:BZ$414,M.account_DTR!$I$7:$I$414,'10. 170KMP'!$F35)</f>
        <v>0</v>
      </c>
      <c r="AG35" s="886">
        <f>SUMIFS(M.account_DTR!CA$7:CA$414,M.account_DTR!$I$7:$I$414,'10. 170KMP'!$F35)</f>
        <v>0</v>
      </c>
      <c r="AH35" s="886">
        <f>SUMIFS(M.account_DTR!CB$7:CB$414,M.account_DTR!$I$7:$I$414,'10. 170KMP'!$F35)</f>
        <v>0</v>
      </c>
      <c r="AI35" s="886">
        <f>SUMIFS(M.account_DTR!CC$7:CC$414,M.account_DTR!$I$7:$I$414,'10. 170KMP'!$F35)</f>
        <v>0</v>
      </c>
      <c r="AJ35" s="886">
        <f>SUMIFS(M.account_DTR!CD$7:CD$414,M.account_DTR!$I$7:$I$414,'10. 170KMP'!$F35)</f>
        <v>0</v>
      </c>
      <c r="AK35" s="886">
        <f>SUMIFS(M.account_DTR!CE$7:CE$414,M.account_DTR!$I$7:$I$414,'10. 170KMP'!$F35)</f>
        <v>0</v>
      </c>
      <c r="AL35" s="886">
        <f>SUMIFS(M.account_DTR!CF$7:CF$414,M.account_DTR!$I$7:$I$414,'10. 170KMP'!$F35)</f>
        <v>0</v>
      </c>
      <c r="AM35" s="886">
        <f>SUMIFS(M.account_DTR!CG$7:CG$414,M.account_DTR!$I$7:$I$414,'10. 170KMP'!$F35)</f>
        <v>0</v>
      </c>
      <c r="AN35" s="416">
        <f t="shared" si="23"/>
        <v>0</v>
      </c>
      <c r="AO35" s="417">
        <f t="shared" si="24"/>
        <v>0</v>
      </c>
      <c r="AP35" s="873">
        <f>SUMIFS(M.account_DTR!CJ$7:CJ$414,M.account_DTR!$I$7:$I$414,'10. 170KMP'!$F35)</f>
        <v>0</v>
      </c>
      <c r="AQ35" s="874">
        <f>SUMIFS(M.account_DTR!CK$7:CK$414,M.account_DTR!$I$7:$I$414,'10. 170KMP'!$F35)</f>
        <v>0</v>
      </c>
      <c r="AR35" s="874">
        <f>SUMIFS(M.account_DTR!CL$7:CL$414,M.account_DTR!$I$7:$I$414,'10. 170KMP'!$F35)</f>
        <v>0</v>
      </c>
      <c r="AS35" s="874">
        <f>SUMIFS(M.account_DTR!CM$7:CM$414,M.account_DTR!$I$7:$I$414,'10. 170KMP'!$F35)</f>
        <v>0</v>
      </c>
      <c r="AT35" s="418">
        <f>SUMIFS(M.account_DTR!CN$7:CN$414,M.account_DTR!$I$7:$I$414,'10. 170KMP'!$F35)</f>
        <v>0</v>
      </c>
      <c r="AU35" s="418"/>
      <c r="AV35" s="418"/>
      <c r="AW35" s="418"/>
      <c r="AX35" s="418"/>
      <c r="AY35" s="418"/>
      <c r="AZ35" s="418"/>
      <c r="BA35" s="419"/>
      <c r="BB35" s="415">
        <f t="shared" si="15"/>
        <v>0</v>
      </c>
      <c r="BC35" s="416">
        <f t="shared" si="16"/>
        <v>0</v>
      </c>
      <c r="BD35" s="416">
        <f t="shared" si="17"/>
        <v>0</v>
      </c>
      <c r="BE35" s="746" t="str">
        <f t="shared" si="18"/>
        <v/>
      </c>
      <c r="BF35" s="747" t="str">
        <f t="shared" si="3"/>
        <v/>
      </c>
      <c r="BG35" s="415" t="e">
        <f t="shared" si="19"/>
        <v>#REF!</v>
      </c>
      <c r="BH35" s="416">
        <f t="shared" si="20"/>
        <v>0</v>
      </c>
      <c r="BI35" s="416">
        <f t="shared" si="21"/>
        <v>0</v>
      </c>
      <c r="BJ35" s="510" t="str">
        <f t="shared" si="4"/>
        <v/>
      </c>
      <c r="BK35" s="510" t="str">
        <f t="shared" si="5"/>
        <v/>
      </c>
      <c r="BL35" s="511" t="str">
        <f t="shared" si="6"/>
        <v/>
      </c>
    </row>
    <row r="36" spans="2:64" s="2" customFormat="1" x14ac:dyDescent="0.25">
      <c r="B36" s="1103" t="str">
        <f>IF(C36=0,"",MAX($B$10:B35)+1)</f>
        <v/>
      </c>
      <c r="C36" s="1104"/>
      <c r="D36" s="244" t="s">
        <v>211</v>
      </c>
      <c r="E36" s="132" t="s">
        <v>212</v>
      </c>
      <c r="F36" s="193">
        <f>IF(H36=0,"",MAX($F$10:F35)+1)</f>
        <v>27</v>
      </c>
      <c r="G36" s="241" t="str">
        <f>VLOOKUP(H36,'Mapping account'!E:F,2,0)</f>
        <v>00107</v>
      </c>
      <c r="H36" s="165" t="s">
        <v>212</v>
      </c>
      <c r="I36" s="271" t="s">
        <v>197</v>
      </c>
      <c r="J36" s="280" t="s">
        <v>35</v>
      </c>
      <c r="K36" s="280" t="s">
        <v>211</v>
      </c>
      <c r="L36" s="889" t="e">
        <f>SUMIFS(M.account_DTR!$AD$7:$AD$414,M.account_DTR!$I$7:$I$414,'10. 170KMP'!$F36)</f>
        <v>#REF!</v>
      </c>
      <c r="M36" s="883" t="e">
        <f>SUMIFS(M.account_DTR!$AR$7:$AR$414,M.account_DTR!$I$7:$I$414,'10. 170KMP'!$F36)</f>
        <v>#REF!</v>
      </c>
      <c r="N36" s="883" t="e">
        <f>SUMIFS(M.account_DTR!$BF$7:$BF$414,M.account_DTR!$I$7:$I$414,'10. 170KMP'!$F36)</f>
        <v>#REF!</v>
      </c>
      <c r="O36" s="883" t="e">
        <f>SUMIFS(M.account_DTR!BH$7:BH$414,M.account_DTR!$I$7:$I$414,'10. 170KMP'!$F36)</f>
        <v>#REF!</v>
      </c>
      <c r="P36" s="883" t="e">
        <f>SUMIFS(M.account_DTR!BI$7:BI$414,M.account_DTR!$I$7:$I$414,'10. 170KMP'!$F36)</f>
        <v>#REF!</v>
      </c>
      <c r="Q36" s="883" t="e">
        <f>SUMIFS(M.account_DTR!BJ$7:BJ$414,M.account_DTR!$I$7:$I$414,'10. 170KMP'!$F36)</f>
        <v>#REF!</v>
      </c>
      <c r="R36" s="883" t="e">
        <f>SUMIFS(M.account_DTR!BK$7:BK$414,M.account_DTR!$I$7:$I$414,'10. 170KMP'!$F36)</f>
        <v>#REF!</v>
      </c>
      <c r="S36" s="883" t="e">
        <f>SUMIFS(M.account_DTR!BL$7:BL$414,M.account_DTR!$I$7:$I$414,'10. 170KMP'!$F36)</f>
        <v>#REF!</v>
      </c>
      <c r="T36" s="883" t="e">
        <f>SUMIFS(M.account_DTR!BM$7:BM$414,M.account_DTR!$I$7:$I$414,'10. 170KMP'!$F36)</f>
        <v>#REF!</v>
      </c>
      <c r="U36" s="883" t="e">
        <f>SUMIFS(M.account_DTR!BN$7:BN$414,M.account_DTR!$I$7:$I$414,'10. 170KMP'!$F36)</f>
        <v>#REF!</v>
      </c>
      <c r="V36" s="883" t="e">
        <f>SUMIFS(M.account_DTR!BO$7:BO$414,M.account_DTR!$I$7:$I$414,'10. 170KMP'!$F36)</f>
        <v>#REF!</v>
      </c>
      <c r="W36" s="883" t="e">
        <f>SUMIFS(M.account_DTR!BP$7:BP$414,M.account_DTR!$I$7:$I$414,'10. 170KMP'!$F36)</f>
        <v>#REF!</v>
      </c>
      <c r="X36" s="883" t="e">
        <f>SUMIFS(M.account_DTR!BQ$7:BQ$414,M.account_DTR!$I$7:$I$414,'10. 170KMP'!$F36)</f>
        <v>#REF!</v>
      </c>
      <c r="Y36" s="883" t="e">
        <f>SUMIFS(M.account_DTR!BR$7:BR$414,M.account_DTR!$I$7:$I$414,'10. 170KMP'!$F36)</f>
        <v>#REF!</v>
      </c>
      <c r="Z36" s="883" t="e">
        <f>SUMIFS(M.account_DTR!BS$7:BS$414,M.account_DTR!$I$7:$I$414,'10. 170KMP'!$F36)</f>
        <v>#REF!</v>
      </c>
      <c r="AA36" s="883" t="e">
        <f t="shared" si="22"/>
        <v>#REF!</v>
      </c>
      <c r="AB36" s="883">
        <f>SUMIFS(M.account_DTR!BV$7:BV$414,M.account_DTR!$I$7:$I$414,'10. 170KMP'!$F36)</f>
        <v>52713281.25</v>
      </c>
      <c r="AC36" s="883">
        <f>SUMIFS(M.account_DTR!BW$7:BW$414,M.account_DTR!$I$7:$I$414,'10. 170KMP'!$F36)</f>
        <v>59909062.5</v>
      </c>
      <c r="AD36" s="883">
        <f>SUMIFS(M.account_DTR!BX$7:BX$414,M.account_DTR!$I$7:$I$414,'10. 170KMP'!$F36)</f>
        <v>108810625</v>
      </c>
      <c r="AE36" s="883">
        <f>SUMIFS(M.account_DTR!BY$7:BY$414,M.account_DTR!$I$7:$I$414,'10. 170KMP'!$F36)</f>
        <v>50716312.5</v>
      </c>
      <c r="AF36" s="883">
        <f>SUMIFS(M.account_DTR!BZ$7:BZ$414,M.account_DTR!$I$7:$I$414,'10. 170KMP'!$F36)</f>
        <v>52829492.1875</v>
      </c>
      <c r="AG36" s="883">
        <f>SUMIFS(M.account_DTR!CA$7:CA$414,M.account_DTR!$I$7:$I$414,'10. 170KMP'!$F36)</f>
        <v>52829492.1875</v>
      </c>
      <c r="AH36" s="883">
        <f>SUMIFS(M.account_DTR!CB$7:CB$414,M.account_DTR!$I$7:$I$414,'10. 170KMP'!$F36)</f>
        <v>54942671.875</v>
      </c>
      <c r="AI36" s="883">
        <f>SUMIFS(M.account_DTR!CC$7:CC$414,M.account_DTR!$I$7:$I$414,'10. 170KMP'!$F36)</f>
        <v>54483406.25</v>
      </c>
      <c r="AJ36" s="883">
        <f>SUMIFS(M.account_DTR!CD$7:CD$414,M.account_DTR!$I$7:$I$414,'10. 170KMP'!$F36)</f>
        <v>52387890.625</v>
      </c>
      <c r="AK36" s="883">
        <f>SUMIFS(M.account_DTR!CE$7:CE$414,M.account_DTR!$I$7:$I$414,'10. 170KMP'!$F36)</f>
        <v>54471320.3125</v>
      </c>
      <c r="AL36" s="883">
        <f>SUMIFS(M.account_DTR!CF$7:CF$414,M.account_DTR!$I$7:$I$414,'10. 170KMP'!$F36)</f>
        <v>52376269.53125</v>
      </c>
      <c r="AM36" s="883">
        <f>SUMIFS(M.account_DTR!CG$7:CG$414,M.account_DTR!$I$7:$I$414,'10. 170KMP'!$F36)</f>
        <v>54942671.875</v>
      </c>
      <c r="AN36" s="264">
        <f t="shared" si="23"/>
        <v>701412496.09375</v>
      </c>
      <c r="AO36" s="265">
        <f t="shared" si="24"/>
        <v>81872222</v>
      </c>
      <c r="AP36" s="873">
        <f>SUMIFS(M.account_DTR!CJ$7:CJ$414,M.account_DTR!$I$7:$I$414,'10. 170KMP'!$F36)</f>
        <v>18966344</v>
      </c>
      <c r="AQ36" s="874">
        <f>SUMIFS(M.account_DTR!CK$7:CK$414,M.account_DTR!$I$7:$I$414,'10. 170KMP'!$F36)</f>
        <v>20394307</v>
      </c>
      <c r="AR36" s="874">
        <f>SUMIFS(M.account_DTR!CL$7:CL$414,M.account_DTR!$I$7:$I$414,'10. 170KMP'!$F36)</f>
        <v>24429165</v>
      </c>
      <c r="AS36" s="874">
        <f>SUMIFS(M.account_DTR!CM$7:CM$414,M.account_DTR!$I$7:$I$414,'10. 170KMP'!$F36)</f>
        <v>1802778</v>
      </c>
      <c r="AT36" s="327">
        <f>SUMIFS(M.account_DTR!CN$7:CN$414,M.account_DTR!$I$7:$I$414,'10. 170KMP'!$F36)</f>
        <v>16279628</v>
      </c>
      <c r="AU36" s="327"/>
      <c r="AV36" s="327"/>
      <c r="AW36" s="327"/>
      <c r="AX36" s="327"/>
      <c r="AY36" s="327"/>
      <c r="AZ36" s="327"/>
      <c r="BA36" s="328"/>
      <c r="BB36" s="263">
        <f t="shared" si="15"/>
        <v>1802778</v>
      </c>
      <c r="BC36" s="264">
        <f t="shared" si="16"/>
        <v>16279628</v>
      </c>
      <c r="BD36" s="264">
        <f t="shared" si="17"/>
        <v>52829492.1875</v>
      </c>
      <c r="BE36" s="742">
        <f t="shared" si="18"/>
        <v>9.03030101321405</v>
      </c>
      <c r="BF36" s="743">
        <f t="shared" si="3"/>
        <v>0.30815416400788209</v>
      </c>
      <c r="BG36" s="263" t="e">
        <f t="shared" si="19"/>
        <v>#REF!</v>
      </c>
      <c r="BH36" s="264">
        <f t="shared" si="20"/>
        <v>81872222</v>
      </c>
      <c r="BI36" s="264">
        <f t="shared" si="21"/>
        <v>324978773.4375</v>
      </c>
      <c r="BJ36" s="506" t="str">
        <f t="shared" si="4"/>
        <v/>
      </c>
      <c r="BK36" s="506">
        <f t="shared" si="5"/>
        <v>0.25193098347312731</v>
      </c>
      <c r="BL36" s="507">
        <f t="shared" si="6"/>
        <v>0.11672478385537211</v>
      </c>
    </row>
    <row r="37" spans="2:64" s="2" customFormat="1" x14ac:dyDescent="0.25">
      <c r="B37" s="1103"/>
      <c r="C37" s="1104"/>
      <c r="D37" s="1105" t="s">
        <v>213</v>
      </c>
      <c r="E37" s="1104" t="s">
        <v>155</v>
      </c>
      <c r="F37" s="177">
        <f>IF(H37=0,"",MAX($F$10:F36)+1)</f>
        <v>28</v>
      </c>
      <c r="G37" s="239" t="str">
        <f>VLOOKUP(H37,'Mapping account'!E:F,2,0)</f>
        <v>00108</v>
      </c>
      <c r="H37" s="14" t="s">
        <v>327</v>
      </c>
      <c r="I37" s="267" t="s">
        <v>197</v>
      </c>
      <c r="J37" s="278" t="s">
        <v>35</v>
      </c>
      <c r="K37" s="278" t="s">
        <v>213</v>
      </c>
      <c r="L37" s="890" t="e">
        <f>SUMIFS(M.account_DTR!$AD$7:$AD$414,M.account_DTR!$I$7:$I$414,'10. 170KMP'!$F37)</f>
        <v>#REF!</v>
      </c>
      <c r="M37" s="884" t="e">
        <f>SUMIFS(M.account_DTR!$AR$7:$AR$414,M.account_DTR!$I$7:$I$414,'10. 170KMP'!$F37)</f>
        <v>#REF!</v>
      </c>
      <c r="N37" s="884" t="e">
        <f>SUMIFS(M.account_DTR!$BF$7:$BF$414,M.account_DTR!$I$7:$I$414,'10. 170KMP'!$F37)</f>
        <v>#REF!</v>
      </c>
      <c r="O37" s="884" t="e">
        <f>SUMIFS(M.account_DTR!BH$7:BH$414,M.account_DTR!$I$7:$I$414,'10. 170KMP'!$F37)</f>
        <v>#REF!</v>
      </c>
      <c r="P37" s="884" t="e">
        <f>SUMIFS(M.account_DTR!BI$7:BI$414,M.account_DTR!$I$7:$I$414,'10. 170KMP'!$F37)</f>
        <v>#REF!</v>
      </c>
      <c r="Q37" s="884" t="e">
        <f>SUMIFS(M.account_DTR!BJ$7:BJ$414,M.account_DTR!$I$7:$I$414,'10. 170KMP'!$F37)</f>
        <v>#REF!</v>
      </c>
      <c r="R37" s="884" t="e">
        <f>SUMIFS(M.account_DTR!BK$7:BK$414,M.account_DTR!$I$7:$I$414,'10. 170KMP'!$F37)</f>
        <v>#REF!</v>
      </c>
      <c r="S37" s="884" t="e">
        <f>SUMIFS(M.account_DTR!BL$7:BL$414,M.account_DTR!$I$7:$I$414,'10. 170KMP'!$F37)</f>
        <v>#REF!</v>
      </c>
      <c r="T37" s="884" t="e">
        <f>SUMIFS(M.account_DTR!BM$7:BM$414,M.account_DTR!$I$7:$I$414,'10. 170KMP'!$F37)</f>
        <v>#REF!</v>
      </c>
      <c r="U37" s="884" t="e">
        <f>SUMIFS(M.account_DTR!BN$7:BN$414,M.account_DTR!$I$7:$I$414,'10. 170KMP'!$F37)</f>
        <v>#REF!</v>
      </c>
      <c r="V37" s="884" t="e">
        <f>SUMIFS(M.account_DTR!BO$7:BO$414,M.account_DTR!$I$7:$I$414,'10. 170KMP'!$F37)</f>
        <v>#REF!</v>
      </c>
      <c r="W37" s="884" t="e">
        <f>SUMIFS(M.account_DTR!BP$7:BP$414,M.account_DTR!$I$7:$I$414,'10. 170KMP'!$F37)</f>
        <v>#REF!</v>
      </c>
      <c r="X37" s="884" t="e">
        <f>SUMIFS(M.account_DTR!BQ$7:BQ$414,M.account_DTR!$I$7:$I$414,'10. 170KMP'!$F37)</f>
        <v>#REF!</v>
      </c>
      <c r="Y37" s="884" t="e">
        <f>SUMIFS(M.account_DTR!BR$7:BR$414,M.account_DTR!$I$7:$I$414,'10. 170KMP'!$F37)</f>
        <v>#REF!</v>
      </c>
      <c r="Z37" s="884" t="e">
        <f>SUMIFS(M.account_DTR!BS$7:BS$414,M.account_DTR!$I$7:$I$414,'10. 170KMP'!$F37)</f>
        <v>#REF!</v>
      </c>
      <c r="AA37" s="884" t="e">
        <f t="shared" si="22"/>
        <v>#REF!</v>
      </c>
      <c r="AB37" s="884">
        <f>SUMIFS(M.account_DTR!BV$7:BV$414,M.account_DTR!$I$7:$I$414,'10. 170KMP'!$F37)</f>
        <v>0</v>
      </c>
      <c r="AC37" s="884">
        <f>SUMIFS(M.account_DTR!BW$7:BW$414,M.account_DTR!$I$7:$I$414,'10. 170KMP'!$F37)</f>
        <v>0</v>
      </c>
      <c r="AD37" s="884">
        <f>SUMIFS(M.account_DTR!BX$7:BX$414,M.account_DTR!$I$7:$I$414,'10. 170KMP'!$F37)</f>
        <v>0</v>
      </c>
      <c r="AE37" s="884">
        <f>SUMIFS(M.account_DTR!BY$7:BY$414,M.account_DTR!$I$7:$I$414,'10. 170KMP'!$F37)</f>
        <v>0</v>
      </c>
      <c r="AF37" s="884">
        <f>SUMIFS(M.account_DTR!BZ$7:BZ$414,M.account_DTR!$I$7:$I$414,'10. 170KMP'!$F37)</f>
        <v>0</v>
      </c>
      <c r="AG37" s="884">
        <f>SUMIFS(M.account_DTR!CA$7:CA$414,M.account_DTR!$I$7:$I$414,'10. 170KMP'!$F37)</f>
        <v>0</v>
      </c>
      <c r="AH37" s="884">
        <f>SUMIFS(M.account_DTR!CB$7:CB$414,M.account_DTR!$I$7:$I$414,'10. 170KMP'!$F37)</f>
        <v>0</v>
      </c>
      <c r="AI37" s="884">
        <f>SUMIFS(M.account_DTR!CC$7:CC$414,M.account_DTR!$I$7:$I$414,'10. 170KMP'!$F37)</f>
        <v>0</v>
      </c>
      <c r="AJ37" s="884">
        <f>SUMIFS(M.account_DTR!CD$7:CD$414,M.account_DTR!$I$7:$I$414,'10. 170KMP'!$F37)</f>
        <v>0</v>
      </c>
      <c r="AK37" s="884">
        <f>SUMIFS(M.account_DTR!CE$7:CE$414,M.account_DTR!$I$7:$I$414,'10. 170KMP'!$F37)</f>
        <v>0</v>
      </c>
      <c r="AL37" s="884">
        <f>SUMIFS(M.account_DTR!CF$7:CF$414,M.account_DTR!$I$7:$I$414,'10. 170KMP'!$F37)</f>
        <v>0</v>
      </c>
      <c r="AM37" s="884">
        <f>SUMIFS(M.account_DTR!CG$7:CG$414,M.account_DTR!$I$7:$I$414,'10. 170KMP'!$F37)</f>
        <v>0</v>
      </c>
      <c r="AN37" s="387">
        <f t="shared" si="23"/>
        <v>0</v>
      </c>
      <c r="AO37" s="388">
        <f t="shared" si="24"/>
        <v>0</v>
      </c>
      <c r="AP37" s="877">
        <f>SUMIFS(M.account_DTR!CJ$7:CJ$414,M.account_DTR!$I$7:$I$414,'10. 170KMP'!$F37)</f>
        <v>0</v>
      </c>
      <c r="AQ37" s="878">
        <f>SUMIFS(M.account_DTR!CK$7:CK$414,M.account_DTR!$I$7:$I$414,'10. 170KMP'!$F37)</f>
        <v>0</v>
      </c>
      <c r="AR37" s="878">
        <f>SUMIFS(M.account_DTR!CL$7:CL$414,M.account_DTR!$I$7:$I$414,'10. 170KMP'!$F37)</f>
        <v>0</v>
      </c>
      <c r="AS37" s="878">
        <f>SUMIFS(M.account_DTR!CM$7:CM$414,M.account_DTR!$I$7:$I$414,'10. 170KMP'!$F37)</f>
        <v>0</v>
      </c>
      <c r="AT37" s="390">
        <f>SUMIFS(M.account_DTR!CN$7:CN$414,M.account_DTR!$I$7:$I$414,'10. 170KMP'!$F37)</f>
        <v>0</v>
      </c>
      <c r="AU37" s="390"/>
      <c r="AV37" s="390"/>
      <c r="AW37" s="390"/>
      <c r="AX37" s="390"/>
      <c r="AY37" s="390"/>
      <c r="AZ37" s="390"/>
      <c r="BA37" s="391"/>
      <c r="BB37" s="386">
        <f t="shared" si="15"/>
        <v>0</v>
      </c>
      <c r="BC37" s="387">
        <f t="shared" si="16"/>
        <v>0</v>
      </c>
      <c r="BD37" s="387">
        <f t="shared" si="17"/>
        <v>0</v>
      </c>
      <c r="BE37" s="734" t="str">
        <f t="shared" si="18"/>
        <v/>
      </c>
      <c r="BF37" s="735" t="str">
        <f t="shared" si="3"/>
        <v/>
      </c>
      <c r="BG37" s="386" t="e">
        <f t="shared" si="19"/>
        <v>#REF!</v>
      </c>
      <c r="BH37" s="387">
        <f t="shared" si="20"/>
        <v>0</v>
      </c>
      <c r="BI37" s="387">
        <f t="shared" si="21"/>
        <v>0</v>
      </c>
      <c r="BJ37" s="498" t="str">
        <f t="shared" si="4"/>
        <v/>
      </c>
      <c r="BK37" s="498" t="str">
        <f t="shared" si="5"/>
        <v/>
      </c>
      <c r="BL37" s="499" t="str">
        <f t="shared" si="6"/>
        <v/>
      </c>
    </row>
    <row r="38" spans="2:64" s="2" customFormat="1" x14ac:dyDescent="0.25">
      <c r="B38" s="1103" t="str">
        <f>IF(C38=0,"",MAX($B$10:B37)+1)</f>
        <v/>
      </c>
      <c r="C38" s="1104"/>
      <c r="D38" s="1105"/>
      <c r="E38" s="1104"/>
      <c r="F38" s="179">
        <f>IF(H38=0,"",MAX($F$10:F37)+1)</f>
        <v>29</v>
      </c>
      <c r="G38" s="242" t="str">
        <f>VLOOKUP(H38,'Mapping account'!E:F,2,0)</f>
        <v>02102</v>
      </c>
      <c r="H38" s="198" t="s">
        <v>328</v>
      </c>
      <c r="I38" s="269" t="s">
        <v>197</v>
      </c>
      <c r="J38" s="279" t="s">
        <v>35</v>
      </c>
      <c r="K38" s="279" t="s">
        <v>213</v>
      </c>
      <c r="L38" s="887" t="e">
        <f>SUMIFS(M.account_DTR!$AD$7:$AD$414,M.account_DTR!$I$7:$I$414,'10. 170KMP'!$F38)</f>
        <v>#REF!</v>
      </c>
      <c r="M38" s="881" t="e">
        <f>SUMIFS(M.account_DTR!$AR$7:$AR$414,M.account_DTR!$I$7:$I$414,'10. 170KMP'!$F38)</f>
        <v>#REF!</v>
      </c>
      <c r="N38" s="881" t="e">
        <f>SUMIFS(M.account_DTR!$BF$7:$BF$414,M.account_DTR!$I$7:$I$414,'10. 170KMP'!$F38)</f>
        <v>#REF!</v>
      </c>
      <c r="O38" s="881" t="e">
        <f>SUMIFS(M.account_DTR!BH$7:BH$414,M.account_DTR!$I$7:$I$414,'10. 170KMP'!$F38)</f>
        <v>#REF!</v>
      </c>
      <c r="P38" s="881" t="e">
        <f>SUMIFS(M.account_DTR!BI$7:BI$414,M.account_DTR!$I$7:$I$414,'10. 170KMP'!$F38)</f>
        <v>#REF!</v>
      </c>
      <c r="Q38" s="881" t="e">
        <f>SUMIFS(M.account_DTR!BJ$7:BJ$414,M.account_DTR!$I$7:$I$414,'10. 170KMP'!$F38)</f>
        <v>#REF!</v>
      </c>
      <c r="R38" s="881" t="e">
        <f>SUMIFS(M.account_DTR!BK$7:BK$414,M.account_DTR!$I$7:$I$414,'10. 170KMP'!$F38)</f>
        <v>#REF!</v>
      </c>
      <c r="S38" s="881" t="e">
        <f>SUMIFS(M.account_DTR!BL$7:BL$414,M.account_DTR!$I$7:$I$414,'10. 170KMP'!$F38)</f>
        <v>#REF!</v>
      </c>
      <c r="T38" s="881" t="e">
        <f>SUMIFS(M.account_DTR!BM$7:BM$414,M.account_DTR!$I$7:$I$414,'10. 170KMP'!$F38)</f>
        <v>#REF!</v>
      </c>
      <c r="U38" s="881" t="e">
        <f>SUMIFS(M.account_DTR!BN$7:BN$414,M.account_DTR!$I$7:$I$414,'10. 170KMP'!$F38)</f>
        <v>#REF!</v>
      </c>
      <c r="V38" s="881" t="e">
        <f>SUMIFS(M.account_DTR!BO$7:BO$414,M.account_DTR!$I$7:$I$414,'10. 170KMP'!$F38)</f>
        <v>#REF!</v>
      </c>
      <c r="W38" s="881" t="e">
        <f>SUMIFS(M.account_DTR!BP$7:BP$414,M.account_DTR!$I$7:$I$414,'10. 170KMP'!$F38)</f>
        <v>#REF!</v>
      </c>
      <c r="X38" s="881" t="e">
        <f>SUMIFS(M.account_DTR!BQ$7:BQ$414,M.account_DTR!$I$7:$I$414,'10. 170KMP'!$F38)</f>
        <v>#REF!</v>
      </c>
      <c r="Y38" s="881" t="e">
        <f>SUMIFS(M.account_DTR!BR$7:BR$414,M.account_DTR!$I$7:$I$414,'10. 170KMP'!$F38)</f>
        <v>#REF!</v>
      </c>
      <c r="Z38" s="881" t="e">
        <f>SUMIFS(M.account_DTR!BS$7:BS$414,M.account_DTR!$I$7:$I$414,'10. 170KMP'!$F38)</f>
        <v>#REF!</v>
      </c>
      <c r="AA38" s="881" t="e">
        <f t="shared" si="22"/>
        <v>#REF!</v>
      </c>
      <c r="AB38" s="881">
        <f>SUMIFS(M.account_DTR!BV$7:BV$414,M.account_DTR!$I$7:$I$414,'10. 170KMP'!$F38)</f>
        <v>0</v>
      </c>
      <c r="AC38" s="881">
        <f>SUMIFS(M.account_DTR!BW$7:BW$414,M.account_DTR!$I$7:$I$414,'10. 170KMP'!$F38)</f>
        <v>0</v>
      </c>
      <c r="AD38" s="881">
        <f>SUMIFS(M.account_DTR!BX$7:BX$414,M.account_DTR!$I$7:$I$414,'10. 170KMP'!$F38)</f>
        <v>0</v>
      </c>
      <c r="AE38" s="881">
        <f>SUMIFS(M.account_DTR!BY$7:BY$414,M.account_DTR!$I$7:$I$414,'10. 170KMP'!$F38)</f>
        <v>0</v>
      </c>
      <c r="AF38" s="881">
        <f>SUMIFS(M.account_DTR!BZ$7:BZ$414,M.account_DTR!$I$7:$I$414,'10. 170KMP'!$F38)</f>
        <v>0</v>
      </c>
      <c r="AG38" s="881">
        <f>SUMIFS(M.account_DTR!CA$7:CA$414,M.account_DTR!$I$7:$I$414,'10. 170KMP'!$F38)</f>
        <v>0</v>
      </c>
      <c r="AH38" s="881">
        <f>SUMIFS(M.account_DTR!CB$7:CB$414,M.account_DTR!$I$7:$I$414,'10. 170KMP'!$F38)</f>
        <v>0</v>
      </c>
      <c r="AI38" s="881">
        <f>SUMIFS(M.account_DTR!CC$7:CC$414,M.account_DTR!$I$7:$I$414,'10. 170KMP'!$F38)</f>
        <v>0</v>
      </c>
      <c r="AJ38" s="881">
        <f>SUMIFS(M.account_DTR!CD$7:CD$414,M.account_DTR!$I$7:$I$414,'10. 170KMP'!$F38)</f>
        <v>0</v>
      </c>
      <c r="AK38" s="881">
        <f>SUMIFS(M.account_DTR!CE$7:CE$414,M.account_DTR!$I$7:$I$414,'10. 170KMP'!$F38)</f>
        <v>0</v>
      </c>
      <c r="AL38" s="881">
        <f>SUMIFS(M.account_DTR!CF$7:CF$414,M.account_DTR!$I$7:$I$414,'10. 170KMP'!$F38)</f>
        <v>0</v>
      </c>
      <c r="AM38" s="881">
        <f>SUMIFS(M.account_DTR!CG$7:CG$414,M.account_DTR!$I$7:$I$414,'10. 170KMP'!$F38)</f>
        <v>0</v>
      </c>
      <c r="AN38" s="404">
        <f t="shared" si="23"/>
        <v>0</v>
      </c>
      <c r="AO38" s="405">
        <f t="shared" si="24"/>
        <v>0</v>
      </c>
      <c r="AP38" s="875">
        <f>SUMIFS(M.account_DTR!CJ$7:CJ$414,M.account_DTR!$I$7:$I$414,'10. 170KMP'!$F38)</f>
        <v>0</v>
      </c>
      <c r="AQ38" s="876">
        <f>SUMIFS(M.account_DTR!CK$7:CK$414,M.account_DTR!$I$7:$I$414,'10. 170KMP'!$F38)</f>
        <v>0</v>
      </c>
      <c r="AR38" s="876">
        <f>SUMIFS(M.account_DTR!CL$7:CL$414,M.account_DTR!$I$7:$I$414,'10. 170KMP'!$F38)</f>
        <v>0</v>
      </c>
      <c r="AS38" s="876">
        <f>SUMIFS(M.account_DTR!CM$7:CM$414,M.account_DTR!$I$7:$I$414,'10. 170KMP'!$F38)</f>
        <v>0</v>
      </c>
      <c r="AT38" s="407">
        <f>SUMIFS(M.account_DTR!CN$7:CN$414,M.account_DTR!$I$7:$I$414,'10. 170KMP'!$F38)</f>
        <v>0</v>
      </c>
      <c r="AU38" s="407"/>
      <c r="AV38" s="407"/>
      <c r="AW38" s="407"/>
      <c r="AX38" s="407"/>
      <c r="AY38" s="407"/>
      <c r="AZ38" s="407"/>
      <c r="BA38" s="408"/>
      <c r="BB38" s="403">
        <f t="shared" si="15"/>
        <v>0</v>
      </c>
      <c r="BC38" s="404">
        <f t="shared" si="16"/>
        <v>0</v>
      </c>
      <c r="BD38" s="404">
        <f t="shared" si="17"/>
        <v>0</v>
      </c>
      <c r="BE38" s="738" t="str">
        <f t="shared" si="18"/>
        <v/>
      </c>
      <c r="BF38" s="739" t="str">
        <f t="shared" si="3"/>
        <v/>
      </c>
      <c r="BG38" s="403" t="e">
        <f t="shared" si="19"/>
        <v>#REF!</v>
      </c>
      <c r="BH38" s="404">
        <f t="shared" si="20"/>
        <v>0</v>
      </c>
      <c r="BI38" s="404">
        <f t="shared" si="21"/>
        <v>0</v>
      </c>
      <c r="BJ38" s="502" t="str">
        <f t="shared" si="4"/>
        <v/>
      </c>
      <c r="BK38" s="502" t="str">
        <f t="shared" si="5"/>
        <v/>
      </c>
      <c r="BL38" s="503" t="str">
        <f t="shared" si="6"/>
        <v/>
      </c>
    </row>
    <row r="39" spans="2:64" s="2" customFormat="1" x14ac:dyDescent="0.25">
      <c r="B39" s="1103"/>
      <c r="C39" s="1104"/>
      <c r="D39" s="1105"/>
      <c r="E39" s="1104"/>
      <c r="F39" s="23">
        <f>IF(H39=0,"",MAX($F$10:F38)+1)</f>
        <v>30</v>
      </c>
      <c r="G39" s="240" t="str">
        <f>VLOOKUP(H39,'Mapping account'!E:F,2,0)</f>
        <v>00802</v>
      </c>
      <c r="H39" s="16" t="s">
        <v>155</v>
      </c>
      <c r="I39" s="266" t="s">
        <v>197</v>
      </c>
      <c r="J39" s="277" t="s">
        <v>35</v>
      </c>
      <c r="K39" s="277" t="s">
        <v>213</v>
      </c>
      <c r="L39" s="888" t="e">
        <f>SUMIFS(M.account_DTR!$AD$7:$AD$414,M.account_DTR!$I$7:$I$414,'10. 170KMP'!$F39)</f>
        <v>#REF!</v>
      </c>
      <c r="M39" s="882" t="e">
        <f>SUMIFS(M.account_DTR!$AR$7:$AR$414,M.account_DTR!$I$7:$I$414,'10. 170KMP'!$F39)</f>
        <v>#REF!</v>
      </c>
      <c r="N39" s="882" t="e">
        <f>SUMIFS(M.account_DTR!$BF$7:$BF$414,M.account_DTR!$I$7:$I$414,'10. 170KMP'!$F39)</f>
        <v>#REF!</v>
      </c>
      <c r="O39" s="882" t="e">
        <f>SUMIFS(M.account_DTR!BH$7:BH$414,M.account_DTR!$I$7:$I$414,'10. 170KMP'!$F39)</f>
        <v>#REF!</v>
      </c>
      <c r="P39" s="882" t="e">
        <f>SUMIFS(M.account_DTR!BI$7:BI$414,M.account_DTR!$I$7:$I$414,'10. 170KMP'!$F39)</f>
        <v>#REF!</v>
      </c>
      <c r="Q39" s="882" t="e">
        <f>SUMIFS(M.account_DTR!BJ$7:BJ$414,M.account_DTR!$I$7:$I$414,'10. 170KMP'!$F39)</f>
        <v>#REF!</v>
      </c>
      <c r="R39" s="882" t="e">
        <f>SUMIFS(M.account_DTR!BK$7:BK$414,M.account_DTR!$I$7:$I$414,'10. 170KMP'!$F39)</f>
        <v>#REF!</v>
      </c>
      <c r="S39" s="882" t="e">
        <f>SUMIFS(M.account_DTR!BL$7:BL$414,M.account_DTR!$I$7:$I$414,'10. 170KMP'!$F39)</f>
        <v>#REF!</v>
      </c>
      <c r="T39" s="882" t="e">
        <f>SUMIFS(M.account_DTR!BM$7:BM$414,M.account_DTR!$I$7:$I$414,'10. 170KMP'!$F39)</f>
        <v>#REF!</v>
      </c>
      <c r="U39" s="882" t="e">
        <f>SUMIFS(M.account_DTR!BN$7:BN$414,M.account_DTR!$I$7:$I$414,'10. 170KMP'!$F39)</f>
        <v>#REF!</v>
      </c>
      <c r="V39" s="882" t="e">
        <f>SUMIFS(M.account_DTR!BO$7:BO$414,M.account_DTR!$I$7:$I$414,'10. 170KMP'!$F39)</f>
        <v>#REF!</v>
      </c>
      <c r="W39" s="882" t="e">
        <f>SUMIFS(M.account_DTR!BP$7:BP$414,M.account_DTR!$I$7:$I$414,'10. 170KMP'!$F39)</f>
        <v>#REF!</v>
      </c>
      <c r="X39" s="882" t="e">
        <f>SUMIFS(M.account_DTR!BQ$7:BQ$414,M.account_DTR!$I$7:$I$414,'10. 170KMP'!$F39)</f>
        <v>#REF!</v>
      </c>
      <c r="Y39" s="882" t="e">
        <f>SUMIFS(M.account_DTR!BR$7:BR$414,M.account_DTR!$I$7:$I$414,'10. 170KMP'!$F39)</f>
        <v>#REF!</v>
      </c>
      <c r="Z39" s="882" t="e">
        <f>SUMIFS(M.account_DTR!BS$7:BS$414,M.account_DTR!$I$7:$I$414,'10. 170KMP'!$F39)</f>
        <v>#REF!</v>
      </c>
      <c r="AA39" s="882" t="e">
        <f t="shared" si="22"/>
        <v>#REF!</v>
      </c>
      <c r="AB39" s="882">
        <f>SUMIFS(M.account_DTR!BV$7:BV$414,M.account_DTR!$I$7:$I$414,'10. 170KMP'!$F39)</f>
        <v>0</v>
      </c>
      <c r="AC39" s="882">
        <f>SUMIFS(M.account_DTR!BW$7:BW$414,M.account_DTR!$I$7:$I$414,'10. 170KMP'!$F39)</f>
        <v>0</v>
      </c>
      <c r="AD39" s="882">
        <f>SUMIFS(M.account_DTR!BX$7:BX$414,M.account_DTR!$I$7:$I$414,'10. 170KMP'!$F39)</f>
        <v>0</v>
      </c>
      <c r="AE39" s="882">
        <f>SUMIFS(M.account_DTR!BY$7:BY$414,M.account_DTR!$I$7:$I$414,'10. 170KMP'!$F39)</f>
        <v>0</v>
      </c>
      <c r="AF39" s="882">
        <f>SUMIFS(M.account_DTR!BZ$7:BZ$414,M.account_DTR!$I$7:$I$414,'10. 170KMP'!$F39)</f>
        <v>0</v>
      </c>
      <c r="AG39" s="882">
        <f>SUMIFS(M.account_DTR!CA$7:CA$414,M.account_DTR!$I$7:$I$414,'10. 170KMP'!$F39)</f>
        <v>0</v>
      </c>
      <c r="AH39" s="882">
        <f>SUMIFS(M.account_DTR!CB$7:CB$414,M.account_DTR!$I$7:$I$414,'10. 170KMP'!$F39)</f>
        <v>0</v>
      </c>
      <c r="AI39" s="882">
        <f>SUMIFS(M.account_DTR!CC$7:CC$414,M.account_DTR!$I$7:$I$414,'10. 170KMP'!$F39)</f>
        <v>0</v>
      </c>
      <c r="AJ39" s="882">
        <f>SUMIFS(M.account_DTR!CD$7:CD$414,M.account_DTR!$I$7:$I$414,'10. 170KMP'!$F39)</f>
        <v>0</v>
      </c>
      <c r="AK39" s="882">
        <f>SUMIFS(M.account_DTR!CE$7:CE$414,M.account_DTR!$I$7:$I$414,'10. 170KMP'!$F39)</f>
        <v>0</v>
      </c>
      <c r="AL39" s="882">
        <f>SUMIFS(M.account_DTR!CF$7:CF$414,M.account_DTR!$I$7:$I$414,'10. 170KMP'!$F39)</f>
        <v>0</v>
      </c>
      <c r="AM39" s="882">
        <f>SUMIFS(M.account_DTR!CG$7:CG$414,M.account_DTR!$I$7:$I$414,'10. 170KMP'!$F39)</f>
        <v>0</v>
      </c>
      <c r="AN39" s="61">
        <f t="shared" si="23"/>
        <v>0</v>
      </c>
      <c r="AO39" s="91">
        <f t="shared" si="24"/>
        <v>0</v>
      </c>
      <c r="AP39" s="871">
        <f>SUMIFS(M.account_DTR!CJ$7:CJ$414,M.account_DTR!$I$7:$I$414,'10. 170KMP'!$F39)</f>
        <v>0</v>
      </c>
      <c r="AQ39" s="872">
        <f>SUMIFS(M.account_DTR!CK$7:CK$414,M.account_DTR!$I$7:$I$414,'10. 170KMP'!$F39)</f>
        <v>0</v>
      </c>
      <c r="AR39" s="872">
        <f>SUMIFS(M.account_DTR!CL$7:CL$414,M.account_DTR!$I$7:$I$414,'10. 170KMP'!$F39)</f>
        <v>0</v>
      </c>
      <c r="AS39" s="872">
        <f>SUMIFS(M.account_DTR!CM$7:CM$414,M.account_DTR!$I$7:$I$414,'10. 170KMP'!$F39)</f>
        <v>0</v>
      </c>
      <c r="AT39" s="324">
        <f>SUMIFS(M.account_DTR!CN$7:CN$414,M.account_DTR!$I$7:$I$414,'10. 170KMP'!$F39)</f>
        <v>0</v>
      </c>
      <c r="AU39" s="324"/>
      <c r="AV39" s="324"/>
      <c r="AW39" s="324"/>
      <c r="AX39" s="324"/>
      <c r="AY39" s="324"/>
      <c r="AZ39" s="324"/>
      <c r="BA39" s="325"/>
      <c r="BB39" s="85">
        <f t="shared" si="15"/>
        <v>0</v>
      </c>
      <c r="BC39" s="61">
        <f t="shared" si="16"/>
        <v>0</v>
      </c>
      <c r="BD39" s="61">
        <f t="shared" si="17"/>
        <v>0</v>
      </c>
      <c r="BE39" s="732" t="str">
        <f t="shared" si="18"/>
        <v/>
      </c>
      <c r="BF39" s="733" t="str">
        <f t="shared" si="3"/>
        <v/>
      </c>
      <c r="BG39" s="85" t="e">
        <f t="shared" si="19"/>
        <v>#REF!</v>
      </c>
      <c r="BH39" s="61">
        <f t="shared" si="20"/>
        <v>0</v>
      </c>
      <c r="BI39" s="61">
        <f t="shared" si="21"/>
        <v>0</v>
      </c>
      <c r="BJ39" s="494" t="str">
        <f t="shared" si="4"/>
        <v/>
      </c>
      <c r="BK39" s="494" t="str">
        <f t="shared" si="5"/>
        <v/>
      </c>
      <c r="BL39" s="495" t="str">
        <f t="shared" si="6"/>
        <v/>
      </c>
    </row>
    <row r="40" spans="2:64" s="2" customFormat="1" ht="14.1" customHeight="1" x14ac:dyDescent="0.25">
      <c r="B40" s="402" t="s">
        <v>37</v>
      </c>
      <c r="C40" s="132" t="s">
        <v>36</v>
      </c>
      <c r="D40" s="244" t="s">
        <v>214</v>
      </c>
      <c r="E40" s="132" t="s">
        <v>36</v>
      </c>
      <c r="F40" s="177">
        <f>IF(H40=0,"",MAX($F$10:F39)+1)</f>
        <v>31</v>
      </c>
      <c r="G40" s="239" t="str">
        <f>VLOOKUP(H40,'Mapping account'!E:F,2,0)</f>
        <v>01801</v>
      </c>
      <c r="H40" s="14" t="s">
        <v>329</v>
      </c>
      <c r="I40" s="267" t="s">
        <v>197</v>
      </c>
      <c r="J40" s="278" t="s">
        <v>37</v>
      </c>
      <c r="K40" s="278" t="s">
        <v>214</v>
      </c>
      <c r="L40" s="890" t="e">
        <f>SUMIFS(M.account_DTR!$AD$7:$AD$414,M.account_DTR!$I$7:$I$414,'10. 170KMP'!$F40)</f>
        <v>#REF!</v>
      </c>
      <c r="M40" s="884" t="e">
        <f>SUMIFS(M.account_DTR!$AR$7:$AR$414,M.account_DTR!$I$7:$I$414,'10. 170KMP'!$F40)</f>
        <v>#REF!</v>
      </c>
      <c r="N40" s="884" t="e">
        <f>SUMIFS(M.account_DTR!$BF$7:$BF$414,M.account_DTR!$I$7:$I$414,'10. 170KMP'!$F40)</f>
        <v>#REF!</v>
      </c>
      <c r="O40" s="884" t="e">
        <f>SUMIFS(M.account_DTR!BH$7:BH$414,M.account_DTR!$I$7:$I$414,'10. 170KMP'!$F40)</f>
        <v>#REF!</v>
      </c>
      <c r="P40" s="884" t="e">
        <f>SUMIFS(M.account_DTR!BI$7:BI$414,M.account_DTR!$I$7:$I$414,'10. 170KMP'!$F40)</f>
        <v>#REF!</v>
      </c>
      <c r="Q40" s="884" t="e">
        <f>SUMIFS(M.account_DTR!BJ$7:BJ$414,M.account_DTR!$I$7:$I$414,'10. 170KMP'!$F40)</f>
        <v>#REF!</v>
      </c>
      <c r="R40" s="884" t="e">
        <f>SUMIFS(M.account_DTR!BK$7:BK$414,M.account_DTR!$I$7:$I$414,'10. 170KMP'!$F40)</f>
        <v>#REF!</v>
      </c>
      <c r="S40" s="884" t="e">
        <f>SUMIFS(M.account_DTR!BL$7:BL$414,M.account_DTR!$I$7:$I$414,'10. 170KMP'!$F40)</f>
        <v>#REF!</v>
      </c>
      <c r="T40" s="884" t="e">
        <f>SUMIFS(M.account_DTR!BM$7:BM$414,M.account_DTR!$I$7:$I$414,'10. 170KMP'!$F40)</f>
        <v>#REF!</v>
      </c>
      <c r="U40" s="884" t="e">
        <f>SUMIFS(M.account_DTR!BN$7:BN$414,M.account_DTR!$I$7:$I$414,'10. 170KMP'!$F40)</f>
        <v>#REF!</v>
      </c>
      <c r="V40" s="884" t="e">
        <f>SUMIFS(M.account_DTR!BO$7:BO$414,M.account_DTR!$I$7:$I$414,'10. 170KMP'!$F40)</f>
        <v>#REF!</v>
      </c>
      <c r="W40" s="884" t="e">
        <f>SUMIFS(M.account_DTR!BP$7:BP$414,M.account_DTR!$I$7:$I$414,'10. 170KMP'!$F40)</f>
        <v>#REF!</v>
      </c>
      <c r="X40" s="884" t="e">
        <f>SUMIFS(M.account_DTR!BQ$7:BQ$414,M.account_DTR!$I$7:$I$414,'10. 170KMP'!$F40)</f>
        <v>#REF!</v>
      </c>
      <c r="Y40" s="884" t="e">
        <f>SUMIFS(M.account_DTR!BR$7:BR$414,M.account_DTR!$I$7:$I$414,'10. 170KMP'!$F40)</f>
        <v>#REF!</v>
      </c>
      <c r="Z40" s="884" t="e">
        <f>SUMIFS(M.account_DTR!BS$7:BS$414,M.account_DTR!$I$7:$I$414,'10. 170KMP'!$F40)</f>
        <v>#REF!</v>
      </c>
      <c r="AA40" s="884" t="e">
        <f t="shared" si="22"/>
        <v>#REF!</v>
      </c>
      <c r="AB40" s="884">
        <f>SUMIFS(M.account_DTR!BV$7:BV$414,M.account_DTR!$I$7:$I$414,'10. 170KMP'!$F40)</f>
        <v>114415568.18181816</v>
      </c>
      <c r="AC40" s="884">
        <f>SUMIFS(M.account_DTR!BW$7:BW$414,M.account_DTR!$I$7:$I$414,'10. 170KMP'!$F40)</f>
        <v>68649340.909090891</v>
      </c>
      <c r="AD40" s="884">
        <f>SUMIFS(M.account_DTR!BX$7:BX$414,M.account_DTR!$I$7:$I$414,'10. 170KMP'!$F40)</f>
        <v>172928086.85537028</v>
      </c>
      <c r="AE40" s="884">
        <f>SUMIFS(M.account_DTR!BY$7:BY$414,M.account_DTR!$I$7:$I$414,'10. 170KMP'!$F40)</f>
        <v>446729492.22179139</v>
      </c>
      <c r="AF40" s="884">
        <f>SUMIFS(M.account_DTR!BZ$7:BZ$414,M.account_DTR!$I$7:$I$414,'10. 170KMP'!$F40)</f>
        <v>465343221.06436598</v>
      </c>
      <c r="AG40" s="884">
        <f>SUMIFS(M.account_DTR!CA$7:CA$414,M.account_DTR!$I$7:$I$414,'10. 170KMP'!$F40)</f>
        <v>465343221.06436598</v>
      </c>
      <c r="AH40" s="884">
        <f>SUMIFS(M.account_DTR!CB$7:CB$414,M.account_DTR!$I$7:$I$414,'10. 170KMP'!$F40)</f>
        <v>483956949.90694064</v>
      </c>
      <c r="AI40" s="884">
        <f>SUMIFS(M.account_DTR!CC$7:CC$414,M.account_DTR!$I$7:$I$414,'10. 170KMP'!$F40)</f>
        <v>484359080.40756238</v>
      </c>
      <c r="AJ40" s="884">
        <f>SUMIFS(M.account_DTR!CD$7:CD$414,M.account_DTR!$I$7:$I$414,'10. 170KMP'!$F40)</f>
        <v>465729885.00727153</v>
      </c>
      <c r="AK40" s="884">
        <f>SUMIFS(M.account_DTR!CE$7:CE$414,M.account_DTR!$I$7:$I$414,'10. 170KMP'!$F40)</f>
        <v>483999505.94792342</v>
      </c>
      <c r="AL40" s="884">
        <f>SUMIFS(M.account_DTR!CF$7:CF$414,M.account_DTR!$I$7:$I$414,'10. 170KMP'!$F40)</f>
        <v>465384140.33454174</v>
      </c>
      <c r="AM40" s="884">
        <f>SUMIFS(M.account_DTR!CG$7:CG$414,M.account_DTR!$I$7:$I$414,'10. 170KMP'!$F40)</f>
        <v>483956949.90694064</v>
      </c>
      <c r="AN40" s="387">
        <f t="shared" si="23"/>
        <v>4600795441.8079834</v>
      </c>
      <c r="AO40" s="388">
        <f t="shared" si="24"/>
        <v>439933572</v>
      </c>
      <c r="AP40" s="877">
        <f>SUMIFS(M.account_DTR!CJ$7:CJ$414,M.account_DTR!$I$7:$I$414,'10. 170KMP'!$F40)</f>
        <v>55733801</v>
      </c>
      <c r="AQ40" s="878">
        <f>SUMIFS(M.account_DTR!CK$7:CK$414,M.account_DTR!$I$7:$I$414,'10. 170KMP'!$F40)</f>
        <v>34523239</v>
      </c>
      <c r="AR40" s="878">
        <f>SUMIFS(M.account_DTR!CL$7:CL$414,M.account_DTR!$I$7:$I$414,'10. 170KMP'!$F40)</f>
        <v>120602820</v>
      </c>
      <c r="AS40" s="878">
        <f>SUMIFS(M.account_DTR!CM$7:CM$414,M.account_DTR!$I$7:$I$414,'10. 170KMP'!$F40)</f>
        <v>105676472</v>
      </c>
      <c r="AT40" s="390">
        <f>SUMIFS(M.account_DTR!CN$7:CN$414,M.account_DTR!$I$7:$I$414,'10. 170KMP'!$F40)</f>
        <v>123397240</v>
      </c>
      <c r="AU40" s="390"/>
      <c r="AV40" s="390"/>
      <c r="AW40" s="390"/>
      <c r="AX40" s="390"/>
      <c r="AY40" s="390"/>
      <c r="AZ40" s="390"/>
      <c r="BA40" s="391"/>
      <c r="BB40" s="386">
        <f t="shared" ref="BB40:BB71" si="29">AS40</f>
        <v>105676472</v>
      </c>
      <c r="BC40" s="387">
        <f t="shared" ref="BC40:BC71" si="30">AT40</f>
        <v>123397240</v>
      </c>
      <c r="BD40" s="387">
        <f t="shared" ref="BD40:BD71" si="31">AF40</f>
        <v>465343221.06436598</v>
      </c>
      <c r="BE40" s="734">
        <f t="shared" si="18"/>
        <v>1.167688868341479</v>
      </c>
      <c r="BF40" s="735">
        <f t="shared" si="3"/>
        <v>0.2651746805675112</v>
      </c>
      <c r="BG40" s="386" t="e">
        <f t="shared" ref="BG40:BG71" si="32">SUM(O40:S40)</f>
        <v>#REF!</v>
      </c>
      <c r="BH40" s="387">
        <f t="shared" ref="BH40:BH71" si="33">SUM(AP40:AT40)</f>
        <v>439933572</v>
      </c>
      <c r="BI40" s="387">
        <f t="shared" ref="BI40:BI71" si="34">SUM(AB40:AF40)</f>
        <v>1268065709.2324367</v>
      </c>
      <c r="BJ40" s="498" t="str">
        <f t="shared" si="4"/>
        <v/>
      </c>
      <c r="BK40" s="498">
        <f t="shared" si="5"/>
        <v>0.3469327881015668</v>
      </c>
      <c r="BL40" s="499">
        <f t="shared" si="6"/>
        <v>9.5621198022035614E-2</v>
      </c>
    </row>
    <row r="41" spans="2:64" s="191" customFormat="1" x14ac:dyDescent="0.25">
      <c r="B41" s="402" t="s">
        <v>39</v>
      </c>
      <c r="C41" s="132" t="s">
        <v>38</v>
      </c>
      <c r="D41" s="244" t="s">
        <v>215</v>
      </c>
      <c r="E41" s="132" t="s">
        <v>38</v>
      </c>
      <c r="F41" s="177">
        <f>IF(H41=0,"",MAX($F$10:F40)+1)</f>
        <v>32</v>
      </c>
      <c r="G41" s="239" t="str">
        <f>VLOOKUP(H41,'Mapping account'!E:F,2,0)</f>
        <v>01803</v>
      </c>
      <c r="H41" s="14" t="s">
        <v>331</v>
      </c>
      <c r="I41" s="267" t="s">
        <v>197</v>
      </c>
      <c r="J41" s="278" t="s">
        <v>39</v>
      </c>
      <c r="K41" s="278" t="s">
        <v>215</v>
      </c>
      <c r="L41" s="890" t="e">
        <f>SUMIFS(M.account_DTR!$AD$7:$AD$414,M.account_DTR!$I$7:$I$414,'10. 170KMP'!$F41)</f>
        <v>#REF!</v>
      </c>
      <c r="M41" s="884" t="e">
        <f>SUMIFS(M.account_DTR!$AR$7:$AR$414,M.account_DTR!$I$7:$I$414,'10. 170KMP'!$F41)</f>
        <v>#REF!</v>
      </c>
      <c r="N41" s="884" t="e">
        <f>SUMIFS(M.account_DTR!$BF$7:$BF$414,M.account_DTR!$I$7:$I$414,'10. 170KMP'!$F41)</f>
        <v>#REF!</v>
      </c>
      <c r="O41" s="884" t="e">
        <f>SUMIFS(M.account_DTR!BH$7:BH$414,M.account_DTR!$I$7:$I$414,'10. 170KMP'!$F41)</f>
        <v>#REF!</v>
      </c>
      <c r="P41" s="884" t="e">
        <f>SUMIFS(M.account_DTR!BI$7:BI$414,M.account_DTR!$I$7:$I$414,'10. 170KMP'!$F41)</f>
        <v>#REF!</v>
      </c>
      <c r="Q41" s="884" t="e">
        <f>SUMIFS(M.account_DTR!BJ$7:BJ$414,M.account_DTR!$I$7:$I$414,'10. 170KMP'!$F41)</f>
        <v>#REF!</v>
      </c>
      <c r="R41" s="884" t="e">
        <f>SUMIFS(M.account_DTR!BK$7:BK$414,M.account_DTR!$I$7:$I$414,'10. 170KMP'!$F41)</f>
        <v>#REF!</v>
      </c>
      <c r="S41" s="884" t="e">
        <f>SUMIFS(M.account_DTR!BL$7:BL$414,M.account_DTR!$I$7:$I$414,'10. 170KMP'!$F41)</f>
        <v>#REF!</v>
      </c>
      <c r="T41" s="884" t="e">
        <f>SUMIFS(M.account_DTR!BM$7:BM$414,M.account_DTR!$I$7:$I$414,'10. 170KMP'!$F41)</f>
        <v>#REF!</v>
      </c>
      <c r="U41" s="884" t="e">
        <f>SUMIFS(M.account_DTR!BN$7:BN$414,M.account_DTR!$I$7:$I$414,'10. 170KMP'!$F41)</f>
        <v>#REF!</v>
      </c>
      <c r="V41" s="884" t="e">
        <f>SUMIFS(M.account_DTR!BO$7:BO$414,M.account_DTR!$I$7:$I$414,'10. 170KMP'!$F41)</f>
        <v>#REF!</v>
      </c>
      <c r="W41" s="884" t="e">
        <f>SUMIFS(M.account_DTR!BP$7:BP$414,M.account_DTR!$I$7:$I$414,'10. 170KMP'!$F41)</f>
        <v>#REF!</v>
      </c>
      <c r="X41" s="884" t="e">
        <f>SUMIFS(M.account_DTR!BQ$7:BQ$414,M.account_DTR!$I$7:$I$414,'10. 170KMP'!$F41)</f>
        <v>#REF!</v>
      </c>
      <c r="Y41" s="884" t="e">
        <f>SUMIFS(M.account_DTR!BR$7:BR$414,M.account_DTR!$I$7:$I$414,'10. 170KMP'!$F41)</f>
        <v>#REF!</v>
      </c>
      <c r="Z41" s="884" t="e">
        <f>SUMIFS(M.account_DTR!BS$7:BS$414,M.account_DTR!$I$7:$I$414,'10. 170KMP'!$F41)</f>
        <v>#REF!</v>
      </c>
      <c r="AA41" s="884" t="e">
        <f t="shared" si="22"/>
        <v>#REF!</v>
      </c>
      <c r="AB41" s="884">
        <f>SUMIFS(M.account_DTR!BV$7:BV$414,M.account_DTR!$I$7:$I$414,'10. 170KMP'!$F41)</f>
        <v>5000000</v>
      </c>
      <c r="AC41" s="884">
        <f>SUMIFS(M.account_DTR!BW$7:BW$414,M.account_DTR!$I$7:$I$414,'10. 170KMP'!$F41)</f>
        <v>5000000</v>
      </c>
      <c r="AD41" s="884">
        <f>SUMIFS(M.account_DTR!BX$7:BX$414,M.account_DTR!$I$7:$I$414,'10. 170KMP'!$F41)</f>
        <v>5000000</v>
      </c>
      <c r="AE41" s="884">
        <f>SUMIFS(M.account_DTR!BY$7:BY$414,M.account_DTR!$I$7:$I$414,'10. 170KMP'!$F41)</f>
        <v>5000000</v>
      </c>
      <c r="AF41" s="884">
        <f>SUMIFS(M.account_DTR!BZ$7:BZ$414,M.account_DTR!$I$7:$I$414,'10. 170KMP'!$F41)</f>
        <v>5000000</v>
      </c>
      <c r="AG41" s="884">
        <f>SUMIFS(M.account_DTR!CA$7:CA$414,M.account_DTR!$I$7:$I$414,'10. 170KMP'!$F41)</f>
        <v>5000000</v>
      </c>
      <c r="AH41" s="884">
        <f>SUMIFS(M.account_DTR!CB$7:CB$414,M.account_DTR!$I$7:$I$414,'10. 170KMP'!$F41)</f>
        <v>5000000</v>
      </c>
      <c r="AI41" s="884">
        <f>SUMIFS(M.account_DTR!CC$7:CC$414,M.account_DTR!$I$7:$I$414,'10. 170KMP'!$F41)</f>
        <v>5000000</v>
      </c>
      <c r="AJ41" s="884">
        <f>SUMIFS(M.account_DTR!CD$7:CD$414,M.account_DTR!$I$7:$I$414,'10. 170KMP'!$F41)</f>
        <v>5000000</v>
      </c>
      <c r="AK41" s="884">
        <f>SUMIFS(M.account_DTR!CE$7:CE$414,M.account_DTR!$I$7:$I$414,'10. 170KMP'!$F41)</f>
        <v>5000000</v>
      </c>
      <c r="AL41" s="884">
        <f>SUMIFS(M.account_DTR!CF$7:CF$414,M.account_DTR!$I$7:$I$414,'10. 170KMP'!$F41)</f>
        <v>5000000</v>
      </c>
      <c r="AM41" s="884">
        <f>SUMIFS(M.account_DTR!CG$7:CG$414,M.account_DTR!$I$7:$I$414,'10. 170KMP'!$F41)</f>
        <v>5000000</v>
      </c>
      <c r="AN41" s="387">
        <f t="shared" si="23"/>
        <v>60000000</v>
      </c>
      <c r="AO41" s="388">
        <f t="shared" si="24"/>
        <v>0</v>
      </c>
      <c r="AP41" s="389">
        <f>SUMIFS(M.account_DTR!CJ$7:CJ$414,M.account_DTR!$I$7:$I$414,'10. 170KMP'!$F41)</f>
        <v>0</v>
      </c>
      <c r="AQ41" s="390">
        <f>SUMIFS(M.account_DTR!CK$7:CK$414,M.account_DTR!$I$7:$I$414,'10. 170KMP'!$F41)</f>
        <v>0</v>
      </c>
      <c r="AR41" s="390">
        <f>SUMIFS(M.account_DTR!CL$7:CL$414,M.account_DTR!$I$7:$I$414,'10. 170KMP'!$F41)</f>
        <v>0</v>
      </c>
      <c r="AS41" s="390">
        <f>SUMIFS(M.account_DTR!CM$7:CM$414,M.account_DTR!$I$7:$I$414,'10. 170KMP'!$F41)</f>
        <v>0</v>
      </c>
      <c r="AT41" s="390">
        <f>SUMIFS(M.account_DTR!CN$7:CN$414,M.account_DTR!$I$7:$I$414,'10. 170KMP'!$F41)</f>
        <v>0</v>
      </c>
      <c r="AU41" s="390"/>
      <c r="AV41" s="390"/>
      <c r="AW41" s="390"/>
      <c r="AX41" s="390"/>
      <c r="AY41" s="390"/>
      <c r="AZ41" s="390"/>
      <c r="BA41" s="391"/>
      <c r="BB41" s="386">
        <f t="shared" si="29"/>
        <v>0</v>
      </c>
      <c r="BC41" s="387">
        <f t="shared" si="30"/>
        <v>0</v>
      </c>
      <c r="BD41" s="387">
        <f t="shared" si="31"/>
        <v>5000000</v>
      </c>
      <c r="BE41" s="734" t="str">
        <f t="shared" si="18"/>
        <v/>
      </c>
      <c r="BF41" s="735">
        <f t="shared" si="3"/>
        <v>0</v>
      </c>
      <c r="BG41" s="386" t="e">
        <f t="shared" si="32"/>
        <v>#REF!</v>
      </c>
      <c r="BH41" s="387">
        <f t="shared" si="33"/>
        <v>0</v>
      </c>
      <c r="BI41" s="387">
        <f t="shared" si="34"/>
        <v>25000000</v>
      </c>
      <c r="BJ41" s="498" t="str">
        <f t="shared" si="4"/>
        <v/>
      </c>
      <c r="BK41" s="498">
        <f t="shared" si="5"/>
        <v>0</v>
      </c>
      <c r="BL41" s="499">
        <f t="shared" si="6"/>
        <v>0</v>
      </c>
    </row>
    <row r="42" spans="2:64" s="2" customFormat="1" x14ac:dyDescent="0.25">
      <c r="B42" s="1103" t="s">
        <v>41</v>
      </c>
      <c r="C42" s="1104" t="s">
        <v>40</v>
      </c>
      <c r="D42" s="1105" t="s">
        <v>216</v>
      </c>
      <c r="E42" s="1104" t="s">
        <v>40</v>
      </c>
      <c r="F42" s="177">
        <f>IF(H42=0,"",MAX($F$10:F41)+1)</f>
        <v>33</v>
      </c>
      <c r="G42" s="239" t="str">
        <f>VLOOKUP(H42,'Mapping account'!E:F,2,0)</f>
        <v>03502</v>
      </c>
      <c r="H42" s="14" t="s">
        <v>333</v>
      </c>
      <c r="I42" s="267" t="s">
        <v>197</v>
      </c>
      <c r="J42" s="278" t="s">
        <v>41</v>
      </c>
      <c r="K42" s="278" t="s">
        <v>216</v>
      </c>
      <c r="L42" s="890" t="e">
        <f>SUMIFS(M.account_DTR!$AD$7:$AD$414,M.account_DTR!$I$7:$I$414,'10. 170KMP'!$F42)</f>
        <v>#REF!</v>
      </c>
      <c r="M42" s="884" t="e">
        <f>SUMIFS(M.account_DTR!$AR$7:$AR$414,M.account_DTR!$I$7:$I$414,'10. 170KMP'!$F42)</f>
        <v>#REF!</v>
      </c>
      <c r="N42" s="884" t="e">
        <f>SUMIFS(M.account_DTR!$BF$7:$BF$414,M.account_DTR!$I$7:$I$414,'10. 170KMP'!$F42)</f>
        <v>#REF!</v>
      </c>
      <c r="O42" s="884" t="e">
        <f>SUMIFS(M.account_DTR!BH$7:BH$414,M.account_DTR!$I$7:$I$414,'10. 170KMP'!$F42)</f>
        <v>#REF!</v>
      </c>
      <c r="P42" s="884" t="e">
        <f>SUMIFS(M.account_DTR!BI$7:BI$414,M.account_DTR!$I$7:$I$414,'10. 170KMP'!$F42)</f>
        <v>#REF!</v>
      </c>
      <c r="Q42" s="884" t="e">
        <f>SUMIFS(M.account_DTR!BJ$7:BJ$414,M.account_DTR!$I$7:$I$414,'10. 170KMP'!$F42)</f>
        <v>#REF!</v>
      </c>
      <c r="R42" s="884" t="e">
        <f>SUMIFS(M.account_DTR!BK$7:BK$414,M.account_DTR!$I$7:$I$414,'10. 170KMP'!$F42)</f>
        <v>#REF!</v>
      </c>
      <c r="S42" s="884" t="e">
        <f>SUMIFS(M.account_DTR!BL$7:BL$414,M.account_DTR!$I$7:$I$414,'10. 170KMP'!$F42)</f>
        <v>#REF!</v>
      </c>
      <c r="T42" s="884" t="e">
        <f>SUMIFS(M.account_DTR!BM$7:BM$414,M.account_DTR!$I$7:$I$414,'10. 170KMP'!$F42)</f>
        <v>#REF!</v>
      </c>
      <c r="U42" s="884" t="e">
        <f>SUMIFS(M.account_DTR!BN$7:BN$414,M.account_DTR!$I$7:$I$414,'10. 170KMP'!$F42)</f>
        <v>#REF!</v>
      </c>
      <c r="V42" s="884" t="e">
        <f>SUMIFS(M.account_DTR!BO$7:BO$414,M.account_DTR!$I$7:$I$414,'10. 170KMP'!$F42)</f>
        <v>#REF!</v>
      </c>
      <c r="W42" s="884" t="e">
        <f>SUMIFS(M.account_DTR!BP$7:BP$414,M.account_DTR!$I$7:$I$414,'10. 170KMP'!$F42)</f>
        <v>#REF!</v>
      </c>
      <c r="X42" s="884" t="e">
        <f>SUMIFS(M.account_DTR!BQ$7:BQ$414,M.account_DTR!$I$7:$I$414,'10. 170KMP'!$F42)</f>
        <v>#REF!</v>
      </c>
      <c r="Y42" s="884" t="e">
        <f>SUMIFS(M.account_DTR!BR$7:BR$414,M.account_DTR!$I$7:$I$414,'10. 170KMP'!$F42)</f>
        <v>#REF!</v>
      </c>
      <c r="Z42" s="884" t="e">
        <f>SUMIFS(M.account_DTR!BS$7:BS$414,M.account_DTR!$I$7:$I$414,'10. 170KMP'!$F42)</f>
        <v>#REF!</v>
      </c>
      <c r="AA42" s="884" t="e">
        <f t="shared" si="22"/>
        <v>#REF!</v>
      </c>
      <c r="AB42" s="884">
        <f>SUMIFS(M.account_DTR!BV$7:BV$414,M.account_DTR!$I$7:$I$414,'10. 170KMP'!$F42)</f>
        <v>18221015.897634741</v>
      </c>
      <c r="AC42" s="884">
        <f>SUMIFS(M.account_DTR!BW$7:BW$414,M.account_DTR!$I$7:$I$414,'10. 170KMP'!$F42)</f>
        <v>10932609.538580844</v>
      </c>
      <c r="AD42" s="884">
        <f>SUMIFS(M.account_DTR!BX$7:BX$414,M.account_DTR!$I$7:$I$414,'10. 170KMP'!$F42)</f>
        <v>24130903.450949982</v>
      </c>
      <c r="AE42" s="884">
        <f>SUMIFS(M.account_DTR!BY$7:BY$414,M.account_DTR!$I$7:$I$414,'10. 170KMP'!$F42)</f>
        <v>42320616.810994789</v>
      </c>
      <c r="AF42" s="884">
        <f>SUMIFS(M.account_DTR!BZ$7:BZ$414,M.account_DTR!$I$7:$I$414,'10. 170KMP'!$F42)</f>
        <v>44083975.844786234</v>
      </c>
      <c r="AG42" s="884">
        <f>SUMIFS(M.account_DTR!CA$7:CA$414,M.account_DTR!$I$7:$I$414,'10. 170KMP'!$F42)</f>
        <v>44083975.844786234</v>
      </c>
      <c r="AH42" s="884">
        <f>SUMIFS(M.account_DTR!CB$7:CB$414,M.account_DTR!$I$7:$I$414,'10. 170KMP'!$F42)</f>
        <v>45847334.878577687</v>
      </c>
      <c r="AI42" s="884">
        <f>SUMIFS(M.account_DTR!CC$7:CC$414,M.account_DTR!$I$7:$I$414,'10. 170KMP'!$F42)</f>
        <v>45880450.796260469</v>
      </c>
      <c r="AJ42" s="884">
        <f>SUMIFS(M.account_DTR!CD$7:CD$414,M.account_DTR!$I$7:$I$414,'10. 170KMP'!$F42)</f>
        <v>44115818.07332737</v>
      </c>
      <c r="AK42" s="884">
        <f>SUMIFS(M.account_DTR!CE$7:CE$414,M.account_DTR!$I$7:$I$414,'10. 170KMP'!$F42)</f>
        <v>45849713.972413197</v>
      </c>
      <c r="AL42" s="884">
        <f>SUMIFS(M.account_DTR!CF$7:CF$414,M.account_DTR!$I$7:$I$414,'10. 170KMP'!$F42)</f>
        <v>44086263.435012691</v>
      </c>
      <c r="AM42" s="884">
        <f>SUMIFS(M.account_DTR!CG$7:CG$414,M.account_DTR!$I$7:$I$414,'10. 170KMP'!$F42)</f>
        <v>45847334.878577687</v>
      </c>
      <c r="AN42" s="387">
        <f t="shared" si="23"/>
        <v>455400013.42190188</v>
      </c>
      <c r="AO42" s="388">
        <f t="shared" si="24"/>
        <v>202367103</v>
      </c>
      <c r="AP42" s="389">
        <f>SUMIFS(M.account_DTR!CJ$7:CJ$414,M.account_DTR!$I$7:$I$414,'10. 170KMP'!$F42)</f>
        <v>35286568</v>
      </c>
      <c r="AQ42" s="390">
        <f>SUMIFS(M.account_DTR!CK$7:CK$414,M.account_DTR!$I$7:$I$414,'10. 170KMP'!$F42)</f>
        <v>20200309</v>
      </c>
      <c r="AR42" s="390">
        <f>SUMIFS(M.account_DTR!CL$7:CL$414,M.account_DTR!$I$7:$I$414,'10. 170KMP'!$F42)</f>
        <v>50686792</v>
      </c>
      <c r="AS42" s="390">
        <f>SUMIFS(M.account_DTR!CM$7:CM$414,M.account_DTR!$I$7:$I$414,'10. 170KMP'!$F42)</f>
        <v>44676097</v>
      </c>
      <c r="AT42" s="390">
        <f>SUMIFS(M.account_DTR!CN$7:CN$414,M.account_DTR!$I$7:$I$414,'10. 170KMP'!$F42)</f>
        <v>51517337</v>
      </c>
      <c r="AU42" s="390"/>
      <c r="AV42" s="390"/>
      <c r="AW42" s="390"/>
      <c r="AX42" s="390"/>
      <c r="AY42" s="390"/>
      <c r="AZ42" s="390"/>
      <c r="BA42" s="391"/>
      <c r="BB42" s="386">
        <f t="shared" si="29"/>
        <v>44676097</v>
      </c>
      <c r="BC42" s="387">
        <f t="shared" si="30"/>
        <v>51517337</v>
      </c>
      <c r="BD42" s="387">
        <f t="shared" si="31"/>
        <v>44083975.844786234</v>
      </c>
      <c r="BE42" s="734">
        <f t="shared" si="18"/>
        <v>1.1531297597460226</v>
      </c>
      <c r="BF42" s="735">
        <f t="shared" si="3"/>
        <v>1.1686182113288881</v>
      </c>
      <c r="BG42" s="386" t="e">
        <f t="shared" si="32"/>
        <v>#REF!</v>
      </c>
      <c r="BH42" s="387">
        <f t="shared" si="33"/>
        <v>202367103</v>
      </c>
      <c r="BI42" s="387">
        <f t="shared" si="34"/>
        <v>139689121.54294658</v>
      </c>
      <c r="BJ42" s="498" t="str">
        <f t="shared" si="4"/>
        <v/>
      </c>
      <c r="BK42" s="498">
        <f t="shared" si="5"/>
        <v>1.4486962246217825</v>
      </c>
      <c r="BL42" s="499">
        <f t="shared" si="6"/>
        <v>0.44437219375423809</v>
      </c>
    </row>
    <row r="43" spans="2:64" s="2" customFormat="1" x14ac:dyDescent="0.25">
      <c r="B43" s="1103"/>
      <c r="C43" s="1104"/>
      <c r="D43" s="1105"/>
      <c r="E43" s="1104"/>
      <c r="F43" s="179">
        <f>IF(H43=0,"",MAX($F$10:F42)+1)</f>
        <v>34</v>
      </c>
      <c r="G43" s="242" t="str">
        <f>VLOOKUP(H43,'Mapping account'!E:F,2,0)</f>
        <v>03501</v>
      </c>
      <c r="H43" s="198" t="s">
        <v>334</v>
      </c>
      <c r="I43" s="269" t="s">
        <v>197</v>
      </c>
      <c r="J43" s="279" t="s">
        <v>41</v>
      </c>
      <c r="K43" s="279" t="s">
        <v>216</v>
      </c>
      <c r="L43" s="887" t="e">
        <f>SUMIFS(M.account_DTR!$AD$7:$AD$414,M.account_DTR!$I$7:$I$414,'10. 170KMP'!$F43)</f>
        <v>#REF!</v>
      </c>
      <c r="M43" s="881" t="e">
        <f>SUMIFS(M.account_DTR!$AR$7:$AR$414,M.account_DTR!$I$7:$I$414,'10. 170KMP'!$F43)</f>
        <v>#REF!</v>
      </c>
      <c r="N43" s="881" t="e">
        <f>SUMIFS(M.account_DTR!$BF$7:$BF$414,M.account_DTR!$I$7:$I$414,'10. 170KMP'!$F43)</f>
        <v>#REF!</v>
      </c>
      <c r="O43" s="881" t="e">
        <f>SUMIFS(M.account_DTR!BH$7:BH$414,M.account_DTR!$I$7:$I$414,'10. 170KMP'!$F43)</f>
        <v>#REF!</v>
      </c>
      <c r="P43" s="881" t="e">
        <f>SUMIFS(M.account_DTR!BI$7:BI$414,M.account_DTR!$I$7:$I$414,'10. 170KMP'!$F43)</f>
        <v>#REF!</v>
      </c>
      <c r="Q43" s="881" t="e">
        <f>SUMIFS(M.account_DTR!BJ$7:BJ$414,M.account_DTR!$I$7:$I$414,'10. 170KMP'!$F43)</f>
        <v>#REF!</v>
      </c>
      <c r="R43" s="881" t="e">
        <f>SUMIFS(M.account_DTR!BK$7:BK$414,M.account_DTR!$I$7:$I$414,'10. 170KMP'!$F43)</f>
        <v>#REF!</v>
      </c>
      <c r="S43" s="881" t="e">
        <f>SUMIFS(M.account_DTR!BL$7:BL$414,M.account_DTR!$I$7:$I$414,'10. 170KMP'!$F43)</f>
        <v>#REF!</v>
      </c>
      <c r="T43" s="881" t="e">
        <f>SUMIFS(M.account_DTR!BM$7:BM$414,M.account_DTR!$I$7:$I$414,'10. 170KMP'!$F43)</f>
        <v>#REF!</v>
      </c>
      <c r="U43" s="881" t="e">
        <f>SUMIFS(M.account_DTR!BN$7:BN$414,M.account_DTR!$I$7:$I$414,'10. 170KMP'!$F43)</f>
        <v>#REF!</v>
      </c>
      <c r="V43" s="881" t="e">
        <f>SUMIFS(M.account_DTR!BO$7:BO$414,M.account_DTR!$I$7:$I$414,'10. 170KMP'!$F43)</f>
        <v>#REF!</v>
      </c>
      <c r="W43" s="881" t="e">
        <f>SUMIFS(M.account_DTR!BP$7:BP$414,M.account_DTR!$I$7:$I$414,'10. 170KMP'!$F43)</f>
        <v>#REF!</v>
      </c>
      <c r="X43" s="881" t="e">
        <f>SUMIFS(M.account_DTR!BQ$7:BQ$414,M.account_DTR!$I$7:$I$414,'10. 170KMP'!$F43)</f>
        <v>#REF!</v>
      </c>
      <c r="Y43" s="881" t="e">
        <f>SUMIFS(M.account_DTR!BR$7:BR$414,M.account_DTR!$I$7:$I$414,'10. 170KMP'!$F43)</f>
        <v>#REF!</v>
      </c>
      <c r="Z43" s="881" t="e">
        <f>SUMIFS(M.account_DTR!BS$7:BS$414,M.account_DTR!$I$7:$I$414,'10. 170KMP'!$F43)</f>
        <v>#REF!</v>
      </c>
      <c r="AA43" s="881" t="e">
        <f t="shared" si="22"/>
        <v>#REF!</v>
      </c>
      <c r="AB43" s="881">
        <f>SUMIFS(M.account_DTR!BV$7:BV$414,M.account_DTR!$I$7:$I$414,'10. 170KMP'!$F43)</f>
        <v>0</v>
      </c>
      <c r="AC43" s="881">
        <f>SUMIFS(M.account_DTR!BW$7:BW$414,M.account_DTR!$I$7:$I$414,'10. 170KMP'!$F43)</f>
        <v>0</v>
      </c>
      <c r="AD43" s="881">
        <f>SUMIFS(M.account_DTR!BX$7:BX$414,M.account_DTR!$I$7:$I$414,'10. 170KMP'!$F43)</f>
        <v>0</v>
      </c>
      <c r="AE43" s="881">
        <f>SUMIFS(M.account_DTR!BY$7:BY$414,M.account_DTR!$I$7:$I$414,'10. 170KMP'!$F43)</f>
        <v>0</v>
      </c>
      <c r="AF43" s="881">
        <f>SUMIFS(M.account_DTR!BZ$7:BZ$414,M.account_DTR!$I$7:$I$414,'10. 170KMP'!$F43)</f>
        <v>0</v>
      </c>
      <c r="AG43" s="881">
        <f>SUMIFS(M.account_DTR!CA$7:CA$414,M.account_DTR!$I$7:$I$414,'10. 170KMP'!$F43)</f>
        <v>0</v>
      </c>
      <c r="AH43" s="881">
        <f>SUMIFS(M.account_DTR!CB$7:CB$414,M.account_DTR!$I$7:$I$414,'10. 170KMP'!$F43)</f>
        <v>0</v>
      </c>
      <c r="AI43" s="881">
        <f>SUMIFS(M.account_DTR!CC$7:CC$414,M.account_DTR!$I$7:$I$414,'10. 170KMP'!$F43)</f>
        <v>0</v>
      </c>
      <c r="AJ43" s="881">
        <f>SUMIFS(M.account_DTR!CD$7:CD$414,M.account_DTR!$I$7:$I$414,'10. 170KMP'!$F43)</f>
        <v>0</v>
      </c>
      <c r="AK43" s="881">
        <f>SUMIFS(M.account_DTR!CE$7:CE$414,M.account_DTR!$I$7:$I$414,'10. 170KMP'!$F43)</f>
        <v>0</v>
      </c>
      <c r="AL43" s="881">
        <f>SUMIFS(M.account_DTR!CF$7:CF$414,M.account_DTR!$I$7:$I$414,'10. 170KMP'!$F43)</f>
        <v>0</v>
      </c>
      <c r="AM43" s="881">
        <f>SUMIFS(M.account_DTR!CG$7:CG$414,M.account_DTR!$I$7:$I$414,'10. 170KMP'!$F43)</f>
        <v>0</v>
      </c>
      <c r="AN43" s="404">
        <f t="shared" si="23"/>
        <v>0</v>
      </c>
      <c r="AO43" s="405">
        <f t="shared" si="24"/>
        <v>0</v>
      </c>
      <c r="AP43" s="406">
        <f>SUMIFS(M.account_DTR!CJ$7:CJ$414,M.account_DTR!$I$7:$I$414,'10. 170KMP'!$F43)</f>
        <v>0</v>
      </c>
      <c r="AQ43" s="407">
        <f>SUMIFS(M.account_DTR!CK$7:CK$414,M.account_DTR!$I$7:$I$414,'10. 170KMP'!$F43)</f>
        <v>0</v>
      </c>
      <c r="AR43" s="407">
        <f>SUMIFS(M.account_DTR!CL$7:CL$414,M.account_DTR!$I$7:$I$414,'10. 170KMP'!$F43)</f>
        <v>0</v>
      </c>
      <c r="AS43" s="407">
        <f>SUMIFS(M.account_DTR!CM$7:CM$414,M.account_DTR!$I$7:$I$414,'10. 170KMP'!$F43)</f>
        <v>0</v>
      </c>
      <c r="AT43" s="407">
        <f>SUMIFS(M.account_DTR!CN$7:CN$414,M.account_DTR!$I$7:$I$414,'10. 170KMP'!$F43)</f>
        <v>0</v>
      </c>
      <c r="AU43" s="407"/>
      <c r="AV43" s="407"/>
      <c r="AW43" s="407"/>
      <c r="AX43" s="407"/>
      <c r="AY43" s="407"/>
      <c r="AZ43" s="407"/>
      <c r="BA43" s="408"/>
      <c r="BB43" s="403">
        <f t="shared" si="29"/>
        <v>0</v>
      </c>
      <c r="BC43" s="404">
        <f t="shared" si="30"/>
        <v>0</v>
      </c>
      <c r="BD43" s="404">
        <f t="shared" si="31"/>
        <v>0</v>
      </c>
      <c r="BE43" s="738" t="str">
        <f t="shared" si="18"/>
        <v/>
      </c>
      <c r="BF43" s="739" t="str">
        <f t="shared" si="3"/>
        <v/>
      </c>
      <c r="BG43" s="403" t="e">
        <f t="shared" si="32"/>
        <v>#REF!</v>
      </c>
      <c r="BH43" s="404">
        <f t="shared" si="33"/>
        <v>0</v>
      </c>
      <c r="BI43" s="404">
        <f t="shared" si="34"/>
        <v>0</v>
      </c>
      <c r="BJ43" s="502" t="str">
        <f t="shared" si="4"/>
        <v/>
      </c>
      <c r="BK43" s="502" t="str">
        <f t="shared" si="5"/>
        <v/>
      </c>
      <c r="BL43" s="503" t="str">
        <f t="shared" si="6"/>
        <v/>
      </c>
    </row>
    <row r="44" spans="2:64" s="2" customFormat="1" ht="27.6" x14ac:dyDescent="0.25">
      <c r="B44" s="1103" t="str">
        <f>IF(C44=0,"",MAX($B$10:B43)+1)</f>
        <v/>
      </c>
      <c r="C44" s="1104"/>
      <c r="D44" s="1105"/>
      <c r="E44" s="1104"/>
      <c r="F44" s="179">
        <f>IF(H44=0,"",MAX($F$10:F43)+1)</f>
        <v>35</v>
      </c>
      <c r="G44" s="242" t="str">
        <f>VLOOKUP(H44,'Mapping account'!E:F,2,0)</f>
        <v>03502</v>
      </c>
      <c r="H44" s="198" t="s">
        <v>335</v>
      </c>
      <c r="I44" s="269" t="s">
        <v>197</v>
      </c>
      <c r="J44" s="279" t="s">
        <v>41</v>
      </c>
      <c r="K44" s="279" t="s">
        <v>216</v>
      </c>
      <c r="L44" s="887" t="e">
        <f>SUMIFS(M.account_DTR!$AD$7:$AD$414,M.account_DTR!$I$7:$I$414,'10. 170KMP'!$F44)</f>
        <v>#REF!</v>
      </c>
      <c r="M44" s="881" t="e">
        <f>SUMIFS(M.account_DTR!$AR$7:$AR$414,M.account_DTR!$I$7:$I$414,'10. 170KMP'!$F44)</f>
        <v>#REF!</v>
      </c>
      <c r="N44" s="881" t="e">
        <f>SUMIFS(M.account_DTR!$BF$7:$BF$414,M.account_DTR!$I$7:$I$414,'10. 170KMP'!$F44)</f>
        <v>#REF!</v>
      </c>
      <c r="O44" s="881" t="e">
        <f>SUMIFS(M.account_DTR!BH$7:BH$414,M.account_DTR!$I$7:$I$414,'10. 170KMP'!$F44)</f>
        <v>#REF!</v>
      </c>
      <c r="P44" s="881" t="e">
        <f>SUMIFS(M.account_DTR!BI$7:BI$414,M.account_DTR!$I$7:$I$414,'10. 170KMP'!$F44)</f>
        <v>#REF!</v>
      </c>
      <c r="Q44" s="881" t="e">
        <f>SUMIFS(M.account_DTR!BJ$7:BJ$414,M.account_DTR!$I$7:$I$414,'10. 170KMP'!$F44)</f>
        <v>#REF!</v>
      </c>
      <c r="R44" s="881" t="e">
        <f>SUMIFS(M.account_DTR!BK$7:BK$414,M.account_DTR!$I$7:$I$414,'10. 170KMP'!$F44)</f>
        <v>#REF!</v>
      </c>
      <c r="S44" s="881" t="e">
        <f>SUMIFS(M.account_DTR!BL$7:BL$414,M.account_DTR!$I$7:$I$414,'10. 170KMP'!$F44)</f>
        <v>#REF!</v>
      </c>
      <c r="T44" s="881" t="e">
        <f>SUMIFS(M.account_DTR!BM$7:BM$414,M.account_DTR!$I$7:$I$414,'10. 170KMP'!$F44)</f>
        <v>#REF!</v>
      </c>
      <c r="U44" s="881" t="e">
        <f>SUMIFS(M.account_DTR!BN$7:BN$414,M.account_DTR!$I$7:$I$414,'10. 170KMP'!$F44)</f>
        <v>#REF!</v>
      </c>
      <c r="V44" s="881" t="e">
        <f>SUMIFS(M.account_DTR!BO$7:BO$414,M.account_DTR!$I$7:$I$414,'10. 170KMP'!$F44)</f>
        <v>#REF!</v>
      </c>
      <c r="W44" s="881" t="e">
        <f>SUMIFS(M.account_DTR!BP$7:BP$414,M.account_DTR!$I$7:$I$414,'10. 170KMP'!$F44)</f>
        <v>#REF!</v>
      </c>
      <c r="X44" s="881" t="e">
        <f>SUMIFS(M.account_DTR!BQ$7:BQ$414,M.account_DTR!$I$7:$I$414,'10. 170KMP'!$F44)</f>
        <v>#REF!</v>
      </c>
      <c r="Y44" s="881" t="e">
        <f>SUMIFS(M.account_DTR!BR$7:BR$414,M.account_DTR!$I$7:$I$414,'10. 170KMP'!$F44)</f>
        <v>#REF!</v>
      </c>
      <c r="Z44" s="881" t="e">
        <f>SUMIFS(M.account_DTR!BS$7:BS$414,M.account_DTR!$I$7:$I$414,'10. 170KMP'!$F44)</f>
        <v>#REF!</v>
      </c>
      <c r="AA44" s="881" t="e">
        <f t="shared" si="22"/>
        <v>#REF!</v>
      </c>
      <c r="AB44" s="881">
        <f>SUMIFS(M.account_DTR!BV$7:BV$414,M.account_DTR!$I$7:$I$414,'10. 170KMP'!$F44)</f>
        <v>0</v>
      </c>
      <c r="AC44" s="881">
        <f>SUMIFS(M.account_DTR!BW$7:BW$414,M.account_DTR!$I$7:$I$414,'10. 170KMP'!$F44)</f>
        <v>0</v>
      </c>
      <c r="AD44" s="881">
        <f>SUMIFS(M.account_DTR!BX$7:BX$414,M.account_DTR!$I$7:$I$414,'10. 170KMP'!$F44)</f>
        <v>0</v>
      </c>
      <c r="AE44" s="881">
        <f>SUMIFS(M.account_DTR!BY$7:BY$414,M.account_DTR!$I$7:$I$414,'10. 170KMP'!$F44)</f>
        <v>0</v>
      </c>
      <c r="AF44" s="881">
        <f>SUMIFS(M.account_DTR!BZ$7:BZ$414,M.account_DTR!$I$7:$I$414,'10. 170KMP'!$F44)</f>
        <v>0</v>
      </c>
      <c r="AG44" s="881">
        <f>SUMIFS(M.account_DTR!CA$7:CA$414,M.account_DTR!$I$7:$I$414,'10. 170KMP'!$F44)</f>
        <v>0</v>
      </c>
      <c r="AH44" s="881">
        <f>SUMIFS(M.account_DTR!CB$7:CB$414,M.account_DTR!$I$7:$I$414,'10. 170KMP'!$F44)</f>
        <v>0</v>
      </c>
      <c r="AI44" s="881">
        <f>SUMIFS(M.account_DTR!CC$7:CC$414,M.account_DTR!$I$7:$I$414,'10. 170KMP'!$F44)</f>
        <v>0</v>
      </c>
      <c r="AJ44" s="881">
        <f>SUMIFS(M.account_DTR!CD$7:CD$414,M.account_DTR!$I$7:$I$414,'10. 170KMP'!$F44)</f>
        <v>0</v>
      </c>
      <c r="AK44" s="881">
        <f>SUMIFS(M.account_DTR!CE$7:CE$414,M.account_DTR!$I$7:$I$414,'10. 170KMP'!$F44)</f>
        <v>0</v>
      </c>
      <c r="AL44" s="881">
        <f>SUMIFS(M.account_DTR!CF$7:CF$414,M.account_DTR!$I$7:$I$414,'10. 170KMP'!$F44)</f>
        <v>0</v>
      </c>
      <c r="AM44" s="881">
        <f>SUMIFS(M.account_DTR!CG$7:CG$414,M.account_DTR!$I$7:$I$414,'10. 170KMP'!$F44)</f>
        <v>0</v>
      </c>
      <c r="AN44" s="404">
        <f t="shared" si="23"/>
        <v>0</v>
      </c>
      <c r="AO44" s="405">
        <f t="shared" si="24"/>
        <v>0</v>
      </c>
      <c r="AP44" s="406">
        <f>SUMIFS(M.account_DTR!CJ$7:CJ$414,M.account_DTR!$I$7:$I$414,'10. 170KMP'!$F44)</f>
        <v>0</v>
      </c>
      <c r="AQ44" s="407">
        <f>SUMIFS(M.account_DTR!CK$7:CK$414,M.account_DTR!$I$7:$I$414,'10. 170KMP'!$F44)</f>
        <v>0</v>
      </c>
      <c r="AR44" s="407">
        <f>SUMIFS(M.account_DTR!CL$7:CL$414,M.account_DTR!$I$7:$I$414,'10. 170KMP'!$F44)</f>
        <v>0</v>
      </c>
      <c r="AS44" s="407">
        <f>SUMIFS(M.account_DTR!CM$7:CM$414,M.account_DTR!$I$7:$I$414,'10. 170KMP'!$F44)</f>
        <v>0</v>
      </c>
      <c r="AT44" s="407">
        <f>SUMIFS(M.account_DTR!CN$7:CN$414,M.account_DTR!$I$7:$I$414,'10. 170KMP'!$F44)</f>
        <v>0</v>
      </c>
      <c r="AU44" s="407"/>
      <c r="AV44" s="407"/>
      <c r="AW44" s="407"/>
      <c r="AX44" s="407"/>
      <c r="AY44" s="407"/>
      <c r="AZ44" s="407"/>
      <c r="BA44" s="408"/>
      <c r="BB44" s="403">
        <f t="shared" si="29"/>
        <v>0</v>
      </c>
      <c r="BC44" s="404">
        <f t="shared" si="30"/>
        <v>0</v>
      </c>
      <c r="BD44" s="404">
        <f t="shared" si="31"/>
        <v>0</v>
      </c>
      <c r="BE44" s="738" t="str">
        <f t="shared" si="18"/>
        <v/>
      </c>
      <c r="BF44" s="739" t="str">
        <f t="shared" si="3"/>
        <v/>
      </c>
      <c r="BG44" s="403" t="e">
        <f t="shared" si="32"/>
        <v>#REF!</v>
      </c>
      <c r="BH44" s="404">
        <f t="shared" si="33"/>
        <v>0</v>
      </c>
      <c r="BI44" s="404">
        <f t="shared" si="34"/>
        <v>0</v>
      </c>
      <c r="BJ44" s="502" t="str">
        <f t="shared" si="4"/>
        <v/>
      </c>
      <c r="BK44" s="502" t="str">
        <f t="shared" si="5"/>
        <v/>
      </c>
      <c r="BL44" s="503" t="str">
        <f t="shared" si="6"/>
        <v/>
      </c>
    </row>
    <row r="45" spans="2:64" s="2" customFormat="1" x14ac:dyDescent="0.25">
      <c r="B45" s="1103"/>
      <c r="C45" s="1104"/>
      <c r="D45" s="1105"/>
      <c r="E45" s="1104"/>
      <c r="F45" s="23">
        <f>IF(H45=0,"",MAX($F$10:F44)+1)</f>
        <v>36</v>
      </c>
      <c r="G45" s="240" t="str">
        <f>VLOOKUP(H45,'Mapping account'!E:F,2,0)</f>
        <v>03801</v>
      </c>
      <c r="H45" s="16" t="s">
        <v>336</v>
      </c>
      <c r="I45" s="266" t="s">
        <v>197</v>
      </c>
      <c r="J45" s="277" t="s">
        <v>41</v>
      </c>
      <c r="K45" s="277" t="s">
        <v>216</v>
      </c>
      <c r="L45" s="888" t="e">
        <f>SUMIFS(M.account_DTR!$AD$7:$AD$414,M.account_DTR!$I$7:$I$414,'10. 170KMP'!$F45)</f>
        <v>#REF!</v>
      </c>
      <c r="M45" s="882" t="e">
        <f>SUMIFS(M.account_DTR!$AR$7:$AR$414,M.account_DTR!$I$7:$I$414,'10. 170KMP'!$F45)</f>
        <v>#REF!</v>
      </c>
      <c r="N45" s="882" t="e">
        <f>SUMIFS(M.account_DTR!$BF$7:$BF$414,M.account_DTR!$I$7:$I$414,'10. 170KMP'!$F45)</f>
        <v>#REF!</v>
      </c>
      <c r="O45" s="882" t="e">
        <f>SUMIFS(M.account_DTR!BH$7:BH$414,M.account_DTR!$I$7:$I$414,'10. 170KMP'!$F45)</f>
        <v>#REF!</v>
      </c>
      <c r="P45" s="882" t="e">
        <f>SUMIFS(M.account_DTR!BI$7:BI$414,M.account_DTR!$I$7:$I$414,'10. 170KMP'!$F45)</f>
        <v>#REF!</v>
      </c>
      <c r="Q45" s="882" t="e">
        <f>SUMIFS(M.account_DTR!BJ$7:BJ$414,M.account_DTR!$I$7:$I$414,'10. 170KMP'!$F45)</f>
        <v>#REF!</v>
      </c>
      <c r="R45" s="882" t="e">
        <f>SUMIFS(M.account_DTR!BK$7:BK$414,M.account_DTR!$I$7:$I$414,'10. 170KMP'!$F45)</f>
        <v>#REF!</v>
      </c>
      <c r="S45" s="882" t="e">
        <f>SUMIFS(M.account_DTR!BL$7:BL$414,M.account_DTR!$I$7:$I$414,'10. 170KMP'!$F45)</f>
        <v>#REF!</v>
      </c>
      <c r="T45" s="882" t="e">
        <f>SUMIFS(M.account_DTR!BM$7:BM$414,M.account_DTR!$I$7:$I$414,'10. 170KMP'!$F45)</f>
        <v>#REF!</v>
      </c>
      <c r="U45" s="882" t="e">
        <f>SUMIFS(M.account_DTR!BN$7:BN$414,M.account_DTR!$I$7:$I$414,'10. 170KMP'!$F45)</f>
        <v>#REF!</v>
      </c>
      <c r="V45" s="882" t="e">
        <f>SUMIFS(M.account_DTR!BO$7:BO$414,M.account_DTR!$I$7:$I$414,'10. 170KMP'!$F45)</f>
        <v>#REF!</v>
      </c>
      <c r="W45" s="882" t="e">
        <f>SUMIFS(M.account_DTR!BP$7:BP$414,M.account_DTR!$I$7:$I$414,'10. 170KMP'!$F45)</f>
        <v>#REF!</v>
      </c>
      <c r="X45" s="882" t="e">
        <f>SUMIFS(M.account_DTR!BQ$7:BQ$414,M.account_DTR!$I$7:$I$414,'10. 170KMP'!$F45)</f>
        <v>#REF!</v>
      </c>
      <c r="Y45" s="882" t="e">
        <f>SUMIFS(M.account_DTR!BR$7:BR$414,M.account_DTR!$I$7:$I$414,'10. 170KMP'!$F45)</f>
        <v>#REF!</v>
      </c>
      <c r="Z45" s="882" t="e">
        <f>SUMIFS(M.account_DTR!BS$7:BS$414,M.account_DTR!$I$7:$I$414,'10. 170KMP'!$F45)</f>
        <v>#REF!</v>
      </c>
      <c r="AA45" s="61" t="e">
        <f t="shared" si="22"/>
        <v>#REF!</v>
      </c>
      <c r="AB45" s="61">
        <f>SUMIFS(M.account_DTR!BV$7:BV$414,M.account_DTR!$I$7:$I$414,'10. 170KMP'!$F45)</f>
        <v>0</v>
      </c>
      <c r="AC45" s="61">
        <f>SUMIFS(M.account_DTR!BW$7:BW$414,M.account_DTR!$I$7:$I$414,'10. 170KMP'!$F45)</f>
        <v>0</v>
      </c>
      <c r="AD45" s="61">
        <f>SUMIFS(M.account_DTR!BX$7:BX$414,M.account_DTR!$I$7:$I$414,'10. 170KMP'!$F45)</f>
        <v>1840000</v>
      </c>
      <c r="AE45" s="61">
        <f>SUMIFS(M.account_DTR!BY$7:BY$414,M.account_DTR!$I$7:$I$414,'10. 170KMP'!$F45)</f>
        <v>1840000</v>
      </c>
      <c r="AF45" s="61">
        <f>SUMIFS(M.account_DTR!BZ$7:BZ$414,M.account_DTR!$I$7:$I$414,'10. 170KMP'!$F45)</f>
        <v>1840000</v>
      </c>
      <c r="AG45" s="61">
        <f>SUMIFS(M.account_DTR!CA$7:CA$414,M.account_DTR!$I$7:$I$414,'10. 170KMP'!$F45)</f>
        <v>1840000</v>
      </c>
      <c r="AH45" s="61">
        <f>SUMIFS(M.account_DTR!CB$7:CB$414,M.account_DTR!$I$7:$I$414,'10. 170KMP'!$F45)</f>
        <v>1840000</v>
      </c>
      <c r="AI45" s="61">
        <f>SUMIFS(M.account_DTR!CC$7:CC$414,M.account_DTR!$I$7:$I$414,'10. 170KMP'!$F45)</f>
        <v>1840000</v>
      </c>
      <c r="AJ45" s="61">
        <f>SUMIFS(M.account_DTR!CD$7:CD$414,M.account_DTR!$I$7:$I$414,'10. 170KMP'!$F45)</f>
        <v>1840000</v>
      </c>
      <c r="AK45" s="61">
        <f>SUMIFS(M.account_DTR!CE$7:CE$414,M.account_DTR!$I$7:$I$414,'10. 170KMP'!$F45)</f>
        <v>1840000</v>
      </c>
      <c r="AL45" s="61">
        <f>SUMIFS(M.account_DTR!CF$7:CF$414,M.account_DTR!$I$7:$I$414,'10. 170KMP'!$F45)</f>
        <v>1840000</v>
      </c>
      <c r="AM45" s="61">
        <f>SUMIFS(M.account_DTR!CG$7:CG$414,M.account_DTR!$I$7:$I$414,'10. 170KMP'!$F45)</f>
        <v>1840000</v>
      </c>
      <c r="AN45" s="61">
        <f t="shared" si="23"/>
        <v>18400000</v>
      </c>
      <c r="AO45" s="91">
        <f t="shared" si="24"/>
        <v>0</v>
      </c>
      <c r="AP45" s="323">
        <f>SUMIFS(M.account_DTR!CJ$7:CJ$414,M.account_DTR!$I$7:$I$414,'10. 170KMP'!$F45)</f>
        <v>0</v>
      </c>
      <c r="AQ45" s="324">
        <f>SUMIFS(M.account_DTR!CK$7:CK$414,M.account_DTR!$I$7:$I$414,'10. 170KMP'!$F45)</f>
        <v>0</v>
      </c>
      <c r="AR45" s="324">
        <f>SUMIFS(M.account_DTR!CL$7:CL$414,M.account_DTR!$I$7:$I$414,'10. 170KMP'!$F45)</f>
        <v>0</v>
      </c>
      <c r="AS45" s="324">
        <f>SUMIFS(M.account_DTR!CM$7:CM$414,M.account_DTR!$I$7:$I$414,'10. 170KMP'!$F45)</f>
        <v>0</v>
      </c>
      <c r="AT45" s="324">
        <f>SUMIFS(M.account_DTR!CN$7:CN$414,M.account_DTR!$I$7:$I$414,'10. 170KMP'!$F45)</f>
        <v>0</v>
      </c>
      <c r="AU45" s="324"/>
      <c r="AV45" s="324"/>
      <c r="AW45" s="324"/>
      <c r="AX45" s="324"/>
      <c r="AY45" s="324"/>
      <c r="AZ45" s="324"/>
      <c r="BA45" s="325"/>
      <c r="BB45" s="85">
        <f t="shared" si="29"/>
        <v>0</v>
      </c>
      <c r="BC45" s="61">
        <f t="shared" si="30"/>
        <v>0</v>
      </c>
      <c r="BD45" s="61">
        <f t="shared" si="31"/>
        <v>1840000</v>
      </c>
      <c r="BE45" s="732" t="str">
        <f t="shared" si="18"/>
        <v/>
      </c>
      <c r="BF45" s="733">
        <f t="shared" si="3"/>
        <v>0</v>
      </c>
      <c r="BG45" s="85" t="e">
        <f t="shared" si="32"/>
        <v>#REF!</v>
      </c>
      <c r="BH45" s="61">
        <f t="shared" si="33"/>
        <v>0</v>
      </c>
      <c r="BI45" s="61">
        <f t="shared" si="34"/>
        <v>5520000</v>
      </c>
      <c r="BJ45" s="494" t="str">
        <f t="shared" si="4"/>
        <v/>
      </c>
      <c r="BK45" s="494">
        <f t="shared" si="5"/>
        <v>0</v>
      </c>
      <c r="BL45" s="495">
        <f t="shared" si="6"/>
        <v>0</v>
      </c>
    </row>
    <row r="46" spans="2:64" s="2" customFormat="1" ht="27.6" x14ac:dyDescent="0.25">
      <c r="B46" s="1103" t="s">
        <v>43</v>
      </c>
      <c r="C46" s="1104" t="s">
        <v>42</v>
      </c>
      <c r="D46" s="244" t="s">
        <v>217</v>
      </c>
      <c r="E46" s="164" t="s">
        <v>145</v>
      </c>
      <c r="F46" s="163">
        <f>IF(H46=0,"",MAX($F$10:F45)+1)</f>
        <v>37</v>
      </c>
      <c r="G46" s="244" t="str">
        <f>VLOOKUP(H46,'Mapping account'!E:F,2,0)</f>
        <v>07104</v>
      </c>
      <c r="H46" s="165" t="s">
        <v>145</v>
      </c>
      <c r="I46" s="271" t="s">
        <v>197</v>
      </c>
      <c r="J46" s="280" t="s">
        <v>43</v>
      </c>
      <c r="K46" s="280" t="s">
        <v>217</v>
      </c>
      <c r="L46" s="415" t="e">
        <f>SUMIFS(M.account_DTR!$AD$7:$AD$414,M.account_DTR!$I$7:$I$414,'10. 170KMP'!$F46)</f>
        <v>#REF!</v>
      </c>
      <c r="M46" s="416" t="e">
        <f>SUMIFS(M.account_DTR!$AR$7:$AR$414,M.account_DTR!$I$7:$I$414,'10. 170KMP'!$F46)</f>
        <v>#REF!</v>
      </c>
      <c r="N46" s="416" t="e">
        <f>SUMIFS(M.account_DTR!$BF$7:$BF$414,M.account_DTR!$I$7:$I$414,'10. 170KMP'!$F46)</f>
        <v>#REF!</v>
      </c>
      <c r="O46" s="416" t="e">
        <f>SUMIFS(M.account_DTR!BH$7:BH$414,M.account_DTR!$I$7:$I$414,'10. 170KMP'!$F46)</f>
        <v>#REF!</v>
      </c>
      <c r="P46" s="416" t="e">
        <f>SUMIFS(M.account_DTR!BI$7:BI$414,M.account_DTR!$I$7:$I$414,'10. 170KMP'!$F46)</f>
        <v>#REF!</v>
      </c>
      <c r="Q46" s="416" t="e">
        <f>SUMIFS(M.account_DTR!BJ$7:BJ$414,M.account_DTR!$I$7:$I$414,'10. 170KMP'!$F46)</f>
        <v>#REF!</v>
      </c>
      <c r="R46" s="416" t="e">
        <f>SUMIFS(M.account_DTR!BK$7:BK$414,M.account_DTR!$I$7:$I$414,'10. 170KMP'!$F46)</f>
        <v>#REF!</v>
      </c>
      <c r="S46" s="416" t="e">
        <f>SUMIFS(M.account_DTR!BL$7:BL$414,M.account_DTR!$I$7:$I$414,'10. 170KMP'!$F46)</f>
        <v>#REF!</v>
      </c>
      <c r="T46" s="416" t="e">
        <f>SUMIFS(M.account_DTR!BM$7:BM$414,M.account_DTR!$I$7:$I$414,'10. 170KMP'!$F46)</f>
        <v>#REF!</v>
      </c>
      <c r="U46" s="416" t="e">
        <f>SUMIFS(M.account_DTR!BN$7:BN$414,M.account_DTR!$I$7:$I$414,'10. 170KMP'!$F46)</f>
        <v>#REF!</v>
      </c>
      <c r="V46" s="416" t="e">
        <f>SUMIFS(M.account_DTR!BO$7:BO$414,M.account_DTR!$I$7:$I$414,'10. 170KMP'!$F46)</f>
        <v>#REF!</v>
      </c>
      <c r="W46" s="416" t="e">
        <f>SUMIFS(M.account_DTR!BP$7:BP$414,M.account_DTR!$I$7:$I$414,'10. 170KMP'!$F46)</f>
        <v>#REF!</v>
      </c>
      <c r="X46" s="416" t="e">
        <f>SUMIFS(M.account_DTR!BQ$7:BQ$414,M.account_DTR!$I$7:$I$414,'10. 170KMP'!$F46)</f>
        <v>#REF!</v>
      </c>
      <c r="Y46" s="416" t="e">
        <f>SUMIFS(M.account_DTR!BR$7:BR$414,M.account_DTR!$I$7:$I$414,'10. 170KMP'!$F46)</f>
        <v>#REF!</v>
      </c>
      <c r="Z46" s="416" t="e">
        <f>SUMIFS(M.account_DTR!BS$7:BS$414,M.account_DTR!$I$7:$I$414,'10. 170KMP'!$F46)</f>
        <v>#REF!</v>
      </c>
      <c r="AA46" s="416" t="e">
        <f t="shared" si="22"/>
        <v>#REF!</v>
      </c>
      <c r="AB46" s="416">
        <f>SUMIFS(M.account_DTR!BV$7:BV$414,M.account_DTR!$I$7:$I$414,'10. 170KMP'!$F46)</f>
        <v>0</v>
      </c>
      <c r="AC46" s="416">
        <f>SUMIFS(M.account_DTR!BW$7:BW$414,M.account_DTR!$I$7:$I$414,'10. 170KMP'!$F46)</f>
        <v>0</v>
      </c>
      <c r="AD46" s="416">
        <f>SUMIFS(M.account_DTR!BX$7:BX$414,M.account_DTR!$I$7:$I$414,'10. 170KMP'!$F46)</f>
        <v>0</v>
      </c>
      <c r="AE46" s="416">
        <f>SUMIFS(M.account_DTR!BY$7:BY$414,M.account_DTR!$I$7:$I$414,'10. 170KMP'!$F46)</f>
        <v>0</v>
      </c>
      <c r="AF46" s="416">
        <f>SUMIFS(M.account_DTR!BZ$7:BZ$414,M.account_DTR!$I$7:$I$414,'10. 170KMP'!$F46)</f>
        <v>0</v>
      </c>
      <c r="AG46" s="416">
        <f>SUMIFS(M.account_DTR!CA$7:CA$414,M.account_DTR!$I$7:$I$414,'10. 170KMP'!$F46)</f>
        <v>0</v>
      </c>
      <c r="AH46" s="416">
        <f>SUMIFS(M.account_DTR!CB$7:CB$414,M.account_DTR!$I$7:$I$414,'10. 170KMP'!$F46)</f>
        <v>0</v>
      </c>
      <c r="AI46" s="416">
        <f>SUMIFS(M.account_DTR!CC$7:CC$414,M.account_DTR!$I$7:$I$414,'10. 170KMP'!$F46)</f>
        <v>0</v>
      </c>
      <c r="AJ46" s="416">
        <f>SUMIFS(M.account_DTR!CD$7:CD$414,M.account_DTR!$I$7:$I$414,'10. 170KMP'!$F46)</f>
        <v>0</v>
      </c>
      <c r="AK46" s="416">
        <f>SUMIFS(M.account_DTR!CE$7:CE$414,M.account_DTR!$I$7:$I$414,'10. 170KMP'!$F46)</f>
        <v>0</v>
      </c>
      <c r="AL46" s="416">
        <f>SUMIFS(M.account_DTR!CF$7:CF$414,M.account_DTR!$I$7:$I$414,'10. 170KMP'!$F46)</f>
        <v>0</v>
      </c>
      <c r="AM46" s="416">
        <f>SUMIFS(M.account_DTR!CG$7:CG$414,M.account_DTR!$I$7:$I$414,'10. 170KMP'!$F46)</f>
        <v>0</v>
      </c>
      <c r="AN46" s="416">
        <f t="shared" si="23"/>
        <v>0</v>
      </c>
      <c r="AO46" s="417">
        <f t="shared" si="24"/>
        <v>0</v>
      </c>
      <c r="AP46" s="420">
        <f>SUMIFS(M.account_DTR!CJ$7:CJ$414,M.account_DTR!$I$7:$I$414,'10. 170KMP'!$F46)</f>
        <v>0</v>
      </c>
      <c r="AQ46" s="418">
        <f>SUMIFS(M.account_DTR!CK$7:CK$414,M.account_DTR!$I$7:$I$414,'10. 170KMP'!$F46)</f>
        <v>0</v>
      </c>
      <c r="AR46" s="418">
        <f>SUMIFS(M.account_DTR!CL$7:CL$414,M.account_DTR!$I$7:$I$414,'10. 170KMP'!$F46)</f>
        <v>0</v>
      </c>
      <c r="AS46" s="418">
        <f>SUMIFS(M.account_DTR!CM$7:CM$414,M.account_DTR!$I$7:$I$414,'10. 170KMP'!$F46)</f>
        <v>0</v>
      </c>
      <c r="AT46" s="418">
        <f>SUMIFS(M.account_DTR!CN$7:CN$414,M.account_DTR!$I$7:$I$414,'10. 170KMP'!$F46)</f>
        <v>0</v>
      </c>
      <c r="AU46" s="418"/>
      <c r="AV46" s="418"/>
      <c r="AW46" s="418"/>
      <c r="AX46" s="418"/>
      <c r="AY46" s="418"/>
      <c r="AZ46" s="418"/>
      <c r="BA46" s="419"/>
      <c r="BB46" s="415">
        <f t="shared" si="29"/>
        <v>0</v>
      </c>
      <c r="BC46" s="416">
        <f t="shared" si="30"/>
        <v>0</v>
      </c>
      <c r="BD46" s="416">
        <f t="shared" si="31"/>
        <v>0</v>
      </c>
      <c r="BE46" s="746" t="str">
        <f t="shared" si="18"/>
        <v/>
      </c>
      <c r="BF46" s="747" t="str">
        <f t="shared" si="3"/>
        <v/>
      </c>
      <c r="BG46" s="415" t="e">
        <f t="shared" si="32"/>
        <v>#REF!</v>
      </c>
      <c r="BH46" s="416">
        <f t="shared" si="33"/>
        <v>0</v>
      </c>
      <c r="BI46" s="416">
        <f t="shared" si="34"/>
        <v>0</v>
      </c>
      <c r="BJ46" s="510" t="str">
        <f t="shared" si="4"/>
        <v/>
      </c>
      <c r="BK46" s="510" t="str">
        <f t="shared" si="5"/>
        <v/>
      </c>
      <c r="BL46" s="511" t="str">
        <f t="shared" si="6"/>
        <v/>
      </c>
    </row>
    <row r="47" spans="2:64" s="2" customFormat="1" x14ac:dyDescent="0.25">
      <c r="B47" s="1103"/>
      <c r="C47" s="1104"/>
      <c r="D47" s="244" t="s">
        <v>218</v>
      </c>
      <c r="E47" s="132" t="s">
        <v>175</v>
      </c>
      <c r="F47" s="163">
        <f>IF(H47=0,"",MAX($F$10:F46)+1)</f>
        <v>38</v>
      </c>
      <c r="G47" s="244" t="str">
        <f>VLOOKUP(H47,'Mapping account'!E:F,2,0)</f>
        <v>07105</v>
      </c>
      <c r="H47" s="165" t="s">
        <v>175</v>
      </c>
      <c r="I47" s="271" t="s">
        <v>197</v>
      </c>
      <c r="J47" s="280" t="s">
        <v>43</v>
      </c>
      <c r="K47" s="280" t="s">
        <v>218</v>
      </c>
      <c r="L47" s="421" t="e">
        <f>SUMIFS(M.account_DTR!$AD$7:$AD$414,M.account_DTR!$I$7:$I$414,'10. 170KMP'!$F47)</f>
        <v>#REF!</v>
      </c>
      <c r="M47" s="422" t="e">
        <f>SUMIFS(M.account_DTR!$AR$7:$AR$414,M.account_DTR!$I$7:$I$414,'10. 170KMP'!$F47)</f>
        <v>#REF!</v>
      </c>
      <c r="N47" s="422" t="e">
        <f>SUMIFS(M.account_DTR!$BF$7:$BF$414,M.account_DTR!$I$7:$I$414,'10. 170KMP'!$F47)</f>
        <v>#REF!</v>
      </c>
      <c r="O47" s="422" t="e">
        <f>SUMIFS(M.account_DTR!BH$7:BH$414,M.account_DTR!$I$7:$I$414,'10. 170KMP'!$F47)</f>
        <v>#REF!</v>
      </c>
      <c r="P47" s="422" t="e">
        <f>SUMIFS(M.account_DTR!BI$7:BI$414,M.account_DTR!$I$7:$I$414,'10. 170KMP'!$F47)</f>
        <v>#REF!</v>
      </c>
      <c r="Q47" s="422" t="e">
        <f>SUMIFS(M.account_DTR!BJ$7:BJ$414,M.account_DTR!$I$7:$I$414,'10. 170KMP'!$F47)</f>
        <v>#REF!</v>
      </c>
      <c r="R47" s="422" t="e">
        <f>SUMIFS(M.account_DTR!BK$7:BK$414,M.account_DTR!$I$7:$I$414,'10. 170KMP'!$F47)</f>
        <v>#REF!</v>
      </c>
      <c r="S47" s="422" t="e">
        <f>SUMIFS(M.account_DTR!BL$7:BL$414,M.account_DTR!$I$7:$I$414,'10. 170KMP'!$F47)</f>
        <v>#REF!</v>
      </c>
      <c r="T47" s="422" t="e">
        <f>SUMIFS(M.account_DTR!BM$7:BM$414,M.account_DTR!$I$7:$I$414,'10. 170KMP'!$F47)</f>
        <v>#REF!</v>
      </c>
      <c r="U47" s="422" t="e">
        <f>SUMIFS(M.account_DTR!BN$7:BN$414,M.account_DTR!$I$7:$I$414,'10. 170KMP'!$F47)</f>
        <v>#REF!</v>
      </c>
      <c r="V47" s="422" t="e">
        <f>SUMIFS(M.account_DTR!BO$7:BO$414,M.account_DTR!$I$7:$I$414,'10. 170KMP'!$F47)</f>
        <v>#REF!</v>
      </c>
      <c r="W47" s="422" t="e">
        <f>SUMIFS(M.account_DTR!BP$7:BP$414,M.account_DTR!$I$7:$I$414,'10. 170KMP'!$F47)</f>
        <v>#REF!</v>
      </c>
      <c r="X47" s="422" t="e">
        <f>SUMIFS(M.account_DTR!BQ$7:BQ$414,M.account_DTR!$I$7:$I$414,'10. 170KMP'!$F47)</f>
        <v>#REF!</v>
      </c>
      <c r="Y47" s="422" t="e">
        <f>SUMIFS(M.account_DTR!BR$7:BR$414,M.account_DTR!$I$7:$I$414,'10. 170KMP'!$F47)</f>
        <v>#REF!</v>
      </c>
      <c r="Z47" s="422" t="e">
        <f>SUMIFS(M.account_DTR!BS$7:BS$414,M.account_DTR!$I$7:$I$414,'10. 170KMP'!$F47)</f>
        <v>#REF!</v>
      </c>
      <c r="AA47" s="422" t="e">
        <f t="shared" si="22"/>
        <v>#REF!</v>
      </c>
      <c r="AB47" s="422">
        <f>SUMIFS(M.account_DTR!BV$7:BV$414,M.account_DTR!$I$7:$I$414,'10. 170KMP'!$F47)</f>
        <v>0</v>
      </c>
      <c r="AC47" s="422">
        <f>SUMIFS(M.account_DTR!BW$7:BW$414,M.account_DTR!$I$7:$I$414,'10. 170KMP'!$F47)</f>
        <v>0</v>
      </c>
      <c r="AD47" s="422">
        <f>SUMIFS(M.account_DTR!BX$7:BX$414,M.account_DTR!$I$7:$I$414,'10. 170KMP'!$F47)</f>
        <v>0</v>
      </c>
      <c r="AE47" s="422">
        <f>SUMIFS(M.account_DTR!BY$7:BY$414,M.account_DTR!$I$7:$I$414,'10. 170KMP'!$F47)</f>
        <v>452427250</v>
      </c>
      <c r="AF47" s="422">
        <f>SUMIFS(M.account_DTR!BZ$7:BZ$414,M.account_DTR!$I$7:$I$414,'10. 170KMP'!$F47)</f>
        <v>471278385.41666669</v>
      </c>
      <c r="AG47" s="422">
        <f>SUMIFS(M.account_DTR!CA$7:CA$414,M.account_DTR!$I$7:$I$414,'10. 170KMP'!$F47)</f>
        <v>471278385.41666669</v>
      </c>
      <c r="AH47" s="422">
        <f>SUMIFS(M.account_DTR!CB$7:CB$414,M.account_DTR!$I$7:$I$414,'10. 170KMP'!$F47)</f>
        <v>490129520.83333331</v>
      </c>
      <c r="AI47" s="422">
        <f>SUMIFS(M.account_DTR!CC$7:CC$414,M.account_DTR!$I$7:$I$414,'10. 170KMP'!$F47)</f>
        <v>490649328.92067742</v>
      </c>
      <c r="AJ47" s="422">
        <f>SUMIFS(M.account_DTR!CD$7:CD$414,M.account_DTR!$I$7:$I$414,'10. 170KMP'!$F47)</f>
        <v>471778200.88526672</v>
      </c>
      <c r="AK47" s="422">
        <f>SUMIFS(M.account_DTR!CE$7:CE$414,M.account_DTR!$I$7:$I$414,'10. 170KMP'!$F47)</f>
        <v>490209967.32304132</v>
      </c>
      <c r="AL47" s="422">
        <f>SUMIFS(M.account_DTR!CF$7:CF$414,M.account_DTR!$I$7:$I$414,'10. 170KMP'!$F47)</f>
        <v>471355737.81061667</v>
      </c>
      <c r="AM47" s="422">
        <f>SUMIFS(M.account_DTR!CG$7:CG$414,M.account_DTR!$I$7:$I$414,'10. 170KMP'!$F47)</f>
        <v>490129520.83333331</v>
      </c>
      <c r="AN47" s="422">
        <f t="shared" si="23"/>
        <v>4299236297.4396019</v>
      </c>
      <c r="AO47" s="423">
        <f t="shared" si="24"/>
        <v>0</v>
      </c>
      <c r="AP47" s="424">
        <f>SUMIFS(M.account_DTR!CJ$7:CJ$414,M.account_DTR!$I$7:$I$414,'10. 170KMP'!$F47)</f>
        <v>0</v>
      </c>
      <c r="AQ47" s="425">
        <f>SUMIFS(M.account_DTR!CK$7:CK$414,M.account_DTR!$I$7:$I$414,'10. 170KMP'!$F47)</f>
        <v>0</v>
      </c>
      <c r="AR47" s="425">
        <f>SUMIFS(M.account_DTR!CL$7:CL$414,M.account_DTR!$I$7:$I$414,'10. 170KMP'!$F47)</f>
        <v>0</v>
      </c>
      <c r="AS47" s="425">
        <f>SUMIFS(M.account_DTR!CM$7:CM$414,M.account_DTR!$I$7:$I$414,'10. 170KMP'!$F47)</f>
        <v>0</v>
      </c>
      <c r="AT47" s="425">
        <f>SUMIFS(M.account_DTR!CN$7:CN$414,M.account_DTR!$I$7:$I$414,'10. 170KMP'!$F47)</f>
        <v>0</v>
      </c>
      <c r="AU47" s="425"/>
      <c r="AV47" s="425"/>
      <c r="AW47" s="425"/>
      <c r="AX47" s="425"/>
      <c r="AY47" s="425"/>
      <c r="AZ47" s="425"/>
      <c r="BA47" s="426"/>
      <c r="BB47" s="421">
        <f t="shared" si="29"/>
        <v>0</v>
      </c>
      <c r="BC47" s="422">
        <f t="shared" si="30"/>
        <v>0</v>
      </c>
      <c r="BD47" s="422">
        <f t="shared" si="31"/>
        <v>471278385.41666669</v>
      </c>
      <c r="BE47" s="748" t="str">
        <f t="shared" si="18"/>
        <v/>
      </c>
      <c r="BF47" s="749">
        <f t="shared" si="3"/>
        <v>0</v>
      </c>
      <c r="BG47" s="421" t="e">
        <f t="shared" si="32"/>
        <v>#REF!</v>
      </c>
      <c r="BH47" s="422">
        <f t="shared" si="33"/>
        <v>0</v>
      </c>
      <c r="BI47" s="422">
        <f t="shared" si="34"/>
        <v>923705635.41666675</v>
      </c>
      <c r="BJ47" s="512" t="str">
        <f t="shared" si="4"/>
        <v/>
      </c>
      <c r="BK47" s="512">
        <f t="shared" si="5"/>
        <v>0</v>
      </c>
      <c r="BL47" s="513">
        <f t="shared" si="6"/>
        <v>0</v>
      </c>
    </row>
    <row r="48" spans="2:64" s="2" customFormat="1" ht="27.6" x14ac:dyDescent="0.25">
      <c r="B48" s="1103" t="str">
        <f>IF(C48=0,"",MAX($B$10:B47)+1)</f>
        <v/>
      </c>
      <c r="C48" s="1104"/>
      <c r="D48" s="244" t="s">
        <v>219</v>
      </c>
      <c r="E48" s="132" t="s">
        <v>220</v>
      </c>
      <c r="F48" s="163">
        <f>IF(H48=0,"",MAX($F$10:F47)+1)</f>
        <v>39</v>
      </c>
      <c r="G48" s="244" t="str">
        <f>VLOOKUP(H48,'Mapping account'!E:F,2,0)</f>
        <v>07106</v>
      </c>
      <c r="H48" s="165" t="s">
        <v>220</v>
      </c>
      <c r="I48" s="271" t="s">
        <v>197</v>
      </c>
      <c r="J48" s="280" t="s">
        <v>43</v>
      </c>
      <c r="K48" s="280" t="s">
        <v>219</v>
      </c>
      <c r="L48" s="263" t="e">
        <f>SUMIFS(M.account_DTR!$AD$7:$AD$414,M.account_DTR!$I$7:$I$414,'10. 170KMP'!$F48)</f>
        <v>#REF!</v>
      </c>
      <c r="M48" s="264" t="e">
        <f>SUMIFS(M.account_DTR!$AR$7:$AR$414,M.account_DTR!$I$7:$I$414,'10. 170KMP'!$F48)</f>
        <v>#REF!</v>
      </c>
      <c r="N48" s="264" t="e">
        <f>SUMIFS(M.account_DTR!$BF$7:$BF$414,M.account_DTR!$I$7:$I$414,'10. 170KMP'!$F48)</f>
        <v>#REF!</v>
      </c>
      <c r="O48" s="264" t="e">
        <f>SUMIFS(M.account_DTR!BH$7:BH$414,M.account_DTR!$I$7:$I$414,'10. 170KMP'!$F48)</f>
        <v>#REF!</v>
      </c>
      <c r="P48" s="264" t="e">
        <f>SUMIFS(M.account_DTR!BI$7:BI$414,M.account_DTR!$I$7:$I$414,'10. 170KMP'!$F48)</f>
        <v>#REF!</v>
      </c>
      <c r="Q48" s="264" t="e">
        <f>SUMIFS(M.account_DTR!BJ$7:BJ$414,M.account_DTR!$I$7:$I$414,'10. 170KMP'!$F48)</f>
        <v>#REF!</v>
      </c>
      <c r="R48" s="264" t="e">
        <f>SUMIFS(M.account_DTR!BK$7:BK$414,M.account_DTR!$I$7:$I$414,'10. 170KMP'!$F48)</f>
        <v>#REF!</v>
      </c>
      <c r="S48" s="264" t="e">
        <f>SUMIFS(M.account_DTR!BL$7:BL$414,M.account_DTR!$I$7:$I$414,'10. 170KMP'!$F48)</f>
        <v>#REF!</v>
      </c>
      <c r="T48" s="264" t="e">
        <f>SUMIFS(M.account_DTR!BM$7:BM$414,M.account_DTR!$I$7:$I$414,'10. 170KMP'!$F48)</f>
        <v>#REF!</v>
      </c>
      <c r="U48" s="264" t="e">
        <f>SUMIFS(M.account_DTR!BN$7:BN$414,M.account_DTR!$I$7:$I$414,'10. 170KMP'!$F48)</f>
        <v>#REF!</v>
      </c>
      <c r="V48" s="264" t="e">
        <f>SUMIFS(M.account_DTR!BO$7:BO$414,M.account_DTR!$I$7:$I$414,'10. 170KMP'!$F48)</f>
        <v>#REF!</v>
      </c>
      <c r="W48" s="264" t="e">
        <f>SUMIFS(M.account_DTR!BP$7:BP$414,M.account_DTR!$I$7:$I$414,'10. 170KMP'!$F48)</f>
        <v>#REF!</v>
      </c>
      <c r="X48" s="264" t="e">
        <f>SUMIFS(M.account_DTR!BQ$7:BQ$414,M.account_DTR!$I$7:$I$414,'10. 170KMP'!$F48)</f>
        <v>#REF!</v>
      </c>
      <c r="Y48" s="264" t="e">
        <f>SUMIFS(M.account_DTR!BR$7:BR$414,M.account_DTR!$I$7:$I$414,'10. 170KMP'!$F48)</f>
        <v>#REF!</v>
      </c>
      <c r="Z48" s="264" t="e">
        <f>SUMIFS(M.account_DTR!BS$7:BS$414,M.account_DTR!$I$7:$I$414,'10. 170KMP'!$F48)</f>
        <v>#REF!</v>
      </c>
      <c r="AA48" s="264" t="e">
        <f t="shared" si="22"/>
        <v>#REF!</v>
      </c>
      <c r="AB48" s="264">
        <f>SUMIFS(M.account_DTR!BV$7:BV$414,M.account_DTR!$I$7:$I$414,'10. 170KMP'!$F48)</f>
        <v>12462243.117487399</v>
      </c>
      <c r="AC48" s="264">
        <f>SUMIFS(M.account_DTR!BW$7:BW$414,M.account_DTR!$I$7:$I$414,'10. 170KMP'!$F48)</f>
        <v>7477345.8704924397</v>
      </c>
      <c r="AD48" s="264">
        <f>SUMIFS(M.account_DTR!BX$7:BX$414,M.account_DTR!$I$7:$I$414,'10. 170KMP'!$F48)</f>
        <v>16504303.993796045</v>
      </c>
      <c r="AE48" s="264">
        <f>SUMIFS(M.account_DTR!BY$7:BY$414,M.account_DTR!$I$7:$I$414,'10. 170KMP'!$F48)</f>
        <v>19793962.776269872</v>
      </c>
      <c r="AF48" s="264">
        <f>SUMIFS(M.account_DTR!BZ$7:BZ$414,M.account_DTR!$I$7:$I$414,'10. 170KMP'!$F48)</f>
        <v>20618711.225281119</v>
      </c>
      <c r="AG48" s="264">
        <f>SUMIFS(M.account_DTR!CA$7:CA$414,M.account_DTR!$I$7:$I$414,'10. 170KMP'!$F48)</f>
        <v>20618711.225281119</v>
      </c>
      <c r="AH48" s="264">
        <f>SUMIFS(M.account_DTR!CB$7:CB$414,M.account_DTR!$I$7:$I$414,'10. 170KMP'!$F48)</f>
        <v>21443459.674292363</v>
      </c>
      <c r="AI48" s="264">
        <f>SUMIFS(M.account_DTR!CC$7:CC$414,M.account_DTR!$I$7:$I$414,'10. 170KMP'!$F48)</f>
        <v>21455595.191934861</v>
      </c>
      <c r="AJ48" s="264">
        <f>SUMIFS(M.account_DTR!CD$7:CD$414,M.account_DTR!$I$7:$I$414,'10. 170KMP'!$F48)</f>
        <v>20630379.992245056</v>
      </c>
      <c r="AK48" s="264">
        <f>SUMIFS(M.account_DTR!CE$7:CE$414,M.account_DTR!$I$7:$I$414,'10. 170KMP'!$F48)</f>
        <v>21443459.674292363</v>
      </c>
      <c r="AL48" s="264">
        <f>SUMIFS(M.account_DTR!CF$7:CF$414,M.account_DTR!$I$7:$I$414,'10. 170KMP'!$F48)</f>
        <v>20618711.225281119</v>
      </c>
      <c r="AM48" s="264">
        <f>SUMIFS(M.account_DTR!CG$7:CG$414,M.account_DTR!$I$7:$I$414,'10. 170KMP'!$F48)</f>
        <v>21443459.674292363</v>
      </c>
      <c r="AN48" s="264">
        <f t="shared" si="23"/>
        <v>224510343.64094609</v>
      </c>
      <c r="AO48" s="265">
        <f t="shared" si="24"/>
        <v>85901000</v>
      </c>
      <c r="AP48" s="326">
        <f>SUMIFS(M.account_DTR!CJ$7:CJ$414,M.account_DTR!$I$7:$I$414,'10. 170KMP'!$F48)</f>
        <v>37722000</v>
      </c>
      <c r="AQ48" s="327">
        <f>SUMIFS(M.account_DTR!CK$7:CK$414,M.account_DTR!$I$7:$I$414,'10. 170KMP'!$F48)</f>
        <v>3216000</v>
      </c>
      <c r="AR48" s="327">
        <f>SUMIFS(M.account_DTR!CL$7:CL$414,M.account_DTR!$I$7:$I$414,'10. 170KMP'!$F48)</f>
        <v>6500000</v>
      </c>
      <c r="AS48" s="327">
        <f>SUMIFS(M.account_DTR!CM$7:CM$414,M.account_DTR!$I$7:$I$414,'10. 170KMP'!$F48)</f>
        <v>6441000</v>
      </c>
      <c r="AT48" s="327">
        <f>SUMIFS(M.account_DTR!CN$7:CN$414,M.account_DTR!$I$7:$I$414,'10. 170KMP'!$F48)</f>
        <v>32022000</v>
      </c>
      <c r="AU48" s="327"/>
      <c r="AV48" s="327"/>
      <c r="AW48" s="327"/>
      <c r="AX48" s="327"/>
      <c r="AY48" s="327"/>
      <c r="AZ48" s="327"/>
      <c r="BA48" s="328"/>
      <c r="BB48" s="263">
        <f t="shared" si="29"/>
        <v>6441000</v>
      </c>
      <c r="BC48" s="264">
        <f t="shared" si="30"/>
        <v>32022000</v>
      </c>
      <c r="BD48" s="264">
        <f t="shared" si="31"/>
        <v>20618711.225281119</v>
      </c>
      <c r="BE48" s="742">
        <f t="shared" si="18"/>
        <v>4.9715882626921282</v>
      </c>
      <c r="BF48" s="743">
        <f t="shared" si="3"/>
        <v>1.5530553607413164</v>
      </c>
      <c r="BG48" s="263" t="e">
        <f t="shared" si="32"/>
        <v>#REF!</v>
      </c>
      <c r="BH48" s="264">
        <f t="shared" si="33"/>
        <v>85901000</v>
      </c>
      <c r="BI48" s="264">
        <f t="shared" si="34"/>
        <v>76856566.983326867</v>
      </c>
      <c r="BJ48" s="506" t="str">
        <f t="shared" si="4"/>
        <v/>
      </c>
      <c r="BK48" s="506">
        <f t="shared" si="5"/>
        <v>1.1176793782453907</v>
      </c>
      <c r="BL48" s="507">
        <f t="shared" si="6"/>
        <v>0.38261488805780536</v>
      </c>
    </row>
    <row r="49" spans="2:64" s="2" customFormat="1" ht="41.4" x14ac:dyDescent="0.25">
      <c r="B49" s="1103"/>
      <c r="C49" s="1104"/>
      <c r="D49" s="244" t="s">
        <v>221</v>
      </c>
      <c r="E49" s="164" t="s">
        <v>148</v>
      </c>
      <c r="F49" s="159">
        <f>IF(H49=0,"",MAX($F$10:F48)+1)</f>
        <v>40</v>
      </c>
      <c r="G49" s="243" t="str">
        <f>VLOOKUP(H49,'Mapping account'!E:F,2,0)</f>
        <v>03702</v>
      </c>
      <c r="H49" s="427" t="s">
        <v>148</v>
      </c>
      <c r="I49" s="428" t="s">
        <v>197</v>
      </c>
      <c r="J49" s="280" t="s">
        <v>43</v>
      </c>
      <c r="K49" s="280" t="s">
        <v>221</v>
      </c>
      <c r="L49" s="263" t="e">
        <f>SUMIFS(M.account_DTR!$AD$7:$AD$414,M.account_DTR!$I$7:$I$414,'10. 170KMP'!$F49)</f>
        <v>#REF!</v>
      </c>
      <c r="M49" s="264" t="e">
        <f>SUMIFS(M.account_DTR!$AR$7:$AR$414,M.account_DTR!$I$7:$I$414,'10. 170KMP'!$F49)</f>
        <v>#REF!</v>
      </c>
      <c r="N49" s="264" t="e">
        <f>SUMIFS(M.account_DTR!$BF$7:$BF$414,M.account_DTR!$I$7:$I$414,'10. 170KMP'!$F49)</f>
        <v>#REF!</v>
      </c>
      <c r="O49" s="264" t="e">
        <f>SUMIFS(M.account_DTR!BH$7:BH$414,M.account_DTR!$I$7:$I$414,'10. 170KMP'!$F49)</f>
        <v>#REF!</v>
      </c>
      <c r="P49" s="264" t="e">
        <f>SUMIFS(M.account_DTR!BI$7:BI$414,M.account_DTR!$I$7:$I$414,'10. 170KMP'!$F49)</f>
        <v>#REF!</v>
      </c>
      <c r="Q49" s="264" t="e">
        <f>SUMIFS(M.account_DTR!BJ$7:BJ$414,M.account_DTR!$I$7:$I$414,'10. 170KMP'!$F49)</f>
        <v>#REF!</v>
      </c>
      <c r="R49" s="264" t="e">
        <f>SUMIFS(M.account_DTR!BK$7:BK$414,M.account_DTR!$I$7:$I$414,'10. 170KMP'!$F49)</f>
        <v>#REF!</v>
      </c>
      <c r="S49" s="264" t="e">
        <f>SUMIFS(M.account_DTR!BL$7:BL$414,M.account_DTR!$I$7:$I$414,'10. 170KMP'!$F49)</f>
        <v>#REF!</v>
      </c>
      <c r="T49" s="264" t="e">
        <f>SUMIFS(M.account_DTR!BM$7:BM$414,M.account_DTR!$I$7:$I$414,'10. 170KMP'!$F49)</f>
        <v>#REF!</v>
      </c>
      <c r="U49" s="264" t="e">
        <f>SUMIFS(M.account_DTR!BN$7:BN$414,M.account_DTR!$I$7:$I$414,'10. 170KMP'!$F49)</f>
        <v>#REF!</v>
      </c>
      <c r="V49" s="264" t="e">
        <f>SUMIFS(M.account_DTR!BO$7:BO$414,M.account_DTR!$I$7:$I$414,'10. 170KMP'!$F49)</f>
        <v>#REF!</v>
      </c>
      <c r="W49" s="264" t="e">
        <f>SUMIFS(M.account_DTR!BP$7:BP$414,M.account_DTR!$I$7:$I$414,'10. 170KMP'!$F49)</f>
        <v>#REF!</v>
      </c>
      <c r="X49" s="264" t="e">
        <f>SUMIFS(M.account_DTR!BQ$7:BQ$414,M.account_DTR!$I$7:$I$414,'10. 170KMP'!$F49)</f>
        <v>#REF!</v>
      </c>
      <c r="Y49" s="264" t="e">
        <f>SUMIFS(M.account_DTR!BR$7:BR$414,M.account_DTR!$I$7:$I$414,'10. 170KMP'!$F49)</f>
        <v>#REF!</v>
      </c>
      <c r="Z49" s="264" t="e">
        <f>SUMIFS(M.account_DTR!BS$7:BS$414,M.account_DTR!$I$7:$I$414,'10. 170KMP'!$F49)</f>
        <v>#REF!</v>
      </c>
      <c r="AA49" s="264" t="e">
        <f t="shared" si="22"/>
        <v>#REF!</v>
      </c>
      <c r="AB49" s="264">
        <f>SUMIFS(M.account_DTR!BV$7:BV$414,M.account_DTR!$I$7:$I$414,'10. 170KMP'!$F49)</f>
        <v>11977279</v>
      </c>
      <c r="AC49" s="264">
        <f>SUMIFS(M.account_DTR!BW$7:BW$414,M.account_DTR!$I$7:$I$414,'10. 170KMP'!$F49)</f>
        <v>6959418.333333334</v>
      </c>
      <c r="AD49" s="264">
        <f>SUMIFS(M.account_DTR!BX$7:BX$414,M.account_DTR!$I$7:$I$414,'10. 170KMP'!$F49)</f>
        <v>9768945.6666666679</v>
      </c>
      <c r="AE49" s="264">
        <f>SUMIFS(M.account_DTR!BY$7:BY$414,M.account_DTR!$I$7:$I$414,'10. 170KMP'!$F49)</f>
        <v>9815398</v>
      </c>
      <c r="AF49" s="264">
        <f>SUMIFS(M.account_DTR!BZ$7:BZ$414,M.account_DTR!$I$7:$I$414,'10. 170KMP'!$F49)</f>
        <v>9768946</v>
      </c>
      <c r="AG49" s="264">
        <f>SUMIFS(M.account_DTR!CA$7:CA$414,M.account_DTR!$I$7:$I$414,'10. 170KMP'!$F49)</f>
        <v>9830020.0740740746</v>
      </c>
      <c r="AH49" s="264">
        <f>SUMIFS(M.account_DTR!CB$7:CB$414,M.account_DTR!$I$7:$I$414,'10. 170KMP'!$F49)</f>
        <v>9830020.0740740746</v>
      </c>
      <c r="AI49" s="264">
        <f>SUMIFS(M.account_DTR!CC$7:CC$414,M.account_DTR!$I$7:$I$414,'10. 170KMP'!$F49)</f>
        <v>9830020.0740740746</v>
      </c>
      <c r="AJ49" s="264">
        <f>SUMIFS(M.account_DTR!CD$7:CD$414,M.account_DTR!$I$7:$I$414,'10. 170KMP'!$F49)</f>
        <v>9791342.0740740746</v>
      </c>
      <c r="AK49" s="264">
        <f>SUMIFS(M.account_DTR!CE$7:CE$414,M.account_DTR!$I$7:$I$414,'10. 170KMP'!$F49)</f>
        <v>9768946.0740740746</v>
      </c>
      <c r="AL49" s="264">
        <f>SUMIFS(M.account_DTR!CF$7:CF$414,M.account_DTR!$I$7:$I$414,'10. 170KMP'!$F49)</f>
        <v>9768955.0740740746</v>
      </c>
      <c r="AM49" s="264">
        <f>SUMIFS(M.account_DTR!CG$7:CG$414,M.account_DTR!$I$7:$I$414,'10. 170KMP'!$F49)</f>
        <v>9626177.0740740746</v>
      </c>
      <c r="AN49" s="264">
        <f t="shared" si="23"/>
        <v>116735467.51851852</v>
      </c>
      <c r="AO49" s="265">
        <f t="shared" si="24"/>
        <v>20845123</v>
      </c>
      <c r="AP49" s="326">
        <f>SUMIFS(M.account_DTR!CJ$7:CJ$414,M.account_DTR!$I$7:$I$414,'10. 170KMP'!$F49)</f>
        <v>3711379</v>
      </c>
      <c r="AQ49" s="327">
        <f>SUMIFS(M.account_DTR!CK$7:CK$414,M.account_DTR!$I$7:$I$414,'10. 170KMP'!$F49)</f>
        <v>3533436</v>
      </c>
      <c r="AR49" s="327">
        <f>SUMIFS(M.account_DTR!CL$7:CL$414,M.account_DTR!$I$7:$I$414,'10. 170KMP'!$F49)</f>
        <v>4533436</v>
      </c>
      <c r="AS49" s="327">
        <f>SUMIFS(M.account_DTR!CM$7:CM$414,M.account_DTR!$I$7:$I$414,'10. 170KMP'!$F49)</f>
        <v>4533436</v>
      </c>
      <c r="AT49" s="327">
        <f>SUMIFS(M.account_DTR!CN$7:CN$414,M.account_DTR!$I$7:$I$414,'10. 170KMP'!$F49)</f>
        <v>4533436</v>
      </c>
      <c r="AU49" s="327"/>
      <c r="AV49" s="327"/>
      <c r="AW49" s="327"/>
      <c r="AX49" s="327"/>
      <c r="AY49" s="327"/>
      <c r="AZ49" s="327"/>
      <c r="BA49" s="328"/>
      <c r="BB49" s="263">
        <f t="shared" si="29"/>
        <v>4533436</v>
      </c>
      <c r="BC49" s="264">
        <f t="shared" si="30"/>
        <v>4533436</v>
      </c>
      <c r="BD49" s="264">
        <f t="shared" si="31"/>
        <v>9768946</v>
      </c>
      <c r="BE49" s="742">
        <f t="shared" si="18"/>
        <v>1</v>
      </c>
      <c r="BF49" s="743">
        <f t="shared" si="3"/>
        <v>0.4640660312791165</v>
      </c>
      <c r="BG49" s="263" t="e">
        <f t="shared" si="32"/>
        <v>#REF!</v>
      </c>
      <c r="BH49" s="264">
        <f t="shared" si="33"/>
        <v>20845123</v>
      </c>
      <c r="BI49" s="264">
        <f t="shared" si="34"/>
        <v>48289987</v>
      </c>
      <c r="BJ49" s="506" t="str">
        <f t="shared" si="4"/>
        <v/>
      </c>
      <c r="BK49" s="506">
        <f t="shared" si="5"/>
        <v>0.43166553347798581</v>
      </c>
      <c r="BL49" s="507">
        <f t="shared" si="6"/>
        <v>0.17856717793752958</v>
      </c>
    </row>
    <row r="50" spans="2:64" s="2" customFormat="1" x14ac:dyDescent="0.25">
      <c r="B50" s="1103" t="s">
        <v>45</v>
      </c>
      <c r="C50" s="1104" t="s">
        <v>44</v>
      </c>
      <c r="D50" s="1105" t="s">
        <v>222</v>
      </c>
      <c r="E50" s="1104" t="s">
        <v>44</v>
      </c>
      <c r="F50" s="177">
        <f>IF(H50=0,"",MAX($F$10:F49)+1)</f>
        <v>41</v>
      </c>
      <c r="G50" s="239" t="str">
        <f>VLOOKUP(H50,'Mapping account'!E:F,2,0)</f>
        <v>01601</v>
      </c>
      <c r="H50" s="14" t="s">
        <v>337</v>
      </c>
      <c r="I50" s="267" t="s">
        <v>197</v>
      </c>
      <c r="J50" s="278" t="s">
        <v>45</v>
      </c>
      <c r="K50" s="278" t="s">
        <v>222</v>
      </c>
      <c r="L50" s="386" t="e">
        <f>SUMIFS(M.account_DTR!$AD$7:$AD$414,M.account_DTR!$I$7:$I$414,'10. 170KMP'!$F50)</f>
        <v>#REF!</v>
      </c>
      <c r="M50" s="387" t="e">
        <f>SUMIFS(M.account_DTR!$AR$7:$AR$414,M.account_DTR!$I$7:$I$414,'10. 170KMP'!$F50)</f>
        <v>#REF!</v>
      </c>
      <c r="N50" s="387" t="e">
        <f>SUMIFS(M.account_DTR!$BF$7:$BF$414,M.account_DTR!$I$7:$I$414,'10. 170KMP'!$F50)</f>
        <v>#REF!</v>
      </c>
      <c r="O50" s="387" t="e">
        <f>SUMIFS(M.account_DTR!BH$7:BH$414,M.account_DTR!$I$7:$I$414,'10. 170KMP'!$F50)</f>
        <v>#REF!</v>
      </c>
      <c r="P50" s="387" t="e">
        <f>SUMIFS(M.account_DTR!BI$7:BI$414,M.account_DTR!$I$7:$I$414,'10. 170KMP'!$F50)</f>
        <v>#REF!</v>
      </c>
      <c r="Q50" s="387" t="e">
        <f>SUMIFS(M.account_DTR!BJ$7:BJ$414,M.account_DTR!$I$7:$I$414,'10. 170KMP'!$F50)</f>
        <v>#REF!</v>
      </c>
      <c r="R50" s="387" t="e">
        <f>SUMIFS(M.account_DTR!BK$7:BK$414,M.account_DTR!$I$7:$I$414,'10. 170KMP'!$F50)</f>
        <v>#REF!</v>
      </c>
      <c r="S50" s="387" t="e">
        <f>SUMIFS(M.account_DTR!BL$7:BL$414,M.account_DTR!$I$7:$I$414,'10. 170KMP'!$F50)</f>
        <v>#REF!</v>
      </c>
      <c r="T50" s="387" t="e">
        <f>SUMIFS(M.account_DTR!BM$7:BM$414,M.account_DTR!$I$7:$I$414,'10. 170KMP'!$F50)</f>
        <v>#REF!</v>
      </c>
      <c r="U50" s="387" t="e">
        <f>SUMIFS(M.account_DTR!BN$7:BN$414,M.account_DTR!$I$7:$I$414,'10. 170KMP'!$F50)</f>
        <v>#REF!</v>
      </c>
      <c r="V50" s="387" t="e">
        <f>SUMIFS(M.account_DTR!BO$7:BO$414,M.account_DTR!$I$7:$I$414,'10. 170KMP'!$F50)</f>
        <v>#REF!</v>
      </c>
      <c r="W50" s="387" t="e">
        <f>SUMIFS(M.account_DTR!BP$7:BP$414,M.account_DTR!$I$7:$I$414,'10. 170KMP'!$F50)</f>
        <v>#REF!</v>
      </c>
      <c r="X50" s="387" t="e">
        <f>SUMIFS(M.account_DTR!BQ$7:BQ$414,M.account_DTR!$I$7:$I$414,'10. 170KMP'!$F50)</f>
        <v>#REF!</v>
      </c>
      <c r="Y50" s="387" t="e">
        <f>SUMIFS(M.account_DTR!BR$7:BR$414,M.account_DTR!$I$7:$I$414,'10. 170KMP'!$F50)</f>
        <v>#REF!</v>
      </c>
      <c r="Z50" s="387" t="e">
        <f>SUMIFS(M.account_DTR!BS$7:BS$414,M.account_DTR!$I$7:$I$414,'10. 170KMP'!$F50)</f>
        <v>#REF!</v>
      </c>
      <c r="AA50" s="387" t="e">
        <f t="shared" si="22"/>
        <v>#REF!</v>
      </c>
      <c r="AB50" s="387">
        <f>SUMIFS(M.account_DTR!BV$7:BV$414,M.account_DTR!$I$7:$I$414,'10. 170KMP'!$F50)</f>
        <v>0</v>
      </c>
      <c r="AC50" s="387">
        <f>SUMIFS(M.account_DTR!BW$7:BW$414,M.account_DTR!$I$7:$I$414,'10. 170KMP'!$F50)</f>
        <v>0</v>
      </c>
      <c r="AD50" s="387">
        <f>SUMIFS(M.account_DTR!BX$7:BX$414,M.account_DTR!$I$7:$I$414,'10. 170KMP'!$F50)</f>
        <v>0</v>
      </c>
      <c r="AE50" s="387">
        <f>SUMIFS(M.account_DTR!BY$7:BY$414,M.account_DTR!$I$7:$I$414,'10. 170KMP'!$F50)</f>
        <v>0</v>
      </c>
      <c r="AF50" s="387">
        <f>SUMIFS(M.account_DTR!BZ$7:BZ$414,M.account_DTR!$I$7:$I$414,'10. 170KMP'!$F50)</f>
        <v>0</v>
      </c>
      <c r="AG50" s="387">
        <f>SUMIFS(M.account_DTR!CA$7:CA$414,M.account_DTR!$I$7:$I$414,'10. 170KMP'!$F50)</f>
        <v>0</v>
      </c>
      <c r="AH50" s="387">
        <f>SUMIFS(M.account_DTR!CB$7:CB$414,M.account_DTR!$I$7:$I$414,'10. 170KMP'!$F50)</f>
        <v>0</v>
      </c>
      <c r="AI50" s="387">
        <f>SUMIFS(M.account_DTR!CC$7:CC$414,M.account_DTR!$I$7:$I$414,'10. 170KMP'!$F50)</f>
        <v>0</v>
      </c>
      <c r="AJ50" s="387">
        <f>SUMIFS(M.account_DTR!CD$7:CD$414,M.account_DTR!$I$7:$I$414,'10. 170KMP'!$F50)</f>
        <v>0</v>
      </c>
      <c r="AK50" s="387">
        <f>SUMIFS(M.account_DTR!CE$7:CE$414,M.account_DTR!$I$7:$I$414,'10. 170KMP'!$F50)</f>
        <v>0</v>
      </c>
      <c r="AL50" s="387">
        <f>SUMIFS(M.account_DTR!CF$7:CF$414,M.account_DTR!$I$7:$I$414,'10. 170KMP'!$F50)</f>
        <v>0</v>
      </c>
      <c r="AM50" s="387">
        <f>SUMIFS(M.account_DTR!CG$7:CG$414,M.account_DTR!$I$7:$I$414,'10. 170KMP'!$F50)</f>
        <v>0</v>
      </c>
      <c r="AN50" s="387">
        <f t="shared" si="23"/>
        <v>0</v>
      </c>
      <c r="AO50" s="388">
        <f t="shared" si="24"/>
        <v>0</v>
      </c>
      <c r="AP50" s="389">
        <f>SUMIFS(M.account_DTR!CJ$7:CJ$414,M.account_DTR!$I$7:$I$414,'10. 170KMP'!$F50)</f>
        <v>0</v>
      </c>
      <c r="AQ50" s="390">
        <f>SUMIFS(M.account_DTR!CK$7:CK$414,M.account_DTR!$I$7:$I$414,'10. 170KMP'!$F50)</f>
        <v>0</v>
      </c>
      <c r="AR50" s="390">
        <f>SUMIFS(M.account_DTR!CL$7:CL$414,M.account_DTR!$I$7:$I$414,'10. 170KMP'!$F50)</f>
        <v>0</v>
      </c>
      <c r="AS50" s="390">
        <f>SUMIFS(M.account_DTR!CM$7:CM$414,M.account_DTR!$I$7:$I$414,'10. 170KMP'!$F50)</f>
        <v>0</v>
      </c>
      <c r="AT50" s="390">
        <f>SUMIFS(M.account_DTR!CN$7:CN$414,M.account_DTR!$I$7:$I$414,'10. 170KMP'!$F50)</f>
        <v>0</v>
      </c>
      <c r="AU50" s="390"/>
      <c r="AV50" s="390"/>
      <c r="AW50" s="390"/>
      <c r="AX50" s="390"/>
      <c r="AY50" s="390"/>
      <c r="AZ50" s="390"/>
      <c r="BA50" s="391"/>
      <c r="BB50" s="386">
        <f t="shared" si="29"/>
        <v>0</v>
      </c>
      <c r="BC50" s="387">
        <f t="shared" si="30"/>
        <v>0</v>
      </c>
      <c r="BD50" s="387">
        <f t="shared" si="31"/>
        <v>0</v>
      </c>
      <c r="BE50" s="734" t="str">
        <f t="shared" si="18"/>
        <v/>
      </c>
      <c r="BF50" s="735" t="str">
        <f t="shared" si="3"/>
        <v/>
      </c>
      <c r="BG50" s="386" t="e">
        <f t="shared" si="32"/>
        <v>#REF!</v>
      </c>
      <c r="BH50" s="387">
        <f t="shared" si="33"/>
        <v>0</v>
      </c>
      <c r="BI50" s="387">
        <f t="shared" si="34"/>
        <v>0</v>
      </c>
      <c r="BJ50" s="498" t="str">
        <f t="shared" si="4"/>
        <v/>
      </c>
      <c r="BK50" s="498" t="str">
        <f t="shared" si="5"/>
        <v/>
      </c>
      <c r="BL50" s="499" t="str">
        <f t="shared" si="6"/>
        <v/>
      </c>
    </row>
    <row r="51" spans="2:64" s="2" customFormat="1" x14ac:dyDescent="0.25">
      <c r="B51" s="1103"/>
      <c r="C51" s="1104"/>
      <c r="D51" s="1105"/>
      <c r="E51" s="1104"/>
      <c r="F51" s="23">
        <f>IF(H51=0,"",MAX($F$10:F50)+1)</f>
        <v>42</v>
      </c>
      <c r="G51" s="240" t="str">
        <f>VLOOKUP(H51,'Mapping account'!E:F,2,0)</f>
        <v>01701</v>
      </c>
      <c r="H51" s="16" t="s">
        <v>338</v>
      </c>
      <c r="I51" s="266" t="s">
        <v>197</v>
      </c>
      <c r="J51" s="277" t="s">
        <v>45</v>
      </c>
      <c r="K51" s="277" t="s">
        <v>222</v>
      </c>
      <c r="L51" s="85" t="e">
        <f>SUMIFS(M.account_DTR!$AD$7:$AD$414,M.account_DTR!$I$7:$I$414,'10. 170KMP'!$F51)</f>
        <v>#REF!</v>
      </c>
      <c r="M51" s="61" t="e">
        <f>SUMIFS(M.account_DTR!$AR$7:$AR$414,M.account_DTR!$I$7:$I$414,'10. 170KMP'!$F51)</f>
        <v>#REF!</v>
      </c>
      <c r="N51" s="61" t="e">
        <f>SUMIFS(M.account_DTR!$BF$7:$BF$414,M.account_DTR!$I$7:$I$414,'10. 170KMP'!$F51)</f>
        <v>#REF!</v>
      </c>
      <c r="O51" s="61" t="e">
        <f>SUMIFS(M.account_DTR!BH$7:BH$414,M.account_DTR!$I$7:$I$414,'10. 170KMP'!$F51)</f>
        <v>#REF!</v>
      </c>
      <c r="P51" s="61" t="e">
        <f>SUMIFS(M.account_DTR!BI$7:BI$414,M.account_DTR!$I$7:$I$414,'10. 170KMP'!$F51)</f>
        <v>#REF!</v>
      </c>
      <c r="Q51" s="61" t="e">
        <f>SUMIFS(M.account_DTR!BJ$7:BJ$414,M.account_DTR!$I$7:$I$414,'10. 170KMP'!$F51)</f>
        <v>#REF!</v>
      </c>
      <c r="R51" s="61" t="e">
        <f>SUMIFS(M.account_DTR!BK$7:BK$414,M.account_DTR!$I$7:$I$414,'10. 170KMP'!$F51)</f>
        <v>#REF!</v>
      </c>
      <c r="S51" s="61" t="e">
        <f>SUMIFS(M.account_DTR!BL$7:BL$414,M.account_DTR!$I$7:$I$414,'10. 170KMP'!$F51)</f>
        <v>#REF!</v>
      </c>
      <c r="T51" s="61" t="e">
        <f>SUMIFS(M.account_DTR!BM$7:BM$414,M.account_DTR!$I$7:$I$414,'10. 170KMP'!$F51)</f>
        <v>#REF!</v>
      </c>
      <c r="U51" s="61" t="e">
        <f>SUMIFS(M.account_DTR!BN$7:BN$414,M.account_DTR!$I$7:$I$414,'10. 170KMP'!$F51)</f>
        <v>#REF!</v>
      </c>
      <c r="V51" s="61" t="e">
        <f>SUMIFS(M.account_DTR!BO$7:BO$414,M.account_DTR!$I$7:$I$414,'10. 170KMP'!$F51)</f>
        <v>#REF!</v>
      </c>
      <c r="W51" s="61" t="e">
        <f>SUMIFS(M.account_DTR!BP$7:BP$414,M.account_DTR!$I$7:$I$414,'10. 170KMP'!$F51)</f>
        <v>#REF!</v>
      </c>
      <c r="X51" s="61" t="e">
        <f>SUMIFS(M.account_DTR!BQ$7:BQ$414,M.account_DTR!$I$7:$I$414,'10. 170KMP'!$F51)</f>
        <v>#REF!</v>
      </c>
      <c r="Y51" s="61" t="e">
        <f>SUMIFS(M.account_DTR!BR$7:BR$414,M.account_DTR!$I$7:$I$414,'10. 170KMP'!$F51)</f>
        <v>#REF!</v>
      </c>
      <c r="Z51" s="61" t="e">
        <f>SUMIFS(M.account_DTR!BS$7:BS$414,M.account_DTR!$I$7:$I$414,'10. 170KMP'!$F51)</f>
        <v>#REF!</v>
      </c>
      <c r="AA51" s="61" t="e">
        <f t="shared" si="22"/>
        <v>#REF!</v>
      </c>
      <c r="AB51" s="61">
        <f>SUMIFS(M.account_DTR!BV$7:BV$414,M.account_DTR!$I$7:$I$414,'10. 170KMP'!$F51)</f>
        <v>0</v>
      </c>
      <c r="AC51" s="61">
        <f>SUMIFS(M.account_DTR!BW$7:BW$414,M.account_DTR!$I$7:$I$414,'10. 170KMP'!$F51)</f>
        <v>0</v>
      </c>
      <c r="AD51" s="61">
        <f>SUMIFS(M.account_DTR!BX$7:BX$414,M.account_DTR!$I$7:$I$414,'10. 170KMP'!$F51)</f>
        <v>0</v>
      </c>
      <c r="AE51" s="61">
        <f>SUMIFS(M.account_DTR!BY$7:BY$414,M.account_DTR!$I$7:$I$414,'10. 170KMP'!$F51)</f>
        <v>0</v>
      </c>
      <c r="AF51" s="61">
        <f>SUMIFS(M.account_DTR!BZ$7:BZ$414,M.account_DTR!$I$7:$I$414,'10. 170KMP'!$F51)</f>
        <v>0</v>
      </c>
      <c r="AG51" s="61">
        <f>SUMIFS(M.account_DTR!CA$7:CA$414,M.account_DTR!$I$7:$I$414,'10. 170KMP'!$F51)</f>
        <v>0</v>
      </c>
      <c r="AH51" s="61">
        <f>SUMIFS(M.account_DTR!CB$7:CB$414,M.account_DTR!$I$7:$I$414,'10. 170KMP'!$F51)</f>
        <v>0</v>
      </c>
      <c r="AI51" s="61">
        <f>SUMIFS(M.account_DTR!CC$7:CC$414,M.account_DTR!$I$7:$I$414,'10. 170KMP'!$F51)</f>
        <v>0</v>
      </c>
      <c r="AJ51" s="61">
        <f>SUMIFS(M.account_DTR!CD$7:CD$414,M.account_DTR!$I$7:$I$414,'10. 170KMP'!$F51)</f>
        <v>0</v>
      </c>
      <c r="AK51" s="61">
        <f>SUMIFS(M.account_DTR!CE$7:CE$414,M.account_DTR!$I$7:$I$414,'10. 170KMP'!$F51)</f>
        <v>0</v>
      </c>
      <c r="AL51" s="61">
        <f>SUMIFS(M.account_DTR!CF$7:CF$414,M.account_DTR!$I$7:$I$414,'10. 170KMP'!$F51)</f>
        <v>0</v>
      </c>
      <c r="AM51" s="61">
        <f>SUMIFS(M.account_DTR!CG$7:CG$414,M.account_DTR!$I$7:$I$414,'10. 170KMP'!$F51)</f>
        <v>0</v>
      </c>
      <c r="AN51" s="61">
        <f t="shared" si="23"/>
        <v>0</v>
      </c>
      <c r="AO51" s="91">
        <f t="shared" si="24"/>
        <v>0</v>
      </c>
      <c r="AP51" s="323">
        <f>SUMIFS(M.account_DTR!CJ$7:CJ$414,M.account_DTR!$I$7:$I$414,'10. 170KMP'!$F51)</f>
        <v>0</v>
      </c>
      <c r="AQ51" s="324">
        <f>SUMIFS(M.account_DTR!CK$7:CK$414,M.account_DTR!$I$7:$I$414,'10. 170KMP'!$F51)</f>
        <v>0</v>
      </c>
      <c r="AR51" s="324">
        <f>SUMIFS(M.account_DTR!CL$7:CL$414,M.account_DTR!$I$7:$I$414,'10. 170KMP'!$F51)</f>
        <v>0</v>
      </c>
      <c r="AS51" s="324">
        <f>SUMIFS(M.account_DTR!CM$7:CM$414,M.account_DTR!$I$7:$I$414,'10. 170KMP'!$F51)</f>
        <v>0</v>
      </c>
      <c r="AT51" s="324">
        <f>SUMIFS(M.account_DTR!CN$7:CN$414,M.account_DTR!$I$7:$I$414,'10. 170KMP'!$F51)</f>
        <v>0</v>
      </c>
      <c r="AU51" s="324"/>
      <c r="AV51" s="324"/>
      <c r="AW51" s="324"/>
      <c r="AX51" s="324"/>
      <c r="AY51" s="324"/>
      <c r="AZ51" s="324"/>
      <c r="BA51" s="325"/>
      <c r="BB51" s="85">
        <f t="shared" si="29"/>
        <v>0</v>
      </c>
      <c r="BC51" s="61">
        <f t="shared" si="30"/>
        <v>0</v>
      </c>
      <c r="BD51" s="61">
        <f t="shared" si="31"/>
        <v>0</v>
      </c>
      <c r="BE51" s="732" t="str">
        <f t="shared" si="18"/>
        <v/>
      </c>
      <c r="BF51" s="733" t="str">
        <f t="shared" si="3"/>
        <v/>
      </c>
      <c r="BG51" s="85" t="e">
        <f t="shared" si="32"/>
        <v>#REF!</v>
      </c>
      <c r="BH51" s="61">
        <f t="shared" si="33"/>
        <v>0</v>
      </c>
      <c r="BI51" s="61">
        <f t="shared" si="34"/>
        <v>0</v>
      </c>
      <c r="BJ51" s="494" t="str">
        <f t="shared" si="4"/>
        <v/>
      </c>
      <c r="BK51" s="494" t="str">
        <f t="shared" si="5"/>
        <v/>
      </c>
      <c r="BL51" s="495" t="str">
        <f t="shared" si="6"/>
        <v/>
      </c>
    </row>
    <row r="52" spans="2:64" s="180" customFormat="1" ht="14.1" customHeight="1" x14ac:dyDescent="0.25">
      <c r="B52" s="555" t="s">
        <v>223</v>
      </c>
      <c r="C52" s="556" t="s">
        <v>224</v>
      </c>
      <c r="D52" s="557" t="str">
        <f>IF($B$2="x","",B52)</f>
        <v>III</v>
      </c>
      <c r="E52" s="556" t="str">
        <f>IF($B$2="x","",C52)</f>
        <v>Định phí hoạt động</v>
      </c>
      <c r="F52" s="558"/>
      <c r="G52" s="557"/>
      <c r="H52" s="559"/>
      <c r="I52" s="560"/>
      <c r="J52" s="561"/>
      <c r="K52" s="561"/>
      <c r="L52" s="562" t="e">
        <f>SUM(L53:L129)</f>
        <v>#REF!</v>
      </c>
      <c r="M52" s="563" t="e">
        <f t="shared" ref="M52:BA52" si="35">SUM(M53:M129)</f>
        <v>#REF!</v>
      </c>
      <c r="N52" s="563" t="e">
        <f t="shared" si="35"/>
        <v>#REF!</v>
      </c>
      <c r="O52" s="563" t="e">
        <f t="shared" si="35"/>
        <v>#REF!</v>
      </c>
      <c r="P52" s="563" t="e">
        <f t="shared" si="35"/>
        <v>#REF!</v>
      </c>
      <c r="Q52" s="563" t="e">
        <f t="shared" si="35"/>
        <v>#REF!</v>
      </c>
      <c r="R52" s="563" t="e">
        <f t="shared" si="35"/>
        <v>#REF!</v>
      </c>
      <c r="S52" s="563" t="e">
        <f t="shared" si="35"/>
        <v>#REF!</v>
      </c>
      <c r="T52" s="563" t="e">
        <f t="shared" si="35"/>
        <v>#REF!</v>
      </c>
      <c r="U52" s="563" t="e">
        <f t="shared" si="35"/>
        <v>#REF!</v>
      </c>
      <c r="V52" s="563" t="e">
        <f t="shared" si="35"/>
        <v>#REF!</v>
      </c>
      <c r="W52" s="563" t="e">
        <f t="shared" si="35"/>
        <v>#REF!</v>
      </c>
      <c r="X52" s="563" t="e">
        <f t="shared" si="35"/>
        <v>#REF!</v>
      </c>
      <c r="Y52" s="563" t="e">
        <f t="shared" si="35"/>
        <v>#REF!</v>
      </c>
      <c r="Z52" s="563" t="e">
        <f t="shared" si="35"/>
        <v>#REF!</v>
      </c>
      <c r="AA52" s="563" t="e">
        <f t="shared" si="35"/>
        <v>#REF!</v>
      </c>
      <c r="AB52" s="563">
        <f t="shared" si="35"/>
        <v>160114342.66666666</v>
      </c>
      <c r="AC52" s="563">
        <f t="shared" si="35"/>
        <v>196855731.66666669</v>
      </c>
      <c r="AD52" s="563">
        <f t="shared" si="35"/>
        <v>272888630</v>
      </c>
      <c r="AE52" s="563">
        <f t="shared" si="35"/>
        <v>526989844.22222227</v>
      </c>
      <c r="AF52" s="563">
        <f t="shared" si="35"/>
        <v>585304959.88888896</v>
      </c>
      <c r="AG52" s="563">
        <f t="shared" si="35"/>
        <v>597613653.29629624</v>
      </c>
      <c r="AH52" s="563">
        <f t="shared" si="35"/>
        <v>627353016.51851857</v>
      </c>
      <c r="AI52" s="563">
        <f t="shared" si="35"/>
        <v>629292063.51851857</v>
      </c>
      <c r="AJ52" s="563">
        <f t="shared" si="35"/>
        <v>652037296.18518519</v>
      </c>
      <c r="AK52" s="563">
        <f t="shared" si="35"/>
        <v>646621623.18518519</v>
      </c>
      <c r="AL52" s="563">
        <f t="shared" si="35"/>
        <v>631811632.18518519</v>
      </c>
      <c r="AM52" s="563">
        <f t="shared" si="35"/>
        <v>623974426.18518519</v>
      </c>
      <c r="AN52" s="563">
        <f t="shared" si="35"/>
        <v>6150857219.5185184</v>
      </c>
      <c r="AO52" s="564">
        <f t="shared" si="35"/>
        <v>1021658996</v>
      </c>
      <c r="AP52" s="565">
        <f t="shared" si="35"/>
        <v>174785633</v>
      </c>
      <c r="AQ52" s="566">
        <f t="shared" si="35"/>
        <v>176642881</v>
      </c>
      <c r="AR52" s="566">
        <f t="shared" si="35"/>
        <v>210446244</v>
      </c>
      <c r="AS52" s="566">
        <f t="shared" si="35"/>
        <v>172118323</v>
      </c>
      <c r="AT52" s="566">
        <f t="shared" ref="AT52" si="36">SUM(AT53:AT129)</f>
        <v>287665915</v>
      </c>
      <c r="AU52" s="566">
        <f t="shared" si="35"/>
        <v>0</v>
      </c>
      <c r="AV52" s="566">
        <f t="shared" si="35"/>
        <v>0</v>
      </c>
      <c r="AW52" s="566">
        <f t="shared" si="35"/>
        <v>0</v>
      </c>
      <c r="AX52" s="566">
        <f t="shared" si="35"/>
        <v>0</v>
      </c>
      <c r="AY52" s="566">
        <f t="shared" si="35"/>
        <v>0</v>
      </c>
      <c r="AZ52" s="566">
        <f t="shared" si="35"/>
        <v>0</v>
      </c>
      <c r="BA52" s="567">
        <f t="shared" si="35"/>
        <v>0</v>
      </c>
      <c r="BB52" s="562">
        <f t="shared" si="29"/>
        <v>172118323</v>
      </c>
      <c r="BC52" s="563">
        <f t="shared" si="30"/>
        <v>287665915</v>
      </c>
      <c r="BD52" s="563">
        <f t="shared" si="31"/>
        <v>585304959.88888896</v>
      </c>
      <c r="BE52" s="728">
        <f t="shared" si="18"/>
        <v>1.6713265036866529</v>
      </c>
      <c r="BF52" s="729">
        <f t="shared" si="3"/>
        <v>0.49148039861922388</v>
      </c>
      <c r="BG52" s="562" t="e">
        <f t="shared" si="32"/>
        <v>#REF!</v>
      </c>
      <c r="BH52" s="563">
        <f t="shared" si="33"/>
        <v>1021658996</v>
      </c>
      <c r="BI52" s="563">
        <f t="shared" si="34"/>
        <v>1742153508.4444447</v>
      </c>
      <c r="BJ52" s="568" t="str">
        <f t="shared" si="4"/>
        <v/>
      </c>
      <c r="BK52" s="568">
        <f t="shared" si="5"/>
        <v>0.58643454267829209</v>
      </c>
      <c r="BL52" s="569">
        <f t="shared" si="6"/>
        <v>0.16610026205094941</v>
      </c>
    </row>
    <row r="53" spans="2:64" s="2" customFormat="1" ht="26.4" customHeight="1" x14ac:dyDescent="0.25">
      <c r="B53" s="1103" t="s">
        <v>57</v>
      </c>
      <c r="C53" s="1104" t="s">
        <v>56</v>
      </c>
      <c r="D53" s="244" t="s">
        <v>225</v>
      </c>
      <c r="E53" s="132" t="s">
        <v>146</v>
      </c>
      <c r="F53" s="23">
        <f>IF(H53=0,"",MAX($F$10:F51)+1)</f>
        <v>43</v>
      </c>
      <c r="G53" s="245" t="str">
        <f>VLOOKUP(H53,'Mapping account'!E:F,2,0)</f>
        <v>02001</v>
      </c>
      <c r="H53" s="165" t="s">
        <v>146</v>
      </c>
      <c r="I53" s="271" t="s">
        <v>226</v>
      </c>
      <c r="J53" s="280" t="s">
        <v>57</v>
      </c>
      <c r="K53" s="280" t="s">
        <v>225</v>
      </c>
      <c r="L53" s="263" t="e">
        <f>SUMIFS(M.account_DTR!$AD$7:$AD$414,M.account_DTR!$I$7:$I$414,'10. 170KMP'!$F53)</f>
        <v>#REF!</v>
      </c>
      <c r="M53" s="264" t="e">
        <f>SUMIFS(M.account_DTR!$AR$7:$AR$414,M.account_DTR!$I$7:$I$414,'10. 170KMP'!$F53)</f>
        <v>#REF!</v>
      </c>
      <c r="N53" s="264" t="e">
        <f>SUMIFS(M.account_DTR!$BF$7:$BF$414,M.account_DTR!$I$7:$I$414,'10. 170KMP'!$F53)</f>
        <v>#REF!</v>
      </c>
      <c r="O53" s="264" t="e">
        <f>SUMIFS(M.account_DTR!BH$7:BH$414,M.account_DTR!$I$7:$I$414,'10. 170KMP'!$F53)</f>
        <v>#REF!</v>
      </c>
      <c r="P53" s="264" t="e">
        <f>SUMIFS(M.account_DTR!BI$7:BI$414,M.account_DTR!$I$7:$I$414,'10. 170KMP'!$F53)</f>
        <v>#REF!</v>
      </c>
      <c r="Q53" s="264" t="e">
        <f>SUMIFS(M.account_DTR!BJ$7:BJ$414,M.account_DTR!$I$7:$I$414,'10. 170KMP'!$F53)</f>
        <v>#REF!</v>
      </c>
      <c r="R53" s="264" t="e">
        <f>SUMIFS(M.account_DTR!BK$7:BK$414,M.account_DTR!$I$7:$I$414,'10. 170KMP'!$F53)</f>
        <v>#REF!</v>
      </c>
      <c r="S53" s="264" t="e">
        <f>SUMIFS(M.account_DTR!BL$7:BL$414,M.account_DTR!$I$7:$I$414,'10. 170KMP'!$F53)</f>
        <v>#REF!</v>
      </c>
      <c r="T53" s="264" t="e">
        <f>SUMIFS(M.account_DTR!BM$7:BM$414,M.account_DTR!$I$7:$I$414,'10. 170KMP'!$F53)</f>
        <v>#REF!</v>
      </c>
      <c r="U53" s="264" t="e">
        <f>SUMIFS(M.account_DTR!BN$7:BN$414,M.account_DTR!$I$7:$I$414,'10. 170KMP'!$F53)</f>
        <v>#REF!</v>
      </c>
      <c r="V53" s="264" t="e">
        <f>SUMIFS(M.account_DTR!BO$7:BO$414,M.account_DTR!$I$7:$I$414,'10. 170KMP'!$F53)</f>
        <v>#REF!</v>
      </c>
      <c r="W53" s="264" t="e">
        <f>SUMIFS(M.account_DTR!BP$7:BP$414,M.account_DTR!$I$7:$I$414,'10. 170KMP'!$F53)</f>
        <v>#REF!</v>
      </c>
      <c r="X53" s="264" t="e">
        <f>SUMIFS(M.account_DTR!BQ$7:BQ$414,M.account_DTR!$I$7:$I$414,'10. 170KMP'!$F53)</f>
        <v>#REF!</v>
      </c>
      <c r="Y53" s="264" t="e">
        <f>SUMIFS(M.account_DTR!BR$7:BR$414,M.account_DTR!$I$7:$I$414,'10. 170KMP'!$F53)</f>
        <v>#REF!</v>
      </c>
      <c r="Z53" s="264" t="e">
        <f>SUMIFS(M.account_DTR!BS$7:BS$414,M.account_DTR!$I$7:$I$414,'10. 170KMP'!$F53)</f>
        <v>#REF!</v>
      </c>
      <c r="AA53" s="264" t="e">
        <f t="shared" si="22"/>
        <v>#REF!</v>
      </c>
      <c r="AB53" s="264">
        <f>SUMIFS(M.account_DTR!BV$7:BV$414,M.account_DTR!$I$7:$I$414,'10. 170KMP'!$F53)</f>
        <v>890298</v>
      </c>
      <c r="AC53" s="264">
        <f>SUMIFS(M.account_DTR!BW$7:BW$414,M.account_DTR!$I$7:$I$414,'10. 170KMP'!$F53)</f>
        <v>5095389</v>
      </c>
      <c r="AD53" s="264">
        <f>SUMIFS(M.account_DTR!BX$7:BX$414,M.account_DTR!$I$7:$I$414,'10. 170KMP'!$F53)</f>
        <v>8333333.333333334</v>
      </c>
      <c r="AE53" s="264">
        <f>SUMIFS(M.account_DTR!BY$7:BY$414,M.account_DTR!$I$7:$I$414,'10. 170KMP'!$F53)</f>
        <v>8333333.333333334</v>
      </c>
      <c r="AF53" s="264">
        <f>SUMIFS(M.account_DTR!BZ$7:BZ$414,M.account_DTR!$I$7:$I$414,'10. 170KMP'!$F53)</f>
        <v>8333333.333333334</v>
      </c>
      <c r="AG53" s="264">
        <f>SUMIFS(M.account_DTR!CA$7:CA$414,M.account_DTR!$I$7:$I$414,'10. 170KMP'!$F53)</f>
        <v>8333333.333333334</v>
      </c>
      <c r="AH53" s="264">
        <f>SUMIFS(M.account_DTR!CB$7:CB$414,M.account_DTR!$I$7:$I$414,'10. 170KMP'!$F53)</f>
        <v>8333333.333333334</v>
      </c>
      <c r="AI53" s="264">
        <f>SUMIFS(M.account_DTR!CC$7:CC$414,M.account_DTR!$I$7:$I$414,'10. 170KMP'!$F53)</f>
        <v>8333333.333333334</v>
      </c>
      <c r="AJ53" s="264">
        <f>SUMIFS(M.account_DTR!CD$7:CD$414,M.account_DTR!$I$7:$I$414,'10. 170KMP'!$F53)</f>
        <v>8333333.333333334</v>
      </c>
      <c r="AK53" s="264">
        <f>SUMIFS(M.account_DTR!CE$7:CE$414,M.account_DTR!$I$7:$I$414,'10. 170KMP'!$F53)</f>
        <v>8333333.333333334</v>
      </c>
      <c r="AL53" s="264">
        <f>SUMIFS(M.account_DTR!CF$7:CF$414,M.account_DTR!$I$7:$I$414,'10. 170KMP'!$F53)</f>
        <v>8333333.333333334</v>
      </c>
      <c r="AM53" s="264">
        <f>SUMIFS(M.account_DTR!CG$7:CG$414,M.account_DTR!$I$7:$I$414,'10. 170KMP'!$F53)</f>
        <v>8333333.333333334</v>
      </c>
      <c r="AN53" s="264">
        <f t="shared" si="23"/>
        <v>89319020.333333328</v>
      </c>
      <c r="AO53" s="265">
        <f t="shared" si="24"/>
        <v>13505827</v>
      </c>
      <c r="AP53" s="326">
        <f>SUMIFS(M.account_DTR!CJ$7:CJ$414,M.account_DTR!$I$7:$I$414,'10. 170KMP'!$F53)</f>
        <v>3394326</v>
      </c>
      <c r="AQ53" s="327">
        <f>SUMIFS(M.account_DTR!CK$7:CK$414,M.account_DTR!$I$7:$I$414,'10. 170KMP'!$F53)</f>
        <v>3394326</v>
      </c>
      <c r="AR53" s="327">
        <f>SUMIFS(M.account_DTR!CL$7:CL$414,M.account_DTR!$I$7:$I$414,'10. 170KMP'!$F53)</f>
        <v>1709119</v>
      </c>
      <c r="AS53" s="327">
        <f>SUMIFS(M.account_DTR!CM$7:CM$414,M.account_DTR!$I$7:$I$414,'10. 170KMP'!$F53)</f>
        <v>2504028</v>
      </c>
      <c r="AT53" s="327">
        <f>SUMIFS(M.account_DTR!CN$7:CN$414,M.account_DTR!$I$7:$I$414,'10. 170KMP'!$F53)</f>
        <v>2504028</v>
      </c>
      <c r="AU53" s="327"/>
      <c r="AV53" s="327"/>
      <c r="AW53" s="327"/>
      <c r="AX53" s="327"/>
      <c r="AY53" s="327"/>
      <c r="AZ53" s="327"/>
      <c r="BA53" s="328"/>
      <c r="BB53" s="263">
        <f t="shared" si="29"/>
        <v>2504028</v>
      </c>
      <c r="BC53" s="264">
        <f t="shared" si="30"/>
        <v>2504028</v>
      </c>
      <c r="BD53" s="264">
        <f t="shared" si="31"/>
        <v>8333333.333333334</v>
      </c>
      <c r="BE53" s="742">
        <f t="shared" si="18"/>
        <v>1</v>
      </c>
      <c r="BF53" s="743">
        <f t="shared" si="3"/>
        <v>0.30048335999999998</v>
      </c>
      <c r="BG53" s="263" t="e">
        <f t="shared" si="32"/>
        <v>#REF!</v>
      </c>
      <c r="BH53" s="264">
        <f t="shared" si="33"/>
        <v>13505827</v>
      </c>
      <c r="BI53" s="264">
        <f t="shared" si="34"/>
        <v>30985687</v>
      </c>
      <c r="BJ53" s="506" t="str">
        <f t="shared" si="4"/>
        <v/>
      </c>
      <c r="BK53" s="506">
        <f t="shared" si="5"/>
        <v>0.43587308553139392</v>
      </c>
      <c r="BL53" s="507">
        <f t="shared" si="6"/>
        <v>0.15120885730270045</v>
      </c>
    </row>
    <row r="54" spans="2:64" s="2" customFormat="1" ht="27.6" x14ac:dyDescent="0.25">
      <c r="B54" s="1103"/>
      <c r="C54" s="1104"/>
      <c r="D54" s="244" t="s">
        <v>227</v>
      </c>
      <c r="E54" s="132" t="s">
        <v>134</v>
      </c>
      <c r="F54" s="23">
        <f>IF(H54=0,"",MAX($F$10:F53)+1)</f>
        <v>44</v>
      </c>
      <c r="G54" s="245" t="str">
        <f>VLOOKUP(H54,'Mapping account'!E:F,2,0)</f>
        <v>02201</v>
      </c>
      <c r="H54" s="165" t="s">
        <v>134</v>
      </c>
      <c r="I54" s="271" t="s">
        <v>226</v>
      </c>
      <c r="J54" s="280" t="s">
        <v>57</v>
      </c>
      <c r="K54" s="280" t="s">
        <v>227</v>
      </c>
      <c r="L54" s="415" t="e">
        <f>SUMIFS(M.account_DTR!$AD$7:$AD$414,M.account_DTR!$I$7:$I$414,'10. 170KMP'!$F54)</f>
        <v>#REF!</v>
      </c>
      <c r="M54" s="416" t="e">
        <f>SUMIFS(M.account_DTR!$AR$7:$AR$414,M.account_DTR!$I$7:$I$414,'10. 170KMP'!$F54)</f>
        <v>#REF!</v>
      </c>
      <c r="N54" s="416" t="e">
        <f>SUMIFS(M.account_DTR!$BF$7:$BF$414,M.account_DTR!$I$7:$I$414,'10. 170KMP'!$F54)</f>
        <v>#REF!</v>
      </c>
      <c r="O54" s="416" t="e">
        <f>SUMIFS(M.account_DTR!BH$7:BH$414,M.account_DTR!$I$7:$I$414,'10. 170KMP'!$F54)</f>
        <v>#REF!</v>
      </c>
      <c r="P54" s="416" t="e">
        <f>SUMIFS(M.account_DTR!BI$7:BI$414,M.account_DTR!$I$7:$I$414,'10. 170KMP'!$F54)</f>
        <v>#REF!</v>
      </c>
      <c r="Q54" s="416" t="e">
        <f>SUMIFS(M.account_DTR!BJ$7:BJ$414,M.account_DTR!$I$7:$I$414,'10. 170KMP'!$F54)</f>
        <v>#REF!</v>
      </c>
      <c r="R54" s="416" t="e">
        <f>SUMIFS(M.account_DTR!BK$7:BK$414,M.account_DTR!$I$7:$I$414,'10. 170KMP'!$F54)</f>
        <v>#REF!</v>
      </c>
      <c r="S54" s="416" t="e">
        <f>SUMIFS(M.account_DTR!BL$7:BL$414,M.account_DTR!$I$7:$I$414,'10. 170KMP'!$F54)</f>
        <v>#REF!</v>
      </c>
      <c r="T54" s="416" t="e">
        <f>SUMIFS(M.account_DTR!BM$7:BM$414,M.account_DTR!$I$7:$I$414,'10. 170KMP'!$F54)</f>
        <v>#REF!</v>
      </c>
      <c r="U54" s="416" t="e">
        <f>SUMIFS(M.account_DTR!BN$7:BN$414,M.account_DTR!$I$7:$I$414,'10. 170KMP'!$F54)</f>
        <v>#REF!</v>
      </c>
      <c r="V54" s="416" t="e">
        <f>SUMIFS(M.account_DTR!BO$7:BO$414,M.account_DTR!$I$7:$I$414,'10. 170KMP'!$F54)</f>
        <v>#REF!</v>
      </c>
      <c r="W54" s="416" t="e">
        <f>SUMIFS(M.account_DTR!BP$7:BP$414,M.account_DTR!$I$7:$I$414,'10. 170KMP'!$F54)</f>
        <v>#REF!</v>
      </c>
      <c r="X54" s="416" t="e">
        <f>SUMIFS(M.account_DTR!BQ$7:BQ$414,M.account_DTR!$I$7:$I$414,'10. 170KMP'!$F54)</f>
        <v>#REF!</v>
      </c>
      <c r="Y54" s="416" t="e">
        <f>SUMIFS(M.account_DTR!BR$7:BR$414,M.account_DTR!$I$7:$I$414,'10. 170KMP'!$F54)</f>
        <v>#REF!</v>
      </c>
      <c r="Z54" s="416" t="e">
        <f>SUMIFS(M.account_DTR!BS$7:BS$414,M.account_DTR!$I$7:$I$414,'10. 170KMP'!$F54)</f>
        <v>#REF!</v>
      </c>
      <c r="AA54" s="416" t="e">
        <f t="shared" si="22"/>
        <v>#REF!</v>
      </c>
      <c r="AB54" s="416">
        <f>SUMIFS(M.account_DTR!BV$7:BV$414,M.account_DTR!$I$7:$I$414,'10. 170KMP'!$F54)</f>
        <v>44670833.333333328</v>
      </c>
      <c r="AC54" s="416">
        <f>SUMIFS(M.account_DTR!BW$7:BW$414,M.account_DTR!$I$7:$I$414,'10. 170KMP'!$F54)</f>
        <v>55170833.333333328</v>
      </c>
      <c r="AD54" s="416">
        <f>SUMIFS(M.account_DTR!BX$7:BX$414,M.account_DTR!$I$7:$I$414,'10. 170KMP'!$F54)</f>
        <v>132045833.33333333</v>
      </c>
      <c r="AE54" s="416">
        <f>SUMIFS(M.account_DTR!BY$7:BY$414,M.account_DTR!$I$7:$I$414,'10. 170KMP'!$F54)</f>
        <v>198554166.66666669</v>
      </c>
      <c r="AF54" s="416">
        <f>SUMIFS(M.account_DTR!BZ$7:BZ$414,M.account_DTR!$I$7:$I$414,'10. 170KMP'!$F54)</f>
        <v>254554166.66666669</v>
      </c>
      <c r="AG54" s="416">
        <f>SUMIFS(M.account_DTR!CA$7:CA$414,M.account_DTR!$I$7:$I$414,'10. 170KMP'!$F54)</f>
        <v>256220833.33333334</v>
      </c>
      <c r="AH54" s="416">
        <f>SUMIFS(M.account_DTR!CB$7:CB$414,M.account_DTR!$I$7:$I$414,'10. 170KMP'!$F54)</f>
        <v>286443055.55555558</v>
      </c>
      <c r="AI54" s="416">
        <f>SUMIFS(M.account_DTR!CC$7:CC$414,M.account_DTR!$I$7:$I$414,'10. 170KMP'!$F54)</f>
        <v>286443055.55555558</v>
      </c>
      <c r="AJ54" s="416">
        <f>SUMIFS(M.account_DTR!CD$7:CD$414,M.account_DTR!$I$7:$I$414,'10. 170KMP'!$F54)</f>
        <v>288109722.22222221</v>
      </c>
      <c r="AK54" s="416">
        <f>SUMIFS(M.account_DTR!CE$7:CE$414,M.account_DTR!$I$7:$I$414,'10. 170KMP'!$F54)</f>
        <v>288109722.22222221</v>
      </c>
      <c r="AL54" s="416">
        <f>SUMIFS(M.account_DTR!CF$7:CF$414,M.account_DTR!$I$7:$I$414,'10. 170KMP'!$F54)</f>
        <v>288109722.22222221</v>
      </c>
      <c r="AM54" s="416">
        <f>SUMIFS(M.account_DTR!CG$7:CG$414,M.account_DTR!$I$7:$I$414,'10. 170KMP'!$F54)</f>
        <v>280415294.22222221</v>
      </c>
      <c r="AN54" s="416">
        <f t="shared" si="23"/>
        <v>2658847238.666667</v>
      </c>
      <c r="AO54" s="417">
        <f t="shared" si="24"/>
        <v>187590973</v>
      </c>
      <c r="AP54" s="420">
        <f>SUMIFS(M.account_DTR!CJ$7:CJ$414,M.account_DTR!$I$7:$I$414,'10. 170KMP'!$F54)</f>
        <v>37923834</v>
      </c>
      <c r="AQ54" s="418">
        <f>SUMIFS(M.account_DTR!CK$7:CK$414,M.account_DTR!$I$7:$I$414,'10. 170KMP'!$F54)</f>
        <v>25997670</v>
      </c>
      <c r="AR54" s="418">
        <f>SUMIFS(M.account_DTR!CL$7:CL$414,M.account_DTR!$I$7:$I$414,'10. 170KMP'!$F54)</f>
        <v>51105099</v>
      </c>
      <c r="AS54" s="418">
        <f>SUMIFS(M.account_DTR!CM$7:CM$414,M.account_DTR!$I$7:$I$414,'10. 170KMP'!$F54)</f>
        <v>25485204</v>
      </c>
      <c r="AT54" s="418">
        <f>SUMIFS(M.account_DTR!CN$7:CN$414,M.account_DTR!$I$7:$I$414,'10. 170KMP'!$F54)</f>
        <v>47079166</v>
      </c>
      <c r="AU54" s="418"/>
      <c r="AV54" s="418"/>
      <c r="AW54" s="418"/>
      <c r="AX54" s="418"/>
      <c r="AY54" s="418"/>
      <c r="AZ54" s="418"/>
      <c r="BA54" s="419"/>
      <c r="BB54" s="415">
        <f t="shared" si="29"/>
        <v>25485204</v>
      </c>
      <c r="BC54" s="416">
        <f t="shared" si="30"/>
        <v>47079166</v>
      </c>
      <c r="BD54" s="416">
        <f t="shared" si="31"/>
        <v>254554166.66666669</v>
      </c>
      <c r="BE54" s="746">
        <f t="shared" si="18"/>
        <v>1.8473136805183117</v>
      </c>
      <c r="BF54" s="747">
        <f t="shared" si="3"/>
        <v>0.18494753637896322</v>
      </c>
      <c r="BG54" s="415" t="e">
        <f t="shared" si="32"/>
        <v>#REF!</v>
      </c>
      <c r="BH54" s="416">
        <f t="shared" si="33"/>
        <v>187590973</v>
      </c>
      <c r="BI54" s="416">
        <f t="shared" si="34"/>
        <v>684995833.33333337</v>
      </c>
      <c r="BJ54" s="510" t="str">
        <f t="shared" si="4"/>
        <v/>
      </c>
      <c r="BK54" s="510">
        <f t="shared" si="5"/>
        <v>0.27385710083394665</v>
      </c>
      <c r="BL54" s="511">
        <f t="shared" si="6"/>
        <v>7.0553497873789589E-2</v>
      </c>
    </row>
    <row r="55" spans="2:64" s="2" customFormat="1" ht="14.1" customHeight="1" x14ac:dyDescent="0.25">
      <c r="B55" s="1103" t="str">
        <f>IF(C55=0,"",MAX($B$10:B54)+1)</f>
        <v/>
      </c>
      <c r="C55" s="1104"/>
      <c r="D55" s="244" t="s">
        <v>228</v>
      </c>
      <c r="E55" s="132" t="s">
        <v>156</v>
      </c>
      <c r="F55" s="23">
        <f>IF(H55=0,"",MAX($F$10:F54)+1)</f>
        <v>45</v>
      </c>
      <c r="G55" s="245" t="str">
        <f>VLOOKUP(H55,'Mapping account'!E:F,2,0)</f>
        <v>02202</v>
      </c>
      <c r="H55" s="165" t="s">
        <v>156</v>
      </c>
      <c r="I55" s="271" t="s">
        <v>226</v>
      </c>
      <c r="J55" s="280" t="s">
        <v>57</v>
      </c>
      <c r="K55" s="280" t="s">
        <v>228</v>
      </c>
      <c r="L55" s="263" t="e">
        <f>SUMIFS(M.account_DTR!$AD$7:$AD$414,M.account_DTR!$I$7:$I$414,'10. 170KMP'!$F55)</f>
        <v>#REF!</v>
      </c>
      <c r="M55" s="264" t="e">
        <f>SUMIFS(M.account_DTR!$AR$7:$AR$414,M.account_DTR!$I$7:$I$414,'10. 170KMP'!$F55)</f>
        <v>#REF!</v>
      </c>
      <c r="N55" s="264" t="e">
        <f>SUMIFS(M.account_DTR!$BF$7:$BF$414,M.account_DTR!$I$7:$I$414,'10. 170KMP'!$F55)</f>
        <v>#REF!</v>
      </c>
      <c r="O55" s="264" t="e">
        <f>SUMIFS(M.account_DTR!BH$7:BH$414,M.account_DTR!$I$7:$I$414,'10. 170KMP'!$F55)</f>
        <v>#REF!</v>
      </c>
      <c r="P55" s="264" t="e">
        <f>SUMIFS(M.account_DTR!BI$7:BI$414,M.account_DTR!$I$7:$I$414,'10. 170KMP'!$F55)</f>
        <v>#REF!</v>
      </c>
      <c r="Q55" s="264" t="e">
        <f>SUMIFS(M.account_DTR!BJ$7:BJ$414,M.account_DTR!$I$7:$I$414,'10. 170KMP'!$F55)</f>
        <v>#REF!</v>
      </c>
      <c r="R55" s="264" t="e">
        <f>SUMIFS(M.account_DTR!BK$7:BK$414,M.account_DTR!$I$7:$I$414,'10. 170KMP'!$F55)</f>
        <v>#REF!</v>
      </c>
      <c r="S55" s="264" t="e">
        <f>SUMIFS(M.account_DTR!BL$7:BL$414,M.account_DTR!$I$7:$I$414,'10. 170KMP'!$F55)</f>
        <v>#REF!</v>
      </c>
      <c r="T55" s="264" t="e">
        <f>SUMIFS(M.account_DTR!BM$7:BM$414,M.account_DTR!$I$7:$I$414,'10. 170KMP'!$F55)</f>
        <v>#REF!</v>
      </c>
      <c r="U55" s="264" t="e">
        <f>SUMIFS(M.account_DTR!BN$7:BN$414,M.account_DTR!$I$7:$I$414,'10. 170KMP'!$F55)</f>
        <v>#REF!</v>
      </c>
      <c r="V55" s="264" t="e">
        <f>SUMIFS(M.account_DTR!BO$7:BO$414,M.account_DTR!$I$7:$I$414,'10. 170KMP'!$F55)</f>
        <v>#REF!</v>
      </c>
      <c r="W55" s="264" t="e">
        <f>SUMIFS(M.account_DTR!BP$7:BP$414,M.account_DTR!$I$7:$I$414,'10. 170KMP'!$F55)</f>
        <v>#REF!</v>
      </c>
      <c r="X55" s="264" t="e">
        <f>SUMIFS(M.account_DTR!BQ$7:BQ$414,M.account_DTR!$I$7:$I$414,'10. 170KMP'!$F55)</f>
        <v>#REF!</v>
      </c>
      <c r="Y55" s="264" t="e">
        <f>SUMIFS(M.account_DTR!BR$7:BR$414,M.account_DTR!$I$7:$I$414,'10. 170KMP'!$F55)</f>
        <v>#REF!</v>
      </c>
      <c r="Z55" s="264" t="e">
        <f>SUMIFS(M.account_DTR!BS$7:BS$414,M.account_DTR!$I$7:$I$414,'10. 170KMP'!$F55)</f>
        <v>#REF!</v>
      </c>
      <c r="AA55" s="264" t="e">
        <f t="shared" si="22"/>
        <v>#REF!</v>
      </c>
      <c r="AB55" s="264">
        <f>SUMIFS(M.account_DTR!BV$7:BV$414,M.account_DTR!$I$7:$I$414,'10. 170KMP'!$F55)</f>
        <v>0</v>
      </c>
      <c r="AC55" s="264">
        <f>SUMIFS(M.account_DTR!BW$7:BW$414,M.account_DTR!$I$7:$I$414,'10. 170KMP'!$F55)</f>
        <v>0</v>
      </c>
      <c r="AD55" s="264">
        <f>SUMIFS(M.account_DTR!BX$7:BX$414,M.account_DTR!$I$7:$I$414,'10. 170KMP'!$F55)</f>
        <v>0</v>
      </c>
      <c r="AE55" s="264">
        <f>SUMIFS(M.account_DTR!BY$7:BY$414,M.account_DTR!$I$7:$I$414,'10. 170KMP'!$F55)</f>
        <v>0</v>
      </c>
      <c r="AF55" s="264">
        <f>SUMIFS(M.account_DTR!BZ$7:BZ$414,M.account_DTR!$I$7:$I$414,'10. 170KMP'!$F55)</f>
        <v>0</v>
      </c>
      <c r="AG55" s="264">
        <f>SUMIFS(M.account_DTR!CA$7:CA$414,M.account_DTR!$I$7:$I$414,'10. 170KMP'!$F55)</f>
        <v>0</v>
      </c>
      <c r="AH55" s="264">
        <f>SUMIFS(M.account_DTR!CB$7:CB$414,M.account_DTR!$I$7:$I$414,'10. 170KMP'!$F55)</f>
        <v>0</v>
      </c>
      <c r="AI55" s="264">
        <f>SUMIFS(M.account_DTR!CC$7:CC$414,M.account_DTR!$I$7:$I$414,'10. 170KMP'!$F55)</f>
        <v>0</v>
      </c>
      <c r="AJ55" s="264">
        <f>SUMIFS(M.account_DTR!CD$7:CD$414,M.account_DTR!$I$7:$I$414,'10. 170KMP'!$F55)</f>
        <v>0</v>
      </c>
      <c r="AK55" s="264">
        <f>SUMIFS(M.account_DTR!CE$7:CE$414,M.account_DTR!$I$7:$I$414,'10. 170KMP'!$F55)</f>
        <v>0</v>
      </c>
      <c r="AL55" s="264">
        <f>SUMIFS(M.account_DTR!CF$7:CF$414,M.account_DTR!$I$7:$I$414,'10. 170KMP'!$F55)</f>
        <v>0</v>
      </c>
      <c r="AM55" s="264">
        <f>SUMIFS(M.account_DTR!CG$7:CG$414,M.account_DTR!$I$7:$I$414,'10. 170KMP'!$F55)</f>
        <v>0</v>
      </c>
      <c r="AN55" s="264">
        <f t="shared" si="23"/>
        <v>0</v>
      </c>
      <c r="AO55" s="265">
        <f t="shared" si="24"/>
        <v>0</v>
      </c>
      <c r="AP55" s="326">
        <f>SUMIFS(M.account_DTR!CJ$7:CJ$414,M.account_DTR!$I$7:$I$414,'10. 170KMP'!$F55)</f>
        <v>0</v>
      </c>
      <c r="AQ55" s="327">
        <f>SUMIFS(M.account_DTR!CK$7:CK$414,M.account_DTR!$I$7:$I$414,'10. 170KMP'!$F55)</f>
        <v>0</v>
      </c>
      <c r="AR55" s="327">
        <f>SUMIFS(M.account_DTR!CL$7:CL$414,M.account_DTR!$I$7:$I$414,'10. 170KMP'!$F55)</f>
        <v>0</v>
      </c>
      <c r="AS55" s="327">
        <f>SUMIFS(M.account_DTR!CM$7:CM$414,M.account_DTR!$I$7:$I$414,'10. 170KMP'!$F55)</f>
        <v>0</v>
      </c>
      <c r="AT55" s="327">
        <f>SUMIFS(M.account_DTR!CN$7:CN$414,M.account_DTR!$I$7:$I$414,'10. 170KMP'!$F55)</f>
        <v>0</v>
      </c>
      <c r="AU55" s="327"/>
      <c r="AV55" s="327"/>
      <c r="AW55" s="327"/>
      <c r="AX55" s="327"/>
      <c r="AY55" s="327"/>
      <c r="AZ55" s="327"/>
      <c r="BA55" s="328"/>
      <c r="BB55" s="263">
        <f t="shared" si="29"/>
        <v>0</v>
      </c>
      <c r="BC55" s="264">
        <f t="shared" si="30"/>
        <v>0</v>
      </c>
      <c r="BD55" s="264">
        <f t="shared" si="31"/>
        <v>0</v>
      </c>
      <c r="BE55" s="742" t="str">
        <f t="shared" si="18"/>
        <v/>
      </c>
      <c r="BF55" s="743" t="str">
        <f t="shared" si="3"/>
        <v/>
      </c>
      <c r="BG55" s="263" t="e">
        <f t="shared" si="32"/>
        <v>#REF!</v>
      </c>
      <c r="BH55" s="264">
        <f t="shared" si="33"/>
        <v>0</v>
      </c>
      <c r="BI55" s="264">
        <f t="shared" si="34"/>
        <v>0</v>
      </c>
      <c r="BJ55" s="506" t="str">
        <f t="shared" si="4"/>
        <v/>
      </c>
      <c r="BK55" s="506" t="str">
        <f t="shared" si="5"/>
        <v/>
      </c>
      <c r="BL55" s="507" t="str">
        <f t="shared" si="6"/>
        <v/>
      </c>
    </row>
    <row r="56" spans="2:64" s="2" customFormat="1" ht="27.6" x14ac:dyDescent="0.25">
      <c r="B56" s="1103"/>
      <c r="C56" s="1104"/>
      <c r="D56" s="244" t="s">
        <v>229</v>
      </c>
      <c r="E56" s="132" t="s">
        <v>143</v>
      </c>
      <c r="F56" s="23">
        <f>IF(H56=0,"",MAX($F$10:F55)+1)</f>
        <v>46</v>
      </c>
      <c r="G56" s="245" t="str">
        <f>VLOOKUP(H56,'Mapping account'!E:F,2,0)</f>
        <v>02204</v>
      </c>
      <c r="H56" s="165" t="s">
        <v>143</v>
      </c>
      <c r="I56" s="271" t="s">
        <v>226</v>
      </c>
      <c r="J56" s="280" t="s">
        <v>57</v>
      </c>
      <c r="K56" s="280" t="s">
        <v>229</v>
      </c>
      <c r="L56" s="263" t="e">
        <f>SUMIFS(M.account_DTR!$AD$7:$AD$414,M.account_DTR!$I$7:$I$414,'10. 170KMP'!$F56)</f>
        <v>#REF!</v>
      </c>
      <c r="M56" s="264" t="e">
        <f>SUMIFS(M.account_DTR!$AR$7:$AR$414,M.account_DTR!$I$7:$I$414,'10. 170KMP'!$F56)</f>
        <v>#REF!</v>
      </c>
      <c r="N56" s="264" t="e">
        <f>SUMIFS(M.account_DTR!$BF$7:$BF$414,M.account_DTR!$I$7:$I$414,'10. 170KMP'!$F56)</f>
        <v>#REF!</v>
      </c>
      <c r="O56" s="264" t="e">
        <f>SUMIFS(M.account_DTR!BH$7:BH$414,M.account_DTR!$I$7:$I$414,'10. 170KMP'!$F56)</f>
        <v>#REF!</v>
      </c>
      <c r="P56" s="264" t="e">
        <f>SUMIFS(M.account_DTR!BI$7:BI$414,M.account_DTR!$I$7:$I$414,'10. 170KMP'!$F56)</f>
        <v>#REF!</v>
      </c>
      <c r="Q56" s="264" t="e">
        <f>SUMIFS(M.account_DTR!BJ$7:BJ$414,M.account_DTR!$I$7:$I$414,'10. 170KMP'!$F56)</f>
        <v>#REF!</v>
      </c>
      <c r="R56" s="264" t="e">
        <f>SUMIFS(M.account_DTR!BK$7:BK$414,M.account_DTR!$I$7:$I$414,'10. 170KMP'!$F56)</f>
        <v>#REF!</v>
      </c>
      <c r="S56" s="264" t="e">
        <f>SUMIFS(M.account_DTR!BL$7:BL$414,M.account_DTR!$I$7:$I$414,'10. 170KMP'!$F56)</f>
        <v>#REF!</v>
      </c>
      <c r="T56" s="264" t="e">
        <f>SUMIFS(M.account_DTR!BM$7:BM$414,M.account_DTR!$I$7:$I$414,'10. 170KMP'!$F56)</f>
        <v>#REF!</v>
      </c>
      <c r="U56" s="264" t="e">
        <f>SUMIFS(M.account_DTR!BN$7:BN$414,M.account_DTR!$I$7:$I$414,'10. 170KMP'!$F56)</f>
        <v>#REF!</v>
      </c>
      <c r="V56" s="264" t="e">
        <f>SUMIFS(M.account_DTR!BO$7:BO$414,M.account_DTR!$I$7:$I$414,'10. 170KMP'!$F56)</f>
        <v>#REF!</v>
      </c>
      <c r="W56" s="264" t="e">
        <f>SUMIFS(M.account_DTR!BP$7:BP$414,M.account_DTR!$I$7:$I$414,'10. 170KMP'!$F56)</f>
        <v>#REF!</v>
      </c>
      <c r="X56" s="264" t="e">
        <f>SUMIFS(M.account_DTR!BQ$7:BQ$414,M.account_DTR!$I$7:$I$414,'10. 170KMP'!$F56)</f>
        <v>#REF!</v>
      </c>
      <c r="Y56" s="264" t="e">
        <f>SUMIFS(M.account_DTR!BR$7:BR$414,M.account_DTR!$I$7:$I$414,'10. 170KMP'!$F56)</f>
        <v>#REF!</v>
      </c>
      <c r="Z56" s="264" t="e">
        <f>SUMIFS(M.account_DTR!BS$7:BS$414,M.account_DTR!$I$7:$I$414,'10. 170KMP'!$F56)</f>
        <v>#REF!</v>
      </c>
      <c r="AA56" s="264" t="e">
        <f t="shared" si="22"/>
        <v>#REF!</v>
      </c>
      <c r="AB56" s="264">
        <f>SUMIFS(M.account_DTR!BV$7:BV$414,M.account_DTR!$I$7:$I$414,'10. 170KMP'!$F56)</f>
        <v>11805755.666666666</v>
      </c>
      <c r="AC56" s="264">
        <f>SUMIFS(M.account_DTR!BW$7:BW$414,M.account_DTR!$I$7:$I$414,'10. 170KMP'!$F56)</f>
        <v>13574999.666666668</v>
      </c>
      <c r="AD56" s="264">
        <f>SUMIFS(M.account_DTR!BX$7:BX$414,M.account_DTR!$I$7:$I$414,'10. 170KMP'!$F56)</f>
        <v>15682261.333333332</v>
      </c>
      <c r="AE56" s="264">
        <f>SUMIFS(M.account_DTR!BY$7:BY$414,M.account_DTR!$I$7:$I$414,'10. 170KMP'!$F56)</f>
        <v>16333333.333333336</v>
      </c>
      <c r="AF56" s="264">
        <f>SUMIFS(M.account_DTR!BZ$7:BZ$414,M.account_DTR!$I$7:$I$414,'10. 170KMP'!$F56)</f>
        <v>16625000</v>
      </c>
      <c r="AG56" s="264">
        <f>SUMIFS(M.account_DTR!CA$7:CA$414,M.account_DTR!$I$7:$I$414,'10. 170KMP'!$F56)</f>
        <v>18995833.33333334</v>
      </c>
      <c r="AH56" s="264">
        <f>SUMIFS(M.account_DTR!CB$7:CB$414,M.account_DTR!$I$7:$I$414,'10. 170KMP'!$F56)</f>
        <v>18995833.33333334</v>
      </c>
      <c r="AI56" s="264">
        <f>SUMIFS(M.account_DTR!CC$7:CC$414,M.account_DTR!$I$7:$I$414,'10. 170KMP'!$F56)</f>
        <v>21895833.33333334</v>
      </c>
      <c r="AJ56" s="264">
        <f>SUMIFS(M.account_DTR!CD$7:CD$414,M.account_DTR!$I$7:$I$414,'10. 170KMP'!$F56)</f>
        <v>23354166.666666672</v>
      </c>
      <c r="AK56" s="264">
        <f>SUMIFS(M.account_DTR!CE$7:CE$414,M.account_DTR!$I$7:$I$414,'10. 170KMP'!$F56)</f>
        <v>23354166.666666672</v>
      </c>
      <c r="AL56" s="264">
        <f>SUMIFS(M.account_DTR!CF$7:CF$414,M.account_DTR!$I$7:$I$414,'10. 170KMP'!$F56)</f>
        <v>23544166.666666672</v>
      </c>
      <c r="AM56" s="264">
        <f>SUMIFS(M.account_DTR!CG$7:CG$414,M.account_DTR!$I$7:$I$414,'10. 170KMP'!$F56)</f>
        <v>23544166.666666672</v>
      </c>
      <c r="AN56" s="264">
        <f t="shared" si="23"/>
        <v>227705516.66666675</v>
      </c>
      <c r="AO56" s="265">
        <f t="shared" si="24"/>
        <v>46208732</v>
      </c>
      <c r="AP56" s="326">
        <f>SUMIFS(M.account_DTR!CJ$7:CJ$414,M.account_DTR!$I$7:$I$414,'10. 170KMP'!$F56)</f>
        <v>2820089</v>
      </c>
      <c r="AQ56" s="327">
        <f>SUMIFS(M.account_DTR!CK$7:CK$414,M.account_DTR!$I$7:$I$414,'10. 170KMP'!$F56)</f>
        <v>14277980</v>
      </c>
      <c r="AR56" s="327">
        <f>SUMIFS(M.account_DTR!CL$7:CL$414,M.account_DTR!$I$7:$I$414,'10. 170KMP'!$F56)</f>
        <v>12812260</v>
      </c>
      <c r="AS56" s="327">
        <f>SUMIFS(M.account_DTR!CM$7:CM$414,M.account_DTR!$I$7:$I$414,'10. 170KMP'!$F56)</f>
        <v>10313332</v>
      </c>
      <c r="AT56" s="327">
        <f>SUMIFS(M.account_DTR!CN$7:CN$414,M.account_DTR!$I$7:$I$414,'10. 170KMP'!$F56)</f>
        <v>5985071</v>
      </c>
      <c r="AU56" s="327"/>
      <c r="AV56" s="327"/>
      <c r="AW56" s="327"/>
      <c r="AX56" s="327"/>
      <c r="AY56" s="327"/>
      <c r="AZ56" s="327"/>
      <c r="BA56" s="328"/>
      <c r="BB56" s="263">
        <f t="shared" si="29"/>
        <v>10313332</v>
      </c>
      <c r="BC56" s="264">
        <f t="shared" si="30"/>
        <v>5985071</v>
      </c>
      <c r="BD56" s="264">
        <f t="shared" si="31"/>
        <v>16625000</v>
      </c>
      <c r="BE56" s="742">
        <f t="shared" si="18"/>
        <v>0.580323701399315</v>
      </c>
      <c r="BF56" s="743">
        <f t="shared" si="3"/>
        <v>0.36000427067669172</v>
      </c>
      <c r="BG56" s="263" t="e">
        <f t="shared" si="32"/>
        <v>#REF!</v>
      </c>
      <c r="BH56" s="264">
        <f t="shared" si="33"/>
        <v>46208732</v>
      </c>
      <c r="BI56" s="264">
        <f t="shared" si="34"/>
        <v>74021350</v>
      </c>
      <c r="BJ56" s="506" t="str">
        <f t="shared" si="4"/>
        <v/>
      </c>
      <c r="BK56" s="506">
        <f t="shared" si="5"/>
        <v>0.6242622162389635</v>
      </c>
      <c r="BL56" s="507">
        <f t="shared" si="6"/>
        <v>0.20293198283660371</v>
      </c>
    </row>
    <row r="57" spans="2:64" s="2" customFormat="1" ht="27.6" x14ac:dyDescent="0.25">
      <c r="B57" s="1103" t="str">
        <f>IF(C57=0,"",MAX($B$10:B56)+1)</f>
        <v/>
      </c>
      <c r="C57" s="1104"/>
      <c r="D57" s="244" t="s">
        <v>230</v>
      </c>
      <c r="E57" s="132" t="s">
        <v>174</v>
      </c>
      <c r="F57" s="23">
        <f>IF(H57=0,"",MAX($F$10:F56)+1)</f>
        <v>47</v>
      </c>
      <c r="G57" s="245" t="str">
        <f>VLOOKUP(H57,'Mapping account'!E:F,2,0)</f>
        <v>02201</v>
      </c>
      <c r="H57" s="165" t="s">
        <v>174</v>
      </c>
      <c r="I57" s="271" t="s">
        <v>226</v>
      </c>
      <c r="J57" s="280" t="s">
        <v>57</v>
      </c>
      <c r="K57" s="280" t="s">
        <v>230</v>
      </c>
      <c r="L57" s="263" t="e">
        <f>SUMIFS(M.account_DTR!$AD$7:$AD$414,M.account_DTR!$I$7:$I$414,'10. 170KMP'!$F57)</f>
        <v>#REF!</v>
      </c>
      <c r="M57" s="264" t="e">
        <f>SUMIFS(M.account_DTR!$AR$7:$AR$414,M.account_DTR!$I$7:$I$414,'10. 170KMP'!$F57)</f>
        <v>#REF!</v>
      </c>
      <c r="N57" s="264" t="e">
        <f>SUMIFS(M.account_DTR!$BF$7:$BF$414,M.account_DTR!$I$7:$I$414,'10. 170KMP'!$F57)</f>
        <v>#REF!</v>
      </c>
      <c r="O57" s="264" t="e">
        <f>SUMIFS(M.account_DTR!BH$7:BH$414,M.account_DTR!$I$7:$I$414,'10. 170KMP'!$F57)</f>
        <v>#REF!</v>
      </c>
      <c r="P57" s="264" t="e">
        <f>SUMIFS(M.account_DTR!BI$7:BI$414,M.account_DTR!$I$7:$I$414,'10. 170KMP'!$F57)</f>
        <v>#REF!</v>
      </c>
      <c r="Q57" s="264" t="e">
        <f>SUMIFS(M.account_DTR!BJ$7:BJ$414,M.account_DTR!$I$7:$I$414,'10. 170KMP'!$F57)</f>
        <v>#REF!</v>
      </c>
      <c r="R57" s="264" t="e">
        <f>SUMIFS(M.account_DTR!BK$7:BK$414,M.account_DTR!$I$7:$I$414,'10. 170KMP'!$F57)</f>
        <v>#REF!</v>
      </c>
      <c r="S57" s="264" t="e">
        <f>SUMIFS(M.account_DTR!BL$7:BL$414,M.account_DTR!$I$7:$I$414,'10. 170KMP'!$F57)</f>
        <v>#REF!</v>
      </c>
      <c r="T57" s="264" t="e">
        <f>SUMIFS(M.account_DTR!BM$7:BM$414,M.account_DTR!$I$7:$I$414,'10. 170KMP'!$F57)</f>
        <v>#REF!</v>
      </c>
      <c r="U57" s="264" t="e">
        <f>SUMIFS(M.account_DTR!BN$7:BN$414,M.account_DTR!$I$7:$I$414,'10. 170KMP'!$F57)</f>
        <v>#REF!</v>
      </c>
      <c r="V57" s="264" t="e">
        <f>SUMIFS(M.account_DTR!BO$7:BO$414,M.account_DTR!$I$7:$I$414,'10. 170KMP'!$F57)</f>
        <v>#REF!</v>
      </c>
      <c r="W57" s="264" t="e">
        <f>SUMIFS(M.account_DTR!BP$7:BP$414,M.account_DTR!$I$7:$I$414,'10. 170KMP'!$F57)</f>
        <v>#REF!</v>
      </c>
      <c r="X57" s="264" t="e">
        <f>SUMIFS(M.account_DTR!BQ$7:BQ$414,M.account_DTR!$I$7:$I$414,'10. 170KMP'!$F57)</f>
        <v>#REF!</v>
      </c>
      <c r="Y57" s="264" t="e">
        <f>SUMIFS(M.account_DTR!BR$7:BR$414,M.account_DTR!$I$7:$I$414,'10. 170KMP'!$F57)</f>
        <v>#REF!</v>
      </c>
      <c r="Z57" s="264" t="e">
        <f>SUMIFS(M.account_DTR!BS$7:BS$414,M.account_DTR!$I$7:$I$414,'10. 170KMP'!$F57)</f>
        <v>#REF!</v>
      </c>
      <c r="AA57" s="264" t="e">
        <f t="shared" si="22"/>
        <v>#REF!</v>
      </c>
      <c r="AB57" s="264">
        <f>SUMIFS(M.account_DTR!BV$7:BV$414,M.account_DTR!$I$7:$I$414,'10. 170KMP'!$F57)</f>
        <v>500000</v>
      </c>
      <c r="AC57" s="264">
        <f>SUMIFS(M.account_DTR!BW$7:BW$414,M.account_DTR!$I$7:$I$414,'10. 170KMP'!$F57)</f>
        <v>500000</v>
      </c>
      <c r="AD57" s="264">
        <f>SUMIFS(M.account_DTR!BX$7:BX$414,M.account_DTR!$I$7:$I$414,'10. 170KMP'!$F57)</f>
        <v>500000</v>
      </c>
      <c r="AE57" s="264">
        <f>SUMIFS(M.account_DTR!BY$7:BY$414,M.account_DTR!$I$7:$I$414,'10. 170KMP'!$F57)</f>
        <v>500000</v>
      </c>
      <c r="AF57" s="264">
        <f>SUMIFS(M.account_DTR!BZ$7:BZ$414,M.account_DTR!$I$7:$I$414,'10. 170KMP'!$F57)</f>
        <v>500000</v>
      </c>
      <c r="AG57" s="264">
        <f>SUMIFS(M.account_DTR!CA$7:CA$414,M.account_DTR!$I$7:$I$414,'10. 170KMP'!$F57)</f>
        <v>500000</v>
      </c>
      <c r="AH57" s="264">
        <f>SUMIFS(M.account_DTR!CB$7:CB$414,M.account_DTR!$I$7:$I$414,'10. 170KMP'!$F57)</f>
        <v>500000</v>
      </c>
      <c r="AI57" s="264">
        <f>SUMIFS(M.account_DTR!CC$7:CC$414,M.account_DTR!$I$7:$I$414,'10. 170KMP'!$F57)</f>
        <v>500000</v>
      </c>
      <c r="AJ57" s="264">
        <f>SUMIFS(M.account_DTR!CD$7:CD$414,M.account_DTR!$I$7:$I$414,'10. 170KMP'!$F57)</f>
        <v>500000</v>
      </c>
      <c r="AK57" s="264">
        <f>SUMIFS(M.account_DTR!CE$7:CE$414,M.account_DTR!$I$7:$I$414,'10. 170KMP'!$F57)</f>
        <v>500000</v>
      </c>
      <c r="AL57" s="264">
        <f>SUMIFS(M.account_DTR!CF$7:CF$414,M.account_DTR!$I$7:$I$414,'10. 170KMP'!$F57)</f>
        <v>500000</v>
      </c>
      <c r="AM57" s="264">
        <f>SUMIFS(M.account_DTR!CG$7:CG$414,M.account_DTR!$I$7:$I$414,'10. 170KMP'!$F57)</f>
        <v>500000</v>
      </c>
      <c r="AN57" s="264">
        <f t="shared" si="23"/>
        <v>6000000</v>
      </c>
      <c r="AO57" s="265">
        <f t="shared" si="24"/>
        <v>231481</v>
      </c>
      <c r="AP57" s="326">
        <f>SUMIFS(M.account_DTR!CJ$7:CJ$414,M.account_DTR!$I$7:$I$414,'10. 170KMP'!$F57)</f>
        <v>0</v>
      </c>
      <c r="AQ57" s="327">
        <f>SUMIFS(M.account_DTR!CK$7:CK$414,M.account_DTR!$I$7:$I$414,'10. 170KMP'!$F57)</f>
        <v>231481</v>
      </c>
      <c r="AR57" s="327">
        <f>SUMIFS(M.account_DTR!CL$7:CL$414,M.account_DTR!$I$7:$I$414,'10. 170KMP'!$F57)</f>
        <v>0</v>
      </c>
      <c r="AS57" s="327">
        <f>SUMIFS(M.account_DTR!CM$7:CM$414,M.account_DTR!$I$7:$I$414,'10. 170KMP'!$F57)</f>
        <v>0</v>
      </c>
      <c r="AT57" s="327">
        <f>SUMIFS(M.account_DTR!CN$7:CN$414,M.account_DTR!$I$7:$I$414,'10. 170KMP'!$F57)</f>
        <v>0</v>
      </c>
      <c r="AU57" s="327"/>
      <c r="AV57" s="327"/>
      <c r="AW57" s="327"/>
      <c r="AX57" s="327"/>
      <c r="AY57" s="327"/>
      <c r="AZ57" s="327"/>
      <c r="BA57" s="328"/>
      <c r="BB57" s="263">
        <f t="shared" si="29"/>
        <v>0</v>
      </c>
      <c r="BC57" s="264">
        <f t="shared" si="30"/>
        <v>0</v>
      </c>
      <c r="BD57" s="264">
        <f t="shared" si="31"/>
        <v>500000</v>
      </c>
      <c r="BE57" s="742" t="str">
        <f t="shared" si="18"/>
        <v/>
      </c>
      <c r="BF57" s="743">
        <f t="shared" si="3"/>
        <v>0</v>
      </c>
      <c r="BG57" s="263" t="e">
        <f t="shared" si="32"/>
        <v>#REF!</v>
      </c>
      <c r="BH57" s="264">
        <f t="shared" si="33"/>
        <v>231481</v>
      </c>
      <c r="BI57" s="264">
        <f t="shared" si="34"/>
        <v>2500000</v>
      </c>
      <c r="BJ57" s="506" t="str">
        <f t="shared" si="4"/>
        <v/>
      </c>
      <c r="BK57" s="506">
        <f t="shared" si="5"/>
        <v>9.2592400000000005E-2</v>
      </c>
      <c r="BL57" s="507">
        <f t="shared" si="6"/>
        <v>3.8580166666666665E-2</v>
      </c>
    </row>
    <row r="58" spans="2:64" s="2" customFormat="1" ht="27.6" x14ac:dyDescent="0.25">
      <c r="B58" s="1103"/>
      <c r="C58" s="1104"/>
      <c r="D58" s="244" t="s">
        <v>231</v>
      </c>
      <c r="E58" s="132" t="s">
        <v>173</v>
      </c>
      <c r="F58" s="23">
        <f>IF(H58=0,"",MAX($F$10:F57)+1)</f>
        <v>48</v>
      </c>
      <c r="G58" s="245" t="str">
        <f>VLOOKUP(H58,'Mapping account'!E:F,2,0)</f>
        <v>06501</v>
      </c>
      <c r="H58" s="165" t="s">
        <v>173</v>
      </c>
      <c r="I58" s="271" t="s">
        <v>226</v>
      </c>
      <c r="J58" s="280" t="s">
        <v>57</v>
      </c>
      <c r="K58" s="280" t="s">
        <v>231</v>
      </c>
      <c r="L58" s="263" t="e">
        <f>SUMIFS(M.account_DTR!$AD$7:$AD$414,M.account_DTR!$I$7:$I$414,'10. 170KMP'!$F58)</f>
        <v>#REF!</v>
      </c>
      <c r="M58" s="264" t="e">
        <f>SUMIFS(M.account_DTR!$AR$7:$AR$414,M.account_DTR!$I$7:$I$414,'10. 170KMP'!$F58)</f>
        <v>#REF!</v>
      </c>
      <c r="N58" s="264" t="e">
        <f>SUMIFS(M.account_DTR!$BF$7:$BF$414,M.account_DTR!$I$7:$I$414,'10. 170KMP'!$F58)</f>
        <v>#REF!</v>
      </c>
      <c r="O58" s="264" t="e">
        <f>SUMIFS(M.account_DTR!BH$7:BH$414,M.account_DTR!$I$7:$I$414,'10. 170KMP'!$F58)</f>
        <v>#REF!</v>
      </c>
      <c r="P58" s="264" t="e">
        <f>SUMIFS(M.account_DTR!BI$7:BI$414,M.account_DTR!$I$7:$I$414,'10. 170KMP'!$F58)</f>
        <v>#REF!</v>
      </c>
      <c r="Q58" s="264" t="e">
        <f>SUMIFS(M.account_DTR!BJ$7:BJ$414,M.account_DTR!$I$7:$I$414,'10. 170KMP'!$F58)</f>
        <v>#REF!</v>
      </c>
      <c r="R58" s="264" t="e">
        <f>SUMIFS(M.account_DTR!BK$7:BK$414,M.account_DTR!$I$7:$I$414,'10. 170KMP'!$F58)</f>
        <v>#REF!</v>
      </c>
      <c r="S58" s="264" t="e">
        <f>SUMIFS(M.account_DTR!BL$7:BL$414,M.account_DTR!$I$7:$I$414,'10. 170KMP'!$F58)</f>
        <v>#REF!</v>
      </c>
      <c r="T58" s="264" t="e">
        <f>SUMIFS(M.account_DTR!BM$7:BM$414,M.account_DTR!$I$7:$I$414,'10. 170KMP'!$F58)</f>
        <v>#REF!</v>
      </c>
      <c r="U58" s="264" t="e">
        <f>SUMIFS(M.account_DTR!BN$7:BN$414,M.account_DTR!$I$7:$I$414,'10. 170KMP'!$F58)</f>
        <v>#REF!</v>
      </c>
      <c r="V58" s="264" t="e">
        <f>SUMIFS(M.account_DTR!BO$7:BO$414,M.account_DTR!$I$7:$I$414,'10. 170KMP'!$F58)</f>
        <v>#REF!</v>
      </c>
      <c r="W58" s="264" t="e">
        <f>SUMIFS(M.account_DTR!BP$7:BP$414,M.account_DTR!$I$7:$I$414,'10. 170KMP'!$F58)</f>
        <v>#REF!</v>
      </c>
      <c r="X58" s="264" t="e">
        <f>SUMIFS(M.account_DTR!BQ$7:BQ$414,M.account_DTR!$I$7:$I$414,'10. 170KMP'!$F58)</f>
        <v>#REF!</v>
      </c>
      <c r="Y58" s="264" t="e">
        <f>SUMIFS(M.account_DTR!BR$7:BR$414,M.account_DTR!$I$7:$I$414,'10. 170KMP'!$F58)</f>
        <v>#REF!</v>
      </c>
      <c r="Z58" s="264" t="e">
        <f>SUMIFS(M.account_DTR!BS$7:BS$414,M.account_DTR!$I$7:$I$414,'10. 170KMP'!$F58)</f>
        <v>#REF!</v>
      </c>
      <c r="AA58" s="264" t="e">
        <f t="shared" si="22"/>
        <v>#REF!</v>
      </c>
      <c r="AB58" s="264">
        <f>SUMIFS(M.account_DTR!BV$7:BV$414,M.account_DTR!$I$7:$I$414,'10. 170KMP'!$F58)</f>
        <v>0</v>
      </c>
      <c r="AC58" s="264">
        <f>SUMIFS(M.account_DTR!BW$7:BW$414,M.account_DTR!$I$7:$I$414,'10. 170KMP'!$F58)</f>
        <v>0</v>
      </c>
      <c r="AD58" s="264">
        <f>SUMIFS(M.account_DTR!BX$7:BX$414,M.account_DTR!$I$7:$I$414,'10. 170KMP'!$F58)</f>
        <v>0</v>
      </c>
      <c r="AE58" s="264">
        <f>SUMIFS(M.account_DTR!BY$7:BY$414,M.account_DTR!$I$7:$I$414,'10. 170KMP'!$F58)</f>
        <v>0</v>
      </c>
      <c r="AF58" s="264">
        <f>SUMIFS(M.account_DTR!BZ$7:BZ$414,M.account_DTR!$I$7:$I$414,'10. 170KMP'!$F58)</f>
        <v>0</v>
      </c>
      <c r="AG58" s="264">
        <f>SUMIFS(M.account_DTR!CA$7:CA$414,M.account_DTR!$I$7:$I$414,'10. 170KMP'!$F58)</f>
        <v>0</v>
      </c>
      <c r="AH58" s="264">
        <f>SUMIFS(M.account_DTR!CB$7:CB$414,M.account_DTR!$I$7:$I$414,'10. 170KMP'!$F58)</f>
        <v>0</v>
      </c>
      <c r="AI58" s="264">
        <f>SUMIFS(M.account_DTR!CC$7:CC$414,M.account_DTR!$I$7:$I$414,'10. 170KMP'!$F58)</f>
        <v>0</v>
      </c>
      <c r="AJ58" s="264">
        <f>SUMIFS(M.account_DTR!CD$7:CD$414,M.account_DTR!$I$7:$I$414,'10. 170KMP'!$F58)</f>
        <v>0</v>
      </c>
      <c r="AK58" s="264">
        <f>SUMIFS(M.account_DTR!CE$7:CE$414,M.account_DTR!$I$7:$I$414,'10. 170KMP'!$F58)</f>
        <v>0</v>
      </c>
      <c r="AL58" s="264">
        <f>SUMIFS(M.account_DTR!CF$7:CF$414,M.account_DTR!$I$7:$I$414,'10. 170KMP'!$F58)</f>
        <v>0</v>
      </c>
      <c r="AM58" s="264">
        <f>SUMIFS(M.account_DTR!CG$7:CG$414,M.account_DTR!$I$7:$I$414,'10. 170KMP'!$F58)</f>
        <v>0</v>
      </c>
      <c r="AN58" s="264">
        <f t="shared" si="23"/>
        <v>0</v>
      </c>
      <c r="AO58" s="265">
        <f t="shared" si="24"/>
        <v>0</v>
      </c>
      <c r="AP58" s="326">
        <f>SUMIFS(M.account_DTR!CJ$7:CJ$414,M.account_DTR!$I$7:$I$414,'10. 170KMP'!$F58)</f>
        <v>0</v>
      </c>
      <c r="AQ58" s="327">
        <f>SUMIFS(M.account_DTR!CK$7:CK$414,M.account_DTR!$I$7:$I$414,'10. 170KMP'!$F58)</f>
        <v>0</v>
      </c>
      <c r="AR58" s="327">
        <f>SUMIFS(M.account_DTR!CL$7:CL$414,M.account_DTR!$I$7:$I$414,'10. 170KMP'!$F58)</f>
        <v>0</v>
      </c>
      <c r="AS58" s="327">
        <f>SUMIFS(M.account_DTR!CM$7:CM$414,M.account_DTR!$I$7:$I$414,'10. 170KMP'!$F58)</f>
        <v>0</v>
      </c>
      <c r="AT58" s="327">
        <f>SUMIFS(M.account_DTR!CN$7:CN$414,M.account_DTR!$I$7:$I$414,'10. 170KMP'!$F58)</f>
        <v>0</v>
      </c>
      <c r="AU58" s="327"/>
      <c r="AV58" s="327"/>
      <c r="AW58" s="327"/>
      <c r="AX58" s="327"/>
      <c r="AY58" s="327"/>
      <c r="AZ58" s="327"/>
      <c r="BA58" s="328"/>
      <c r="BB58" s="263">
        <f t="shared" si="29"/>
        <v>0</v>
      </c>
      <c r="BC58" s="264">
        <f t="shared" si="30"/>
        <v>0</v>
      </c>
      <c r="BD58" s="264">
        <f t="shared" si="31"/>
        <v>0</v>
      </c>
      <c r="BE58" s="742" t="str">
        <f t="shared" si="18"/>
        <v/>
      </c>
      <c r="BF58" s="743" t="str">
        <f t="shared" si="3"/>
        <v/>
      </c>
      <c r="BG58" s="263" t="e">
        <f t="shared" si="32"/>
        <v>#REF!</v>
      </c>
      <c r="BH58" s="264">
        <f t="shared" si="33"/>
        <v>0</v>
      </c>
      <c r="BI58" s="264">
        <f t="shared" si="34"/>
        <v>0</v>
      </c>
      <c r="BJ58" s="506" t="str">
        <f t="shared" si="4"/>
        <v/>
      </c>
      <c r="BK58" s="506" t="str">
        <f t="shared" si="5"/>
        <v/>
      </c>
      <c r="BL58" s="507" t="str">
        <f t="shared" si="6"/>
        <v/>
      </c>
    </row>
    <row r="59" spans="2:64" s="2" customFormat="1" ht="27.6" x14ac:dyDescent="0.25">
      <c r="B59" s="1103" t="s">
        <v>59</v>
      </c>
      <c r="C59" s="1104" t="s">
        <v>58</v>
      </c>
      <c r="D59" s="1105" t="s">
        <v>232</v>
      </c>
      <c r="E59" s="1104" t="s">
        <v>58</v>
      </c>
      <c r="F59" s="177">
        <f>IF(H59=0,"",MAX($F$10:F58)+1)</f>
        <v>49</v>
      </c>
      <c r="G59" s="239" t="str">
        <f>VLOOKUP(H59,'Mapping account'!E:F,2,0)</f>
        <v>05402</v>
      </c>
      <c r="H59" s="14" t="s">
        <v>339</v>
      </c>
      <c r="I59" s="267" t="s">
        <v>226</v>
      </c>
      <c r="J59" s="278" t="s">
        <v>59</v>
      </c>
      <c r="K59" s="278" t="s">
        <v>232</v>
      </c>
      <c r="L59" s="386" t="e">
        <f>SUMIFS(M.account_DTR!$AD$7:$AD$414,M.account_DTR!$I$7:$I$414,'10. 170KMP'!$F59)</f>
        <v>#REF!</v>
      </c>
      <c r="M59" s="387" t="e">
        <f>SUMIFS(M.account_DTR!$AR$7:$AR$414,M.account_DTR!$I$7:$I$414,'10. 170KMP'!$F59)</f>
        <v>#REF!</v>
      </c>
      <c r="N59" s="387" t="e">
        <f>SUMIFS(M.account_DTR!$BF$7:$BF$414,M.account_DTR!$I$7:$I$414,'10. 170KMP'!$F59)</f>
        <v>#REF!</v>
      </c>
      <c r="O59" s="387" t="e">
        <f>SUMIFS(M.account_DTR!BH$7:BH$414,M.account_DTR!$I$7:$I$414,'10. 170KMP'!$F59)</f>
        <v>#REF!</v>
      </c>
      <c r="P59" s="387" t="e">
        <f>SUMIFS(M.account_DTR!BI$7:BI$414,M.account_DTR!$I$7:$I$414,'10. 170KMP'!$F59)</f>
        <v>#REF!</v>
      </c>
      <c r="Q59" s="387" t="e">
        <f>SUMIFS(M.account_DTR!BJ$7:BJ$414,M.account_DTR!$I$7:$I$414,'10. 170KMP'!$F59)</f>
        <v>#REF!</v>
      </c>
      <c r="R59" s="387" t="e">
        <f>SUMIFS(M.account_DTR!BK$7:BK$414,M.account_DTR!$I$7:$I$414,'10. 170KMP'!$F59)</f>
        <v>#REF!</v>
      </c>
      <c r="S59" s="387" t="e">
        <f>SUMIFS(M.account_DTR!BL$7:BL$414,M.account_DTR!$I$7:$I$414,'10. 170KMP'!$F59)</f>
        <v>#REF!</v>
      </c>
      <c r="T59" s="387" t="e">
        <f>SUMIFS(M.account_DTR!BM$7:BM$414,M.account_DTR!$I$7:$I$414,'10. 170KMP'!$F59)</f>
        <v>#REF!</v>
      </c>
      <c r="U59" s="387" t="e">
        <f>SUMIFS(M.account_DTR!BN$7:BN$414,M.account_DTR!$I$7:$I$414,'10. 170KMP'!$F59)</f>
        <v>#REF!</v>
      </c>
      <c r="V59" s="387" t="e">
        <f>SUMIFS(M.account_DTR!BO$7:BO$414,M.account_DTR!$I$7:$I$414,'10. 170KMP'!$F59)</f>
        <v>#REF!</v>
      </c>
      <c r="W59" s="387" t="e">
        <f>SUMIFS(M.account_DTR!BP$7:BP$414,M.account_DTR!$I$7:$I$414,'10. 170KMP'!$F59)</f>
        <v>#REF!</v>
      </c>
      <c r="X59" s="387" t="e">
        <f>SUMIFS(M.account_DTR!BQ$7:BQ$414,M.account_DTR!$I$7:$I$414,'10. 170KMP'!$F59)</f>
        <v>#REF!</v>
      </c>
      <c r="Y59" s="387" t="e">
        <f>SUMIFS(M.account_DTR!BR$7:BR$414,M.account_DTR!$I$7:$I$414,'10. 170KMP'!$F59)</f>
        <v>#REF!</v>
      </c>
      <c r="Z59" s="387" t="e">
        <f>SUMIFS(M.account_DTR!BS$7:BS$414,M.account_DTR!$I$7:$I$414,'10. 170KMP'!$F59)</f>
        <v>#REF!</v>
      </c>
      <c r="AA59" s="387" t="e">
        <f t="shared" si="22"/>
        <v>#REF!</v>
      </c>
      <c r="AB59" s="387">
        <f>SUMIFS(M.account_DTR!BV$7:BV$414,M.account_DTR!$I$7:$I$414,'10. 170KMP'!$F59)</f>
        <v>0</v>
      </c>
      <c r="AC59" s="387">
        <f>SUMIFS(M.account_DTR!BW$7:BW$414,M.account_DTR!$I$7:$I$414,'10. 170KMP'!$F59)</f>
        <v>0</v>
      </c>
      <c r="AD59" s="387">
        <f>SUMIFS(M.account_DTR!BX$7:BX$414,M.account_DTR!$I$7:$I$414,'10. 170KMP'!$F59)</f>
        <v>0</v>
      </c>
      <c r="AE59" s="387">
        <f>SUMIFS(M.account_DTR!BY$7:BY$414,M.account_DTR!$I$7:$I$414,'10. 170KMP'!$F59)</f>
        <v>0</v>
      </c>
      <c r="AF59" s="387">
        <f>SUMIFS(M.account_DTR!BZ$7:BZ$414,M.account_DTR!$I$7:$I$414,'10. 170KMP'!$F59)</f>
        <v>0</v>
      </c>
      <c r="AG59" s="387">
        <f>SUMIFS(M.account_DTR!CA$7:CA$414,M.account_DTR!$I$7:$I$414,'10. 170KMP'!$F59)</f>
        <v>0</v>
      </c>
      <c r="AH59" s="387">
        <f>SUMIFS(M.account_DTR!CB$7:CB$414,M.account_DTR!$I$7:$I$414,'10. 170KMP'!$F59)</f>
        <v>0</v>
      </c>
      <c r="AI59" s="387">
        <f>SUMIFS(M.account_DTR!CC$7:CC$414,M.account_DTR!$I$7:$I$414,'10. 170KMP'!$F59)</f>
        <v>0</v>
      </c>
      <c r="AJ59" s="387">
        <f>SUMIFS(M.account_DTR!CD$7:CD$414,M.account_DTR!$I$7:$I$414,'10. 170KMP'!$F59)</f>
        <v>0</v>
      </c>
      <c r="AK59" s="387">
        <f>SUMIFS(M.account_DTR!CE$7:CE$414,M.account_DTR!$I$7:$I$414,'10. 170KMP'!$F59)</f>
        <v>0</v>
      </c>
      <c r="AL59" s="387">
        <f>SUMIFS(M.account_DTR!CF$7:CF$414,M.account_DTR!$I$7:$I$414,'10. 170KMP'!$F59)</f>
        <v>0</v>
      </c>
      <c r="AM59" s="387">
        <f>SUMIFS(M.account_DTR!CG$7:CG$414,M.account_DTR!$I$7:$I$414,'10. 170KMP'!$F59)</f>
        <v>0</v>
      </c>
      <c r="AN59" s="387">
        <f t="shared" si="23"/>
        <v>0</v>
      </c>
      <c r="AO59" s="388">
        <f t="shared" si="24"/>
        <v>0</v>
      </c>
      <c r="AP59" s="389">
        <f>SUMIFS(M.account_DTR!CJ$7:CJ$414,M.account_DTR!$I$7:$I$414,'10. 170KMP'!$F59)</f>
        <v>0</v>
      </c>
      <c r="AQ59" s="390">
        <f>SUMIFS(M.account_DTR!CK$7:CK$414,M.account_DTR!$I$7:$I$414,'10. 170KMP'!$F59)</f>
        <v>0</v>
      </c>
      <c r="AR59" s="390">
        <f>SUMIFS(M.account_DTR!CL$7:CL$414,M.account_DTR!$I$7:$I$414,'10. 170KMP'!$F59)</f>
        <v>0</v>
      </c>
      <c r="AS59" s="390">
        <f>SUMIFS(M.account_DTR!CM$7:CM$414,M.account_DTR!$I$7:$I$414,'10. 170KMP'!$F59)</f>
        <v>0</v>
      </c>
      <c r="AT59" s="390">
        <f>SUMIFS(M.account_DTR!CN$7:CN$414,M.account_DTR!$I$7:$I$414,'10. 170KMP'!$F59)</f>
        <v>0</v>
      </c>
      <c r="AU59" s="390"/>
      <c r="AV59" s="390"/>
      <c r="AW59" s="390"/>
      <c r="AX59" s="390"/>
      <c r="AY59" s="390"/>
      <c r="AZ59" s="390"/>
      <c r="BA59" s="391"/>
      <c r="BB59" s="386">
        <f t="shared" si="29"/>
        <v>0</v>
      </c>
      <c r="BC59" s="387">
        <f t="shared" si="30"/>
        <v>0</v>
      </c>
      <c r="BD59" s="387">
        <f t="shared" si="31"/>
        <v>0</v>
      </c>
      <c r="BE59" s="734" t="str">
        <f t="shared" si="18"/>
        <v/>
      </c>
      <c r="BF59" s="735" t="str">
        <f t="shared" si="3"/>
        <v/>
      </c>
      <c r="BG59" s="386" t="e">
        <f t="shared" si="32"/>
        <v>#REF!</v>
      </c>
      <c r="BH59" s="387">
        <f t="shared" si="33"/>
        <v>0</v>
      </c>
      <c r="BI59" s="387">
        <f t="shared" si="34"/>
        <v>0</v>
      </c>
      <c r="BJ59" s="498" t="str">
        <f t="shared" si="4"/>
        <v/>
      </c>
      <c r="BK59" s="498" t="str">
        <f t="shared" si="5"/>
        <v/>
      </c>
      <c r="BL59" s="499" t="str">
        <f t="shared" si="6"/>
        <v/>
      </c>
    </row>
    <row r="60" spans="2:64" s="2" customFormat="1" x14ac:dyDescent="0.25">
      <c r="B60" s="1103"/>
      <c r="C60" s="1104"/>
      <c r="D60" s="1105"/>
      <c r="E60" s="1104"/>
      <c r="F60" s="179">
        <f>IF(H60=0,"",MAX($F$10:F59)+1)</f>
        <v>50</v>
      </c>
      <c r="G60" s="242" t="str">
        <f>VLOOKUP(H60,'Mapping account'!E:F,2,0)</f>
        <v>04802</v>
      </c>
      <c r="H60" s="198" t="s">
        <v>340</v>
      </c>
      <c r="I60" s="269" t="s">
        <v>226</v>
      </c>
      <c r="J60" s="279" t="s">
        <v>59</v>
      </c>
      <c r="K60" s="279" t="s">
        <v>232</v>
      </c>
      <c r="L60" s="403" t="e">
        <f>SUMIFS(M.account_DTR!$AD$7:$AD$414,M.account_DTR!$I$7:$I$414,'10. 170KMP'!$F60)</f>
        <v>#REF!</v>
      </c>
      <c r="M60" s="404" t="e">
        <f>SUMIFS(M.account_DTR!$AR$7:$AR$414,M.account_DTR!$I$7:$I$414,'10. 170KMP'!$F60)</f>
        <v>#REF!</v>
      </c>
      <c r="N60" s="404" t="e">
        <f>SUMIFS(M.account_DTR!$BF$7:$BF$414,M.account_DTR!$I$7:$I$414,'10. 170KMP'!$F60)</f>
        <v>#REF!</v>
      </c>
      <c r="O60" s="404" t="e">
        <f>SUMIFS(M.account_DTR!BH$7:BH$414,M.account_DTR!$I$7:$I$414,'10. 170KMP'!$F60)</f>
        <v>#REF!</v>
      </c>
      <c r="P60" s="404" t="e">
        <f>SUMIFS(M.account_DTR!BI$7:BI$414,M.account_DTR!$I$7:$I$414,'10. 170KMP'!$F60)</f>
        <v>#REF!</v>
      </c>
      <c r="Q60" s="404" t="e">
        <f>SUMIFS(M.account_DTR!BJ$7:BJ$414,M.account_DTR!$I$7:$I$414,'10. 170KMP'!$F60)</f>
        <v>#REF!</v>
      </c>
      <c r="R60" s="404" t="e">
        <f>SUMIFS(M.account_DTR!BK$7:BK$414,M.account_DTR!$I$7:$I$414,'10. 170KMP'!$F60)</f>
        <v>#REF!</v>
      </c>
      <c r="S60" s="404" t="e">
        <f>SUMIFS(M.account_DTR!BL$7:BL$414,M.account_DTR!$I$7:$I$414,'10. 170KMP'!$F60)</f>
        <v>#REF!</v>
      </c>
      <c r="T60" s="404" t="e">
        <f>SUMIFS(M.account_DTR!BM$7:BM$414,M.account_DTR!$I$7:$I$414,'10. 170KMP'!$F60)</f>
        <v>#REF!</v>
      </c>
      <c r="U60" s="404" t="e">
        <f>SUMIFS(M.account_DTR!BN$7:BN$414,M.account_DTR!$I$7:$I$414,'10. 170KMP'!$F60)</f>
        <v>#REF!</v>
      </c>
      <c r="V60" s="404" t="e">
        <f>SUMIFS(M.account_DTR!BO$7:BO$414,M.account_DTR!$I$7:$I$414,'10. 170KMP'!$F60)</f>
        <v>#REF!</v>
      </c>
      <c r="W60" s="404" t="e">
        <f>SUMIFS(M.account_DTR!BP$7:BP$414,M.account_DTR!$I$7:$I$414,'10. 170KMP'!$F60)</f>
        <v>#REF!</v>
      </c>
      <c r="X60" s="404" t="e">
        <f>SUMIFS(M.account_DTR!BQ$7:BQ$414,M.account_DTR!$I$7:$I$414,'10. 170KMP'!$F60)</f>
        <v>#REF!</v>
      </c>
      <c r="Y60" s="404" t="e">
        <f>SUMIFS(M.account_DTR!BR$7:BR$414,M.account_DTR!$I$7:$I$414,'10. 170KMP'!$F60)</f>
        <v>#REF!</v>
      </c>
      <c r="Z60" s="404" t="e">
        <f>SUMIFS(M.account_DTR!BS$7:BS$414,M.account_DTR!$I$7:$I$414,'10. 170KMP'!$F60)</f>
        <v>#REF!</v>
      </c>
      <c r="AA60" s="404" t="e">
        <f t="shared" si="22"/>
        <v>#REF!</v>
      </c>
      <c r="AB60" s="404">
        <f>SUMIFS(M.account_DTR!BV$7:BV$414,M.account_DTR!$I$7:$I$414,'10. 170KMP'!$F60)</f>
        <v>0</v>
      </c>
      <c r="AC60" s="404">
        <f>SUMIFS(M.account_DTR!BW$7:BW$414,M.account_DTR!$I$7:$I$414,'10. 170KMP'!$F60)</f>
        <v>0</v>
      </c>
      <c r="AD60" s="404">
        <f>SUMIFS(M.account_DTR!BX$7:BX$414,M.account_DTR!$I$7:$I$414,'10. 170KMP'!$F60)</f>
        <v>0</v>
      </c>
      <c r="AE60" s="404">
        <f>SUMIFS(M.account_DTR!BY$7:BY$414,M.account_DTR!$I$7:$I$414,'10. 170KMP'!$F60)</f>
        <v>0</v>
      </c>
      <c r="AF60" s="404">
        <f>SUMIFS(M.account_DTR!BZ$7:BZ$414,M.account_DTR!$I$7:$I$414,'10. 170KMP'!$F60)</f>
        <v>0</v>
      </c>
      <c r="AG60" s="404">
        <f>SUMIFS(M.account_DTR!CA$7:CA$414,M.account_DTR!$I$7:$I$414,'10. 170KMP'!$F60)</f>
        <v>0</v>
      </c>
      <c r="AH60" s="404">
        <f>SUMIFS(M.account_DTR!CB$7:CB$414,M.account_DTR!$I$7:$I$414,'10. 170KMP'!$F60)</f>
        <v>0</v>
      </c>
      <c r="AI60" s="404">
        <f>SUMIFS(M.account_DTR!CC$7:CC$414,M.account_DTR!$I$7:$I$414,'10. 170KMP'!$F60)</f>
        <v>0</v>
      </c>
      <c r="AJ60" s="404">
        <f>SUMIFS(M.account_DTR!CD$7:CD$414,M.account_DTR!$I$7:$I$414,'10. 170KMP'!$F60)</f>
        <v>0</v>
      </c>
      <c r="AK60" s="404">
        <f>SUMIFS(M.account_DTR!CE$7:CE$414,M.account_DTR!$I$7:$I$414,'10. 170KMP'!$F60)</f>
        <v>0</v>
      </c>
      <c r="AL60" s="404">
        <f>SUMIFS(M.account_DTR!CF$7:CF$414,M.account_DTR!$I$7:$I$414,'10. 170KMP'!$F60)</f>
        <v>0</v>
      </c>
      <c r="AM60" s="404">
        <f>SUMIFS(M.account_DTR!CG$7:CG$414,M.account_DTR!$I$7:$I$414,'10. 170KMP'!$F60)</f>
        <v>0</v>
      </c>
      <c r="AN60" s="404">
        <f t="shared" si="23"/>
        <v>0</v>
      </c>
      <c r="AO60" s="405">
        <f t="shared" si="24"/>
        <v>0</v>
      </c>
      <c r="AP60" s="406">
        <f>SUMIFS(M.account_DTR!CJ$7:CJ$414,M.account_DTR!$I$7:$I$414,'10. 170KMP'!$F60)</f>
        <v>0</v>
      </c>
      <c r="AQ60" s="407">
        <f>SUMIFS(M.account_DTR!CK$7:CK$414,M.account_DTR!$I$7:$I$414,'10. 170KMP'!$F60)</f>
        <v>0</v>
      </c>
      <c r="AR60" s="407">
        <f>SUMIFS(M.account_DTR!CL$7:CL$414,M.account_DTR!$I$7:$I$414,'10. 170KMP'!$F60)</f>
        <v>0</v>
      </c>
      <c r="AS60" s="407">
        <f>SUMIFS(M.account_DTR!CM$7:CM$414,M.account_DTR!$I$7:$I$414,'10. 170KMP'!$F60)</f>
        <v>0</v>
      </c>
      <c r="AT60" s="407">
        <f>SUMIFS(M.account_DTR!CN$7:CN$414,M.account_DTR!$I$7:$I$414,'10. 170KMP'!$F60)</f>
        <v>0</v>
      </c>
      <c r="AU60" s="407"/>
      <c r="AV60" s="407"/>
      <c r="AW60" s="407"/>
      <c r="AX60" s="407"/>
      <c r="AY60" s="407"/>
      <c r="AZ60" s="407"/>
      <c r="BA60" s="408"/>
      <c r="BB60" s="403">
        <f t="shared" si="29"/>
        <v>0</v>
      </c>
      <c r="BC60" s="404">
        <f t="shared" si="30"/>
        <v>0</v>
      </c>
      <c r="BD60" s="404">
        <f t="shared" si="31"/>
        <v>0</v>
      </c>
      <c r="BE60" s="738" t="str">
        <f t="shared" si="18"/>
        <v/>
      </c>
      <c r="BF60" s="739" t="str">
        <f t="shared" si="3"/>
        <v/>
      </c>
      <c r="BG60" s="403" t="e">
        <f t="shared" si="32"/>
        <v>#REF!</v>
      </c>
      <c r="BH60" s="404">
        <f t="shared" si="33"/>
        <v>0</v>
      </c>
      <c r="BI60" s="404">
        <f t="shared" si="34"/>
        <v>0</v>
      </c>
      <c r="BJ60" s="502" t="str">
        <f t="shared" si="4"/>
        <v/>
      </c>
      <c r="BK60" s="502" t="str">
        <f t="shared" si="5"/>
        <v/>
      </c>
      <c r="BL60" s="503" t="str">
        <f t="shared" si="6"/>
        <v/>
      </c>
    </row>
    <row r="61" spans="2:64" s="2" customFormat="1" x14ac:dyDescent="0.25">
      <c r="B61" s="1103" t="str">
        <f>IF(C61=0,"",MAX($B$10:B60)+1)</f>
        <v/>
      </c>
      <c r="C61" s="1104"/>
      <c r="D61" s="1105"/>
      <c r="E61" s="1104"/>
      <c r="F61" s="179">
        <f>IF(H61=0,"",MAX($F$10:F60)+1)</f>
        <v>51</v>
      </c>
      <c r="G61" s="242" t="str">
        <f>VLOOKUP(H61,'Mapping account'!E:F,2,0)</f>
        <v>04803</v>
      </c>
      <c r="H61" s="198" t="s">
        <v>341</v>
      </c>
      <c r="I61" s="269" t="s">
        <v>226</v>
      </c>
      <c r="J61" s="279" t="s">
        <v>59</v>
      </c>
      <c r="K61" s="279" t="s">
        <v>232</v>
      </c>
      <c r="L61" s="403" t="e">
        <f>SUMIFS(M.account_DTR!$AD$7:$AD$414,M.account_DTR!$I$7:$I$414,'10. 170KMP'!$F61)</f>
        <v>#REF!</v>
      </c>
      <c r="M61" s="404" t="e">
        <f>SUMIFS(M.account_DTR!$AR$7:$AR$414,M.account_DTR!$I$7:$I$414,'10. 170KMP'!$F61)</f>
        <v>#REF!</v>
      </c>
      <c r="N61" s="404" t="e">
        <f>SUMIFS(M.account_DTR!$BF$7:$BF$414,M.account_DTR!$I$7:$I$414,'10. 170KMP'!$F61)</f>
        <v>#REF!</v>
      </c>
      <c r="O61" s="404" t="e">
        <f>SUMIFS(M.account_DTR!BH$7:BH$414,M.account_DTR!$I$7:$I$414,'10. 170KMP'!$F61)</f>
        <v>#REF!</v>
      </c>
      <c r="P61" s="404" t="e">
        <f>SUMIFS(M.account_DTR!BI$7:BI$414,M.account_DTR!$I$7:$I$414,'10. 170KMP'!$F61)</f>
        <v>#REF!</v>
      </c>
      <c r="Q61" s="404" t="e">
        <f>SUMIFS(M.account_DTR!BJ$7:BJ$414,M.account_DTR!$I$7:$I$414,'10. 170KMP'!$F61)</f>
        <v>#REF!</v>
      </c>
      <c r="R61" s="404" t="e">
        <f>SUMIFS(M.account_DTR!BK$7:BK$414,M.account_DTR!$I$7:$I$414,'10. 170KMP'!$F61)</f>
        <v>#REF!</v>
      </c>
      <c r="S61" s="404" t="e">
        <f>SUMIFS(M.account_DTR!BL$7:BL$414,M.account_DTR!$I$7:$I$414,'10. 170KMP'!$F61)</f>
        <v>#REF!</v>
      </c>
      <c r="T61" s="404" t="e">
        <f>SUMIFS(M.account_DTR!BM$7:BM$414,M.account_DTR!$I$7:$I$414,'10. 170KMP'!$F61)</f>
        <v>#REF!</v>
      </c>
      <c r="U61" s="404" t="e">
        <f>SUMIFS(M.account_DTR!BN$7:BN$414,M.account_DTR!$I$7:$I$414,'10. 170KMP'!$F61)</f>
        <v>#REF!</v>
      </c>
      <c r="V61" s="404" t="e">
        <f>SUMIFS(M.account_DTR!BO$7:BO$414,M.account_DTR!$I$7:$I$414,'10. 170KMP'!$F61)</f>
        <v>#REF!</v>
      </c>
      <c r="W61" s="404" t="e">
        <f>SUMIFS(M.account_DTR!BP$7:BP$414,M.account_DTR!$I$7:$I$414,'10. 170KMP'!$F61)</f>
        <v>#REF!</v>
      </c>
      <c r="X61" s="404" t="e">
        <f>SUMIFS(M.account_DTR!BQ$7:BQ$414,M.account_DTR!$I$7:$I$414,'10. 170KMP'!$F61)</f>
        <v>#REF!</v>
      </c>
      <c r="Y61" s="404" t="e">
        <f>SUMIFS(M.account_DTR!BR$7:BR$414,M.account_DTR!$I$7:$I$414,'10. 170KMP'!$F61)</f>
        <v>#REF!</v>
      </c>
      <c r="Z61" s="404" t="e">
        <f>SUMIFS(M.account_DTR!BS$7:BS$414,M.account_DTR!$I$7:$I$414,'10. 170KMP'!$F61)</f>
        <v>#REF!</v>
      </c>
      <c r="AA61" s="404" t="e">
        <f t="shared" si="22"/>
        <v>#REF!</v>
      </c>
      <c r="AB61" s="404">
        <f>SUMIFS(M.account_DTR!BV$7:BV$414,M.account_DTR!$I$7:$I$414,'10. 170KMP'!$F61)</f>
        <v>0</v>
      </c>
      <c r="AC61" s="404">
        <f>SUMIFS(M.account_DTR!BW$7:BW$414,M.account_DTR!$I$7:$I$414,'10. 170KMP'!$F61)</f>
        <v>0</v>
      </c>
      <c r="AD61" s="404">
        <f>SUMIFS(M.account_DTR!BX$7:BX$414,M.account_DTR!$I$7:$I$414,'10. 170KMP'!$F61)</f>
        <v>0</v>
      </c>
      <c r="AE61" s="404">
        <f>SUMIFS(M.account_DTR!BY$7:BY$414,M.account_DTR!$I$7:$I$414,'10. 170KMP'!$F61)</f>
        <v>0</v>
      </c>
      <c r="AF61" s="404">
        <f>SUMIFS(M.account_DTR!BZ$7:BZ$414,M.account_DTR!$I$7:$I$414,'10. 170KMP'!$F61)</f>
        <v>0</v>
      </c>
      <c r="AG61" s="404">
        <f>SUMIFS(M.account_DTR!CA$7:CA$414,M.account_DTR!$I$7:$I$414,'10. 170KMP'!$F61)</f>
        <v>0</v>
      </c>
      <c r="AH61" s="404">
        <f>SUMIFS(M.account_DTR!CB$7:CB$414,M.account_DTR!$I$7:$I$414,'10. 170KMP'!$F61)</f>
        <v>0</v>
      </c>
      <c r="AI61" s="404">
        <f>SUMIFS(M.account_DTR!CC$7:CC$414,M.account_DTR!$I$7:$I$414,'10. 170KMP'!$F61)</f>
        <v>0</v>
      </c>
      <c r="AJ61" s="404">
        <f>SUMIFS(M.account_DTR!CD$7:CD$414,M.account_DTR!$I$7:$I$414,'10. 170KMP'!$F61)</f>
        <v>0</v>
      </c>
      <c r="AK61" s="404">
        <f>SUMIFS(M.account_DTR!CE$7:CE$414,M.account_DTR!$I$7:$I$414,'10. 170KMP'!$F61)</f>
        <v>0</v>
      </c>
      <c r="AL61" s="404">
        <f>SUMIFS(M.account_DTR!CF$7:CF$414,M.account_DTR!$I$7:$I$414,'10. 170KMP'!$F61)</f>
        <v>0</v>
      </c>
      <c r="AM61" s="404">
        <f>SUMIFS(M.account_DTR!CG$7:CG$414,M.account_DTR!$I$7:$I$414,'10. 170KMP'!$F61)</f>
        <v>0</v>
      </c>
      <c r="AN61" s="404">
        <f t="shared" si="23"/>
        <v>0</v>
      </c>
      <c r="AO61" s="405">
        <f t="shared" si="24"/>
        <v>0</v>
      </c>
      <c r="AP61" s="406">
        <f>SUMIFS(M.account_DTR!CJ$7:CJ$414,M.account_DTR!$I$7:$I$414,'10. 170KMP'!$F61)</f>
        <v>0</v>
      </c>
      <c r="AQ61" s="407">
        <f>SUMIFS(M.account_DTR!CK$7:CK$414,M.account_DTR!$I$7:$I$414,'10. 170KMP'!$F61)</f>
        <v>0</v>
      </c>
      <c r="AR61" s="407">
        <f>SUMIFS(M.account_DTR!CL$7:CL$414,M.account_DTR!$I$7:$I$414,'10. 170KMP'!$F61)</f>
        <v>0</v>
      </c>
      <c r="AS61" s="407">
        <f>SUMIFS(M.account_DTR!CM$7:CM$414,M.account_DTR!$I$7:$I$414,'10. 170KMP'!$F61)</f>
        <v>0</v>
      </c>
      <c r="AT61" s="407">
        <f>SUMIFS(M.account_DTR!CN$7:CN$414,M.account_DTR!$I$7:$I$414,'10. 170KMP'!$F61)</f>
        <v>0</v>
      </c>
      <c r="AU61" s="407"/>
      <c r="AV61" s="407"/>
      <c r="AW61" s="407"/>
      <c r="AX61" s="407"/>
      <c r="AY61" s="407"/>
      <c r="AZ61" s="407"/>
      <c r="BA61" s="408"/>
      <c r="BB61" s="403">
        <f t="shared" si="29"/>
        <v>0</v>
      </c>
      <c r="BC61" s="404">
        <f t="shared" si="30"/>
        <v>0</v>
      </c>
      <c r="BD61" s="404">
        <f t="shared" si="31"/>
        <v>0</v>
      </c>
      <c r="BE61" s="738" t="str">
        <f t="shared" si="18"/>
        <v/>
      </c>
      <c r="BF61" s="739" t="str">
        <f t="shared" si="3"/>
        <v/>
      </c>
      <c r="BG61" s="403" t="e">
        <f t="shared" si="32"/>
        <v>#REF!</v>
      </c>
      <c r="BH61" s="404">
        <f t="shared" si="33"/>
        <v>0</v>
      </c>
      <c r="BI61" s="404">
        <f t="shared" si="34"/>
        <v>0</v>
      </c>
      <c r="BJ61" s="502" t="str">
        <f t="shared" si="4"/>
        <v/>
      </c>
      <c r="BK61" s="502" t="str">
        <f t="shared" si="5"/>
        <v/>
      </c>
      <c r="BL61" s="503" t="str">
        <f t="shared" si="6"/>
        <v/>
      </c>
    </row>
    <row r="62" spans="2:64" s="2" customFormat="1" x14ac:dyDescent="0.25">
      <c r="B62" s="1103"/>
      <c r="C62" s="1104"/>
      <c r="D62" s="1105"/>
      <c r="E62" s="1104"/>
      <c r="F62" s="179">
        <f>IF(H62=0,"",MAX($F$10:F61)+1)</f>
        <v>52</v>
      </c>
      <c r="G62" s="242" t="str">
        <f>VLOOKUP(H62,'Mapping account'!E:F,2,0)</f>
        <v>04805</v>
      </c>
      <c r="H62" s="198" t="s">
        <v>342</v>
      </c>
      <c r="I62" s="269" t="s">
        <v>226</v>
      </c>
      <c r="J62" s="279" t="s">
        <v>59</v>
      </c>
      <c r="K62" s="279" t="s">
        <v>232</v>
      </c>
      <c r="L62" s="403" t="e">
        <f>SUMIFS(M.account_DTR!$AD$7:$AD$414,M.account_DTR!$I$7:$I$414,'10. 170KMP'!$F62)</f>
        <v>#REF!</v>
      </c>
      <c r="M62" s="404" t="e">
        <f>SUMIFS(M.account_DTR!$AR$7:$AR$414,M.account_DTR!$I$7:$I$414,'10. 170KMP'!$F62)</f>
        <v>#REF!</v>
      </c>
      <c r="N62" s="404" t="e">
        <f>SUMIFS(M.account_DTR!$BF$7:$BF$414,M.account_DTR!$I$7:$I$414,'10. 170KMP'!$F62)</f>
        <v>#REF!</v>
      </c>
      <c r="O62" s="404" t="e">
        <f>SUMIFS(M.account_DTR!BH$7:BH$414,M.account_DTR!$I$7:$I$414,'10. 170KMP'!$F62)</f>
        <v>#REF!</v>
      </c>
      <c r="P62" s="404" t="e">
        <f>SUMIFS(M.account_DTR!BI$7:BI$414,M.account_DTR!$I$7:$I$414,'10. 170KMP'!$F62)</f>
        <v>#REF!</v>
      </c>
      <c r="Q62" s="404" t="e">
        <f>SUMIFS(M.account_DTR!BJ$7:BJ$414,M.account_DTR!$I$7:$I$414,'10. 170KMP'!$F62)</f>
        <v>#REF!</v>
      </c>
      <c r="R62" s="404" t="e">
        <f>SUMIFS(M.account_DTR!BK$7:BK$414,M.account_DTR!$I$7:$I$414,'10. 170KMP'!$F62)</f>
        <v>#REF!</v>
      </c>
      <c r="S62" s="404" t="e">
        <f>SUMIFS(M.account_DTR!BL$7:BL$414,M.account_DTR!$I$7:$I$414,'10. 170KMP'!$F62)</f>
        <v>#REF!</v>
      </c>
      <c r="T62" s="404" t="e">
        <f>SUMIFS(M.account_DTR!BM$7:BM$414,M.account_DTR!$I$7:$I$414,'10. 170KMP'!$F62)</f>
        <v>#REF!</v>
      </c>
      <c r="U62" s="404" t="e">
        <f>SUMIFS(M.account_DTR!BN$7:BN$414,M.account_DTR!$I$7:$I$414,'10. 170KMP'!$F62)</f>
        <v>#REF!</v>
      </c>
      <c r="V62" s="404" t="e">
        <f>SUMIFS(M.account_DTR!BO$7:BO$414,M.account_DTR!$I$7:$I$414,'10. 170KMP'!$F62)</f>
        <v>#REF!</v>
      </c>
      <c r="W62" s="404" t="e">
        <f>SUMIFS(M.account_DTR!BP$7:BP$414,M.account_DTR!$I$7:$I$414,'10. 170KMP'!$F62)</f>
        <v>#REF!</v>
      </c>
      <c r="X62" s="404" t="e">
        <f>SUMIFS(M.account_DTR!BQ$7:BQ$414,M.account_DTR!$I$7:$I$414,'10. 170KMP'!$F62)</f>
        <v>#REF!</v>
      </c>
      <c r="Y62" s="404" t="e">
        <f>SUMIFS(M.account_DTR!BR$7:BR$414,M.account_DTR!$I$7:$I$414,'10. 170KMP'!$F62)</f>
        <v>#REF!</v>
      </c>
      <c r="Z62" s="404" t="e">
        <f>SUMIFS(M.account_DTR!BS$7:BS$414,M.account_DTR!$I$7:$I$414,'10. 170KMP'!$F62)</f>
        <v>#REF!</v>
      </c>
      <c r="AA62" s="404" t="e">
        <f t="shared" si="22"/>
        <v>#REF!</v>
      </c>
      <c r="AB62" s="404">
        <f>SUMIFS(M.account_DTR!BV$7:BV$414,M.account_DTR!$I$7:$I$414,'10. 170KMP'!$F62)</f>
        <v>0</v>
      </c>
      <c r="AC62" s="404">
        <f>SUMIFS(M.account_DTR!BW$7:BW$414,M.account_DTR!$I$7:$I$414,'10. 170KMP'!$F62)</f>
        <v>0</v>
      </c>
      <c r="AD62" s="404">
        <f>SUMIFS(M.account_DTR!BX$7:BX$414,M.account_DTR!$I$7:$I$414,'10. 170KMP'!$F62)</f>
        <v>0</v>
      </c>
      <c r="AE62" s="404">
        <f>SUMIFS(M.account_DTR!BY$7:BY$414,M.account_DTR!$I$7:$I$414,'10. 170KMP'!$F62)</f>
        <v>0</v>
      </c>
      <c r="AF62" s="404">
        <f>SUMIFS(M.account_DTR!BZ$7:BZ$414,M.account_DTR!$I$7:$I$414,'10. 170KMP'!$F62)</f>
        <v>0</v>
      </c>
      <c r="AG62" s="404">
        <f>SUMIFS(M.account_DTR!CA$7:CA$414,M.account_DTR!$I$7:$I$414,'10. 170KMP'!$F62)</f>
        <v>0</v>
      </c>
      <c r="AH62" s="404">
        <f>SUMIFS(M.account_DTR!CB$7:CB$414,M.account_DTR!$I$7:$I$414,'10. 170KMP'!$F62)</f>
        <v>0</v>
      </c>
      <c r="AI62" s="404">
        <f>SUMIFS(M.account_DTR!CC$7:CC$414,M.account_DTR!$I$7:$I$414,'10. 170KMP'!$F62)</f>
        <v>0</v>
      </c>
      <c r="AJ62" s="404">
        <f>SUMIFS(M.account_DTR!CD$7:CD$414,M.account_DTR!$I$7:$I$414,'10. 170KMP'!$F62)</f>
        <v>0</v>
      </c>
      <c r="AK62" s="404">
        <f>SUMIFS(M.account_DTR!CE$7:CE$414,M.account_DTR!$I$7:$I$414,'10. 170KMP'!$F62)</f>
        <v>0</v>
      </c>
      <c r="AL62" s="404">
        <f>SUMIFS(M.account_DTR!CF$7:CF$414,M.account_DTR!$I$7:$I$414,'10. 170KMP'!$F62)</f>
        <v>0</v>
      </c>
      <c r="AM62" s="404">
        <f>SUMIFS(M.account_DTR!CG$7:CG$414,M.account_DTR!$I$7:$I$414,'10. 170KMP'!$F62)</f>
        <v>0</v>
      </c>
      <c r="AN62" s="404">
        <f t="shared" si="23"/>
        <v>0</v>
      </c>
      <c r="AO62" s="405">
        <f t="shared" si="24"/>
        <v>0</v>
      </c>
      <c r="AP62" s="406">
        <f>SUMIFS(M.account_DTR!CJ$7:CJ$414,M.account_DTR!$I$7:$I$414,'10. 170KMP'!$F62)</f>
        <v>0</v>
      </c>
      <c r="AQ62" s="407">
        <f>SUMIFS(M.account_DTR!CK$7:CK$414,M.account_DTR!$I$7:$I$414,'10. 170KMP'!$F62)</f>
        <v>0</v>
      </c>
      <c r="AR62" s="407">
        <f>SUMIFS(M.account_DTR!CL$7:CL$414,M.account_DTR!$I$7:$I$414,'10. 170KMP'!$F62)</f>
        <v>0</v>
      </c>
      <c r="AS62" s="407">
        <f>SUMIFS(M.account_DTR!CM$7:CM$414,M.account_DTR!$I$7:$I$414,'10. 170KMP'!$F62)</f>
        <v>0</v>
      </c>
      <c r="AT62" s="407">
        <f>SUMIFS(M.account_DTR!CN$7:CN$414,M.account_DTR!$I$7:$I$414,'10. 170KMP'!$F62)</f>
        <v>0</v>
      </c>
      <c r="AU62" s="407"/>
      <c r="AV62" s="407"/>
      <c r="AW62" s="407"/>
      <c r="AX62" s="407"/>
      <c r="AY62" s="407"/>
      <c r="AZ62" s="407"/>
      <c r="BA62" s="408"/>
      <c r="BB62" s="403">
        <f t="shared" si="29"/>
        <v>0</v>
      </c>
      <c r="BC62" s="404">
        <f t="shared" si="30"/>
        <v>0</v>
      </c>
      <c r="BD62" s="404">
        <f t="shared" si="31"/>
        <v>0</v>
      </c>
      <c r="BE62" s="738" t="str">
        <f t="shared" si="18"/>
        <v/>
      </c>
      <c r="BF62" s="739" t="str">
        <f t="shared" si="3"/>
        <v/>
      </c>
      <c r="BG62" s="403" t="e">
        <f t="shared" si="32"/>
        <v>#REF!</v>
      </c>
      <c r="BH62" s="404">
        <f t="shared" si="33"/>
        <v>0</v>
      </c>
      <c r="BI62" s="404">
        <f t="shared" si="34"/>
        <v>0</v>
      </c>
      <c r="BJ62" s="502" t="str">
        <f t="shared" si="4"/>
        <v/>
      </c>
      <c r="BK62" s="502" t="str">
        <f t="shared" si="5"/>
        <v/>
      </c>
      <c r="BL62" s="503" t="str">
        <f t="shared" si="6"/>
        <v/>
      </c>
    </row>
    <row r="63" spans="2:64" s="2" customFormat="1" ht="14.1" customHeight="1" x14ac:dyDescent="0.25">
      <c r="B63" s="1103" t="str">
        <f>IF(C63=0,"",MAX($B$10:B62)+1)</f>
        <v/>
      </c>
      <c r="C63" s="1104"/>
      <c r="D63" s="1105"/>
      <c r="E63" s="1104"/>
      <c r="F63" s="23">
        <f>IF(H63=0,"",MAX($F$10:F62)+1)</f>
        <v>53</v>
      </c>
      <c r="G63" s="240" t="str">
        <f>VLOOKUP(H63,'Mapping account'!E:F,2,0)</f>
        <v>03603</v>
      </c>
      <c r="H63" s="429" t="s">
        <v>343</v>
      </c>
      <c r="I63" s="266" t="s">
        <v>226</v>
      </c>
      <c r="J63" s="277" t="s">
        <v>59</v>
      </c>
      <c r="K63" s="277" t="s">
        <v>232</v>
      </c>
      <c r="L63" s="85" t="e">
        <f>SUMIFS(M.account_DTR!$AD$7:$AD$414,M.account_DTR!$I$7:$I$414,'10. 170KMP'!$F63)</f>
        <v>#REF!</v>
      </c>
      <c r="M63" s="61" t="e">
        <f>SUMIFS(M.account_DTR!$AR$7:$AR$414,M.account_DTR!$I$7:$I$414,'10. 170KMP'!$F63)</f>
        <v>#REF!</v>
      </c>
      <c r="N63" s="61" t="e">
        <f>SUMIFS(M.account_DTR!$BF$7:$BF$414,M.account_DTR!$I$7:$I$414,'10. 170KMP'!$F63)</f>
        <v>#REF!</v>
      </c>
      <c r="O63" s="61" t="e">
        <f>SUMIFS(M.account_DTR!BH$7:BH$414,M.account_DTR!$I$7:$I$414,'10. 170KMP'!$F63)</f>
        <v>#REF!</v>
      </c>
      <c r="P63" s="61" t="e">
        <f>SUMIFS(M.account_DTR!BI$7:BI$414,M.account_DTR!$I$7:$I$414,'10. 170KMP'!$F63)</f>
        <v>#REF!</v>
      </c>
      <c r="Q63" s="61" t="e">
        <f>SUMIFS(M.account_DTR!BJ$7:BJ$414,M.account_DTR!$I$7:$I$414,'10. 170KMP'!$F63)</f>
        <v>#REF!</v>
      </c>
      <c r="R63" s="61" t="e">
        <f>SUMIFS(M.account_DTR!BK$7:BK$414,M.account_DTR!$I$7:$I$414,'10. 170KMP'!$F63)</f>
        <v>#REF!</v>
      </c>
      <c r="S63" s="61" t="e">
        <f>SUMIFS(M.account_DTR!BL$7:BL$414,M.account_DTR!$I$7:$I$414,'10. 170KMP'!$F63)</f>
        <v>#REF!</v>
      </c>
      <c r="T63" s="61" t="e">
        <f>SUMIFS(M.account_DTR!BM$7:BM$414,M.account_DTR!$I$7:$I$414,'10. 170KMP'!$F63)</f>
        <v>#REF!</v>
      </c>
      <c r="U63" s="61" t="e">
        <f>SUMIFS(M.account_DTR!BN$7:BN$414,M.account_DTR!$I$7:$I$414,'10. 170KMP'!$F63)</f>
        <v>#REF!</v>
      </c>
      <c r="V63" s="61" t="e">
        <f>SUMIFS(M.account_DTR!BO$7:BO$414,M.account_DTR!$I$7:$I$414,'10. 170KMP'!$F63)</f>
        <v>#REF!</v>
      </c>
      <c r="W63" s="61" t="e">
        <f>SUMIFS(M.account_DTR!BP$7:BP$414,M.account_DTR!$I$7:$I$414,'10. 170KMP'!$F63)</f>
        <v>#REF!</v>
      </c>
      <c r="X63" s="61" t="e">
        <f>SUMIFS(M.account_DTR!BQ$7:BQ$414,M.account_DTR!$I$7:$I$414,'10. 170KMP'!$F63)</f>
        <v>#REF!</v>
      </c>
      <c r="Y63" s="61" t="e">
        <f>SUMIFS(M.account_DTR!BR$7:BR$414,M.account_DTR!$I$7:$I$414,'10. 170KMP'!$F63)</f>
        <v>#REF!</v>
      </c>
      <c r="Z63" s="61" t="e">
        <f>SUMIFS(M.account_DTR!BS$7:BS$414,M.account_DTR!$I$7:$I$414,'10. 170KMP'!$F63)</f>
        <v>#REF!</v>
      </c>
      <c r="AA63" s="61" t="e">
        <f t="shared" si="22"/>
        <v>#REF!</v>
      </c>
      <c r="AB63" s="61">
        <f>SUMIFS(M.account_DTR!BV$7:BV$414,M.account_DTR!$I$7:$I$414,'10. 170KMP'!$F63)</f>
        <v>0</v>
      </c>
      <c r="AC63" s="61">
        <f>SUMIFS(M.account_DTR!BW$7:BW$414,M.account_DTR!$I$7:$I$414,'10. 170KMP'!$F63)</f>
        <v>0</v>
      </c>
      <c r="AD63" s="61">
        <f>SUMIFS(M.account_DTR!BX$7:BX$414,M.account_DTR!$I$7:$I$414,'10. 170KMP'!$F63)</f>
        <v>0</v>
      </c>
      <c r="AE63" s="61">
        <f>SUMIFS(M.account_DTR!BY$7:BY$414,M.account_DTR!$I$7:$I$414,'10. 170KMP'!$F63)</f>
        <v>0</v>
      </c>
      <c r="AF63" s="61">
        <f>SUMIFS(M.account_DTR!BZ$7:BZ$414,M.account_DTR!$I$7:$I$414,'10. 170KMP'!$F63)</f>
        <v>0</v>
      </c>
      <c r="AG63" s="61">
        <f>SUMIFS(M.account_DTR!CA$7:CA$414,M.account_DTR!$I$7:$I$414,'10. 170KMP'!$F63)</f>
        <v>0</v>
      </c>
      <c r="AH63" s="61">
        <f>SUMIFS(M.account_DTR!CB$7:CB$414,M.account_DTR!$I$7:$I$414,'10. 170KMP'!$F63)</f>
        <v>0</v>
      </c>
      <c r="AI63" s="61">
        <f>SUMIFS(M.account_DTR!CC$7:CC$414,M.account_DTR!$I$7:$I$414,'10. 170KMP'!$F63)</f>
        <v>0</v>
      </c>
      <c r="AJ63" s="61">
        <f>SUMIFS(M.account_DTR!CD$7:CD$414,M.account_DTR!$I$7:$I$414,'10. 170KMP'!$F63)</f>
        <v>0</v>
      </c>
      <c r="AK63" s="61">
        <f>SUMIFS(M.account_DTR!CE$7:CE$414,M.account_DTR!$I$7:$I$414,'10. 170KMP'!$F63)</f>
        <v>0</v>
      </c>
      <c r="AL63" s="61">
        <f>SUMIFS(M.account_DTR!CF$7:CF$414,M.account_DTR!$I$7:$I$414,'10. 170KMP'!$F63)</f>
        <v>0</v>
      </c>
      <c r="AM63" s="61">
        <f>SUMIFS(M.account_DTR!CG$7:CG$414,M.account_DTR!$I$7:$I$414,'10. 170KMP'!$F63)</f>
        <v>0</v>
      </c>
      <c r="AN63" s="61">
        <f t="shared" si="23"/>
        <v>0</v>
      </c>
      <c r="AO63" s="91">
        <f t="shared" si="24"/>
        <v>0</v>
      </c>
      <c r="AP63" s="323">
        <f>SUMIFS(M.account_DTR!CJ$7:CJ$414,M.account_DTR!$I$7:$I$414,'10. 170KMP'!$F63)</f>
        <v>0</v>
      </c>
      <c r="AQ63" s="324">
        <f>SUMIFS(M.account_DTR!CK$7:CK$414,M.account_DTR!$I$7:$I$414,'10. 170KMP'!$F63)</f>
        <v>0</v>
      </c>
      <c r="AR63" s="324">
        <f>SUMIFS(M.account_DTR!CL$7:CL$414,M.account_DTR!$I$7:$I$414,'10. 170KMP'!$F63)</f>
        <v>0</v>
      </c>
      <c r="AS63" s="324">
        <f>SUMIFS(M.account_DTR!CM$7:CM$414,M.account_DTR!$I$7:$I$414,'10. 170KMP'!$F63)</f>
        <v>0</v>
      </c>
      <c r="AT63" s="324">
        <f>SUMIFS(M.account_DTR!CN$7:CN$414,M.account_DTR!$I$7:$I$414,'10. 170KMP'!$F63)</f>
        <v>0</v>
      </c>
      <c r="AU63" s="324"/>
      <c r="AV63" s="324"/>
      <c r="AW63" s="324"/>
      <c r="AX63" s="324"/>
      <c r="AY63" s="324"/>
      <c r="AZ63" s="324"/>
      <c r="BA63" s="325"/>
      <c r="BB63" s="85">
        <f t="shared" si="29"/>
        <v>0</v>
      </c>
      <c r="BC63" s="61">
        <f t="shared" si="30"/>
        <v>0</v>
      </c>
      <c r="BD63" s="61">
        <f t="shared" si="31"/>
        <v>0</v>
      </c>
      <c r="BE63" s="732" t="str">
        <f t="shared" si="18"/>
        <v/>
      </c>
      <c r="BF63" s="733" t="str">
        <f t="shared" si="3"/>
        <v/>
      </c>
      <c r="BG63" s="85" t="e">
        <f t="shared" si="32"/>
        <v>#REF!</v>
      </c>
      <c r="BH63" s="61">
        <f t="shared" si="33"/>
        <v>0</v>
      </c>
      <c r="BI63" s="61">
        <f t="shared" si="34"/>
        <v>0</v>
      </c>
      <c r="BJ63" s="494" t="str">
        <f t="shared" si="4"/>
        <v/>
      </c>
      <c r="BK63" s="494" t="str">
        <f t="shared" si="5"/>
        <v/>
      </c>
      <c r="BL63" s="495" t="str">
        <f t="shared" si="6"/>
        <v/>
      </c>
    </row>
    <row r="64" spans="2:64" s="2" customFormat="1" x14ac:dyDescent="0.25">
      <c r="B64" s="1103" t="s">
        <v>61</v>
      </c>
      <c r="C64" s="1104" t="s">
        <v>60</v>
      </c>
      <c r="D64" s="1105" t="s">
        <v>233</v>
      </c>
      <c r="E64" s="1104" t="s">
        <v>60</v>
      </c>
      <c r="F64" s="177">
        <f>IF(H64=0,"",MAX($F$10:F63)+1)</f>
        <v>54</v>
      </c>
      <c r="G64" s="239" t="str">
        <f>VLOOKUP(H64,'Mapping account'!E:F,2,0)</f>
        <v>03802</v>
      </c>
      <c r="H64" s="14" t="s">
        <v>344</v>
      </c>
      <c r="I64" s="267" t="s">
        <v>226</v>
      </c>
      <c r="J64" s="278" t="s">
        <v>61</v>
      </c>
      <c r="K64" s="278" t="s">
        <v>233</v>
      </c>
      <c r="L64" s="386" t="e">
        <f>SUMIFS(M.account_DTR!$AD$7:$AD$414,M.account_DTR!$I$7:$I$414,'10. 170KMP'!$F64)</f>
        <v>#REF!</v>
      </c>
      <c r="M64" s="387" t="e">
        <f>SUMIFS(M.account_DTR!$AR$7:$AR$414,M.account_DTR!$I$7:$I$414,'10. 170KMP'!$F64)</f>
        <v>#REF!</v>
      </c>
      <c r="N64" s="387" t="e">
        <f>SUMIFS(M.account_DTR!$BF$7:$BF$414,M.account_DTR!$I$7:$I$414,'10. 170KMP'!$F64)</f>
        <v>#REF!</v>
      </c>
      <c r="O64" s="387" t="e">
        <f>SUMIFS(M.account_DTR!BH$7:BH$414,M.account_DTR!$I$7:$I$414,'10. 170KMP'!$F64)</f>
        <v>#REF!</v>
      </c>
      <c r="P64" s="387" t="e">
        <f>SUMIFS(M.account_DTR!BI$7:BI$414,M.account_DTR!$I$7:$I$414,'10. 170KMP'!$F64)</f>
        <v>#REF!</v>
      </c>
      <c r="Q64" s="387" t="e">
        <f>SUMIFS(M.account_DTR!BJ$7:BJ$414,M.account_DTR!$I$7:$I$414,'10. 170KMP'!$F64)</f>
        <v>#REF!</v>
      </c>
      <c r="R64" s="387" t="e">
        <f>SUMIFS(M.account_DTR!BK$7:BK$414,M.account_DTR!$I$7:$I$414,'10. 170KMP'!$F64)</f>
        <v>#REF!</v>
      </c>
      <c r="S64" s="387" t="e">
        <f>SUMIFS(M.account_DTR!BL$7:BL$414,M.account_DTR!$I$7:$I$414,'10. 170KMP'!$F64)</f>
        <v>#REF!</v>
      </c>
      <c r="T64" s="387" t="e">
        <f>SUMIFS(M.account_DTR!BM$7:BM$414,M.account_DTR!$I$7:$I$414,'10. 170KMP'!$F64)</f>
        <v>#REF!</v>
      </c>
      <c r="U64" s="387" t="e">
        <f>SUMIFS(M.account_DTR!BN$7:BN$414,M.account_DTR!$I$7:$I$414,'10. 170KMP'!$F64)</f>
        <v>#REF!</v>
      </c>
      <c r="V64" s="387" t="e">
        <f>SUMIFS(M.account_DTR!BO$7:BO$414,M.account_DTR!$I$7:$I$414,'10. 170KMP'!$F64)</f>
        <v>#REF!</v>
      </c>
      <c r="W64" s="387" t="e">
        <f>SUMIFS(M.account_DTR!BP$7:BP$414,M.account_DTR!$I$7:$I$414,'10. 170KMP'!$F64)</f>
        <v>#REF!</v>
      </c>
      <c r="X64" s="387" t="e">
        <f>SUMIFS(M.account_DTR!BQ$7:BQ$414,M.account_DTR!$I$7:$I$414,'10. 170KMP'!$F64)</f>
        <v>#REF!</v>
      </c>
      <c r="Y64" s="387" t="e">
        <f>SUMIFS(M.account_DTR!BR$7:BR$414,M.account_DTR!$I$7:$I$414,'10. 170KMP'!$F64)</f>
        <v>#REF!</v>
      </c>
      <c r="Z64" s="387" t="e">
        <f>SUMIFS(M.account_DTR!BS$7:BS$414,M.account_DTR!$I$7:$I$414,'10. 170KMP'!$F64)</f>
        <v>#REF!</v>
      </c>
      <c r="AA64" s="387" t="e">
        <f t="shared" si="22"/>
        <v>#REF!</v>
      </c>
      <c r="AB64" s="387">
        <f>SUMIFS(M.account_DTR!BV$7:BV$414,M.account_DTR!$I$7:$I$414,'10. 170KMP'!$F64)</f>
        <v>0</v>
      </c>
      <c r="AC64" s="387">
        <f>SUMIFS(M.account_DTR!BW$7:BW$414,M.account_DTR!$I$7:$I$414,'10. 170KMP'!$F64)</f>
        <v>0</v>
      </c>
      <c r="AD64" s="387">
        <f>SUMIFS(M.account_DTR!BX$7:BX$414,M.account_DTR!$I$7:$I$414,'10. 170KMP'!$F64)</f>
        <v>0</v>
      </c>
      <c r="AE64" s="387">
        <f>SUMIFS(M.account_DTR!BY$7:BY$414,M.account_DTR!$I$7:$I$414,'10. 170KMP'!$F64)</f>
        <v>0</v>
      </c>
      <c r="AF64" s="387">
        <f>SUMIFS(M.account_DTR!BZ$7:BZ$414,M.account_DTR!$I$7:$I$414,'10. 170KMP'!$F64)</f>
        <v>0</v>
      </c>
      <c r="AG64" s="387">
        <f>SUMIFS(M.account_DTR!CA$7:CA$414,M.account_DTR!$I$7:$I$414,'10. 170KMP'!$F64)</f>
        <v>0</v>
      </c>
      <c r="AH64" s="387">
        <f>SUMIFS(M.account_DTR!CB$7:CB$414,M.account_DTR!$I$7:$I$414,'10. 170KMP'!$F64)</f>
        <v>0</v>
      </c>
      <c r="AI64" s="387">
        <f>SUMIFS(M.account_DTR!CC$7:CC$414,M.account_DTR!$I$7:$I$414,'10. 170KMP'!$F64)</f>
        <v>0</v>
      </c>
      <c r="AJ64" s="387">
        <f>SUMIFS(M.account_DTR!CD$7:CD$414,M.account_DTR!$I$7:$I$414,'10. 170KMP'!$F64)</f>
        <v>0</v>
      </c>
      <c r="AK64" s="387">
        <f>SUMIFS(M.account_DTR!CE$7:CE$414,M.account_DTR!$I$7:$I$414,'10. 170KMP'!$F64)</f>
        <v>0</v>
      </c>
      <c r="AL64" s="387">
        <f>SUMIFS(M.account_DTR!CF$7:CF$414,M.account_DTR!$I$7:$I$414,'10. 170KMP'!$F64)</f>
        <v>0</v>
      </c>
      <c r="AM64" s="387">
        <f>SUMIFS(M.account_DTR!CG$7:CG$414,M.account_DTR!$I$7:$I$414,'10. 170KMP'!$F64)</f>
        <v>0</v>
      </c>
      <c r="AN64" s="387">
        <f t="shared" si="23"/>
        <v>0</v>
      </c>
      <c r="AO64" s="388">
        <f t="shared" si="24"/>
        <v>0</v>
      </c>
      <c r="AP64" s="389">
        <f>SUMIFS(M.account_DTR!CJ$7:CJ$414,M.account_DTR!$I$7:$I$414,'10. 170KMP'!$F64)</f>
        <v>0</v>
      </c>
      <c r="AQ64" s="390">
        <f>SUMIFS(M.account_DTR!CK$7:CK$414,M.account_DTR!$I$7:$I$414,'10. 170KMP'!$F64)</f>
        <v>0</v>
      </c>
      <c r="AR64" s="390">
        <f>SUMIFS(M.account_DTR!CL$7:CL$414,M.account_DTR!$I$7:$I$414,'10. 170KMP'!$F64)</f>
        <v>0</v>
      </c>
      <c r="AS64" s="390">
        <f>SUMIFS(M.account_DTR!CM$7:CM$414,M.account_DTR!$I$7:$I$414,'10. 170KMP'!$F64)</f>
        <v>0</v>
      </c>
      <c r="AT64" s="390">
        <f>SUMIFS(M.account_DTR!CN$7:CN$414,M.account_DTR!$I$7:$I$414,'10. 170KMP'!$F64)</f>
        <v>0</v>
      </c>
      <c r="AU64" s="390"/>
      <c r="AV64" s="390"/>
      <c r="AW64" s="390"/>
      <c r="AX64" s="390"/>
      <c r="AY64" s="390"/>
      <c r="AZ64" s="390"/>
      <c r="BA64" s="391"/>
      <c r="BB64" s="386">
        <f t="shared" si="29"/>
        <v>0</v>
      </c>
      <c r="BC64" s="387">
        <f t="shared" si="30"/>
        <v>0</v>
      </c>
      <c r="BD64" s="387">
        <f t="shared" si="31"/>
        <v>0</v>
      </c>
      <c r="BE64" s="734" t="str">
        <f t="shared" si="18"/>
        <v/>
      </c>
      <c r="BF64" s="735" t="str">
        <f t="shared" si="3"/>
        <v/>
      </c>
      <c r="BG64" s="386" t="e">
        <f t="shared" si="32"/>
        <v>#REF!</v>
      </c>
      <c r="BH64" s="387">
        <f t="shared" si="33"/>
        <v>0</v>
      </c>
      <c r="BI64" s="387">
        <f t="shared" si="34"/>
        <v>0</v>
      </c>
      <c r="BJ64" s="498" t="str">
        <f t="shared" si="4"/>
        <v/>
      </c>
      <c r="BK64" s="498" t="str">
        <f t="shared" si="5"/>
        <v/>
      </c>
      <c r="BL64" s="499" t="str">
        <f t="shared" si="6"/>
        <v/>
      </c>
    </row>
    <row r="65" spans="2:64" s="2" customFormat="1" ht="14.1" customHeight="1" x14ac:dyDescent="0.25">
      <c r="B65" s="1103" t="str">
        <f>IF(C65=0,"",MAX($B$10:B64)+1)</f>
        <v/>
      </c>
      <c r="C65" s="1104"/>
      <c r="D65" s="1105"/>
      <c r="E65" s="1104"/>
      <c r="F65" s="23">
        <f>IF(H65=0,"",MAX($F$10:F64)+1)</f>
        <v>55</v>
      </c>
      <c r="G65" s="240" t="str">
        <f>VLOOKUP(H65,'Mapping account'!E:F,2,0)</f>
        <v>03803</v>
      </c>
      <c r="H65" s="16" t="s">
        <v>345</v>
      </c>
      <c r="I65" s="266" t="s">
        <v>226</v>
      </c>
      <c r="J65" s="277" t="s">
        <v>61</v>
      </c>
      <c r="K65" s="277" t="s">
        <v>233</v>
      </c>
      <c r="L65" s="85" t="e">
        <f>SUMIFS(M.account_DTR!$AD$7:$AD$414,M.account_DTR!$I$7:$I$414,'10. 170KMP'!$F65)</f>
        <v>#REF!</v>
      </c>
      <c r="M65" s="61" t="e">
        <f>SUMIFS(M.account_DTR!$AR$7:$AR$414,M.account_DTR!$I$7:$I$414,'10. 170KMP'!$F65)</f>
        <v>#REF!</v>
      </c>
      <c r="N65" s="61" t="e">
        <f>SUMIFS(M.account_DTR!$BF$7:$BF$414,M.account_DTR!$I$7:$I$414,'10. 170KMP'!$F65)</f>
        <v>#REF!</v>
      </c>
      <c r="O65" s="61" t="e">
        <f>SUMIFS(M.account_DTR!BH$7:BH$414,M.account_DTR!$I$7:$I$414,'10. 170KMP'!$F65)</f>
        <v>#REF!</v>
      </c>
      <c r="P65" s="61" t="e">
        <f>SUMIFS(M.account_DTR!BI$7:BI$414,M.account_DTR!$I$7:$I$414,'10. 170KMP'!$F65)</f>
        <v>#REF!</v>
      </c>
      <c r="Q65" s="61" t="e">
        <f>SUMIFS(M.account_DTR!BJ$7:BJ$414,M.account_DTR!$I$7:$I$414,'10. 170KMP'!$F65)</f>
        <v>#REF!</v>
      </c>
      <c r="R65" s="61" t="e">
        <f>SUMIFS(M.account_DTR!BK$7:BK$414,M.account_DTR!$I$7:$I$414,'10. 170KMP'!$F65)</f>
        <v>#REF!</v>
      </c>
      <c r="S65" s="61" t="e">
        <f>SUMIFS(M.account_DTR!BL$7:BL$414,M.account_DTR!$I$7:$I$414,'10. 170KMP'!$F65)</f>
        <v>#REF!</v>
      </c>
      <c r="T65" s="61" t="e">
        <f>SUMIFS(M.account_DTR!BM$7:BM$414,M.account_DTR!$I$7:$I$414,'10. 170KMP'!$F65)</f>
        <v>#REF!</v>
      </c>
      <c r="U65" s="61" t="e">
        <f>SUMIFS(M.account_DTR!BN$7:BN$414,M.account_DTR!$I$7:$I$414,'10. 170KMP'!$F65)</f>
        <v>#REF!</v>
      </c>
      <c r="V65" s="61" t="e">
        <f>SUMIFS(M.account_DTR!BO$7:BO$414,M.account_DTR!$I$7:$I$414,'10. 170KMP'!$F65)</f>
        <v>#REF!</v>
      </c>
      <c r="W65" s="61" t="e">
        <f>SUMIFS(M.account_DTR!BP$7:BP$414,M.account_DTR!$I$7:$I$414,'10. 170KMP'!$F65)</f>
        <v>#REF!</v>
      </c>
      <c r="X65" s="61" t="e">
        <f>SUMIFS(M.account_DTR!BQ$7:BQ$414,M.account_DTR!$I$7:$I$414,'10. 170KMP'!$F65)</f>
        <v>#REF!</v>
      </c>
      <c r="Y65" s="61" t="e">
        <f>SUMIFS(M.account_DTR!BR$7:BR$414,M.account_DTR!$I$7:$I$414,'10. 170KMP'!$F65)</f>
        <v>#REF!</v>
      </c>
      <c r="Z65" s="61" t="e">
        <f>SUMIFS(M.account_DTR!BS$7:BS$414,M.account_DTR!$I$7:$I$414,'10. 170KMP'!$F65)</f>
        <v>#REF!</v>
      </c>
      <c r="AA65" s="61" t="e">
        <f t="shared" si="22"/>
        <v>#REF!</v>
      </c>
      <c r="AB65" s="61">
        <f>SUMIFS(M.account_DTR!BV$7:BV$414,M.account_DTR!$I$7:$I$414,'10. 170KMP'!$F65)</f>
        <v>1904166.6666666665</v>
      </c>
      <c r="AC65" s="61">
        <f>SUMIFS(M.account_DTR!BW$7:BW$414,M.account_DTR!$I$7:$I$414,'10. 170KMP'!$F65)</f>
        <v>1904166.6666666665</v>
      </c>
      <c r="AD65" s="61">
        <f>SUMIFS(M.account_DTR!BX$7:BX$414,M.account_DTR!$I$7:$I$414,'10. 170KMP'!$F65)</f>
        <v>1904166.6666666665</v>
      </c>
      <c r="AE65" s="61">
        <f>SUMIFS(M.account_DTR!BY$7:BY$414,M.account_DTR!$I$7:$I$414,'10. 170KMP'!$F65)</f>
        <v>2087500</v>
      </c>
      <c r="AF65" s="61">
        <f>SUMIFS(M.account_DTR!BZ$7:BZ$414,M.account_DTR!$I$7:$I$414,'10. 170KMP'!$F65)</f>
        <v>2087500</v>
      </c>
      <c r="AG65" s="61">
        <f>SUMIFS(M.account_DTR!CA$7:CA$414,M.account_DTR!$I$7:$I$414,'10. 170KMP'!$F65)</f>
        <v>5420833.333333334</v>
      </c>
      <c r="AH65" s="61">
        <f>SUMIFS(M.account_DTR!CB$7:CB$414,M.account_DTR!$I$7:$I$414,'10. 170KMP'!$F65)</f>
        <v>5190990.333333334</v>
      </c>
      <c r="AI65" s="61">
        <f>SUMIFS(M.account_DTR!CC$7:CC$414,M.account_DTR!$I$7:$I$414,'10. 170KMP'!$F65)</f>
        <v>4629166.333333334</v>
      </c>
      <c r="AJ65" s="61">
        <f>SUMIFS(M.account_DTR!CD$7:CD$414,M.account_DTR!$I$7:$I$414,'10. 170KMP'!$F65)</f>
        <v>4720833</v>
      </c>
      <c r="AK65" s="61">
        <f>SUMIFS(M.account_DTR!CE$7:CE$414,M.account_DTR!$I$7:$I$414,'10. 170KMP'!$F65)</f>
        <v>4625000</v>
      </c>
      <c r="AL65" s="61">
        <f>SUMIFS(M.account_DTR!CF$7:CF$414,M.account_DTR!$I$7:$I$414,'10. 170KMP'!$F65)</f>
        <v>4625000</v>
      </c>
      <c r="AM65" s="61">
        <f>SUMIFS(M.account_DTR!CG$7:CG$414,M.account_DTR!$I$7:$I$414,'10. 170KMP'!$F65)</f>
        <v>4625000</v>
      </c>
      <c r="AN65" s="61">
        <f t="shared" si="23"/>
        <v>43724323</v>
      </c>
      <c r="AO65" s="91">
        <f t="shared" si="24"/>
        <v>5566670</v>
      </c>
      <c r="AP65" s="323">
        <f>SUMIFS(M.account_DTR!CJ$7:CJ$414,M.account_DTR!$I$7:$I$414,'10. 170KMP'!$F65)</f>
        <v>983334</v>
      </c>
      <c r="AQ65" s="324">
        <f>SUMIFS(M.account_DTR!CK$7:CK$414,M.account_DTR!$I$7:$I$414,'10. 170KMP'!$F65)</f>
        <v>983334</v>
      </c>
      <c r="AR65" s="324">
        <f>SUMIFS(M.account_DTR!CL$7:CL$414,M.account_DTR!$I$7:$I$414,'10. 170KMP'!$F65)</f>
        <v>983334</v>
      </c>
      <c r="AS65" s="324">
        <f>SUMIFS(M.account_DTR!CM$7:CM$414,M.account_DTR!$I$7:$I$414,'10. 170KMP'!$F65)</f>
        <v>983334</v>
      </c>
      <c r="AT65" s="324">
        <f>SUMIFS(M.account_DTR!CN$7:CN$414,M.account_DTR!$I$7:$I$414,'10. 170KMP'!$F65)</f>
        <v>1633334</v>
      </c>
      <c r="AU65" s="324"/>
      <c r="AV65" s="324"/>
      <c r="AW65" s="324"/>
      <c r="AX65" s="324"/>
      <c r="AY65" s="324"/>
      <c r="AZ65" s="324"/>
      <c r="BA65" s="325"/>
      <c r="BB65" s="85">
        <f t="shared" si="29"/>
        <v>983334</v>
      </c>
      <c r="BC65" s="61">
        <f t="shared" si="30"/>
        <v>1633334</v>
      </c>
      <c r="BD65" s="61">
        <f t="shared" si="31"/>
        <v>2087500</v>
      </c>
      <c r="BE65" s="732">
        <f t="shared" si="18"/>
        <v>1.661016501005762</v>
      </c>
      <c r="BF65" s="733">
        <f t="shared" si="3"/>
        <v>0.78243544910179641</v>
      </c>
      <c r="BG65" s="85" t="e">
        <f t="shared" si="32"/>
        <v>#REF!</v>
      </c>
      <c r="BH65" s="61">
        <f t="shared" si="33"/>
        <v>5566670</v>
      </c>
      <c r="BI65" s="61">
        <f t="shared" si="34"/>
        <v>9887500</v>
      </c>
      <c r="BJ65" s="494" t="str">
        <f t="shared" si="4"/>
        <v/>
      </c>
      <c r="BK65" s="494">
        <f t="shared" si="5"/>
        <v>0.56300075853350184</v>
      </c>
      <c r="BL65" s="495">
        <f t="shared" si="6"/>
        <v>0.12731289172847798</v>
      </c>
    </row>
    <row r="66" spans="2:64" s="2" customFormat="1" ht="27.6" x14ac:dyDescent="0.25">
      <c r="B66" s="1103" t="s">
        <v>63</v>
      </c>
      <c r="C66" s="1104" t="s">
        <v>62</v>
      </c>
      <c r="D66" s="1105" t="s">
        <v>234</v>
      </c>
      <c r="E66" s="1104" t="s">
        <v>139</v>
      </c>
      <c r="F66" s="177">
        <f>IF(H66=0,"",MAX($F$10:F65)+1)</f>
        <v>56</v>
      </c>
      <c r="G66" s="239" t="str">
        <f>VLOOKUP(H66,'Mapping account'!E:F,2,0)</f>
        <v>00100</v>
      </c>
      <c r="H66" s="14" t="s">
        <v>139</v>
      </c>
      <c r="I66" s="267" t="s">
        <v>226</v>
      </c>
      <c r="J66" s="278" t="s">
        <v>63</v>
      </c>
      <c r="K66" s="278" t="s">
        <v>234</v>
      </c>
      <c r="L66" s="415" t="e">
        <f>SUMIFS(M.account_DTR!$AD$7:$AD$414,M.account_DTR!$I$7:$I$414,'10. 170KMP'!$F66)</f>
        <v>#REF!</v>
      </c>
      <c r="M66" s="416" t="e">
        <f>SUMIFS(M.account_DTR!$AR$7:$AR$414,M.account_DTR!$I$7:$I$414,'10. 170KMP'!$F66)</f>
        <v>#REF!</v>
      </c>
      <c r="N66" s="416" t="e">
        <f>SUMIFS(M.account_DTR!$BF$7:$BF$414,M.account_DTR!$I$7:$I$414,'10. 170KMP'!$F66)</f>
        <v>#REF!</v>
      </c>
      <c r="O66" s="416" t="e">
        <f>SUMIFS(M.account_DTR!BH$7:BH$414,M.account_DTR!$I$7:$I$414,'10. 170KMP'!$F66)</f>
        <v>#REF!</v>
      </c>
      <c r="P66" s="416" t="e">
        <f>SUMIFS(M.account_DTR!BI$7:BI$414,M.account_DTR!$I$7:$I$414,'10. 170KMP'!$F66)</f>
        <v>#REF!</v>
      </c>
      <c r="Q66" s="416" t="e">
        <f>SUMIFS(M.account_DTR!BJ$7:BJ$414,M.account_DTR!$I$7:$I$414,'10. 170KMP'!$F66)</f>
        <v>#REF!</v>
      </c>
      <c r="R66" s="416" t="e">
        <f>SUMIFS(M.account_DTR!BK$7:BK$414,M.account_DTR!$I$7:$I$414,'10. 170KMP'!$F66)</f>
        <v>#REF!</v>
      </c>
      <c r="S66" s="416" t="e">
        <f>SUMIFS(M.account_DTR!BL$7:BL$414,M.account_DTR!$I$7:$I$414,'10. 170KMP'!$F66)</f>
        <v>#REF!</v>
      </c>
      <c r="T66" s="416" t="e">
        <f>SUMIFS(M.account_DTR!BM$7:BM$414,M.account_DTR!$I$7:$I$414,'10. 170KMP'!$F66)</f>
        <v>#REF!</v>
      </c>
      <c r="U66" s="416" t="e">
        <f>SUMIFS(M.account_DTR!BN$7:BN$414,M.account_DTR!$I$7:$I$414,'10. 170KMP'!$F66)</f>
        <v>#REF!</v>
      </c>
      <c r="V66" s="416" t="e">
        <f>SUMIFS(M.account_DTR!BO$7:BO$414,M.account_DTR!$I$7:$I$414,'10. 170KMP'!$F66)</f>
        <v>#REF!</v>
      </c>
      <c r="W66" s="416" t="e">
        <f>SUMIFS(M.account_DTR!BP$7:BP$414,M.account_DTR!$I$7:$I$414,'10. 170KMP'!$F66)</f>
        <v>#REF!</v>
      </c>
      <c r="X66" s="416" t="e">
        <f>SUMIFS(M.account_DTR!BQ$7:BQ$414,M.account_DTR!$I$7:$I$414,'10. 170KMP'!$F66)</f>
        <v>#REF!</v>
      </c>
      <c r="Y66" s="416" t="e">
        <f>SUMIFS(M.account_DTR!BR$7:BR$414,M.account_DTR!$I$7:$I$414,'10. 170KMP'!$F66)</f>
        <v>#REF!</v>
      </c>
      <c r="Z66" s="416" t="e">
        <f>SUMIFS(M.account_DTR!BS$7:BS$414,M.account_DTR!$I$7:$I$414,'10. 170KMP'!$F66)</f>
        <v>#REF!</v>
      </c>
      <c r="AA66" s="416" t="e">
        <f t="shared" si="22"/>
        <v>#REF!</v>
      </c>
      <c r="AB66" s="416">
        <f>SUMIFS(M.account_DTR!BV$7:BV$414,M.account_DTR!$I$7:$I$414,'10. 170KMP'!$F66)</f>
        <v>9655017.6666666679</v>
      </c>
      <c r="AC66" s="416">
        <f>SUMIFS(M.account_DTR!BW$7:BW$414,M.account_DTR!$I$7:$I$414,'10. 170KMP'!$F66)</f>
        <v>10231599.000000002</v>
      </c>
      <c r="AD66" s="416">
        <f>SUMIFS(M.account_DTR!BX$7:BX$414,M.account_DTR!$I$7:$I$414,'10. 170KMP'!$F66)</f>
        <v>9793497</v>
      </c>
      <c r="AE66" s="416">
        <f>SUMIFS(M.account_DTR!BY$7:BY$414,M.account_DTR!$I$7:$I$414,'10. 170KMP'!$F66)</f>
        <v>9488002</v>
      </c>
      <c r="AF66" s="416">
        <f>SUMIFS(M.account_DTR!BZ$7:BZ$414,M.account_DTR!$I$7:$I$414,'10. 170KMP'!$F66)</f>
        <v>9477464</v>
      </c>
      <c r="AG66" s="416">
        <f>SUMIFS(M.account_DTR!CA$7:CA$414,M.account_DTR!$I$7:$I$414,'10. 170KMP'!$F66)</f>
        <v>9477464</v>
      </c>
      <c r="AH66" s="416">
        <f>SUMIFS(M.account_DTR!CB$7:CB$414,M.account_DTR!$I$7:$I$414,'10. 170KMP'!$F66)</f>
        <v>9477464</v>
      </c>
      <c r="AI66" s="416">
        <f>SUMIFS(M.account_DTR!CC$7:CC$414,M.account_DTR!$I$7:$I$414,'10. 170KMP'!$F66)</f>
        <v>9406231</v>
      </c>
      <c r="AJ66" s="416">
        <f>SUMIFS(M.account_DTR!CD$7:CD$414,M.account_DTR!$I$7:$I$414,'10. 170KMP'!$F66)</f>
        <v>9207050</v>
      </c>
      <c r="AK66" s="416">
        <f>SUMIFS(M.account_DTR!CE$7:CE$414,M.account_DTR!$I$7:$I$414,'10. 170KMP'!$F66)</f>
        <v>8909606</v>
      </c>
      <c r="AL66" s="416">
        <f>SUMIFS(M.account_DTR!CF$7:CF$414,M.account_DTR!$I$7:$I$414,'10. 170KMP'!$F66)</f>
        <v>8909606</v>
      </c>
      <c r="AM66" s="416">
        <f>SUMIFS(M.account_DTR!CG$7:CG$414,M.account_DTR!$I$7:$I$414,'10. 170KMP'!$F66)</f>
        <v>8909606</v>
      </c>
      <c r="AN66" s="416">
        <f t="shared" si="23"/>
        <v>112942606.66666667</v>
      </c>
      <c r="AO66" s="417">
        <f t="shared" si="24"/>
        <v>31330778</v>
      </c>
      <c r="AP66" s="420">
        <f>SUMIFS(M.account_DTR!CJ$7:CJ$414,M.account_DTR!$I$7:$I$414,'10. 170KMP'!$F66)</f>
        <v>6995852</v>
      </c>
      <c r="AQ66" s="418">
        <f>SUMIFS(M.account_DTR!CK$7:CK$414,M.account_DTR!$I$7:$I$414,'10. 170KMP'!$F66)</f>
        <v>3179463</v>
      </c>
      <c r="AR66" s="418">
        <f>SUMIFS(M.account_DTR!CL$7:CL$414,M.account_DTR!$I$7:$I$414,'10. 170KMP'!$F66)</f>
        <v>3179463</v>
      </c>
      <c r="AS66" s="418">
        <f>SUMIFS(M.account_DTR!CM$7:CM$414,M.account_DTR!$I$7:$I$414,'10. 170KMP'!$F66)</f>
        <v>9520537</v>
      </c>
      <c r="AT66" s="418">
        <f>SUMIFS(M.account_DTR!CN$7:CN$414,M.account_DTR!$I$7:$I$414,'10. 170KMP'!$F66)</f>
        <v>8455463</v>
      </c>
      <c r="AU66" s="418"/>
      <c r="AV66" s="418"/>
      <c r="AW66" s="418"/>
      <c r="AX66" s="418"/>
      <c r="AY66" s="418"/>
      <c r="AZ66" s="418"/>
      <c r="BA66" s="419"/>
      <c r="BB66" s="415">
        <f t="shared" si="29"/>
        <v>9520537</v>
      </c>
      <c r="BC66" s="416">
        <f t="shared" si="30"/>
        <v>8455463</v>
      </c>
      <c r="BD66" s="416">
        <f t="shared" si="31"/>
        <v>9477464</v>
      </c>
      <c r="BE66" s="746">
        <f t="shared" si="18"/>
        <v>0.88812878937396078</v>
      </c>
      <c r="BF66" s="747">
        <f t="shared" si="3"/>
        <v>0.89216514037932515</v>
      </c>
      <c r="BG66" s="415" t="e">
        <f t="shared" si="32"/>
        <v>#REF!</v>
      </c>
      <c r="BH66" s="416">
        <f t="shared" si="33"/>
        <v>31330778</v>
      </c>
      <c r="BI66" s="416">
        <f t="shared" si="34"/>
        <v>48645579.666666672</v>
      </c>
      <c r="BJ66" s="510" t="str">
        <f t="shared" si="4"/>
        <v/>
      </c>
      <c r="BK66" s="510">
        <f t="shared" si="5"/>
        <v>0.64406217820174805</v>
      </c>
      <c r="BL66" s="511">
        <f t="shared" si="6"/>
        <v>0.27740441738225624</v>
      </c>
    </row>
    <row r="67" spans="2:64" s="2" customFormat="1" ht="14.1" customHeight="1" x14ac:dyDescent="0.25">
      <c r="B67" s="1103" t="str">
        <f>IF(C67=0,"",MAX($B$10:B66)+1)</f>
        <v/>
      </c>
      <c r="C67" s="1104"/>
      <c r="D67" s="1105"/>
      <c r="E67" s="1104"/>
      <c r="F67" s="23">
        <f>IF(H67=0,"",MAX($F$10:F66)+1)</f>
        <v>57</v>
      </c>
      <c r="G67" s="240" t="str">
        <f>VLOOKUP(H67,'Mapping account'!E:F,2,0)</f>
        <v>01908</v>
      </c>
      <c r="H67" s="16" t="s">
        <v>346</v>
      </c>
      <c r="I67" s="266" t="s">
        <v>226</v>
      </c>
      <c r="J67" s="277" t="s">
        <v>63</v>
      </c>
      <c r="K67" s="277" t="s">
        <v>234</v>
      </c>
      <c r="L67" s="396" t="e">
        <f>SUMIFS(M.account_DTR!$AD$7:$AD$414,M.account_DTR!$I$7:$I$414,'10. 170KMP'!$F67)</f>
        <v>#REF!</v>
      </c>
      <c r="M67" s="397" t="e">
        <f>SUMIFS(M.account_DTR!$AR$7:$AR$414,M.account_DTR!$I$7:$I$414,'10. 170KMP'!$F67)</f>
        <v>#REF!</v>
      </c>
      <c r="N67" s="397" t="e">
        <f>SUMIFS(M.account_DTR!$BF$7:$BF$414,M.account_DTR!$I$7:$I$414,'10. 170KMP'!$F67)</f>
        <v>#REF!</v>
      </c>
      <c r="O67" s="397" t="e">
        <f>SUMIFS(M.account_DTR!BH$7:BH$414,M.account_DTR!$I$7:$I$414,'10. 170KMP'!$F67)</f>
        <v>#REF!</v>
      </c>
      <c r="P67" s="397" t="e">
        <f>SUMIFS(M.account_DTR!BI$7:BI$414,M.account_DTR!$I$7:$I$414,'10. 170KMP'!$F67)</f>
        <v>#REF!</v>
      </c>
      <c r="Q67" s="397" t="e">
        <f>SUMIFS(M.account_DTR!BJ$7:BJ$414,M.account_DTR!$I$7:$I$414,'10. 170KMP'!$F67)</f>
        <v>#REF!</v>
      </c>
      <c r="R67" s="397" t="e">
        <f>SUMIFS(M.account_DTR!BK$7:BK$414,M.account_DTR!$I$7:$I$414,'10. 170KMP'!$F67)</f>
        <v>#REF!</v>
      </c>
      <c r="S67" s="397" t="e">
        <f>SUMIFS(M.account_DTR!BL$7:BL$414,M.account_DTR!$I$7:$I$414,'10. 170KMP'!$F67)</f>
        <v>#REF!</v>
      </c>
      <c r="T67" s="397" t="e">
        <f>SUMIFS(M.account_DTR!BM$7:BM$414,M.account_DTR!$I$7:$I$414,'10. 170KMP'!$F67)</f>
        <v>#REF!</v>
      </c>
      <c r="U67" s="397" t="e">
        <f>SUMIFS(M.account_DTR!BN$7:BN$414,M.account_DTR!$I$7:$I$414,'10. 170KMP'!$F67)</f>
        <v>#REF!</v>
      </c>
      <c r="V67" s="397" t="e">
        <f>SUMIFS(M.account_DTR!BO$7:BO$414,M.account_DTR!$I$7:$I$414,'10. 170KMP'!$F67)</f>
        <v>#REF!</v>
      </c>
      <c r="W67" s="397" t="e">
        <f>SUMIFS(M.account_DTR!BP$7:BP$414,M.account_DTR!$I$7:$I$414,'10. 170KMP'!$F67)</f>
        <v>#REF!</v>
      </c>
      <c r="X67" s="397" t="e">
        <f>SUMIFS(M.account_DTR!BQ$7:BQ$414,M.account_DTR!$I$7:$I$414,'10. 170KMP'!$F67)</f>
        <v>#REF!</v>
      </c>
      <c r="Y67" s="397" t="e">
        <f>SUMIFS(M.account_DTR!BR$7:BR$414,M.account_DTR!$I$7:$I$414,'10. 170KMP'!$F67)</f>
        <v>#REF!</v>
      </c>
      <c r="Z67" s="397" t="e">
        <f>SUMIFS(M.account_DTR!BS$7:BS$414,M.account_DTR!$I$7:$I$414,'10. 170KMP'!$F67)</f>
        <v>#REF!</v>
      </c>
      <c r="AA67" s="397" t="e">
        <f t="shared" si="22"/>
        <v>#REF!</v>
      </c>
      <c r="AB67" s="397">
        <f>SUMIFS(M.account_DTR!BV$7:BV$414,M.account_DTR!$I$7:$I$414,'10. 170KMP'!$F67)</f>
        <v>13234689.333333334</v>
      </c>
      <c r="AC67" s="397">
        <f>SUMIFS(M.account_DTR!BW$7:BW$414,M.account_DTR!$I$7:$I$414,'10. 170KMP'!$F67)</f>
        <v>13901356</v>
      </c>
      <c r="AD67" s="397">
        <f>SUMIFS(M.account_DTR!BX$7:BX$414,M.account_DTR!$I$7:$I$414,'10. 170KMP'!$F67)</f>
        <v>14325318.666666666</v>
      </c>
      <c r="AE67" s="397">
        <f>SUMIFS(M.account_DTR!BY$7:BY$414,M.account_DTR!$I$7:$I$414,'10. 170KMP'!$F67)</f>
        <v>13941037.666666666</v>
      </c>
      <c r="AF67" s="397">
        <f>SUMIFS(M.account_DTR!BZ$7:BZ$414,M.account_DTR!$I$7:$I$414,'10. 170KMP'!$F67)</f>
        <v>13310388.666666666</v>
      </c>
      <c r="AG67" s="397">
        <f>SUMIFS(M.account_DTR!CA$7:CA$414,M.account_DTR!$I$7:$I$414,'10. 170KMP'!$F67)</f>
        <v>13289370.666666666</v>
      </c>
      <c r="AH67" s="397">
        <f>SUMIFS(M.account_DTR!CB$7:CB$414,M.account_DTR!$I$7:$I$414,'10. 170KMP'!$F67)</f>
        <v>13289370.666666666</v>
      </c>
      <c r="AI67" s="397">
        <f>SUMIFS(M.account_DTR!CC$7:CC$414,M.account_DTR!$I$7:$I$414,'10. 170KMP'!$F67)</f>
        <v>13048216.666666666</v>
      </c>
      <c r="AJ67" s="397">
        <f>SUMIFS(M.account_DTR!CD$7:CD$414,M.account_DTR!$I$7:$I$414,'10. 170KMP'!$F67)</f>
        <v>12874046.666666666</v>
      </c>
      <c r="AK67" s="397">
        <f>SUMIFS(M.account_DTR!CE$7:CE$414,M.account_DTR!$I$7:$I$414,'10. 170KMP'!$F67)</f>
        <v>12874046.666666666</v>
      </c>
      <c r="AL67" s="397">
        <f>SUMIFS(M.account_DTR!CF$7:CF$414,M.account_DTR!$I$7:$I$414,'10. 170KMP'!$F67)</f>
        <v>12874046.666666666</v>
      </c>
      <c r="AM67" s="397">
        <f>SUMIFS(M.account_DTR!CG$7:CG$414,M.account_DTR!$I$7:$I$414,'10. 170KMP'!$F67)</f>
        <v>12874046.666666666</v>
      </c>
      <c r="AN67" s="397">
        <f t="shared" si="23"/>
        <v>159835935</v>
      </c>
      <c r="AO67" s="398">
        <f t="shared" si="24"/>
        <v>27324642</v>
      </c>
      <c r="AP67" s="399">
        <f>SUMIFS(M.account_DTR!CJ$7:CJ$414,M.account_DTR!$I$7:$I$414,'10. 170KMP'!$F67)</f>
        <v>5715492</v>
      </c>
      <c r="AQ67" s="400">
        <f>SUMIFS(M.account_DTR!CK$7:CK$414,M.account_DTR!$I$7:$I$414,'10. 170KMP'!$F67)</f>
        <v>5715492</v>
      </c>
      <c r="AR67" s="400">
        <f>SUMIFS(M.account_DTR!CL$7:CL$414,M.account_DTR!$I$7:$I$414,'10. 170KMP'!$F67)</f>
        <v>5115492</v>
      </c>
      <c r="AS67" s="400">
        <f>SUMIFS(M.account_DTR!CM$7:CM$414,M.account_DTR!$I$7:$I$414,'10. 170KMP'!$F67)</f>
        <v>5697818</v>
      </c>
      <c r="AT67" s="400">
        <f>SUMIFS(M.account_DTR!CN$7:CN$414,M.account_DTR!$I$7:$I$414,'10. 170KMP'!$F67)</f>
        <v>5080348</v>
      </c>
      <c r="AU67" s="400"/>
      <c r="AV67" s="400"/>
      <c r="AW67" s="400"/>
      <c r="AX67" s="400"/>
      <c r="AY67" s="400"/>
      <c r="AZ67" s="400"/>
      <c r="BA67" s="401"/>
      <c r="BB67" s="396">
        <f t="shared" si="29"/>
        <v>5697818</v>
      </c>
      <c r="BC67" s="397">
        <f t="shared" si="30"/>
        <v>5080348</v>
      </c>
      <c r="BD67" s="397">
        <f t="shared" si="31"/>
        <v>13310388.666666666</v>
      </c>
      <c r="BE67" s="736">
        <f t="shared" si="18"/>
        <v>0.89163044519849532</v>
      </c>
      <c r="BF67" s="737">
        <f t="shared" si="3"/>
        <v>0.38168291905124935</v>
      </c>
      <c r="BG67" s="396" t="e">
        <f t="shared" si="32"/>
        <v>#REF!</v>
      </c>
      <c r="BH67" s="397">
        <f t="shared" si="33"/>
        <v>27324642</v>
      </c>
      <c r="BI67" s="397">
        <f t="shared" si="34"/>
        <v>68712790.333333328</v>
      </c>
      <c r="BJ67" s="500" t="str">
        <f t="shared" si="4"/>
        <v/>
      </c>
      <c r="BK67" s="500">
        <f t="shared" si="5"/>
        <v>0.39766456677781742</v>
      </c>
      <c r="BL67" s="501">
        <f t="shared" si="6"/>
        <v>0.1709543101180595</v>
      </c>
    </row>
    <row r="68" spans="2:64" s="2" customFormat="1" ht="27.6" x14ac:dyDescent="0.25">
      <c r="B68" s="1103"/>
      <c r="C68" s="1104"/>
      <c r="D68" s="1105" t="s">
        <v>235</v>
      </c>
      <c r="E68" s="1104" t="s">
        <v>163</v>
      </c>
      <c r="F68" s="177">
        <f>IF(H68=0,"",MAX($F$10:F67)+1)</f>
        <v>58</v>
      </c>
      <c r="G68" s="239" t="str">
        <f>VLOOKUP(H68,'Mapping account'!E:F,2,0)</f>
        <v>02402</v>
      </c>
      <c r="H68" s="14" t="s">
        <v>163</v>
      </c>
      <c r="I68" s="267" t="s">
        <v>226</v>
      </c>
      <c r="J68" s="278" t="s">
        <v>63</v>
      </c>
      <c r="K68" s="278" t="s">
        <v>235</v>
      </c>
      <c r="L68" s="386" t="e">
        <f>SUMIFS(M.account_DTR!$AD$7:$AD$414,M.account_DTR!$I$7:$I$414,'10. 170KMP'!$F68)</f>
        <v>#REF!</v>
      </c>
      <c r="M68" s="387" t="e">
        <f>SUMIFS(M.account_DTR!$AR$7:$AR$414,M.account_DTR!$I$7:$I$414,'10. 170KMP'!$F68)</f>
        <v>#REF!</v>
      </c>
      <c r="N68" s="387" t="e">
        <f>SUMIFS(M.account_DTR!$BF$7:$BF$414,M.account_DTR!$I$7:$I$414,'10. 170KMP'!$F68)</f>
        <v>#REF!</v>
      </c>
      <c r="O68" s="387" t="e">
        <f>SUMIFS(M.account_DTR!BH$7:BH$414,M.account_DTR!$I$7:$I$414,'10. 170KMP'!$F68)</f>
        <v>#REF!</v>
      </c>
      <c r="P68" s="387" t="e">
        <f>SUMIFS(M.account_DTR!BI$7:BI$414,M.account_DTR!$I$7:$I$414,'10. 170KMP'!$F68)</f>
        <v>#REF!</v>
      </c>
      <c r="Q68" s="387" t="e">
        <f>SUMIFS(M.account_DTR!BJ$7:BJ$414,M.account_DTR!$I$7:$I$414,'10. 170KMP'!$F68)</f>
        <v>#REF!</v>
      </c>
      <c r="R68" s="387" t="e">
        <f>SUMIFS(M.account_DTR!BK$7:BK$414,M.account_DTR!$I$7:$I$414,'10. 170KMP'!$F68)</f>
        <v>#REF!</v>
      </c>
      <c r="S68" s="387" t="e">
        <f>SUMIFS(M.account_DTR!BL$7:BL$414,M.account_DTR!$I$7:$I$414,'10. 170KMP'!$F68)</f>
        <v>#REF!</v>
      </c>
      <c r="T68" s="387" t="e">
        <f>SUMIFS(M.account_DTR!BM$7:BM$414,M.account_DTR!$I$7:$I$414,'10. 170KMP'!$F68)</f>
        <v>#REF!</v>
      </c>
      <c r="U68" s="387" t="e">
        <f>SUMIFS(M.account_DTR!BN$7:BN$414,M.account_DTR!$I$7:$I$414,'10. 170KMP'!$F68)</f>
        <v>#REF!</v>
      </c>
      <c r="V68" s="387" t="e">
        <f>SUMIFS(M.account_DTR!BO$7:BO$414,M.account_DTR!$I$7:$I$414,'10. 170KMP'!$F68)</f>
        <v>#REF!</v>
      </c>
      <c r="W68" s="387" t="e">
        <f>SUMIFS(M.account_DTR!BP$7:BP$414,M.account_DTR!$I$7:$I$414,'10. 170KMP'!$F68)</f>
        <v>#REF!</v>
      </c>
      <c r="X68" s="387" t="e">
        <f>SUMIFS(M.account_DTR!BQ$7:BQ$414,M.account_DTR!$I$7:$I$414,'10. 170KMP'!$F68)</f>
        <v>#REF!</v>
      </c>
      <c r="Y68" s="387" t="e">
        <f>SUMIFS(M.account_DTR!BR$7:BR$414,M.account_DTR!$I$7:$I$414,'10. 170KMP'!$F68)</f>
        <v>#REF!</v>
      </c>
      <c r="Z68" s="387" t="e">
        <f>SUMIFS(M.account_DTR!BS$7:BS$414,M.account_DTR!$I$7:$I$414,'10. 170KMP'!$F68)</f>
        <v>#REF!</v>
      </c>
      <c r="AA68" s="387" t="e">
        <f t="shared" si="22"/>
        <v>#REF!</v>
      </c>
      <c r="AB68" s="387">
        <f>SUMIFS(M.account_DTR!BV$7:BV$414,M.account_DTR!$I$7:$I$414,'10. 170KMP'!$F68)</f>
        <v>18564223</v>
      </c>
      <c r="AC68" s="387">
        <f>SUMIFS(M.account_DTR!BW$7:BW$414,M.account_DTR!$I$7:$I$414,'10. 170KMP'!$F68)</f>
        <v>18564223</v>
      </c>
      <c r="AD68" s="387">
        <f>SUMIFS(M.account_DTR!BX$7:BX$414,M.account_DTR!$I$7:$I$414,'10. 170KMP'!$F68)</f>
        <v>18248194</v>
      </c>
      <c r="AE68" s="387">
        <f>SUMIFS(M.account_DTR!BY$7:BY$414,M.account_DTR!$I$7:$I$414,'10. 170KMP'!$F68)</f>
        <v>24048604.333333332</v>
      </c>
      <c r="AF68" s="387">
        <f>SUMIFS(M.account_DTR!BZ$7:BZ$414,M.account_DTR!$I$7:$I$414,'10. 170KMP'!$F68)</f>
        <v>23759692.333333332</v>
      </c>
      <c r="AG68" s="387">
        <f>SUMIFS(M.account_DTR!CA$7:CA$414,M.account_DTR!$I$7:$I$414,'10. 170KMP'!$F68)</f>
        <v>23157496.333333332</v>
      </c>
      <c r="AH68" s="387">
        <f>SUMIFS(M.account_DTR!CB$7:CB$414,M.account_DTR!$I$7:$I$414,'10. 170KMP'!$F68)</f>
        <v>22904480.333333332</v>
      </c>
      <c r="AI68" s="387">
        <f>SUMIFS(M.account_DTR!CC$7:CC$414,M.account_DTR!$I$7:$I$414,'10. 170KMP'!$F68)</f>
        <v>22817738.333333332</v>
      </c>
      <c r="AJ68" s="387">
        <f>SUMIFS(M.account_DTR!CD$7:CD$414,M.account_DTR!$I$7:$I$414,'10. 170KMP'!$F68)</f>
        <v>22758333.333333332</v>
      </c>
      <c r="AK68" s="387">
        <f>SUMIFS(M.account_DTR!CE$7:CE$414,M.account_DTR!$I$7:$I$414,'10. 170KMP'!$F68)</f>
        <v>22758333.333333332</v>
      </c>
      <c r="AL68" s="387">
        <f>SUMIFS(M.account_DTR!CF$7:CF$414,M.account_DTR!$I$7:$I$414,'10. 170KMP'!$F68)</f>
        <v>22758333.333333332</v>
      </c>
      <c r="AM68" s="387">
        <f>SUMIFS(M.account_DTR!CG$7:CG$414,M.account_DTR!$I$7:$I$414,'10. 170KMP'!$F68)</f>
        <v>22758333.333333332</v>
      </c>
      <c r="AN68" s="387">
        <f t="shared" si="23"/>
        <v>263097985.00000003</v>
      </c>
      <c r="AO68" s="388">
        <f t="shared" si="24"/>
        <v>4099334</v>
      </c>
      <c r="AP68" s="389">
        <f>SUMIFS(M.account_DTR!CJ$7:CJ$414,M.account_DTR!$I$7:$I$414,'10. 170KMP'!$F68)</f>
        <v>0</v>
      </c>
      <c r="AQ68" s="390">
        <f>SUMIFS(M.account_DTR!CK$7:CK$414,M.account_DTR!$I$7:$I$414,'10. 170KMP'!$F68)</f>
        <v>0</v>
      </c>
      <c r="AR68" s="390">
        <f>SUMIFS(M.account_DTR!CL$7:CL$414,M.account_DTR!$I$7:$I$414,'10. 170KMP'!$F68)</f>
        <v>2372574</v>
      </c>
      <c r="AS68" s="390">
        <f>SUMIFS(M.account_DTR!CM$7:CM$414,M.account_DTR!$I$7:$I$414,'10. 170KMP'!$F68)</f>
        <v>1726760</v>
      </c>
      <c r="AT68" s="390">
        <f>SUMIFS(M.account_DTR!CN$7:CN$414,M.account_DTR!$I$7:$I$414,'10. 170KMP'!$F68)</f>
        <v>0</v>
      </c>
      <c r="AU68" s="390"/>
      <c r="AV68" s="390"/>
      <c r="AW68" s="390"/>
      <c r="AX68" s="390"/>
      <c r="AY68" s="390"/>
      <c r="AZ68" s="390"/>
      <c r="BA68" s="391"/>
      <c r="BB68" s="386">
        <f t="shared" si="29"/>
        <v>1726760</v>
      </c>
      <c r="BC68" s="387">
        <f t="shared" si="30"/>
        <v>0</v>
      </c>
      <c r="BD68" s="387">
        <f t="shared" si="31"/>
        <v>23759692.333333332</v>
      </c>
      <c r="BE68" s="734">
        <f t="shared" ref="BE68:BE133" si="37">IFERROR(BC68/BB68,"")</f>
        <v>0</v>
      </c>
      <c r="BF68" s="735">
        <f t="shared" ref="BF68:BF133" si="38">IFERROR(BC68/BD68,"")</f>
        <v>0</v>
      </c>
      <c r="BG68" s="386" t="e">
        <f t="shared" si="32"/>
        <v>#REF!</v>
      </c>
      <c r="BH68" s="387">
        <f t="shared" si="33"/>
        <v>4099334</v>
      </c>
      <c r="BI68" s="387">
        <f t="shared" si="34"/>
        <v>103184936.66666666</v>
      </c>
      <c r="BJ68" s="498" t="str">
        <f t="shared" ref="BJ68:BJ133" si="39">IFERROR(BH68/BG68,"")</f>
        <v/>
      </c>
      <c r="BK68" s="498">
        <f t="shared" ref="BK68:BK133" si="40">IFERROR(BH68/BI68,"")</f>
        <v>3.9728027485665625E-2</v>
      </c>
      <c r="BL68" s="499">
        <f t="shared" ref="BL68:BL133" si="41">IFERROR(BH68/AN68,"")</f>
        <v>1.5581016327434053E-2</v>
      </c>
    </row>
    <row r="69" spans="2:64" s="2" customFormat="1" ht="14.1" customHeight="1" x14ac:dyDescent="0.25">
      <c r="B69" s="1103" t="str">
        <f>IF(C69=0,"",MAX($B$10:B68)+1)</f>
        <v/>
      </c>
      <c r="C69" s="1104"/>
      <c r="D69" s="1105"/>
      <c r="E69" s="1104"/>
      <c r="F69" s="23">
        <f>IF(H69=0,"",MAX($F$10:F68)+1)</f>
        <v>59</v>
      </c>
      <c r="G69" s="240" t="str">
        <f>VLOOKUP(H69,'Mapping account'!E:F,2,0)</f>
        <v>01908</v>
      </c>
      <c r="H69" s="16" t="s">
        <v>347</v>
      </c>
      <c r="I69" s="266" t="s">
        <v>226</v>
      </c>
      <c r="J69" s="277" t="s">
        <v>63</v>
      </c>
      <c r="K69" s="277" t="s">
        <v>235</v>
      </c>
      <c r="L69" s="85" t="e">
        <f>SUMIFS(M.account_DTR!$AD$7:$AD$414,M.account_DTR!$I$7:$I$414,'10. 170KMP'!$F69)</f>
        <v>#REF!</v>
      </c>
      <c r="M69" s="61" t="e">
        <f>SUMIFS(M.account_DTR!$AR$7:$AR$414,M.account_DTR!$I$7:$I$414,'10. 170KMP'!$F69)</f>
        <v>#REF!</v>
      </c>
      <c r="N69" s="61" t="e">
        <f>SUMIFS(M.account_DTR!$BF$7:$BF$414,M.account_DTR!$I$7:$I$414,'10. 170KMP'!$F69)</f>
        <v>#REF!</v>
      </c>
      <c r="O69" s="61" t="e">
        <f>SUMIFS(M.account_DTR!BH$7:BH$414,M.account_DTR!$I$7:$I$414,'10. 170KMP'!$F69)</f>
        <v>#REF!</v>
      </c>
      <c r="P69" s="61" t="e">
        <f>SUMIFS(M.account_DTR!BI$7:BI$414,M.account_DTR!$I$7:$I$414,'10. 170KMP'!$F69)</f>
        <v>#REF!</v>
      </c>
      <c r="Q69" s="61" t="e">
        <f>SUMIFS(M.account_DTR!BJ$7:BJ$414,M.account_DTR!$I$7:$I$414,'10. 170KMP'!$F69)</f>
        <v>#REF!</v>
      </c>
      <c r="R69" s="61" t="e">
        <f>SUMIFS(M.account_DTR!BK$7:BK$414,M.account_DTR!$I$7:$I$414,'10. 170KMP'!$F69)</f>
        <v>#REF!</v>
      </c>
      <c r="S69" s="61" t="e">
        <f>SUMIFS(M.account_DTR!BL$7:BL$414,M.account_DTR!$I$7:$I$414,'10. 170KMP'!$F69)</f>
        <v>#REF!</v>
      </c>
      <c r="T69" s="61" t="e">
        <f>SUMIFS(M.account_DTR!BM$7:BM$414,M.account_DTR!$I$7:$I$414,'10. 170KMP'!$F69)</f>
        <v>#REF!</v>
      </c>
      <c r="U69" s="61" t="e">
        <f>SUMIFS(M.account_DTR!BN$7:BN$414,M.account_DTR!$I$7:$I$414,'10. 170KMP'!$F69)</f>
        <v>#REF!</v>
      </c>
      <c r="V69" s="61" t="e">
        <f>SUMIFS(M.account_DTR!BO$7:BO$414,M.account_DTR!$I$7:$I$414,'10. 170KMP'!$F69)</f>
        <v>#REF!</v>
      </c>
      <c r="W69" s="61" t="e">
        <f>SUMIFS(M.account_DTR!BP$7:BP$414,M.account_DTR!$I$7:$I$414,'10. 170KMP'!$F69)</f>
        <v>#REF!</v>
      </c>
      <c r="X69" s="61" t="e">
        <f>SUMIFS(M.account_DTR!BQ$7:BQ$414,M.account_DTR!$I$7:$I$414,'10. 170KMP'!$F69)</f>
        <v>#REF!</v>
      </c>
      <c r="Y69" s="61" t="e">
        <f>SUMIFS(M.account_DTR!BR$7:BR$414,M.account_DTR!$I$7:$I$414,'10. 170KMP'!$F69)</f>
        <v>#REF!</v>
      </c>
      <c r="Z69" s="61" t="e">
        <f>SUMIFS(M.account_DTR!BS$7:BS$414,M.account_DTR!$I$7:$I$414,'10. 170KMP'!$F69)</f>
        <v>#REF!</v>
      </c>
      <c r="AA69" s="61" t="e">
        <f t="shared" si="22"/>
        <v>#REF!</v>
      </c>
      <c r="AB69" s="61">
        <f>SUMIFS(M.account_DTR!BV$7:BV$414,M.account_DTR!$I$7:$I$414,'10. 170KMP'!$F69)</f>
        <v>3727279</v>
      </c>
      <c r="AC69" s="61">
        <f>SUMIFS(M.account_DTR!BW$7:BW$414,M.account_DTR!$I$7:$I$414,'10. 170KMP'!$F69)</f>
        <v>4251085</v>
      </c>
      <c r="AD69" s="61">
        <f>SUMIFS(M.account_DTR!BX$7:BX$414,M.account_DTR!$I$7:$I$414,'10. 170KMP'!$F69)</f>
        <v>7060612.333333334</v>
      </c>
      <c r="AE69" s="61">
        <f>SUMIFS(M.account_DTR!BY$7:BY$414,M.account_DTR!$I$7:$I$414,'10. 170KMP'!$F69)</f>
        <v>7107064.666666667</v>
      </c>
      <c r="AF69" s="61">
        <f>SUMIFS(M.account_DTR!BZ$7:BZ$414,M.account_DTR!$I$7:$I$414,'10. 170KMP'!$F69)</f>
        <v>7060612.666666667</v>
      </c>
      <c r="AG69" s="61">
        <f>SUMIFS(M.account_DTR!CA$7:CA$414,M.account_DTR!$I$7:$I$414,'10. 170KMP'!$F69)</f>
        <v>7121686.7407407407</v>
      </c>
      <c r="AH69" s="61">
        <f>SUMIFS(M.account_DTR!CB$7:CB$414,M.account_DTR!$I$7:$I$414,'10. 170KMP'!$F69)</f>
        <v>7121686.7407407407</v>
      </c>
      <c r="AI69" s="61">
        <f>SUMIFS(M.account_DTR!CC$7:CC$414,M.account_DTR!$I$7:$I$414,'10. 170KMP'!$F69)</f>
        <v>7121686.7407407407</v>
      </c>
      <c r="AJ69" s="61">
        <f>SUMIFS(M.account_DTR!CD$7:CD$414,M.account_DTR!$I$7:$I$414,'10. 170KMP'!$F69)</f>
        <v>7083008.7407407407</v>
      </c>
      <c r="AK69" s="61">
        <f>SUMIFS(M.account_DTR!CE$7:CE$414,M.account_DTR!$I$7:$I$414,'10. 170KMP'!$F69)</f>
        <v>7060612.7407407407</v>
      </c>
      <c r="AL69" s="61">
        <f>SUMIFS(M.account_DTR!CF$7:CF$414,M.account_DTR!$I$7:$I$414,'10. 170KMP'!$F69)</f>
        <v>7060621.7407407407</v>
      </c>
      <c r="AM69" s="61">
        <f>SUMIFS(M.account_DTR!CG$7:CG$414,M.account_DTR!$I$7:$I$414,'10. 170KMP'!$F69)</f>
        <v>6917843.7407407407</v>
      </c>
      <c r="AN69" s="61">
        <f t="shared" si="23"/>
        <v>78693800.851851851</v>
      </c>
      <c r="AO69" s="91">
        <f t="shared" si="24"/>
        <v>37236411</v>
      </c>
      <c r="AP69" s="323">
        <f>SUMIFS(M.account_DTR!CJ$7:CJ$414,M.account_DTR!$I$7:$I$414,'10. 170KMP'!$F69)</f>
        <v>9532968</v>
      </c>
      <c r="AQ69" s="324">
        <f>SUMIFS(M.account_DTR!CK$7:CK$414,M.account_DTR!$I$7:$I$414,'10. 170KMP'!$F69)</f>
        <v>6995469</v>
      </c>
      <c r="AR69" s="324">
        <f>SUMIFS(M.account_DTR!CL$7:CL$414,M.account_DTR!$I$7:$I$414,'10. 170KMP'!$F69)</f>
        <v>6728239</v>
      </c>
      <c r="AS69" s="324">
        <f>SUMIFS(M.account_DTR!CM$7:CM$414,M.account_DTR!$I$7:$I$414,'10. 170KMP'!$F69)</f>
        <v>7056133</v>
      </c>
      <c r="AT69" s="324">
        <f>SUMIFS(M.account_DTR!CN$7:CN$414,M.account_DTR!$I$7:$I$414,'10. 170KMP'!$F69)</f>
        <v>6923602</v>
      </c>
      <c r="AU69" s="324"/>
      <c r="AV69" s="324"/>
      <c r="AW69" s="324"/>
      <c r="AX69" s="324"/>
      <c r="AY69" s="324"/>
      <c r="AZ69" s="324"/>
      <c r="BA69" s="325"/>
      <c r="BB69" s="85">
        <f t="shared" si="29"/>
        <v>7056133</v>
      </c>
      <c r="BC69" s="61">
        <f t="shared" si="30"/>
        <v>6923602</v>
      </c>
      <c r="BD69" s="61">
        <f t="shared" si="31"/>
        <v>7060612.666666667</v>
      </c>
      <c r="BE69" s="732">
        <f t="shared" si="37"/>
        <v>0.98121761593779477</v>
      </c>
      <c r="BF69" s="733">
        <f t="shared" si="38"/>
        <v>0.98059507394967327</v>
      </c>
      <c r="BG69" s="85" t="e">
        <f t="shared" si="32"/>
        <v>#REF!</v>
      </c>
      <c r="BH69" s="61">
        <f t="shared" si="33"/>
        <v>37236411</v>
      </c>
      <c r="BI69" s="61">
        <f t="shared" si="34"/>
        <v>29206653.666666668</v>
      </c>
      <c r="BJ69" s="494" t="str">
        <f t="shared" si="39"/>
        <v/>
      </c>
      <c r="BK69" s="494">
        <f t="shared" si="40"/>
        <v>1.2749290427097999</v>
      </c>
      <c r="BL69" s="495">
        <f t="shared" si="41"/>
        <v>0.47318099515997314</v>
      </c>
    </row>
    <row r="70" spans="2:64" s="2" customFormat="1" ht="27.6" x14ac:dyDescent="0.25">
      <c r="B70" s="402" t="s">
        <v>65</v>
      </c>
      <c r="C70" s="132" t="s">
        <v>64</v>
      </c>
      <c r="D70" s="244" t="s">
        <v>236</v>
      </c>
      <c r="E70" s="132" t="s">
        <v>129</v>
      </c>
      <c r="F70" s="193">
        <f>IF(H70=0,"",MAX($F$10:F69)+1)</f>
        <v>60</v>
      </c>
      <c r="G70" s="241" t="str">
        <f>VLOOKUP(H70,'Mapping account'!E:F,2,0)</f>
        <v>05001</v>
      </c>
      <c r="H70" s="162" t="s">
        <v>129</v>
      </c>
      <c r="I70" s="430" t="s">
        <v>226</v>
      </c>
      <c r="J70" s="431" t="s">
        <v>65</v>
      </c>
      <c r="K70" s="431" t="s">
        <v>236</v>
      </c>
      <c r="L70" s="396" t="e">
        <f>SUMIFS(M.account_DTR!$AD$7:$AD$414,M.account_DTR!$I$7:$I$414,'10. 170KMP'!$F70)</f>
        <v>#REF!</v>
      </c>
      <c r="M70" s="397" t="e">
        <f>SUMIFS(M.account_DTR!$AR$7:$AR$414,M.account_DTR!$I$7:$I$414,'10. 170KMP'!$F70)</f>
        <v>#REF!</v>
      </c>
      <c r="N70" s="397" t="e">
        <f>SUMIFS(M.account_DTR!$BF$7:$BF$414,M.account_DTR!$I$7:$I$414,'10. 170KMP'!$F70)</f>
        <v>#REF!</v>
      </c>
      <c r="O70" s="397" t="e">
        <f>SUMIFS(M.account_DTR!BH$7:BH$414,M.account_DTR!$I$7:$I$414,'10. 170KMP'!$F70)</f>
        <v>#REF!</v>
      </c>
      <c r="P70" s="397" t="e">
        <f>SUMIFS(M.account_DTR!BI$7:BI$414,M.account_DTR!$I$7:$I$414,'10. 170KMP'!$F70)</f>
        <v>#REF!</v>
      </c>
      <c r="Q70" s="397" t="e">
        <f>SUMIFS(M.account_DTR!BJ$7:BJ$414,M.account_DTR!$I$7:$I$414,'10. 170KMP'!$F70)</f>
        <v>#REF!</v>
      </c>
      <c r="R70" s="397" t="e">
        <f>SUMIFS(M.account_DTR!BK$7:BK$414,M.account_DTR!$I$7:$I$414,'10. 170KMP'!$F70)</f>
        <v>#REF!</v>
      </c>
      <c r="S70" s="397" t="e">
        <f>SUMIFS(M.account_DTR!BL$7:BL$414,M.account_DTR!$I$7:$I$414,'10. 170KMP'!$F70)</f>
        <v>#REF!</v>
      </c>
      <c r="T70" s="397" t="e">
        <f>SUMIFS(M.account_DTR!BM$7:BM$414,M.account_DTR!$I$7:$I$414,'10. 170KMP'!$F70)</f>
        <v>#REF!</v>
      </c>
      <c r="U70" s="397" t="e">
        <f>SUMIFS(M.account_DTR!BN$7:BN$414,M.account_DTR!$I$7:$I$414,'10. 170KMP'!$F70)</f>
        <v>#REF!</v>
      </c>
      <c r="V70" s="397" t="e">
        <f>SUMIFS(M.account_DTR!BO$7:BO$414,M.account_DTR!$I$7:$I$414,'10. 170KMP'!$F70)</f>
        <v>#REF!</v>
      </c>
      <c r="W70" s="397" t="e">
        <f>SUMIFS(M.account_DTR!BP$7:BP$414,M.account_DTR!$I$7:$I$414,'10. 170KMP'!$F70)</f>
        <v>#REF!</v>
      </c>
      <c r="X70" s="397" t="e">
        <f>SUMIFS(M.account_DTR!BQ$7:BQ$414,M.account_DTR!$I$7:$I$414,'10. 170KMP'!$F70)</f>
        <v>#REF!</v>
      </c>
      <c r="Y70" s="397" t="e">
        <f>SUMIFS(M.account_DTR!BR$7:BR$414,M.account_DTR!$I$7:$I$414,'10. 170KMP'!$F70)</f>
        <v>#REF!</v>
      </c>
      <c r="Z70" s="397" t="e">
        <f>SUMIFS(M.account_DTR!BS$7:BS$414,M.account_DTR!$I$7:$I$414,'10. 170KMP'!$F70)</f>
        <v>#REF!</v>
      </c>
      <c r="AA70" s="397" t="e">
        <f t="shared" si="22"/>
        <v>#REF!</v>
      </c>
      <c r="AB70" s="397">
        <f>SUMIFS(M.account_DTR!BV$7:BV$414,M.account_DTR!$I$7:$I$414,'10. 170KMP'!$F70)</f>
        <v>0</v>
      </c>
      <c r="AC70" s="397">
        <f>SUMIFS(M.account_DTR!BW$7:BW$414,M.account_DTR!$I$7:$I$414,'10. 170KMP'!$F70)</f>
        <v>0</v>
      </c>
      <c r="AD70" s="397">
        <f>SUMIFS(M.account_DTR!BX$7:BX$414,M.account_DTR!$I$7:$I$414,'10. 170KMP'!$F70)</f>
        <v>0</v>
      </c>
      <c r="AE70" s="397">
        <f>SUMIFS(M.account_DTR!BY$7:BY$414,M.account_DTR!$I$7:$I$414,'10. 170KMP'!$F70)</f>
        <v>0</v>
      </c>
      <c r="AF70" s="397">
        <f>SUMIFS(M.account_DTR!BZ$7:BZ$414,M.account_DTR!$I$7:$I$414,'10. 170KMP'!$F70)</f>
        <v>0</v>
      </c>
      <c r="AG70" s="397">
        <f>SUMIFS(M.account_DTR!CA$7:CA$414,M.account_DTR!$I$7:$I$414,'10. 170KMP'!$F70)</f>
        <v>0</v>
      </c>
      <c r="AH70" s="397">
        <f>SUMIFS(M.account_DTR!CB$7:CB$414,M.account_DTR!$I$7:$I$414,'10. 170KMP'!$F70)</f>
        <v>0</v>
      </c>
      <c r="AI70" s="397">
        <f>SUMIFS(M.account_DTR!CC$7:CC$414,M.account_DTR!$I$7:$I$414,'10. 170KMP'!$F70)</f>
        <v>0</v>
      </c>
      <c r="AJ70" s="397">
        <f>SUMIFS(M.account_DTR!CD$7:CD$414,M.account_DTR!$I$7:$I$414,'10. 170KMP'!$F70)</f>
        <v>0</v>
      </c>
      <c r="AK70" s="397">
        <f>SUMIFS(M.account_DTR!CE$7:CE$414,M.account_DTR!$I$7:$I$414,'10. 170KMP'!$F70)</f>
        <v>0</v>
      </c>
      <c r="AL70" s="397">
        <f>SUMIFS(M.account_DTR!CF$7:CF$414,M.account_DTR!$I$7:$I$414,'10. 170KMP'!$F70)</f>
        <v>0</v>
      </c>
      <c r="AM70" s="397">
        <f>SUMIFS(M.account_DTR!CG$7:CG$414,M.account_DTR!$I$7:$I$414,'10. 170KMP'!$F70)</f>
        <v>0</v>
      </c>
      <c r="AN70" s="397">
        <f t="shared" si="23"/>
        <v>0</v>
      </c>
      <c r="AO70" s="398">
        <f t="shared" si="24"/>
        <v>0</v>
      </c>
      <c r="AP70" s="399">
        <f>SUMIFS(M.account_DTR!CJ$7:CJ$414,M.account_DTR!$I$7:$I$414,'10. 170KMP'!$F70)</f>
        <v>0</v>
      </c>
      <c r="AQ70" s="400">
        <f>SUMIFS(M.account_DTR!CK$7:CK$414,M.account_DTR!$I$7:$I$414,'10. 170KMP'!$F70)</f>
        <v>0</v>
      </c>
      <c r="AR70" s="400">
        <f>SUMIFS(M.account_DTR!CL$7:CL$414,M.account_DTR!$I$7:$I$414,'10. 170KMP'!$F70)</f>
        <v>0</v>
      </c>
      <c r="AS70" s="400">
        <f>SUMIFS(M.account_DTR!CM$7:CM$414,M.account_DTR!$I$7:$I$414,'10. 170KMP'!$F70)</f>
        <v>0</v>
      </c>
      <c r="AT70" s="400">
        <f>SUMIFS(M.account_DTR!CN$7:CN$414,M.account_DTR!$I$7:$I$414,'10. 170KMP'!$F70)</f>
        <v>0</v>
      </c>
      <c r="AU70" s="400"/>
      <c r="AV70" s="400"/>
      <c r="AW70" s="400"/>
      <c r="AX70" s="400"/>
      <c r="AY70" s="400"/>
      <c r="AZ70" s="400"/>
      <c r="BA70" s="401"/>
      <c r="BB70" s="396">
        <f t="shared" si="29"/>
        <v>0</v>
      </c>
      <c r="BC70" s="397">
        <f t="shared" si="30"/>
        <v>0</v>
      </c>
      <c r="BD70" s="397">
        <f t="shared" si="31"/>
        <v>0</v>
      </c>
      <c r="BE70" s="736" t="str">
        <f t="shared" si="37"/>
        <v/>
      </c>
      <c r="BF70" s="737" t="str">
        <f t="shared" si="38"/>
        <v/>
      </c>
      <c r="BG70" s="396" t="e">
        <f t="shared" si="32"/>
        <v>#REF!</v>
      </c>
      <c r="BH70" s="397">
        <f t="shared" si="33"/>
        <v>0</v>
      </c>
      <c r="BI70" s="397">
        <f t="shared" si="34"/>
        <v>0</v>
      </c>
      <c r="BJ70" s="500" t="str">
        <f t="shared" si="39"/>
        <v/>
      </c>
      <c r="BK70" s="500" t="str">
        <f t="shared" si="40"/>
        <v/>
      </c>
      <c r="BL70" s="501" t="str">
        <f t="shared" si="41"/>
        <v/>
      </c>
    </row>
    <row r="71" spans="2:64" s="2" customFormat="1" ht="14.1" customHeight="1" x14ac:dyDescent="0.25">
      <c r="B71" s="1103" t="s">
        <v>67</v>
      </c>
      <c r="C71" s="1104" t="s">
        <v>66</v>
      </c>
      <c r="D71" s="1105" t="s">
        <v>237</v>
      </c>
      <c r="E71" s="1104" t="s">
        <v>66</v>
      </c>
      <c r="F71" s="177">
        <f>IF(H71=0,"",MAX($F$10:F70)+1)</f>
        <v>61</v>
      </c>
      <c r="G71" s="239" t="str">
        <f>VLOOKUP(H71,'Mapping account'!E:F,2,0)</f>
        <v>xxxxx</v>
      </c>
      <c r="H71" s="14" t="s">
        <v>348</v>
      </c>
      <c r="I71" s="267" t="s">
        <v>226</v>
      </c>
      <c r="J71" s="278" t="s">
        <v>67</v>
      </c>
      <c r="K71" s="278" t="s">
        <v>237</v>
      </c>
      <c r="L71" s="386" t="e">
        <f>SUMIFS(M.account_DTR!$AD$7:$AD$414,M.account_DTR!$I$7:$I$414,'10. 170KMP'!$F71)</f>
        <v>#REF!</v>
      </c>
      <c r="M71" s="387" t="e">
        <f>SUMIFS(M.account_DTR!$AR$7:$AR$414,M.account_DTR!$I$7:$I$414,'10. 170KMP'!$F71)</f>
        <v>#REF!</v>
      </c>
      <c r="N71" s="387" t="e">
        <f>SUMIFS(M.account_DTR!$BF$7:$BF$414,M.account_DTR!$I$7:$I$414,'10. 170KMP'!$F71)</f>
        <v>#REF!</v>
      </c>
      <c r="O71" s="387" t="e">
        <f>SUMIFS(M.account_DTR!BH$7:BH$414,M.account_DTR!$I$7:$I$414,'10. 170KMP'!$F71)</f>
        <v>#REF!</v>
      </c>
      <c r="P71" s="387" t="e">
        <f>SUMIFS(M.account_DTR!BI$7:BI$414,M.account_DTR!$I$7:$I$414,'10. 170KMP'!$F71)</f>
        <v>#REF!</v>
      </c>
      <c r="Q71" s="387" t="e">
        <f>SUMIFS(M.account_DTR!BJ$7:BJ$414,M.account_DTR!$I$7:$I$414,'10. 170KMP'!$F71)</f>
        <v>#REF!</v>
      </c>
      <c r="R71" s="387" t="e">
        <f>SUMIFS(M.account_DTR!BK$7:BK$414,M.account_DTR!$I$7:$I$414,'10. 170KMP'!$F71)</f>
        <v>#REF!</v>
      </c>
      <c r="S71" s="387" t="e">
        <f>SUMIFS(M.account_DTR!BL$7:BL$414,M.account_DTR!$I$7:$I$414,'10. 170KMP'!$F71)</f>
        <v>#REF!</v>
      </c>
      <c r="T71" s="387" t="e">
        <f>SUMIFS(M.account_DTR!BM$7:BM$414,M.account_DTR!$I$7:$I$414,'10. 170KMP'!$F71)</f>
        <v>#REF!</v>
      </c>
      <c r="U71" s="387" t="e">
        <f>SUMIFS(M.account_DTR!BN$7:BN$414,M.account_DTR!$I$7:$I$414,'10. 170KMP'!$F71)</f>
        <v>#REF!</v>
      </c>
      <c r="V71" s="387" t="e">
        <f>SUMIFS(M.account_DTR!BO$7:BO$414,M.account_DTR!$I$7:$I$414,'10. 170KMP'!$F71)</f>
        <v>#REF!</v>
      </c>
      <c r="W71" s="387" t="e">
        <f>SUMIFS(M.account_DTR!BP$7:BP$414,M.account_DTR!$I$7:$I$414,'10. 170KMP'!$F71)</f>
        <v>#REF!</v>
      </c>
      <c r="X71" s="387" t="e">
        <f>SUMIFS(M.account_DTR!BQ$7:BQ$414,M.account_DTR!$I$7:$I$414,'10. 170KMP'!$F71)</f>
        <v>#REF!</v>
      </c>
      <c r="Y71" s="387" t="e">
        <f>SUMIFS(M.account_DTR!BR$7:BR$414,M.account_DTR!$I$7:$I$414,'10. 170KMP'!$F71)</f>
        <v>#REF!</v>
      </c>
      <c r="Z71" s="387" t="e">
        <f>SUMIFS(M.account_DTR!BS$7:BS$414,M.account_DTR!$I$7:$I$414,'10. 170KMP'!$F71)</f>
        <v>#REF!</v>
      </c>
      <c r="AA71" s="387" t="e">
        <f t="shared" si="22"/>
        <v>#REF!</v>
      </c>
      <c r="AB71" s="387">
        <f>SUMIFS(M.account_DTR!BV$7:BV$414,M.account_DTR!$I$7:$I$414,'10. 170KMP'!$F71)</f>
        <v>0</v>
      </c>
      <c r="AC71" s="387">
        <f>SUMIFS(M.account_DTR!BW$7:BW$414,M.account_DTR!$I$7:$I$414,'10. 170KMP'!$F71)</f>
        <v>0</v>
      </c>
      <c r="AD71" s="387">
        <f>SUMIFS(M.account_DTR!BX$7:BX$414,M.account_DTR!$I$7:$I$414,'10. 170KMP'!$F71)</f>
        <v>0</v>
      </c>
      <c r="AE71" s="387">
        <f>SUMIFS(M.account_DTR!BY$7:BY$414,M.account_DTR!$I$7:$I$414,'10. 170KMP'!$F71)</f>
        <v>192601388.8888889</v>
      </c>
      <c r="AF71" s="387">
        <f>SUMIFS(M.account_DTR!BZ$7:BZ$414,M.account_DTR!$I$7:$I$414,'10. 170KMP'!$F71)</f>
        <v>192601388.8888889</v>
      </c>
      <c r="AG71" s="387">
        <f>SUMIFS(M.account_DTR!CA$7:CA$414,M.account_DTR!$I$7:$I$414,'10. 170KMP'!$F71)</f>
        <v>192601388.8888889</v>
      </c>
      <c r="AH71" s="387">
        <f>SUMIFS(M.account_DTR!CB$7:CB$414,M.account_DTR!$I$7:$I$414,'10. 170KMP'!$F71)</f>
        <v>192601388.8888889</v>
      </c>
      <c r="AI71" s="387">
        <f>SUMIFS(M.account_DTR!CC$7:CC$414,M.account_DTR!$I$7:$I$414,'10. 170KMP'!$F71)</f>
        <v>192601388.8888889</v>
      </c>
      <c r="AJ71" s="387">
        <f>SUMIFS(M.account_DTR!CD$7:CD$414,M.account_DTR!$I$7:$I$414,'10. 170KMP'!$F71)</f>
        <v>192601388.8888889</v>
      </c>
      <c r="AK71" s="387">
        <f>SUMIFS(M.account_DTR!CE$7:CE$414,M.account_DTR!$I$7:$I$414,'10. 170KMP'!$F71)</f>
        <v>192601388.8888889</v>
      </c>
      <c r="AL71" s="387">
        <f>SUMIFS(M.account_DTR!CF$7:CF$414,M.account_DTR!$I$7:$I$414,'10. 170KMP'!$F71)</f>
        <v>192601388.8888889</v>
      </c>
      <c r="AM71" s="387">
        <f>SUMIFS(M.account_DTR!CG$7:CG$414,M.account_DTR!$I$7:$I$414,'10. 170KMP'!$F71)</f>
        <v>192601388.8888889</v>
      </c>
      <c r="AN71" s="387">
        <f t="shared" si="23"/>
        <v>1733412499.9999998</v>
      </c>
      <c r="AO71" s="388">
        <f t="shared" si="24"/>
        <v>0</v>
      </c>
      <c r="AP71" s="389">
        <f>SUMIFS(M.account_DTR!CJ$7:CJ$414,M.account_DTR!$I$7:$I$414,'10. 170KMP'!$F71)</f>
        <v>0</v>
      </c>
      <c r="AQ71" s="390">
        <f>SUMIFS(M.account_DTR!CK$7:CK$414,M.account_DTR!$I$7:$I$414,'10. 170KMP'!$F71)</f>
        <v>0</v>
      </c>
      <c r="AR71" s="390">
        <f>SUMIFS(M.account_DTR!CL$7:CL$414,M.account_DTR!$I$7:$I$414,'10. 170KMP'!$F71)</f>
        <v>0</v>
      </c>
      <c r="AS71" s="390">
        <f>SUMIFS(M.account_DTR!CM$7:CM$414,M.account_DTR!$I$7:$I$414,'10. 170KMP'!$F71)</f>
        <v>0</v>
      </c>
      <c r="AT71" s="390">
        <f>SUMIFS(M.account_DTR!CN$7:CN$414,M.account_DTR!$I$7:$I$414,'10. 170KMP'!$F71)</f>
        <v>0</v>
      </c>
      <c r="AU71" s="390"/>
      <c r="AV71" s="390"/>
      <c r="AW71" s="390"/>
      <c r="AX71" s="390"/>
      <c r="AY71" s="390"/>
      <c r="AZ71" s="390"/>
      <c r="BA71" s="391"/>
      <c r="BB71" s="386">
        <f t="shared" si="29"/>
        <v>0</v>
      </c>
      <c r="BC71" s="387">
        <f t="shared" si="30"/>
        <v>0</v>
      </c>
      <c r="BD71" s="387">
        <f t="shared" si="31"/>
        <v>192601388.8888889</v>
      </c>
      <c r="BE71" s="734" t="str">
        <f t="shared" si="37"/>
        <v/>
      </c>
      <c r="BF71" s="735">
        <f t="shared" si="38"/>
        <v>0</v>
      </c>
      <c r="BG71" s="386" t="e">
        <f t="shared" si="32"/>
        <v>#REF!</v>
      </c>
      <c r="BH71" s="387">
        <f t="shared" si="33"/>
        <v>0</v>
      </c>
      <c r="BI71" s="387">
        <f t="shared" si="34"/>
        <v>385202777.77777779</v>
      </c>
      <c r="BJ71" s="498" t="str">
        <f t="shared" si="39"/>
        <v/>
      </c>
      <c r="BK71" s="498">
        <f t="shared" si="40"/>
        <v>0</v>
      </c>
      <c r="BL71" s="499">
        <f t="shared" si="41"/>
        <v>0</v>
      </c>
    </row>
    <row r="72" spans="2:64" s="2" customFormat="1" x14ac:dyDescent="0.25">
      <c r="B72" s="1103"/>
      <c r="C72" s="1104"/>
      <c r="D72" s="1105"/>
      <c r="E72" s="1104"/>
      <c r="F72" s="23">
        <f>IF(H72=0,"",MAX($F$10:F71)+1)</f>
        <v>62</v>
      </c>
      <c r="G72" s="240" t="str">
        <f>VLOOKUP(H72,'Mapping account'!E:F,2,0)</f>
        <v>03601</v>
      </c>
      <c r="H72" s="16" t="s">
        <v>349</v>
      </c>
      <c r="I72" s="266" t="s">
        <v>226</v>
      </c>
      <c r="J72" s="277" t="s">
        <v>67</v>
      </c>
      <c r="K72" s="277" t="s">
        <v>237</v>
      </c>
      <c r="L72" s="85" t="e">
        <f>SUMIFS(M.account_DTR!$AD$7:$AD$414,M.account_DTR!$I$7:$I$414,'10. 170KMP'!$F72)</f>
        <v>#REF!</v>
      </c>
      <c r="M72" s="61" t="e">
        <f>SUMIFS(M.account_DTR!$AR$7:$AR$414,M.account_DTR!$I$7:$I$414,'10. 170KMP'!$F72)</f>
        <v>#REF!</v>
      </c>
      <c r="N72" s="61" t="e">
        <f>SUMIFS(M.account_DTR!$BF$7:$BF$414,M.account_DTR!$I$7:$I$414,'10. 170KMP'!$F72)</f>
        <v>#REF!</v>
      </c>
      <c r="O72" s="61" t="e">
        <f>SUMIFS(M.account_DTR!BH$7:BH$414,M.account_DTR!$I$7:$I$414,'10. 170KMP'!$F72)</f>
        <v>#REF!</v>
      </c>
      <c r="P72" s="61" t="e">
        <f>SUMIFS(M.account_DTR!BI$7:BI$414,M.account_DTR!$I$7:$I$414,'10. 170KMP'!$F72)</f>
        <v>#REF!</v>
      </c>
      <c r="Q72" s="61" t="e">
        <f>SUMIFS(M.account_DTR!BJ$7:BJ$414,M.account_DTR!$I$7:$I$414,'10. 170KMP'!$F72)</f>
        <v>#REF!</v>
      </c>
      <c r="R72" s="61" t="e">
        <f>SUMIFS(M.account_DTR!BK$7:BK$414,M.account_DTR!$I$7:$I$414,'10. 170KMP'!$F72)</f>
        <v>#REF!</v>
      </c>
      <c r="S72" s="61" t="e">
        <f>SUMIFS(M.account_DTR!BL$7:BL$414,M.account_DTR!$I$7:$I$414,'10. 170KMP'!$F72)</f>
        <v>#REF!</v>
      </c>
      <c r="T72" s="61" t="e">
        <f>SUMIFS(M.account_DTR!BM$7:BM$414,M.account_DTR!$I$7:$I$414,'10. 170KMP'!$F72)</f>
        <v>#REF!</v>
      </c>
      <c r="U72" s="61" t="e">
        <f>SUMIFS(M.account_DTR!BN$7:BN$414,M.account_DTR!$I$7:$I$414,'10. 170KMP'!$F72)</f>
        <v>#REF!</v>
      </c>
      <c r="V72" s="61" t="e">
        <f>SUMIFS(M.account_DTR!BO$7:BO$414,M.account_DTR!$I$7:$I$414,'10. 170KMP'!$F72)</f>
        <v>#REF!</v>
      </c>
      <c r="W72" s="61" t="e">
        <f>SUMIFS(M.account_DTR!BP$7:BP$414,M.account_DTR!$I$7:$I$414,'10. 170KMP'!$F72)</f>
        <v>#REF!</v>
      </c>
      <c r="X72" s="61" t="e">
        <f>SUMIFS(M.account_DTR!BQ$7:BQ$414,M.account_DTR!$I$7:$I$414,'10. 170KMP'!$F72)</f>
        <v>#REF!</v>
      </c>
      <c r="Y72" s="61" t="e">
        <f>SUMIFS(M.account_DTR!BR$7:BR$414,M.account_DTR!$I$7:$I$414,'10. 170KMP'!$F72)</f>
        <v>#REF!</v>
      </c>
      <c r="Z72" s="61" t="e">
        <f>SUMIFS(M.account_DTR!BS$7:BS$414,M.account_DTR!$I$7:$I$414,'10. 170KMP'!$F72)</f>
        <v>#REF!</v>
      </c>
      <c r="AA72" s="61" t="e">
        <f t="shared" si="22"/>
        <v>#REF!</v>
      </c>
      <c r="AB72" s="61">
        <f>SUMIFS(M.account_DTR!BV$7:BV$414,M.account_DTR!$I$7:$I$414,'10. 170KMP'!$F72)</f>
        <v>0</v>
      </c>
      <c r="AC72" s="61">
        <f>SUMIFS(M.account_DTR!BW$7:BW$414,M.account_DTR!$I$7:$I$414,'10. 170KMP'!$F72)</f>
        <v>0</v>
      </c>
      <c r="AD72" s="61">
        <f>SUMIFS(M.account_DTR!BX$7:BX$414,M.account_DTR!$I$7:$I$414,'10. 170KMP'!$F72)</f>
        <v>0</v>
      </c>
      <c r="AE72" s="61">
        <f>SUMIFS(M.account_DTR!BY$7:BY$414,M.account_DTR!$I$7:$I$414,'10. 170KMP'!$F72)</f>
        <v>0</v>
      </c>
      <c r="AF72" s="61">
        <f>SUMIFS(M.account_DTR!BZ$7:BZ$414,M.account_DTR!$I$7:$I$414,'10. 170KMP'!$F72)</f>
        <v>0</v>
      </c>
      <c r="AG72" s="61">
        <f>SUMIFS(M.account_DTR!CA$7:CA$414,M.account_DTR!$I$7:$I$414,'10. 170KMP'!$F72)</f>
        <v>0</v>
      </c>
      <c r="AH72" s="61">
        <f>SUMIFS(M.account_DTR!CB$7:CB$414,M.account_DTR!$I$7:$I$414,'10. 170KMP'!$F72)</f>
        <v>0</v>
      </c>
      <c r="AI72" s="61">
        <f>SUMIFS(M.account_DTR!CC$7:CC$414,M.account_DTR!$I$7:$I$414,'10. 170KMP'!$F72)</f>
        <v>0</v>
      </c>
      <c r="AJ72" s="61">
        <f>SUMIFS(M.account_DTR!CD$7:CD$414,M.account_DTR!$I$7:$I$414,'10. 170KMP'!$F72)</f>
        <v>0</v>
      </c>
      <c r="AK72" s="61">
        <f>SUMIFS(M.account_DTR!CE$7:CE$414,M.account_DTR!$I$7:$I$414,'10. 170KMP'!$F72)</f>
        <v>0</v>
      </c>
      <c r="AL72" s="61">
        <f>SUMIFS(M.account_DTR!CF$7:CF$414,M.account_DTR!$I$7:$I$414,'10. 170KMP'!$F72)</f>
        <v>0</v>
      </c>
      <c r="AM72" s="61">
        <f>SUMIFS(M.account_DTR!CG$7:CG$414,M.account_DTR!$I$7:$I$414,'10. 170KMP'!$F72)</f>
        <v>0</v>
      </c>
      <c r="AN72" s="61">
        <f t="shared" si="23"/>
        <v>0</v>
      </c>
      <c r="AO72" s="91">
        <f t="shared" si="24"/>
        <v>0</v>
      </c>
      <c r="AP72" s="323">
        <f>SUMIFS(M.account_DTR!CJ$7:CJ$414,M.account_DTR!$I$7:$I$414,'10. 170KMP'!$F72)</f>
        <v>0</v>
      </c>
      <c r="AQ72" s="324">
        <f>SUMIFS(M.account_DTR!CK$7:CK$414,M.account_DTR!$I$7:$I$414,'10. 170KMP'!$F72)</f>
        <v>0</v>
      </c>
      <c r="AR72" s="324">
        <f>SUMIFS(M.account_DTR!CL$7:CL$414,M.account_DTR!$I$7:$I$414,'10. 170KMP'!$F72)</f>
        <v>0</v>
      </c>
      <c r="AS72" s="324">
        <f>SUMIFS(M.account_DTR!CM$7:CM$414,M.account_DTR!$I$7:$I$414,'10. 170KMP'!$F72)</f>
        <v>0</v>
      </c>
      <c r="AT72" s="324">
        <f>SUMIFS(M.account_DTR!CN$7:CN$414,M.account_DTR!$I$7:$I$414,'10. 170KMP'!$F72)</f>
        <v>0</v>
      </c>
      <c r="AU72" s="324"/>
      <c r="AV72" s="324"/>
      <c r="AW72" s="324"/>
      <c r="AX72" s="324"/>
      <c r="AY72" s="324"/>
      <c r="AZ72" s="324"/>
      <c r="BA72" s="325"/>
      <c r="BB72" s="85">
        <f t="shared" ref="BB72:BB103" si="42">AS72</f>
        <v>0</v>
      </c>
      <c r="BC72" s="61">
        <f t="shared" ref="BC72:BC103" si="43">AT72</f>
        <v>0</v>
      </c>
      <c r="BD72" s="61">
        <f t="shared" ref="BD72:BD103" si="44">AF72</f>
        <v>0</v>
      </c>
      <c r="BE72" s="732" t="str">
        <f t="shared" si="37"/>
        <v/>
      </c>
      <c r="BF72" s="733" t="str">
        <f t="shared" si="38"/>
        <v/>
      </c>
      <c r="BG72" s="85" t="e">
        <f t="shared" ref="BG72:BG103" si="45">SUM(O72:S72)</f>
        <v>#REF!</v>
      </c>
      <c r="BH72" s="61">
        <f t="shared" ref="BH72:BH103" si="46">SUM(AP72:AT72)</f>
        <v>0</v>
      </c>
      <c r="BI72" s="61">
        <f t="shared" ref="BI72:BI103" si="47">SUM(AB72:AF72)</f>
        <v>0</v>
      </c>
      <c r="BJ72" s="494" t="str">
        <f t="shared" si="39"/>
        <v/>
      </c>
      <c r="BK72" s="494" t="str">
        <f t="shared" si="40"/>
        <v/>
      </c>
      <c r="BL72" s="495" t="str">
        <f t="shared" si="41"/>
        <v/>
      </c>
    </row>
    <row r="73" spans="2:64" s="2" customFormat="1" x14ac:dyDescent="0.25">
      <c r="B73" s="1103" t="s">
        <v>69</v>
      </c>
      <c r="C73" s="1104" t="s">
        <v>68</v>
      </c>
      <c r="D73" s="1105" t="s">
        <v>238</v>
      </c>
      <c r="E73" s="1104" t="s">
        <v>68</v>
      </c>
      <c r="F73" s="177">
        <f>IF(H73=0,"",MAX($F$10:F72)+1)</f>
        <v>63</v>
      </c>
      <c r="G73" s="239" t="str">
        <f>VLOOKUP(H73,'Mapping account'!E:F,2,0)</f>
        <v>04904</v>
      </c>
      <c r="H73" s="14" t="s">
        <v>350</v>
      </c>
      <c r="I73" s="267" t="s">
        <v>226</v>
      </c>
      <c r="J73" s="278" t="s">
        <v>69</v>
      </c>
      <c r="K73" s="278" t="s">
        <v>238</v>
      </c>
      <c r="L73" s="386" t="e">
        <f>SUMIFS(M.account_DTR!$AD$7:$AD$414,M.account_DTR!$I$7:$I$414,'10. 170KMP'!$F73)</f>
        <v>#REF!</v>
      </c>
      <c r="M73" s="387" t="e">
        <f>SUMIFS(M.account_DTR!$AR$7:$AR$414,M.account_DTR!$I$7:$I$414,'10. 170KMP'!$F73)</f>
        <v>#REF!</v>
      </c>
      <c r="N73" s="387" t="e">
        <f>SUMIFS(M.account_DTR!$BF$7:$BF$414,M.account_DTR!$I$7:$I$414,'10. 170KMP'!$F73)</f>
        <v>#REF!</v>
      </c>
      <c r="O73" s="387" t="e">
        <f>SUMIFS(M.account_DTR!BH$7:BH$414,M.account_DTR!$I$7:$I$414,'10. 170KMP'!$F73)</f>
        <v>#REF!</v>
      </c>
      <c r="P73" s="387" t="e">
        <f>SUMIFS(M.account_DTR!BI$7:BI$414,M.account_DTR!$I$7:$I$414,'10. 170KMP'!$F73)</f>
        <v>#REF!</v>
      </c>
      <c r="Q73" s="387" t="e">
        <f>SUMIFS(M.account_DTR!BJ$7:BJ$414,M.account_DTR!$I$7:$I$414,'10. 170KMP'!$F73)</f>
        <v>#REF!</v>
      </c>
      <c r="R73" s="387" t="e">
        <f>SUMIFS(M.account_DTR!BK$7:BK$414,M.account_DTR!$I$7:$I$414,'10. 170KMP'!$F73)</f>
        <v>#REF!</v>
      </c>
      <c r="S73" s="387" t="e">
        <f>SUMIFS(M.account_DTR!BL$7:BL$414,M.account_DTR!$I$7:$I$414,'10. 170KMP'!$F73)</f>
        <v>#REF!</v>
      </c>
      <c r="T73" s="387" t="e">
        <f>SUMIFS(M.account_DTR!BM$7:BM$414,M.account_DTR!$I$7:$I$414,'10. 170KMP'!$F73)</f>
        <v>#REF!</v>
      </c>
      <c r="U73" s="387" t="e">
        <f>SUMIFS(M.account_DTR!BN$7:BN$414,M.account_DTR!$I$7:$I$414,'10. 170KMP'!$F73)</f>
        <v>#REF!</v>
      </c>
      <c r="V73" s="387" t="e">
        <f>SUMIFS(M.account_DTR!BO$7:BO$414,M.account_DTR!$I$7:$I$414,'10. 170KMP'!$F73)</f>
        <v>#REF!</v>
      </c>
      <c r="W73" s="387" t="e">
        <f>SUMIFS(M.account_DTR!BP$7:BP$414,M.account_DTR!$I$7:$I$414,'10. 170KMP'!$F73)</f>
        <v>#REF!</v>
      </c>
      <c r="X73" s="387" t="e">
        <f>SUMIFS(M.account_DTR!BQ$7:BQ$414,M.account_DTR!$I$7:$I$414,'10. 170KMP'!$F73)</f>
        <v>#REF!</v>
      </c>
      <c r="Y73" s="387" t="e">
        <f>SUMIFS(M.account_DTR!BR$7:BR$414,M.account_DTR!$I$7:$I$414,'10. 170KMP'!$F73)</f>
        <v>#REF!</v>
      </c>
      <c r="Z73" s="387" t="e">
        <f>SUMIFS(M.account_DTR!BS$7:BS$414,M.account_DTR!$I$7:$I$414,'10. 170KMP'!$F73)</f>
        <v>#REF!</v>
      </c>
      <c r="AA73" s="387" t="e">
        <f t="shared" si="22"/>
        <v>#REF!</v>
      </c>
      <c r="AB73" s="387">
        <f>SUMIFS(M.account_DTR!BV$7:BV$414,M.account_DTR!$I$7:$I$414,'10. 170KMP'!$F73)</f>
        <v>0</v>
      </c>
      <c r="AC73" s="387">
        <f>SUMIFS(M.account_DTR!BW$7:BW$414,M.account_DTR!$I$7:$I$414,'10. 170KMP'!$F73)</f>
        <v>0</v>
      </c>
      <c r="AD73" s="387">
        <f>SUMIFS(M.account_DTR!BX$7:BX$414,M.account_DTR!$I$7:$I$414,'10. 170KMP'!$F73)</f>
        <v>0</v>
      </c>
      <c r="AE73" s="387">
        <f>SUMIFS(M.account_DTR!BY$7:BY$414,M.account_DTR!$I$7:$I$414,'10. 170KMP'!$F73)</f>
        <v>0</v>
      </c>
      <c r="AF73" s="387">
        <f>SUMIFS(M.account_DTR!BZ$7:BZ$414,M.account_DTR!$I$7:$I$414,'10. 170KMP'!$F73)</f>
        <v>0</v>
      </c>
      <c r="AG73" s="387">
        <f>SUMIFS(M.account_DTR!CA$7:CA$414,M.account_DTR!$I$7:$I$414,'10. 170KMP'!$F73)</f>
        <v>0</v>
      </c>
      <c r="AH73" s="387">
        <f>SUMIFS(M.account_DTR!CB$7:CB$414,M.account_DTR!$I$7:$I$414,'10. 170KMP'!$F73)</f>
        <v>0</v>
      </c>
      <c r="AI73" s="387">
        <f>SUMIFS(M.account_DTR!CC$7:CC$414,M.account_DTR!$I$7:$I$414,'10. 170KMP'!$F73)</f>
        <v>0</v>
      </c>
      <c r="AJ73" s="387">
        <f>SUMIFS(M.account_DTR!CD$7:CD$414,M.account_DTR!$I$7:$I$414,'10. 170KMP'!$F73)</f>
        <v>0</v>
      </c>
      <c r="AK73" s="387">
        <f>SUMIFS(M.account_DTR!CE$7:CE$414,M.account_DTR!$I$7:$I$414,'10. 170KMP'!$F73)</f>
        <v>0</v>
      </c>
      <c r="AL73" s="387">
        <f>SUMIFS(M.account_DTR!CF$7:CF$414,M.account_DTR!$I$7:$I$414,'10. 170KMP'!$F73)</f>
        <v>0</v>
      </c>
      <c r="AM73" s="387">
        <f>SUMIFS(M.account_DTR!CG$7:CG$414,M.account_DTR!$I$7:$I$414,'10. 170KMP'!$F73)</f>
        <v>0</v>
      </c>
      <c r="AN73" s="387">
        <f t="shared" si="23"/>
        <v>0</v>
      </c>
      <c r="AO73" s="388">
        <f t="shared" si="24"/>
        <v>10491847</v>
      </c>
      <c r="AP73" s="389">
        <f>SUMIFS(M.account_DTR!CJ$7:CJ$414,M.account_DTR!$I$7:$I$414,'10. 170KMP'!$F73)</f>
        <v>2759791</v>
      </c>
      <c r="AQ73" s="390">
        <f>SUMIFS(M.account_DTR!CK$7:CK$414,M.account_DTR!$I$7:$I$414,'10. 170KMP'!$F73)</f>
        <v>1799366</v>
      </c>
      <c r="AR73" s="390">
        <f>SUMIFS(M.account_DTR!CL$7:CL$414,M.account_DTR!$I$7:$I$414,'10. 170KMP'!$F73)</f>
        <v>2323172</v>
      </c>
      <c r="AS73" s="390">
        <f>SUMIFS(M.account_DTR!CM$7:CM$414,M.account_DTR!$I$7:$I$414,'10. 170KMP'!$F73)</f>
        <v>1800235</v>
      </c>
      <c r="AT73" s="390">
        <f>SUMIFS(M.account_DTR!CN$7:CN$414,M.account_DTR!$I$7:$I$414,'10. 170KMP'!$F73)</f>
        <v>1809283</v>
      </c>
      <c r="AU73" s="390"/>
      <c r="AV73" s="390"/>
      <c r="AW73" s="390"/>
      <c r="AX73" s="390"/>
      <c r="AY73" s="390"/>
      <c r="AZ73" s="390"/>
      <c r="BA73" s="391"/>
      <c r="BB73" s="386">
        <f t="shared" si="42"/>
        <v>1800235</v>
      </c>
      <c r="BC73" s="387">
        <f t="shared" si="43"/>
        <v>1809283</v>
      </c>
      <c r="BD73" s="387">
        <f t="shared" si="44"/>
        <v>0</v>
      </c>
      <c r="BE73" s="734">
        <f t="shared" si="37"/>
        <v>1.0050260104930746</v>
      </c>
      <c r="BF73" s="735" t="str">
        <f t="shared" si="38"/>
        <v/>
      </c>
      <c r="BG73" s="386" t="e">
        <f t="shared" si="45"/>
        <v>#REF!</v>
      </c>
      <c r="BH73" s="387">
        <f t="shared" si="46"/>
        <v>10491847</v>
      </c>
      <c r="BI73" s="387">
        <f t="shared" si="47"/>
        <v>0</v>
      </c>
      <c r="BJ73" s="498" t="str">
        <f t="shared" si="39"/>
        <v/>
      </c>
      <c r="BK73" s="498" t="str">
        <f t="shared" si="40"/>
        <v/>
      </c>
      <c r="BL73" s="499" t="str">
        <f t="shared" si="41"/>
        <v/>
      </c>
    </row>
    <row r="74" spans="2:64" s="2" customFormat="1" x14ac:dyDescent="0.25">
      <c r="B74" s="1103"/>
      <c r="C74" s="1104"/>
      <c r="D74" s="1105"/>
      <c r="E74" s="1104"/>
      <c r="F74" s="179">
        <f>IF(H74=0,"",MAX($F$10:F73)+1)</f>
        <v>64</v>
      </c>
      <c r="G74" s="242" t="str">
        <f>VLOOKUP(H74,'Mapping account'!E:F,2,0)</f>
        <v>04905</v>
      </c>
      <c r="H74" s="198" t="s">
        <v>351</v>
      </c>
      <c r="I74" s="269" t="s">
        <v>226</v>
      </c>
      <c r="J74" s="279" t="s">
        <v>69</v>
      </c>
      <c r="K74" s="279" t="s">
        <v>238</v>
      </c>
      <c r="L74" s="403" t="e">
        <f>SUMIFS(M.account_DTR!$AD$7:$AD$414,M.account_DTR!$I$7:$I$414,'10. 170KMP'!$F74)</f>
        <v>#REF!</v>
      </c>
      <c r="M74" s="404" t="e">
        <f>SUMIFS(M.account_DTR!$AR$7:$AR$414,M.account_DTR!$I$7:$I$414,'10. 170KMP'!$F74)</f>
        <v>#REF!</v>
      </c>
      <c r="N74" s="404" t="e">
        <f>SUMIFS(M.account_DTR!$BF$7:$BF$414,M.account_DTR!$I$7:$I$414,'10. 170KMP'!$F74)</f>
        <v>#REF!</v>
      </c>
      <c r="O74" s="404" t="e">
        <f>SUMIFS(M.account_DTR!BH$7:BH$414,M.account_DTR!$I$7:$I$414,'10. 170KMP'!$F74)</f>
        <v>#REF!</v>
      </c>
      <c r="P74" s="404" t="e">
        <f>SUMIFS(M.account_DTR!BI$7:BI$414,M.account_DTR!$I$7:$I$414,'10. 170KMP'!$F74)</f>
        <v>#REF!</v>
      </c>
      <c r="Q74" s="404" t="e">
        <f>SUMIFS(M.account_DTR!BJ$7:BJ$414,M.account_DTR!$I$7:$I$414,'10. 170KMP'!$F74)</f>
        <v>#REF!</v>
      </c>
      <c r="R74" s="404" t="e">
        <f>SUMIFS(M.account_DTR!BK$7:BK$414,M.account_DTR!$I$7:$I$414,'10. 170KMP'!$F74)</f>
        <v>#REF!</v>
      </c>
      <c r="S74" s="404" t="e">
        <f>SUMIFS(M.account_DTR!BL$7:BL$414,M.account_DTR!$I$7:$I$414,'10. 170KMP'!$F74)</f>
        <v>#REF!</v>
      </c>
      <c r="T74" s="404" t="e">
        <f>SUMIFS(M.account_DTR!BM$7:BM$414,M.account_DTR!$I$7:$I$414,'10. 170KMP'!$F74)</f>
        <v>#REF!</v>
      </c>
      <c r="U74" s="404" t="e">
        <f>SUMIFS(M.account_DTR!BN$7:BN$414,M.account_DTR!$I$7:$I$414,'10. 170KMP'!$F74)</f>
        <v>#REF!</v>
      </c>
      <c r="V74" s="404" t="e">
        <f>SUMIFS(M.account_DTR!BO$7:BO$414,M.account_DTR!$I$7:$I$414,'10. 170KMP'!$F74)</f>
        <v>#REF!</v>
      </c>
      <c r="W74" s="404" t="e">
        <f>SUMIFS(M.account_DTR!BP$7:BP$414,M.account_DTR!$I$7:$I$414,'10. 170KMP'!$F74)</f>
        <v>#REF!</v>
      </c>
      <c r="X74" s="404" t="e">
        <f>SUMIFS(M.account_DTR!BQ$7:BQ$414,M.account_DTR!$I$7:$I$414,'10. 170KMP'!$F74)</f>
        <v>#REF!</v>
      </c>
      <c r="Y74" s="404" t="e">
        <f>SUMIFS(M.account_DTR!BR$7:BR$414,M.account_DTR!$I$7:$I$414,'10. 170KMP'!$F74)</f>
        <v>#REF!</v>
      </c>
      <c r="Z74" s="404" t="e">
        <f>SUMIFS(M.account_DTR!BS$7:BS$414,M.account_DTR!$I$7:$I$414,'10. 170KMP'!$F74)</f>
        <v>#REF!</v>
      </c>
      <c r="AA74" s="404" t="e">
        <f t="shared" si="22"/>
        <v>#REF!</v>
      </c>
      <c r="AB74" s="404">
        <f>SUMIFS(M.account_DTR!BV$7:BV$414,M.account_DTR!$I$7:$I$414,'10. 170KMP'!$F74)</f>
        <v>0</v>
      </c>
      <c r="AC74" s="404">
        <f>SUMIFS(M.account_DTR!BW$7:BW$414,M.account_DTR!$I$7:$I$414,'10. 170KMP'!$F74)</f>
        <v>0</v>
      </c>
      <c r="AD74" s="404">
        <f>SUMIFS(M.account_DTR!BX$7:BX$414,M.account_DTR!$I$7:$I$414,'10. 170KMP'!$F74)</f>
        <v>0</v>
      </c>
      <c r="AE74" s="404">
        <f>SUMIFS(M.account_DTR!BY$7:BY$414,M.account_DTR!$I$7:$I$414,'10. 170KMP'!$F74)</f>
        <v>0</v>
      </c>
      <c r="AF74" s="404">
        <f>SUMIFS(M.account_DTR!BZ$7:BZ$414,M.account_DTR!$I$7:$I$414,'10. 170KMP'!$F74)</f>
        <v>0</v>
      </c>
      <c r="AG74" s="404">
        <f>SUMIFS(M.account_DTR!CA$7:CA$414,M.account_DTR!$I$7:$I$414,'10. 170KMP'!$F74)</f>
        <v>0</v>
      </c>
      <c r="AH74" s="404">
        <f>SUMIFS(M.account_DTR!CB$7:CB$414,M.account_DTR!$I$7:$I$414,'10. 170KMP'!$F74)</f>
        <v>0</v>
      </c>
      <c r="AI74" s="404">
        <f>SUMIFS(M.account_DTR!CC$7:CC$414,M.account_DTR!$I$7:$I$414,'10. 170KMP'!$F74)</f>
        <v>0</v>
      </c>
      <c r="AJ74" s="404">
        <f>SUMIFS(M.account_DTR!CD$7:CD$414,M.account_DTR!$I$7:$I$414,'10. 170KMP'!$F74)</f>
        <v>0</v>
      </c>
      <c r="AK74" s="404">
        <f>SUMIFS(M.account_DTR!CE$7:CE$414,M.account_DTR!$I$7:$I$414,'10. 170KMP'!$F74)</f>
        <v>0</v>
      </c>
      <c r="AL74" s="404">
        <f>SUMIFS(M.account_DTR!CF$7:CF$414,M.account_DTR!$I$7:$I$414,'10. 170KMP'!$F74)</f>
        <v>0</v>
      </c>
      <c r="AM74" s="404">
        <f>SUMIFS(M.account_DTR!CG$7:CG$414,M.account_DTR!$I$7:$I$414,'10. 170KMP'!$F74)</f>
        <v>0</v>
      </c>
      <c r="AN74" s="404">
        <f t="shared" si="23"/>
        <v>0</v>
      </c>
      <c r="AO74" s="405">
        <f t="shared" ref="AO74:AO140" si="48">SUM(AP74:BA74)</f>
        <v>12886670</v>
      </c>
      <c r="AP74" s="406">
        <f>SUMIFS(M.account_DTR!CJ$7:CJ$414,M.account_DTR!$I$7:$I$414,'10. 170KMP'!$F74)</f>
        <v>2577334</v>
      </c>
      <c r="AQ74" s="407">
        <f>SUMIFS(M.account_DTR!CK$7:CK$414,M.account_DTR!$I$7:$I$414,'10. 170KMP'!$F74)</f>
        <v>2577334</v>
      </c>
      <c r="AR74" s="407">
        <f>SUMIFS(M.account_DTR!CL$7:CL$414,M.account_DTR!$I$7:$I$414,'10. 170KMP'!$F74)</f>
        <v>2577334</v>
      </c>
      <c r="AS74" s="407">
        <f>SUMIFS(M.account_DTR!CM$7:CM$414,M.account_DTR!$I$7:$I$414,'10. 170KMP'!$F74)</f>
        <v>2577334</v>
      </c>
      <c r="AT74" s="407">
        <f>SUMIFS(M.account_DTR!CN$7:CN$414,M.account_DTR!$I$7:$I$414,'10. 170KMP'!$F74)</f>
        <v>2577334</v>
      </c>
      <c r="AU74" s="407"/>
      <c r="AV74" s="407"/>
      <c r="AW74" s="407"/>
      <c r="AX74" s="407"/>
      <c r="AY74" s="407"/>
      <c r="AZ74" s="407"/>
      <c r="BA74" s="408"/>
      <c r="BB74" s="403">
        <f t="shared" si="42"/>
        <v>2577334</v>
      </c>
      <c r="BC74" s="404">
        <f t="shared" si="43"/>
        <v>2577334</v>
      </c>
      <c r="BD74" s="404">
        <f t="shared" si="44"/>
        <v>0</v>
      </c>
      <c r="BE74" s="738">
        <f t="shared" si="37"/>
        <v>1</v>
      </c>
      <c r="BF74" s="739" t="str">
        <f t="shared" si="38"/>
        <v/>
      </c>
      <c r="BG74" s="403" t="e">
        <f t="shared" si="45"/>
        <v>#REF!</v>
      </c>
      <c r="BH74" s="404">
        <f t="shared" si="46"/>
        <v>12886670</v>
      </c>
      <c r="BI74" s="404">
        <f t="shared" si="47"/>
        <v>0</v>
      </c>
      <c r="BJ74" s="502" t="str">
        <f t="shared" si="39"/>
        <v/>
      </c>
      <c r="BK74" s="502" t="str">
        <f t="shared" si="40"/>
        <v/>
      </c>
      <c r="BL74" s="503" t="str">
        <f t="shared" si="41"/>
        <v/>
      </c>
    </row>
    <row r="75" spans="2:64" s="2" customFormat="1" ht="27.6" x14ac:dyDescent="0.25">
      <c r="B75" s="1103" t="str">
        <f>IF(C75=0,"",MAX($B$10:B74)+1)</f>
        <v/>
      </c>
      <c r="C75" s="1104"/>
      <c r="D75" s="1105"/>
      <c r="E75" s="1104"/>
      <c r="F75" s="23">
        <f>IF(H75=0,"",MAX($F$10:F74)+1)</f>
        <v>65</v>
      </c>
      <c r="G75" s="240" t="str">
        <f>VLOOKUP(H75,'Mapping account'!E:F,2,0)</f>
        <v>04906</v>
      </c>
      <c r="H75" s="16" t="s">
        <v>352</v>
      </c>
      <c r="I75" s="266" t="s">
        <v>226</v>
      </c>
      <c r="J75" s="277" t="s">
        <v>69</v>
      </c>
      <c r="K75" s="277" t="s">
        <v>238</v>
      </c>
      <c r="L75" s="85" t="e">
        <f>SUMIFS(M.account_DTR!$AD$7:$AD$414,M.account_DTR!$I$7:$I$414,'10. 170KMP'!$F75)</f>
        <v>#REF!</v>
      </c>
      <c r="M75" s="61" t="e">
        <f>SUMIFS(M.account_DTR!$AR$7:$AR$414,M.account_DTR!$I$7:$I$414,'10. 170KMP'!$F75)</f>
        <v>#REF!</v>
      </c>
      <c r="N75" s="61" t="e">
        <f>SUMIFS(M.account_DTR!$BF$7:$BF$414,M.account_DTR!$I$7:$I$414,'10. 170KMP'!$F75)</f>
        <v>#REF!</v>
      </c>
      <c r="O75" s="61" t="e">
        <f>SUMIFS(M.account_DTR!BH$7:BH$414,M.account_DTR!$I$7:$I$414,'10. 170KMP'!$F75)</f>
        <v>#REF!</v>
      </c>
      <c r="P75" s="61" t="e">
        <f>SUMIFS(M.account_DTR!BI$7:BI$414,M.account_DTR!$I$7:$I$414,'10. 170KMP'!$F75)</f>
        <v>#REF!</v>
      </c>
      <c r="Q75" s="61" t="e">
        <f>SUMIFS(M.account_DTR!BJ$7:BJ$414,M.account_DTR!$I$7:$I$414,'10. 170KMP'!$F75)</f>
        <v>#REF!</v>
      </c>
      <c r="R75" s="61" t="e">
        <f>SUMIFS(M.account_DTR!BK$7:BK$414,M.account_DTR!$I$7:$I$414,'10. 170KMP'!$F75)</f>
        <v>#REF!</v>
      </c>
      <c r="S75" s="61" t="e">
        <f>SUMIFS(M.account_DTR!BL$7:BL$414,M.account_DTR!$I$7:$I$414,'10. 170KMP'!$F75)</f>
        <v>#REF!</v>
      </c>
      <c r="T75" s="61" t="e">
        <f>SUMIFS(M.account_DTR!BM$7:BM$414,M.account_DTR!$I$7:$I$414,'10. 170KMP'!$F75)</f>
        <v>#REF!</v>
      </c>
      <c r="U75" s="61" t="e">
        <f>SUMIFS(M.account_DTR!BN$7:BN$414,M.account_DTR!$I$7:$I$414,'10. 170KMP'!$F75)</f>
        <v>#REF!</v>
      </c>
      <c r="V75" s="61" t="e">
        <f>SUMIFS(M.account_DTR!BO$7:BO$414,M.account_DTR!$I$7:$I$414,'10. 170KMP'!$F75)</f>
        <v>#REF!</v>
      </c>
      <c r="W75" s="61" t="e">
        <f>SUMIFS(M.account_DTR!BP$7:BP$414,M.account_DTR!$I$7:$I$414,'10. 170KMP'!$F75)</f>
        <v>#REF!</v>
      </c>
      <c r="X75" s="61" t="e">
        <f>SUMIFS(M.account_DTR!BQ$7:BQ$414,M.account_DTR!$I$7:$I$414,'10. 170KMP'!$F75)</f>
        <v>#REF!</v>
      </c>
      <c r="Y75" s="61" t="e">
        <f>SUMIFS(M.account_DTR!BR$7:BR$414,M.account_DTR!$I$7:$I$414,'10. 170KMP'!$F75)</f>
        <v>#REF!</v>
      </c>
      <c r="Z75" s="61" t="e">
        <f>SUMIFS(M.account_DTR!BS$7:BS$414,M.account_DTR!$I$7:$I$414,'10. 170KMP'!$F75)</f>
        <v>#REF!</v>
      </c>
      <c r="AA75" s="61" t="e">
        <f t="shared" ref="AA75:AA141" si="49">SUM(O75:Z75)</f>
        <v>#REF!</v>
      </c>
      <c r="AB75" s="61">
        <f>SUMIFS(M.account_DTR!BV$7:BV$414,M.account_DTR!$I$7:$I$414,'10. 170KMP'!$F75)</f>
        <v>0</v>
      </c>
      <c r="AC75" s="61">
        <f>SUMIFS(M.account_DTR!BW$7:BW$414,M.account_DTR!$I$7:$I$414,'10. 170KMP'!$F75)</f>
        <v>0</v>
      </c>
      <c r="AD75" s="61">
        <f>SUMIFS(M.account_DTR!BX$7:BX$414,M.account_DTR!$I$7:$I$414,'10. 170KMP'!$F75)</f>
        <v>0</v>
      </c>
      <c r="AE75" s="61">
        <f>SUMIFS(M.account_DTR!BY$7:BY$414,M.account_DTR!$I$7:$I$414,'10. 170KMP'!$F75)</f>
        <v>0</v>
      </c>
      <c r="AF75" s="61">
        <f>SUMIFS(M.account_DTR!BZ$7:BZ$414,M.account_DTR!$I$7:$I$414,'10. 170KMP'!$F75)</f>
        <v>0</v>
      </c>
      <c r="AG75" s="61">
        <f>SUMIFS(M.account_DTR!CA$7:CA$414,M.account_DTR!$I$7:$I$414,'10. 170KMP'!$F75)</f>
        <v>0</v>
      </c>
      <c r="AH75" s="61">
        <f>SUMIFS(M.account_DTR!CB$7:CB$414,M.account_DTR!$I$7:$I$414,'10. 170KMP'!$F75)</f>
        <v>0</v>
      </c>
      <c r="AI75" s="61">
        <f>SUMIFS(M.account_DTR!CC$7:CC$414,M.account_DTR!$I$7:$I$414,'10. 170KMP'!$F75)</f>
        <v>0</v>
      </c>
      <c r="AJ75" s="61">
        <f>SUMIFS(M.account_DTR!CD$7:CD$414,M.account_DTR!$I$7:$I$414,'10. 170KMP'!$F75)</f>
        <v>0</v>
      </c>
      <c r="AK75" s="61">
        <f>SUMIFS(M.account_DTR!CE$7:CE$414,M.account_DTR!$I$7:$I$414,'10. 170KMP'!$F75)</f>
        <v>0</v>
      </c>
      <c r="AL75" s="61">
        <f>SUMIFS(M.account_DTR!CF$7:CF$414,M.account_DTR!$I$7:$I$414,'10. 170KMP'!$F75)</f>
        <v>0</v>
      </c>
      <c r="AM75" s="61">
        <f>SUMIFS(M.account_DTR!CG$7:CG$414,M.account_DTR!$I$7:$I$414,'10. 170KMP'!$F75)</f>
        <v>0</v>
      </c>
      <c r="AN75" s="61">
        <f t="shared" ref="AN75:AN141" si="50">SUM(AB75:AM75)</f>
        <v>0</v>
      </c>
      <c r="AO75" s="91">
        <f t="shared" si="48"/>
        <v>0</v>
      </c>
      <c r="AP75" s="323">
        <f>SUMIFS(M.account_DTR!CJ$7:CJ$414,M.account_DTR!$I$7:$I$414,'10. 170KMP'!$F75)</f>
        <v>0</v>
      </c>
      <c r="AQ75" s="324">
        <f>SUMIFS(M.account_DTR!CK$7:CK$414,M.account_DTR!$I$7:$I$414,'10. 170KMP'!$F75)</f>
        <v>0</v>
      </c>
      <c r="AR75" s="324">
        <f>SUMIFS(M.account_DTR!CL$7:CL$414,M.account_DTR!$I$7:$I$414,'10. 170KMP'!$F75)</f>
        <v>0</v>
      </c>
      <c r="AS75" s="324">
        <f>SUMIFS(M.account_DTR!CM$7:CM$414,M.account_DTR!$I$7:$I$414,'10. 170KMP'!$F75)</f>
        <v>0</v>
      </c>
      <c r="AT75" s="324">
        <f>SUMIFS(M.account_DTR!CN$7:CN$414,M.account_DTR!$I$7:$I$414,'10. 170KMP'!$F75)</f>
        <v>0</v>
      </c>
      <c r="AU75" s="324"/>
      <c r="AV75" s="324"/>
      <c r="AW75" s="324"/>
      <c r="AX75" s="324"/>
      <c r="AY75" s="324"/>
      <c r="AZ75" s="324"/>
      <c r="BA75" s="325"/>
      <c r="BB75" s="85">
        <f t="shared" si="42"/>
        <v>0</v>
      </c>
      <c r="BC75" s="61">
        <f t="shared" si="43"/>
        <v>0</v>
      </c>
      <c r="BD75" s="61">
        <f t="shared" si="44"/>
        <v>0</v>
      </c>
      <c r="BE75" s="732" t="str">
        <f t="shared" si="37"/>
        <v/>
      </c>
      <c r="BF75" s="733" t="str">
        <f t="shared" si="38"/>
        <v/>
      </c>
      <c r="BG75" s="85" t="e">
        <f t="shared" si="45"/>
        <v>#REF!</v>
      </c>
      <c r="BH75" s="61">
        <f t="shared" si="46"/>
        <v>0</v>
      </c>
      <c r="BI75" s="61">
        <f t="shared" si="47"/>
        <v>0</v>
      </c>
      <c r="BJ75" s="494" t="str">
        <f t="shared" si="39"/>
        <v/>
      </c>
      <c r="BK75" s="494" t="str">
        <f t="shared" si="40"/>
        <v/>
      </c>
      <c r="BL75" s="495" t="str">
        <f t="shared" si="41"/>
        <v/>
      </c>
    </row>
    <row r="76" spans="2:64" s="2" customFormat="1" ht="27.6" x14ac:dyDescent="0.25">
      <c r="B76" s="402" t="s">
        <v>71</v>
      </c>
      <c r="C76" s="132" t="s">
        <v>70</v>
      </c>
      <c r="D76" s="244" t="s">
        <v>239</v>
      </c>
      <c r="E76" s="132" t="s">
        <v>70</v>
      </c>
      <c r="F76" s="23">
        <f>IF(H76=0,"",MAX($F$10:F75)+1)</f>
        <v>66</v>
      </c>
      <c r="G76" s="243" t="str">
        <f>VLOOKUP(H76,'Mapping account'!E:F,2,0)</f>
        <v>05401</v>
      </c>
      <c r="H76" s="427" t="s">
        <v>70</v>
      </c>
      <c r="I76" s="428" t="s">
        <v>226</v>
      </c>
      <c r="J76" s="432" t="s">
        <v>71</v>
      </c>
      <c r="K76" s="432" t="s">
        <v>239</v>
      </c>
      <c r="L76" s="263" t="e">
        <f>SUMIFS(M.account_DTR!$AD$7:$AD$414,M.account_DTR!$I$7:$I$414,'10. 170KMP'!$F76)</f>
        <v>#REF!</v>
      </c>
      <c r="M76" s="264" t="e">
        <f>SUMIFS(M.account_DTR!$AR$7:$AR$414,M.account_DTR!$I$7:$I$414,'10. 170KMP'!$F76)</f>
        <v>#REF!</v>
      </c>
      <c r="N76" s="264" t="e">
        <f>SUMIFS(M.account_DTR!$BF$7:$BF$414,M.account_DTR!$I$7:$I$414,'10. 170KMP'!$F76)</f>
        <v>#REF!</v>
      </c>
      <c r="O76" s="264" t="e">
        <f>SUMIFS(M.account_DTR!BH$7:BH$414,M.account_DTR!$I$7:$I$414,'10. 170KMP'!$F76)</f>
        <v>#REF!</v>
      </c>
      <c r="P76" s="264" t="e">
        <f>SUMIFS(M.account_DTR!BI$7:BI$414,M.account_DTR!$I$7:$I$414,'10. 170KMP'!$F76)</f>
        <v>#REF!</v>
      </c>
      <c r="Q76" s="264" t="e">
        <f>SUMIFS(M.account_DTR!BJ$7:BJ$414,M.account_DTR!$I$7:$I$414,'10. 170KMP'!$F76)</f>
        <v>#REF!</v>
      </c>
      <c r="R76" s="264" t="e">
        <f>SUMIFS(M.account_DTR!BK$7:BK$414,M.account_DTR!$I$7:$I$414,'10. 170KMP'!$F76)</f>
        <v>#REF!</v>
      </c>
      <c r="S76" s="264" t="e">
        <f>SUMIFS(M.account_DTR!BL$7:BL$414,M.account_DTR!$I$7:$I$414,'10. 170KMP'!$F76)</f>
        <v>#REF!</v>
      </c>
      <c r="T76" s="264" t="e">
        <f>SUMIFS(M.account_DTR!BM$7:BM$414,M.account_DTR!$I$7:$I$414,'10. 170KMP'!$F76)</f>
        <v>#REF!</v>
      </c>
      <c r="U76" s="264" t="e">
        <f>SUMIFS(M.account_DTR!BN$7:BN$414,M.account_DTR!$I$7:$I$414,'10. 170KMP'!$F76)</f>
        <v>#REF!</v>
      </c>
      <c r="V76" s="264" t="e">
        <f>SUMIFS(M.account_DTR!BO$7:BO$414,M.account_DTR!$I$7:$I$414,'10. 170KMP'!$F76)</f>
        <v>#REF!</v>
      </c>
      <c r="W76" s="264" t="e">
        <f>SUMIFS(M.account_DTR!BP$7:BP$414,M.account_DTR!$I$7:$I$414,'10. 170KMP'!$F76)</f>
        <v>#REF!</v>
      </c>
      <c r="X76" s="264" t="e">
        <f>SUMIFS(M.account_DTR!BQ$7:BQ$414,M.account_DTR!$I$7:$I$414,'10. 170KMP'!$F76)</f>
        <v>#REF!</v>
      </c>
      <c r="Y76" s="264" t="e">
        <f>SUMIFS(M.account_DTR!BR$7:BR$414,M.account_DTR!$I$7:$I$414,'10. 170KMP'!$F76)</f>
        <v>#REF!</v>
      </c>
      <c r="Z76" s="264" t="e">
        <f>SUMIFS(M.account_DTR!BS$7:BS$414,M.account_DTR!$I$7:$I$414,'10. 170KMP'!$F76)</f>
        <v>#REF!</v>
      </c>
      <c r="AA76" s="264" t="e">
        <f t="shared" si="49"/>
        <v>#REF!</v>
      </c>
      <c r="AB76" s="264">
        <f>SUMIFS(M.account_DTR!BV$7:BV$414,M.account_DTR!$I$7:$I$414,'10. 170KMP'!$F76)</f>
        <v>0</v>
      </c>
      <c r="AC76" s="264">
        <f>SUMIFS(M.account_DTR!BW$7:BW$414,M.account_DTR!$I$7:$I$414,'10. 170KMP'!$F76)</f>
        <v>0</v>
      </c>
      <c r="AD76" s="264">
        <f>SUMIFS(M.account_DTR!BX$7:BX$414,M.account_DTR!$I$7:$I$414,'10. 170KMP'!$F76)</f>
        <v>0</v>
      </c>
      <c r="AE76" s="264">
        <f>SUMIFS(M.account_DTR!BY$7:BY$414,M.account_DTR!$I$7:$I$414,'10. 170KMP'!$F76)</f>
        <v>0</v>
      </c>
      <c r="AF76" s="264">
        <f>SUMIFS(M.account_DTR!BZ$7:BZ$414,M.account_DTR!$I$7:$I$414,'10. 170KMP'!$F76)</f>
        <v>0</v>
      </c>
      <c r="AG76" s="264">
        <f>SUMIFS(M.account_DTR!CA$7:CA$414,M.account_DTR!$I$7:$I$414,'10. 170KMP'!$F76)</f>
        <v>0</v>
      </c>
      <c r="AH76" s="264">
        <f>SUMIFS(M.account_DTR!CB$7:CB$414,M.account_DTR!$I$7:$I$414,'10. 170KMP'!$F76)</f>
        <v>0</v>
      </c>
      <c r="AI76" s="264">
        <f>SUMIFS(M.account_DTR!CC$7:CC$414,M.account_DTR!$I$7:$I$414,'10. 170KMP'!$F76)</f>
        <v>0</v>
      </c>
      <c r="AJ76" s="264">
        <f>SUMIFS(M.account_DTR!CD$7:CD$414,M.account_DTR!$I$7:$I$414,'10. 170KMP'!$F76)</f>
        <v>0</v>
      </c>
      <c r="AK76" s="264">
        <f>SUMIFS(M.account_DTR!CE$7:CE$414,M.account_DTR!$I$7:$I$414,'10. 170KMP'!$F76)</f>
        <v>0</v>
      </c>
      <c r="AL76" s="264">
        <f>SUMIFS(M.account_DTR!CF$7:CF$414,M.account_DTR!$I$7:$I$414,'10. 170KMP'!$F76)</f>
        <v>0</v>
      </c>
      <c r="AM76" s="264">
        <f>SUMIFS(M.account_DTR!CG$7:CG$414,M.account_DTR!$I$7:$I$414,'10. 170KMP'!$F76)</f>
        <v>0</v>
      </c>
      <c r="AN76" s="264">
        <f t="shared" si="50"/>
        <v>0</v>
      </c>
      <c r="AO76" s="265">
        <f t="shared" si="48"/>
        <v>0</v>
      </c>
      <c r="AP76" s="326">
        <f>SUMIFS(M.account_DTR!CJ$7:CJ$414,M.account_DTR!$I$7:$I$414,'10. 170KMP'!$F76)</f>
        <v>0</v>
      </c>
      <c r="AQ76" s="327">
        <f>SUMIFS(M.account_DTR!CK$7:CK$414,M.account_DTR!$I$7:$I$414,'10. 170KMP'!$F76)</f>
        <v>0</v>
      </c>
      <c r="AR76" s="327">
        <f>SUMIFS(M.account_DTR!CL$7:CL$414,M.account_DTR!$I$7:$I$414,'10. 170KMP'!$F76)</f>
        <v>0</v>
      </c>
      <c r="AS76" s="327">
        <f>SUMIFS(M.account_DTR!CM$7:CM$414,M.account_DTR!$I$7:$I$414,'10. 170KMP'!$F76)</f>
        <v>0</v>
      </c>
      <c r="AT76" s="327">
        <f>SUMIFS(M.account_DTR!CN$7:CN$414,M.account_DTR!$I$7:$I$414,'10. 170KMP'!$F76)</f>
        <v>0</v>
      </c>
      <c r="AU76" s="327"/>
      <c r="AV76" s="327"/>
      <c r="AW76" s="327"/>
      <c r="AX76" s="327"/>
      <c r="AY76" s="327"/>
      <c r="AZ76" s="327"/>
      <c r="BA76" s="328"/>
      <c r="BB76" s="263">
        <f t="shared" si="42"/>
        <v>0</v>
      </c>
      <c r="BC76" s="264">
        <f t="shared" si="43"/>
        <v>0</v>
      </c>
      <c r="BD76" s="264">
        <f t="shared" si="44"/>
        <v>0</v>
      </c>
      <c r="BE76" s="742" t="str">
        <f t="shared" si="37"/>
        <v/>
      </c>
      <c r="BF76" s="743" t="str">
        <f t="shared" si="38"/>
        <v/>
      </c>
      <c r="BG76" s="263" t="e">
        <f t="shared" si="45"/>
        <v>#REF!</v>
      </c>
      <c r="BH76" s="264">
        <f t="shared" si="46"/>
        <v>0</v>
      </c>
      <c r="BI76" s="264">
        <f t="shared" si="47"/>
        <v>0</v>
      </c>
      <c r="BJ76" s="506" t="str">
        <f t="shared" si="39"/>
        <v/>
      </c>
      <c r="BK76" s="506" t="str">
        <f t="shared" si="40"/>
        <v/>
      </c>
      <c r="BL76" s="507" t="str">
        <f t="shared" si="41"/>
        <v/>
      </c>
    </row>
    <row r="77" spans="2:64" s="2" customFormat="1" ht="27.6" x14ac:dyDescent="0.25">
      <c r="B77" s="1103" t="s">
        <v>73</v>
      </c>
      <c r="C77" s="1104" t="s">
        <v>72</v>
      </c>
      <c r="D77" s="1105" t="s">
        <v>240</v>
      </c>
      <c r="E77" s="1104" t="s">
        <v>72</v>
      </c>
      <c r="F77" s="177">
        <f>IF(H77=0,"",MAX($F$10:F76)+1)</f>
        <v>67</v>
      </c>
      <c r="G77" s="239" t="str">
        <f>VLOOKUP(H77,'Mapping account'!E:F,2,0)</f>
        <v>05801</v>
      </c>
      <c r="H77" s="14" t="s">
        <v>353</v>
      </c>
      <c r="I77" s="267" t="s">
        <v>226</v>
      </c>
      <c r="J77" s="278" t="s">
        <v>73</v>
      </c>
      <c r="K77" s="278" t="s">
        <v>240</v>
      </c>
      <c r="L77" s="433" t="e">
        <f>SUMIFS(M.account_DTR!$AD$7:$AD$414,M.account_DTR!$I$7:$I$414,'10. 170KMP'!$F77)</f>
        <v>#REF!</v>
      </c>
      <c r="M77" s="434" t="e">
        <f>SUMIFS(M.account_DTR!$AR$7:$AR$414,M.account_DTR!$I$7:$I$414,'10. 170KMP'!$F77)</f>
        <v>#REF!</v>
      </c>
      <c r="N77" s="434" t="e">
        <f>SUMIFS(M.account_DTR!$BF$7:$BF$414,M.account_DTR!$I$7:$I$414,'10. 170KMP'!$F77)</f>
        <v>#REF!</v>
      </c>
      <c r="O77" s="434" t="e">
        <f>SUMIFS(M.account_DTR!BH$7:BH$414,M.account_DTR!$I$7:$I$414,'10. 170KMP'!$F77)</f>
        <v>#REF!</v>
      </c>
      <c r="P77" s="434" t="e">
        <f>SUMIFS(M.account_DTR!BI$7:BI$414,M.account_DTR!$I$7:$I$414,'10. 170KMP'!$F77)</f>
        <v>#REF!</v>
      </c>
      <c r="Q77" s="434" t="e">
        <f>SUMIFS(M.account_DTR!BJ$7:BJ$414,M.account_DTR!$I$7:$I$414,'10. 170KMP'!$F77)</f>
        <v>#REF!</v>
      </c>
      <c r="R77" s="434" t="e">
        <f>SUMIFS(M.account_DTR!BK$7:BK$414,M.account_DTR!$I$7:$I$414,'10. 170KMP'!$F77)</f>
        <v>#REF!</v>
      </c>
      <c r="S77" s="434" t="e">
        <f>SUMIFS(M.account_DTR!BL$7:BL$414,M.account_DTR!$I$7:$I$414,'10. 170KMP'!$F77)</f>
        <v>#REF!</v>
      </c>
      <c r="T77" s="434" t="e">
        <f>SUMIFS(M.account_DTR!BM$7:BM$414,M.account_DTR!$I$7:$I$414,'10. 170KMP'!$F77)</f>
        <v>#REF!</v>
      </c>
      <c r="U77" s="434" t="e">
        <f>SUMIFS(M.account_DTR!BN$7:BN$414,M.account_DTR!$I$7:$I$414,'10. 170KMP'!$F77)</f>
        <v>#REF!</v>
      </c>
      <c r="V77" s="434" t="e">
        <f>SUMIFS(M.account_DTR!BO$7:BO$414,M.account_DTR!$I$7:$I$414,'10. 170KMP'!$F77)</f>
        <v>#REF!</v>
      </c>
      <c r="W77" s="434" t="e">
        <f>SUMIFS(M.account_DTR!BP$7:BP$414,M.account_DTR!$I$7:$I$414,'10. 170KMP'!$F77)</f>
        <v>#REF!</v>
      </c>
      <c r="X77" s="434" t="e">
        <f>SUMIFS(M.account_DTR!BQ$7:BQ$414,M.account_DTR!$I$7:$I$414,'10. 170KMP'!$F77)</f>
        <v>#REF!</v>
      </c>
      <c r="Y77" s="434" t="e">
        <f>SUMIFS(M.account_DTR!BR$7:BR$414,M.account_DTR!$I$7:$I$414,'10. 170KMP'!$F77)</f>
        <v>#REF!</v>
      </c>
      <c r="Z77" s="434" t="e">
        <f>SUMIFS(M.account_DTR!BS$7:BS$414,M.account_DTR!$I$7:$I$414,'10. 170KMP'!$F77)</f>
        <v>#REF!</v>
      </c>
      <c r="AA77" s="434" t="e">
        <f t="shared" si="49"/>
        <v>#REF!</v>
      </c>
      <c r="AB77" s="434">
        <f>SUMIFS(M.account_DTR!BV$7:BV$414,M.account_DTR!$I$7:$I$414,'10. 170KMP'!$F77)</f>
        <v>0</v>
      </c>
      <c r="AC77" s="434">
        <f>SUMIFS(M.account_DTR!BW$7:BW$414,M.account_DTR!$I$7:$I$414,'10. 170KMP'!$F77)</f>
        <v>0</v>
      </c>
      <c r="AD77" s="434">
        <f>SUMIFS(M.account_DTR!BX$7:BX$414,M.account_DTR!$I$7:$I$414,'10. 170KMP'!$F77)</f>
        <v>0</v>
      </c>
      <c r="AE77" s="434">
        <f>SUMIFS(M.account_DTR!BY$7:BY$414,M.account_DTR!$I$7:$I$414,'10. 170KMP'!$F77)</f>
        <v>0</v>
      </c>
      <c r="AF77" s="434">
        <f>SUMIFS(M.account_DTR!BZ$7:BZ$414,M.account_DTR!$I$7:$I$414,'10. 170KMP'!$F77)</f>
        <v>0</v>
      </c>
      <c r="AG77" s="434">
        <f>SUMIFS(M.account_DTR!CA$7:CA$414,M.account_DTR!$I$7:$I$414,'10. 170KMP'!$F77)</f>
        <v>0</v>
      </c>
      <c r="AH77" s="434">
        <f>SUMIFS(M.account_DTR!CB$7:CB$414,M.account_DTR!$I$7:$I$414,'10. 170KMP'!$F77)</f>
        <v>0</v>
      </c>
      <c r="AI77" s="434">
        <f>SUMIFS(M.account_DTR!CC$7:CC$414,M.account_DTR!$I$7:$I$414,'10. 170KMP'!$F77)</f>
        <v>0</v>
      </c>
      <c r="AJ77" s="434">
        <f>SUMIFS(M.account_DTR!CD$7:CD$414,M.account_DTR!$I$7:$I$414,'10. 170KMP'!$F77)</f>
        <v>0</v>
      </c>
      <c r="AK77" s="434">
        <f>SUMIFS(M.account_DTR!CE$7:CE$414,M.account_DTR!$I$7:$I$414,'10. 170KMP'!$F77)</f>
        <v>0</v>
      </c>
      <c r="AL77" s="434">
        <f>SUMIFS(M.account_DTR!CF$7:CF$414,M.account_DTR!$I$7:$I$414,'10. 170KMP'!$F77)</f>
        <v>0</v>
      </c>
      <c r="AM77" s="434">
        <f>SUMIFS(M.account_DTR!CG$7:CG$414,M.account_DTR!$I$7:$I$414,'10. 170KMP'!$F77)</f>
        <v>0</v>
      </c>
      <c r="AN77" s="434">
        <f t="shared" si="50"/>
        <v>0</v>
      </c>
      <c r="AO77" s="435">
        <f t="shared" si="48"/>
        <v>1797778</v>
      </c>
      <c r="AP77" s="436">
        <f>SUMIFS(M.account_DTR!CJ$7:CJ$414,M.account_DTR!$I$7:$I$414,'10. 170KMP'!$F77)</f>
        <v>138889</v>
      </c>
      <c r="AQ77" s="437">
        <f>SUMIFS(M.account_DTR!CK$7:CK$414,M.account_DTR!$I$7:$I$414,'10. 170KMP'!$F77)</f>
        <v>138889</v>
      </c>
      <c r="AR77" s="437">
        <f>SUMIFS(M.account_DTR!CL$7:CL$414,M.account_DTR!$I$7:$I$414,'10. 170KMP'!$F77)</f>
        <v>138889</v>
      </c>
      <c r="AS77" s="437">
        <f>SUMIFS(M.account_DTR!CM$7:CM$414,M.account_DTR!$I$7:$I$414,'10. 170KMP'!$F77)</f>
        <v>472222</v>
      </c>
      <c r="AT77" s="437">
        <f>SUMIFS(M.account_DTR!CN$7:CN$414,M.account_DTR!$I$7:$I$414,'10. 170KMP'!$F77)</f>
        <v>908889</v>
      </c>
      <c r="AU77" s="437"/>
      <c r="AV77" s="437"/>
      <c r="AW77" s="437"/>
      <c r="AX77" s="437"/>
      <c r="AY77" s="437"/>
      <c r="AZ77" s="437"/>
      <c r="BA77" s="438"/>
      <c r="BB77" s="433">
        <f t="shared" si="42"/>
        <v>472222</v>
      </c>
      <c r="BC77" s="434">
        <f t="shared" si="43"/>
        <v>908889</v>
      </c>
      <c r="BD77" s="434">
        <f t="shared" si="44"/>
        <v>0</v>
      </c>
      <c r="BE77" s="750">
        <f t="shared" si="37"/>
        <v>1.9247070233915404</v>
      </c>
      <c r="BF77" s="751" t="str">
        <f t="shared" si="38"/>
        <v/>
      </c>
      <c r="BG77" s="433" t="e">
        <f t="shared" si="45"/>
        <v>#REF!</v>
      </c>
      <c r="BH77" s="434">
        <f t="shared" si="46"/>
        <v>1797778</v>
      </c>
      <c r="BI77" s="434">
        <f t="shared" si="47"/>
        <v>0</v>
      </c>
      <c r="BJ77" s="514" t="str">
        <f t="shared" si="39"/>
        <v/>
      </c>
      <c r="BK77" s="514" t="str">
        <f t="shared" si="40"/>
        <v/>
      </c>
      <c r="BL77" s="515" t="str">
        <f t="shared" si="41"/>
        <v/>
      </c>
    </row>
    <row r="78" spans="2:64" s="2" customFormat="1" x14ac:dyDescent="0.25">
      <c r="B78" s="1103"/>
      <c r="C78" s="1104"/>
      <c r="D78" s="1105"/>
      <c r="E78" s="1104"/>
      <c r="F78" s="23">
        <f>IF(H78=0,"",MAX($F$10:F77)+1)</f>
        <v>68</v>
      </c>
      <c r="G78" s="240" t="str">
        <f>VLOOKUP(H78,'Mapping account'!E:F,2,0)</f>
        <v>05806</v>
      </c>
      <c r="H78" s="16" t="s">
        <v>354</v>
      </c>
      <c r="I78" s="266" t="s">
        <v>226</v>
      </c>
      <c r="J78" s="277" t="s">
        <v>73</v>
      </c>
      <c r="K78" s="277" t="s">
        <v>240</v>
      </c>
      <c r="L78" s="85" t="e">
        <f>SUMIFS(M.account_DTR!$AD$7:$AD$414,M.account_DTR!$I$7:$I$414,'10. 170KMP'!$F78)</f>
        <v>#REF!</v>
      </c>
      <c r="M78" s="61" t="e">
        <f>SUMIFS(M.account_DTR!$AR$7:$AR$414,M.account_DTR!$I$7:$I$414,'10. 170KMP'!$F78)</f>
        <v>#REF!</v>
      </c>
      <c r="N78" s="61" t="e">
        <f>SUMIFS(M.account_DTR!$BF$7:$BF$414,M.account_DTR!$I$7:$I$414,'10. 170KMP'!$F78)</f>
        <v>#REF!</v>
      </c>
      <c r="O78" s="61" t="e">
        <f>SUMIFS(M.account_DTR!BH$7:BH$414,M.account_DTR!$I$7:$I$414,'10. 170KMP'!$F78)</f>
        <v>#REF!</v>
      </c>
      <c r="P78" s="61" t="e">
        <f>SUMIFS(M.account_DTR!BI$7:BI$414,M.account_DTR!$I$7:$I$414,'10. 170KMP'!$F78)</f>
        <v>#REF!</v>
      </c>
      <c r="Q78" s="61" t="e">
        <f>SUMIFS(M.account_DTR!BJ$7:BJ$414,M.account_DTR!$I$7:$I$414,'10. 170KMP'!$F78)</f>
        <v>#REF!</v>
      </c>
      <c r="R78" s="61" t="e">
        <f>SUMIFS(M.account_DTR!BK$7:BK$414,M.account_DTR!$I$7:$I$414,'10. 170KMP'!$F78)</f>
        <v>#REF!</v>
      </c>
      <c r="S78" s="61" t="e">
        <f>SUMIFS(M.account_DTR!BL$7:BL$414,M.account_DTR!$I$7:$I$414,'10. 170KMP'!$F78)</f>
        <v>#REF!</v>
      </c>
      <c r="T78" s="61" t="e">
        <f>SUMIFS(M.account_DTR!BM$7:BM$414,M.account_DTR!$I$7:$I$414,'10. 170KMP'!$F78)</f>
        <v>#REF!</v>
      </c>
      <c r="U78" s="61" t="e">
        <f>SUMIFS(M.account_DTR!BN$7:BN$414,M.account_DTR!$I$7:$I$414,'10. 170KMP'!$F78)</f>
        <v>#REF!</v>
      </c>
      <c r="V78" s="61" t="e">
        <f>SUMIFS(M.account_DTR!BO$7:BO$414,M.account_DTR!$I$7:$I$414,'10. 170KMP'!$F78)</f>
        <v>#REF!</v>
      </c>
      <c r="W78" s="61" t="e">
        <f>SUMIFS(M.account_DTR!BP$7:BP$414,M.account_DTR!$I$7:$I$414,'10. 170KMP'!$F78)</f>
        <v>#REF!</v>
      </c>
      <c r="X78" s="61" t="e">
        <f>SUMIFS(M.account_DTR!BQ$7:BQ$414,M.account_DTR!$I$7:$I$414,'10. 170KMP'!$F78)</f>
        <v>#REF!</v>
      </c>
      <c r="Y78" s="61" t="e">
        <f>SUMIFS(M.account_DTR!BR$7:BR$414,M.account_DTR!$I$7:$I$414,'10. 170KMP'!$F78)</f>
        <v>#REF!</v>
      </c>
      <c r="Z78" s="61" t="e">
        <f>SUMIFS(M.account_DTR!BS$7:BS$414,M.account_DTR!$I$7:$I$414,'10. 170KMP'!$F78)</f>
        <v>#REF!</v>
      </c>
      <c r="AA78" s="61" t="e">
        <f t="shared" si="49"/>
        <v>#REF!</v>
      </c>
      <c r="AB78" s="61">
        <f>SUMIFS(M.account_DTR!BV$7:BV$414,M.account_DTR!$I$7:$I$414,'10. 170KMP'!$F78)</f>
        <v>0</v>
      </c>
      <c r="AC78" s="61">
        <f>SUMIFS(M.account_DTR!BW$7:BW$414,M.account_DTR!$I$7:$I$414,'10. 170KMP'!$F78)</f>
        <v>0</v>
      </c>
      <c r="AD78" s="61">
        <f>SUMIFS(M.account_DTR!BX$7:BX$414,M.account_DTR!$I$7:$I$414,'10. 170KMP'!$F78)</f>
        <v>0</v>
      </c>
      <c r="AE78" s="61">
        <f>SUMIFS(M.account_DTR!BY$7:BY$414,M.account_DTR!$I$7:$I$414,'10. 170KMP'!$F78)</f>
        <v>0</v>
      </c>
      <c r="AF78" s="61">
        <f>SUMIFS(M.account_DTR!BZ$7:BZ$414,M.account_DTR!$I$7:$I$414,'10. 170KMP'!$F78)</f>
        <v>0</v>
      </c>
      <c r="AG78" s="61">
        <f>SUMIFS(M.account_DTR!CA$7:CA$414,M.account_DTR!$I$7:$I$414,'10. 170KMP'!$F78)</f>
        <v>0</v>
      </c>
      <c r="AH78" s="61">
        <f>SUMIFS(M.account_DTR!CB$7:CB$414,M.account_DTR!$I$7:$I$414,'10. 170KMP'!$F78)</f>
        <v>0</v>
      </c>
      <c r="AI78" s="61">
        <f>SUMIFS(M.account_DTR!CC$7:CC$414,M.account_DTR!$I$7:$I$414,'10. 170KMP'!$F78)</f>
        <v>0</v>
      </c>
      <c r="AJ78" s="61">
        <f>SUMIFS(M.account_DTR!CD$7:CD$414,M.account_DTR!$I$7:$I$414,'10. 170KMP'!$F78)</f>
        <v>0</v>
      </c>
      <c r="AK78" s="61">
        <f>SUMIFS(M.account_DTR!CE$7:CE$414,M.account_DTR!$I$7:$I$414,'10. 170KMP'!$F78)</f>
        <v>0</v>
      </c>
      <c r="AL78" s="61">
        <f>SUMIFS(M.account_DTR!CF$7:CF$414,M.account_DTR!$I$7:$I$414,'10. 170KMP'!$F78)</f>
        <v>0</v>
      </c>
      <c r="AM78" s="61">
        <f>SUMIFS(M.account_DTR!CG$7:CG$414,M.account_DTR!$I$7:$I$414,'10. 170KMP'!$F78)</f>
        <v>0</v>
      </c>
      <c r="AN78" s="61">
        <f t="shared" si="50"/>
        <v>0</v>
      </c>
      <c r="AO78" s="91">
        <f t="shared" si="48"/>
        <v>0</v>
      </c>
      <c r="AP78" s="323">
        <f>SUMIFS(M.account_DTR!CJ$7:CJ$414,M.account_DTR!$I$7:$I$414,'10. 170KMP'!$F78)</f>
        <v>0</v>
      </c>
      <c r="AQ78" s="324">
        <f>SUMIFS(M.account_DTR!CK$7:CK$414,M.account_DTR!$I$7:$I$414,'10. 170KMP'!$F78)</f>
        <v>0</v>
      </c>
      <c r="AR78" s="324">
        <f>SUMIFS(M.account_DTR!CL$7:CL$414,M.account_DTR!$I$7:$I$414,'10. 170KMP'!$F78)</f>
        <v>0</v>
      </c>
      <c r="AS78" s="324">
        <f>SUMIFS(M.account_DTR!CM$7:CM$414,M.account_DTR!$I$7:$I$414,'10. 170KMP'!$F78)</f>
        <v>0</v>
      </c>
      <c r="AT78" s="324">
        <f>SUMIFS(M.account_DTR!CN$7:CN$414,M.account_DTR!$I$7:$I$414,'10. 170KMP'!$F78)</f>
        <v>0</v>
      </c>
      <c r="AU78" s="324"/>
      <c r="AV78" s="324"/>
      <c r="AW78" s="324"/>
      <c r="AX78" s="324"/>
      <c r="AY78" s="324"/>
      <c r="AZ78" s="324"/>
      <c r="BA78" s="325"/>
      <c r="BB78" s="85">
        <f t="shared" si="42"/>
        <v>0</v>
      </c>
      <c r="BC78" s="61">
        <f t="shared" si="43"/>
        <v>0</v>
      </c>
      <c r="BD78" s="61">
        <f t="shared" si="44"/>
        <v>0</v>
      </c>
      <c r="BE78" s="732" t="str">
        <f t="shared" si="37"/>
        <v/>
      </c>
      <c r="BF78" s="733" t="str">
        <f t="shared" si="38"/>
        <v/>
      </c>
      <c r="BG78" s="85" t="e">
        <f t="shared" si="45"/>
        <v>#REF!</v>
      </c>
      <c r="BH78" s="61">
        <f t="shared" si="46"/>
        <v>0</v>
      </c>
      <c r="BI78" s="61">
        <f t="shared" si="47"/>
        <v>0</v>
      </c>
      <c r="BJ78" s="494" t="str">
        <f t="shared" si="39"/>
        <v/>
      </c>
      <c r="BK78" s="494" t="str">
        <f t="shared" si="40"/>
        <v/>
      </c>
      <c r="BL78" s="495" t="str">
        <f t="shared" si="41"/>
        <v/>
      </c>
    </row>
    <row r="79" spans="2:64" s="2" customFormat="1" x14ac:dyDescent="0.25">
      <c r="B79" s="1103" t="s">
        <v>75</v>
      </c>
      <c r="C79" s="1104" t="s">
        <v>74</v>
      </c>
      <c r="D79" s="244" t="s">
        <v>241</v>
      </c>
      <c r="E79" s="132" t="s">
        <v>176</v>
      </c>
      <c r="F79" s="163">
        <f>IF(H79=0,"",MAX($F$10:F78)+1)</f>
        <v>69</v>
      </c>
      <c r="G79" s="244" t="str">
        <f>VLOOKUP(H79,'Mapping account'!E:F,2,0)</f>
        <v>05802</v>
      </c>
      <c r="H79" s="427" t="s">
        <v>176</v>
      </c>
      <c r="I79" s="428" t="s">
        <v>226</v>
      </c>
      <c r="J79" s="432" t="s">
        <v>75</v>
      </c>
      <c r="K79" s="432" t="s">
        <v>241</v>
      </c>
      <c r="L79" s="415" t="e">
        <f>SUMIFS(M.account_DTR!$AD$7:$AD$414,M.account_DTR!$I$7:$I$414,'10. 170KMP'!$F79)</f>
        <v>#REF!</v>
      </c>
      <c r="M79" s="416" t="e">
        <f>SUMIFS(M.account_DTR!$AR$7:$AR$414,M.account_DTR!$I$7:$I$414,'10. 170KMP'!$F79)</f>
        <v>#REF!</v>
      </c>
      <c r="N79" s="416" t="e">
        <f>SUMIFS(M.account_DTR!$BF$7:$BF$414,M.account_DTR!$I$7:$I$414,'10. 170KMP'!$F79)</f>
        <v>#REF!</v>
      </c>
      <c r="O79" s="416" t="e">
        <f>SUMIFS(M.account_DTR!BH$7:BH$414,M.account_DTR!$I$7:$I$414,'10. 170KMP'!$F79)</f>
        <v>#REF!</v>
      </c>
      <c r="P79" s="416" t="e">
        <f>SUMIFS(M.account_DTR!BI$7:BI$414,M.account_DTR!$I$7:$I$414,'10. 170KMP'!$F79)</f>
        <v>#REF!</v>
      </c>
      <c r="Q79" s="416" t="e">
        <f>SUMIFS(M.account_DTR!BJ$7:BJ$414,M.account_DTR!$I$7:$I$414,'10. 170KMP'!$F79)</f>
        <v>#REF!</v>
      </c>
      <c r="R79" s="416" t="e">
        <f>SUMIFS(M.account_DTR!BK$7:BK$414,M.account_DTR!$I$7:$I$414,'10. 170KMP'!$F79)</f>
        <v>#REF!</v>
      </c>
      <c r="S79" s="416" t="e">
        <f>SUMIFS(M.account_DTR!BL$7:BL$414,M.account_DTR!$I$7:$I$414,'10. 170KMP'!$F79)</f>
        <v>#REF!</v>
      </c>
      <c r="T79" s="416" t="e">
        <f>SUMIFS(M.account_DTR!BM$7:BM$414,M.account_DTR!$I$7:$I$414,'10. 170KMP'!$F79)</f>
        <v>#REF!</v>
      </c>
      <c r="U79" s="416" t="e">
        <f>SUMIFS(M.account_DTR!BN$7:BN$414,M.account_DTR!$I$7:$I$414,'10. 170KMP'!$F79)</f>
        <v>#REF!</v>
      </c>
      <c r="V79" s="416" t="e">
        <f>SUMIFS(M.account_DTR!BO$7:BO$414,M.account_DTR!$I$7:$I$414,'10. 170KMP'!$F79)</f>
        <v>#REF!</v>
      </c>
      <c r="W79" s="416" t="e">
        <f>SUMIFS(M.account_DTR!BP$7:BP$414,M.account_DTR!$I$7:$I$414,'10. 170KMP'!$F79)</f>
        <v>#REF!</v>
      </c>
      <c r="X79" s="416" t="e">
        <f>SUMIFS(M.account_DTR!BQ$7:BQ$414,M.account_DTR!$I$7:$I$414,'10. 170KMP'!$F79)</f>
        <v>#REF!</v>
      </c>
      <c r="Y79" s="416" t="e">
        <f>SUMIFS(M.account_DTR!BR$7:BR$414,M.account_DTR!$I$7:$I$414,'10. 170KMP'!$F79)</f>
        <v>#REF!</v>
      </c>
      <c r="Z79" s="416" t="e">
        <f>SUMIFS(M.account_DTR!BS$7:BS$414,M.account_DTR!$I$7:$I$414,'10. 170KMP'!$F79)</f>
        <v>#REF!</v>
      </c>
      <c r="AA79" s="416" t="e">
        <f t="shared" si="49"/>
        <v>#REF!</v>
      </c>
      <c r="AB79" s="416">
        <f>SUMIFS(M.account_DTR!BV$7:BV$414,M.account_DTR!$I$7:$I$414,'10. 170KMP'!$F79)</f>
        <v>0</v>
      </c>
      <c r="AC79" s="416">
        <f>SUMIFS(M.account_DTR!BW$7:BW$414,M.account_DTR!$I$7:$I$414,'10. 170KMP'!$F79)</f>
        <v>0</v>
      </c>
      <c r="AD79" s="416">
        <f>SUMIFS(M.account_DTR!BX$7:BX$414,M.account_DTR!$I$7:$I$414,'10. 170KMP'!$F79)</f>
        <v>0</v>
      </c>
      <c r="AE79" s="416">
        <f>SUMIFS(M.account_DTR!BY$7:BY$414,M.account_DTR!$I$7:$I$414,'10. 170KMP'!$F79)</f>
        <v>0</v>
      </c>
      <c r="AF79" s="416">
        <f>SUMIFS(M.account_DTR!BZ$7:BZ$414,M.account_DTR!$I$7:$I$414,'10. 170KMP'!$F79)</f>
        <v>0</v>
      </c>
      <c r="AG79" s="416">
        <f>SUMIFS(M.account_DTR!CA$7:CA$414,M.account_DTR!$I$7:$I$414,'10. 170KMP'!$F79)</f>
        <v>0</v>
      </c>
      <c r="AH79" s="416">
        <f>SUMIFS(M.account_DTR!CB$7:CB$414,M.account_DTR!$I$7:$I$414,'10. 170KMP'!$F79)</f>
        <v>0</v>
      </c>
      <c r="AI79" s="416">
        <f>SUMIFS(M.account_DTR!CC$7:CC$414,M.account_DTR!$I$7:$I$414,'10. 170KMP'!$F79)</f>
        <v>0</v>
      </c>
      <c r="AJ79" s="416">
        <f>SUMIFS(M.account_DTR!CD$7:CD$414,M.account_DTR!$I$7:$I$414,'10. 170KMP'!$F79)</f>
        <v>0</v>
      </c>
      <c r="AK79" s="416">
        <f>SUMIFS(M.account_DTR!CE$7:CE$414,M.account_DTR!$I$7:$I$414,'10. 170KMP'!$F79)</f>
        <v>0</v>
      </c>
      <c r="AL79" s="416">
        <f>SUMIFS(M.account_DTR!CF$7:CF$414,M.account_DTR!$I$7:$I$414,'10. 170KMP'!$F79)</f>
        <v>0</v>
      </c>
      <c r="AM79" s="416">
        <f>SUMIFS(M.account_DTR!CG$7:CG$414,M.account_DTR!$I$7:$I$414,'10. 170KMP'!$F79)</f>
        <v>0</v>
      </c>
      <c r="AN79" s="416">
        <f t="shared" si="50"/>
        <v>0</v>
      </c>
      <c r="AO79" s="417">
        <f t="shared" si="48"/>
        <v>0</v>
      </c>
      <c r="AP79" s="420">
        <f>SUMIFS(M.account_DTR!CJ$7:CJ$414,M.account_DTR!$I$7:$I$414,'10. 170KMP'!$F79)</f>
        <v>0</v>
      </c>
      <c r="AQ79" s="418">
        <f>SUMIFS(M.account_DTR!CK$7:CK$414,M.account_DTR!$I$7:$I$414,'10. 170KMP'!$F79)</f>
        <v>0</v>
      </c>
      <c r="AR79" s="418">
        <f>SUMIFS(M.account_DTR!CL$7:CL$414,M.account_DTR!$I$7:$I$414,'10. 170KMP'!$F79)</f>
        <v>0</v>
      </c>
      <c r="AS79" s="418">
        <f>SUMIFS(M.account_DTR!CM$7:CM$414,M.account_DTR!$I$7:$I$414,'10. 170KMP'!$F79)</f>
        <v>0</v>
      </c>
      <c r="AT79" s="418">
        <f>SUMIFS(M.account_DTR!CN$7:CN$414,M.account_DTR!$I$7:$I$414,'10. 170KMP'!$F79)</f>
        <v>0</v>
      </c>
      <c r="AU79" s="418"/>
      <c r="AV79" s="418"/>
      <c r="AW79" s="418"/>
      <c r="AX79" s="418"/>
      <c r="AY79" s="418"/>
      <c r="AZ79" s="418"/>
      <c r="BA79" s="419"/>
      <c r="BB79" s="415">
        <f t="shared" si="42"/>
        <v>0</v>
      </c>
      <c r="BC79" s="416">
        <f t="shared" si="43"/>
        <v>0</v>
      </c>
      <c r="BD79" s="416">
        <f t="shared" si="44"/>
        <v>0</v>
      </c>
      <c r="BE79" s="746" t="str">
        <f t="shared" si="37"/>
        <v/>
      </c>
      <c r="BF79" s="747" t="str">
        <f t="shared" si="38"/>
        <v/>
      </c>
      <c r="BG79" s="415" t="e">
        <f t="shared" si="45"/>
        <v>#REF!</v>
      </c>
      <c r="BH79" s="416">
        <f t="shared" si="46"/>
        <v>0</v>
      </c>
      <c r="BI79" s="416">
        <f t="shared" si="47"/>
        <v>0</v>
      </c>
      <c r="BJ79" s="514" t="str">
        <f t="shared" si="39"/>
        <v/>
      </c>
      <c r="BK79" s="514" t="str">
        <f t="shared" si="40"/>
        <v/>
      </c>
      <c r="BL79" s="515" t="str">
        <f t="shared" si="41"/>
        <v/>
      </c>
    </row>
    <row r="80" spans="2:64" s="2" customFormat="1" x14ac:dyDescent="0.25">
      <c r="B80" s="1103"/>
      <c r="C80" s="1104"/>
      <c r="D80" s="244" t="s">
        <v>242</v>
      </c>
      <c r="E80" s="132" t="s">
        <v>170</v>
      </c>
      <c r="F80" s="163">
        <f>IF(H80=0,"",MAX($F$10:F79)+1)</f>
        <v>70</v>
      </c>
      <c r="G80" s="244" t="str">
        <f>VLOOKUP(H80,'Mapping account'!E:F,2,0)</f>
        <v>05807</v>
      </c>
      <c r="H80" s="165" t="s">
        <v>170</v>
      </c>
      <c r="I80" s="271" t="s">
        <v>226</v>
      </c>
      <c r="J80" s="280" t="s">
        <v>75</v>
      </c>
      <c r="K80" s="280" t="s">
        <v>242</v>
      </c>
      <c r="L80" s="415" t="e">
        <f>SUMIFS(M.account_DTR!$AD$7:$AD$414,M.account_DTR!$I$7:$I$414,'10. 170KMP'!$F80)</f>
        <v>#REF!</v>
      </c>
      <c r="M80" s="416" t="e">
        <f>SUMIFS(M.account_DTR!$AR$7:$AR$414,M.account_DTR!$I$7:$I$414,'10. 170KMP'!$F80)</f>
        <v>#REF!</v>
      </c>
      <c r="N80" s="416" t="e">
        <f>SUMIFS(M.account_DTR!$BF$7:$BF$414,M.account_DTR!$I$7:$I$414,'10. 170KMP'!$F80)</f>
        <v>#REF!</v>
      </c>
      <c r="O80" s="416" t="e">
        <f>SUMIFS(M.account_DTR!BH$7:BH$414,M.account_DTR!$I$7:$I$414,'10. 170KMP'!$F80)</f>
        <v>#REF!</v>
      </c>
      <c r="P80" s="416" t="e">
        <f>SUMIFS(M.account_DTR!BI$7:BI$414,M.account_DTR!$I$7:$I$414,'10. 170KMP'!$F80)</f>
        <v>#REF!</v>
      </c>
      <c r="Q80" s="416" t="e">
        <f>SUMIFS(M.account_DTR!BJ$7:BJ$414,M.account_DTR!$I$7:$I$414,'10. 170KMP'!$F80)</f>
        <v>#REF!</v>
      </c>
      <c r="R80" s="416" t="e">
        <f>SUMIFS(M.account_DTR!BK$7:BK$414,M.account_DTR!$I$7:$I$414,'10. 170KMP'!$F80)</f>
        <v>#REF!</v>
      </c>
      <c r="S80" s="416" t="e">
        <f>SUMIFS(M.account_DTR!BL$7:BL$414,M.account_DTR!$I$7:$I$414,'10. 170KMP'!$F80)</f>
        <v>#REF!</v>
      </c>
      <c r="T80" s="416" t="e">
        <f>SUMIFS(M.account_DTR!BM$7:BM$414,M.account_DTR!$I$7:$I$414,'10. 170KMP'!$F80)</f>
        <v>#REF!</v>
      </c>
      <c r="U80" s="416" t="e">
        <f>SUMIFS(M.account_DTR!BN$7:BN$414,M.account_DTR!$I$7:$I$414,'10. 170KMP'!$F80)</f>
        <v>#REF!</v>
      </c>
      <c r="V80" s="416" t="e">
        <f>SUMIFS(M.account_DTR!BO$7:BO$414,M.account_DTR!$I$7:$I$414,'10. 170KMP'!$F80)</f>
        <v>#REF!</v>
      </c>
      <c r="W80" s="416" t="e">
        <f>SUMIFS(M.account_DTR!BP$7:BP$414,M.account_DTR!$I$7:$I$414,'10. 170KMP'!$F80)</f>
        <v>#REF!</v>
      </c>
      <c r="X80" s="416" t="e">
        <f>SUMIFS(M.account_DTR!BQ$7:BQ$414,M.account_DTR!$I$7:$I$414,'10. 170KMP'!$F80)</f>
        <v>#REF!</v>
      </c>
      <c r="Y80" s="416" t="e">
        <f>SUMIFS(M.account_DTR!BR$7:BR$414,M.account_DTR!$I$7:$I$414,'10. 170KMP'!$F80)</f>
        <v>#REF!</v>
      </c>
      <c r="Z80" s="416" t="e">
        <f>SUMIFS(M.account_DTR!BS$7:BS$414,M.account_DTR!$I$7:$I$414,'10. 170KMP'!$F80)</f>
        <v>#REF!</v>
      </c>
      <c r="AA80" s="416" t="e">
        <f t="shared" si="49"/>
        <v>#REF!</v>
      </c>
      <c r="AB80" s="416">
        <f>SUMIFS(M.account_DTR!BV$7:BV$414,M.account_DTR!$I$7:$I$414,'10. 170KMP'!$F80)</f>
        <v>12500000</v>
      </c>
      <c r="AC80" s="416">
        <f>SUMIFS(M.account_DTR!BW$7:BW$414,M.account_DTR!$I$7:$I$414,'10. 170KMP'!$F80)</f>
        <v>12500000</v>
      </c>
      <c r="AD80" s="416">
        <f>SUMIFS(M.account_DTR!BX$7:BX$414,M.account_DTR!$I$7:$I$414,'10. 170KMP'!$F80)</f>
        <v>12500000</v>
      </c>
      <c r="AE80" s="416">
        <f>SUMIFS(M.account_DTR!BY$7:BY$414,M.account_DTR!$I$7:$I$414,'10. 170KMP'!$F80)</f>
        <v>12500000</v>
      </c>
      <c r="AF80" s="416">
        <f>SUMIFS(M.account_DTR!BZ$7:BZ$414,M.account_DTR!$I$7:$I$414,'10. 170KMP'!$F80)</f>
        <v>12500000</v>
      </c>
      <c r="AG80" s="416">
        <f>SUMIFS(M.account_DTR!CA$7:CA$414,M.account_DTR!$I$7:$I$414,'10. 170KMP'!$F80)</f>
        <v>25000000</v>
      </c>
      <c r="AH80" s="416">
        <f>SUMIFS(M.account_DTR!CB$7:CB$414,M.account_DTR!$I$7:$I$414,'10. 170KMP'!$F80)</f>
        <v>25000000</v>
      </c>
      <c r="AI80" s="416">
        <f>SUMIFS(M.account_DTR!CC$7:CC$414,M.account_DTR!$I$7:$I$414,'10. 170KMP'!$F80)</f>
        <v>25000000</v>
      </c>
      <c r="AJ80" s="416">
        <f>SUMIFS(M.account_DTR!CD$7:CD$414,M.account_DTR!$I$7:$I$414,'10. 170KMP'!$F80)</f>
        <v>25000000</v>
      </c>
      <c r="AK80" s="416">
        <f>SUMIFS(M.account_DTR!CE$7:CE$414,M.account_DTR!$I$7:$I$414,'10. 170KMP'!$F80)</f>
        <v>25000000</v>
      </c>
      <c r="AL80" s="416">
        <f>SUMIFS(M.account_DTR!CF$7:CF$414,M.account_DTR!$I$7:$I$414,'10. 170KMP'!$F80)</f>
        <v>25000000</v>
      </c>
      <c r="AM80" s="416">
        <f>SUMIFS(M.account_DTR!CG$7:CG$414,M.account_DTR!$I$7:$I$414,'10. 170KMP'!$F80)</f>
        <v>25000000</v>
      </c>
      <c r="AN80" s="416">
        <f t="shared" si="50"/>
        <v>237500000</v>
      </c>
      <c r="AO80" s="417">
        <f t="shared" si="48"/>
        <v>66444400</v>
      </c>
      <c r="AP80" s="420">
        <f>SUMIFS(M.account_DTR!CJ$7:CJ$414,M.account_DTR!$I$7:$I$414,'10. 170KMP'!$F80)</f>
        <v>12500000</v>
      </c>
      <c r="AQ80" s="418">
        <f>SUMIFS(M.account_DTR!CK$7:CK$414,M.account_DTR!$I$7:$I$414,'10. 170KMP'!$F80)</f>
        <v>16444400</v>
      </c>
      <c r="AR80" s="418">
        <f>SUMIFS(M.account_DTR!CL$7:CL$414,M.account_DTR!$I$7:$I$414,'10. 170KMP'!$F80)</f>
        <v>12500000</v>
      </c>
      <c r="AS80" s="418">
        <f>SUMIFS(M.account_DTR!CM$7:CM$414,M.account_DTR!$I$7:$I$414,'10. 170KMP'!$F80)</f>
        <v>12500000</v>
      </c>
      <c r="AT80" s="418">
        <f>SUMIFS(M.account_DTR!CN$7:CN$414,M.account_DTR!$I$7:$I$414,'10. 170KMP'!$F80)</f>
        <v>12500000</v>
      </c>
      <c r="AU80" s="418"/>
      <c r="AV80" s="418"/>
      <c r="AW80" s="418"/>
      <c r="AX80" s="418"/>
      <c r="AY80" s="418"/>
      <c r="AZ80" s="418"/>
      <c r="BA80" s="419"/>
      <c r="BB80" s="415">
        <f t="shared" si="42"/>
        <v>12500000</v>
      </c>
      <c r="BC80" s="416">
        <f t="shared" si="43"/>
        <v>12500000</v>
      </c>
      <c r="BD80" s="416">
        <f t="shared" si="44"/>
        <v>12500000</v>
      </c>
      <c r="BE80" s="746">
        <f t="shared" si="37"/>
        <v>1</v>
      </c>
      <c r="BF80" s="747">
        <f t="shared" si="38"/>
        <v>1</v>
      </c>
      <c r="BG80" s="415" t="e">
        <f t="shared" si="45"/>
        <v>#REF!</v>
      </c>
      <c r="BH80" s="416">
        <f t="shared" si="46"/>
        <v>66444400</v>
      </c>
      <c r="BI80" s="416">
        <f t="shared" si="47"/>
        <v>62500000</v>
      </c>
      <c r="BJ80" s="494" t="str">
        <f t="shared" si="39"/>
        <v/>
      </c>
      <c r="BK80" s="494">
        <f t="shared" si="40"/>
        <v>1.0631104</v>
      </c>
      <c r="BL80" s="495">
        <f t="shared" si="41"/>
        <v>0.2797658947368421</v>
      </c>
    </row>
    <row r="81" spans="2:64" s="2" customFormat="1" ht="27.6" x14ac:dyDescent="0.25">
      <c r="B81" s="1103" t="str">
        <f>IF(C81=0,"",MAX($B$10:B80)+1)</f>
        <v/>
      </c>
      <c r="C81" s="1104"/>
      <c r="D81" s="244" t="s">
        <v>243</v>
      </c>
      <c r="E81" s="132" t="s">
        <v>168</v>
      </c>
      <c r="F81" s="163">
        <f>IF(H81=0,"",MAX($F$10:F80)+1)</f>
        <v>71</v>
      </c>
      <c r="G81" s="244" t="str">
        <f>VLOOKUP(H81,'Mapping account'!E:F,2,0)</f>
        <v>05808</v>
      </c>
      <c r="H81" s="165" t="s">
        <v>168</v>
      </c>
      <c r="I81" s="271" t="s">
        <v>226</v>
      </c>
      <c r="J81" s="280" t="s">
        <v>75</v>
      </c>
      <c r="K81" s="280" t="s">
        <v>243</v>
      </c>
      <c r="L81" s="263" t="e">
        <f>SUMIFS(M.account_DTR!$AD$7:$AD$414,M.account_DTR!$I$7:$I$414,'10. 170KMP'!$F81)</f>
        <v>#REF!</v>
      </c>
      <c r="M81" s="264" t="e">
        <f>SUMIFS(M.account_DTR!$AR$7:$AR$414,M.account_DTR!$I$7:$I$414,'10. 170KMP'!$F81)</f>
        <v>#REF!</v>
      </c>
      <c r="N81" s="264" t="e">
        <f>SUMIFS(M.account_DTR!$BF$7:$BF$414,M.account_DTR!$I$7:$I$414,'10. 170KMP'!$F81)</f>
        <v>#REF!</v>
      </c>
      <c r="O81" s="264" t="e">
        <f>SUMIFS(M.account_DTR!BH$7:BH$414,M.account_DTR!$I$7:$I$414,'10. 170KMP'!$F81)</f>
        <v>#REF!</v>
      </c>
      <c r="P81" s="264" t="e">
        <f>SUMIFS(M.account_DTR!BI$7:BI$414,M.account_DTR!$I$7:$I$414,'10. 170KMP'!$F81)</f>
        <v>#REF!</v>
      </c>
      <c r="Q81" s="264" t="e">
        <f>SUMIFS(M.account_DTR!BJ$7:BJ$414,M.account_DTR!$I$7:$I$414,'10. 170KMP'!$F81)</f>
        <v>#REF!</v>
      </c>
      <c r="R81" s="264" t="e">
        <f>SUMIFS(M.account_DTR!BK$7:BK$414,M.account_DTR!$I$7:$I$414,'10. 170KMP'!$F81)</f>
        <v>#REF!</v>
      </c>
      <c r="S81" s="264" t="e">
        <f>SUMIFS(M.account_DTR!BL$7:BL$414,M.account_DTR!$I$7:$I$414,'10. 170KMP'!$F81)</f>
        <v>#REF!</v>
      </c>
      <c r="T81" s="264" t="e">
        <f>SUMIFS(M.account_DTR!BM$7:BM$414,M.account_DTR!$I$7:$I$414,'10. 170KMP'!$F81)</f>
        <v>#REF!</v>
      </c>
      <c r="U81" s="264" t="e">
        <f>SUMIFS(M.account_DTR!BN$7:BN$414,M.account_DTR!$I$7:$I$414,'10. 170KMP'!$F81)</f>
        <v>#REF!</v>
      </c>
      <c r="V81" s="264" t="e">
        <f>SUMIFS(M.account_DTR!BO$7:BO$414,M.account_DTR!$I$7:$I$414,'10. 170KMP'!$F81)</f>
        <v>#REF!</v>
      </c>
      <c r="W81" s="264" t="e">
        <f>SUMIFS(M.account_DTR!BP$7:BP$414,M.account_DTR!$I$7:$I$414,'10. 170KMP'!$F81)</f>
        <v>#REF!</v>
      </c>
      <c r="X81" s="264" t="e">
        <f>SUMIFS(M.account_DTR!BQ$7:BQ$414,M.account_DTR!$I$7:$I$414,'10. 170KMP'!$F81)</f>
        <v>#REF!</v>
      </c>
      <c r="Y81" s="264" t="e">
        <f>SUMIFS(M.account_DTR!BR$7:BR$414,M.account_DTR!$I$7:$I$414,'10. 170KMP'!$F81)</f>
        <v>#REF!</v>
      </c>
      <c r="Z81" s="264" t="e">
        <f>SUMIFS(M.account_DTR!BS$7:BS$414,M.account_DTR!$I$7:$I$414,'10. 170KMP'!$F81)</f>
        <v>#REF!</v>
      </c>
      <c r="AA81" s="264" t="e">
        <f t="shared" si="49"/>
        <v>#REF!</v>
      </c>
      <c r="AB81" s="264">
        <f>SUMIFS(M.account_DTR!BV$7:BV$414,M.account_DTR!$I$7:$I$414,'10. 170KMP'!$F81)</f>
        <v>0</v>
      </c>
      <c r="AC81" s="264">
        <f>SUMIFS(M.account_DTR!BW$7:BW$414,M.account_DTR!$I$7:$I$414,'10. 170KMP'!$F81)</f>
        <v>0</v>
      </c>
      <c r="AD81" s="264">
        <f>SUMIFS(M.account_DTR!BX$7:BX$414,M.account_DTR!$I$7:$I$414,'10. 170KMP'!$F81)</f>
        <v>0</v>
      </c>
      <c r="AE81" s="264">
        <f>SUMIFS(M.account_DTR!BY$7:BY$414,M.account_DTR!$I$7:$I$414,'10. 170KMP'!$F81)</f>
        <v>0</v>
      </c>
      <c r="AF81" s="264">
        <f>SUMIFS(M.account_DTR!BZ$7:BZ$414,M.account_DTR!$I$7:$I$414,'10. 170KMP'!$F81)</f>
        <v>0</v>
      </c>
      <c r="AG81" s="264">
        <f>SUMIFS(M.account_DTR!CA$7:CA$414,M.account_DTR!$I$7:$I$414,'10. 170KMP'!$F81)</f>
        <v>0</v>
      </c>
      <c r="AH81" s="264">
        <f>SUMIFS(M.account_DTR!CB$7:CB$414,M.account_DTR!$I$7:$I$414,'10. 170KMP'!$F81)</f>
        <v>0</v>
      </c>
      <c r="AI81" s="264">
        <f>SUMIFS(M.account_DTR!CC$7:CC$414,M.account_DTR!$I$7:$I$414,'10. 170KMP'!$F81)</f>
        <v>0</v>
      </c>
      <c r="AJ81" s="264">
        <f>SUMIFS(M.account_DTR!CD$7:CD$414,M.account_DTR!$I$7:$I$414,'10. 170KMP'!$F81)</f>
        <v>0</v>
      </c>
      <c r="AK81" s="264">
        <f>SUMIFS(M.account_DTR!CE$7:CE$414,M.account_DTR!$I$7:$I$414,'10. 170KMP'!$F81)</f>
        <v>0</v>
      </c>
      <c r="AL81" s="264">
        <f>SUMIFS(M.account_DTR!CF$7:CF$414,M.account_DTR!$I$7:$I$414,'10. 170KMP'!$F81)</f>
        <v>0</v>
      </c>
      <c r="AM81" s="264">
        <f>SUMIFS(M.account_DTR!CG$7:CG$414,M.account_DTR!$I$7:$I$414,'10. 170KMP'!$F81)</f>
        <v>0</v>
      </c>
      <c r="AN81" s="264">
        <f t="shared" si="50"/>
        <v>0</v>
      </c>
      <c r="AO81" s="265">
        <f t="shared" si="48"/>
        <v>0</v>
      </c>
      <c r="AP81" s="326">
        <f>SUMIFS(M.account_DTR!CJ$7:CJ$414,M.account_DTR!$I$7:$I$414,'10. 170KMP'!$F81)</f>
        <v>0</v>
      </c>
      <c r="AQ81" s="327">
        <f>SUMIFS(M.account_DTR!CK$7:CK$414,M.account_DTR!$I$7:$I$414,'10. 170KMP'!$F81)</f>
        <v>0</v>
      </c>
      <c r="AR81" s="327">
        <f>SUMIFS(M.account_DTR!CL$7:CL$414,M.account_DTR!$I$7:$I$414,'10. 170KMP'!$F81)</f>
        <v>0</v>
      </c>
      <c r="AS81" s="327">
        <f>SUMIFS(M.account_DTR!CM$7:CM$414,M.account_DTR!$I$7:$I$414,'10. 170KMP'!$F81)</f>
        <v>0</v>
      </c>
      <c r="AT81" s="327">
        <f>SUMIFS(M.account_DTR!CN$7:CN$414,M.account_DTR!$I$7:$I$414,'10. 170KMP'!$F81)</f>
        <v>0</v>
      </c>
      <c r="AU81" s="327"/>
      <c r="AV81" s="327"/>
      <c r="AW81" s="327"/>
      <c r="AX81" s="327"/>
      <c r="AY81" s="327"/>
      <c r="AZ81" s="327"/>
      <c r="BA81" s="328"/>
      <c r="BB81" s="263">
        <f t="shared" si="42"/>
        <v>0</v>
      </c>
      <c r="BC81" s="264">
        <f t="shared" si="43"/>
        <v>0</v>
      </c>
      <c r="BD81" s="264">
        <f t="shared" si="44"/>
        <v>0</v>
      </c>
      <c r="BE81" s="742" t="str">
        <f t="shared" si="37"/>
        <v/>
      </c>
      <c r="BF81" s="743" t="str">
        <f t="shared" si="38"/>
        <v/>
      </c>
      <c r="BG81" s="263" t="e">
        <f t="shared" si="45"/>
        <v>#REF!</v>
      </c>
      <c r="BH81" s="264">
        <f t="shared" si="46"/>
        <v>0</v>
      </c>
      <c r="BI81" s="264">
        <f t="shared" si="47"/>
        <v>0</v>
      </c>
      <c r="BJ81" s="506" t="str">
        <f t="shared" si="39"/>
        <v/>
      </c>
      <c r="BK81" s="506" t="str">
        <f t="shared" si="40"/>
        <v/>
      </c>
      <c r="BL81" s="515" t="str">
        <f t="shared" si="41"/>
        <v/>
      </c>
    </row>
    <row r="82" spans="2:64" s="2" customFormat="1" ht="27.6" x14ac:dyDescent="0.25">
      <c r="B82" s="1103"/>
      <c r="C82" s="1104"/>
      <c r="D82" s="244" t="s">
        <v>244</v>
      </c>
      <c r="E82" s="132" t="s">
        <v>177</v>
      </c>
      <c r="F82" s="163">
        <f>IF(H82=0,"",MAX($F$10:F81)+1)</f>
        <v>72</v>
      </c>
      <c r="G82" s="244" t="str">
        <f>VLOOKUP(H82,'Mapping account'!E:F,2,0)</f>
        <v>05809</v>
      </c>
      <c r="H82" s="165" t="s">
        <v>177</v>
      </c>
      <c r="I82" s="271" t="s">
        <v>226</v>
      </c>
      <c r="J82" s="280" t="s">
        <v>75</v>
      </c>
      <c r="K82" s="280" t="s">
        <v>244</v>
      </c>
      <c r="L82" s="396" t="e">
        <f>SUMIFS(M.account_DTR!$AD$7:$AD$414,M.account_DTR!$I$7:$I$414,'10. 170KMP'!$F82)</f>
        <v>#REF!</v>
      </c>
      <c r="M82" s="439" t="e">
        <f>SUMIFS(M.account_DTR!$AR$7:$AR$414,M.account_DTR!$I$7:$I$414,'10. 170KMP'!$F82)</f>
        <v>#REF!</v>
      </c>
      <c r="N82" s="439" t="e">
        <f>SUMIFS(M.account_DTR!$BF$7:$BF$414,M.account_DTR!$I$7:$I$414,'10. 170KMP'!$F82)</f>
        <v>#REF!</v>
      </c>
      <c r="O82" s="439" t="e">
        <f>SUMIFS(M.account_DTR!BH$7:BH$414,M.account_DTR!$I$7:$I$414,'10. 170KMP'!$F82)</f>
        <v>#REF!</v>
      </c>
      <c r="P82" s="439" t="e">
        <f>SUMIFS(M.account_DTR!BI$7:BI$414,M.account_DTR!$I$7:$I$414,'10. 170KMP'!$F82)</f>
        <v>#REF!</v>
      </c>
      <c r="Q82" s="439" t="e">
        <f>SUMIFS(M.account_DTR!BJ$7:BJ$414,M.account_DTR!$I$7:$I$414,'10. 170KMP'!$F82)</f>
        <v>#REF!</v>
      </c>
      <c r="R82" s="439" t="e">
        <f>SUMIFS(M.account_DTR!BK$7:BK$414,M.account_DTR!$I$7:$I$414,'10. 170KMP'!$F82)</f>
        <v>#REF!</v>
      </c>
      <c r="S82" s="439" t="e">
        <f>SUMIFS(M.account_DTR!BL$7:BL$414,M.account_DTR!$I$7:$I$414,'10. 170KMP'!$F82)</f>
        <v>#REF!</v>
      </c>
      <c r="T82" s="439" t="e">
        <f>SUMIFS(M.account_DTR!BM$7:BM$414,M.account_DTR!$I$7:$I$414,'10. 170KMP'!$F82)</f>
        <v>#REF!</v>
      </c>
      <c r="U82" s="439" t="e">
        <f>SUMIFS(M.account_DTR!BN$7:BN$414,M.account_DTR!$I$7:$I$414,'10. 170KMP'!$F82)</f>
        <v>#REF!</v>
      </c>
      <c r="V82" s="439" t="e">
        <f>SUMIFS(M.account_DTR!BO$7:BO$414,M.account_DTR!$I$7:$I$414,'10. 170KMP'!$F82)</f>
        <v>#REF!</v>
      </c>
      <c r="W82" s="439" t="e">
        <f>SUMIFS(M.account_DTR!BP$7:BP$414,M.account_DTR!$I$7:$I$414,'10. 170KMP'!$F82)</f>
        <v>#REF!</v>
      </c>
      <c r="X82" s="439" t="e">
        <f>SUMIFS(M.account_DTR!BQ$7:BQ$414,M.account_DTR!$I$7:$I$414,'10. 170KMP'!$F82)</f>
        <v>#REF!</v>
      </c>
      <c r="Y82" s="439" t="e">
        <f>SUMIFS(M.account_DTR!BR$7:BR$414,M.account_DTR!$I$7:$I$414,'10. 170KMP'!$F82)</f>
        <v>#REF!</v>
      </c>
      <c r="Z82" s="439" t="e">
        <f>SUMIFS(M.account_DTR!BS$7:BS$414,M.account_DTR!$I$7:$I$414,'10. 170KMP'!$F82)</f>
        <v>#REF!</v>
      </c>
      <c r="AA82" s="439" t="e">
        <f t="shared" si="49"/>
        <v>#REF!</v>
      </c>
      <c r="AB82" s="439">
        <f>SUMIFS(M.account_DTR!BV$7:BV$414,M.account_DTR!$I$7:$I$414,'10. 170KMP'!$F82)</f>
        <v>0</v>
      </c>
      <c r="AC82" s="439">
        <f>SUMIFS(M.account_DTR!BW$7:BW$414,M.account_DTR!$I$7:$I$414,'10. 170KMP'!$F82)</f>
        <v>0</v>
      </c>
      <c r="AD82" s="439">
        <f>SUMIFS(M.account_DTR!BX$7:BX$414,M.account_DTR!$I$7:$I$414,'10. 170KMP'!$F82)</f>
        <v>0</v>
      </c>
      <c r="AE82" s="439">
        <f>SUMIFS(M.account_DTR!BY$7:BY$414,M.account_DTR!$I$7:$I$414,'10. 170KMP'!$F82)</f>
        <v>0</v>
      </c>
      <c r="AF82" s="439">
        <f>SUMIFS(M.account_DTR!BZ$7:BZ$414,M.account_DTR!$I$7:$I$414,'10. 170KMP'!$F82)</f>
        <v>0</v>
      </c>
      <c r="AG82" s="439">
        <f>SUMIFS(M.account_DTR!CA$7:CA$414,M.account_DTR!$I$7:$I$414,'10. 170KMP'!$F82)</f>
        <v>0</v>
      </c>
      <c r="AH82" s="439">
        <f>SUMIFS(M.account_DTR!CB$7:CB$414,M.account_DTR!$I$7:$I$414,'10. 170KMP'!$F82)</f>
        <v>0</v>
      </c>
      <c r="AI82" s="439">
        <f>SUMIFS(M.account_DTR!CC$7:CC$414,M.account_DTR!$I$7:$I$414,'10. 170KMP'!$F82)</f>
        <v>0</v>
      </c>
      <c r="AJ82" s="439">
        <f>SUMIFS(M.account_DTR!CD$7:CD$414,M.account_DTR!$I$7:$I$414,'10. 170KMP'!$F82)</f>
        <v>0</v>
      </c>
      <c r="AK82" s="439">
        <f>SUMIFS(M.account_DTR!CE$7:CE$414,M.account_DTR!$I$7:$I$414,'10. 170KMP'!$F82)</f>
        <v>0</v>
      </c>
      <c r="AL82" s="439">
        <f>SUMIFS(M.account_DTR!CF$7:CF$414,M.account_DTR!$I$7:$I$414,'10. 170KMP'!$F82)</f>
        <v>0</v>
      </c>
      <c r="AM82" s="439">
        <f>SUMIFS(M.account_DTR!CG$7:CG$414,M.account_DTR!$I$7:$I$414,'10. 170KMP'!$F82)</f>
        <v>0</v>
      </c>
      <c r="AN82" s="439">
        <f t="shared" si="50"/>
        <v>0</v>
      </c>
      <c r="AO82" s="440">
        <f t="shared" si="48"/>
        <v>0</v>
      </c>
      <c r="AP82" s="399">
        <f>SUMIFS(M.account_DTR!CJ$7:CJ$414,M.account_DTR!$I$7:$I$414,'10. 170KMP'!$F82)</f>
        <v>0</v>
      </c>
      <c r="AQ82" s="441">
        <f>SUMIFS(M.account_DTR!CK$7:CK$414,M.account_DTR!$I$7:$I$414,'10. 170KMP'!$F82)</f>
        <v>0</v>
      </c>
      <c r="AR82" s="441">
        <f>SUMIFS(M.account_DTR!CL$7:CL$414,M.account_DTR!$I$7:$I$414,'10. 170KMP'!$F82)</f>
        <v>0</v>
      </c>
      <c r="AS82" s="441">
        <f>SUMIFS(M.account_DTR!CM$7:CM$414,M.account_DTR!$I$7:$I$414,'10. 170KMP'!$F82)</f>
        <v>0</v>
      </c>
      <c r="AT82" s="441">
        <f>SUMIFS(M.account_DTR!CN$7:CN$414,M.account_DTR!$I$7:$I$414,'10. 170KMP'!$F82)</f>
        <v>0</v>
      </c>
      <c r="AU82" s="441"/>
      <c r="AV82" s="441"/>
      <c r="AW82" s="441"/>
      <c r="AX82" s="441"/>
      <c r="AY82" s="441"/>
      <c r="AZ82" s="441"/>
      <c r="BA82" s="442"/>
      <c r="BB82" s="396">
        <f t="shared" si="42"/>
        <v>0</v>
      </c>
      <c r="BC82" s="397">
        <f t="shared" si="43"/>
        <v>0</v>
      </c>
      <c r="BD82" s="397">
        <f t="shared" si="44"/>
        <v>0</v>
      </c>
      <c r="BE82" s="736" t="str">
        <f t="shared" si="37"/>
        <v/>
      </c>
      <c r="BF82" s="737" t="str">
        <f t="shared" si="38"/>
        <v/>
      </c>
      <c r="BG82" s="396" t="e">
        <f t="shared" si="45"/>
        <v>#REF!</v>
      </c>
      <c r="BH82" s="397">
        <f t="shared" si="46"/>
        <v>0</v>
      </c>
      <c r="BI82" s="397">
        <f t="shared" si="47"/>
        <v>0</v>
      </c>
      <c r="BJ82" s="500" t="str">
        <f t="shared" si="39"/>
        <v/>
      </c>
      <c r="BK82" s="500" t="str">
        <f t="shared" si="40"/>
        <v/>
      </c>
      <c r="BL82" s="509" t="str">
        <f t="shared" si="41"/>
        <v/>
      </c>
    </row>
    <row r="83" spans="2:64" s="2" customFormat="1" x14ac:dyDescent="0.25">
      <c r="B83" s="1103" t="s">
        <v>77</v>
      </c>
      <c r="C83" s="1104" t="s">
        <v>76</v>
      </c>
      <c r="D83" s="1105" t="s">
        <v>245</v>
      </c>
      <c r="E83" s="1104" t="s">
        <v>162</v>
      </c>
      <c r="F83" s="177">
        <f>IF(H83=0,"",MAX($F$10:F82)+1)</f>
        <v>73</v>
      </c>
      <c r="G83" s="239" t="str">
        <f>VLOOKUP(H83,'Mapping account'!E:F,2,0)</f>
        <v>04105</v>
      </c>
      <c r="H83" s="14" t="s">
        <v>162</v>
      </c>
      <c r="I83" s="267" t="s">
        <v>226</v>
      </c>
      <c r="J83" s="278" t="s">
        <v>77</v>
      </c>
      <c r="K83" s="278" t="s">
        <v>245</v>
      </c>
      <c r="L83" s="386" t="e">
        <f>SUMIFS(M.account_DTR!$AD$7:$AD$414,M.account_DTR!$I$7:$I$414,'10. 170KMP'!$F83)</f>
        <v>#REF!</v>
      </c>
      <c r="M83" s="443" t="e">
        <f>SUMIFS(M.account_DTR!$AR$7:$AR$414,M.account_DTR!$I$7:$I$414,'10. 170KMP'!$F83)</f>
        <v>#REF!</v>
      </c>
      <c r="N83" s="443" t="e">
        <f>SUMIFS(M.account_DTR!$BF$7:$BF$414,M.account_DTR!$I$7:$I$414,'10. 170KMP'!$F83)</f>
        <v>#REF!</v>
      </c>
      <c r="O83" s="443" t="e">
        <f>SUMIFS(M.account_DTR!BH$7:BH$414,M.account_DTR!$I$7:$I$414,'10. 170KMP'!$F83)</f>
        <v>#REF!</v>
      </c>
      <c r="P83" s="443" t="e">
        <f>SUMIFS(M.account_DTR!BI$7:BI$414,M.account_DTR!$I$7:$I$414,'10. 170KMP'!$F83)</f>
        <v>#REF!</v>
      </c>
      <c r="Q83" s="443" t="e">
        <f>SUMIFS(M.account_DTR!BJ$7:BJ$414,M.account_DTR!$I$7:$I$414,'10. 170KMP'!$F83)</f>
        <v>#REF!</v>
      </c>
      <c r="R83" s="443" t="e">
        <f>SUMIFS(M.account_DTR!BK$7:BK$414,M.account_DTR!$I$7:$I$414,'10. 170KMP'!$F83)</f>
        <v>#REF!</v>
      </c>
      <c r="S83" s="443" t="e">
        <f>SUMIFS(M.account_DTR!BL$7:BL$414,M.account_DTR!$I$7:$I$414,'10. 170KMP'!$F83)</f>
        <v>#REF!</v>
      </c>
      <c r="T83" s="443" t="e">
        <f>SUMIFS(M.account_DTR!BM$7:BM$414,M.account_DTR!$I$7:$I$414,'10. 170KMP'!$F83)</f>
        <v>#REF!</v>
      </c>
      <c r="U83" s="443" t="e">
        <f>SUMIFS(M.account_DTR!BN$7:BN$414,M.account_DTR!$I$7:$I$414,'10. 170KMP'!$F83)</f>
        <v>#REF!</v>
      </c>
      <c r="V83" s="443" t="e">
        <f>SUMIFS(M.account_DTR!BO$7:BO$414,M.account_DTR!$I$7:$I$414,'10. 170KMP'!$F83)</f>
        <v>#REF!</v>
      </c>
      <c r="W83" s="443" t="e">
        <f>SUMIFS(M.account_DTR!BP$7:BP$414,M.account_DTR!$I$7:$I$414,'10. 170KMP'!$F83)</f>
        <v>#REF!</v>
      </c>
      <c r="X83" s="443" t="e">
        <f>SUMIFS(M.account_DTR!BQ$7:BQ$414,M.account_DTR!$I$7:$I$414,'10. 170KMP'!$F83)</f>
        <v>#REF!</v>
      </c>
      <c r="Y83" s="443" t="e">
        <f>SUMIFS(M.account_DTR!BR$7:BR$414,M.account_DTR!$I$7:$I$414,'10. 170KMP'!$F83)</f>
        <v>#REF!</v>
      </c>
      <c r="Z83" s="443" t="e">
        <f>SUMIFS(M.account_DTR!BS$7:BS$414,M.account_DTR!$I$7:$I$414,'10. 170KMP'!$F83)</f>
        <v>#REF!</v>
      </c>
      <c r="AA83" s="443" t="e">
        <f t="shared" si="49"/>
        <v>#REF!</v>
      </c>
      <c r="AB83" s="443">
        <f>SUMIFS(M.account_DTR!BV$7:BV$414,M.account_DTR!$I$7:$I$414,'10. 170KMP'!$F83)</f>
        <v>0</v>
      </c>
      <c r="AC83" s="443">
        <f>SUMIFS(M.account_DTR!BW$7:BW$414,M.account_DTR!$I$7:$I$414,'10. 170KMP'!$F83)</f>
        <v>0</v>
      </c>
      <c r="AD83" s="443">
        <f>SUMIFS(M.account_DTR!BX$7:BX$414,M.account_DTR!$I$7:$I$414,'10. 170KMP'!$F83)</f>
        <v>0</v>
      </c>
      <c r="AE83" s="443">
        <f>SUMIFS(M.account_DTR!BY$7:BY$414,M.account_DTR!$I$7:$I$414,'10. 170KMP'!$F83)</f>
        <v>0</v>
      </c>
      <c r="AF83" s="443">
        <f>SUMIFS(M.account_DTR!BZ$7:BZ$414,M.account_DTR!$I$7:$I$414,'10. 170KMP'!$F83)</f>
        <v>0</v>
      </c>
      <c r="AG83" s="443">
        <f>SUMIFS(M.account_DTR!CA$7:CA$414,M.account_DTR!$I$7:$I$414,'10. 170KMP'!$F83)</f>
        <v>0</v>
      </c>
      <c r="AH83" s="443">
        <f>SUMIFS(M.account_DTR!CB$7:CB$414,M.account_DTR!$I$7:$I$414,'10. 170KMP'!$F83)</f>
        <v>0</v>
      </c>
      <c r="AI83" s="443">
        <f>SUMIFS(M.account_DTR!CC$7:CC$414,M.account_DTR!$I$7:$I$414,'10. 170KMP'!$F83)</f>
        <v>0</v>
      </c>
      <c r="AJ83" s="443">
        <f>SUMIFS(M.account_DTR!CD$7:CD$414,M.account_DTR!$I$7:$I$414,'10. 170KMP'!$F83)</f>
        <v>0</v>
      </c>
      <c r="AK83" s="443">
        <f>SUMIFS(M.account_DTR!CE$7:CE$414,M.account_DTR!$I$7:$I$414,'10. 170KMP'!$F83)</f>
        <v>0</v>
      </c>
      <c r="AL83" s="443">
        <f>SUMIFS(M.account_DTR!CF$7:CF$414,M.account_DTR!$I$7:$I$414,'10. 170KMP'!$F83)</f>
        <v>0</v>
      </c>
      <c r="AM83" s="443">
        <f>SUMIFS(M.account_DTR!CG$7:CG$414,M.account_DTR!$I$7:$I$414,'10. 170KMP'!$F83)</f>
        <v>0</v>
      </c>
      <c r="AN83" s="443">
        <f t="shared" si="50"/>
        <v>0</v>
      </c>
      <c r="AO83" s="444">
        <f t="shared" si="48"/>
        <v>0</v>
      </c>
      <c r="AP83" s="389">
        <f>SUMIFS(M.account_DTR!CJ$7:CJ$414,M.account_DTR!$I$7:$I$414,'10. 170KMP'!$F83)</f>
        <v>0</v>
      </c>
      <c r="AQ83" s="445">
        <f>SUMIFS(M.account_DTR!CK$7:CK$414,M.account_DTR!$I$7:$I$414,'10. 170KMP'!$F83)</f>
        <v>0</v>
      </c>
      <c r="AR83" s="445">
        <f>SUMIFS(M.account_DTR!CL$7:CL$414,M.account_DTR!$I$7:$I$414,'10. 170KMP'!$F83)</f>
        <v>0</v>
      </c>
      <c r="AS83" s="445">
        <f>SUMIFS(M.account_DTR!CM$7:CM$414,M.account_DTR!$I$7:$I$414,'10. 170KMP'!$F83)</f>
        <v>0</v>
      </c>
      <c r="AT83" s="445">
        <f>SUMIFS(M.account_DTR!CN$7:CN$414,M.account_DTR!$I$7:$I$414,'10. 170KMP'!$F83)</f>
        <v>0</v>
      </c>
      <c r="AU83" s="445"/>
      <c r="AV83" s="445"/>
      <c r="AW83" s="445"/>
      <c r="AX83" s="445"/>
      <c r="AY83" s="445"/>
      <c r="AZ83" s="445"/>
      <c r="BA83" s="446"/>
      <c r="BB83" s="386">
        <f t="shared" si="42"/>
        <v>0</v>
      </c>
      <c r="BC83" s="387">
        <f t="shared" si="43"/>
        <v>0</v>
      </c>
      <c r="BD83" s="387">
        <f t="shared" si="44"/>
        <v>0</v>
      </c>
      <c r="BE83" s="734" t="str">
        <f t="shared" si="37"/>
        <v/>
      </c>
      <c r="BF83" s="735" t="str">
        <f t="shared" si="38"/>
        <v/>
      </c>
      <c r="BG83" s="386" t="e">
        <f t="shared" si="45"/>
        <v>#REF!</v>
      </c>
      <c r="BH83" s="387">
        <f t="shared" si="46"/>
        <v>0</v>
      </c>
      <c r="BI83" s="387">
        <f t="shared" si="47"/>
        <v>0</v>
      </c>
      <c r="BJ83" s="498" t="str">
        <f t="shared" si="39"/>
        <v/>
      </c>
      <c r="BK83" s="498" t="str">
        <f t="shared" si="40"/>
        <v/>
      </c>
      <c r="BL83" s="499" t="str">
        <f t="shared" si="41"/>
        <v/>
      </c>
    </row>
    <row r="84" spans="2:64" s="2" customFormat="1" x14ac:dyDescent="0.25">
      <c r="B84" s="1103" t="str">
        <f>IF(C84=0,"",MAX($B$10:B83)+1)</f>
        <v/>
      </c>
      <c r="C84" s="1104"/>
      <c r="D84" s="1105"/>
      <c r="E84" s="1104"/>
      <c r="F84" s="179">
        <f>IF(H84=0,"",MAX($F$10:F83)+1)</f>
        <v>74</v>
      </c>
      <c r="G84" s="242" t="str">
        <f>VLOOKUP(H84,'Mapping account'!E:F,2,0)</f>
        <v>04104</v>
      </c>
      <c r="H84" s="198" t="s">
        <v>355</v>
      </c>
      <c r="I84" s="269" t="s">
        <v>226</v>
      </c>
      <c r="J84" s="279" t="s">
        <v>77</v>
      </c>
      <c r="K84" s="279" t="s">
        <v>245</v>
      </c>
      <c r="L84" s="403" t="e">
        <f>SUMIFS(M.account_DTR!$AD$7:$AD$414,M.account_DTR!$I$7:$I$414,'10. 170KMP'!$F84)</f>
        <v>#REF!</v>
      </c>
      <c r="M84" s="447" t="e">
        <f>SUMIFS(M.account_DTR!$AR$7:$AR$414,M.account_DTR!$I$7:$I$414,'10. 170KMP'!$F84)</f>
        <v>#REF!</v>
      </c>
      <c r="N84" s="447" t="e">
        <f>SUMIFS(M.account_DTR!$BF$7:$BF$414,M.account_DTR!$I$7:$I$414,'10. 170KMP'!$F84)</f>
        <v>#REF!</v>
      </c>
      <c r="O84" s="447" t="e">
        <f>SUMIFS(M.account_DTR!BH$7:BH$414,M.account_DTR!$I$7:$I$414,'10. 170KMP'!$F84)</f>
        <v>#REF!</v>
      </c>
      <c r="P84" s="447" t="e">
        <f>SUMIFS(M.account_DTR!BI$7:BI$414,M.account_DTR!$I$7:$I$414,'10. 170KMP'!$F84)</f>
        <v>#REF!</v>
      </c>
      <c r="Q84" s="447" t="e">
        <f>SUMIFS(M.account_DTR!BJ$7:BJ$414,M.account_DTR!$I$7:$I$414,'10. 170KMP'!$F84)</f>
        <v>#REF!</v>
      </c>
      <c r="R84" s="447" t="e">
        <f>SUMIFS(M.account_DTR!BK$7:BK$414,M.account_DTR!$I$7:$I$414,'10. 170KMP'!$F84)</f>
        <v>#REF!</v>
      </c>
      <c r="S84" s="447" t="e">
        <f>SUMIFS(M.account_DTR!BL$7:BL$414,M.account_DTR!$I$7:$I$414,'10. 170KMP'!$F84)</f>
        <v>#REF!</v>
      </c>
      <c r="T84" s="447" t="e">
        <f>SUMIFS(M.account_DTR!BM$7:BM$414,M.account_DTR!$I$7:$I$414,'10. 170KMP'!$F84)</f>
        <v>#REF!</v>
      </c>
      <c r="U84" s="447" t="e">
        <f>SUMIFS(M.account_DTR!BN$7:BN$414,M.account_DTR!$I$7:$I$414,'10. 170KMP'!$F84)</f>
        <v>#REF!</v>
      </c>
      <c r="V84" s="447" t="e">
        <f>SUMIFS(M.account_DTR!BO$7:BO$414,M.account_DTR!$I$7:$I$414,'10. 170KMP'!$F84)</f>
        <v>#REF!</v>
      </c>
      <c r="W84" s="447" t="e">
        <f>SUMIFS(M.account_DTR!BP$7:BP$414,M.account_DTR!$I$7:$I$414,'10. 170KMP'!$F84)</f>
        <v>#REF!</v>
      </c>
      <c r="X84" s="447" t="e">
        <f>SUMIFS(M.account_DTR!BQ$7:BQ$414,M.account_DTR!$I$7:$I$414,'10. 170KMP'!$F84)</f>
        <v>#REF!</v>
      </c>
      <c r="Y84" s="447" t="e">
        <f>SUMIFS(M.account_DTR!BR$7:BR$414,M.account_DTR!$I$7:$I$414,'10. 170KMP'!$F84)</f>
        <v>#REF!</v>
      </c>
      <c r="Z84" s="447" t="e">
        <f>SUMIFS(M.account_DTR!BS$7:BS$414,M.account_DTR!$I$7:$I$414,'10. 170KMP'!$F84)</f>
        <v>#REF!</v>
      </c>
      <c r="AA84" s="447" t="e">
        <f t="shared" si="49"/>
        <v>#REF!</v>
      </c>
      <c r="AB84" s="447">
        <f>SUMIFS(M.account_DTR!BV$7:BV$414,M.account_DTR!$I$7:$I$414,'10. 170KMP'!$F84)</f>
        <v>3500000</v>
      </c>
      <c r="AC84" s="447">
        <f>SUMIFS(M.account_DTR!BW$7:BW$414,M.account_DTR!$I$7:$I$414,'10. 170KMP'!$F84)</f>
        <v>0</v>
      </c>
      <c r="AD84" s="447">
        <f>SUMIFS(M.account_DTR!BX$7:BX$414,M.account_DTR!$I$7:$I$414,'10. 170KMP'!$F84)</f>
        <v>0</v>
      </c>
      <c r="AE84" s="447">
        <f>SUMIFS(M.account_DTR!BY$7:BY$414,M.account_DTR!$I$7:$I$414,'10. 170KMP'!$F84)</f>
        <v>0</v>
      </c>
      <c r="AF84" s="447">
        <f>SUMIFS(M.account_DTR!BZ$7:BZ$414,M.account_DTR!$I$7:$I$414,'10. 170KMP'!$F84)</f>
        <v>0</v>
      </c>
      <c r="AG84" s="447">
        <f>SUMIFS(M.account_DTR!CA$7:CA$414,M.account_DTR!$I$7:$I$414,'10. 170KMP'!$F84)</f>
        <v>0</v>
      </c>
      <c r="AH84" s="447">
        <f>SUMIFS(M.account_DTR!CB$7:CB$414,M.account_DTR!$I$7:$I$414,'10. 170KMP'!$F84)</f>
        <v>0</v>
      </c>
      <c r="AI84" s="447">
        <f>SUMIFS(M.account_DTR!CC$7:CC$414,M.account_DTR!$I$7:$I$414,'10. 170KMP'!$F84)</f>
        <v>0</v>
      </c>
      <c r="AJ84" s="447">
        <f>SUMIFS(M.account_DTR!CD$7:CD$414,M.account_DTR!$I$7:$I$414,'10. 170KMP'!$F84)</f>
        <v>0</v>
      </c>
      <c r="AK84" s="447">
        <f>SUMIFS(M.account_DTR!CE$7:CE$414,M.account_DTR!$I$7:$I$414,'10. 170KMP'!$F84)</f>
        <v>0</v>
      </c>
      <c r="AL84" s="447">
        <f>SUMIFS(M.account_DTR!CF$7:CF$414,M.account_DTR!$I$7:$I$414,'10. 170KMP'!$F84)</f>
        <v>0</v>
      </c>
      <c r="AM84" s="447">
        <f>SUMIFS(M.account_DTR!CG$7:CG$414,M.account_DTR!$I$7:$I$414,'10. 170KMP'!$F84)</f>
        <v>0</v>
      </c>
      <c r="AN84" s="447">
        <f t="shared" si="50"/>
        <v>3500000</v>
      </c>
      <c r="AO84" s="448">
        <f t="shared" si="48"/>
        <v>0</v>
      </c>
      <c r="AP84" s="406">
        <f>SUMIFS(M.account_DTR!CJ$7:CJ$414,M.account_DTR!$I$7:$I$414,'10. 170KMP'!$F84)</f>
        <v>0</v>
      </c>
      <c r="AQ84" s="449">
        <f>SUMIFS(M.account_DTR!CK$7:CK$414,M.account_DTR!$I$7:$I$414,'10. 170KMP'!$F84)</f>
        <v>0</v>
      </c>
      <c r="AR84" s="449">
        <f>SUMIFS(M.account_DTR!CL$7:CL$414,M.account_DTR!$I$7:$I$414,'10. 170KMP'!$F84)</f>
        <v>0</v>
      </c>
      <c r="AS84" s="449">
        <f>SUMIFS(M.account_DTR!CM$7:CM$414,M.account_DTR!$I$7:$I$414,'10. 170KMP'!$F84)</f>
        <v>0</v>
      </c>
      <c r="AT84" s="449">
        <f>SUMIFS(M.account_DTR!CN$7:CN$414,M.account_DTR!$I$7:$I$414,'10. 170KMP'!$F84)</f>
        <v>0</v>
      </c>
      <c r="AU84" s="449"/>
      <c r="AV84" s="449"/>
      <c r="AW84" s="449"/>
      <c r="AX84" s="449"/>
      <c r="AY84" s="449"/>
      <c r="AZ84" s="449"/>
      <c r="BA84" s="450"/>
      <c r="BB84" s="403">
        <f t="shared" si="42"/>
        <v>0</v>
      </c>
      <c r="BC84" s="404">
        <f t="shared" si="43"/>
        <v>0</v>
      </c>
      <c r="BD84" s="404">
        <f t="shared" si="44"/>
        <v>0</v>
      </c>
      <c r="BE84" s="738" t="str">
        <f t="shared" si="37"/>
        <v/>
      </c>
      <c r="BF84" s="739" t="str">
        <f t="shared" si="38"/>
        <v/>
      </c>
      <c r="BG84" s="403" t="e">
        <f t="shared" si="45"/>
        <v>#REF!</v>
      </c>
      <c r="BH84" s="404">
        <f t="shared" si="46"/>
        <v>0</v>
      </c>
      <c r="BI84" s="404">
        <f t="shared" si="47"/>
        <v>3500000</v>
      </c>
      <c r="BJ84" s="502" t="str">
        <f t="shared" si="39"/>
        <v/>
      </c>
      <c r="BK84" s="502">
        <f t="shared" si="40"/>
        <v>0</v>
      </c>
      <c r="BL84" s="503">
        <f t="shared" si="41"/>
        <v>0</v>
      </c>
    </row>
    <row r="85" spans="2:64" s="2" customFormat="1" x14ac:dyDescent="0.25">
      <c r="B85" s="1103" t="str">
        <f>IF(C85=0,"",MAX($B$10:B84)+1)</f>
        <v/>
      </c>
      <c r="C85" s="1104"/>
      <c r="D85" s="1105"/>
      <c r="E85" s="1104"/>
      <c r="F85" s="23">
        <f>IF(H85=0,"",MAX($F$10:F84)+1)</f>
        <v>75</v>
      </c>
      <c r="G85" s="240" t="str">
        <f>VLOOKUP(H85,'Mapping account'!E:F,2,0)</f>
        <v>04109</v>
      </c>
      <c r="H85" s="16" t="s">
        <v>356</v>
      </c>
      <c r="I85" s="266" t="s">
        <v>226</v>
      </c>
      <c r="J85" s="277" t="s">
        <v>77</v>
      </c>
      <c r="K85" s="277" t="s">
        <v>245</v>
      </c>
      <c r="L85" s="85" t="e">
        <f>SUMIFS(M.account_DTR!$AD$7:$AD$414,M.account_DTR!$I$7:$I$414,'10. 170KMP'!$F85)</f>
        <v>#REF!</v>
      </c>
      <c r="M85" s="451" t="e">
        <f>SUMIFS(M.account_DTR!$AR$7:$AR$414,M.account_DTR!$I$7:$I$414,'10. 170KMP'!$F85)</f>
        <v>#REF!</v>
      </c>
      <c r="N85" s="451" t="e">
        <f>SUMIFS(M.account_DTR!$BF$7:$BF$414,M.account_DTR!$I$7:$I$414,'10. 170KMP'!$F85)</f>
        <v>#REF!</v>
      </c>
      <c r="O85" s="451" t="e">
        <f>SUMIFS(M.account_DTR!BH$7:BH$414,M.account_DTR!$I$7:$I$414,'10. 170KMP'!$F85)</f>
        <v>#REF!</v>
      </c>
      <c r="P85" s="451" t="e">
        <f>SUMIFS(M.account_DTR!BI$7:BI$414,M.account_DTR!$I$7:$I$414,'10. 170KMP'!$F85)</f>
        <v>#REF!</v>
      </c>
      <c r="Q85" s="451" t="e">
        <f>SUMIFS(M.account_DTR!BJ$7:BJ$414,M.account_DTR!$I$7:$I$414,'10. 170KMP'!$F85)</f>
        <v>#REF!</v>
      </c>
      <c r="R85" s="451" t="e">
        <f>SUMIFS(M.account_DTR!BK$7:BK$414,M.account_DTR!$I$7:$I$414,'10. 170KMP'!$F85)</f>
        <v>#REF!</v>
      </c>
      <c r="S85" s="451" t="e">
        <f>SUMIFS(M.account_DTR!BL$7:BL$414,M.account_DTR!$I$7:$I$414,'10. 170KMP'!$F85)</f>
        <v>#REF!</v>
      </c>
      <c r="T85" s="451" t="e">
        <f>SUMIFS(M.account_DTR!BM$7:BM$414,M.account_DTR!$I$7:$I$414,'10. 170KMP'!$F85)</f>
        <v>#REF!</v>
      </c>
      <c r="U85" s="451" t="e">
        <f>SUMIFS(M.account_DTR!BN$7:BN$414,M.account_DTR!$I$7:$I$414,'10. 170KMP'!$F85)</f>
        <v>#REF!</v>
      </c>
      <c r="V85" s="451" t="e">
        <f>SUMIFS(M.account_DTR!BO$7:BO$414,M.account_DTR!$I$7:$I$414,'10. 170KMP'!$F85)</f>
        <v>#REF!</v>
      </c>
      <c r="W85" s="451" t="e">
        <f>SUMIFS(M.account_DTR!BP$7:BP$414,M.account_DTR!$I$7:$I$414,'10. 170KMP'!$F85)</f>
        <v>#REF!</v>
      </c>
      <c r="X85" s="451" t="e">
        <f>SUMIFS(M.account_DTR!BQ$7:BQ$414,M.account_DTR!$I$7:$I$414,'10. 170KMP'!$F85)</f>
        <v>#REF!</v>
      </c>
      <c r="Y85" s="451" t="e">
        <f>SUMIFS(M.account_DTR!BR$7:BR$414,M.account_DTR!$I$7:$I$414,'10. 170KMP'!$F85)</f>
        <v>#REF!</v>
      </c>
      <c r="Z85" s="451" t="e">
        <f>SUMIFS(M.account_DTR!BS$7:BS$414,M.account_DTR!$I$7:$I$414,'10. 170KMP'!$F85)</f>
        <v>#REF!</v>
      </c>
      <c r="AA85" s="451" t="e">
        <f t="shared" si="49"/>
        <v>#REF!</v>
      </c>
      <c r="AB85" s="451">
        <f>SUMIFS(M.account_DTR!BV$7:BV$414,M.account_DTR!$I$7:$I$414,'10. 170KMP'!$F85)</f>
        <v>0</v>
      </c>
      <c r="AC85" s="451">
        <f>SUMIFS(M.account_DTR!BW$7:BW$414,M.account_DTR!$I$7:$I$414,'10. 170KMP'!$F85)</f>
        <v>0</v>
      </c>
      <c r="AD85" s="451">
        <f>SUMIFS(M.account_DTR!BX$7:BX$414,M.account_DTR!$I$7:$I$414,'10. 170KMP'!$F85)</f>
        <v>0</v>
      </c>
      <c r="AE85" s="451">
        <f>SUMIFS(M.account_DTR!BY$7:BY$414,M.account_DTR!$I$7:$I$414,'10. 170KMP'!$F85)</f>
        <v>0</v>
      </c>
      <c r="AF85" s="451">
        <f>SUMIFS(M.account_DTR!BZ$7:BZ$414,M.account_DTR!$I$7:$I$414,'10. 170KMP'!$F85)</f>
        <v>0</v>
      </c>
      <c r="AG85" s="451">
        <f>SUMIFS(M.account_DTR!CA$7:CA$414,M.account_DTR!$I$7:$I$414,'10. 170KMP'!$F85)</f>
        <v>0</v>
      </c>
      <c r="AH85" s="451">
        <f>SUMIFS(M.account_DTR!CB$7:CB$414,M.account_DTR!$I$7:$I$414,'10. 170KMP'!$F85)</f>
        <v>0</v>
      </c>
      <c r="AI85" s="451">
        <f>SUMIFS(M.account_DTR!CC$7:CC$414,M.account_DTR!$I$7:$I$414,'10. 170KMP'!$F85)</f>
        <v>0</v>
      </c>
      <c r="AJ85" s="451">
        <f>SUMIFS(M.account_DTR!CD$7:CD$414,M.account_DTR!$I$7:$I$414,'10. 170KMP'!$F85)</f>
        <v>0</v>
      </c>
      <c r="AK85" s="451">
        <f>SUMIFS(M.account_DTR!CE$7:CE$414,M.account_DTR!$I$7:$I$414,'10. 170KMP'!$F85)</f>
        <v>0</v>
      </c>
      <c r="AL85" s="451">
        <f>SUMIFS(M.account_DTR!CF$7:CF$414,M.account_DTR!$I$7:$I$414,'10. 170KMP'!$F85)</f>
        <v>0</v>
      </c>
      <c r="AM85" s="451">
        <f>SUMIFS(M.account_DTR!CG$7:CG$414,M.account_DTR!$I$7:$I$414,'10. 170KMP'!$F85)</f>
        <v>0</v>
      </c>
      <c r="AN85" s="451">
        <f t="shared" si="50"/>
        <v>0</v>
      </c>
      <c r="AO85" s="452">
        <f t="shared" si="48"/>
        <v>0</v>
      </c>
      <c r="AP85" s="323">
        <f>SUMIFS(M.account_DTR!CJ$7:CJ$414,M.account_DTR!$I$7:$I$414,'10. 170KMP'!$F85)</f>
        <v>0</v>
      </c>
      <c r="AQ85" s="453">
        <f>SUMIFS(M.account_DTR!CK$7:CK$414,M.account_DTR!$I$7:$I$414,'10. 170KMP'!$F85)</f>
        <v>0</v>
      </c>
      <c r="AR85" s="453">
        <f>SUMIFS(M.account_DTR!CL$7:CL$414,M.account_DTR!$I$7:$I$414,'10. 170KMP'!$F85)</f>
        <v>0</v>
      </c>
      <c r="AS85" s="453">
        <f>SUMIFS(M.account_DTR!CM$7:CM$414,M.account_DTR!$I$7:$I$414,'10. 170KMP'!$F85)</f>
        <v>0</v>
      </c>
      <c r="AT85" s="453">
        <f>SUMIFS(M.account_DTR!CN$7:CN$414,M.account_DTR!$I$7:$I$414,'10. 170KMP'!$F85)</f>
        <v>0</v>
      </c>
      <c r="AU85" s="453"/>
      <c r="AV85" s="453"/>
      <c r="AW85" s="453"/>
      <c r="AX85" s="453"/>
      <c r="AY85" s="453"/>
      <c r="AZ85" s="453"/>
      <c r="BA85" s="454"/>
      <c r="BB85" s="85">
        <f t="shared" si="42"/>
        <v>0</v>
      </c>
      <c r="BC85" s="61">
        <f t="shared" si="43"/>
        <v>0</v>
      </c>
      <c r="BD85" s="61">
        <f t="shared" si="44"/>
        <v>0</v>
      </c>
      <c r="BE85" s="732" t="str">
        <f t="shared" si="37"/>
        <v/>
      </c>
      <c r="BF85" s="733" t="str">
        <f t="shared" si="38"/>
        <v/>
      </c>
      <c r="BG85" s="85" t="e">
        <f t="shared" si="45"/>
        <v>#REF!</v>
      </c>
      <c r="BH85" s="61">
        <f t="shared" si="46"/>
        <v>0</v>
      </c>
      <c r="BI85" s="61">
        <f t="shared" si="47"/>
        <v>0</v>
      </c>
      <c r="BJ85" s="494" t="str">
        <f t="shared" si="39"/>
        <v/>
      </c>
      <c r="BK85" s="494" t="str">
        <f t="shared" si="40"/>
        <v/>
      </c>
      <c r="BL85" s="495" t="str">
        <f t="shared" si="41"/>
        <v/>
      </c>
    </row>
    <row r="86" spans="2:64" s="2" customFormat="1" x14ac:dyDescent="0.25">
      <c r="B86" s="1103" t="str">
        <f>IF(C86=0,"",MAX($B$10:B85)+1)</f>
        <v/>
      </c>
      <c r="C86" s="1104"/>
      <c r="D86" s="244" t="s">
        <v>246</v>
      </c>
      <c r="E86" s="164" t="s">
        <v>165</v>
      </c>
      <c r="F86" s="159">
        <f>IF(H86=0,"",MAX($F$10:F85)+1)</f>
        <v>76</v>
      </c>
      <c r="G86" s="246" t="str">
        <f>VLOOKUP(H86,'Mapping account'!E:F,2,0)</f>
        <v>04602</v>
      </c>
      <c r="H86" s="455" t="s">
        <v>165</v>
      </c>
      <c r="I86" s="456" t="s">
        <v>226</v>
      </c>
      <c r="J86" s="457" t="s">
        <v>77</v>
      </c>
      <c r="K86" s="457" t="s">
        <v>246</v>
      </c>
      <c r="L86" s="386" t="e">
        <f>SUMIFS(M.account_DTR!$AD$7:$AD$414,M.account_DTR!$I$7:$I$414,'10. 170KMP'!$F86)</f>
        <v>#REF!</v>
      </c>
      <c r="M86" s="443" t="e">
        <f>SUMIFS(M.account_DTR!$AR$7:$AR$414,M.account_DTR!$I$7:$I$414,'10. 170KMP'!$F86)</f>
        <v>#REF!</v>
      </c>
      <c r="N86" s="443" t="e">
        <f>SUMIFS(M.account_DTR!$BF$7:$BF$414,M.account_DTR!$I$7:$I$414,'10. 170KMP'!$F86)</f>
        <v>#REF!</v>
      </c>
      <c r="O86" s="443" t="e">
        <f>SUMIFS(M.account_DTR!BH$7:BH$414,M.account_DTR!$I$7:$I$414,'10. 170KMP'!$F86)</f>
        <v>#REF!</v>
      </c>
      <c r="P86" s="443" t="e">
        <f>SUMIFS(M.account_DTR!BI$7:BI$414,M.account_DTR!$I$7:$I$414,'10. 170KMP'!$F86)</f>
        <v>#REF!</v>
      </c>
      <c r="Q86" s="443" t="e">
        <f>SUMIFS(M.account_DTR!BJ$7:BJ$414,M.account_DTR!$I$7:$I$414,'10. 170KMP'!$F86)</f>
        <v>#REF!</v>
      </c>
      <c r="R86" s="443" t="e">
        <f>SUMIFS(M.account_DTR!BK$7:BK$414,M.account_DTR!$I$7:$I$414,'10. 170KMP'!$F86)</f>
        <v>#REF!</v>
      </c>
      <c r="S86" s="443" t="e">
        <f>SUMIFS(M.account_DTR!BL$7:BL$414,M.account_DTR!$I$7:$I$414,'10. 170KMP'!$F86)</f>
        <v>#REF!</v>
      </c>
      <c r="T86" s="443" t="e">
        <f>SUMIFS(M.account_DTR!BM$7:BM$414,M.account_DTR!$I$7:$I$414,'10. 170KMP'!$F86)</f>
        <v>#REF!</v>
      </c>
      <c r="U86" s="443" t="e">
        <f>SUMIFS(M.account_DTR!BN$7:BN$414,M.account_DTR!$I$7:$I$414,'10. 170KMP'!$F86)</f>
        <v>#REF!</v>
      </c>
      <c r="V86" s="443" t="e">
        <f>SUMIFS(M.account_DTR!BO$7:BO$414,M.account_DTR!$I$7:$I$414,'10. 170KMP'!$F86)</f>
        <v>#REF!</v>
      </c>
      <c r="W86" s="443" t="e">
        <f>SUMIFS(M.account_DTR!BP$7:BP$414,M.account_DTR!$I$7:$I$414,'10. 170KMP'!$F86)</f>
        <v>#REF!</v>
      </c>
      <c r="X86" s="443" t="e">
        <f>SUMIFS(M.account_DTR!BQ$7:BQ$414,M.account_DTR!$I$7:$I$414,'10. 170KMP'!$F86)</f>
        <v>#REF!</v>
      </c>
      <c r="Y86" s="443" t="e">
        <f>SUMIFS(M.account_DTR!BR$7:BR$414,M.account_DTR!$I$7:$I$414,'10. 170KMP'!$F86)</f>
        <v>#REF!</v>
      </c>
      <c r="Z86" s="443" t="e">
        <f>SUMIFS(M.account_DTR!BS$7:BS$414,M.account_DTR!$I$7:$I$414,'10. 170KMP'!$F86)</f>
        <v>#REF!</v>
      </c>
      <c r="AA86" s="443" t="e">
        <f t="shared" si="49"/>
        <v>#REF!</v>
      </c>
      <c r="AB86" s="443">
        <f>SUMIFS(M.account_DTR!BV$7:BV$414,M.account_DTR!$I$7:$I$414,'10. 170KMP'!$F86)</f>
        <v>0</v>
      </c>
      <c r="AC86" s="443">
        <f>SUMIFS(M.account_DTR!BW$7:BW$414,M.account_DTR!$I$7:$I$414,'10. 170KMP'!$F86)</f>
        <v>0</v>
      </c>
      <c r="AD86" s="443">
        <f>SUMIFS(M.account_DTR!BX$7:BX$414,M.account_DTR!$I$7:$I$414,'10. 170KMP'!$F86)</f>
        <v>0</v>
      </c>
      <c r="AE86" s="443">
        <f>SUMIFS(M.account_DTR!BY$7:BY$414,M.account_DTR!$I$7:$I$414,'10. 170KMP'!$F86)</f>
        <v>0</v>
      </c>
      <c r="AF86" s="443">
        <f>SUMIFS(M.account_DTR!BZ$7:BZ$414,M.account_DTR!$I$7:$I$414,'10. 170KMP'!$F86)</f>
        <v>0</v>
      </c>
      <c r="AG86" s="443">
        <f>SUMIFS(M.account_DTR!CA$7:CA$414,M.account_DTR!$I$7:$I$414,'10. 170KMP'!$F86)</f>
        <v>0</v>
      </c>
      <c r="AH86" s="443">
        <f>SUMIFS(M.account_DTR!CB$7:CB$414,M.account_DTR!$I$7:$I$414,'10. 170KMP'!$F86)</f>
        <v>0</v>
      </c>
      <c r="AI86" s="443">
        <f>SUMIFS(M.account_DTR!CC$7:CC$414,M.account_DTR!$I$7:$I$414,'10. 170KMP'!$F86)</f>
        <v>0</v>
      </c>
      <c r="AJ86" s="443">
        <f>SUMIFS(M.account_DTR!CD$7:CD$414,M.account_DTR!$I$7:$I$414,'10. 170KMP'!$F86)</f>
        <v>0</v>
      </c>
      <c r="AK86" s="443">
        <f>SUMIFS(M.account_DTR!CE$7:CE$414,M.account_DTR!$I$7:$I$414,'10. 170KMP'!$F86)</f>
        <v>0</v>
      </c>
      <c r="AL86" s="443">
        <f>SUMIFS(M.account_DTR!CF$7:CF$414,M.account_DTR!$I$7:$I$414,'10. 170KMP'!$F86)</f>
        <v>0</v>
      </c>
      <c r="AM86" s="443">
        <f>SUMIFS(M.account_DTR!CG$7:CG$414,M.account_DTR!$I$7:$I$414,'10. 170KMP'!$F86)</f>
        <v>0</v>
      </c>
      <c r="AN86" s="443">
        <f t="shared" si="50"/>
        <v>0</v>
      </c>
      <c r="AO86" s="444">
        <f t="shared" si="48"/>
        <v>0</v>
      </c>
      <c r="AP86" s="389">
        <f>SUMIFS(M.account_DTR!CJ$7:CJ$414,M.account_DTR!$I$7:$I$414,'10. 170KMP'!$F86)</f>
        <v>0</v>
      </c>
      <c r="AQ86" s="445">
        <f>SUMIFS(M.account_DTR!CK$7:CK$414,M.account_DTR!$I$7:$I$414,'10. 170KMP'!$F86)</f>
        <v>0</v>
      </c>
      <c r="AR86" s="445">
        <f>SUMIFS(M.account_DTR!CL$7:CL$414,M.account_DTR!$I$7:$I$414,'10. 170KMP'!$F86)</f>
        <v>0</v>
      </c>
      <c r="AS86" s="445">
        <f>SUMIFS(M.account_DTR!CM$7:CM$414,M.account_DTR!$I$7:$I$414,'10. 170KMP'!$F86)</f>
        <v>0</v>
      </c>
      <c r="AT86" s="445">
        <f>SUMIFS(M.account_DTR!CN$7:CN$414,M.account_DTR!$I$7:$I$414,'10. 170KMP'!$F86)</f>
        <v>0</v>
      </c>
      <c r="AU86" s="445"/>
      <c r="AV86" s="445"/>
      <c r="AW86" s="445"/>
      <c r="AX86" s="445"/>
      <c r="AY86" s="445"/>
      <c r="AZ86" s="445"/>
      <c r="BA86" s="446"/>
      <c r="BB86" s="386">
        <f t="shared" si="42"/>
        <v>0</v>
      </c>
      <c r="BC86" s="387">
        <f t="shared" si="43"/>
        <v>0</v>
      </c>
      <c r="BD86" s="387">
        <f t="shared" si="44"/>
        <v>0</v>
      </c>
      <c r="BE86" s="734" t="str">
        <f t="shared" si="37"/>
        <v/>
      </c>
      <c r="BF86" s="735" t="str">
        <f t="shared" si="38"/>
        <v/>
      </c>
      <c r="BG86" s="386" t="e">
        <f t="shared" si="45"/>
        <v>#REF!</v>
      </c>
      <c r="BH86" s="387">
        <f t="shared" si="46"/>
        <v>0</v>
      </c>
      <c r="BI86" s="387">
        <f t="shared" si="47"/>
        <v>0</v>
      </c>
      <c r="BJ86" s="498" t="str">
        <f t="shared" si="39"/>
        <v/>
      </c>
      <c r="BK86" s="498" t="str">
        <f t="shared" si="40"/>
        <v/>
      </c>
      <c r="BL86" s="499" t="str">
        <f t="shared" si="41"/>
        <v/>
      </c>
    </row>
    <row r="87" spans="2:64" s="2" customFormat="1" x14ac:dyDescent="0.25">
      <c r="B87" s="1103" t="str">
        <f>IF(C87=0,"",MAX($B$10:B86)+1)</f>
        <v/>
      </c>
      <c r="C87" s="1104"/>
      <c r="D87" s="244" t="s">
        <v>247</v>
      </c>
      <c r="E87" s="132" t="s">
        <v>178</v>
      </c>
      <c r="F87" s="193">
        <f>IF(H87=0,"",MAX($F$10:F86)+1)</f>
        <v>77</v>
      </c>
      <c r="G87" s="247" t="str">
        <f>VLOOKUP(H87,'Mapping account'!E:F,2,0)</f>
        <v>04604</v>
      </c>
      <c r="H87" s="458" t="s">
        <v>178</v>
      </c>
      <c r="I87" s="459" t="s">
        <v>226</v>
      </c>
      <c r="J87" s="460" t="s">
        <v>77</v>
      </c>
      <c r="K87" s="460" t="s">
        <v>247</v>
      </c>
      <c r="L87" s="85" t="e">
        <f>SUMIFS(M.account_DTR!$AD$7:$AD$414,M.account_DTR!$I$7:$I$414,'10. 170KMP'!$F87)</f>
        <v>#REF!</v>
      </c>
      <c r="M87" s="451" t="e">
        <f>SUMIFS(M.account_DTR!$AR$7:$AR$414,M.account_DTR!$I$7:$I$414,'10. 170KMP'!$F87)</f>
        <v>#REF!</v>
      </c>
      <c r="N87" s="451" t="e">
        <f>SUMIFS(M.account_DTR!$BF$7:$BF$414,M.account_DTR!$I$7:$I$414,'10. 170KMP'!$F87)</f>
        <v>#REF!</v>
      </c>
      <c r="O87" s="451" t="e">
        <f>SUMIFS(M.account_DTR!BH$7:BH$414,M.account_DTR!$I$7:$I$414,'10. 170KMP'!$F87)</f>
        <v>#REF!</v>
      </c>
      <c r="P87" s="451" t="e">
        <f>SUMIFS(M.account_DTR!BI$7:BI$414,M.account_DTR!$I$7:$I$414,'10. 170KMP'!$F87)</f>
        <v>#REF!</v>
      </c>
      <c r="Q87" s="451" t="e">
        <f>SUMIFS(M.account_DTR!BJ$7:BJ$414,M.account_DTR!$I$7:$I$414,'10. 170KMP'!$F87)</f>
        <v>#REF!</v>
      </c>
      <c r="R87" s="451" t="e">
        <f>SUMIFS(M.account_DTR!BK$7:BK$414,M.account_DTR!$I$7:$I$414,'10. 170KMP'!$F87)</f>
        <v>#REF!</v>
      </c>
      <c r="S87" s="451" t="e">
        <f>SUMIFS(M.account_DTR!BL$7:BL$414,M.account_DTR!$I$7:$I$414,'10. 170KMP'!$F87)</f>
        <v>#REF!</v>
      </c>
      <c r="T87" s="451" t="e">
        <f>SUMIFS(M.account_DTR!BM$7:BM$414,M.account_DTR!$I$7:$I$414,'10. 170KMP'!$F87)</f>
        <v>#REF!</v>
      </c>
      <c r="U87" s="451" t="e">
        <f>SUMIFS(M.account_DTR!BN$7:BN$414,M.account_DTR!$I$7:$I$414,'10. 170KMP'!$F87)</f>
        <v>#REF!</v>
      </c>
      <c r="V87" s="451" t="e">
        <f>SUMIFS(M.account_DTR!BO$7:BO$414,M.account_DTR!$I$7:$I$414,'10. 170KMP'!$F87)</f>
        <v>#REF!</v>
      </c>
      <c r="W87" s="451" t="e">
        <f>SUMIFS(M.account_DTR!BP$7:BP$414,M.account_DTR!$I$7:$I$414,'10. 170KMP'!$F87)</f>
        <v>#REF!</v>
      </c>
      <c r="X87" s="451" t="e">
        <f>SUMIFS(M.account_DTR!BQ$7:BQ$414,M.account_DTR!$I$7:$I$414,'10. 170KMP'!$F87)</f>
        <v>#REF!</v>
      </c>
      <c r="Y87" s="451" t="e">
        <f>SUMIFS(M.account_DTR!BR$7:BR$414,M.account_DTR!$I$7:$I$414,'10. 170KMP'!$F87)</f>
        <v>#REF!</v>
      </c>
      <c r="Z87" s="451" t="e">
        <f>SUMIFS(M.account_DTR!BS$7:BS$414,M.account_DTR!$I$7:$I$414,'10. 170KMP'!$F87)</f>
        <v>#REF!</v>
      </c>
      <c r="AA87" s="451" t="e">
        <f t="shared" si="49"/>
        <v>#REF!</v>
      </c>
      <c r="AB87" s="451">
        <f>SUMIFS(M.account_DTR!BV$7:BV$414,M.account_DTR!$I$7:$I$414,'10. 170KMP'!$F87)</f>
        <v>0</v>
      </c>
      <c r="AC87" s="451">
        <f>SUMIFS(M.account_DTR!BW$7:BW$414,M.account_DTR!$I$7:$I$414,'10. 170KMP'!$F87)</f>
        <v>0</v>
      </c>
      <c r="AD87" s="451">
        <f>SUMIFS(M.account_DTR!BX$7:BX$414,M.account_DTR!$I$7:$I$414,'10. 170KMP'!$F87)</f>
        <v>0</v>
      </c>
      <c r="AE87" s="451">
        <f>SUMIFS(M.account_DTR!BY$7:BY$414,M.account_DTR!$I$7:$I$414,'10. 170KMP'!$F87)</f>
        <v>0</v>
      </c>
      <c r="AF87" s="451">
        <f>SUMIFS(M.account_DTR!BZ$7:BZ$414,M.account_DTR!$I$7:$I$414,'10. 170KMP'!$F87)</f>
        <v>0</v>
      </c>
      <c r="AG87" s="451">
        <f>SUMIFS(M.account_DTR!CA$7:CA$414,M.account_DTR!$I$7:$I$414,'10. 170KMP'!$F87)</f>
        <v>0</v>
      </c>
      <c r="AH87" s="451">
        <f>SUMIFS(M.account_DTR!CB$7:CB$414,M.account_DTR!$I$7:$I$414,'10. 170KMP'!$F87)</f>
        <v>0</v>
      </c>
      <c r="AI87" s="451">
        <f>SUMIFS(M.account_DTR!CC$7:CC$414,M.account_DTR!$I$7:$I$414,'10. 170KMP'!$F87)</f>
        <v>0</v>
      </c>
      <c r="AJ87" s="451">
        <f>SUMIFS(M.account_DTR!CD$7:CD$414,M.account_DTR!$I$7:$I$414,'10. 170KMP'!$F87)</f>
        <v>0</v>
      </c>
      <c r="AK87" s="451">
        <f>SUMIFS(M.account_DTR!CE$7:CE$414,M.account_DTR!$I$7:$I$414,'10. 170KMP'!$F87)</f>
        <v>0</v>
      </c>
      <c r="AL87" s="451">
        <f>SUMIFS(M.account_DTR!CF$7:CF$414,M.account_DTR!$I$7:$I$414,'10. 170KMP'!$F87)</f>
        <v>0</v>
      </c>
      <c r="AM87" s="451">
        <f>SUMIFS(M.account_DTR!CG$7:CG$414,M.account_DTR!$I$7:$I$414,'10. 170KMP'!$F87)</f>
        <v>0</v>
      </c>
      <c r="AN87" s="451">
        <f t="shared" si="50"/>
        <v>0</v>
      </c>
      <c r="AO87" s="452">
        <f t="shared" si="48"/>
        <v>0</v>
      </c>
      <c r="AP87" s="323">
        <f>SUMIFS(M.account_DTR!CJ$7:CJ$414,M.account_DTR!$I$7:$I$414,'10. 170KMP'!$F87)</f>
        <v>0</v>
      </c>
      <c r="AQ87" s="453">
        <f>SUMIFS(M.account_DTR!CK$7:CK$414,M.account_DTR!$I$7:$I$414,'10. 170KMP'!$F87)</f>
        <v>0</v>
      </c>
      <c r="AR87" s="453">
        <f>SUMIFS(M.account_DTR!CL$7:CL$414,M.account_DTR!$I$7:$I$414,'10. 170KMP'!$F87)</f>
        <v>0</v>
      </c>
      <c r="AS87" s="453">
        <f>SUMIFS(M.account_DTR!CM$7:CM$414,M.account_DTR!$I$7:$I$414,'10. 170KMP'!$F87)</f>
        <v>0</v>
      </c>
      <c r="AT87" s="453">
        <f>SUMIFS(M.account_DTR!CN$7:CN$414,M.account_DTR!$I$7:$I$414,'10. 170KMP'!$F87)</f>
        <v>0</v>
      </c>
      <c r="AU87" s="453"/>
      <c r="AV87" s="453"/>
      <c r="AW87" s="453"/>
      <c r="AX87" s="453"/>
      <c r="AY87" s="453"/>
      <c r="AZ87" s="453"/>
      <c r="BA87" s="454"/>
      <c r="BB87" s="85">
        <f t="shared" si="42"/>
        <v>0</v>
      </c>
      <c r="BC87" s="61">
        <f t="shared" si="43"/>
        <v>0</v>
      </c>
      <c r="BD87" s="61">
        <f t="shared" si="44"/>
        <v>0</v>
      </c>
      <c r="BE87" s="732" t="str">
        <f t="shared" si="37"/>
        <v/>
      </c>
      <c r="BF87" s="733" t="str">
        <f t="shared" si="38"/>
        <v/>
      </c>
      <c r="BG87" s="85" t="e">
        <f t="shared" si="45"/>
        <v>#REF!</v>
      </c>
      <c r="BH87" s="61">
        <f t="shared" si="46"/>
        <v>0</v>
      </c>
      <c r="BI87" s="61">
        <f t="shared" si="47"/>
        <v>0</v>
      </c>
      <c r="BJ87" s="494" t="str">
        <f t="shared" si="39"/>
        <v/>
      </c>
      <c r="BK87" s="494" t="str">
        <f t="shared" si="40"/>
        <v/>
      </c>
      <c r="BL87" s="495" t="str">
        <f t="shared" si="41"/>
        <v/>
      </c>
    </row>
    <row r="88" spans="2:64" s="2" customFormat="1" ht="14.1" customHeight="1" x14ac:dyDescent="0.25">
      <c r="B88" s="1103"/>
      <c r="C88" s="1104"/>
      <c r="D88" s="1105" t="s">
        <v>248</v>
      </c>
      <c r="E88" s="1104" t="s">
        <v>164</v>
      </c>
      <c r="F88" s="177">
        <f>IF(H88=0,"",MAX($F$10:F87)+1)</f>
        <v>78</v>
      </c>
      <c r="G88" s="239" t="str">
        <f>VLOOKUP(H88,'Mapping account'!E:F,2,0)</f>
        <v>04702</v>
      </c>
      <c r="H88" s="14" t="s">
        <v>357</v>
      </c>
      <c r="I88" s="267" t="s">
        <v>226</v>
      </c>
      <c r="J88" s="278" t="s">
        <v>77</v>
      </c>
      <c r="K88" s="278" t="s">
        <v>248</v>
      </c>
      <c r="L88" s="433" t="e">
        <f>SUMIFS(M.account_DTR!$AD$7:$AD$414,M.account_DTR!$I$7:$I$414,'10. 170KMP'!$F88)</f>
        <v>#REF!</v>
      </c>
      <c r="M88" s="434" t="e">
        <f>SUMIFS(M.account_DTR!$AR$7:$AR$414,M.account_DTR!$I$7:$I$414,'10. 170KMP'!$F88)</f>
        <v>#REF!</v>
      </c>
      <c r="N88" s="434" t="e">
        <f>SUMIFS(M.account_DTR!$BF$7:$BF$414,M.account_DTR!$I$7:$I$414,'10. 170KMP'!$F88)</f>
        <v>#REF!</v>
      </c>
      <c r="O88" s="434" t="e">
        <f>SUMIFS(M.account_DTR!BH$7:BH$414,M.account_DTR!$I$7:$I$414,'10. 170KMP'!$F88)</f>
        <v>#REF!</v>
      </c>
      <c r="P88" s="434" t="e">
        <f>SUMIFS(M.account_DTR!BI$7:BI$414,M.account_DTR!$I$7:$I$414,'10. 170KMP'!$F88)</f>
        <v>#REF!</v>
      </c>
      <c r="Q88" s="434" t="e">
        <f>SUMIFS(M.account_DTR!BJ$7:BJ$414,M.account_DTR!$I$7:$I$414,'10. 170KMP'!$F88)</f>
        <v>#REF!</v>
      </c>
      <c r="R88" s="434" t="e">
        <f>SUMIFS(M.account_DTR!BK$7:BK$414,M.account_DTR!$I$7:$I$414,'10. 170KMP'!$F88)</f>
        <v>#REF!</v>
      </c>
      <c r="S88" s="434" t="e">
        <f>SUMIFS(M.account_DTR!BL$7:BL$414,M.account_DTR!$I$7:$I$414,'10. 170KMP'!$F88)</f>
        <v>#REF!</v>
      </c>
      <c r="T88" s="434" t="e">
        <f>SUMIFS(M.account_DTR!BM$7:BM$414,M.account_DTR!$I$7:$I$414,'10. 170KMP'!$F88)</f>
        <v>#REF!</v>
      </c>
      <c r="U88" s="434" t="e">
        <f>SUMIFS(M.account_DTR!BN$7:BN$414,M.account_DTR!$I$7:$I$414,'10. 170KMP'!$F88)</f>
        <v>#REF!</v>
      </c>
      <c r="V88" s="434" t="e">
        <f>SUMIFS(M.account_DTR!BO$7:BO$414,M.account_DTR!$I$7:$I$414,'10. 170KMP'!$F88)</f>
        <v>#REF!</v>
      </c>
      <c r="W88" s="434" t="e">
        <f>SUMIFS(M.account_DTR!BP$7:BP$414,M.account_DTR!$I$7:$I$414,'10. 170KMP'!$F88)</f>
        <v>#REF!</v>
      </c>
      <c r="X88" s="434" t="e">
        <f>SUMIFS(M.account_DTR!BQ$7:BQ$414,M.account_DTR!$I$7:$I$414,'10. 170KMP'!$F88)</f>
        <v>#REF!</v>
      </c>
      <c r="Y88" s="434" t="e">
        <f>SUMIFS(M.account_DTR!BR$7:BR$414,M.account_DTR!$I$7:$I$414,'10. 170KMP'!$F88)</f>
        <v>#REF!</v>
      </c>
      <c r="Z88" s="434" t="e">
        <f>SUMIFS(M.account_DTR!BS$7:BS$414,M.account_DTR!$I$7:$I$414,'10. 170KMP'!$F88)</f>
        <v>#REF!</v>
      </c>
      <c r="AA88" s="434" t="e">
        <f t="shared" si="49"/>
        <v>#REF!</v>
      </c>
      <c r="AB88" s="434">
        <f>SUMIFS(M.account_DTR!BV$7:BV$414,M.account_DTR!$I$7:$I$414,'10. 170KMP'!$F88)</f>
        <v>0</v>
      </c>
      <c r="AC88" s="434">
        <f>SUMIFS(M.account_DTR!BW$7:BW$414,M.account_DTR!$I$7:$I$414,'10. 170KMP'!$F88)</f>
        <v>0</v>
      </c>
      <c r="AD88" s="434">
        <f>SUMIFS(M.account_DTR!BX$7:BX$414,M.account_DTR!$I$7:$I$414,'10. 170KMP'!$F88)</f>
        <v>0</v>
      </c>
      <c r="AE88" s="434">
        <f>SUMIFS(M.account_DTR!BY$7:BY$414,M.account_DTR!$I$7:$I$414,'10. 170KMP'!$F88)</f>
        <v>0</v>
      </c>
      <c r="AF88" s="434">
        <f>SUMIFS(M.account_DTR!BZ$7:BZ$414,M.account_DTR!$I$7:$I$414,'10. 170KMP'!$F88)</f>
        <v>0</v>
      </c>
      <c r="AG88" s="434">
        <f>SUMIFS(M.account_DTR!CA$7:CA$414,M.account_DTR!$I$7:$I$414,'10. 170KMP'!$F88)</f>
        <v>0</v>
      </c>
      <c r="AH88" s="434">
        <f>SUMIFS(M.account_DTR!CB$7:CB$414,M.account_DTR!$I$7:$I$414,'10. 170KMP'!$F88)</f>
        <v>0</v>
      </c>
      <c r="AI88" s="434">
        <f>SUMIFS(M.account_DTR!CC$7:CC$414,M.account_DTR!$I$7:$I$414,'10. 170KMP'!$F88)</f>
        <v>0</v>
      </c>
      <c r="AJ88" s="434">
        <f>SUMIFS(M.account_DTR!CD$7:CD$414,M.account_DTR!$I$7:$I$414,'10. 170KMP'!$F88)</f>
        <v>0</v>
      </c>
      <c r="AK88" s="434">
        <f>SUMIFS(M.account_DTR!CE$7:CE$414,M.account_DTR!$I$7:$I$414,'10. 170KMP'!$F88)</f>
        <v>0</v>
      </c>
      <c r="AL88" s="434">
        <f>SUMIFS(M.account_DTR!CF$7:CF$414,M.account_DTR!$I$7:$I$414,'10. 170KMP'!$F88)</f>
        <v>0</v>
      </c>
      <c r="AM88" s="434">
        <f>SUMIFS(M.account_DTR!CG$7:CG$414,M.account_DTR!$I$7:$I$414,'10. 170KMP'!$F88)</f>
        <v>0</v>
      </c>
      <c r="AN88" s="434">
        <f t="shared" si="50"/>
        <v>0</v>
      </c>
      <c r="AO88" s="435">
        <f t="shared" si="48"/>
        <v>0</v>
      </c>
      <c r="AP88" s="436">
        <f>SUMIFS(M.account_DTR!CJ$7:CJ$414,M.account_DTR!$I$7:$I$414,'10. 170KMP'!$F88)</f>
        <v>0</v>
      </c>
      <c r="AQ88" s="437">
        <f>SUMIFS(M.account_DTR!CK$7:CK$414,M.account_DTR!$I$7:$I$414,'10. 170KMP'!$F88)</f>
        <v>0</v>
      </c>
      <c r="AR88" s="437">
        <f>SUMIFS(M.account_DTR!CL$7:CL$414,M.account_DTR!$I$7:$I$414,'10. 170KMP'!$F88)</f>
        <v>0</v>
      </c>
      <c r="AS88" s="437">
        <f>SUMIFS(M.account_DTR!CM$7:CM$414,M.account_DTR!$I$7:$I$414,'10. 170KMP'!$F88)</f>
        <v>0</v>
      </c>
      <c r="AT88" s="437">
        <f>SUMIFS(M.account_DTR!CN$7:CN$414,M.account_DTR!$I$7:$I$414,'10. 170KMP'!$F88)</f>
        <v>0</v>
      </c>
      <c r="AU88" s="437"/>
      <c r="AV88" s="437"/>
      <c r="AW88" s="437"/>
      <c r="AX88" s="437"/>
      <c r="AY88" s="437"/>
      <c r="AZ88" s="437"/>
      <c r="BA88" s="438"/>
      <c r="BB88" s="433">
        <f t="shared" si="42"/>
        <v>0</v>
      </c>
      <c r="BC88" s="434">
        <f t="shared" si="43"/>
        <v>0</v>
      </c>
      <c r="BD88" s="434">
        <f t="shared" si="44"/>
        <v>0</v>
      </c>
      <c r="BE88" s="750" t="str">
        <f t="shared" si="37"/>
        <v/>
      </c>
      <c r="BF88" s="751" t="str">
        <f t="shared" si="38"/>
        <v/>
      </c>
      <c r="BG88" s="433" t="e">
        <f t="shared" si="45"/>
        <v>#REF!</v>
      </c>
      <c r="BH88" s="434">
        <f t="shared" si="46"/>
        <v>0</v>
      </c>
      <c r="BI88" s="434">
        <f t="shared" si="47"/>
        <v>0</v>
      </c>
      <c r="BJ88" s="514" t="str">
        <f t="shared" si="39"/>
        <v/>
      </c>
      <c r="BK88" s="498" t="str">
        <f t="shared" si="40"/>
        <v/>
      </c>
      <c r="BL88" s="499" t="str">
        <f t="shared" si="41"/>
        <v/>
      </c>
    </row>
    <row r="89" spans="2:64" s="2" customFormat="1" x14ac:dyDescent="0.25">
      <c r="B89" s="1103" t="str">
        <f>IF(C89=0,"",MAX($B$10:B87)+1)</f>
        <v/>
      </c>
      <c r="C89" s="1104"/>
      <c r="D89" s="1105"/>
      <c r="E89" s="1104"/>
      <c r="F89" s="23">
        <f>IF(H89=0,"",MAX($F$10:F88)+1)</f>
        <v>79</v>
      </c>
      <c r="G89" s="240" t="str">
        <f>VLOOKUP(H89,'Mapping account'!E:F,2,0)</f>
        <v>04106</v>
      </c>
      <c r="H89" s="16" t="s">
        <v>358</v>
      </c>
      <c r="I89" s="266" t="s">
        <v>226</v>
      </c>
      <c r="J89" s="277" t="s">
        <v>77</v>
      </c>
      <c r="K89" s="277" t="s">
        <v>248</v>
      </c>
      <c r="L89" s="85" t="e">
        <f>SUMIFS(M.account_DTR!$AD$7:$AD$414,M.account_DTR!$I$7:$I$414,'10. 170KMP'!$F89)</f>
        <v>#REF!</v>
      </c>
      <c r="M89" s="61" t="e">
        <f>SUMIFS(M.account_DTR!$AR$7:$AR$414,M.account_DTR!$I$7:$I$414,'10. 170KMP'!$F89)</f>
        <v>#REF!</v>
      </c>
      <c r="N89" s="61" t="e">
        <f>SUMIFS(M.account_DTR!$BF$7:$BF$414,M.account_DTR!$I$7:$I$414,'10. 170KMP'!$F89)</f>
        <v>#REF!</v>
      </c>
      <c r="O89" s="61" t="e">
        <f>SUMIFS(M.account_DTR!BH$7:BH$414,M.account_DTR!$I$7:$I$414,'10. 170KMP'!$F89)</f>
        <v>#REF!</v>
      </c>
      <c r="P89" s="61" t="e">
        <f>SUMIFS(M.account_DTR!BI$7:BI$414,M.account_DTR!$I$7:$I$414,'10. 170KMP'!$F89)</f>
        <v>#REF!</v>
      </c>
      <c r="Q89" s="61" t="e">
        <f>SUMIFS(M.account_DTR!BJ$7:BJ$414,M.account_DTR!$I$7:$I$414,'10. 170KMP'!$F89)</f>
        <v>#REF!</v>
      </c>
      <c r="R89" s="61" t="e">
        <f>SUMIFS(M.account_DTR!BK$7:BK$414,M.account_DTR!$I$7:$I$414,'10. 170KMP'!$F89)</f>
        <v>#REF!</v>
      </c>
      <c r="S89" s="61" t="e">
        <f>SUMIFS(M.account_DTR!BL$7:BL$414,M.account_DTR!$I$7:$I$414,'10. 170KMP'!$F89)</f>
        <v>#REF!</v>
      </c>
      <c r="T89" s="61" t="e">
        <f>SUMIFS(M.account_DTR!BM$7:BM$414,M.account_DTR!$I$7:$I$414,'10. 170KMP'!$F89)</f>
        <v>#REF!</v>
      </c>
      <c r="U89" s="61" t="e">
        <f>SUMIFS(M.account_DTR!BN$7:BN$414,M.account_DTR!$I$7:$I$414,'10. 170KMP'!$F89)</f>
        <v>#REF!</v>
      </c>
      <c r="V89" s="61" t="e">
        <f>SUMIFS(M.account_DTR!BO$7:BO$414,M.account_DTR!$I$7:$I$414,'10. 170KMP'!$F89)</f>
        <v>#REF!</v>
      </c>
      <c r="W89" s="61" t="e">
        <f>SUMIFS(M.account_DTR!BP$7:BP$414,M.account_DTR!$I$7:$I$414,'10. 170KMP'!$F89)</f>
        <v>#REF!</v>
      </c>
      <c r="X89" s="61" t="e">
        <f>SUMIFS(M.account_DTR!BQ$7:BQ$414,M.account_DTR!$I$7:$I$414,'10. 170KMP'!$F89)</f>
        <v>#REF!</v>
      </c>
      <c r="Y89" s="61" t="e">
        <f>SUMIFS(M.account_DTR!BR$7:BR$414,M.account_DTR!$I$7:$I$414,'10. 170KMP'!$F89)</f>
        <v>#REF!</v>
      </c>
      <c r="Z89" s="61" t="e">
        <f>SUMIFS(M.account_DTR!BS$7:BS$414,M.account_DTR!$I$7:$I$414,'10. 170KMP'!$F89)</f>
        <v>#REF!</v>
      </c>
      <c r="AA89" s="61" t="e">
        <f t="shared" si="49"/>
        <v>#REF!</v>
      </c>
      <c r="AB89" s="61">
        <f>SUMIFS(M.account_DTR!BV$7:BV$414,M.account_DTR!$I$7:$I$414,'10. 170KMP'!$F89)</f>
        <v>0</v>
      </c>
      <c r="AC89" s="61">
        <f>SUMIFS(M.account_DTR!BW$7:BW$414,M.account_DTR!$I$7:$I$414,'10. 170KMP'!$F89)</f>
        <v>0</v>
      </c>
      <c r="AD89" s="61">
        <f>SUMIFS(M.account_DTR!BX$7:BX$414,M.account_DTR!$I$7:$I$414,'10. 170KMP'!$F89)</f>
        <v>0</v>
      </c>
      <c r="AE89" s="61">
        <f>SUMIFS(M.account_DTR!BY$7:BY$414,M.account_DTR!$I$7:$I$414,'10. 170KMP'!$F89)</f>
        <v>0</v>
      </c>
      <c r="AF89" s="61">
        <f>SUMIFS(M.account_DTR!BZ$7:BZ$414,M.account_DTR!$I$7:$I$414,'10. 170KMP'!$F89)</f>
        <v>0</v>
      </c>
      <c r="AG89" s="61">
        <f>SUMIFS(M.account_DTR!CA$7:CA$414,M.account_DTR!$I$7:$I$414,'10. 170KMP'!$F89)</f>
        <v>0</v>
      </c>
      <c r="AH89" s="61">
        <f>SUMIFS(M.account_DTR!CB$7:CB$414,M.account_DTR!$I$7:$I$414,'10. 170KMP'!$F89)</f>
        <v>0</v>
      </c>
      <c r="AI89" s="61">
        <f>SUMIFS(M.account_DTR!CC$7:CC$414,M.account_DTR!$I$7:$I$414,'10. 170KMP'!$F89)</f>
        <v>0</v>
      </c>
      <c r="AJ89" s="61">
        <f>SUMIFS(M.account_DTR!CD$7:CD$414,M.account_DTR!$I$7:$I$414,'10. 170KMP'!$F89)</f>
        <v>0</v>
      </c>
      <c r="AK89" s="61">
        <f>SUMIFS(M.account_DTR!CE$7:CE$414,M.account_DTR!$I$7:$I$414,'10. 170KMP'!$F89)</f>
        <v>0</v>
      </c>
      <c r="AL89" s="61">
        <f>SUMIFS(M.account_DTR!CF$7:CF$414,M.account_DTR!$I$7:$I$414,'10. 170KMP'!$F89)</f>
        <v>0</v>
      </c>
      <c r="AM89" s="61">
        <f>SUMIFS(M.account_DTR!CG$7:CG$414,M.account_DTR!$I$7:$I$414,'10. 170KMP'!$F89)</f>
        <v>0</v>
      </c>
      <c r="AN89" s="61">
        <f t="shared" si="50"/>
        <v>0</v>
      </c>
      <c r="AO89" s="91">
        <f t="shared" si="48"/>
        <v>0</v>
      </c>
      <c r="AP89" s="323">
        <f>SUMIFS(M.account_DTR!CJ$7:CJ$414,M.account_DTR!$I$7:$I$414,'10. 170KMP'!$F89)</f>
        <v>0</v>
      </c>
      <c r="AQ89" s="324">
        <f>SUMIFS(M.account_DTR!CK$7:CK$414,M.account_DTR!$I$7:$I$414,'10. 170KMP'!$F89)</f>
        <v>0</v>
      </c>
      <c r="AR89" s="324">
        <f>SUMIFS(M.account_DTR!CL$7:CL$414,M.account_DTR!$I$7:$I$414,'10. 170KMP'!$F89)</f>
        <v>0</v>
      </c>
      <c r="AS89" s="324">
        <f>SUMIFS(M.account_DTR!CM$7:CM$414,M.account_DTR!$I$7:$I$414,'10. 170KMP'!$F89)</f>
        <v>0</v>
      </c>
      <c r="AT89" s="324">
        <f>SUMIFS(M.account_DTR!CN$7:CN$414,M.account_DTR!$I$7:$I$414,'10. 170KMP'!$F89)</f>
        <v>0</v>
      </c>
      <c r="AU89" s="324"/>
      <c r="AV89" s="324"/>
      <c r="AW89" s="324"/>
      <c r="AX89" s="324"/>
      <c r="AY89" s="324"/>
      <c r="AZ89" s="324"/>
      <c r="BA89" s="325"/>
      <c r="BB89" s="85">
        <f t="shared" si="42"/>
        <v>0</v>
      </c>
      <c r="BC89" s="61">
        <f t="shared" si="43"/>
        <v>0</v>
      </c>
      <c r="BD89" s="61">
        <f t="shared" si="44"/>
        <v>0</v>
      </c>
      <c r="BE89" s="732" t="str">
        <f t="shared" si="37"/>
        <v/>
      </c>
      <c r="BF89" s="733" t="str">
        <f t="shared" si="38"/>
        <v/>
      </c>
      <c r="BG89" s="85" t="e">
        <f t="shared" si="45"/>
        <v>#REF!</v>
      </c>
      <c r="BH89" s="61">
        <f t="shared" si="46"/>
        <v>0</v>
      </c>
      <c r="BI89" s="61">
        <f t="shared" si="47"/>
        <v>0</v>
      </c>
      <c r="BJ89" s="494" t="str">
        <f t="shared" si="39"/>
        <v/>
      </c>
      <c r="BK89" s="494" t="str">
        <f t="shared" si="40"/>
        <v/>
      </c>
      <c r="BL89" s="495" t="str">
        <f t="shared" si="41"/>
        <v/>
      </c>
    </row>
    <row r="90" spans="2:64" s="2" customFormat="1" ht="27.6" x14ac:dyDescent="0.25">
      <c r="B90" s="402" t="s">
        <v>79</v>
      </c>
      <c r="C90" s="132" t="s">
        <v>78</v>
      </c>
      <c r="D90" s="244" t="s">
        <v>249</v>
      </c>
      <c r="E90" s="132" t="s">
        <v>78</v>
      </c>
      <c r="F90" s="23">
        <f>IF(H90=0,"",MAX($F$10:F89)+1)</f>
        <v>80</v>
      </c>
      <c r="G90" s="243" t="str">
        <f>VLOOKUP(H90,'Mapping account'!E:F,2,0)</f>
        <v>04701</v>
      </c>
      <c r="H90" s="165" t="s">
        <v>78</v>
      </c>
      <c r="I90" s="271" t="s">
        <v>226</v>
      </c>
      <c r="J90" s="280" t="s">
        <v>79</v>
      </c>
      <c r="K90" s="280" t="s">
        <v>249</v>
      </c>
      <c r="L90" s="263" t="e">
        <f>SUMIFS(M.account_DTR!$AD$7:$AD$414,M.account_DTR!$I$7:$I$414,'10. 170KMP'!$F90)</f>
        <v>#REF!</v>
      </c>
      <c r="M90" s="264" t="e">
        <f>SUMIFS(M.account_DTR!$AR$7:$AR$414,M.account_DTR!$I$7:$I$414,'10. 170KMP'!$F90)</f>
        <v>#REF!</v>
      </c>
      <c r="N90" s="264" t="e">
        <f>SUMIFS(M.account_DTR!$BF$7:$BF$414,M.account_DTR!$I$7:$I$414,'10. 170KMP'!$F90)</f>
        <v>#REF!</v>
      </c>
      <c r="O90" s="264" t="e">
        <f>SUMIFS(M.account_DTR!BH$7:BH$414,M.account_DTR!$I$7:$I$414,'10. 170KMP'!$F90)</f>
        <v>#REF!</v>
      </c>
      <c r="P90" s="264" t="e">
        <f>SUMIFS(M.account_DTR!BI$7:BI$414,M.account_DTR!$I$7:$I$414,'10. 170KMP'!$F90)</f>
        <v>#REF!</v>
      </c>
      <c r="Q90" s="264" t="e">
        <f>SUMIFS(M.account_DTR!BJ$7:BJ$414,M.account_DTR!$I$7:$I$414,'10. 170KMP'!$F90)</f>
        <v>#REF!</v>
      </c>
      <c r="R90" s="264" t="e">
        <f>SUMIFS(M.account_DTR!BK$7:BK$414,M.account_DTR!$I$7:$I$414,'10. 170KMP'!$F90)</f>
        <v>#REF!</v>
      </c>
      <c r="S90" s="264" t="e">
        <f>SUMIFS(M.account_DTR!BL$7:BL$414,M.account_DTR!$I$7:$I$414,'10. 170KMP'!$F90)</f>
        <v>#REF!</v>
      </c>
      <c r="T90" s="264" t="e">
        <f>SUMIFS(M.account_DTR!BM$7:BM$414,M.account_DTR!$I$7:$I$414,'10. 170KMP'!$F90)</f>
        <v>#REF!</v>
      </c>
      <c r="U90" s="264" t="e">
        <f>SUMIFS(M.account_DTR!BN$7:BN$414,M.account_DTR!$I$7:$I$414,'10. 170KMP'!$F90)</f>
        <v>#REF!</v>
      </c>
      <c r="V90" s="264" t="e">
        <f>SUMIFS(M.account_DTR!BO$7:BO$414,M.account_DTR!$I$7:$I$414,'10. 170KMP'!$F90)</f>
        <v>#REF!</v>
      </c>
      <c r="W90" s="264" t="e">
        <f>SUMIFS(M.account_DTR!BP$7:BP$414,M.account_DTR!$I$7:$I$414,'10. 170KMP'!$F90)</f>
        <v>#REF!</v>
      </c>
      <c r="X90" s="264" t="e">
        <f>SUMIFS(M.account_DTR!BQ$7:BQ$414,M.account_DTR!$I$7:$I$414,'10. 170KMP'!$F90)</f>
        <v>#REF!</v>
      </c>
      <c r="Y90" s="264" t="e">
        <f>SUMIFS(M.account_DTR!BR$7:BR$414,M.account_DTR!$I$7:$I$414,'10. 170KMP'!$F90)</f>
        <v>#REF!</v>
      </c>
      <c r="Z90" s="264" t="e">
        <f>SUMIFS(M.account_DTR!BS$7:BS$414,M.account_DTR!$I$7:$I$414,'10. 170KMP'!$F90)</f>
        <v>#REF!</v>
      </c>
      <c r="AA90" s="264" t="e">
        <f t="shared" si="49"/>
        <v>#REF!</v>
      </c>
      <c r="AB90" s="264">
        <f>SUMIFS(M.account_DTR!BV$7:BV$414,M.account_DTR!$I$7:$I$414,'10. 170KMP'!$F90)</f>
        <v>5000000</v>
      </c>
      <c r="AC90" s="264">
        <f>SUMIFS(M.account_DTR!BW$7:BW$414,M.account_DTR!$I$7:$I$414,'10. 170KMP'!$F90)</f>
        <v>5000000</v>
      </c>
      <c r="AD90" s="264">
        <f>SUMIFS(M.account_DTR!BX$7:BX$414,M.account_DTR!$I$7:$I$414,'10. 170KMP'!$F90)</f>
        <v>0</v>
      </c>
      <c r="AE90" s="264">
        <f>SUMIFS(M.account_DTR!BY$7:BY$414,M.account_DTR!$I$7:$I$414,'10. 170KMP'!$F90)</f>
        <v>0</v>
      </c>
      <c r="AF90" s="264">
        <f>SUMIFS(M.account_DTR!BZ$7:BZ$414,M.account_DTR!$I$7:$I$414,'10. 170KMP'!$F90)</f>
        <v>0</v>
      </c>
      <c r="AG90" s="264">
        <f>SUMIFS(M.account_DTR!CA$7:CA$414,M.account_DTR!$I$7:$I$414,'10. 170KMP'!$F90)</f>
        <v>0</v>
      </c>
      <c r="AH90" s="264">
        <f>SUMIFS(M.account_DTR!CB$7:CB$414,M.account_DTR!$I$7:$I$414,'10. 170KMP'!$F90)</f>
        <v>0</v>
      </c>
      <c r="AI90" s="264">
        <f>SUMIFS(M.account_DTR!CC$7:CC$414,M.account_DTR!$I$7:$I$414,'10. 170KMP'!$F90)</f>
        <v>0</v>
      </c>
      <c r="AJ90" s="264">
        <f>SUMIFS(M.account_DTR!CD$7:CD$414,M.account_DTR!$I$7:$I$414,'10. 170KMP'!$F90)</f>
        <v>20000000</v>
      </c>
      <c r="AK90" s="264">
        <f>SUMIFS(M.account_DTR!CE$7:CE$414,M.account_DTR!$I$7:$I$414,'10. 170KMP'!$F90)</f>
        <v>15000000</v>
      </c>
      <c r="AL90" s="264">
        <f>SUMIFS(M.account_DTR!CF$7:CF$414,M.account_DTR!$I$7:$I$414,'10. 170KMP'!$F90)</f>
        <v>0</v>
      </c>
      <c r="AM90" s="264">
        <f>SUMIFS(M.account_DTR!CG$7:CG$414,M.account_DTR!$I$7:$I$414,'10. 170KMP'!$F90)</f>
        <v>0</v>
      </c>
      <c r="AN90" s="264">
        <f t="shared" si="50"/>
        <v>45000000</v>
      </c>
      <c r="AO90" s="265">
        <f t="shared" si="48"/>
        <v>0</v>
      </c>
      <c r="AP90" s="326">
        <f>SUMIFS(M.account_DTR!CJ$7:CJ$414,M.account_DTR!$I$7:$I$414,'10. 170KMP'!$F90)</f>
        <v>0</v>
      </c>
      <c r="AQ90" s="327">
        <f>SUMIFS(M.account_DTR!CK$7:CK$414,M.account_DTR!$I$7:$I$414,'10. 170KMP'!$F90)</f>
        <v>0</v>
      </c>
      <c r="AR90" s="327">
        <f>SUMIFS(M.account_DTR!CL$7:CL$414,M.account_DTR!$I$7:$I$414,'10. 170KMP'!$F90)</f>
        <v>0</v>
      </c>
      <c r="AS90" s="327">
        <f>SUMIFS(M.account_DTR!CM$7:CM$414,M.account_DTR!$I$7:$I$414,'10. 170KMP'!$F90)</f>
        <v>0</v>
      </c>
      <c r="AT90" s="327">
        <f>SUMIFS(M.account_DTR!CN$7:CN$414,M.account_DTR!$I$7:$I$414,'10. 170KMP'!$F90)</f>
        <v>0</v>
      </c>
      <c r="AU90" s="327"/>
      <c r="AV90" s="327"/>
      <c r="AW90" s="327"/>
      <c r="AX90" s="327"/>
      <c r="AY90" s="327"/>
      <c r="AZ90" s="327"/>
      <c r="BA90" s="328"/>
      <c r="BB90" s="263">
        <f t="shared" si="42"/>
        <v>0</v>
      </c>
      <c r="BC90" s="264">
        <f t="shared" si="43"/>
        <v>0</v>
      </c>
      <c r="BD90" s="264">
        <f t="shared" si="44"/>
        <v>0</v>
      </c>
      <c r="BE90" s="742" t="str">
        <f t="shared" si="37"/>
        <v/>
      </c>
      <c r="BF90" s="743" t="str">
        <f t="shared" si="38"/>
        <v/>
      </c>
      <c r="BG90" s="263" t="e">
        <f t="shared" si="45"/>
        <v>#REF!</v>
      </c>
      <c r="BH90" s="264">
        <f t="shared" si="46"/>
        <v>0</v>
      </c>
      <c r="BI90" s="264">
        <f t="shared" si="47"/>
        <v>10000000</v>
      </c>
      <c r="BJ90" s="506" t="str">
        <f t="shared" si="39"/>
        <v/>
      </c>
      <c r="BK90" s="506">
        <f t="shared" si="40"/>
        <v>0</v>
      </c>
      <c r="BL90" s="507">
        <f t="shared" si="41"/>
        <v>0</v>
      </c>
    </row>
    <row r="91" spans="2:64" s="2" customFormat="1" x14ac:dyDescent="0.25">
      <c r="B91" s="1103" t="s">
        <v>81</v>
      </c>
      <c r="C91" s="1104" t="s">
        <v>80</v>
      </c>
      <c r="D91" s="1105" t="s">
        <v>250</v>
      </c>
      <c r="E91" s="1104" t="s">
        <v>80</v>
      </c>
      <c r="F91" s="177">
        <f>IF(H91=0,"",MAX($F$10:F90)+1)</f>
        <v>81</v>
      </c>
      <c r="G91" s="239" t="str">
        <f>VLOOKUP(H91,'Mapping account'!E:F,2,0)</f>
        <v>04501</v>
      </c>
      <c r="H91" s="14" t="s">
        <v>359</v>
      </c>
      <c r="I91" s="267" t="s">
        <v>226</v>
      </c>
      <c r="J91" s="278" t="s">
        <v>81</v>
      </c>
      <c r="K91" s="278" t="s">
        <v>250</v>
      </c>
      <c r="L91" s="433" t="e">
        <f>SUMIFS(M.account_DTR!$AD$7:$AD$414,M.account_DTR!$I$7:$I$414,'10. 170KMP'!$F91)</f>
        <v>#REF!</v>
      </c>
      <c r="M91" s="434" t="e">
        <f>SUMIFS(M.account_DTR!$AR$7:$AR$414,M.account_DTR!$I$7:$I$414,'10. 170KMP'!$F91)</f>
        <v>#REF!</v>
      </c>
      <c r="N91" s="434" t="e">
        <f>SUMIFS(M.account_DTR!$BF$7:$BF$414,M.account_DTR!$I$7:$I$414,'10. 170KMP'!$F91)</f>
        <v>#REF!</v>
      </c>
      <c r="O91" s="434" t="e">
        <f>SUMIFS(M.account_DTR!BH$7:BH$414,M.account_DTR!$I$7:$I$414,'10. 170KMP'!$F91)</f>
        <v>#REF!</v>
      </c>
      <c r="P91" s="434" t="e">
        <f>SUMIFS(M.account_DTR!BI$7:BI$414,M.account_DTR!$I$7:$I$414,'10. 170KMP'!$F91)</f>
        <v>#REF!</v>
      </c>
      <c r="Q91" s="434" t="e">
        <f>SUMIFS(M.account_DTR!BJ$7:BJ$414,M.account_DTR!$I$7:$I$414,'10. 170KMP'!$F91)</f>
        <v>#REF!</v>
      </c>
      <c r="R91" s="434" t="e">
        <f>SUMIFS(M.account_DTR!BK$7:BK$414,M.account_DTR!$I$7:$I$414,'10. 170KMP'!$F91)</f>
        <v>#REF!</v>
      </c>
      <c r="S91" s="434" t="e">
        <f>SUMIFS(M.account_DTR!BL$7:BL$414,M.account_DTR!$I$7:$I$414,'10. 170KMP'!$F91)</f>
        <v>#REF!</v>
      </c>
      <c r="T91" s="434" t="e">
        <f>SUMIFS(M.account_DTR!BM$7:BM$414,M.account_DTR!$I$7:$I$414,'10. 170KMP'!$F91)</f>
        <v>#REF!</v>
      </c>
      <c r="U91" s="434" t="e">
        <f>SUMIFS(M.account_DTR!BN$7:BN$414,M.account_DTR!$I$7:$I$414,'10. 170KMP'!$F91)</f>
        <v>#REF!</v>
      </c>
      <c r="V91" s="434" t="e">
        <f>SUMIFS(M.account_DTR!BO$7:BO$414,M.account_DTR!$I$7:$I$414,'10. 170KMP'!$F91)</f>
        <v>#REF!</v>
      </c>
      <c r="W91" s="434" t="e">
        <f>SUMIFS(M.account_DTR!BP$7:BP$414,M.account_DTR!$I$7:$I$414,'10. 170KMP'!$F91)</f>
        <v>#REF!</v>
      </c>
      <c r="X91" s="434" t="e">
        <f>SUMIFS(M.account_DTR!BQ$7:BQ$414,M.account_DTR!$I$7:$I$414,'10. 170KMP'!$F91)</f>
        <v>#REF!</v>
      </c>
      <c r="Y91" s="434" t="e">
        <f>SUMIFS(M.account_DTR!BR$7:BR$414,M.account_DTR!$I$7:$I$414,'10. 170KMP'!$F91)</f>
        <v>#REF!</v>
      </c>
      <c r="Z91" s="434" t="e">
        <f>SUMIFS(M.account_DTR!BS$7:BS$414,M.account_DTR!$I$7:$I$414,'10. 170KMP'!$F91)</f>
        <v>#REF!</v>
      </c>
      <c r="AA91" s="434" t="e">
        <f t="shared" si="49"/>
        <v>#REF!</v>
      </c>
      <c r="AB91" s="434">
        <f>SUMIFS(M.account_DTR!BV$7:BV$414,M.account_DTR!$I$7:$I$414,'10. 170KMP'!$F91)</f>
        <v>0</v>
      </c>
      <c r="AC91" s="434">
        <f>SUMIFS(M.account_DTR!BW$7:BW$414,M.account_DTR!$I$7:$I$414,'10. 170KMP'!$F91)</f>
        <v>0</v>
      </c>
      <c r="AD91" s="434">
        <f>SUMIFS(M.account_DTR!BX$7:BX$414,M.account_DTR!$I$7:$I$414,'10. 170KMP'!$F91)</f>
        <v>0</v>
      </c>
      <c r="AE91" s="434">
        <f>SUMIFS(M.account_DTR!BY$7:BY$414,M.account_DTR!$I$7:$I$414,'10. 170KMP'!$F91)</f>
        <v>0</v>
      </c>
      <c r="AF91" s="434">
        <f>SUMIFS(M.account_DTR!BZ$7:BZ$414,M.account_DTR!$I$7:$I$414,'10. 170KMP'!$F91)</f>
        <v>0</v>
      </c>
      <c r="AG91" s="434">
        <f>SUMIFS(M.account_DTR!CA$7:CA$414,M.account_DTR!$I$7:$I$414,'10. 170KMP'!$F91)</f>
        <v>0</v>
      </c>
      <c r="AH91" s="434">
        <f>SUMIFS(M.account_DTR!CB$7:CB$414,M.account_DTR!$I$7:$I$414,'10. 170KMP'!$F91)</f>
        <v>0</v>
      </c>
      <c r="AI91" s="434">
        <f>SUMIFS(M.account_DTR!CC$7:CC$414,M.account_DTR!$I$7:$I$414,'10. 170KMP'!$F91)</f>
        <v>0</v>
      </c>
      <c r="AJ91" s="434">
        <f>SUMIFS(M.account_DTR!CD$7:CD$414,M.account_DTR!$I$7:$I$414,'10. 170KMP'!$F91)</f>
        <v>0</v>
      </c>
      <c r="AK91" s="434">
        <f>SUMIFS(M.account_DTR!CE$7:CE$414,M.account_DTR!$I$7:$I$414,'10. 170KMP'!$F91)</f>
        <v>0</v>
      </c>
      <c r="AL91" s="434">
        <f>SUMIFS(M.account_DTR!CF$7:CF$414,M.account_DTR!$I$7:$I$414,'10. 170KMP'!$F91)</f>
        <v>0</v>
      </c>
      <c r="AM91" s="434">
        <f>SUMIFS(M.account_DTR!CG$7:CG$414,M.account_DTR!$I$7:$I$414,'10. 170KMP'!$F91)</f>
        <v>0</v>
      </c>
      <c r="AN91" s="434">
        <f t="shared" si="50"/>
        <v>0</v>
      </c>
      <c r="AO91" s="435">
        <f t="shared" si="48"/>
        <v>0</v>
      </c>
      <c r="AP91" s="436">
        <f>SUMIFS(M.account_DTR!CJ$7:CJ$414,M.account_DTR!$I$7:$I$414,'10. 170KMP'!$F91)</f>
        <v>0</v>
      </c>
      <c r="AQ91" s="437">
        <f>SUMIFS(M.account_DTR!CK$7:CK$414,M.account_DTR!$I$7:$I$414,'10. 170KMP'!$F91)</f>
        <v>0</v>
      </c>
      <c r="AR91" s="437">
        <f>SUMIFS(M.account_DTR!CL$7:CL$414,M.account_DTR!$I$7:$I$414,'10. 170KMP'!$F91)</f>
        <v>0</v>
      </c>
      <c r="AS91" s="437">
        <f>SUMIFS(M.account_DTR!CM$7:CM$414,M.account_DTR!$I$7:$I$414,'10. 170KMP'!$F91)</f>
        <v>0</v>
      </c>
      <c r="AT91" s="437">
        <f>SUMIFS(M.account_DTR!CN$7:CN$414,M.account_DTR!$I$7:$I$414,'10. 170KMP'!$F91)</f>
        <v>0</v>
      </c>
      <c r="AU91" s="437"/>
      <c r="AV91" s="437"/>
      <c r="AW91" s="437"/>
      <c r="AX91" s="437"/>
      <c r="AY91" s="437"/>
      <c r="AZ91" s="437"/>
      <c r="BA91" s="438"/>
      <c r="BB91" s="433">
        <f t="shared" si="42"/>
        <v>0</v>
      </c>
      <c r="BC91" s="434">
        <f t="shared" si="43"/>
        <v>0</v>
      </c>
      <c r="BD91" s="434">
        <f t="shared" si="44"/>
        <v>0</v>
      </c>
      <c r="BE91" s="750" t="str">
        <f t="shared" si="37"/>
        <v/>
      </c>
      <c r="BF91" s="751" t="str">
        <f t="shared" si="38"/>
        <v/>
      </c>
      <c r="BG91" s="433" t="e">
        <f t="shared" si="45"/>
        <v>#REF!</v>
      </c>
      <c r="BH91" s="434">
        <f t="shared" si="46"/>
        <v>0</v>
      </c>
      <c r="BI91" s="434">
        <f t="shared" si="47"/>
        <v>0</v>
      </c>
      <c r="BJ91" s="514" t="str">
        <f t="shared" si="39"/>
        <v/>
      </c>
      <c r="BK91" s="514" t="str">
        <f t="shared" si="40"/>
        <v/>
      </c>
      <c r="BL91" s="515" t="str">
        <f t="shared" si="41"/>
        <v/>
      </c>
    </row>
    <row r="92" spans="2:64" s="2" customFormat="1" x14ac:dyDescent="0.25">
      <c r="B92" s="1103" t="str">
        <f>IF(C92=0,"",MAX($B$10:B91)+1)</f>
        <v/>
      </c>
      <c r="C92" s="1104"/>
      <c r="D92" s="1105"/>
      <c r="E92" s="1104"/>
      <c r="F92" s="179">
        <f>IF(H92=0,"",MAX($F$10:F91)+1)</f>
        <v>82</v>
      </c>
      <c r="G92" s="242" t="str">
        <f>VLOOKUP(H92,'Mapping account'!E:F,2,0)</f>
        <v>04502</v>
      </c>
      <c r="H92" s="198" t="s">
        <v>360</v>
      </c>
      <c r="I92" s="269" t="s">
        <v>226</v>
      </c>
      <c r="J92" s="279" t="s">
        <v>81</v>
      </c>
      <c r="K92" s="279" t="s">
        <v>250</v>
      </c>
      <c r="L92" s="403" t="e">
        <f>SUMIFS(M.account_DTR!$AD$7:$AD$414,M.account_DTR!$I$7:$I$414,'10. 170KMP'!$F92)</f>
        <v>#REF!</v>
      </c>
      <c r="M92" s="404" t="e">
        <f>SUMIFS(M.account_DTR!$AR$7:$AR$414,M.account_DTR!$I$7:$I$414,'10. 170KMP'!$F92)</f>
        <v>#REF!</v>
      </c>
      <c r="N92" s="404" t="e">
        <f>SUMIFS(M.account_DTR!$BF$7:$BF$414,M.account_DTR!$I$7:$I$414,'10. 170KMP'!$F92)</f>
        <v>#REF!</v>
      </c>
      <c r="O92" s="404" t="e">
        <f>SUMIFS(M.account_DTR!BH$7:BH$414,M.account_DTR!$I$7:$I$414,'10. 170KMP'!$F92)</f>
        <v>#REF!</v>
      </c>
      <c r="P92" s="404" t="e">
        <f>SUMIFS(M.account_DTR!BI$7:BI$414,M.account_DTR!$I$7:$I$414,'10. 170KMP'!$F92)</f>
        <v>#REF!</v>
      </c>
      <c r="Q92" s="404" t="e">
        <f>SUMIFS(M.account_DTR!BJ$7:BJ$414,M.account_DTR!$I$7:$I$414,'10. 170KMP'!$F92)</f>
        <v>#REF!</v>
      </c>
      <c r="R92" s="404" t="e">
        <f>SUMIFS(M.account_DTR!BK$7:BK$414,M.account_DTR!$I$7:$I$414,'10. 170KMP'!$F92)</f>
        <v>#REF!</v>
      </c>
      <c r="S92" s="404" t="e">
        <f>SUMIFS(M.account_DTR!BL$7:BL$414,M.account_DTR!$I$7:$I$414,'10. 170KMP'!$F92)</f>
        <v>#REF!</v>
      </c>
      <c r="T92" s="404" t="e">
        <f>SUMIFS(M.account_DTR!BM$7:BM$414,M.account_DTR!$I$7:$I$414,'10. 170KMP'!$F92)</f>
        <v>#REF!</v>
      </c>
      <c r="U92" s="404" t="e">
        <f>SUMIFS(M.account_DTR!BN$7:BN$414,M.account_DTR!$I$7:$I$414,'10. 170KMP'!$F92)</f>
        <v>#REF!</v>
      </c>
      <c r="V92" s="404" t="e">
        <f>SUMIFS(M.account_DTR!BO$7:BO$414,M.account_DTR!$I$7:$I$414,'10. 170KMP'!$F92)</f>
        <v>#REF!</v>
      </c>
      <c r="W92" s="404" t="e">
        <f>SUMIFS(M.account_DTR!BP$7:BP$414,M.account_DTR!$I$7:$I$414,'10. 170KMP'!$F92)</f>
        <v>#REF!</v>
      </c>
      <c r="X92" s="404" t="e">
        <f>SUMIFS(M.account_DTR!BQ$7:BQ$414,M.account_DTR!$I$7:$I$414,'10. 170KMP'!$F92)</f>
        <v>#REF!</v>
      </c>
      <c r="Y92" s="404" t="e">
        <f>SUMIFS(M.account_DTR!BR$7:BR$414,M.account_DTR!$I$7:$I$414,'10. 170KMP'!$F92)</f>
        <v>#REF!</v>
      </c>
      <c r="Z92" s="404" t="e">
        <f>SUMIFS(M.account_DTR!BS$7:BS$414,M.account_DTR!$I$7:$I$414,'10. 170KMP'!$F92)</f>
        <v>#REF!</v>
      </c>
      <c r="AA92" s="404" t="e">
        <f t="shared" si="49"/>
        <v>#REF!</v>
      </c>
      <c r="AB92" s="404">
        <f>SUMIFS(M.account_DTR!BV$7:BV$414,M.account_DTR!$I$7:$I$414,'10. 170KMP'!$F92)</f>
        <v>0</v>
      </c>
      <c r="AC92" s="404">
        <f>SUMIFS(M.account_DTR!BW$7:BW$414,M.account_DTR!$I$7:$I$414,'10. 170KMP'!$F92)</f>
        <v>0</v>
      </c>
      <c r="AD92" s="404">
        <f>SUMIFS(M.account_DTR!BX$7:BX$414,M.account_DTR!$I$7:$I$414,'10. 170KMP'!$F92)</f>
        <v>0</v>
      </c>
      <c r="AE92" s="404">
        <f>SUMIFS(M.account_DTR!BY$7:BY$414,M.account_DTR!$I$7:$I$414,'10. 170KMP'!$F92)</f>
        <v>0</v>
      </c>
      <c r="AF92" s="404">
        <f>SUMIFS(M.account_DTR!BZ$7:BZ$414,M.account_DTR!$I$7:$I$414,'10. 170KMP'!$F92)</f>
        <v>0</v>
      </c>
      <c r="AG92" s="404">
        <f>SUMIFS(M.account_DTR!CA$7:CA$414,M.account_DTR!$I$7:$I$414,'10. 170KMP'!$F92)</f>
        <v>0</v>
      </c>
      <c r="AH92" s="404">
        <f>SUMIFS(M.account_DTR!CB$7:CB$414,M.account_DTR!$I$7:$I$414,'10. 170KMP'!$F92)</f>
        <v>0</v>
      </c>
      <c r="AI92" s="404">
        <f>SUMIFS(M.account_DTR!CC$7:CC$414,M.account_DTR!$I$7:$I$414,'10. 170KMP'!$F92)</f>
        <v>0</v>
      </c>
      <c r="AJ92" s="404">
        <f>SUMIFS(M.account_DTR!CD$7:CD$414,M.account_DTR!$I$7:$I$414,'10. 170KMP'!$F92)</f>
        <v>0</v>
      </c>
      <c r="AK92" s="404">
        <f>SUMIFS(M.account_DTR!CE$7:CE$414,M.account_DTR!$I$7:$I$414,'10. 170KMP'!$F92)</f>
        <v>0</v>
      </c>
      <c r="AL92" s="404">
        <f>SUMIFS(M.account_DTR!CF$7:CF$414,M.account_DTR!$I$7:$I$414,'10. 170KMP'!$F92)</f>
        <v>0</v>
      </c>
      <c r="AM92" s="404">
        <f>SUMIFS(M.account_DTR!CG$7:CG$414,M.account_DTR!$I$7:$I$414,'10. 170KMP'!$F92)</f>
        <v>0</v>
      </c>
      <c r="AN92" s="404">
        <f t="shared" si="50"/>
        <v>0</v>
      </c>
      <c r="AO92" s="405">
        <f t="shared" si="48"/>
        <v>0</v>
      </c>
      <c r="AP92" s="406">
        <f>SUMIFS(M.account_DTR!CJ$7:CJ$414,M.account_DTR!$I$7:$I$414,'10. 170KMP'!$F92)</f>
        <v>0</v>
      </c>
      <c r="AQ92" s="407">
        <f>SUMIFS(M.account_DTR!CK$7:CK$414,M.account_DTR!$I$7:$I$414,'10. 170KMP'!$F92)</f>
        <v>0</v>
      </c>
      <c r="AR92" s="407">
        <f>SUMIFS(M.account_DTR!CL$7:CL$414,M.account_DTR!$I$7:$I$414,'10. 170KMP'!$F92)</f>
        <v>0</v>
      </c>
      <c r="AS92" s="407">
        <f>SUMIFS(M.account_DTR!CM$7:CM$414,M.account_DTR!$I$7:$I$414,'10. 170KMP'!$F92)</f>
        <v>0</v>
      </c>
      <c r="AT92" s="407">
        <f>SUMIFS(M.account_DTR!CN$7:CN$414,M.account_DTR!$I$7:$I$414,'10. 170KMP'!$F92)</f>
        <v>0</v>
      </c>
      <c r="AU92" s="407"/>
      <c r="AV92" s="407"/>
      <c r="AW92" s="407"/>
      <c r="AX92" s="407"/>
      <c r="AY92" s="407"/>
      <c r="AZ92" s="407"/>
      <c r="BA92" s="408"/>
      <c r="BB92" s="403">
        <f t="shared" si="42"/>
        <v>0</v>
      </c>
      <c r="BC92" s="404">
        <f t="shared" si="43"/>
        <v>0</v>
      </c>
      <c r="BD92" s="404">
        <f t="shared" si="44"/>
        <v>0</v>
      </c>
      <c r="BE92" s="738" t="str">
        <f t="shared" si="37"/>
        <v/>
      </c>
      <c r="BF92" s="739" t="str">
        <f t="shared" si="38"/>
        <v/>
      </c>
      <c r="BG92" s="403" t="e">
        <f t="shared" si="45"/>
        <v>#REF!</v>
      </c>
      <c r="BH92" s="404">
        <f t="shared" si="46"/>
        <v>0</v>
      </c>
      <c r="BI92" s="404">
        <f t="shared" si="47"/>
        <v>0</v>
      </c>
      <c r="BJ92" s="502" t="str">
        <f t="shared" si="39"/>
        <v/>
      </c>
      <c r="BK92" s="502" t="str">
        <f t="shared" si="40"/>
        <v/>
      </c>
      <c r="BL92" s="503" t="str">
        <f t="shared" si="41"/>
        <v/>
      </c>
    </row>
    <row r="93" spans="2:64" s="2" customFormat="1" x14ac:dyDescent="0.25">
      <c r="B93" s="1103" t="str">
        <f>IF(C93=0,"",MAX($B$10:B92)+1)</f>
        <v/>
      </c>
      <c r="C93" s="1104"/>
      <c r="D93" s="1105"/>
      <c r="E93" s="1104"/>
      <c r="F93" s="179">
        <f>IF(H93=0,"",MAX($F$10:F92)+1)</f>
        <v>83</v>
      </c>
      <c r="G93" s="242" t="str">
        <f>VLOOKUP(H93,'Mapping account'!E:F,2,0)</f>
        <v>04107</v>
      </c>
      <c r="H93" s="198" t="s">
        <v>361</v>
      </c>
      <c r="I93" s="269" t="s">
        <v>226</v>
      </c>
      <c r="J93" s="279" t="s">
        <v>81</v>
      </c>
      <c r="K93" s="279" t="s">
        <v>250</v>
      </c>
      <c r="L93" s="403" t="e">
        <f>SUMIFS(M.account_DTR!$AD$7:$AD$414,M.account_DTR!$I$7:$I$414,'10. 170KMP'!$F93)</f>
        <v>#REF!</v>
      </c>
      <c r="M93" s="404" t="e">
        <f>SUMIFS(M.account_DTR!$AR$7:$AR$414,M.account_DTR!$I$7:$I$414,'10. 170KMP'!$F93)</f>
        <v>#REF!</v>
      </c>
      <c r="N93" s="404" t="e">
        <f>SUMIFS(M.account_DTR!$BF$7:$BF$414,M.account_DTR!$I$7:$I$414,'10. 170KMP'!$F93)</f>
        <v>#REF!</v>
      </c>
      <c r="O93" s="404" t="e">
        <f>SUMIFS(M.account_DTR!BH$7:BH$414,M.account_DTR!$I$7:$I$414,'10. 170KMP'!$F93)</f>
        <v>#REF!</v>
      </c>
      <c r="P93" s="404" t="e">
        <f>SUMIFS(M.account_DTR!BI$7:BI$414,M.account_DTR!$I$7:$I$414,'10. 170KMP'!$F93)</f>
        <v>#REF!</v>
      </c>
      <c r="Q93" s="404" t="e">
        <f>SUMIFS(M.account_DTR!BJ$7:BJ$414,M.account_DTR!$I$7:$I$414,'10. 170KMP'!$F93)</f>
        <v>#REF!</v>
      </c>
      <c r="R93" s="404" t="e">
        <f>SUMIFS(M.account_DTR!BK$7:BK$414,M.account_DTR!$I$7:$I$414,'10. 170KMP'!$F93)</f>
        <v>#REF!</v>
      </c>
      <c r="S93" s="404" t="e">
        <f>SUMIFS(M.account_DTR!BL$7:BL$414,M.account_DTR!$I$7:$I$414,'10. 170KMP'!$F93)</f>
        <v>#REF!</v>
      </c>
      <c r="T93" s="404" t="e">
        <f>SUMIFS(M.account_DTR!BM$7:BM$414,M.account_DTR!$I$7:$I$414,'10. 170KMP'!$F93)</f>
        <v>#REF!</v>
      </c>
      <c r="U93" s="404" t="e">
        <f>SUMIFS(M.account_DTR!BN$7:BN$414,M.account_DTR!$I$7:$I$414,'10. 170KMP'!$F93)</f>
        <v>#REF!</v>
      </c>
      <c r="V93" s="404" t="e">
        <f>SUMIFS(M.account_DTR!BO$7:BO$414,M.account_DTR!$I$7:$I$414,'10. 170KMP'!$F93)</f>
        <v>#REF!</v>
      </c>
      <c r="W93" s="404" t="e">
        <f>SUMIFS(M.account_DTR!BP$7:BP$414,M.account_DTR!$I$7:$I$414,'10. 170KMP'!$F93)</f>
        <v>#REF!</v>
      </c>
      <c r="X93" s="404" t="e">
        <f>SUMIFS(M.account_DTR!BQ$7:BQ$414,M.account_DTR!$I$7:$I$414,'10. 170KMP'!$F93)</f>
        <v>#REF!</v>
      </c>
      <c r="Y93" s="404" t="e">
        <f>SUMIFS(M.account_DTR!BR$7:BR$414,M.account_DTR!$I$7:$I$414,'10. 170KMP'!$F93)</f>
        <v>#REF!</v>
      </c>
      <c r="Z93" s="404" t="e">
        <f>SUMIFS(M.account_DTR!BS$7:BS$414,M.account_DTR!$I$7:$I$414,'10. 170KMP'!$F93)</f>
        <v>#REF!</v>
      </c>
      <c r="AA93" s="404" t="e">
        <f t="shared" si="49"/>
        <v>#REF!</v>
      </c>
      <c r="AB93" s="404">
        <f>SUMIFS(M.account_DTR!BV$7:BV$414,M.account_DTR!$I$7:$I$414,'10. 170KMP'!$F93)</f>
        <v>0</v>
      </c>
      <c r="AC93" s="404">
        <f>SUMIFS(M.account_DTR!BW$7:BW$414,M.account_DTR!$I$7:$I$414,'10. 170KMP'!$F93)</f>
        <v>0</v>
      </c>
      <c r="AD93" s="404">
        <f>SUMIFS(M.account_DTR!BX$7:BX$414,M.account_DTR!$I$7:$I$414,'10. 170KMP'!$F93)</f>
        <v>0</v>
      </c>
      <c r="AE93" s="404">
        <f>SUMIFS(M.account_DTR!BY$7:BY$414,M.account_DTR!$I$7:$I$414,'10. 170KMP'!$F93)</f>
        <v>0</v>
      </c>
      <c r="AF93" s="404">
        <f>SUMIFS(M.account_DTR!BZ$7:BZ$414,M.account_DTR!$I$7:$I$414,'10. 170KMP'!$F93)</f>
        <v>0</v>
      </c>
      <c r="AG93" s="404">
        <f>SUMIFS(M.account_DTR!CA$7:CA$414,M.account_DTR!$I$7:$I$414,'10. 170KMP'!$F93)</f>
        <v>0</v>
      </c>
      <c r="AH93" s="404">
        <f>SUMIFS(M.account_DTR!CB$7:CB$414,M.account_DTR!$I$7:$I$414,'10. 170KMP'!$F93)</f>
        <v>0</v>
      </c>
      <c r="AI93" s="404">
        <f>SUMIFS(M.account_DTR!CC$7:CC$414,M.account_DTR!$I$7:$I$414,'10. 170KMP'!$F93)</f>
        <v>0</v>
      </c>
      <c r="AJ93" s="404">
        <f>SUMIFS(M.account_DTR!CD$7:CD$414,M.account_DTR!$I$7:$I$414,'10. 170KMP'!$F93)</f>
        <v>0</v>
      </c>
      <c r="AK93" s="404">
        <f>SUMIFS(M.account_DTR!CE$7:CE$414,M.account_DTR!$I$7:$I$414,'10. 170KMP'!$F93)</f>
        <v>0</v>
      </c>
      <c r="AL93" s="404">
        <f>SUMIFS(M.account_DTR!CF$7:CF$414,M.account_DTR!$I$7:$I$414,'10. 170KMP'!$F93)</f>
        <v>0</v>
      </c>
      <c r="AM93" s="404">
        <f>SUMIFS(M.account_DTR!CG$7:CG$414,M.account_DTR!$I$7:$I$414,'10. 170KMP'!$F93)</f>
        <v>0</v>
      </c>
      <c r="AN93" s="404">
        <f t="shared" si="50"/>
        <v>0</v>
      </c>
      <c r="AO93" s="405">
        <f t="shared" si="48"/>
        <v>174277526</v>
      </c>
      <c r="AP93" s="406">
        <f>SUMIFS(M.account_DTR!CJ$7:CJ$414,M.account_DTR!$I$7:$I$414,'10. 170KMP'!$F93)</f>
        <v>37472026</v>
      </c>
      <c r="AQ93" s="407">
        <f>SUMIFS(M.account_DTR!CK$7:CK$414,M.account_DTR!$I$7:$I$414,'10. 170KMP'!$F93)</f>
        <v>46805500</v>
      </c>
      <c r="AR93" s="407">
        <f>SUMIFS(M.account_DTR!CL$7:CL$414,M.account_DTR!$I$7:$I$414,'10. 170KMP'!$F93)</f>
        <v>30000000</v>
      </c>
      <c r="AS93" s="407">
        <f>SUMIFS(M.account_DTR!CM$7:CM$414,M.account_DTR!$I$7:$I$414,'10. 170KMP'!$F93)</f>
        <v>30000000</v>
      </c>
      <c r="AT93" s="407">
        <f>SUMIFS(M.account_DTR!CN$7:CN$414,M.account_DTR!$I$7:$I$414,'10. 170KMP'!$F93)</f>
        <v>30000000</v>
      </c>
      <c r="AU93" s="407"/>
      <c r="AV93" s="407"/>
      <c r="AW93" s="407"/>
      <c r="AX93" s="407"/>
      <c r="AY93" s="407"/>
      <c r="AZ93" s="407"/>
      <c r="BA93" s="408"/>
      <c r="BB93" s="403">
        <f t="shared" si="42"/>
        <v>30000000</v>
      </c>
      <c r="BC93" s="404">
        <f t="shared" si="43"/>
        <v>30000000</v>
      </c>
      <c r="BD93" s="404">
        <f t="shared" si="44"/>
        <v>0</v>
      </c>
      <c r="BE93" s="738">
        <f t="shared" si="37"/>
        <v>1</v>
      </c>
      <c r="BF93" s="739" t="str">
        <f t="shared" si="38"/>
        <v/>
      </c>
      <c r="BG93" s="403" t="e">
        <f t="shared" si="45"/>
        <v>#REF!</v>
      </c>
      <c r="BH93" s="404">
        <f t="shared" si="46"/>
        <v>174277526</v>
      </c>
      <c r="BI93" s="404">
        <f t="shared" si="47"/>
        <v>0</v>
      </c>
      <c r="BJ93" s="502" t="str">
        <f t="shared" si="39"/>
        <v/>
      </c>
      <c r="BK93" s="502" t="str">
        <f t="shared" si="40"/>
        <v/>
      </c>
      <c r="BL93" s="503" t="str">
        <f t="shared" si="41"/>
        <v/>
      </c>
    </row>
    <row r="94" spans="2:64" s="2" customFormat="1" ht="27.6" x14ac:dyDescent="0.25">
      <c r="B94" s="1103" t="str">
        <f>IF(C94=0,"",MAX($B$10:B93)+1)</f>
        <v/>
      </c>
      <c r="C94" s="1104"/>
      <c r="D94" s="1105"/>
      <c r="E94" s="1104"/>
      <c r="F94" s="23">
        <f>IF(H94=0,"",MAX($F$10:F93)+1)</f>
        <v>84</v>
      </c>
      <c r="G94" s="240" t="str">
        <f>VLOOKUP(H94,'Mapping account'!E:F,2,0)</f>
        <v>04102</v>
      </c>
      <c r="H94" s="16" t="s">
        <v>362</v>
      </c>
      <c r="I94" s="266" t="s">
        <v>226</v>
      </c>
      <c r="J94" s="277" t="s">
        <v>81</v>
      </c>
      <c r="K94" s="277" t="s">
        <v>250</v>
      </c>
      <c r="L94" s="85" t="e">
        <f>SUMIFS(M.account_DTR!$AD$7:$AD$414,M.account_DTR!$I$7:$I$414,'10. 170KMP'!$F94)</f>
        <v>#REF!</v>
      </c>
      <c r="M94" s="61" t="e">
        <f>SUMIFS(M.account_DTR!$AR$7:$AR$414,M.account_DTR!$I$7:$I$414,'10. 170KMP'!$F94)</f>
        <v>#REF!</v>
      </c>
      <c r="N94" s="61" t="e">
        <f>SUMIFS(M.account_DTR!$BF$7:$BF$414,M.account_DTR!$I$7:$I$414,'10. 170KMP'!$F94)</f>
        <v>#REF!</v>
      </c>
      <c r="O94" s="61" t="e">
        <f>SUMIFS(M.account_DTR!BH$7:BH$414,M.account_DTR!$I$7:$I$414,'10. 170KMP'!$F94)</f>
        <v>#REF!</v>
      </c>
      <c r="P94" s="61" t="e">
        <f>SUMIFS(M.account_DTR!BI$7:BI$414,M.account_DTR!$I$7:$I$414,'10. 170KMP'!$F94)</f>
        <v>#REF!</v>
      </c>
      <c r="Q94" s="61" t="e">
        <f>SUMIFS(M.account_DTR!BJ$7:BJ$414,M.account_DTR!$I$7:$I$414,'10. 170KMP'!$F94)</f>
        <v>#REF!</v>
      </c>
      <c r="R94" s="61" t="e">
        <f>SUMIFS(M.account_DTR!BK$7:BK$414,M.account_DTR!$I$7:$I$414,'10. 170KMP'!$F94)</f>
        <v>#REF!</v>
      </c>
      <c r="S94" s="61" t="e">
        <f>SUMIFS(M.account_DTR!BL$7:BL$414,M.account_DTR!$I$7:$I$414,'10. 170KMP'!$F94)</f>
        <v>#REF!</v>
      </c>
      <c r="T94" s="61" t="e">
        <f>SUMIFS(M.account_DTR!BM$7:BM$414,M.account_DTR!$I$7:$I$414,'10. 170KMP'!$F94)</f>
        <v>#REF!</v>
      </c>
      <c r="U94" s="61" t="e">
        <f>SUMIFS(M.account_DTR!BN$7:BN$414,M.account_DTR!$I$7:$I$414,'10. 170KMP'!$F94)</f>
        <v>#REF!</v>
      </c>
      <c r="V94" s="61" t="e">
        <f>SUMIFS(M.account_DTR!BO$7:BO$414,M.account_DTR!$I$7:$I$414,'10. 170KMP'!$F94)</f>
        <v>#REF!</v>
      </c>
      <c r="W94" s="61" t="e">
        <f>SUMIFS(M.account_DTR!BP$7:BP$414,M.account_DTR!$I$7:$I$414,'10. 170KMP'!$F94)</f>
        <v>#REF!</v>
      </c>
      <c r="X94" s="61" t="e">
        <f>SUMIFS(M.account_DTR!BQ$7:BQ$414,M.account_DTR!$I$7:$I$414,'10. 170KMP'!$F94)</f>
        <v>#REF!</v>
      </c>
      <c r="Y94" s="61" t="e">
        <f>SUMIFS(M.account_DTR!BR$7:BR$414,M.account_DTR!$I$7:$I$414,'10. 170KMP'!$F94)</f>
        <v>#REF!</v>
      </c>
      <c r="Z94" s="61" t="e">
        <f>SUMIFS(M.account_DTR!BS$7:BS$414,M.account_DTR!$I$7:$I$414,'10. 170KMP'!$F94)</f>
        <v>#REF!</v>
      </c>
      <c r="AA94" s="61" t="e">
        <f t="shared" si="49"/>
        <v>#REF!</v>
      </c>
      <c r="AB94" s="61">
        <f>SUMIFS(M.account_DTR!BV$7:BV$414,M.account_DTR!$I$7:$I$414,'10. 170KMP'!$F94)</f>
        <v>0</v>
      </c>
      <c r="AC94" s="61">
        <f>SUMIFS(M.account_DTR!BW$7:BW$414,M.account_DTR!$I$7:$I$414,'10. 170KMP'!$F94)</f>
        <v>0</v>
      </c>
      <c r="AD94" s="61">
        <f>SUMIFS(M.account_DTR!BX$7:BX$414,M.account_DTR!$I$7:$I$414,'10. 170KMP'!$F94)</f>
        <v>0</v>
      </c>
      <c r="AE94" s="61">
        <f>SUMIFS(M.account_DTR!BY$7:BY$414,M.account_DTR!$I$7:$I$414,'10. 170KMP'!$F94)</f>
        <v>0</v>
      </c>
      <c r="AF94" s="61">
        <f>SUMIFS(M.account_DTR!BZ$7:BZ$414,M.account_DTR!$I$7:$I$414,'10. 170KMP'!$F94)</f>
        <v>0</v>
      </c>
      <c r="AG94" s="61">
        <f>SUMIFS(M.account_DTR!CA$7:CA$414,M.account_DTR!$I$7:$I$414,'10. 170KMP'!$F94)</f>
        <v>0</v>
      </c>
      <c r="AH94" s="61">
        <f>SUMIFS(M.account_DTR!CB$7:CB$414,M.account_DTR!$I$7:$I$414,'10. 170KMP'!$F94)</f>
        <v>0</v>
      </c>
      <c r="AI94" s="61">
        <f>SUMIFS(M.account_DTR!CC$7:CC$414,M.account_DTR!$I$7:$I$414,'10. 170KMP'!$F94)</f>
        <v>0</v>
      </c>
      <c r="AJ94" s="61">
        <f>SUMIFS(M.account_DTR!CD$7:CD$414,M.account_DTR!$I$7:$I$414,'10. 170KMP'!$F94)</f>
        <v>0</v>
      </c>
      <c r="AK94" s="61">
        <f>SUMIFS(M.account_DTR!CE$7:CE$414,M.account_DTR!$I$7:$I$414,'10. 170KMP'!$F94)</f>
        <v>0</v>
      </c>
      <c r="AL94" s="61">
        <f>SUMIFS(M.account_DTR!CF$7:CF$414,M.account_DTR!$I$7:$I$414,'10. 170KMP'!$F94)</f>
        <v>0</v>
      </c>
      <c r="AM94" s="61">
        <f>SUMIFS(M.account_DTR!CG$7:CG$414,M.account_DTR!$I$7:$I$414,'10. 170KMP'!$F94)</f>
        <v>0</v>
      </c>
      <c r="AN94" s="61">
        <f t="shared" si="50"/>
        <v>0</v>
      </c>
      <c r="AO94" s="91">
        <f t="shared" si="48"/>
        <v>0</v>
      </c>
      <c r="AP94" s="323">
        <f>SUMIFS(M.account_DTR!CJ$7:CJ$414,M.account_DTR!$I$7:$I$414,'10. 170KMP'!$F94)</f>
        <v>0</v>
      </c>
      <c r="AQ94" s="324">
        <f>SUMIFS(M.account_DTR!CK$7:CK$414,M.account_DTR!$I$7:$I$414,'10. 170KMP'!$F94)</f>
        <v>0</v>
      </c>
      <c r="AR94" s="324">
        <f>SUMIFS(M.account_DTR!CL$7:CL$414,M.account_DTR!$I$7:$I$414,'10. 170KMP'!$F94)</f>
        <v>0</v>
      </c>
      <c r="AS94" s="324">
        <f>SUMIFS(M.account_DTR!CM$7:CM$414,M.account_DTR!$I$7:$I$414,'10. 170KMP'!$F94)</f>
        <v>0</v>
      </c>
      <c r="AT94" s="324">
        <f>SUMIFS(M.account_DTR!CN$7:CN$414,M.account_DTR!$I$7:$I$414,'10. 170KMP'!$F94)</f>
        <v>0</v>
      </c>
      <c r="AU94" s="324"/>
      <c r="AV94" s="324"/>
      <c r="AW94" s="324"/>
      <c r="AX94" s="324"/>
      <c r="AY94" s="324"/>
      <c r="AZ94" s="324"/>
      <c r="BA94" s="325"/>
      <c r="BB94" s="85">
        <f t="shared" si="42"/>
        <v>0</v>
      </c>
      <c r="BC94" s="61">
        <f t="shared" si="43"/>
        <v>0</v>
      </c>
      <c r="BD94" s="61">
        <f t="shared" si="44"/>
        <v>0</v>
      </c>
      <c r="BE94" s="732" t="str">
        <f t="shared" si="37"/>
        <v/>
      </c>
      <c r="BF94" s="733" t="str">
        <f t="shared" si="38"/>
        <v/>
      </c>
      <c r="BG94" s="85" t="e">
        <f t="shared" si="45"/>
        <v>#REF!</v>
      </c>
      <c r="BH94" s="61">
        <f t="shared" si="46"/>
        <v>0</v>
      </c>
      <c r="BI94" s="61">
        <f t="shared" si="47"/>
        <v>0</v>
      </c>
      <c r="BJ94" s="494" t="str">
        <f t="shared" si="39"/>
        <v/>
      </c>
      <c r="BK94" s="494" t="str">
        <f t="shared" si="40"/>
        <v/>
      </c>
      <c r="BL94" s="495" t="str">
        <f t="shared" si="41"/>
        <v/>
      </c>
    </row>
    <row r="95" spans="2:64" s="2" customFormat="1" ht="14.1" customHeight="1" x14ac:dyDescent="0.25">
      <c r="B95" s="402" t="s">
        <v>83</v>
      </c>
      <c r="C95" s="132" t="s">
        <v>82</v>
      </c>
      <c r="D95" s="244" t="s">
        <v>251</v>
      </c>
      <c r="E95" s="132" t="s">
        <v>82</v>
      </c>
      <c r="F95" s="23">
        <f>IF(H95=0,"",MAX($F$10:F94)+1)</f>
        <v>85</v>
      </c>
      <c r="G95" s="243" t="str">
        <f>VLOOKUP(H95,'Mapping account'!E:F,2,0)</f>
        <v>04601</v>
      </c>
      <c r="H95" s="165" t="s">
        <v>82</v>
      </c>
      <c r="I95" s="271" t="s">
        <v>226</v>
      </c>
      <c r="J95" s="280" t="s">
        <v>83</v>
      </c>
      <c r="K95" s="280" t="s">
        <v>251</v>
      </c>
      <c r="L95" s="421" t="e">
        <f>SUMIFS(M.account_DTR!$AD$7:$AD$414,M.account_DTR!$I$7:$I$414,'10. 170KMP'!$F95)</f>
        <v>#REF!</v>
      </c>
      <c r="M95" s="422" t="e">
        <f>SUMIFS(M.account_DTR!$AR$7:$AR$414,M.account_DTR!$I$7:$I$414,'10. 170KMP'!$F95)</f>
        <v>#REF!</v>
      </c>
      <c r="N95" s="422" t="e">
        <f>SUMIFS(M.account_DTR!$BF$7:$BF$414,M.account_DTR!$I$7:$I$414,'10. 170KMP'!$F95)</f>
        <v>#REF!</v>
      </c>
      <c r="O95" s="422" t="e">
        <f>SUMIFS(M.account_DTR!BH$7:BH$414,M.account_DTR!$I$7:$I$414,'10. 170KMP'!$F95)</f>
        <v>#REF!</v>
      </c>
      <c r="P95" s="422" t="e">
        <f>SUMIFS(M.account_DTR!BI$7:BI$414,M.account_DTR!$I$7:$I$414,'10. 170KMP'!$F95)</f>
        <v>#REF!</v>
      </c>
      <c r="Q95" s="422" t="e">
        <f>SUMIFS(M.account_DTR!BJ$7:BJ$414,M.account_DTR!$I$7:$I$414,'10. 170KMP'!$F95)</f>
        <v>#REF!</v>
      </c>
      <c r="R95" s="422" t="e">
        <f>SUMIFS(M.account_DTR!BK$7:BK$414,M.account_DTR!$I$7:$I$414,'10. 170KMP'!$F95)</f>
        <v>#REF!</v>
      </c>
      <c r="S95" s="422" t="e">
        <f>SUMIFS(M.account_DTR!BL$7:BL$414,M.account_DTR!$I$7:$I$414,'10. 170KMP'!$F95)</f>
        <v>#REF!</v>
      </c>
      <c r="T95" s="422" t="e">
        <f>SUMIFS(M.account_DTR!BM$7:BM$414,M.account_DTR!$I$7:$I$414,'10. 170KMP'!$F95)</f>
        <v>#REF!</v>
      </c>
      <c r="U95" s="422" t="e">
        <f>SUMIFS(M.account_DTR!BN$7:BN$414,M.account_DTR!$I$7:$I$414,'10. 170KMP'!$F95)</f>
        <v>#REF!</v>
      </c>
      <c r="V95" s="422" t="e">
        <f>SUMIFS(M.account_DTR!BO$7:BO$414,M.account_DTR!$I$7:$I$414,'10. 170KMP'!$F95)</f>
        <v>#REF!</v>
      </c>
      <c r="W95" s="422" t="e">
        <f>SUMIFS(M.account_DTR!BP$7:BP$414,M.account_DTR!$I$7:$I$414,'10. 170KMP'!$F95)</f>
        <v>#REF!</v>
      </c>
      <c r="X95" s="422" t="e">
        <f>SUMIFS(M.account_DTR!BQ$7:BQ$414,M.account_DTR!$I$7:$I$414,'10. 170KMP'!$F95)</f>
        <v>#REF!</v>
      </c>
      <c r="Y95" s="422" t="e">
        <f>SUMIFS(M.account_DTR!BR$7:BR$414,M.account_DTR!$I$7:$I$414,'10. 170KMP'!$F95)</f>
        <v>#REF!</v>
      </c>
      <c r="Z95" s="422" t="e">
        <f>SUMIFS(M.account_DTR!BS$7:BS$414,M.account_DTR!$I$7:$I$414,'10. 170KMP'!$F95)</f>
        <v>#REF!</v>
      </c>
      <c r="AA95" s="422" t="e">
        <f t="shared" si="49"/>
        <v>#REF!</v>
      </c>
      <c r="AB95" s="422">
        <f>SUMIFS(M.account_DTR!BV$7:BV$414,M.account_DTR!$I$7:$I$414,'10. 170KMP'!$F95)</f>
        <v>0</v>
      </c>
      <c r="AC95" s="422">
        <f>SUMIFS(M.account_DTR!BW$7:BW$414,M.account_DTR!$I$7:$I$414,'10. 170KMP'!$F95)</f>
        <v>15000000</v>
      </c>
      <c r="AD95" s="422">
        <f>SUMIFS(M.account_DTR!BX$7:BX$414,M.account_DTR!$I$7:$I$414,'10. 170KMP'!$F95)</f>
        <v>10000000</v>
      </c>
      <c r="AE95" s="422">
        <f>SUMIFS(M.account_DTR!BY$7:BY$414,M.account_DTR!$I$7:$I$414,'10. 170KMP'!$F95)</f>
        <v>4000000</v>
      </c>
      <c r="AF95" s="422">
        <f>SUMIFS(M.account_DTR!BZ$7:BZ$414,M.account_DTR!$I$7:$I$414,'10. 170KMP'!$F95)</f>
        <v>7000000</v>
      </c>
      <c r="AG95" s="422">
        <f>SUMIFS(M.account_DTR!CA$7:CA$414,M.account_DTR!$I$7:$I$414,'10. 170KMP'!$F95)</f>
        <v>0</v>
      </c>
      <c r="AH95" s="422">
        <f>SUMIFS(M.account_DTR!CB$7:CB$414,M.account_DTR!$I$7:$I$414,'10. 170KMP'!$F95)</f>
        <v>0</v>
      </c>
      <c r="AI95" s="422">
        <f>SUMIFS(M.account_DTR!CC$7:CC$414,M.account_DTR!$I$7:$I$414,'10. 170KMP'!$F95)</f>
        <v>0</v>
      </c>
      <c r="AJ95" s="422">
        <f>SUMIFS(M.account_DTR!CD$7:CD$414,M.account_DTR!$I$7:$I$414,'10. 170KMP'!$F95)</f>
        <v>0</v>
      </c>
      <c r="AK95" s="422">
        <f>SUMIFS(M.account_DTR!CE$7:CE$414,M.account_DTR!$I$7:$I$414,'10. 170KMP'!$F95)</f>
        <v>0</v>
      </c>
      <c r="AL95" s="422">
        <f>SUMIFS(M.account_DTR!CF$7:CF$414,M.account_DTR!$I$7:$I$414,'10. 170KMP'!$F95)</f>
        <v>0</v>
      </c>
      <c r="AM95" s="422">
        <f>SUMIFS(M.account_DTR!CG$7:CG$414,M.account_DTR!$I$7:$I$414,'10. 170KMP'!$F95)</f>
        <v>0</v>
      </c>
      <c r="AN95" s="422">
        <f t="shared" si="50"/>
        <v>36000000</v>
      </c>
      <c r="AO95" s="423">
        <f t="shared" si="48"/>
        <v>0</v>
      </c>
      <c r="AP95" s="424">
        <f>SUMIFS(M.account_DTR!CJ$7:CJ$414,M.account_DTR!$I$7:$I$414,'10. 170KMP'!$F95)</f>
        <v>0</v>
      </c>
      <c r="AQ95" s="425">
        <f>SUMIFS(M.account_DTR!CK$7:CK$414,M.account_DTR!$I$7:$I$414,'10. 170KMP'!$F95)</f>
        <v>0</v>
      </c>
      <c r="AR95" s="425">
        <f>SUMIFS(M.account_DTR!CL$7:CL$414,M.account_DTR!$I$7:$I$414,'10. 170KMP'!$F95)</f>
        <v>0</v>
      </c>
      <c r="AS95" s="425">
        <f>SUMIFS(M.account_DTR!CM$7:CM$414,M.account_DTR!$I$7:$I$414,'10. 170KMP'!$F95)</f>
        <v>0</v>
      </c>
      <c r="AT95" s="425">
        <f>SUMIFS(M.account_DTR!CN$7:CN$414,M.account_DTR!$I$7:$I$414,'10. 170KMP'!$F95)</f>
        <v>0</v>
      </c>
      <c r="AU95" s="425"/>
      <c r="AV95" s="425"/>
      <c r="AW95" s="425"/>
      <c r="AX95" s="425"/>
      <c r="AY95" s="425"/>
      <c r="AZ95" s="425"/>
      <c r="BA95" s="426"/>
      <c r="BB95" s="421">
        <f t="shared" si="42"/>
        <v>0</v>
      </c>
      <c r="BC95" s="422">
        <f t="shared" si="43"/>
        <v>0</v>
      </c>
      <c r="BD95" s="422">
        <f t="shared" si="44"/>
        <v>7000000</v>
      </c>
      <c r="BE95" s="748" t="str">
        <f t="shared" si="37"/>
        <v/>
      </c>
      <c r="BF95" s="749">
        <f t="shared" si="38"/>
        <v>0</v>
      </c>
      <c r="BG95" s="421" t="e">
        <f t="shared" si="45"/>
        <v>#REF!</v>
      </c>
      <c r="BH95" s="422">
        <f t="shared" si="46"/>
        <v>0</v>
      </c>
      <c r="BI95" s="422">
        <f t="shared" si="47"/>
        <v>36000000</v>
      </c>
      <c r="BJ95" s="512" t="str">
        <f t="shared" si="39"/>
        <v/>
      </c>
      <c r="BK95" s="512">
        <f t="shared" si="40"/>
        <v>0</v>
      </c>
      <c r="BL95" s="513">
        <f t="shared" si="41"/>
        <v>0</v>
      </c>
    </row>
    <row r="96" spans="2:64" s="2" customFormat="1" x14ac:dyDescent="0.25">
      <c r="B96" s="1103" t="s">
        <v>85</v>
      </c>
      <c r="C96" s="1104" t="s">
        <v>84</v>
      </c>
      <c r="D96" s="1105" t="s">
        <v>252</v>
      </c>
      <c r="E96" s="1104" t="s">
        <v>84</v>
      </c>
      <c r="F96" s="177">
        <f>IF(H96=0,"",MAX($F$10:F95)+1)</f>
        <v>86</v>
      </c>
      <c r="G96" s="239" t="str">
        <f>VLOOKUP(H96,'Mapping account'!E:F,2,0)</f>
        <v>05702</v>
      </c>
      <c r="H96" s="14" t="s">
        <v>363</v>
      </c>
      <c r="I96" s="267" t="s">
        <v>226</v>
      </c>
      <c r="J96" s="278" t="s">
        <v>85</v>
      </c>
      <c r="K96" s="278" t="s">
        <v>252</v>
      </c>
      <c r="L96" s="386" t="e">
        <f>SUMIFS(M.account_DTR!$AD$7:$AD$414,M.account_DTR!$I$7:$I$414,'10. 170KMP'!$F96)</f>
        <v>#REF!</v>
      </c>
      <c r="M96" s="387" t="e">
        <f>SUMIFS(M.account_DTR!$AR$7:$AR$414,M.account_DTR!$I$7:$I$414,'10. 170KMP'!$F96)</f>
        <v>#REF!</v>
      </c>
      <c r="N96" s="387" t="e">
        <f>SUMIFS(M.account_DTR!$BF$7:$BF$414,M.account_DTR!$I$7:$I$414,'10. 170KMP'!$F96)</f>
        <v>#REF!</v>
      </c>
      <c r="O96" s="387" t="e">
        <f>SUMIFS(M.account_DTR!BH$7:BH$414,M.account_DTR!$I$7:$I$414,'10. 170KMP'!$F96)</f>
        <v>#REF!</v>
      </c>
      <c r="P96" s="387" t="e">
        <f>SUMIFS(M.account_DTR!BI$7:BI$414,M.account_DTR!$I$7:$I$414,'10. 170KMP'!$F96)</f>
        <v>#REF!</v>
      </c>
      <c r="Q96" s="387" t="e">
        <f>SUMIFS(M.account_DTR!BJ$7:BJ$414,M.account_DTR!$I$7:$I$414,'10. 170KMP'!$F96)</f>
        <v>#REF!</v>
      </c>
      <c r="R96" s="387" t="e">
        <f>SUMIFS(M.account_DTR!BK$7:BK$414,M.account_DTR!$I$7:$I$414,'10. 170KMP'!$F96)</f>
        <v>#REF!</v>
      </c>
      <c r="S96" s="387" t="e">
        <f>SUMIFS(M.account_DTR!BL$7:BL$414,M.account_DTR!$I$7:$I$414,'10. 170KMP'!$F96)</f>
        <v>#REF!</v>
      </c>
      <c r="T96" s="387" t="e">
        <f>SUMIFS(M.account_DTR!BM$7:BM$414,M.account_DTR!$I$7:$I$414,'10. 170KMP'!$F96)</f>
        <v>#REF!</v>
      </c>
      <c r="U96" s="387" t="e">
        <f>SUMIFS(M.account_DTR!BN$7:BN$414,M.account_DTR!$I$7:$I$414,'10. 170KMP'!$F96)</f>
        <v>#REF!</v>
      </c>
      <c r="V96" s="387" t="e">
        <f>SUMIFS(M.account_DTR!BO$7:BO$414,M.account_DTR!$I$7:$I$414,'10. 170KMP'!$F96)</f>
        <v>#REF!</v>
      </c>
      <c r="W96" s="387" t="e">
        <f>SUMIFS(M.account_DTR!BP$7:BP$414,M.account_DTR!$I$7:$I$414,'10. 170KMP'!$F96)</f>
        <v>#REF!</v>
      </c>
      <c r="X96" s="387" t="e">
        <f>SUMIFS(M.account_DTR!BQ$7:BQ$414,M.account_DTR!$I$7:$I$414,'10. 170KMP'!$F96)</f>
        <v>#REF!</v>
      </c>
      <c r="Y96" s="387" t="e">
        <f>SUMIFS(M.account_DTR!BR$7:BR$414,M.account_DTR!$I$7:$I$414,'10. 170KMP'!$F96)</f>
        <v>#REF!</v>
      </c>
      <c r="Z96" s="387" t="e">
        <f>SUMIFS(M.account_DTR!BS$7:BS$414,M.account_DTR!$I$7:$I$414,'10. 170KMP'!$F96)</f>
        <v>#REF!</v>
      </c>
      <c r="AA96" s="387" t="e">
        <f t="shared" si="49"/>
        <v>#REF!</v>
      </c>
      <c r="AB96" s="387">
        <f>SUMIFS(M.account_DTR!BV$7:BV$414,M.account_DTR!$I$7:$I$414,'10. 170KMP'!$F96)</f>
        <v>1200000</v>
      </c>
      <c r="AC96" s="387">
        <f>SUMIFS(M.account_DTR!BW$7:BW$414,M.account_DTR!$I$7:$I$414,'10. 170KMP'!$F96)</f>
        <v>1200000</v>
      </c>
      <c r="AD96" s="387">
        <f>SUMIFS(M.account_DTR!BX$7:BX$414,M.account_DTR!$I$7:$I$414,'10. 170KMP'!$F96)</f>
        <v>1200000</v>
      </c>
      <c r="AE96" s="387">
        <f>SUMIFS(M.account_DTR!BY$7:BY$414,M.account_DTR!$I$7:$I$414,'10. 170KMP'!$F96)</f>
        <v>1200000</v>
      </c>
      <c r="AF96" s="387">
        <f>SUMIFS(M.account_DTR!BZ$7:BZ$414,M.account_DTR!$I$7:$I$414,'10. 170KMP'!$F96)</f>
        <v>1200000</v>
      </c>
      <c r="AG96" s="387">
        <f>SUMIFS(M.account_DTR!CA$7:CA$414,M.account_DTR!$I$7:$I$414,'10. 170KMP'!$F96)</f>
        <v>1200000</v>
      </c>
      <c r="AH96" s="387">
        <f>SUMIFS(M.account_DTR!CB$7:CB$414,M.account_DTR!$I$7:$I$414,'10. 170KMP'!$F96)</f>
        <v>1200000</v>
      </c>
      <c r="AI96" s="387">
        <f>SUMIFS(M.account_DTR!CC$7:CC$414,M.account_DTR!$I$7:$I$414,'10. 170KMP'!$F96)</f>
        <v>1200000</v>
      </c>
      <c r="AJ96" s="387">
        <f>SUMIFS(M.account_DTR!CD$7:CD$414,M.account_DTR!$I$7:$I$414,'10. 170KMP'!$F96)</f>
        <v>1200000</v>
      </c>
      <c r="AK96" s="387">
        <f>SUMIFS(M.account_DTR!CE$7:CE$414,M.account_DTR!$I$7:$I$414,'10. 170KMP'!$F96)</f>
        <v>1200000</v>
      </c>
      <c r="AL96" s="387">
        <f>SUMIFS(M.account_DTR!CF$7:CF$414,M.account_DTR!$I$7:$I$414,'10. 170KMP'!$F96)</f>
        <v>1200000</v>
      </c>
      <c r="AM96" s="387">
        <f>SUMIFS(M.account_DTR!CG$7:CG$414,M.account_DTR!$I$7:$I$414,'10. 170KMP'!$F96)</f>
        <v>1200000</v>
      </c>
      <c r="AN96" s="387">
        <f t="shared" si="50"/>
        <v>14400000</v>
      </c>
      <c r="AO96" s="388">
        <f t="shared" si="48"/>
        <v>2500000</v>
      </c>
      <c r="AP96" s="389">
        <f>SUMIFS(M.account_DTR!CJ$7:CJ$414,M.account_DTR!$I$7:$I$414,'10. 170KMP'!$F96)</f>
        <v>1203704</v>
      </c>
      <c r="AQ96" s="390">
        <f>SUMIFS(M.account_DTR!CK$7:CK$414,M.account_DTR!$I$7:$I$414,'10. 170KMP'!$F96)</f>
        <v>648148</v>
      </c>
      <c r="AR96" s="390">
        <f>SUMIFS(M.account_DTR!CL$7:CL$414,M.account_DTR!$I$7:$I$414,'10. 170KMP'!$F96)</f>
        <v>0</v>
      </c>
      <c r="AS96" s="390">
        <f>SUMIFS(M.account_DTR!CM$7:CM$414,M.account_DTR!$I$7:$I$414,'10. 170KMP'!$F96)</f>
        <v>648148</v>
      </c>
      <c r="AT96" s="390">
        <f>SUMIFS(M.account_DTR!CN$7:CN$414,M.account_DTR!$I$7:$I$414,'10. 170KMP'!$F96)</f>
        <v>0</v>
      </c>
      <c r="AU96" s="390"/>
      <c r="AV96" s="390"/>
      <c r="AW96" s="390"/>
      <c r="AX96" s="390"/>
      <c r="AY96" s="390"/>
      <c r="AZ96" s="390"/>
      <c r="BA96" s="391"/>
      <c r="BB96" s="386">
        <f t="shared" si="42"/>
        <v>648148</v>
      </c>
      <c r="BC96" s="387">
        <f t="shared" si="43"/>
        <v>0</v>
      </c>
      <c r="BD96" s="387">
        <f t="shared" si="44"/>
        <v>1200000</v>
      </c>
      <c r="BE96" s="734">
        <f t="shared" si="37"/>
        <v>0</v>
      </c>
      <c r="BF96" s="735">
        <f t="shared" si="38"/>
        <v>0</v>
      </c>
      <c r="BG96" s="386" t="e">
        <f t="shared" si="45"/>
        <v>#REF!</v>
      </c>
      <c r="BH96" s="387">
        <f t="shared" si="46"/>
        <v>2500000</v>
      </c>
      <c r="BI96" s="387">
        <f t="shared" si="47"/>
        <v>6000000</v>
      </c>
      <c r="BJ96" s="498" t="str">
        <f t="shared" si="39"/>
        <v/>
      </c>
      <c r="BK96" s="498">
        <f t="shared" si="40"/>
        <v>0.41666666666666669</v>
      </c>
      <c r="BL96" s="499">
        <f t="shared" si="41"/>
        <v>0.1736111111111111</v>
      </c>
    </row>
    <row r="97" spans="1:64" s="2" customFormat="1" x14ac:dyDescent="0.25">
      <c r="B97" s="1103" t="str">
        <f>IF(C97=0,"",MAX($B$10:B96)+1)</f>
        <v/>
      </c>
      <c r="C97" s="1104"/>
      <c r="D97" s="1105"/>
      <c r="E97" s="1104"/>
      <c r="F97" s="179">
        <f>IF(H97=0,"",MAX($F$10:F96)+1)</f>
        <v>87</v>
      </c>
      <c r="G97" s="242" t="str">
        <f>VLOOKUP(H97,'Mapping account'!E:F,2,0)</f>
        <v>05701</v>
      </c>
      <c r="H97" s="198" t="s">
        <v>364</v>
      </c>
      <c r="I97" s="269" t="s">
        <v>226</v>
      </c>
      <c r="J97" s="279" t="s">
        <v>85</v>
      </c>
      <c r="K97" s="279" t="s">
        <v>252</v>
      </c>
      <c r="L97" s="403" t="e">
        <f>SUMIFS(M.account_DTR!$AD$7:$AD$414,M.account_DTR!$I$7:$I$414,'10. 170KMP'!$F97)</f>
        <v>#REF!</v>
      </c>
      <c r="M97" s="404" t="e">
        <f>SUMIFS(M.account_DTR!$AR$7:$AR$414,M.account_DTR!$I$7:$I$414,'10. 170KMP'!$F97)</f>
        <v>#REF!</v>
      </c>
      <c r="N97" s="404" t="e">
        <f>SUMIFS(M.account_DTR!$BF$7:$BF$414,M.account_DTR!$I$7:$I$414,'10. 170KMP'!$F97)</f>
        <v>#REF!</v>
      </c>
      <c r="O97" s="404" t="e">
        <f>SUMIFS(M.account_DTR!BH$7:BH$414,M.account_DTR!$I$7:$I$414,'10. 170KMP'!$F97)</f>
        <v>#REF!</v>
      </c>
      <c r="P97" s="404" t="e">
        <f>SUMIFS(M.account_DTR!BI$7:BI$414,M.account_DTR!$I$7:$I$414,'10. 170KMP'!$F97)</f>
        <v>#REF!</v>
      </c>
      <c r="Q97" s="404" t="e">
        <f>SUMIFS(M.account_DTR!BJ$7:BJ$414,M.account_DTR!$I$7:$I$414,'10. 170KMP'!$F97)</f>
        <v>#REF!</v>
      </c>
      <c r="R97" s="404" t="e">
        <f>SUMIFS(M.account_DTR!BK$7:BK$414,M.account_DTR!$I$7:$I$414,'10. 170KMP'!$F97)</f>
        <v>#REF!</v>
      </c>
      <c r="S97" s="404" t="e">
        <f>SUMIFS(M.account_DTR!BL$7:BL$414,M.account_DTR!$I$7:$I$414,'10. 170KMP'!$F97)</f>
        <v>#REF!</v>
      </c>
      <c r="T97" s="404" t="e">
        <f>SUMIFS(M.account_DTR!BM$7:BM$414,M.account_DTR!$I$7:$I$414,'10. 170KMP'!$F97)</f>
        <v>#REF!</v>
      </c>
      <c r="U97" s="404" t="e">
        <f>SUMIFS(M.account_DTR!BN$7:BN$414,M.account_DTR!$I$7:$I$414,'10. 170KMP'!$F97)</f>
        <v>#REF!</v>
      </c>
      <c r="V97" s="404" t="e">
        <f>SUMIFS(M.account_DTR!BO$7:BO$414,M.account_DTR!$I$7:$I$414,'10. 170KMP'!$F97)</f>
        <v>#REF!</v>
      </c>
      <c r="W97" s="404" t="e">
        <f>SUMIFS(M.account_DTR!BP$7:BP$414,M.account_DTR!$I$7:$I$414,'10. 170KMP'!$F97)</f>
        <v>#REF!</v>
      </c>
      <c r="X97" s="404" t="e">
        <f>SUMIFS(M.account_DTR!BQ$7:BQ$414,M.account_DTR!$I$7:$I$414,'10. 170KMP'!$F97)</f>
        <v>#REF!</v>
      </c>
      <c r="Y97" s="404" t="e">
        <f>SUMIFS(M.account_DTR!BR$7:BR$414,M.account_DTR!$I$7:$I$414,'10. 170KMP'!$F97)</f>
        <v>#REF!</v>
      </c>
      <c r="Z97" s="404" t="e">
        <f>SUMIFS(M.account_DTR!BS$7:BS$414,M.account_DTR!$I$7:$I$414,'10. 170KMP'!$F97)</f>
        <v>#REF!</v>
      </c>
      <c r="AA97" s="404" t="e">
        <f t="shared" si="49"/>
        <v>#REF!</v>
      </c>
      <c r="AB97" s="404">
        <f>SUMIFS(M.account_DTR!BV$7:BV$414,M.account_DTR!$I$7:$I$414,'10. 170KMP'!$F97)</f>
        <v>0</v>
      </c>
      <c r="AC97" s="404">
        <f>SUMIFS(M.account_DTR!BW$7:BW$414,M.account_DTR!$I$7:$I$414,'10. 170KMP'!$F97)</f>
        <v>0</v>
      </c>
      <c r="AD97" s="404">
        <f>SUMIFS(M.account_DTR!BX$7:BX$414,M.account_DTR!$I$7:$I$414,'10. 170KMP'!$F97)</f>
        <v>0</v>
      </c>
      <c r="AE97" s="404">
        <f>SUMIFS(M.account_DTR!BY$7:BY$414,M.account_DTR!$I$7:$I$414,'10. 170KMP'!$F97)</f>
        <v>0</v>
      </c>
      <c r="AF97" s="404">
        <f>SUMIFS(M.account_DTR!BZ$7:BZ$414,M.account_DTR!$I$7:$I$414,'10. 170KMP'!$F97)</f>
        <v>0</v>
      </c>
      <c r="AG97" s="404">
        <f>SUMIFS(M.account_DTR!CA$7:CA$414,M.account_DTR!$I$7:$I$414,'10. 170KMP'!$F97)</f>
        <v>0</v>
      </c>
      <c r="AH97" s="404">
        <f>SUMIFS(M.account_DTR!CB$7:CB$414,M.account_DTR!$I$7:$I$414,'10. 170KMP'!$F97)</f>
        <v>0</v>
      </c>
      <c r="AI97" s="404">
        <f>SUMIFS(M.account_DTR!CC$7:CC$414,M.account_DTR!$I$7:$I$414,'10. 170KMP'!$F97)</f>
        <v>0</v>
      </c>
      <c r="AJ97" s="404">
        <f>SUMIFS(M.account_DTR!CD$7:CD$414,M.account_DTR!$I$7:$I$414,'10. 170KMP'!$F97)</f>
        <v>0</v>
      </c>
      <c r="AK97" s="404">
        <f>SUMIFS(M.account_DTR!CE$7:CE$414,M.account_DTR!$I$7:$I$414,'10. 170KMP'!$F97)</f>
        <v>0</v>
      </c>
      <c r="AL97" s="404">
        <f>SUMIFS(M.account_DTR!CF$7:CF$414,M.account_DTR!$I$7:$I$414,'10. 170KMP'!$F97)</f>
        <v>0</v>
      </c>
      <c r="AM97" s="404">
        <f>SUMIFS(M.account_DTR!CG$7:CG$414,M.account_DTR!$I$7:$I$414,'10. 170KMP'!$F97)</f>
        <v>0</v>
      </c>
      <c r="AN97" s="404">
        <f t="shared" si="50"/>
        <v>0</v>
      </c>
      <c r="AO97" s="405">
        <f t="shared" si="48"/>
        <v>0</v>
      </c>
      <c r="AP97" s="406">
        <f>SUMIFS(M.account_DTR!CJ$7:CJ$414,M.account_DTR!$I$7:$I$414,'10. 170KMP'!$F97)</f>
        <v>0</v>
      </c>
      <c r="AQ97" s="407">
        <f>SUMIFS(M.account_DTR!CK$7:CK$414,M.account_DTR!$I$7:$I$414,'10. 170KMP'!$F97)</f>
        <v>0</v>
      </c>
      <c r="AR97" s="407">
        <f>SUMIFS(M.account_DTR!CL$7:CL$414,M.account_DTR!$I$7:$I$414,'10. 170KMP'!$F97)</f>
        <v>0</v>
      </c>
      <c r="AS97" s="407">
        <f>SUMIFS(M.account_DTR!CM$7:CM$414,M.account_DTR!$I$7:$I$414,'10. 170KMP'!$F97)</f>
        <v>0</v>
      </c>
      <c r="AT97" s="407">
        <f>SUMIFS(M.account_DTR!CN$7:CN$414,M.account_DTR!$I$7:$I$414,'10. 170KMP'!$F97)</f>
        <v>0</v>
      </c>
      <c r="AU97" s="407"/>
      <c r="AV97" s="407"/>
      <c r="AW97" s="407"/>
      <c r="AX97" s="407"/>
      <c r="AY97" s="407"/>
      <c r="AZ97" s="407"/>
      <c r="BA97" s="408"/>
      <c r="BB97" s="403">
        <f t="shared" si="42"/>
        <v>0</v>
      </c>
      <c r="BC97" s="404">
        <f t="shared" si="43"/>
        <v>0</v>
      </c>
      <c r="BD97" s="404">
        <f t="shared" si="44"/>
        <v>0</v>
      </c>
      <c r="BE97" s="738" t="str">
        <f t="shared" si="37"/>
        <v/>
      </c>
      <c r="BF97" s="739" t="str">
        <f t="shared" si="38"/>
        <v/>
      </c>
      <c r="BG97" s="403" t="e">
        <f t="shared" si="45"/>
        <v>#REF!</v>
      </c>
      <c r="BH97" s="404">
        <f t="shared" si="46"/>
        <v>0</v>
      </c>
      <c r="BI97" s="404">
        <f t="shared" si="47"/>
        <v>0</v>
      </c>
      <c r="BJ97" s="502" t="str">
        <f t="shared" si="39"/>
        <v/>
      </c>
      <c r="BK97" s="502" t="str">
        <f t="shared" si="40"/>
        <v/>
      </c>
      <c r="BL97" s="503" t="str">
        <f t="shared" si="41"/>
        <v/>
      </c>
    </row>
    <row r="98" spans="1:64" s="461" customFormat="1" x14ac:dyDescent="0.25">
      <c r="A98" s="2"/>
      <c r="B98" s="1103" t="str">
        <f>IF(C98=0,"",MAX($B$10:B97)+1)</f>
        <v/>
      </c>
      <c r="C98" s="1104"/>
      <c r="D98" s="1105"/>
      <c r="E98" s="1104"/>
      <c r="F98" s="23">
        <f>IF(H98=0,"",MAX($F$10:F97)+1)</f>
        <v>88</v>
      </c>
      <c r="G98" s="240" t="str">
        <f>VLOOKUP(H98,'Mapping account'!E:F,2,0)</f>
        <v>05704</v>
      </c>
      <c r="H98" s="16" t="s">
        <v>365</v>
      </c>
      <c r="I98" s="266" t="s">
        <v>226</v>
      </c>
      <c r="J98" s="277" t="s">
        <v>85</v>
      </c>
      <c r="K98" s="277" t="s">
        <v>252</v>
      </c>
      <c r="L98" s="85" t="e">
        <f>SUMIFS(M.account_DTR!$AD$7:$AD$414,M.account_DTR!$I$7:$I$414,'10. 170KMP'!$F98)</f>
        <v>#REF!</v>
      </c>
      <c r="M98" s="61" t="e">
        <f>SUMIFS(M.account_DTR!$AR$7:$AR$414,M.account_DTR!$I$7:$I$414,'10. 170KMP'!$F98)</f>
        <v>#REF!</v>
      </c>
      <c r="N98" s="61" t="e">
        <f>SUMIFS(M.account_DTR!$BF$7:$BF$414,M.account_DTR!$I$7:$I$414,'10. 170KMP'!$F98)</f>
        <v>#REF!</v>
      </c>
      <c r="O98" s="61" t="e">
        <f>SUMIFS(M.account_DTR!BH$7:BH$414,M.account_DTR!$I$7:$I$414,'10. 170KMP'!$F98)</f>
        <v>#REF!</v>
      </c>
      <c r="P98" s="61" t="e">
        <f>SUMIFS(M.account_DTR!BI$7:BI$414,M.account_DTR!$I$7:$I$414,'10. 170KMP'!$F98)</f>
        <v>#REF!</v>
      </c>
      <c r="Q98" s="61" t="e">
        <f>SUMIFS(M.account_DTR!BJ$7:BJ$414,M.account_DTR!$I$7:$I$414,'10. 170KMP'!$F98)</f>
        <v>#REF!</v>
      </c>
      <c r="R98" s="61" t="e">
        <f>SUMIFS(M.account_DTR!BK$7:BK$414,M.account_DTR!$I$7:$I$414,'10. 170KMP'!$F98)</f>
        <v>#REF!</v>
      </c>
      <c r="S98" s="61" t="e">
        <f>SUMIFS(M.account_DTR!BL$7:BL$414,M.account_DTR!$I$7:$I$414,'10. 170KMP'!$F98)</f>
        <v>#REF!</v>
      </c>
      <c r="T98" s="61" t="e">
        <f>SUMIFS(M.account_DTR!BM$7:BM$414,M.account_DTR!$I$7:$I$414,'10. 170KMP'!$F98)</f>
        <v>#REF!</v>
      </c>
      <c r="U98" s="61" t="e">
        <f>SUMIFS(M.account_DTR!BN$7:BN$414,M.account_DTR!$I$7:$I$414,'10. 170KMP'!$F98)</f>
        <v>#REF!</v>
      </c>
      <c r="V98" s="61" t="e">
        <f>SUMIFS(M.account_DTR!BO$7:BO$414,M.account_DTR!$I$7:$I$414,'10. 170KMP'!$F98)</f>
        <v>#REF!</v>
      </c>
      <c r="W98" s="61" t="e">
        <f>SUMIFS(M.account_DTR!BP$7:BP$414,M.account_DTR!$I$7:$I$414,'10. 170KMP'!$F98)</f>
        <v>#REF!</v>
      </c>
      <c r="X98" s="61" t="e">
        <f>SUMIFS(M.account_DTR!BQ$7:BQ$414,M.account_DTR!$I$7:$I$414,'10. 170KMP'!$F98)</f>
        <v>#REF!</v>
      </c>
      <c r="Y98" s="61" t="e">
        <f>SUMIFS(M.account_DTR!BR$7:BR$414,M.account_DTR!$I$7:$I$414,'10. 170KMP'!$F98)</f>
        <v>#REF!</v>
      </c>
      <c r="Z98" s="61" t="e">
        <f>SUMIFS(M.account_DTR!BS$7:BS$414,M.account_DTR!$I$7:$I$414,'10. 170KMP'!$F98)</f>
        <v>#REF!</v>
      </c>
      <c r="AA98" s="61" t="e">
        <f t="shared" si="49"/>
        <v>#REF!</v>
      </c>
      <c r="AB98" s="61">
        <f>SUMIFS(M.account_DTR!BV$7:BV$414,M.account_DTR!$I$7:$I$414,'10. 170KMP'!$F98)</f>
        <v>0</v>
      </c>
      <c r="AC98" s="61">
        <f>SUMIFS(M.account_DTR!BW$7:BW$414,M.account_DTR!$I$7:$I$414,'10. 170KMP'!$F98)</f>
        <v>0</v>
      </c>
      <c r="AD98" s="61">
        <f>SUMIFS(M.account_DTR!BX$7:BX$414,M.account_DTR!$I$7:$I$414,'10. 170KMP'!$F98)</f>
        <v>0</v>
      </c>
      <c r="AE98" s="61">
        <f>SUMIFS(M.account_DTR!BY$7:BY$414,M.account_DTR!$I$7:$I$414,'10. 170KMP'!$F98)</f>
        <v>0</v>
      </c>
      <c r="AF98" s="61">
        <f>SUMIFS(M.account_DTR!BZ$7:BZ$414,M.account_DTR!$I$7:$I$414,'10. 170KMP'!$F98)</f>
        <v>0</v>
      </c>
      <c r="AG98" s="61">
        <f>SUMIFS(M.account_DTR!CA$7:CA$414,M.account_DTR!$I$7:$I$414,'10. 170KMP'!$F98)</f>
        <v>0</v>
      </c>
      <c r="AH98" s="61">
        <f>SUMIFS(M.account_DTR!CB$7:CB$414,M.account_DTR!$I$7:$I$414,'10. 170KMP'!$F98)</f>
        <v>0</v>
      </c>
      <c r="AI98" s="61">
        <f>SUMIFS(M.account_DTR!CC$7:CC$414,M.account_DTR!$I$7:$I$414,'10. 170KMP'!$F98)</f>
        <v>0</v>
      </c>
      <c r="AJ98" s="61">
        <f>SUMIFS(M.account_DTR!CD$7:CD$414,M.account_DTR!$I$7:$I$414,'10. 170KMP'!$F98)</f>
        <v>0</v>
      </c>
      <c r="AK98" s="61">
        <f>SUMIFS(M.account_DTR!CE$7:CE$414,M.account_DTR!$I$7:$I$414,'10. 170KMP'!$F98)</f>
        <v>0</v>
      </c>
      <c r="AL98" s="61">
        <f>SUMIFS(M.account_DTR!CF$7:CF$414,M.account_DTR!$I$7:$I$414,'10. 170KMP'!$F98)</f>
        <v>0</v>
      </c>
      <c r="AM98" s="61">
        <f>SUMIFS(M.account_DTR!CG$7:CG$414,M.account_DTR!$I$7:$I$414,'10. 170KMP'!$F98)</f>
        <v>0</v>
      </c>
      <c r="AN98" s="61">
        <f t="shared" si="50"/>
        <v>0</v>
      </c>
      <c r="AO98" s="91">
        <f t="shared" si="48"/>
        <v>0</v>
      </c>
      <c r="AP98" s="323">
        <f>SUMIFS(M.account_DTR!CJ$7:CJ$414,M.account_DTR!$I$7:$I$414,'10. 170KMP'!$F98)</f>
        <v>0</v>
      </c>
      <c r="AQ98" s="324">
        <f>SUMIFS(M.account_DTR!CK$7:CK$414,M.account_DTR!$I$7:$I$414,'10. 170KMP'!$F98)</f>
        <v>0</v>
      </c>
      <c r="AR98" s="324">
        <f>SUMIFS(M.account_DTR!CL$7:CL$414,M.account_DTR!$I$7:$I$414,'10. 170KMP'!$F98)</f>
        <v>0</v>
      </c>
      <c r="AS98" s="324">
        <f>SUMIFS(M.account_DTR!CM$7:CM$414,M.account_DTR!$I$7:$I$414,'10. 170KMP'!$F98)</f>
        <v>0</v>
      </c>
      <c r="AT98" s="324">
        <f>SUMIFS(M.account_DTR!CN$7:CN$414,M.account_DTR!$I$7:$I$414,'10. 170KMP'!$F98)</f>
        <v>0</v>
      </c>
      <c r="AU98" s="324"/>
      <c r="AV98" s="324"/>
      <c r="AW98" s="324"/>
      <c r="AX98" s="324"/>
      <c r="AY98" s="324"/>
      <c r="AZ98" s="324"/>
      <c r="BA98" s="325"/>
      <c r="BB98" s="85">
        <f t="shared" si="42"/>
        <v>0</v>
      </c>
      <c r="BC98" s="61">
        <f t="shared" si="43"/>
        <v>0</v>
      </c>
      <c r="BD98" s="61">
        <f t="shared" si="44"/>
        <v>0</v>
      </c>
      <c r="BE98" s="732" t="str">
        <f t="shared" si="37"/>
        <v/>
      </c>
      <c r="BF98" s="733" t="str">
        <f t="shared" si="38"/>
        <v/>
      </c>
      <c r="BG98" s="85" t="e">
        <f t="shared" si="45"/>
        <v>#REF!</v>
      </c>
      <c r="BH98" s="61">
        <f t="shared" si="46"/>
        <v>0</v>
      </c>
      <c r="BI98" s="61">
        <f t="shared" si="47"/>
        <v>0</v>
      </c>
      <c r="BJ98" s="494" t="str">
        <f t="shared" si="39"/>
        <v/>
      </c>
      <c r="BK98" s="494" t="str">
        <f t="shared" si="40"/>
        <v/>
      </c>
      <c r="BL98" s="495" t="str">
        <f t="shared" si="41"/>
        <v/>
      </c>
    </row>
    <row r="99" spans="1:64" s="462" customFormat="1" x14ac:dyDescent="0.25">
      <c r="A99" s="2"/>
      <c r="B99" s="1103" t="s">
        <v>87</v>
      </c>
      <c r="C99" s="1104" t="s">
        <v>86</v>
      </c>
      <c r="D99" s="1105" t="s">
        <v>253</v>
      </c>
      <c r="E99" s="1104" t="s">
        <v>86</v>
      </c>
      <c r="F99" s="177">
        <f>IF(H99=0,"",MAX($F$10:F98)+1)</f>
        <v>89</v>
      </c>
      <c r="G99" s="239" t="str">
        <f>VLOOKUP(H99,'Mapping account'!E:F,2,0)</f>
        <v>05601</v>
      </c>
      <c r="H99" s="14" t="s">
        <v>86</v>
      </c>
      <c r="I99" s="267" t="s">
        <v>226</v>
      </c>
      <c r="J99" s="278" t="s">
        <v>87</v>
      </c>
      <c r="K99" s="278" t="s">
        <v>253</v>
      </c>
      <c r="L99" s="433" t="e">
        <f>SUMIFS(M.account_DTR!$AD$7:$AD$414,M.account_DTR!$I$7:$I$414,'10. 170KMP'!$F99)</f>
        <v>#REF!</v>
      </c>
      <c r="M99" s="434" t="e">
        <f>SUMIFS(M.account_DTR!$AR$7:$AR$414,M.account_DTR!$I$7:$I$414,'10. 170KMP'!$F99)</f>
        <v>#REF!</v>
      </c>
      <c r="N99" s="434" t="e">
        <f>SUMIFS(M.account_DTR!$BF$7:$BF$414,M.account_DTR!$I$7:$I$414,'10. 170KMP'!$F99)</f>
        <v>#REF!</v>
      </c>
      <c r="O99" s="434" t="e">
        <f>SUMIFS(M.account_DTR!BH$7:BH$414,M.account_DTR!$I$7:$I$414,'10. 170KMP'!$F99)</f>
        <v>#REF!</v>
      </c>
      <c r="P99" s="434" t="e">
        <f>SUMIFS(M.account_DTR!BI$7:BI$414,M.account_DTR!$I$7:$I$414,'10. 170KMP'!$F99)</f>
        <v>#REF!</v>
      </c>
      <c r="Q99" s="434" t="e">
        <f>SUMIFS(M.account_DTR!BJ$7:BJ$414,M.account_DTR!$I$7:$I$414,'10. 170KMP'!$F99)</f>
        <v>#REF!</v>
      </c>
      <c r="R99" s="434" t="e">
        <f>SUMIFS(M.account_DTR!BK$7:BK$414,M.account_DTR!$I$7:$I$414,'10. 170KMP'!$F99)</f>
        <v>#REF!</v>
      </c>
      <c r="S99" s="434" t="e">
        <f>SUMIFS(M.account_DTR!BL$7:BL$414,M.account_DTR!$I$7:$I$414,'10. 170KMP'!$F99)</f>
        <v>#REF!</v>
      </c>
      <c r="T99" s="434" t="e">
        <f>SUMIFS(M.account_DTR!BM$7:BM$414,M.account_DTR!$I$7:$I$414,'10. 170KMP'!$F99)</f>
        <v>#REF!</v>
      </c>
      <c r="U99" s="434" t="e">
        <f>SUMIFS(M.account_DTR!BN$7:BN$414,M.account_DTR!$I$7:$I$414,'10. 170KMP'!$F99)</f>
        <v>#REF!</v>
      </c>
      <c r="V99" s="434" t="e">
        <f>SUMIFS(M.account_DTR!BO$7:BO$414,M.account_DTR!$I$7:$I$414,'10. 170KMP'!$F99)</f>
        <v>#REF!</v>
      </c>
      <c r="W99" s="434" t="e">
        <f>SUMIFS(M.account_DTR!BP$7:BP$414,M.account_DTR!$I$7:$I$414,'10. 170KMP'!$F99)</f>
        <v>#REF!</v>
      </c>
      <c r="X99" s="434" t="e">
        <f>SUMIFS(M.account_DTR!BQ$7:BQ$414,M.account_DTR!$I$7:$I$414,'10. 170KMP'!$F99)</f>
        <v>#REF!</v>
      </c>
      <c r="Y99" s="434" t="e">
        <f>SUMIFS(M.account_DTR!BR$7:BR$414,M.account_DTR!$I$7:$I$414,'10. 170KMP'!$F99)</f>
        <v>#REF!</v>
      </c>
      <c r="Z99" s="434" t="e">
        <f>SUMIFS(M.account_DTR!BS$7:BS$414,M.account_DTR!$I$7:$I$414,'10. 170KMP'!$F99)</f>
        <v>#REF!</v>
      </c>
      <c r="AA99" s="434" t="e">
        <f t="shared" si="49"/>
        <v>#REF!</v>
      </c>
      <c r="AB99" s="434">
        <f>SUMIFS(M.account_DTR!BV$7:BV$414,M.account_DTR!$I$7:$I$414,'10. 170KMP'!$F99)</f>
        <v>0</v>
      </c>
      <c r="AC99" s="434">
        <f>SUMIFS(M.account_DTR!BW$7:BW$414,M.account_DTR!$I$7:$I$414,'10. 170KMP'!$F99)</f>
        <v>0</v>
      </c>
      <c r="AD99" s="434">
        <f>SUMIFS(M.account_DTR!BX$7:BX$414,M.account_DTR!$I$7:$I$414,'10. 170KMP'!$F99)</f>
        <v>0</v>
      </c>
      <c r="AE99" s="434">
        <f>SUMIFS(M.account_DTR!BY$7:BY$414,M.account_DTR!$I$7:$I$414,'10. 170KMP'!$F99)</f>
        <v>0</v>
      </c>
      <c r="AF99" s="434">
        <f>SUMIFS(M.account_DTR!BZ$7:BZ$414,M.account_DTR!$I$7:$I$414,'10. 170KMP'!$F99)</f>
        <v>0</v>
      </c>
      <c r="AG99" s="434">
        <f>SUMIFS(M.account_DTR!CA$7:CA$414,M.account_DTR!$I$7:$I$414,'10. 170KMP'!$F99)</f>
        <v>0</v>
      </c>
      <c r="AH99" s="434">
        <f>SUMIFS(M.account_DTR!CB$7:CB$414,M.account_DTR!$I$7:$I$414,'10. 170KMP'!$F99)</f>
        <v>0</v>
      </c>
      <c r="AI99" s="434">
        <f>SUMIFS(M.account_DTR!CC$7:CC$414,M.account_DTR!$I$7:$I$414,'10. 170KMP'!$F99)</f>
        <v>0</v>
      </c>
      <c r="AJ99" s="434">
        <f>SUMIFS(M.account_DTR!CD$7:CD$414,M.account_DTR!$I$7:$I$414,'10. 170KMP'!$F99)</f>
        <v>0</v>
      </c>
      <c r="AK99" s="434">
        <f>SUMIFS(M.account_DTR!CE$7:CE$414,M.account_DTR!$I$7:$I$414,'10. 170KMP'!$F99)</f>
        <v>0</v>
      </c>
      <c r="AL99" s="434">
        <f>SUMIFS(M.account_DTR!CF$7:CF$414,M.account_DTR!$I$7:$I$414,'10. 170KMP'!$F99)</f>
        <v>0</v>
      </c>
      <c r="AM99" s="434">
        <f>SUMIFS(M.account_DTR!CG$7:CG$414,M.account_DTR!$I$7:$I$414,'10. 170KMP'!$F99)</f>
        <v>0</v>
      </c>
      <c r="AN99" s="434">
        <f t="shared" si="50"/>
        <v>0</v>
      </c>
      <c r="AO99" s="435">
        <f t="shared" si="48"/>
        <v>9700560</v>
      </c>
      <c r="AP99" s="436">
        <f>SUMIFS(M.account_DTR!CJ$7:CJ$414,M.account_DTR!$I$7:$I$414,'10. 170KMP'!$F99)</f>
        <v>0</v>
      </c>
      <c r="AQ99" s="437">
        <f>SUMIFS(M.account_DTR!CK$7:CK$414,M.account_DTR!$I$7:$I$414,'10. 170KMP'!$F99)</f>
        <v>9700560</v>
      </c>
      <c r="AR99" s="437">
        <f>SUMIFS(M.account_DTR!CL$7:CL$414,M.account_DTR!$I$7:$I$414,'10. 170KMP'!$F99)</f>
        <v>0</v>
      </c>
      <c r="AS99" s="437">
        <f>SUMIFS(M.account_DTR!CM$7:CM$414,M.account_DTR!$I$7:$I$414,'10. 170KMP'!$F99)</f>
        <v>0</v>
      </c>
      <c r="AT99" s="437">
        <f>SUMIFS(M.account_DTR!CN$7:CN$414,M.account_DTR!$I$7:$I$414,'10. 170KMP'!$F99)</f>
        <v>0</v>
      </c>
      <c r="AU99" s="437"/>
      <c r="AV99" s="437"/>
      <c r="AW99" s="437"/>
      <c r="AX99" s="437"/>
      <c r="AY99" s="437"/>
      <c r="AZ99" s="437"/>
      <c r="BA99" s="438"/>
      <c r="BB99" s="433">
        <f t="shared" si="42"/>
        <v>0</v>
      </c>
      <c r="BC99" s="434">
        <f t="shared" si="43"/>
        <v>0</v>
      </c>
      <c r="BD99" s="434">
        <f t="shared" si="44"/>
        <v>0</v>
      </c>
      <c r="BE99" s="750" t="str">
        <f t="shared" si="37"/>
        <v/>
      </c>
      <c r="BF99" s="751" t="str">
        <f t="shared" si="38"/>
        <v/>
      </c>
      <c r="BG99" s="433" t="e">
        <f t="shared" si="45"/>
        <v>#REF!</v>
      </c>
      <c r="BH99" s="434">
        <f t="shared" si="46"/>
        <v>9700560</v>
      </c>
      <c r="BI99" s="434">
        <f t="shared" si="47"/>
        <v>0</v>
      </c>
      <c r="BJ99" s="514" t="str">
        <f t="shared" si="39"/>
        <v/>
      </c>
      <c r="BK99" s="514" t="str">
        <f t="shared" si="40"/>
        <v/>
      </c>
      <c r="BL99" s="515" t="str">
        <f t="shared" si="41"/>
        <v/>
      </c>
    </row>
    <row r="100" spans="1:64" s="463" customFormat="1" x14ac:dyDescent="0.25">
      <c r="A100" s="2"/>
      <c r="B100" s="1103" t="str">
        <f>IF(C100=0,"",MAX($B$10:B99)+1)</f>
        <v/>
      </c>
      <c r="C100" s="1104"/>
      <c r="D100" s="1105"/>
      <c r="E100" s="1104"/>
      <c r="F100" s="179">
        <f>IF(H100=0,"",MAX($F$10:F99)+1)</f>
        <v>90</v>
      </c>
      <c r="G100" s="242" t="str">
        <f>VLOOKUP(H100,'Mapping account'!E:F,2,0)</f>
        <v>05604</v>
      </c>
      <c r="H100" s="198" t="s">
        <v>366</v>
      </c>
      <c r="I100" s="269" t="s">
        <v>226</v>
      </c>
      <c r="J100" s="279" t="s">
        <v>87</v>
      </c>
      <c r="K100" s="279" t="s">
        <v>253</v>
      </c>
      <c r="L100" s="403" t="e">
        <f>SUMIFS(M.account_DTR!$AD$7:$AD$414,M.account_DTR!$I$7:$I$414,'10. 170KMP'!$F100)</f>
        <v>#REF!</v>
      </c>
      <c r="M100" s="404" t="e">
        <f>SUMIFS(M.account_DTR!$AR$7:$AR$414,M.account_DTR!$I$7:$I$414,'10. 170KMP'!$F100)</f>
        <v>#REF!</v>
      </c>
      <c r="N100" s="404" t="e">
        <f>SUMIFS(M.account_DTR!$BF$7:$BF$414,M.account_DTR!$I$7:$I$414,'10. 170KMP'!$F100)</f>
        <v>#REF!</v>
      </c>
      <c r="O100" s="404" t="e">
        <f>SUMIFS(M.account_DTR!BH$7:BH$414,M.account_DTR!$I$7:$I$414,'10. 170KMP'!$F100)</f>
        <v>#REF!</v>
      </c>
      <c r="P100" s="404" t="e">
        <f>SUMIFS(M.account_DTR!BI$7:BI$414,M.account_DTR!$I$7:$I$414,'10. 170KMP'!$F100)</f>
        <v>#REF!</v>
      </c>
      <c r="Q100" s="404" t="e">
        <f>SUMIFS(M.account_DTR!BJ$7:BJ$414,M.account_DTR!$I$7:$I$414,'10. 170KMP'!$F100)</f>
        <v>#REF!</v>
      </c>
      <c r="R100" s="404" t="e">
        <f>SUMIFS(M.account_DTR!BK$7:BK$414,M.account_DTR!$I$7:$I$414,'10. 170KMP'!$F100)</f>
        <v>#REF!</v>
      </c>
      <c r="S100" s="404" t="e">
        <f>SUMIFS(M.account_DTR!BL$7:BL$414,M.account_DTR!$I$7:$I$414,'10. 170KMP'!$F100)</f>
        <v>#REF!</v>
      </c>
      <c r="T100" s="404" t="e">
        <f>SUMIFS(M.account_DTR!BM$7:BM$414,M.account_DTR!$I$7:$I$414,'10. 170KMP'!$F100)</f>
        <v>#REF!</v>
      </c>
      <c r="U100" s="404" t="e">
        <f>SUMIFS(M.account_DTR!BN$7:BN$414,M.account_DTR!$I$7:$I$414,'10. 170KMP'!$F100)</f>
        <v>#REF!</v>
      </c>
      <c r="V100" s="404" t="e">
        <f>SUMIFS(M.account_DTR!BO$7:BO$414,M.account_DTR!$I$7:$I$414,'10. 170KMP'!$F100)</f>
        <v>#REF!</v>
      </c>
      <c r="W100" s="404" t="e">
        <f>SUMIFS(M.account_DTR!BP$7:BP$414,M.account_DTR!$I$7:$I$414,'10. 170KMP'!$F100)</f>
        <v>#REF!</v>
      </c>
      <c r="X100" s="404" t="e">
        <f>SUMIFS(M.account_DTR!BQ$7:BQ$414,M.account_DTR!$I$7:$I$414,'10. 170KMP'!$F100)</f>
        <v>#REF!</v>
      </c>
      <c r="Y100" s="404" t="e">
        <f>SUMIFS(M.account_DTR!BR$7:BR$414,M.account_DTR!$I$7:$I$414,'10. 170KMP'!$F100)</f>
        <v>#REF!</v>
      </c>
      <c r="Z100" s="404" t="e">
        <f>SUMIFS(M.account_DTR!BS$7:BS$414,M.account_DTR!$I$7:$I$414,'10. 170KMP'!$F100)</f>
        <v>#REF!</v>
      </c>
      <c r="AA100" s="404" t="e">
        <f t="shared" si="49"/>
        <v>#REF!</v>
      </c>
      <c r="AB100" s="404">
        <f>SUMIFS(M.account_DTR!BV$7:BV$414,M.account_DTR!$I$7:$I$414,'10. 170KMP'!$F100)</f>
        <v>0</v>
      </c>
      <c r="AC100" s="404">
        <f>SUMIFS(M.account_DTR!BW$7:BW$414,M.account_DTR!$I$7:$I$414,'10. 170KMP'!$F100)</f>
        <v>0</v>
      </c>
      <c r="AD100" s="404">
        <f>SUMIFS(M.account_DTR!BX$7:BX$414,M.account_DTR!$I$7:$I$414,'10. 170KMP'!$F100)</f>
        <v>0</v>
      </c>
      <c r="AE100" s="404">
        <f>SUMIFS(M.account_DTR!BY$7:BY$414,M.account_DTR!$I$7:$I$414,'10. 170KMP'!$F100)</f>
        <v>0</v>
      </c>
      <c r="AF100" s="404">
        <f>SUMIFS(M.account_DTR!BZ$7:BZ$414,M.account_DTR!$I$7:$I$414,'10. 170KMP'!$F100)</f>
        <v>0</v>
      </c>
      <c r="AG100" s="404">
        <f>SUMIFS(M.account_DTR!CA$7:CA$414,M.account_DTR!$I$7:$I$414,'10. 170KMP'!$F100)</f>
        <v>0</v>
      </c>
      <c r="AH100" s="404">
        <f>SUMIFS(M.account_DTR!CB$7:CB$414,M.account_DTR!$I$7:$I$414,'10. 170KMP'!$F100)</f>
        <v>0</v>
      </c>
      <c r="AI100" s="404">
        <f>SUMIFS(M.account_DTR!CC$7:CC$414,M.account_DTR!$I$7:$I$414,'10. 170KMP'!$F100)</f>
        <v>0</v>
      </c>
      <c r="AJ100" s="404">
        <f>SUMIFS(M.account_DTR!CD$7:CD$414,M.account_DTR!$I$7:$I$414,'10. 170KMP'!$F100)</f>
        <v>0</v>
      </c>
      <c r="AK100" s="404">
        <f>SUMIFS(M.account_DTR!CE$7:CE$414,M.account_DTR!$I$7:$I$414,'10. 170KMP'!$F100)</f>
        <v>0</v>
      </c>
      <c r="AL100" s="404">
        <f>SUMIFS(M.account_DTR!CF$7:CF$414,M.account_DTR!$I$7:$I$414,'10. 170KMP'!$F100)</f>
        <v>0</v>
      </c>
      <c r="AM100" s="404">
        <f>SUMIFS(M.account_DTR!CG$7:CG$414,M.account_DTR!$I$7:$I$414,'10. 170KMP'!$F100)</f>
        <v>0</v>
      </c>
      <c r="AN100" s="404">
        <f t="shared" si="50"/>
        <v>0</v>
      </c>
      <c r="AO100" s="405">
        <f t="shared" si="48"/>
        <v>0</v>
      </c>
      <c r="AP100" s="406">
        <f>SUMIFS(M.account_DTR!CJ$7:CJ$414,M.account_DTR!$I$7:$I$414,'10. 170KMP'!$F100)</f>
        <v>0</v>
      </c>
      <c r="AQ100" s="407">
        <f>SUMIFS(M.account_DTR!CK$7:CK$414,M.account_DTR!$I$7:$I$414,'10. 170KMP'!$F100)</f>
        <v>0</v>
      </c>
      <c r="AR100" s="407">
        <f>SUMIFS(M.account_DTR!CL$7:CL$414,M.account_DTR!$I$7:$I$414,'10. 170KMP'!$F100)</f>
        <v>0</v>
      </c>
      <c r="AS100" s="407">
        <f>SUMIFS(M.account_DTR!CM$7:CM$414,M.account_DTR!$I$7:$I$414,'10. 170KMP'!$F100)</f>
        <v>0</v>
      </c>
      <c r="AT100" s="407">
        <f>SUMIFS(M.account_DTR!CN$7:CN$414,M.account_DTR!$I$7:$I$414,'10. 170KMP'!$F100)</f>
        <v>0</v>
      </c>
      <c r="AU100" s="407"/>
      <c r="AV100" s="407"/>
      <c r="AW100" s="407"/>
      <c r="AX100" s="407"/>
      <c r="AY100" s="407"/>
      <c r="AZ100" s="407"/>
      <c r="BA100" s="408"/>
      <c r="BB100" s="403">
        <f t="shared" si="42"/>
        <v>0</v>
      </c>
      <c r="BC100" s="404">
        <f t="shared" si="43"/>
        <v>0</v>
      </c>
      <c r="BD100" s="404">
        <f t="shared" si="44"/>
        <v>0</v>
      </c>
      <c r="BE100" s="738" t="str">
        <f t="shared" si="37"/>
        <v/>
      </c>
      <c r="BF100" s="739" t="str">
        <f t="shared" si="38"/>
        <v/>
      </c>
      <c r="BG100" s="403" t="e">
        <f t="shared" si="45"/>
        <v>#REF!</v>
      </c>
      <c r="BH100" s="404">
        <f t="shared" si="46"/>
        <v>0</v>
      </c>
      <c r="BI100" s="404">
        <f t="shared" si="47"/>
        <v>0</v>
      </c>
      <c r="BJ100" s="502" t="str">
        <f t="shared" si="39"/>
        <v/>
      </c>
      <c r="BK100" s="502" t="str">
        <f t="shared" si="40"/>
        <v/>
      </c>
      <c r="BL100" s="503" t="str">
        <f t="shared" si="41"/>
        <v/>
      </c>
    </row>
    <row r="101" spans="1:64" s="2" customFormat="1" x14ac:dyDescent="0.25">
      <c r="B101" s="1103" t="str">
        <f>IF(C101=0,"",MAX($B$10:B100)+1)</f>
        <v/>
      </c>
      <c r="C101" s="1104"/>
      <c r="D101" s="1105"/>
      <c r="E101" s="1104"/>
      <c r="F101" s="23">
        <f>IF(H101=0,"",MAX($F$10:F100)+1)</f>
        <v>91</v>
      </c>
      <c r="G101" s="240" t="str">
        <f>VLOOKUP(H101,'Mapping account'!E:F,2,0)</f>
        <v>02801</v>
      </c>
      <c r="H101" s="16" t="s">
        <v>367</v>
      </c>
      <c r="I101" s="266" t="s">
        <v>226</v>
      </c>
      <c r="J101" s="277" t="s">
        <v>87</v>
      </c>
      <c r="K101" s="277" t="s">
        <v>253</v>
      </c>
      <c r="L101" s="85" t="e">
        <f>SUMIFS(M.account_DTR!$AD$7:$AD$414,M.account_DTR!$I$7:$I$414,'10. 170KMP'!$F101)</f>
        <v>#REF!</v>
      </c>
      <c r="M101" s="61" t="e">
        <f>SUMIFS(M.account_DTR!$AR$7:$AR$414,M.account_DTR!$I$7:$I$414,'10. 170KMP'!$F101)</f>
        <v>#REF!</v>
      </c>
      <c r="N101" s="61" t="e">
        <f>SUMIFS(M.account_DTR!$BF$7:$BF$414,M.account_DTR!$I$7:$I$414,'10. 170KMP'!$F101)</f>
        <v>#REF!</v>
      </c>
      <c r="O101" s="61" t="e">
        <f>SUMIFS(M.account_DTR!BH$7:BH$414,M.account_DTR!$I$7:$I$414,'10. 170KMP'!$F101)</f>
        <v>#REF!</v>
      </c>
      <c r="P101" s="61" t="e">
        <f>SUMIFS(M.account_DTR!BI$7:BI$414,M.account_DTR!$I$7:$I$414,'10. 170KMP'!$F101)</f>
        <v>#REF!</v>
      </c>
      <c r="Q101" s="61" t="e">
        <f>SUMIFS(M.account_DTR!BJ$7:BJ$414,M.account_DTR!$I$7:$I$414,'10. 170KMP'!$F101)</f>
        <v>#REF!</v>
      </c>
      <c r="R101" s="61" t="e">
        <f>SUMIFS(M.account_DTR!BK$7:BK$414,M.account_DTR!$I$7:$I$414,'10. 170KMP'!$F101)</f>
        <v>#REF!</v>
      </c>
      <c r="S101" s="61" t="e">
        <f>SUMIFS(M.account_DTR!BL$7:BL$414,M.account_DTR!$I$7:$I$414,'10. 170KMP'!$F101)</f>
        <v>#REF!</v>
      </c>
      <c r="T101" s="61" t="e">
        <f>SUMIFS(M.account_DTR!BM$7:BM$414,M.account_DTR!$I$7:$I$414,'10. 170KMP'!$F101)</f>
        <v>#REF!</v>
      </c>
      <c r="U101" s="61" t="e">
        <f>SUMIFS(M.account_DTR!BN$7:BN$414,M.account_DTR!$I$7:$I$414,'10. 170KMP'!$F101)</f>
        <v>#REF!</v>
      </c>
      <c r="V101" s="61" t="e">
        <f>SUMIFS(M.account_DTR!BO$7:BO$414,M.account_DTR!$I$7:$I$414,'10. 170KMP'!$F101)</f>
        <v>#REF!</v>
      </c>
      <c r="W101" s="61" t="e">
        <f>SUMIFS(M.account_DTR!BP$7:BP$414,M.account_DTR!$I$7:$I$414,'10. 170KMP'!$F101)</f>
        <v>#REF!</v>
      </c>
      <c r="X101" s="61" t="e">
        <f>SUMIFS(M.account_DTR!BQ$7:BQ$414,M.account_DTR!$I$7:$I$414,'10. 170KMP'!$F101)</f>
        <v>#REF!</v>
      </c>
      <c r="Y101" s="61" t="e">
        <f>SUMIFS(M.account_DTR!BR$7:BR$414,M.account_DTR!$I$7:$I$414,'10. 170KMP'!$F101)</f>
        <v>#REF!</v>
      </c>
      <c r="Z101" s="61" t="e">
        <f>SUMIFS(M.account_DTR!BS$7:BS$414,M.account_DTR!$I$7:$I$414,'10. 170KMP'!$F101)</f>
        <v>#REF!</v>
      </c>
      <c r="AA101" s="61" t="e">
        <f t="shared" si="49"/>
        <v>#REF!</v>
      </c>
      <c r="AB101" s="61">
        <f>SUMIFS(M.account_DTR!BV$7:BV$414,M.account_DTR!$I$7:$I$414,'10. 170KMP'!$F101)</f>
        <v>0</v>
      </c>
      <c r="AC101" s="61">
        <f>SUMIFS(M.account_DTR!BW$7:BW$414,M.account_DTR!$I$7:$I$414,'10. 170KMP'!$F101)</f>
        <v>0</v>
      </c>
      <c r="AD101" s="61">
        <f>SUMIFS(M.account_DTR!BX$7:BX$414,M.account_DTR!$I$7:$I$414,'10. 170KMP'!$F101)</f>
        <v>0</v>
      </c>
      <c r="AE101" s="61">
        <f>SUMIFS(M.account_DTR!BY$7:BY$414,M.account_DTR!$I$7:$I$414,'10. 170KMP'!$F101)</f>
        <v>0</v>
      </c>
      <c r="AF101" s="61">
        <f>SUMIFS(M.account_DTR!BZ$7:BZ$414,M.account_DTR!$I$7:$I$414,'10. 170KMP'!$F101)</f>
        <v>0</v>
      </c>
      <c r="AG101" s="61">
        <f>SUMIFS(M.account_DTR!CA$7:CA$414,M.account_DTR!$I$7:$I$414,'10. 170KMP'!$F101)</f>
        <v>0</v>
      </c>
      <c r="AH101" s="61">
        <f>SUMIFS(M.account_DTR!CB$7:CB$414,M.account_DTR!$I$7:$I$414,'10. 170KMP'!$F101)</f>
        <v>0</v>
      </c>
      <c r="AI101" s="61">
        <f>SUMIFS(M.account_DTR!CC$7:CC$414,M.account_DTR!$I$7:$I$414,'10. 170KMP'!$F101)</f>
        <v>0</v>
      </c>
      <c r="AJ101" s="61">
        <f>SUMIFS(M.account_DTR!CD$7:CD$414,M.account_DTR!$I$7:$I$414,'10. 170KMP'!$F101)</f>
        <v>0</v>
      </c>
      <c r="AK101" s="61">
        <f>SUMIFS(M.account_DTR!CE$7:CE$414,M.account_DTR!$I$7:$I$414,'10. 170KMP'!$F101)</f>
        <v>0</v>
      </c>
      <c r="AL101" s="61">
        <f>SUMIFS(M.account_DTR!CF$7:CF$414,M.account_DTR!$I$7:$I$414,'10. 170KMP'!$F101)</f>
        <v>0</v>
      </c>
      <c r="AM101" s="61">
        <f>SUMIFS(M.account_DTR!CG$7:CG$414,M.account_DTR!$I$7:$I$414,'10. 170KMP'!$F101)</f>
        <v>0</v>
      </c>
      <c r="AN101" s="61">
        <f t="shared" si="50"/>
        <v>0</v>
      </c>
      <c r="AO101" s="91">
        <f t="shared" si="48"/>
        <v>0</v>
      </c>
      <c r="AP101" s="323">
        <f>SUMIFS(M.account_DTR!CJ$7:CJ$414,M.account_DTR!$I$7:$I$414,'10. 170KMP'!$F101)</f>
        <v>0</v>
      </c>
      <c r="AQ101" s="324">
        <f>SUMIFS(M.account_DTR!CK$7:CK$414,M.account_DTR!$I$7:$I$414,'10. 170KMP'!$F101)</f>
        <v>0</v>
      </c>
      <c r="AR101" s="324">
        <f>SUMIFS(M.account_DTR!CL$7:CL$414,M.account_DTR!$I$7:$I$414,'10. 170KMP'!$F101)</f>
        <v>0</v>
      </c>
      <c r="AS101" s="324">
        <f>SUMIFS(M.account_DTR!CM$7:CM$414,M.account_DTR!$I$7:$I$414,'10. 170KMP'!$F101)</f>
        <v>0</v>
      </c>
      <c r="AT101" s="324">
        <f>SUMIFS(M.account_DTR!CN$7:CN$414,M.account_DTR!$I$7:$I$414,'10. 170KMP'!$F101)</f>
        <v>0</v>
      </c>
      <c r="AU101" s="324"/>
      <c r="AV101" s="324"/>
      <c r="AW101" s="324"/>
      <c r="AX101" s="324"/>
      <c r="AY101" s="324"/>
      <c r="AZ101" s="324"/>
      <c r="BA101" s="325"/>
      <c r="BB101" s="85">
        <f t="shared" si="42"/>
        <v>0</v>
      </c>
      <c r="BC101" s="61">
        <f t="shared" si="43"/>
        <v>0</v>
      </c>
      <c r="BD101" s="61">
        <f t="shared" si="44"/>
        <v>0</v>
      </c>
      <c r="BE101" s="732" t="str">
        <f t="shared" si="37"/>
        <v/>
      </c>
      <c r="BF101" s="733" t="str">
        <f t="shared" si="38"/>
        <v/>
      </c>
      <c r="BG101" s="85" t="e">
        <f t="shared" si="45"/>
        <v>#REF!</v>
      </c>
      <c r="BH101" s="61">
        <f t="shared" si="46"/>
        <v>0</v>
      </c>
      <c r="BI101" s="61">
        <f t="shared" si="47"/>
        <v>0</v>
      </c>
      <c r="BJ101" s="494" t="str">
        <f t="shared" si="39"/>
        <v/>
      </c>
      <c r="BK101" s="494" t="str">
        <f t="shared" si="40"/>
        <v/>
      </c>
      <c r="BL101" s="495" t="str">
        <f t="shared" si="41"/>
        <v/>
      </c>
    </row>
    <row r="102" spans="1:64" s="2" customFormat="1" x14ac:dyDescent="0.25">
      <c r="B102" s="1103" t="s">
        <v>89</v>
      </c>
      <c r="C102" s="1104" t="s">
        <v>88</v>
      </c>
      <c r="D102" s="1105" t="s">
        <v>254</v>
      </c>
      <c r="E102" s="1104" t="s">
        <v>88</v>
      </c>
      <c r="F102" s="177">
        <f>IF(H102=0,"",MAX($F$10:F101)+1)</f>
        <v>92</v>
      </c>
      <c r="G102" s="239" t="str">
        <f>VLOOKUP(H102,'Mapping account'!E:F,2,0)</f>
        <v>04903</v>
      </c>
      <c r="H102" s="14" t="s">
        <v>368</v>
      </c>
      <c r="I102" s="267" t="s">
        <v>226</v>
      </c>
      <c r="J102" s="278" t="s">
        <v>89</v>
      </c>
      <c r="K102" s="278" t="s">
        <v>254</v>
      </c>
      <c r="L102" s="386" t="e">
        <f>SUMIFS(M.account_DTR!$AD$7:$AD$414,M.account_DTR!$I$7:$I$414,'10. 170KMP'!$F102)</f>
        <v>#REF!</v>
      </c>
      <c r="M102" s="387" t="e">
        <f>SUMIFS(M.account_DTR!$AR$7:$AR$414,M.account_DTR!$I$7:$I$414,'10. 170KMP'!$F102)</f>
        <v>#REF!</v>
      </c>
      <c r="N102" s="387" t="e">
        <f>SUMIFS(M.account_DTR!$BF$7:$BF$414,M.account_DTR!$I$7:$I$414,'10. 170KMP'!$F102)</f>
        <v>#REF!</v>
      </c>
      <c r="O102" s="387" t="e">
        <f>SUMIFS(M.account_DTR!BH$7:BH$414,M.account_DTR!$I$7:$I$414,'10. 170KMP'!$F102)</f>
        <v>#REF!</v>
      </c>
      <c r="P102" s="387" t="e">
        <f>SUMIFS(M.account_DTR!BI$7:BI$414,M.account_DTR!$I$7:$I$414,'10. 170KMP'!$F102)</f>
        <v>#REF!</v>
      </c>
      <c r="Q102" s="387" t="e">
        <f>SUMIFS(M.account_DTR!BJ$7:BJ$414,M.account_DTR!$I$7:$I$414,'10. 170KMP'!$F102)</f>
        <v>#REF!</v>
      </c>
      <c r="R102" s="387" t="e">
        <f>SUMIFS(M.account_DTR!BK$7:BK$414,M.account_DTR!$I$7:$I$414,'10. 170KMP'!$F102)</f>
        <v>#REF!</v>
      </c>
      <c r="S102" s="387" t="e">
        <f>SUMIFS(M.account_DTR!BL$7:BL$414,M.account_DTR!$I$7:$I$414,'10. 170KMP'!$F102)</f>
        <v>#REF!</v>
      </c>
      <c r="T102" s="387" t="e">
        <f>SUMIFS(M.account_DTR!BM$7:BM$414,M.account_DTR!$I$7:$I$414,'10. 170KMP'!$F102)</f>
        <v>#REF!</v>
      </c>
      <c r="U102" s="387" t="e">
        <f>SUMIFS(M.account_DTR!BN$7:BN$414,M.account_DTR!$I$7:$I$414,'10. 170KMP'!$F102)</f>
        <v>#REF!</v>
      </c>
      <c r="V102" s="387" t="e">
        <f>SUMIFS(M.account_DTR!BO$7:BO$414,M.account_DTR!$I$7:$I$414,'10. 170KMP'!$F102)</f>
        <v>#REF!</v>
      </c>
      <c r="W102" s="387" t="e">
        <f>SUMIFS(M.account_DTR!BP$7:BP$414,M.account_DTR!$I$7:$I$414,'10. 170KMP'!$F102)</f>
        <v>#REF!</v>
      </c>
      <c r="X102" s="387" t="e">
        <f>SUMIFS(M.account_DTR!BQ$7:BQ$414,M.account_DTR!$I$7:$I$414,'10. 170KMP'!$F102)</f>
        <v>#REF!</v>
      </c>
      <c r="Y102" s="387" t="e">
        <f>SUMIFS(M.account_DTR!BR$7:BR$414,M.account_DTR!$I$7:$I$414,'10. 170KMP'!$F102)</f>
        <v>#REF!</v>
      </c>
      <c r="Z102" s="387" t="e">
        <f>SUMIFS(M.account_DTR!BS$7:BS$414,M.account_DTR!$I$7:$I$414,'10. 170KMP'!$F102)</f>
        <v>#REF!</v>
      </c>
      <c r="AA102" s="387" t="e">
        <f t="shared" si="49"/>
        <v>#REF!</v>
      </c>
      <c r="AB102" s="387">
        <f>SUMIFS(M.account_DTR!BV$7:BV$414,M.account_DTR!$I$7:$I$414,'10. 170KMP'!$F102)</f>
        <v>1320000</v>
      </c>
      <c r="AC102" s="387">
        <f>SUMIFS(M.account_DTR!BW$7:BW$414,M.account_DTR!$I$7:$I$414,'10. 170KMP'!$F102)</f>
        <v>1320000</v>
      </c>
      <c r="AD102" s="387">
        <f>SUMIFS(M.account_DTR!BX$7:BX$414,M.account_DTR!$I$7:$I$414,'10. 170KMP'!$F102)</f>
        <v>1320000</v>
      </c>
      <c r="AE102" s="387">
        <f>SUMIFS(M.account_DTR!BY$7:BY$414,M.account_DTR!$I$7:$I$414,'10. 170KMP'!$F102)</f>
        <v>1320000</v>
      </c>
      <c r="AF102" s="387">
        <f>SUMIFS(M.account_DTR!BZ$7:BZ$414,M.account_DTR!$I$7:$I$414,'10. 170KMP'!$F102)</f>
        <v>1320000</v>
      </c>
      <c r="AG102" s="387">
        <f>SUMIFS(M.account_DTR!CA$7:CA$414,M.account_DTR!$I$7:$I$414,'10. 170KMP'!$F102)</f>
        <v>1320000</v>
      </c>
      <c r="AH102" s="387">
        <f>SUMIFS(M.account_DTR!CB$7:CB$414,M.account_DTR!$I$7:$I$414,'10. 170KMP'!$F102)</f>
        <v>1320000</v>
      </c>
      <c r="AI102" s="387">
        <f>SUMIFS(M.account_DTR!CC$7:CC$414,M.account_DTR!$I$7:$I$414,'10. 170KMP'!$F102)</f>
        <v>1320000</v>
      </c>
      <c r="AJ102" s="387">
        <f>SUMIFS(M.account_DTR!CD$7:CD$414,M.account_DTR!$I$7:$I$414,'10. 170KMP'!$F102)</f>
        <v>1320000</v>
      </c>
      <c r="AK102" s="387">
        <f>SUMIFS(M.account_DTR!CE$7:CE$414,M.account_DTR!$I$7:$I$414,'10. 170KMP'!$F102)</f>
        <v>1320000</v>
      </c>
      <c r="AL102" s="387">
        <f>SUMIFS(M.account_DTR!CF$7:CF$414,M.account_DTR!$I$7:$I$414,'10. 170KMP'!$F102)</f>
        <v>1320000</v>
      </c>
      <c r="AM102" s="387">
        <f>SUMIFS(M.account_DTR!CG$7:CG$414,M.account_DTR!$I$7:$I$414,'10. 170KMP'!$F102)</f>
        <v>1320000</v>
      </c>
      <c r="AN102" s="387">
        <f t="shared" si="50"/>
        <v>15840000</v>
      </c>
      <c r="AO102" s="388">
        <f t="shared" si="48"/>
        <v>6042346</v>
      </c>
      <c r="AP102" s="389">
        <f>SUMIFS(M.account_DTR!CJ$7:CJ$414,M.account_DTR!$I$7:$I$414,'10. 170KMP'!$F102)</f>
        <v>1242346</v>
      </c>
      <c r="AQ102" s="390">
        <f>SUMIFS(M.account_DTR!CK$7:CK$414,M.account_DTR!$I$7:$I$414,'10. 170KMP'!$F102)</f>
        <v>1200000</v>
      </c>
      <c r="AR102" s="390">
        <f>SUMIFS(M.account_DTR!CL$7:CL$414,M.account_DTR!$I$7:$I$414,'10. 170KMP'!$F102)</f>
        <v>1200000</v>
      </c>
      <c r="AS102" s="390">
        <f>SUMIFS(M.account_DTR!CM$7:CM$414,M.account_DTR!$I$7:$I$414,'10. 170KMP'!$F102)</f>
        <v>1200000</v>
      </c>
      <c r="AT102" s="390">
        <f>SUMIFS(M.account_DTR!CN$7:CN$414,M.account_DTR!$I$7:$I$414,'10. 170KMP'!$F102)</f>
        <v>1200000</v>
      </c>
      <c r="AU102" s="390"/>
      <c r="AV102" s="390"/>
      <c r="AW102" s="390"/>
      <c r="AX102" s="390"/>
      <c r="AY102" s="390"/>
      <c r="AZ102" s="390"/>
      <c r="BA102" s="391"/>
      <c r="BB102" s="386">
        <f t="shared" si="42"/>
        <v>1200000</v>
      </c>
      <c r="BC102" s="387">
        <f t="shared" si="43"/>
        <v>1200000</v>
      </c>
      <c r="BD102" s="387">
        <f t="shared" si="44"/>
        <v>1320000</v>
      </c>
      <c r="BE102" s="734">
        <f t="shared" si="37"/>
        <v>1</v>
      </c>
      <c r="BF102" s="735">
        <f t="shared" si="38"/>
        <v>0.90909090909090906</v>
      </c>
      <c r="BG102" s="386" t="e">
        <f t="shared" si="45"/>
        <v>#REF!</v>
      </c>
      <c r="BH102" s="387">
        <f t="shared" si="46"/>
        <v>6042346</v>
      </c>
      <c r="BI102" s="387">
        <f t="shared" si="47"/>
        <v>6600000</v>
      </c>
      <c r="BJ102" s="498" t="str">
        <f t="shared" si="39"/>
        <v/>
      </c>
      <c r="BK102" s="498">
        <f t="shared" si="40"/>
        <v>0.91550696969696965</v>
      </c>
      <c r="BL102" s="499">
        <f t="shared" si="41"/>
        <v>0.38146123737373738</v>
      </c>
    </row>
    <row r="103" spans="1:64" s="2" customFormat="1" x14ac:dyDescent="0.25">
      <c r="B103" s="1103" t="str">
        <f>IF(C103=0,"",MAX($B$10:B102)+1)</f>
        <v/>
      </c>
      <c r="C103" s="1104"/>
      <c r="D103" s="1105"/>
      <c r="E103" s="1104"/>
      <c r="F103" s="179">
        <f>IF(H103=0,"",MAX($F$10:F102)+1)</f>
        <v>93</v>
      </c>
      <c r="G103" s="242" t="str">
        <f>VLOOKUP(H103,'Mapping account'!E:F,2,0)</f>
        <v>04901</v>
      </c>
      <c r="H103" s="198" t="s">
        <v>369</v>
      </c>
      <c r="I103" s="269" t="s">
        <v>226</v>
      </c>
      <c r="J103" s="279" t="s">
        <v>89</v>
      </c>
      <c r="K103" s="279" t="s">
        <v>254</v>
      </c>
      <c r="L103" s="403" t="e">
        <f>SUMIFS(M.account_DTR!$AD$7:$AD$414,M.account_DTR!$I$7:$I$414,'10. 170KMP'!$F103)</f>
        <v>#REF!</v>
      </c>
      <c r="M103" s="404" t="e">
        <f>SUMIFS(M.account_DTR!$AR$7:$AR$414,M.account_DTR!$I$7:$I$414,'10. 170KMP'!$F103)</f>
        <v>#REF!</v>
      </c>
      <c r="N103" s="404" t="e">
        <f>SUMIFS(M.account_DTR!$BF$7:$BF$414,M.account_DTR!$I$7:$I$414,'10. 170KMP'!$F103)</f>
        <v>#REF!</v>
      </c>
      <c r="O103" s="404" t="e">
        <f>SUMIFS(M.account_DTR!BH$7:BH$414,M.account_DTR!$I$7:$I$414,'10. 170KMP'!$F103)</f>
        <v>#REF!</v>
      </c>
      <c r="P103" s="404" t="e">
        <f>SUMIFS(M.account_DTR!BI$7:BI$414,M.account_DTR!$I$7:$I$414,'10. 170KMP'!$F103)</f>
        <v>#REF!</v>
      </c>
      <c r="Q103" s="404" t="e">
        <f>SUMIFS(M.account_DTR!BJ$7:BJ$414,M.account_DTR!$I$7:$I$414,'10. 170KMP'!$F103)</f>
        <v>#REF!</v>
      </c>
      <c r="R103" s="404" t="e">
        <f>SUMIFS(M.account_DTR!BK$7:BK$414,M.account_DTR!$I$7:$I$414,'10. 170KMP'!$F103)</f>
        <v>#REF!</v>
      </c>
      <c r="S103" s="404" t="e">
        <f>SUMIFS(M.account_DTR!BL$7:BL$414,M.account_DTR!$I$7:$I$414,'10. 170KMP'!$F103)</f>
        <v>#REF!</v>
      </c>
      <c r="T103" s="404" t="e">
        <f>SUMIFS(M.account_DTR!BM$7:BM$414,M.account_DTR!$I$7:$I$414,'10. 170KMP'!$F103)</f>
        <v>#REF!</v>
      </c>
      <c r="U103" s="404" t="e">
        <f>SUMIFS(M.account_DTR!BN$7:BN$414,M.account_DTR!$I$7:$I$414,'10. 170KMP'!$F103)</f>
        <v>#REF!</v>
      </c>
      <c r="V103" s="404" t="e">
        <f>SUMIFS(M.account_DTR!BO$7:BO$414,M.account_DTR!$I$7:$I$414,'10. 170KMP'!$F103)</f>
        <v>#REF!</v>
      </c>
      <c r="W103" s="404" t="e">
        <f>SUMIFS(M.account_DTR!BP$7:BP$414,M.account_DTR!$I$7:$I$414,'10. 170KMP'!$F103)</f>
        <v>#REF!</v>
      </c>
      <c r="X103" s="404" t="e">
        <f>SUMIFS(M.account_DTR!BQ$7:BQ$414,M.account_DTR!$I$7:$I$414,'10. 170KMP'!$F103)</f>
        <v>#REF!</v>
      </c>
      <c r="Y103" s="404" t="e">
        <f>SUMIFS(M.account_DTR!BR$7:BR$414,M.account_DTR!$I$7:$I$414,'10. 170KMP'!$F103)</f>
        <v>#REF!</v>
      </c>
      <c r="Z103" s="404" t="e">
        <f>SUMIFS(M.account_DTR!BS$7:BS$414,M.account_DTR!$I$7:$I$414,'10. 170KMP'!$F103)</f>
        <v>#REF!</v>
      </c>
      <c r="AA103" s="404" t="e">
        <f t="shared" si="49"/>
        <v>#REF!</v>
      </c>
      <c r="AB103" s="404">
        <f>SUMIFS(M.account_DTR!BV$7:BV$414,M.account_DTR!$I$7:$I$414,'10. 170KMP'!$F103)</f>
        <v>0</v>
      </c>
      <c r="AC103" s="404">
        <f>SUMIFS(M.account_DTR!BW$7:BW$414,M.account_DTR!$I$7:$I$414,'10. 170KMP'!$F103)</f>
        <v>0</v>
      </c>
      <c r="AD103" s="404">
        <f>SUMIFS(M.account_DTR!BX$7:BX$414,M.account_DTR!$I$7:$I$414,'10. 170KMP'!$F103)</f>
        <v>0</v>
      </c>
      <c r="AE103" s="404">
        <f>SUMIFS(M.account_DTR!BY$7:BY$414,M.account_DTR!$I$7:$I$414,'10. 170KMP'!$F103)</f>
        <v>0</v>
      </c>
      <c r="AF103" s="404">
        <f>SUMIFS(M.account_DTR!BZ$7:BZ$414,M.account_DTR!$I$7:$I$414,'10. 170KMP'!$F103)</f>
        <v>0</v>
      </c>
      <c r="AG103" s="404">
        <f>SUMIFS(M.account_DTR!CA$7:CA$414,M.account_DTR!$I$7:$I$414,'10. 170KMP'!$F103)</f>
        <v>0</v>
      </c>
      <c r="AH103" s="404">
        <f>SUMIFS(M.account_DTR!CB$7:CB$414,M.account_DTR!$I$7:$I$414,'10. 170KMP'!$F103)</f>
        <v>0</v>
      </c>
      <c r="AI103" s="404">
        <f>SUMIFS(M.account_DTR!CC$7:CC$414,M.account_DTR!$I$7:$I$414,'10. 170KMP'!$F103)</f>
        <v>0</v>
      </c>
      <c r="AJ103" s="404">
        <f>SUMIFS(M.account_DTR!CD$7:CD$414,M.account_DTR!$I$7:$I$414,'10. 170KMP'!$F103)</f>
        <v>0</v>
      </c>
      <c r="AK103" s="404">
        <f>SUMIFS(M.account_DTR!CE$7:CE$414,M.account_DTR!$I$7:$I$414,'10. 170KMP'!$F103)</f>
        <v>0</v>
      </c>
      <c r="AL103" s="404">
        <f>SUMIFS(M.account_DTR!CF$7:CF$414,M.account_DTR!$I$7:$I$414,'10. 170KMP'!$F103)</f>
        <v>0</v>
      </c>
      <c r="AM103" s="404">
        <f>SUMIFS(M.account_DTR!CG$7:CG$414,M.account_DTR!$I$7:$I$414,'10. 170KMP'!$F103)</f>
        <v>0</v>
      </c>
      <c r="AN103" s="404">
        <f t="shared" si="50"/>
        <v>0</v>
      </c>
      <c r="AO103" s="405">
        <f t="shared" si="48"/>
        <v>223636</v>
      </c>
      <c r="AP103" s="406">
        <f>SUMIFS(M.account_DTR!CJ$7:CJ$414,M.account_DTR!$I$7:$I$414,'10. 170KMP'!$F103)</f>
        <v>114545</v>
      </c>
      <c r="AQ103" s="407">
        <f>SUMIFS(M.account_DTR!CK$7:CK$414,M.account_DTR!$I$7:$I$414,'10. 170KMP'!$F103)</f>
        <v>109091</v>
      </c>
      <c r="AR103" s="407">
        <f>SUMIFS(M.account_DTR!CL$7:CL$414,M.account_DTR!$I$7:$I$414,'10. 170KMP'!$F103)</f>
        <v>0</v>
      </c>
      <c r="AS103" s="407">
        <f>SUMIFS(M.account_DTR!CM$7:CM$414,M.account_DTR!$I$7:$I$414,'10. 170KMP'!$F103)</f>
        <v>0</v>
      </c>
      <c r="AT103" s="407">
        <f>SUMIFS(M.account_DTR!CN$7:CN$414,M.account_DTR!$I$7:$I$414,'10. 170KMP'!$F103)</f>
        <v>0</v>
      </c>
      <c r="AU103" s="407"/>
      <c r="AV103" s="407"/>
      <c r="AW103" s="407"/>
      <c r="AX103" s="407"/>
      <c r="AY103" s="407"/>
      <c r="AZ103" s="407"/>
      <c r="BA103" s="408"/>
      <c r="BB103" s="403">
        <f t="shared" si="42"/>
        <v>0</v>
      </c>
      <c r="BC103" s="404">
        <f t="shared" si="43"/>
        <v>0</v>
      </c>
      <c r="BD103" s="404">
        <f t="shared" si="44"/>
        <v>0</v>
      </c>
      <c r="BE103" s="738" t="str">
        <f t="shared" si="37"/>
        <v/>
      </c>
      <c r="BF103" s="739" t="str">
        <f t="shared" si="38"/>
        <v/>
      </c>
      <c r="BG103" s="403" t="e">
        <f t="shared" si="45"/>
        <v>#REF!</v>
      </c>
      <c r="BH103" s="404">
        <f t="shared" si="46"/>
        <v>223636</v>
      </c>
      <c r="BI103" s="404">
        <f t="shared" si="47"/>
        <v>0</v>
      </c>
      <c r="BJ103" s="502" t="str">
        <f t="shared" si="39"/>
        <v/>
      </c>
      <c r="BK103" s="502" t="str">
        <f t="shared" si="40"/>
        <v/>
      </c>
      <c r="BL103" s="503" t="str">
        <f t="shared" si="41"/>
        <v/>
      </c>
    </row>
    <row r="104" spans="1:64" s="2" customFormat="1" ht="14.1" customHeight="1" x14ac:dyDescent="0.25">
      <c r="B104" s="1103" t="str">
        <f>IF(C104=0,"",MAX($B$10:B103)+1)</f>
        <v/>
      </c>
      <c r="C104" s="1104"/>
      <c r="D104" s="1105"/>
      <c r="E104" s="1104"/>
      <c r="F104" s="23">
        <f>IF(H104=0,"",MAX($F$10:F103)+1)</f>
        <v>94</v>
      </c>
      <c r="G104" s="240" t="str">
        <f>VLOOKUP(H104,'Mapping account'!E:F,2,0)</f>
        <v>04804</v>
      </c>
      <c r="H104" s="16" t="s">
        <v>370</v>
      </c>
      <c r="I104" s="266" t="s">
        <v>226</v>
      </c>
      <c r="J104" s="277" t="s">
        <v>89</v>
      </c>
      <c r="K104" s="277" t="s">
        <v>254</v>
      </c>
      <c r="L104" s="85" t="e">
        <f>SUMIFS(M.account_DTR!$AD$7:$AD$414,M.account_DTR!$I$7:$I$414,'10. 170KMP'!$F104)</f>
        <v>#REF!</v>
      </c>
      <c r="M104" s="61" t="e">
        <f>SUMIFS(M.account_DTR!$AR$7:$AR$414,M.account_DTR!$I$7:$I$414,'10. 170KMP'!$F104)</f>
        <v>#REF!</v>
      </c>
      <c r="N104" s="61" t="e">
        <f>SUMIFS(M.account_DTR!$BF$7:$BF$414,M.account_DTR!$I$7:$I$414,'10. 170KMP'!$F104)</f>
        <v>#REF!</v>
      </c>
      <c r="O104" s="61" t="e">
        <f>SUMIFS(M.account_DTR!BH$7:BH$414,M.account_DTR!$I$7:$I$414,'10. 170KMP'!$F104)</f>
        <v>#REF!</v>
      </c>
      <c r="P104" s="61" t="e">
        <f>SUMIFS(M.account_DTR!BI$7:BI$414,M.account_DTR!$I$7:$I$414,'10. 170KMP'!$F104)</f>
        <v>#REF!</v>
      </c>
      <c r="Q104" s="61" t="e">
        <f>SUMIFS(M.account_DTR!BJ$7:BJ$414,M.account_DTR!$I$7:$I$414,'10. 170KMP'!$F104)</f>
        <v>#REF!</v>
      </c>
      <c r="R104" s="61" t="e">
        <f>SUMIFS(M.account_DTR!BK$7:BK$414,M.account_DTR!$I$7:$I$414,'10. 170KMP'!$F104)</f>
        <v>#REF!</v>
      </c>
      <c r="S104" s="61" t="e">
        <f>SUMIFS(M.account_DTR!BL$7:BL$414,M.account_DTR!$I$7:$I$414,'10. 170KMP'!$F104)</f>
        <v>#REF!</v>
      </c>
      <c r="T104" s="61" t="e">
        <f>SUMIFS(M.account_DTR!BM$7:BM$414,M.account_DTR!$I$7:$I$414,'10. 170KMP'!$F104)</f>
        <v>#REF!</v>
      </c>
      <c r="U104" s="61" t="e">
        <f>SUMIFS(M.account_DTR!BN$7:BN$414,M.account_DTR!$I$7:$I$414,'10. 170KMP'!$F104)</f>
        <v>#REF!</v>
      </c>
      <c r="V104" s="61" t="e">
        <f>SUMIFS(M.account_DTR!BO$7:BO$414,M.account_DTR!$I$7:$I$414,'10. 170KMP'!$F104)</f>
        <v>#REF!</v>
      </c>
      <c r="W104" s="61" t="e">
        <f>SUMIFS(M.account_DTR!BP$7:BP$414,M.account_DTR!$I$7:$I$414,'10. 170KMP'!$F104)</f>
        <v>#REF!</v>
      </c>
      <c r="X104" s="61" t="e">
        <f>SUMIFS(M.account_DTR!BQ$7:BQ$414,M.account_DTR!$I$7:$I$414,'10. 170KMP'!$F104)</f>
        <v>#REF!</v>
      </c>
      <c r="Y104" s="61" t="e">
        <f>SUMIFS(M.account_DTR!BR$7:BR$414,M.account_DTR!$I$7:$I$414,'10. 170KMP'!$F104)</f>
        <v>#REF!</v>
      </c>
      <c r="Z104" s="61" t="e">
        <f>SUMIFS(M.account_DTR!BS$7:BS$414,M.account_DTR!$I$7:$I$414,'10. 170KMP'!$F104)</f>
        <v>#REF!</v>
      </c>
      <c r="AA104" s="61" t="e">
        <f t="shared" si="49"/>
        <v>#REF!</v>
      </c>
      <c r="AB104" s="61">
        <f>SUMIFS(M.account_DTR!BV$7:BV$414,M.account_DTR!$I$7:$I$414,'10. 170KMP'!$F104)</f>
        <v>300000</v>
      </c>
      <c r="AC104" s="61">
        <f>SUMIFS(M.account_DTR!BW$7:BW$414,M.account_DTR!$I$7:$I$414,'10. 170KMP'!$F104)</f>
        <v>300000</v>
      </c>
      <c r="AD104" s="61">
        <f>SUMIFS(M.account_DTR!BX$7:BX$414,M.account_DTR!$I$7:$I$414,'10. 170KMP'!$F104)</f>
        <v>300000</v>
      </c>
      <c r="AE104" s="61">
        <f>SUMIFS(M.account_DTR!BY$7:BY$414,M.account_DTR!$I$7:$I$414,'10. 170KMP'!$F104)</f>
        <v>300000</v>
      </c>
      <c r="AF104" s="61">
        <f>SUMIFS(M.account_DTR!BZ$7:BZ$414,M.account_DTR!$I$7:$I$414,'10. 170KMP'!$F104)</f>
        <v>300000</v>
      </c>
      <c r="AG104" s="61">
        <f>SUMIFS(M.account_DTR!CA$7:CA$414,M.account_DTR!$I$7:$I$414,'10. 170KMP'!$F104)</f>
        <v>300000</v>
      </c>
      <c r="AH104" s="61">
        <f>SUMIFS(M.account_DTR!CB$7:CB$414,M.account_DTR!$I$7:$I$414,'10. 170KMP'!$F104)</f>
        <v>300000</v>
      </c>
      <c r="AI104" s="61">
        <f>SUMIFS(M.account_DTR!CC$7:CC$414,M.account_DTR!$I$7:$I$414,'10. 170KMP'!$F104)</f>
        <v>300000</v>
      </c>
      <c r="AJ104" s="61">
        <f>SUMIFS(M.account_DTR!CD$7:CD$414,M.account_DTR!$I$7:$I$414,'10. 170KMP'!$F104)</f>
        <v>300000</v>
      </c>
      <c r="AK104" s="61">
        <f>SUMIFS(M.account_DTR!CE$7:CE$414,M.account_DTR!$I$7:$I$414,'10. 170KMP'!$F104)</f>
        <v>300000</v>
      </c>
      <c r="AL104" s="61">
        <f>SUMIFS(M.account_DTR!CF$7:CF$414,M.account_DTR!$I$7:$I$414,'10. 170KMP'!$F104)</f>
        <v>300000</v>
      </c>
      <c r="AM104" s="61">
        <f>SUMIFS(M.account_DTR!CG$7:CG$414,M.account_DTR!$I$7:$I$414,'10. 170KMP'!$F104)</f>
        <v>300000</v>
      </c>
      <c r="AN104" s="61">
        <f t="shared" si="50"/>
        <v>3600000</v>
      </c>
      <c r="AO104" s="91">
        <f t="shared" si="48"/>
        <v>1667821</v>
      </c>
      <c r="AP104" s="323">
        <f>SUMIFS(M.account_DTR!CJ$7:CJ$414,M.account_DTR!$I$7:$I$414,'10. 170KMP'!$F104)</f>
        <v>237459</v>
      </c>
      <c r="AQ104" s="324">
        <f>SUMIFS(M.account_DTR!CK$7:CK$414,M.account_DTR!$I$7:$I$414,'10. 170KMP'!$F104)</f>
        <v>233731</v>
      </c>
      <c r="AR104" s="324">
        <f>SUMIFS(M.account_DTR!CL$7:CL$414,M.account_DTR!$I$7:$I$414,'10. 170KMP'!$F104)</f>
        <v>483382</v>
      </c>
      <c r="AS104" s="324">
        <f>SUMIFS(M.account_DTR!CM$7:CM$414,M.account_DTR!$I$7:$I$414,'10. 170KMP'!$F104)</f>
        <v>223508</v>
      </c>
      <c r="AT104" s="324">
        <f>SUMIFS(M.account_DTR!CN$7:CN$414,M.account_DTR!$I$7:$I$414,'10. 170KMP'!$F104)</f>
        <v>489741</v>
      </c>
      <c r="AU104" s="324"/>
      <c r="AV104" s="324"/>
      <c r="AW104" s="324"/>
      <c r="AX104" s="324"/>
      <c r="AY104" s="324"/>
      <c r="AZ104" s="324"/>
      <c r="BA104" s="325"/>
      <c r="BB104" s="85">
        <f t="shared" ref="BB104:BB135" si="51">AS104</f>
        <v>223508</v>
      </c>
      <c r="BC104" s="61">
        <f t="shared" ref="BC104:BC135" si="52">AT104</f>
        <v>489741</v>
      </c>
      <c r="BD104" s="61">
        <f t="shared" ref="BD104:BD135" si="53">AF104</f>
        <v>300000</v>
      </c>
      <c r="BE104" s="732">
        <f t="shared" si="37"/>
        <v>2.1911564686722622</v>
      </c>
      <c r="BF104" s="733">
        <f t="shared" si="38"/>
        <v>1.6324700000000001</v>
      </c>
      <c r="BG104" s="85" t="e">
        <f t="shared" ref="BG104:BG135" si="54">SUM(O104:S104)</f>
        <v>#REF!</v>
      </c>
      <c r="BH104" s="61">
        <f t="shared" ref="BH104:BH135" si="55">SUM(AP104:AT104)</f>
        <v>1667821</v>
      </c>
      <c r="BI104" s="61">
        <f t="shared" ref="BI104:BI135" si="56">SUM(AB104:AF104)</f>
        <v>1500000</v>
      </c>
      <c r="BJ104" s="494" t="str">
        <f t="shared" si="39"/>
        <v/>
      </c>
      <c r="BK104" s="494">
        <f t="shared" si="40"/>
        <v>1.1118806666666667</v>
      </c>
      <c r="BL104" s="495">
        <f t="shared" si="41"/>
        <v>0.4632836111111111</v>
      </c>
    </row>
    <row r="105" spans="1:64" s="2" customFormat="1" x14ac:dyDescent="0.25">
      <c r="B105" s="1103" t="s">
        <v>91</v>
      </c>
      <c r="C105" s="1104" t="s">
        <v>90</v>
      </c>
      <c r="D105" s="1105" t="s">
        <v>255</v>
      </c>
      <c r="E105" s="1104" t="s">
        <v>90</v>
      </c>
      <c r="F105" s="177">
        <f>IF(H105=0,"",MAX($F$10:F104)+1)</f>
        <v>95</v>
      </c>
      <c r="G105" s="239" t="str">
        <f>VLOOKUP(H105,'Mapping account'!E:F,2,0)</f>
        <v>05103</v>
      </c>
      <c r="H105" s="14" t="s">
        <v>371</v>
      </c>
      <c r="I105" s="267" t="s">
        <v>226</v>
      </c>
      <c r="J105" s="278" t="s">
        <v>91</v>
      </c>
      <c r="K105" s="278" t="s">
        <v>255</v>
      </c>
      <c r="L105" s="386" t="e">
        <f>SUMIFS(M.account_DTR!$AD$7:$AD$414,M.account_DTR!$I$7:$I$414,'10. 170KMP'!$F105)</f>
        <v>#REF!</v>
      </c>
      <c r="M105" s="387" t="e">
        <f>SUMIFS(M.account_DTR!$AR$7:$AR$414,M.account_DTR!$I$7:$I$414,'10. 170KMP'!$F105)</f>
        <v>#REF!</v>
      </c>
      <c r="N105" s="387" t="e">
        <f>SUMIFS(M.account_DTR!$BF$7:$BF$414,M.account_DTR!$I$7:$I$414,'10. 170KMP'!$F105)</f>
        <v>#REF!</v>
      </c>
      <c r="O105" s="387" t="e">
        <f>SUMIFS(M.account_DTR!BH$7:BH$414,M.account_DTR!$I$7:$I$414,'10. 170KMP'!$F105)</f>
        <v>#REF!</v>
      </c>
      <c r="P105" s="387" t="e">
        <f>SUMIFS(M.account_DTR!BI$7:BI$414,M.account_DTR!$I$7:$I$414,'10. 170KMP'!$F105)</f>
        <v>#REF!</v>
      </c>
      <c r="Q105" s="387" t="e">
        <f>SUMIFS(M.account_DTR!BJ$7:BJ$414,M.account_DTR!$I$7:$I$414,'10. 170KMP'!$F105)</f>
        <v>#REF!</v>
      </c>
      <c r="R105" s="387" t="e">
        <f>SUMIFS(M.account_DTR!BK$7:BK$414,M.account_DTR!$I$7:$I$414,'10. 170KMP'!$F105)</f>
        <v>#REF!</v>
      </c>
      <c r="S105" s="387" t="e">
        <f>SUMIFS(M.account_DTR!BL$7:BL$414,M.account_DTR!$I$7:$I$414,'10. 170KMP'!$F105)</f>
        <v>#REF!</v>
      </c>
      <c r="T105" s="387" t="e">
        <f>SUMIFS(M.account_DTR!BM$7:BM$414,M.account_DTR!$I$7:$I$414,'10. 170KMP'!$F105)</f>
        <v>#REF!</v>
      </c>
      <c r="U105" s="387" t="e">
        <f>SUMIFS(M.account_DTR!BN$7:BN$414,M.account_DTR!$I$7:$I$414,'10. 170KMP'!$F105)</f>
        <v>#REF!</v>
      </c>
      <c r="V105" s="387" t="e">
        <f>SUMIFS(M.account_DTR!BO$7:BO$414,M.account_DTR!$I$7:$I$414,'10. 170KMP'!$F105)</f>
        <v>#REF!</v>
      </c>
      <c r="W105" s="387" t="e">
        <f>SUMIFS(M.account_DTR!BP$7:BP$414,M.account_DTR!$I$7:$I$414,'10. 170KMP'!$F105)</f>
        <v>#REF!</v>
      </c>
      <c r="X105" s="387" t="e">
        <f>SUMIFS(M.account_DTR!BQ$7:BQ$414,M.account_DTR!$I$7:$I$414,'10. 170KMP'!$F105)</f>
        <v>#REF!</v>
      </c>
      <c r="Y105" s="387" t="e">
        <f>SUMIFS(M.account_DTR!BR$7:BR$414,M.account_DTR!$I$7:$I$414,'10. 170KMP'!$F105)</f>
        <v>#REF!</v>
      </c>
      <c r="Z105" s="387" t="e">
        <f>SUMIFS(M.account_DTR!BS$7:BS$414,M.account_DTR!$I$7:$I$414,'10. 170KMP'!$F105)</f>
        <v>#REF!</v>
      </c>
      <c r="AA105" s="387" t="e">
        <f t="shared" si="49"/>
        <v>#REF!</v>
      </c>
      <c r="AB105" s="387">
        <f>SUMIFS(M.account_DTR!BV$7:BV$414,M.account_DTR!$I$7:$I$414,'10. 170KMP'!$F105)</f>
        <v>0</v>
      </c>
      <c r="AC105" s="387">
        <f>SUMIFS(M.account_DTR!BW$7:BW$414,M.account_DTR!$I$7:$I$414,'10. 170KMP'!$F105)</f>
        <v>0</v>
      </c>
      <c r="AD105" s="387">
        <f>SUMIFS(M.account_DTR!BX$7:BX$414,M.account_DTR!$I$7:$I$414,'10. 170KMP'!$F105)</f>
        <v>0</v>
      </c>
      <c r="AE105" s="387">
        <f>SUMIFS(M.account_DTR!BY$7:BY$414,M.account_DTR!$I$7:$I$414,'10. 170KMP'!$F105)</f>
        <v>0</v>
      </c>
      <c r="AF105" s="387">
        <f>SUMIFS(M.account_DTR!BZ$7:BZ$414,M.account_DTR!$I$7:$I$414,'10. 170KMP'!$F105)</f>
        <v>0</v>
      </c>
      <c r="AG105" s="387">
        <f>SUMIFS(M.account_DTR!CA$7:CA$414,M.account_DTR!$I$7:$I$414,'10. 170KMP'!$F105)</f>
        <v>0</v>
      </c>
      <c r="AH105" s="387">
        <f>SUMIFS(M.account_DTR!CB$7:CB$414,M.account_DTR!$I$7:$I$414,'10. 170KMP'!$F105)</f>
        <v>0</v>
      </c>
      <c r="AI105" s="387">
        <f>SUMIFS(M.account_DTR!CC$7:CC$414,M.account_DTR!$I$7:$I$414,'10. 170KMP'!$F105)</f>
        <v>0</v>
      </c>
      <c r="AJ105" s="387">
        <f>SUMIFS(M.account_DTR!CD$7:CD$414,M.account_DTR!$I$7:$I$414,'10. 170KMP'!$F105)</f>
        <v>0</v>
      </c>
      <c r="AK105" s="387">
        <f>SUMIFS(M.account_DTR!CE$7:CE$414,M.account_DTR!$I$7:$I$414,'10. 170KMP'!$F105)</f>
        <v>0</v>
      </c>
      <c r="AL105" s="387">
        <f>SUMIFS(M.account_DTR!CF$7:CF$414,M.account_DTR!$I$7:$I$414,'10. 170KMP'!$F105)</f>
        <v>0</v>
      </c>
      <c r="AM105" s="387">
        <f>SUMIFS(M.account_DTR!CG$7:CG$414,M.account_DTR!$I$7:$I$414,'10. 170KMP'!$F105)</f>
        <v>0</v>
      </c>
      <c r="AN105" s="387">
        <f t="shared" si="50"/>
        <v>0</v>
      </c>
      <c r="AO105" s="388">
        <f t="shared" si="48"/>
        <v>0</v>
      </c>
      <c r="AP105" s="389">
        <f>SUMIFS(M.account_DTR!CJ$7:CJ$414,M.account_DTR!$I$7:$I$414,'10. 170KMP'!$F105)</f>
        <v>0</v>
      </c>
      <c r="AQ105" s="390">
        <f>SUMIFS(M.account_DTR!CK$7:CK$414,M.account_DTR!$I$7:$I$414,'10. 170KMP'!$F105)</f>
        <v>0</v>
      </c>
      <c r="AR105" s="390">
        <f>SUMIFS(M.account_DTR!CL$7:CL$414,M.account_DTR!$I$7:$I$414,'10. 170KMP'!$F105)</f>
        <v>0</v>
      </c>
      <c r="AS105" s="390">
        <f>SUMIFS(M.account_DTR!CM$7:CM$414,M.account_DTR!$I$7:$I$414,'10. 170KMP'!$F105)</f>
        <v>0</v>
      </c>
      <c r="AT105" s="390">
        <f>SUMIFS(M.account_DTR!CN$7:CN$414,M.account_DTR!$I$7:$I$414,'10. 170KMP'!$F105)</f>
        <v>0</v>
      </c>
      <c r="AU105" s="390"/>
      <c r="AV105" s="390"/>
      <c r="AW105" s="390"/>
      <c r="AX105" s="390"/>
      <c r="AY105" s="390"/>
      <c r="AZ105" s="390"/>
      <c r="BA105" s="391"/>
      <c r="BB105" s="386">
        <f t="shared" si="51"/>
        <v>0</v>
      </c>
      <c r="BC105" s="387">
        <f t="shared" si="52"/>
        <v>0</v>
      </c>
      <c r="BD105" s="387">
        <f t="shared" si="53"/>
        <v>0</v>
      </c>
      <c r="BE105" s="734" t="str">
        <f t="shared" si="37"/>
        <v/>
      </c>
      <c r="BF105" s="735" t="str">
        <f t="shared" si="38"/>
        <v/>
      </c>
      <c r="BG105" s="386" t="e">
        <f t="shared" si="54"/>
        <v>#REF!</v>
      </c>
      <c r="BH105" s="387">
        <f t="shared" si="55"/>
        <v>0</v>
      </c>
      <c r="BI105" s="387">
        <f t="shared" si="56"/>
        <v>0</v>
      </c>
      <c r="BJ105" s="498" t="str">
        <f t="shared" si="39"/>
        <v/>
      </c>
      <c r="BK105" s="498" t="str">
        <f t="shared" si="40"/>
        <v/>
      </c>
      <c r="BL105" s="499" t="str">
        <f t="shared" si="41"/>
        <v/>
      </c>
    </row>
    <row r="106" spans="1:64" s="2" customFormat="1" x14ac:dyDescent="0.25">
      <c r="B106" s="1103" t="str">
        <f>IF(C106=0,"",MAX($B$10:B105)+1)</f>
        <v/>
      </c>
      <c r="C106" s="1104"/>
      <c r="D106" s="1105"/>
      <c r="E106" s="1104"/>
      <c r="F106" s="179">
        <f>IF(H106=0,"",MAX($F$10:F105)+1)</f>
        <v>96</v>
      </c>
      <c r="G106" s="242" t="str">
        <f>VLOOKUP(H106,'Mapping account'!E:F,2,0)</f>
        <v>05101</v>
      </c>
      <c r="H106" s="198" t="s">
        <v>372</v>
      </c>
      <c r="I106" s="269" t="s">
        <v>226</v>
      </c>
      <c r="J106" s="279" t="s">
        <v>91</v>
      </c>
      <c r="K106" s="279" t="s">
        <v>255</v>
      </c>
      <c r="L106" s="403" t="e">
        <f>SUMIFS(M.account_DTR!$AD$7:$AD$414,M.account_DTR!$I$7:$I$414,'10. 170KMP'!$F106)</f>
        <v>#REF!</v>
      </c>
      <c r="M106" s="404" t="e">
        <f>SUMIFS(M.account_DTR!$AR$7:$AR$414,M.account_DTR!$I$7:$I$414,'10. 170KMP'!$F106)</f>
        <v>#REF!</v>
      </c>
      <c r="N106" s="404" t="e">
        <f>SUMIFS(M.account_DTR!$BF$7:$BF$414,M.account_DTR!$I$7:$I$414,'10. 170KMP'!$F106)</f>
        <v>#REF!</v>
      </c>
      <c r="O106" s="404" t="e">
        <f>SUMIFS(M.account_DTR!BH$7:BH$414,M.account_DTR!$I$7:$I$414,'10. 170KMP'!$F106)</f>
        <v>#REF!</v>
      </c>
      <c r="P106" s="404" t="e">
        <f>SUMIFS(M.account_DTR!BI$7:BI$414,M.account_DTR!$I$7:$I$414,'10. 170KMP'!$F106)</f>
        <v>#REF!</v>
      </c>
      <c r="Q106" s="404" t="e">
        <f>SUMIFS(M.account_DTR!BJ$7:BJ$414,M.account_DTR!$I$7:$I$414,'10. 170KMP'!$F106)</f>
        <v>#REF!</v>
      </c>
      <c r="R106" s="404" t="e">
        <f>SUMIFS(M.account_DTR!BK$7:BK$414,M.account_DTR!$I$7:$I$414,'10. 170KMP'!$F106)</f>
        <v>#REF!</v>
      </c>
      <c r="S106" s="404" t="e">
        <f>SUMIFS(M.account_DTR!BL$7:BL$414,M.account_DTR!$I$7:$I$414,'10. 170KMP'!$F106)</f>
        <v>#REF!</v>
      </c>
      <c r="T106" s="404" t="e">
        <f>SUMIFS(M.account_DTR!BM$7:BM$414,M.account_DTR!$I$7:$I$414,'10. 170KMP'!$F106)</f>
        <v>#REF!</v>
      </c>
      <c r="U106" s="404" t="e">
        <f>SUMIFS(M.account_DTR!BN$7:BN$414,M.account_DTR!$I$7:$I$414,'10. 170KMP'!$F106)</f>
        <v>#REF!</v>
      </c>
      <c r="V106" s="404" t="e">
        <f>SUMIFS(M.account_DTR!BO$7:BO$414,M.account_DTR!$I$7:$I$414,'10. 170KMP'!$F106)</f>
        <v>#REF!</v>
      </c>
      <c r="W106" s="404" t="e">
        <f>SUMIFS(M.account_DTR!BP$7:BP$414,M.account_DTR!$I$7:$I$414,'10. 170KMP'!$F106)</f>
        <v>#REF!</v>
      </c>
      <c r="X106" s="404" t="e">
        <f>SUMIFS(M.account_DTR!BQ$7:BQ$414,M.account_DTR!$I$7:$I$414,'10. 170KMP'!$F106)</f>
        <v>#REF!</v>
      </c>
      <c r="Y106" s="404" t="e">
        <f>SUMIFS(M.account_DTR!BR$7:BR$414,M.account_DTR!$I$7:$I$414,'10. 170KMP'!$F106)</f>
        <v>#REF!</v>
      </c>
      <c r="Z106" s="404" t="e">
        <f>SUMIFS(M.account_DTR!BS$7:BS$414,M.account_DTR!$I$7:$I$414,'10. 170KMP'!$F106)</f>
        <v>#REF!</v>
      </c>
      <c r="AA106" s="404" t="e">
        <f t="shared" si="49"/>
        <v>#REF!</v>
      </c>
      <c r="AB106" s="404">
        <f>SUMIFS(M.account_DTR!BV$7:BV$414,M.account_DTR!$I$7:$I$414,'10. 170KMP'!$F106)</f>
        <v>5000000</v>
      </c>
      <c r="AC106" s="404">
        <f>SUMIFS(M.account_DTR!BW$7:BW$414,M.account_DTR!$I$7:$I$414,'10. 170KMP'!$F106)</f>
        <v>5000000</v>
      </c>
      <c r="AD106" s="404">
        <f>SUMIFS(M.account_DTR!BX$7:BX$414,M.account_DTR!$I$7:$I$414,'10. 170KMP'!$F106)</f>
        <v>5000000</v>
      </c>
      <c r="AE106" s="404">
        <f>SUMIFS(M.account_DTR!BY$7:BY$414,M.account_DTR!$I$7:$I$414,'10. 170KMP'!$F106)</f>
        <v>5000000</v>
      </c>
      <c r="AF106" s="404">
        <f>SUMIFS(M.account_DTR!BZ$7:BZ$414,M.account_DTR!$I$7:$I$414,'10. 170KMP'!$F106)</f>
        <v>5000000</v>
      </c>
      <c r="AG106" s="404">
        <f>SUMIFS(M.account_DTR!CA$7:CA$414,M.account_DTR!$I$7:$I$414,'10. 170KMP'!$F106)</f>
        <v>5000000</v>
      </c>
      <c r="AH106" s="404">
        <f>SUMIFS(M.account_DTR!CB$7:CB$414,M.account_DTR!$I$7:$I$414,'10. 170KMP'!$F106)</f>
        <v>5000000</v>
      </c>
      <c r="AI106" s="404">
        <f>SUMIFS(M.account_DTR!CC$7:CC$414,M.account_DTR!$I$7:$I$414,'10. 170KMP'!$F106)</f>
        <v>5000000</v>
      </c>
      <c r="AJ106" s="404">
        <f>SUMIFS(M.account_DTR!CD$7:CD$414,M.account_DTR!$I$7:$I$414,'10. 170KMP'!$F106)</f>
        <v>5000000</v>
      </c>
      <c r="AK106" s="404">
        <f>SUMIFS(M.account_DTR!CE$7:CE$414,M.account_DTR!$I$7:$I$414,'10. 170KMP'!$F106)</f>
        <v>5000000</v>
      </c>
      <c r="AL106" s="404">
        <f>SUMIFS(M.account_DTR!CF$7:CF$414,M.account_DTR!$I$7:$I$414,'10. 170KMP'!$F106)</f>
        <v>5000000</v>
      </c>
      <c r="AM106" s="404">
        <f>SUMIFS(M.account_DTR!CG$7:CG$414,M.account_DTR!$I$7:$I$414,'10. 170KMP'!$F106)</f>
        <v>5000000</v>
      </c>
      <c r="AN106" s="404">
        <f t="shared" si="50"/>
        <v>60000000</v>
      </c>
      <c r="AO106" s="405">
        <f t="shared" si="48"/>
        <v>11410989</v>
      </c>
      <c r="AP106" s="406">
        <f>SUMIFS(M.account_DTR!CJ$7:CJ$414,M.account_DTR!$I$7:$I$414,'10. 170KMP'!$F106)</f>
        <v>2704629</v>
      </c>
      <c r="AQ106" s="407">
        <f>SUMIFS(M.account_DTR!CK$7:CK$414,M.account_DTR!$I$7:$I$414,'10. 170KMP'!$F106)</f>
        <v>240000</v>
      </c>
      <c r="AR106" s="407">
        <f>SUMIFS(M.account_DTR!CL$7:CL$414,M.account_DTR!$I$7:$I$414,'10. 170KMP'!$F106)</f>
        <v>3918103</v>
      </c>
      <c r="AS106" s="407">
        <f>SUMIFS(M.account_DTR!CM$7:CM$414,M.account_DTR!$I$7:$I$414,'10. 170KMP'!$F106)</f>
        <v>3539596</v>
      </c>
      <c r="AT106" s="407">
        <f>SUMIFS(M.account_DTR!CN$7:CN$414,M.account_DTR!$I$7:$I$414,'10. 170KMP'!$F106)</f>
        <v>1008661</v>
      </c>
      <c r="AU106" s="407"/>
      <c r="AV106" s="407"/>
      <c r="AW106" s="407"/>
      <c r="AX106" s="407"/>
      <c r="AY106" s="407"/>
      <c r="AZ106" s="407"/>
      <c r="BA106" s="408"/>
      <c r="BB106" s="403">
        <f t="shared" si="51"/>
        <v>3539596</v>
      </c>
      <c r="BC106" s="404">
        <f t="shared" si="52"/>
        <v>1008661</v>
      </c>
      <c r="BD106" s="404">
        <f t="shared" si="53"/>
        <v>5000000</v>
      </c>
      <c r="BE106" s="738">
        <f t="shared" si="37"/>
        <v>0.28496500730591851</v>
      </c>
      <c r="BF106" s="739">
        <f t="shared" si="38"/>
        <v>0.2017322</v>
      </c>
      <c r="BG106" s="403" t="e">
        <f t="shared" si="54"/>
        <v>#REF!</v>
      </c>
      <c r="BH106" s="404">
        <f t="shared" si="55"/>
        <v>11410989</v>
      </c>
      <c r="BI106" s="404">
        <f t="shared" si="56"/>
        <v>25000000</v>
      </c>
      <c r="BJ106" s="502" t="str">
        <f t="shared" si="39"/>
        <v/>
      </c>
      <c r="BK106" s="502">
        <f t="shared" si="40"/>
        <v>0.45643956000000002</v>
      </c>
      <c r="BL106" s="503">
        <f t="shared" si="41"/>
        <v>0.19018315</v>
      </c>
    </row>
    <row r="107" spans="1:64" s="2" customFormat="1" x14ac:dyDescent="0.25">
      <c r="B107" s="1103" t="str">
        <f>IF(C107=0,"",MAX($B$10:B106)+1)</f>
        <v/>
      </c>
      <c r="C107" s="1104"/>
      <c r="D107" s="1105"/>
      <c r="E107" s="1104"/>
      <c r="F107" s="179">
        <f>IF(H107=0,"",MAX($F$10:F106)+1)</f>
        <v>97</v>
      </c>
      <c r="G107" s="242" t="str">
        <f>VLOOKUP(H107,'Mapping account'!E:F,2,0)</f>
        <v>05102</v>
      </c>
      <c r="H107" s="198" t="s">
        <v>373</v>
      </c>
      <c r="I107" s="269" t="s">
        <v>226</v>
      </c>
      <c r="J107" s="279" t="s">
        <v>91</v>
      </c>
      <c r="K107" s="279" t="s">
        <v>255</v>
      </c>
      <c r="L107" s="403" t="e">
        <f>SUMIFS(M.account_DTR!$AD$7:$AD$414,M.account_DTR!$I$7:$I$414,'10. 170KMP'!$F107)</f>
        <v>#REF!</v>
      </c>
      <c r="M107" s="404" t="e">
        <f>SUMIFS(M.account_DTR!$AR$7:$AR$414,M.account_DTR!$I$7:$I$414,'10. 170KMP'!$F107)</f>
        <v>#REF!</v>
      </c>
      <c r="N107" s="404" t="e">
        <f>SUMIFS(M.account_DTR!$BF$7:$BF$414,M.account_DTR!$I$7:$I$414,'10. 170KMP'!$F107)</f>
        <v>#REF!</v>
      </c>
      <c r="O107" s="404" t="e">
        <f>SUMIFS(M.account_DTR!BH$7:BH$414,M.account_DTR!$I$7:$I$414,'10. 170KMP'!$F107)</f>
        <v>#REF!</v>
      </c>
      <c r="P107" s="404" t="e">
        <f>SUMIFS(M.account_DTR!BI$7:BI$414,M.account_DTR!$I$7:$I$414,'10. 170KMP'!$F107)</f>
        <v>#REF!</v>
      </c>
      <c r="Q107" s="404" t="e">
        <f>SUMIFS(M.account_DTR!BJ$7:BJ$414,M.account_DTR!$I$7:$I$414,'10. 170KMP'!$F107)</f>
        <v>#REF!</v>
      </c>
      <c r="R107" s="404" t="e">
        <f>SUMIFS(M.account_DTR!BK$7:BK$414,M.account_DTR!$I$7:$I$414,'10. 170KMP'!$F107)</f>
        <v>#REF!</v>
      </c>
      <c r="S107" s="404" t="e">
        <f>SUMIFS(M.account_DTR!BL$7:BL$414,M.account_DTR!$I$7:$I$414,'10. 170KMP'!$F107)</f>
        <v>#REF!</v>
      </c>
      <c r="T107" s="404" t="e">
        <f>SUMIFS(M.account_DTR!BM$7:BM$414,M.account_DTR!$I$7:$I$414,'10. 170KMP'!$F107)</f>
        <v>#REF!</v>
      </c>
      <c r="U107" s="404" t="e">
        <f>SUMIFS(M.account_DTR!BN$7:BN$414,M.account_DTR!$I$7:$I$414,'10. 170KMP'!$F107)</f>
        <v>#REF!</v>
      </c>
      <c r="V107" s="404" t="e">
        <f>SUMIFS(M.account_DTR!BO$7:BO$414,M.account_DTR!$I$7:$I$414,'10. 170KMP'!$F107)</f>
        <v>#REF!</v>
      </c>
      <c r="W107" s="404" t="e">
        <f>SUMIFS(M.account_DTR!BP$7:BP$414,M.account_DTR!$I$7:$I$414,'10. 170KMP'!$F107)</f>
        <v>#REF!</v>
      </c>
      <c r="X107" s="404" t="e">
        <f>SUMIFS(M.account_DTR!BQ$7:BQ$414,M.account_DTR!$I$7:$I$414,'10. 170KMP'!$F107)</f>
        <v>#REF!</v>
      </c>
      <c r="Y107" s="404" t="e">
        <f>SUMIFS(M.account_DTR!BR$7:BR$414,M.account_DTR!$I$7:$I$414,'10. 170KMP'!$F107)</f>
        <v>#REF!</v>
      </c>
      <c r="Z107" s="404" t="e">
        <f>SUMIFS(M.account_DTR!BS$7:BS$414,M.account_DTR!$I$7:$I$414,'10. 170KMP'!$F107)</f>
        <v>#REF!</v>
      </c>
      <c r="AA107" s="404" t="e">
        <f t="shared" si="49"/>
        <v>#REF!</v>
      </c>
      <c r="AB107" s="404">
        <f>SUMIFS(M.account_DTR!BV$7:BV$414,M.account_DTR!$I$7:$I$414,'10. 170KMP'!$F107)</f>
        <v>500000</v>
      </c>
      <c r="AC107" s="404">
        <f>SUMIFS(M.account_DTR!BW$7:BW$414,M.account_DTR!$I$7:$I$414,'10. 170KMP'!$F107)</f>
        <v>500000</v>
      </c>
      <c r="AD107" s="404">
        <f>SUMIFS(M.account_DTR!BX$7:BX$414,M.account_DTR!$I$7:$I$414,'10. 170KMP'!$F107)</f>
        <v>500000</v>
      </c>
      <c r="AE107" s="404">
        <f>SUMIFS(M.account_DTR!BY$7:BY$414,M.account_DTR!$I$7:$I$414,'10. 170KMP'!$F107)</f>
        <v>500000</v>
      </c>
      <c r="AF107" s="404">
        <f>SUMIFS(M.account_DTR!BZ$7:BZ$414,M.account_DTR!$I$7:$I$414,'10. 170KMP'!$F107)</f>
        <v>500000</v>
      </c>
      <c r="AG107" s="404">
        <f>SUMIFS(M.account_DTR!CA$7:CA$414,M.account_DTR!$I$7:$I$414,'10. 170KMP'!$F107)</f>
        <v>500000</v>
      </c>
      <c r="AH107" s="404">
        <f>SUMIFS(M.account_DTR!CB$7:CB$414,M.account_DTR!$I$7:$I$414,'10. 170KMP'!$F107)</f>
        <v>500000</v>
      </c>
      <c r="AI107" s="404">
        <f>SUMIFS(M.account_DTR!CC$7:CC$414,M.account_DTR!$I$7:$I$414,'10. 170KMP'!$F107)</f>
        <v>500000</v>
      </c>
      <c r="AJ107" s="404">
        <f>SUMIFS(M.account_DTR!CD$7:CD$414,M.account_DTR!$I$7:$I$414,'10. 170KMP'!$F107)</f>
        <v>500000</v>
      </c>
      <c r="AK107" s="404">
        <f>SUMIFS(M.account_DTR!CE$7:CE$414,M.account_DTR!$I$7:$I$414,'10. 170KMP'!$F107)</f>
        <v>500000</v>
      </c>
      <c r="AL107" s="404">
        <f>SUMIFS(M.account_DTR!CF$7:CF$414,M.account_DTR!$I$7:$I$414,'10. 170KMP'!$F107)</f>
        <v>500000</v>
      </c>
      <c r="AM107" s="404">
        <f>SUMIFS(M.account_DTR!CG$7:CG$414,M.account_DTR!$I$7:$I$414,'10. 170KMP'!$F107)</f>
        <v>500000</v>
      </c>
      <c r="AN107" s="404">
        <f t="shared" si="50"/>
        <v>6000000</v>
      </c>
      <c r="AO107" s="405">
        <f t="shared" si="48"/>
        <v>0</v>
      </c>
      <c r="AP107" s="406">
        <f>SUMIFS(M.account_DTR!CJ$7:CJ$414,M.account_DTR!$I$7:$I$414,'10. 170KMP'!$F107)</f>
        <v>0</v>
      </c>
      <c r="AQ107" s="407">
        <f>SUMIFS(M.account_DTR!CK$7:CK$414,M.account_DTR!$I$7:$I$414,'10. 170KMP'!$F107)</f>
        <v>0</v>
      </c>
      <c r="AR107" s="407">
        <f>SUMIFS(M.account_DTR!CL$7:CL$414,M.account_DTR!$I$7:$I$414,'10. 170KMP'!$F107)</f>
        <v>0</v>
      </c>
      <c r="AS107" s="407">
        <f>SUMIFS(M.account_DTR!CM$7:CM$414,M.account_DTR!$I$7:$I$414,'10. 170KMP'!$F107)</f>
        <v>0</v>
      </c>
      <c r="AT107" s="407">
        <f>SUMIFS(M.account_DTR!CN$7:CN$414,M.account_DTR!$I$7:$I$414,'10. 170KMP'!$F107)</f>
        <v>0</v>
      </c>
      <c r="AU107" s="407"/>
      <c r="AV107" s="407"/>
      <c r="AW107" s="407"/>
      <c r="AX107" s="407"/>
      <c r="AY107" s="407"/>
      <c r="AZ107" s="407"/>
      <c r="BA107" s="408"/>
      <c r="BB107" s="403">
        <f t="shared" si="51"/>
        <v>0</v>
      </c>
      <c r="BC107" s="404">
        <f t="shared" si="52"/>
        <v>0</v>
      </c>
      <c r="BD107" s="404">
        <f t="shared" si="53"/>
        <v>500000</v>
      </c>
      <c r="BE107" s="738" t="str">
        <f t="shared" si="37"/>
        <v/>
      </c>
      <c r="BF107" s="739">
        <f t="shared" si="38"/>
        <v>0</v>
      </c>
      <c r="BG107" s="403" t="e">
        <f t="shared" si="54"/>
        <v>#REF!</v>
      </c>
      <c r="BH107" s="404">
        <f t="shared" si="55"/>
        <v>0</v>
      </c>
      <c r="BI107" s="404">
        <f t="shared" si="56"/>
        <v>2500000</v>
      </c>
      <c r="BJ107" s="502" t="str">
        <f t="shared" si="39"/>
        <v/>
      </c>
      <c r="BK107" s="502">
        <f t="shared" si="40"/>
        <v>0</v>
      </c>
      <c r="BL107" s="503">
        <f t="shared" si="41"/>
        <v>0</v>
      </c>
    </row>
    <row r="108" spans="1:64" s="2" customFormat="1" x14ac:dyDescent="0.25">
      <c r="B108" s="1103" t="str">
        <f>IF(C108=0,"",MAX($B$10:B107)+1)</f>
        <v/>
      </c>
      <c r="C108" s="1104"/>
      <c r="D108" s="1105"/>
      <c r="E108" s="1104"/>
      <c r="F108" s="23">
        <f>IF(H108=0,"",MAX($F$10:F107)+1)</f>
        <v>98</v>
      </c>
      <c r="G108" s="240" t="str">
        <f>VLOOKUP(H108,'Mapping account'!E:F,2,0)</f>
        <v>06101</v>
      </c>
      <c r="H108" s="16" t="s">
        <v>374</v>
      </c>
      <c r="I108" s="266" t="s">
        <v>226</v>
      </c>
      <c r="J108" s="277" t="s">
        <v>91</v>
      </c>
      <c r="K108" s="277" t="s">
        <v>255</v>
      </c>
      <c r="L108" s="85" t="e">
        <f>SUMIFS(M.account_DTR!$AD$7:$AD$414,M.account_DTR!$I$7:$I$414,'10. 170KMP'!$F108)</f>
        <v>#REF!</v>
      </c>
      <c r="M108" s="61" t="e">
        <f>SUMIFS(M.account_DTR!$AR$7:$AR$414,M.account_DTR!$I$7:$I$414,'10. 170KMP'!$F108)</f>
        <v>#REF!</v>
      </c>
      <c r="N108" s="61" t="e">
        <f>SUMIFS(M.account_DTR!$BF$7:$BF$414,M.account_DTR!$I$7:$I$414,'10. 170KMP'!$F108)</f>
        <v>#REF!</v>
      </c>
      <c r="O108" s="61" t="e">
        <f>SUMIFS(M.account_DTR!BH$7:BH$414,M.account_DTR!$I$7:$I$414,'10. 170KMP'!$F108)</f>
        <v>#REF!</v>
      </c>
      <c r="P108" s="61" t="e">
        <f>SUMIFS(M.account_DTR!BI$7:BI$414,M.account_DTR!$I$7:$I$414,'10. 170KMP'!$F108)</f>
        <v>#REF!</v>
      </c>
      <c r="Q108" s="61" t="e">
        <f>SUMIFS(M.account_DTR!BJ$7:BJ$414,M.account_DTR!$I$7:$I$414,'10. 170KMP'!$F108)</f>
        <v>#REF!</v>
      </c>
      <c r="R108" s="61" t="e">
        <f>SUMIFS(M.account_DTR!BK$7:BK$414,M.account_DTR!$I$7:$I$414,'10. 170KMP'!$F108)</f>
        <v>#REF!</v>
      </c>
      <c r="S108" s="61" t="e">
        <f>SUMIFS(M.account_DTR!BL$7:BL$414,M.account_DTR!$I$7:$I$414,'10. 170KMP'!$F108)</f>
        <v>#REF!</v>
      </c>
      <c r="T108" s="61" t="e">
        <f>SUMIFS(M.account_DTR!BM$7:BM$414,M.account_DTR!$I$7:$I$414,'10. 170KMP'!$F108)</f>
        <v>#REF!</v>
      </c>
      <c r="U108" s="61" t="e">
        <f>SUMIFS(M.account_DTR!BN$7:BN$414,M.account_DTR!$I$7:$I$414,'10. 170KMP'!$F108)</f>
        <v>#REF!</v>
      </c>
      <c r="V108" s="61" t="e">
        <f>SUMIFS(M.account_DTR!BO$7:BO$414,M.account_DTR!$I$7:$I$414,'10. 170KMP'!$F108)</f>
        <v>#REF!</v>
      </c>
      <c r="W108" s="61" t="e">
        <f>SUMIFS(M.account_DTR!BP$7:BP$414,M.account_DTR!$I$7:$I$414,'10. 170KMP'!$F108)</f>
        <v>#REF!</v>
      </c>
      <c r="X108" s="61" t="e">
        <f>SUMIFS(M.account_DTR!BQ$7:BQ$414,M.account_DTR!$I$7:$I$414,'10. 170KMP'!$F108)</f>
        <v>#REF!</v>
      </c>
      <c r="Y108" s="61" t="e">
        <f>SUMIFS(M.account_DTR!BR$7:BR$414,M.account_DTR!$I$7:$I$414,'10. 170KMP'!$F108)</f>
        <v>#REF!</v>
      </c>
      <c r="Z108" s="61" t="e">
        <f>SUMIFS(M.account_DTR!BS$7:BS$414,M.account_DTR!$I$7:$I$414,'10. 170KMP'!$F108)</f>
        <v>#REF!</v>
      </c>
      <c r="AA108" s="61" t="e">
        <f t="shared" si="49"/>
        <v>#REF!</v>
      </c>
      <c r="AB108" s="61">
        <f>SUMIFS(M.account_DTR!BV$7:BV$414,M.account_DTR!$I$7:$I$414,'10. 170KMP'!$F108)</f>
        <v>0</v>
      </c>
      <c r="AC108" s="61">
        <f>SUMIFS(M.account_DTR!BW$7:BW$414,M.account_DTR!$I$7:$I$414,'10. 170KMP'!$F108)</f>
        <v>0</v>
      </c>
      <c r="AD108" s="61">
        <f>SUMIFS(M.account_DTR!BX$7:BX$414,M.account_DTR!$I$7:$I$414,'10. 170KMP'!$F108)</f>
        <v>0</v>
      </c>
      <c r="AE108" s="61">
        <f>SUMIFS(M.account_DTR!BY$7:BY$414,M.account_DTR!$I$7:$I$414,'10. 170KMP'!$F108)</f>
        <v>0</v>
      </c>
      <c r="AF108" s="61">
        <f>SUMIFS(M.account_DTR!BZ$7:BZ$414,M.account_DTR!$I$7:$I$414,'10. 170KMP'!$F108)</f>
        <v>0</v>
      </c>
      <c r="AG108" s="61">
        <f>SUMIFS(M.account_DTR!CA$7:CA$414,M.account_DTR!$I$7:$I$414,'10. 170KMP'!$F108)</f>
        <v>0</v>
      </c>
      <c r="AH108" s="61">
        <f>SUMIFS(M.account_DTR!CB$7:CB$414,M.account_DTR!$I$7:$I$414,'10. 170KMP'!$F108)</f>
        <v>0</v>
      </c>
      <c r="AI108" s="61">
        <f>SUMIFS(M.account_DTR!CC$7:CC$414,M.account_DTR!$I$7:$I$414,'10. 170KMP'!$F108)</f>
        <v>0</v>
      </c>
      <c r="AJ108" s="61">
        <f>SUMIFS(M.account_DTR!CD$7:CD$414,M.account_DTR!$I$7:$I$414,'10. 170KMP'!$F108)</f>
        <v>0</v>
      </c>
      <c r="AK108" s="61">
        <f>SUMIFS(M.account_DTR!CE$7:CE$414,M.account_DTR!$I$7:$I$414,'10. 170KMP'!$F108)</f>
        <v>0</v>
      </c>
      <c r="AL108" s="61">
        <f>SUMIFS(M.account_DTR!CF$7:CF$414,M.account_DTR!$I$7:$I$414,'10. 170KMP'!$F108)</f>
        <v>0</v>
      </c>
      <c r="AM108" s="61">
        <f>SUMIFS(M.account_DTR!CG$7:CG$414,M.account_DTR!$I$7:$I$414,'10. 170KMP'!$F108)</f>
        <v>0</v>
      </c>
      <c r="AN108" s="61">
        <f t="shared" si="50"/>
        <v>0</v>
      </c>
      <c r="AO108" s="91">
        <f t="shared" si="48"/>
        <v>0</v>
      </c>
      <c r="AP108" s="323">
        <f>SUMIFS(M.account_DTR!CJ$7:CJ$414,M.account_DTR!$I$7:$I$414,'10. 170KMP'!$F108)</f>
        <v>0</v>
      </c>
      <c r="AQ108" s="324">
        <f>SUMIFS(M.account_DTR!CK$7:CK$414,M.account_DTR!$I$7:$I$414,'10. 170KMP'!$F108)</f>
        <v>0</v>
      </c>
      <c r="AR108" s="324">
        <f>SUMIFS(M.account_DTR!CL$7:CL$414,M.account_DTR!$I$7:$I$414,'10. 170KMP'!$F108)</f>
        <v>0</v>
      </c>
      <c r="AS108" s="324">
        <f>SUMIFS(M.account_DTR!CM$7:CM$414,M.account_DTR!$I$7:$I$414,'10. 170KMP'!$F108)</f>
        <v>0</v>
      </c>
      <c r="AT108" s="324">
        <f>SUMIFS(M.account_DTR!CN$7:CN$414,M.account_DTR!$I$7:$I$414,'10. 170KMP'!$F108)</f>
        <v>0</v>
      </c>
      <c r="AU108" s="324"/>
      <c r="AV108" s="324"/>
      <c r="AW108" s="324"/>
      <c r="AX108" s="324"/>
      <c r="AY108" s="324"/>
      <c r="AZ108" s="324"/>
      <c r="BA108" s="325"/>
      <c r="BB108" s="85">
        <f t="shared" si="51"/>
        <v>0</v>
      </c>
      <c r="BC108" s="61">
        <f t="shared" si="52"/>
        <v>0</v>
      </c>
      <c r="BD108" s="61">
        <f t="shared" si="53"/>
        <v>0</v>
      </c>
      <c r="BE108" s="732" t="str">
        <f t="shared" si="37"/>
        <v/>
      </c>
      <c r="BF108" s="733" t="str">
        <f t="shared" si="38"/>
        <v/>
      </c>
      <c r="BG108" s="85" t="e">
        <f t="shared" si="54"/>
        <v>#REF!</v>
      </c>
      <c r="BH108" s="61">
        <f t="shared" si="55"/>
        <v>0</v>
      </c>
      <c r="BI108" s="61">
        <f t="shared" si="56"/>
        <v>0</v>
      </c>
      <c r="BJ108" s="494" t="str">
        <f t="shared" si="39"/>
        <v/>
      </c>
      <c r="BK108" s="494" t="str">
        <f t="shared" si="40"/>
        <v/>
      </c>
      <c r="BL108" s="495" t="str">
        <f t="shared" si="41"/>
        <v/>
      </c>
    </row>
    <row r="109" spans="1:64" s="2" customFormat="1" x14ac:dyDescent="0.25">
      <c r="B109" s="1111" t="s">
        <v>93</v>
      </c>
      <c r="C109" s="1087" t="s">
        <v>92</v>
      </c>
      <c r="D109" s="1114" t="s">
        <v>256</v>
      </c>
      <c r="E109" s="1087" t="s">
        <v>92</v>
      </c>
      <c r="F109" s="177">
        <f>IF(H109=0,"",MAX($F$10:F108)+1)</f>
        <v>99</v>
      </c>
      <c r="G109" s="239" t="str">
        <f>VLOOKUP(H109,'Mapping account'!E:F,2,0)</f>
        <v>01802</v>
      </c>
      <c r="H109" s="14" t="s">
        <v>330</v>
      </c>
      <c r="I109" s="267" t="s">
        <v>226</v>
      </c>
      <c r="J109" s="278" t="s">
        <v>93</v>
      </c>
      <c r="K109" s="278" t="s">
        <v>256</v>
      </c>
      <c r="L109" s="386" t="e">
        <f>SUMIFS(M.account_DTR!$AD$7:$AD$414,M.account_DTR!$I$7:$I$414,'10. 170KMP'!$F109)</f>
        <v>#REF!</v>
      </c>
      <c r="M109" s="387" t="e">
        <f>SUMIFS(M.account_DTR!$AR$7:$AR$414,M.account_DTR!$I$7:$I$414,'10. 170KMP'!$F109)</f>
        <v>#REF!</v>
      </c>
      <c r="N109" s="387" t="e">
        <f>SUMIFS(M.account_DTR!$BF$7:$BF$414,M.account_DTR!$I$7:$I$414,'10. 170KMP'!$F109)</f>
        <v>#REF!</v>
      </c>
      <c r="O109" s="387" t="e">
        <f>SUMIFS(M.account_DTR!BH$7:BH$414,M.account_DTR!$I$7:$I$414,'10. 170KMP'!$F109)</f>
        <v>#REF!</v>
      </c>
      <c r="P109" s="387" t="e">
        <f>SUMIFS(M.account_DTR!BI$7:BI$414,M.account_DTR!$I$7:$I$414,'10. 170KMP'!$F109)</f>
        <v>#REF!</v>
      </c>
      <c r="Q109" s="387" t="e">
        <f>SUMIFS(M.account_DTR!BJ$7:BJ$414,M.account_DTR!$I$7:$I$414,'10. 170KMP'!$F109)</f>
        <v>#REF!</v>
      </c>
      <c r="R109" s="387" t="e">
        <f>SUMIFS(M.account_DTR!BK$7:BK$414,M.account_DTR!$I$7:$I$414,'10. 170KMP'!$F109)</f>
        <v>#REF!</v>
      </c>
      <c r="S109" s="387" t="e">
        <f>SUMIFS(M.account_DTR!BL$7:BL$414,M.account_DTR!$I$7:$I$414,'10. 170KMP'!$F109)</f>
        <v>#REF!</v>
      </c>
      <c r="T109" s="387" t="e">
        <f>SUMIFS(M.account_DTR!BM$7:BM$414,M.account_DTR!$I$7:$I$414,'10. 170KMP'!$F109)</f>
        <v>#REF!</v>
      </c>
      <c r="U109" s="387" t="e">
        <f>SUMIFS(M.account_DTR!BN$7:BN$414,M.account_DTR!$I$7:$I$414,'10. 170KMP'!$F109)</f>
        <v>#REF!</v>
      </c>
      <c r="V109" s="387" t="e">
        <f>SUMIFS(M.account_DTR!BO$7:BO$414,M.account_DTR!$I$7:$I$414,'10. 170KMP'!$F109)</f>
        <v>#REF!</v>
      </c>
      <c r="W109" s="387" t="e">
        <f>SUMIFS(M.account_DTR!BP$7:BP$414,M.account_DTR!$I$7:$I$414,'10. 170KMP'!$F109)</f>
        <v>#REF!</v>
      </c>
      <c r="X109" s="387" t="e">
        <f>SUMIFS(M.account_DTR!BQ$7:BQ$414,M.account_DTR!$I$7:$I$414,'10. 170KMP'!$F109)</f>
        <v>#REF!</v>
      </c>
      <c r="Y109" s="387" t="e">
        <f>SUMIFS(M.account_DTR!BR$7:BR$414,M.account_DTR!$I$7:$I$414,'10. 170KMP'!$F109)</f>
        <v>#REF!</v>
      </c>
      <c r="Z109" s="387" t="e">
        <f>SUMIFS(M.account_DTR!BS$7:BS$414,M.account_DTR!$I$7:$I$414,'10. 170KMP'!$F109)</f>
        <v>#REF!</v>
      </c>
      <c r="AA109" s="387" t="e">
        <f t="shared" ref="AA109:AA110" si="57">SUM(O109:Z109)</f>
        <v>#REF!</v>
      </c>
      <c r="AB109" s="387">
        <f>SUMIFS(M.account_DTR!BV$7:BV$414,M.account_DTR!$I$7:$I$414,'10. 170KMP'!$F109)</f>
        <v>4942080</v>
      </c>
      <c r="AC109" s="387">
        <f>SUMIFS(M.account_DTR!BW$7:BW$414,M.account_DTR!$I$7:$I$414,'10. 170KMP'!$F109)</f>
        <v>4942080</v>
      </c>
      <c r="AD109" s="387">
        <f>SUMIFS(M.account_DTR!BX$7:BX$414,M.account_DTR!$I$7:$I$414,'10. 170KMP'!$F109)</f>
        <v>4942080</v>
      </c>
      <c r="AE109" s="387">
        <f>SUMIFS(M.account_DTR!BY$7:BY$414,M.account_DTR!$I$7:$I$414,'10. 170KMP'!$F109)</f>
        <v>4942080</v>
      </c>
      <c r="AF109" s="387">
        <f>SUMIFS(M.account_DTR!BZ$7:BZ$414,M.account_DTR!$I$7:$I$414,'10. 170KMP'!$F109)</f>
        <v>4942080</v>
      </c>
      <c r="AG109" s="387">
        <f>SUMIFS(M.account_DTR!CA$7:CA$414,M.account_DTR!$I$7:$I$414,'10. 170KMP'!$F109)</f>
        <v>4942080</v>
      </c>
      <c r="AH109" s="387">
        <f>SUMIFS(M.account_DTR!CB$7:CB$414,M.account_DTR!$I$7:$I$414,'10. 170KMP'!$F109)</f>
        <v>4942080</v>
      </c>
      <c r="AI109" s="387">
        <f>SUMIFS(M.account_DTR!CC$7:CC$414,M.account_DTR!$I$7:$I$414,'10. 170KMP'!$F109)</f>
        <v>4942080</v>
      </c>
      <c r="AJ109" s="387">
        <f>SUMIFS(M.account_DTR!CD$7:CD$414,M.account_DTR!$I$7:$I$414,'10. 170KMP'!$F109)</f>
        <v>4942080</v>
      </c>
      <c r="AK109" s="387">
        <f>SUMIFS(M.account_DTR!CE$7:CE$414,M.account_DTR!$I$7:$I$414,'10. 170KMP'!$F109)</f>
        <v>4942080</v>
      </c>
      <c r="AL109" s="387">
        <f>SUMIFS(M.account_DTR!CF$7:CF$414,M.account_DTR!$I$7:$I$414,'10. 170KMP'!$F109)</f>
        <v>4942080</v>
      </c>
      <c r="AM109" s="387">
        <f>SUMIFS(M.account_DTR!CG$7:CG$414,M.account_DTR!$I$7:$I$414,'10. 170KMP'!$F109)</f>
        <v>4942080</v>
      </c>
      <c r="AN109" s="387">
        <f t="shared" ref="AN109:AN110" si="58">SUM(AB109:AM109)</f>
        <v>59304960</v>
      </c>
      <c r="AO109" s="388">
        <f t="shared" ref="AO109:AO110" si="59">SUM(AP109:BA109)</f>
        <v>38795865</v>
      </c>
      <c r="AP109" s="389">
        <f>SUMIFS(M.account_DTR!CJ$7:CJ$414,M.account_DTR!$I$7:$I$414,'10. 170KMP'!$F109)</f>
        <v>7183265</v>
      </c>
      <c r="AQ109" s="390">
        <f>SUMIFS(M.account_DTR!CK$7:CK$414,M.account_DTR!$I$7:$I$414,'10. 170KMP'!$F109)</f>
        <v>8368680</v>
      </c>
      <c r="AR109" s="390">
        <f>SUMIFS(M.account_DTR!CL$7:CL$414,M.account_DTR!$I$7:$I$414,'10. 170KMP'!$F109)</f>
        <v>7272042</v>
      </c>
      <c r="AS109" s="390">
        <f>SUMIFS(M.account_DTR!CM$7:CM$414,M.account_DTR!$I$7:$I$414,'10. 170KMP'!$F109)</f>
        <v>7842849</v>
      </c>
      <c r="AT109" s="390">
        <f>SUMIFS(M.account_DTR!CN$7:CN$414,M.account_DTR!$I$7:$I$414,'10. 170KMP'!$F109)</f>
        <v>8129029</v>
      </c>
      <c r="AU109" s="390"/>
      <c r="AV109" s="390"/>
      <c r="AW109" s="390"/>
      <c r="AX109" s="390"/>
      <c r="AY109" s="390"/>
      <c r="AZ109" s="390"/>
      <c r="BA109" s="391"/>
      <c r="BB109" s="386">
        <f t="shared" si="51"/>
        <v>7842849</v>
      </c>
      <c r="BC109" s="387">
        <f t="shared" si="52"/>
        <v>8129029</v>
      </c>
      <c r="BD109" s="387">
        <f t="shared" si="53"/>
        <v>4942080</v>
      </c>
      <c r="BE109" s="734">
        <f t="shared" ref="BE109:BE110" si="60">IFERROR(BC109/BB109,"")</f>
        <v>1.0364892910726702</v>
      </c>
      <c r="BF109" s="735">
        <f t="shared" ref="BF109:BF110" si="61">IFERROR(BC109/BD109,"")</f>
        <v>1.6448598565786066</v>
      </c>
      <c r="BG109" s="386" t="e">
        <f t="shared" si="54"/>
        <v>#REF!</v>
      </c>
      <c r="BH109" s="387">
        <f t="shared" si="55"/>
        <v>38795865</v>
      </c>
      <c r="BI109" s="387">
        <f t="shared" si="56"/>
        <v>24710400</v>
      </c>
      <c r="BJ109" s="498" t="str">
        <f t="shared" ref="BJ109:BJ110" si="62">IFERROR(BH109/BG109,"")</f>
        <v/>
      </c>
      <c r="BK109" s="498">
        <f t="shared" ref="BK109:BK110" si="63">IFERROR(BH109/BI109,"")</f>
        <v>1.5700217317404817</v>
      </c>
      <c r="BL109" s="499">
        <f t="shared" ref="BL109:BL110" si="64">IFERROR(BH109/AN109,"")</f>
        <v>0.6541757215585341</v>
      </c>
    </row>
    <row r="110" spans="1:64" s="2" customFormat="1" x14ac:dyDescent="0.25">
      <c r="B110" s="1112"/>
      <c r="C110" s="1088"/>
      <c r="D110" s="1115"/>
      <c r="E110" s="1088"/>
      <c r="F110" s="179">
        <f>IF(H110=0,"",MAX($F$10:F109)+1)</f>
        <v>100</v>
      </c>
      <c r="G110" s="242" t="str">
        <f>VLOOKUP(H110,'Mapping account'!E:F,2,0)</f>
        <v>01803</v>
      </c>
      <c r="H110" s="198" t="s">
        <v>332</v>
      </c>
      <c r="I110" s="269" t="s">
        <v>226</v>
      </c>
      <c r="J110" s="279" t="s">
        <v>93</v>
      </c>
      <c r="K110" s="279" t="s">
        <v>256</v>
      </c>
      <c r="L110" s="403" t="e">
        <f>SUMIFS(M.account_DTR!$AD$7:$AD$414,M.account_DTR!$I$7:$I$414,'10. 170KMP'!$F110)</f>
        <v>#REF!</v>
      </c>
      <c r="M110" s="404" t="e">
        <f>SUMIFS(M.account_DTR!$AR$7:$AR$414,M.account_DTR!$I$7:$I$414,'10. 170KMP'!$F110)</f>
        <v>#REF!</v>
      </c>
      <c r="N110" s="404" t="e">
        <f>SUMIFS(M.account_DTR!$BF$7:$BF$414,M.account_DTR!$I$7:$I$414,'10. 170KMP'!$F110)</f>
        <v>#REF!</v>
      </c>
      <c r="O110" s="404" t="e">
        <f>SUMIFS(M.account_DTR!BH$7:BH$414,M.account_DTR!$I$7:$I$414,'10. 170KMP'!$F110)</f>
        <v>#REF!</v>
      </c>
      <c r="P110" s="404" t="e">
        <f>SUMIFS(M.account_DTR!BI$7:BI$414,M.account_DTR!$I$7:$I$414,'10. 170KMP'!$F110)</f>
        <v>#REF!</v>
      </c>
      <c r="Q110" s="404" t="e">
        <f>SUMIFS(M.account_DTR!BJ$7:BJ$414,M.account_DTR!$I$7:$I$414,'10. 170KMP'!$F110)</f>
        <v>#REF!</v>
      </c>
      <c r="R110" s="404" t="e">
        <f>SUMIFS(M.account_DTR!BK$7:BK$414,M.account_DTR!$I$7:$I$414,'10. 170KMP'!$F110)</f>
        <v>#REF!</v>
      </c>
      <c r="S110" s="404" t="e">
        <f>SUMIFS(M.account_DTR!BL$7:BL$414,M.account_DTR!$I$7:$I$414,'10. 170KMP'!$F110)</f>
        <v>#REF!</v>
      </c>
      <c r="T110" s="404" t="e">
        <f>SUMIFS(M.account_DTR!BM$7:BM$414,M.account_DTR!$I$7:$I$414,'10. 170KMP'!$F110)</f>
        <v>#REF!</v>
      </c>
      <c r="U110" s="404" t="e">
        <f>SUMIFS(M.account_DTR!BN$7:BN$414,M.account_DTR!$I$7:$I$414,'10. 170KMP'!$F110)</f>
        <v>#REF!</v>
      </c>
      <c r="V110" s="404" t="e">
        <f>SUMIFS(M.account_DTR!BO$7:BO$414,M.account_DTR!$I$7:$I$414,'10. 170KMP'!$F110)</f>
        <v>#REF!</v>
      </c>
      <c r="W110" s="404" t="e">
        <f>SUMIFS(M.account_DTR!BP$7:BP$414,M.account_DTR!$I$7:$I$414,'10. 170KMP'!$F110)</f>
        <v>#REF!</v>
      </c>
      <c r="X110" s="404" t="e">
        <f>SUMIFS(M.account_DTR!BQ$7:BQ$414,M.account_DTR!$I$7:$I$414,'10. 170KMP'!$F110)</f>
        <v>#REF!</v>
      </c>
      <c r="Y110" s="404" t="e">
        <f>SUMIFS(M.account_DTR!BR$7:BR$414,M.account_DTR!$I$7:$I$414,'10. 170KMP'!$F110)</f>
        <v>#REF!</v>
      </c>
      <c r="Z110" s="404" t="e">
        <f>SUMIFS(M.account_DTR!BS$7:BS$414,M.account_DTR!$I$7:$I$414,'10. 170KMP'!$F110)</f>
        <v>#REF!</v>
      </c>
      <c r="AA110" s="404" t="e">
        <f t="shared" si="57"/>
        <v>#REF!</v>
      </c>
      <c r="AB110" s="404">
        <f>SUMIFS(M.account_DTR!BV$7:BV$414,M.account_DTR!$I$7:$I$414,'10. 170KMP'!$F110)</f>
        <v>0</v>
      </c>
      <c r="AC110" s="404">
        <f>SUMIFS(M.account_DTR!BW$7:BW$414,M.account_DTR!$I$7:$I$414,'10. 170KMP'!$F110)</f>
        <v>0</v>
      </c>
      <c r="AD110" s="404">
        <f>SUMIFS(M.account_DTR!BX$7:BX$414,M.account_DTR!$I$7:$I$414,'10. 170KMP'!$F110)</f>
        <v>0</v>
      </c>
      <c r="AE110" s="404">
        <f>SUMIFS(M.account_DTR!BY$7:BY$414,M.account_DTR!$I$7:$I$414,'10. 170KMP'!$F110)</f>
        <v>0</v>
      </c>
      <c r="AF110" s="404">
        <f>SUMIFS(M.account_DTR!BZ$7:BZ$414,M.account_DTR!$I$7:$I$414,'10. 170KMP'!$F110)</f>
        <v>0</v>
      </c>
      <c r="AG110" s="404">
        <f>SUMIFS(M.account_DTR!CA$7:CA$414,M.account_DTR!$I$7:$I$414,'10. 170KMP'!$F110)</f>
        <v>0</v>
      </c>
      <c r="AH110" s="404">
        <f>SUMIFS(M.account_DTR!CB$7:CB$414,M.account_DTR!$I$7:$I$414,'10. 170KMP'!$F110)</f>
        <v>0</v>
      </c>
      <c r="AI110" s="404">
        <f>SUMIFS(M.account_DTR!CC$7:CC$414,M.account_DTR!$I$7:$I$414,'10. 170KMP'!$F110)</f>
        <v>0</v>
      </c>
      <c r="AJ110" s="404">
        <f>SUMIFS(M.account_DTR!CD$7:CD$414,M.account_DTR!$I$7:$I$414,'10. 170KMP'!$F110)</f>
        <v>0</v>
      </c>
      <c r="AK110" s="404">
        <f>SUMIFS(M.account_DTR!CE$7:CE$414,M.account_DTR!$I$7:$I$414,'10. 170KMP'!$F110)</f>
        <v>0</v>
      </c>
      <c r="AL110" s="404">
        <f>SUMIFS(M.account_DTR!CF$7:CF$414,M.account_DTR!$I$7:$I$414,'10. 170KMP'!$F110)</f>
        <v>0</v>
      </c>
      <c r="AM110" s="404">
        <f>SUMIFS(M.account_DTR!CG$7:CG$414,M.account_DTR!$I$7:$I$414,'10. 170KMP'!$F110)</f>
        <v>0</v>
      </c>
      <c r="AN110" s="404">
        <f t="shared" si="58"/>
        <v>0</v>
      </c>
      <c r="AO110" s="405">
        <f t="shared" si="59"/>
        <v>10533229</v>
      </c>
      <c r="AP110" s="406">
        <f>SUMIFS(M.account_DTR!CJ$7:CJ$414,M.account_DTR!$I$7:$I$414,'10. 170KMP'!$F110)</f>
        <v>1779429</v>
      </c>
      <c r="AQ110" s="407">
        <f>SUMIFS(M.account_DTR!CK$7:CK$414,M.account_DTR!$I$7:$I$414,'10. 170KMP'!$F110)</f>
        <v>1903000</v>
      </c>
      <c r="AR110" s="407">
        <f>SUMIFS(M.account_DTR!CL$7:CL$414,M.account_DTR!$I$7:$I$414,'10. 170KMP'!$F110)</f>
        <v>2174857</v>
      </c>
      <c r="AS110" s="407">
        <f>SUMIFS(M.account_DTR!CM$7:CM$414,M.account_DTR!$I$7:$I$414,'10. 170KMP'!$F110)</f>
        <v>2863562</v>
      </c>
      <c r="AT110" s="407">
        <f>SUMIFS(M.account_DTR!CN$7:CN$414,M.account_DTR!$I$7:$I$414,'10. 170KMP'!$F110)</f>
        <v>1812381</v>
      </c>
      <c r="AU110" s="407"/>
      <c r="AV110" s="407"/>
      <c r="AW110" s="407"/>
      <c r="AX110" s="407"/>
      <c r="AY110" s="407"/>
      <c r="AZ110" s="407"/>
      <c r="BA110" s="408"/>
      <c r="BB110" s="403">
        <f t="shared" si="51"/>
        <v>2863562</v>
      </c>
      <c r="BC110" s="404">
        <f t="shared" si="52"/>
        <v>1812381</v>
      </c>
      <c r="BD110" s="404">
        <f t="shared" si="53"/>
        <v>0</v>
      </c>
      <c r="BE110" s="738">
        <f t="shared" si="60"/>
        <v>0.63291138798461499</v>
      </c>
      <c r="BF110" s="739" t="str">
        <f t="shared" si="61"/>
        <v/>
      </c>
      <c r="BG110" s="403" t="e">
        <f t="shared" si="54"/>
        <v>#REF!</v>
      </c>
      <c r="BH110" s="404">
        <f t="shared" si="55"/>
        <v>10533229</v>
      </c>
      <c r="BI110" s="404">
        <f t="shared" si="56"/>
        <v>0</v>
      </c>
      <c r="BJ110" s="502" t="str">
        <f t="shared" si="62"/>
        <v/>
      </c>
      <c r="BK110" s="502" t="str">
        <f t="shared" si="63"/>
        <v/>
      </c>
      <c r="BL110" s="503" t="str">
        <f t="shared" si="64"/>
        <v/>
      </c>
    </row>
    <row r="111" spans="1:64" s="2" customFormat="1" ht="15" customHeight="1" x14ac:dyDescent="0.25">
      <c r="B111" s="1112"/>
      <c r="C111" s="1088"/>
      <c r="D111" s="1115"/>
      <c r="E111" s="1088"/>
      <c r="F111" s="179">
        <f>IF(H111=0,"",MAX($F$10:F110)+1)</f>
        <v>101</v>
      </c>
      <c r="G111" s="242" t="str">
        <f>VLOOKUP(H111,'Mapping account'!E:F,2,0)</f>
        <v>02804</v>
      </c>
      <c r="H111" s="198" t="s">
        <v>375</v>
      </c>
      <c r="I111" s="269" t="s">
        <v>226</v>
      </c>
      <c r="J111" s="279" t="s">
        <v>93</v>
      </c>
      <c r="K111" s="279" t="s">
        <v>256</v>
      </c>
      <c r="L111" s="403" t="e">
        <f>SUMIFS(M.account_DTR!$AD$7:$AD$414,M.account_DTR!$I$7:$I$414,'10. 170KMP'!$F111)</f>
        <v>#REF!</v>
      </c>
      <c r="M111" s="404" t="e">
        <f>SUMIFS(M.account_DTR!$AR$7:$AR$414,M.account_DTR!$I$7:$I$414,'10. 170KMP'!$F111)</f>
        <v>#REF!</v>
      </c>
      <c r="N111" s="404" t="e">
        <f>SUMIFS(M.account_DTR!$BF$7:$BF$414,M.account_DTR!$I$7:$I$414,'10. 170KMP'!$F111)</f>
        <v>#REF!</v>
      </c>
      <c r="O111" s="404" t="e">
        <f>SUMIFS(M.account_DTR!BH$7:BH$414,M.account_DTR!$I$7:$I$414,'10. 170KMP'!$F111)</f>
        <v>#REF!</v>
      </c>
      <c r="P111" s="404" t="e">
        <f>SUMIFS(M.account_DTR!BI$7:BI$414,M.account_DTR!$I$7:$I$414,'10. 170KMP'!$F111)</f>
        <v>#REF!</v>
      </c>
      <c r="Q111" s="404" t="e">
        <f>SUMIFS(M.account_DTR!BJ$7:BJ$414,M.account_DTR!$I$7:$I$414,'10. 170KMP'!$F111)</f>
        <v>#REF!</v>
      </c>
      <c r="R111" s="404" t="e">
        <f>SUMIFS(M.account_DTR!BK$7:BK$414,M.account_DTR!$I$7:$I$414,'10. 170KMP'!$F111)</f>
        <v>#REF!</v>
      </c>
      <c r="S111" s="404" t="e">
        <f>SUMIFS(M.account_DTR!BL$7:BL$414,M.account_DTR!$I$7:$I$414,'10. 170KMP'!$F111)</f>
        <v>#REF!</v>
      </c>
      <c r="T111" s="404" t="e">
        <f>SUMIFS(M.account_DTR!BM$7:BM$414,M.account_DTR!$I$7:$I$414,'10. 170KMP'!$F111)</f>
        <v>#REF!</v>
      </c>
      <c r="U111" s="404" t="e">
        <f>SUMIFS(M.account_DTR!BN$7:BN$414,M.account_DTR!$I$7:$I$414,'10. 170KMP'!$F111)</f>
        <v>#REF!</v>
      </c>
      <c r="V111" s="404" t="e">
        <f>SUMIFS(M.account_DTR!BO$7:BO$414,M.account_DTR!$I$7:$I$414,'10. 170KMP'!$F111)</f>
        <v>#REF!</v>
      </c>
      <c r="W111" s="404" t="e">
        <f>SUMIFS(M.account_DTR!BP$7:BP$414,M.account_DTR!$I$7:$I$414,'10. 170KMP'!$F111)</f>
        <v>#REF!</v>
      </c>
      <c r="X111" s="404" t="e">
        <f>SUMIFS(M.account_DTR!BQ$7:BQ$414,M.account_DTR!$I$7:$I$414,'10. 170KMP'!$F111)</f>
        <v>#REF!</v>
      </c>
      <c r="Y111" s="404" t="e">
        <f>SUMIFS(M.account_DTR!BR$7:BR$414,M.account_DTR!$I$7:$I$414,'10. 170KMP'!$F111)</f>
        <v>#REF!</v>
      </c>
      <c r="Z111" s="404" t="e">
        <f>SUMIFS(M.account_DTR!BS$7:BS$414,M.account_DTR!$I$7:$I$414,'10. 170KMP'!$F111)</f>
        <v>#REF!</v>
      </c>
      <c r="AA111" s="404" t="e">
        <f t="shared" si="49"/>
        <v>#REF!</v>
      </c>
      <c r="AB111" s="404">
        <f>SUMIFS(M.account_DTR!BV$7:BV$414,M.account_DTR!$I$7:$I$414,'10. 170KMP'!$F111)</f>
        <v>4730000</v>
      </c>
      <c r="AC111" s="404">
        <f>SUMIFS(M.account_DTR!BW$7:BW$414,M.account_DTR!$I$7:$I$414,'10. 170KMP'!$F111)</f>
        <v>4730000</v>
      </c>
      <c r="AD111" s="404">
        <f>SUMIFS(M.account_DTR!BX$7:BX$414,M.account_DTR!$I$7:$I$414,'10. 170KMP'!$F111)</f>
        <v>4730000</v>
      </c>
      <c r="AE111" s="404">
        <f>SUMIFS(M.account_DTR!BY$7:BY$414,M.account_DTR!$I$7:$I$414,'10. 170KMP'!$F111)</f>
        <v>4730000</v>
      </c>
      <c r="AF111" s="404">
        <f>SUMIFS(M.account_DTR!BZ$7:BZ$414,M.account_DTR!$I$7:$I$414,'10. 170KMP'!$F111)</f>
        <v>4730000</v>
      </c>
      <c r="AG111" s="404">
        <f>SUMIFS(M.account_DTR!CA$7:CA$414,M.account_DTR!$I$7:$I$414,'10. 170KMP'!$F111)</f>
        <v>4730000</v>
      </c>
      <c r="AH111" s="404">
        <f>SUMIFS(M.account_DTR!CB$7:CB$414,M.account_DTR!$I$7:$I$414,'10. 170KMP'!$F111)</f>
        <v>4730000</v>
      </c>
      <c r="AI111" s="404">
        <f>SUMIFS(M.account_DTR!CC$7:CC$414,M.account_DTR!$I$7:$I$414,'10. 170KMP'!$F111)</f>
        <v>4730000</v>
      </c>
      <c r="AJ111" s="404">
        <f>SUMIFS(M.account_DTR!CD$7:CD$414,M.account_DTR!$I$7:$I$414,'10. 170KMP'!$F111)</f>
        <v>4730000</v>
      </c>
      <c r="AK111" s="404">
        <f>SUMIFS(M.account_DTR!CE$7:CE$414,M.account_DTR!$I$7:$I$414,'10. 170KMP'!$F111)</f>
        <v>4730000</v>
      </c>
      <c r="AL111" s="404">
        <f>SUMIFS(M.account_DTR!CF$7:CF$414,M.account_DTR!$I$7:$I$414,'10. 170KMP'!$F111)</f>
        <v>4730000</v>
      </c>
      <c r="AM111" s="404">
        <f>SUMIFS(M.account_DTR!CG$7:CG$414,M.account_DTR!$I$7:$I$414,'10. 170KMP'!$F111)</f>
        <v>4730000</v>
      </c>
      <c r="AN111" s="404">
        <f t="shared" si="50"/>
        <v>56760000</v>
      </c>
      <c r="AO111" s="405">
        <f t="shared" si="48"/>
        <v>13295369</v>
      </c>
      <c r="AP111" s="406">
        <f>SUMIFS(M.account_DTR!CJ$7:CJ$414,M.account_DTR!$I$7:$I$414,'10. 170KMP'!$F111)</f>
        <v>1922223</v>
      </c>
      <c r="AQ111" s="407">
        <f>SUMIFS(M.account_DTR!CK$7:CK$414,M.account_DTR!$I$7:$I$414,'10. 170KMP'!$F111)</f>
        <v>0</v>
      </c>
      <c r="AR111" s="407">
        <f>SUMIFS(M.account_DTR!CL$7:CL$414,M.account_DTR!$I$7:$I$414,'10. 170KMP'!$F111)</f>
        <v>2850000</v>
      </c>
      <c r="AS111" s="407">
        <f>SUMIFS(M.account_DTR!CM$7:CM$414,M.account_DTR!$I$7:$I$414,'10. 170KMP'!$F111)</f>
        <v>3425925</v>
      </c>
      <c r="AT111" s="407">
        <f>SUMIFS(M.account_DTR!CN$7:CN$414,M.account_DTR!$I$7:$I$414,'10. 170KMP'!$F111)</f>
        <v>5097221</v>
      </c>
      <c r="AU111" s="407"/>
      <c r="AV111" s="407"/>
      <c r="AW111" s="407"/>
      <c r="AX111" s="407"/>
      <c r="AY111" s="407"/>
      <c r="AZ111" s="407"/>
      <c r="BA111" s="408"/>
      <c r="BB111" s="403">
        <f t="shared" si="51"/>
        <v>3425925</v>
      </c>
      <c r="BC111" s="404">
        <f t="shared" si="52"/>
        <v>5097221</v>
      </c>
      <c r="BD111" s="404">
        <f t="shared" si="53"/>
        <v>4730000</v>
      </c>
      <c r="BE111" s="738">
        <f t="shared" si="37"/>
        <v>1.4878378831994279</v>
      </c>
      <c r="BF111" s="739">
        <f t="shared" si="38"/>
        <v>1.077636575052854</v>
      </c>
      <c r="BG111" s="403" t="e">
        <f t="shared" si="54"/>
        <v>#REF!</v>
      </c>
      <c r="BH111" s="404">
        <f t="shared" si="55"/>
        <v>13295369</v>
      </c>
      <c r="BI111" s="404">
        <f t="shared" si="56"/>
        <v>23650000</v>
      </c>
      <c r="BJ111" s="502" t="str">
        <f t="shared" si="39"/>
        <v/>
      </c>
      <c r="BK111" s="502">
        <f t="shared" si="40"/>
        <v>0.56217205073995768</v>
      </c>
      <c r="BL111" s="503">
        <f t="shared" si="41"/>
        <v>0.23423835447498237</v>
      </c>
    </row>
    <row r="112" spans="1:64" s="2" customFormat="1" x14ac:dyDescent="0.25">
      <c r="B112" s="1112"/>
      <c r="C112" s="1088"/>
      <c r="D112" s="1115"/>
      <c r="E112" s="1088"/>
      <c r="F112" s="179">
        <f>IF(H112=0,"",MAX($F$10:F111)+1)</f>
        <v>102</v>
      </c>
      <c r="G112" s="242" t="str">
        <f>VLOOKUP(H112,'Mapping account'!E:F,2,0)</f>
        <v>05803</v>
      </c>
      <c r="H112" s="198" t="s">
        <v>376</v>
      </c>
      <c r="I112" s="269" t="s">
        <v>226</v>
      </c>
      <c r="J112" s="279" t="s">
        <v>93</v>
      </c>
      <c r="K112" s="279" t="s">
        <v>256</v>
      </c>
      <c r="L112" s="403" t="e">
        <f>SUMIFS(M.account_DTR!$AD$7:$AD$414,M.account_DTR!$I$7:$I$414,'10. 170KMP'!$F112)</f>
        <v>#REF!</v>
      </c>
      <c r="M112" s="404" t="e">
        <f>SUMIFS(M.account_DTR!$AR$7:$AR$414,M.account_DTR!$I$7:$I$414,'10. 170KMP'!$F112)</f>
        <v>#REF!</v>
      </c>
      <c r="N112" s="404" t="e">
        <f>SUMIFS(M.account_DTR!$BF$7:$BF$414,M.account_DTR!$I$7:$I$414,'10. 170KMP'!$F112)</f>
        <v>#REF!</v>
      </c>
      <c r="O112" s="404" t="e">
        <f>SUMIFS(M.account_DTR!BH$7:BH$414,M.account_DTR!$I$7:$I$414,'10. 170KMP'!$F112)</f>
        <v>#REF!</v>
      </c>
      <c r="P112" s="404" t="e">
        <f>SUMIFS(M.account_DTR!BI$7:BI$414,M.account_DTR!$I$7:$I$414,'10. 170KMP'!$F112)</f>
        <v>#REF!</v>
      </c>
      <c r="Q112" s="404" t="e">
        <f>SUMIFS(M.account_DTR!BJ$7:BJ$414,M.account_DTR!$I$7:$I$414,'10. 170KMP'!$F112)</f>
        <v>#REF!</v>
      </c>
      <c r="R112" s="404" t="e">
        <f>SUMIFS(M.account_DTR!BK$7:BK$414,M.account_DTR!$I$7:$I$414,'10. 170KMP'!$F112)</f>
        <v>#REF!</v>
      </c>
      <c r="S112" s="404" t="e">
        <f>SUMIFS(M.account_DTR!BL$7:BL$414,M.account_DTR!$I$7:$I$414,'10. 170KMP'!$F112)</f>
        <v>#REF!</v>
      </c>
      <c r="T112" s="404" t="e">
        <f>SUMIFS(M.account_DTR!BM$7:BM$414,M.account_DTR!$I$7:$I$414,'10. 170KMP'!$F112)</f>
        <v>#REF!</v>
      </c>
      <c r="U112" s="404" t="e">
        <f>SUMIFS(M.account_DTR!BN$7:BN$414,M.account_DTR!$I$7:$I$414,'10. 170KMP'!$F112)</f>
        <v>#REF!</v>
      </c>
      <c r="V112" s="404" t="e">
        <f>SUMIFS(M.account_DTR!BO$7:BO$414,M.account_DTR!$I$7:$I$414,'10. 170KMP'!$F112)</f>
        <v>#REF!</v>
      </c>
      <c r="W112" s="404" t="e">
        <f>SUMIFS(M.account_DTR!BP$7:BP$414,M.account_DTR!$I$7:$I$414,'10. 170KMP'!$F112)</f>
        <v>#REF!</v>
      </c>
      <c r="X112" s="404" t="e">
        <f>SUMIFS(M.account_DTR!BQ$7:BQ$414,M.account_DTR!$I$7:$I$414,'10. 170KMP'!$F112)</f>
        <v>#REF!</v>
      </c>
      <c r="Y112" s="404" t="e">
        <f>SUMIFS(M.account_DTR!BR$7:BR$414,M.account_DTR!$I$7:$I$414,'10. 170KMP'!$F112)</f>
        <v>#REF!</v>
      </c>
      <c r="Z112" s="404" t="e">
        <f>SUMIFS(M.account_DTR!BS$7:BS$414,M.account_DTR!$I$7:$I$414,'10. 170KMP'!$F112)</f>
        <v>#REF!</v>
      </c>
      <c r="AA112" s="404" t="e">
        <f t="shared" si="49"/>
        <v>#REF!</v>
      </c>
      <c r="AB112" s="404">
        <f>SUMIFS(M.account_DTR!BV$7:BV$414,M.account_DTR!$I$7:$I$414,'10. 170KMP'!$F112)</f>
        <v>0</v>
      </c>
      <c r="AC112" s="404">
        <f>SUMIFS(M.account_DTR!BW$7:BW$414,M.account_DTR!$I$7:$I$414,'10. 170KMP'!$F112)</f>
        <v>0</v>
      </c>
      <c r="AD112" s="404">
        <f>SUMIFS(M.account_DTR!BX$7:BX$414,M.account_DTR!$I$7:$I$414,'10. 170KMP'!$F112)</f>
        <v>0</v>
      </c>
      <c r="AE112" s="404">
        <f>SUMIFS(M.account_DTR!BY$7:BY$414,M.account_DTR!$I$7:$I$414,'10. 170KMP'!$F112)</f>
        <v>0</v>
      </c>
      <c r="AF112" s="404">
        <f>SUMIFS(M.account_DTR!BZ$7:BZ$414,M.account_DTR!$I$7:$I$414,'10. 170KMP'!$F112)</f>
        <v>0</v>
      </c>
      <c r="AG112" s="404">
        <f>SUMIFS(M.account_DTR!CA$7:CA$414,M.account_DTR!$I$7:$I$414,'10. 170KMP'!$F112)</f>
        <v>0</v>
      </c>
      <c r="AH112" s="404">
        <f>SUMIFS(M.account_DTR!CB$7:CB$414,M.account_DTR!$I$7:$I$414,'10. 170KMP'!$F112)</f>
        <v>0</v>
      </c>
      <c r="AI112" s="404">
        <f>SUMIFS(M.account_DTR!CC$7:CC$414,M.account_DTR!$I$7:$I$414,'10. 170KMP'!$F112)</f>
        <v>0</v>
      </c>
      <c r="AJ112" s="404">
        <f>SUMIFS(M.account_DTR!CD$7:CD$414,M.account_DTR!$I$7:$I$414,'10. 170KMP'!$F112)</f>
        <v>0</v>
      </c>
      <c r="AK112" s="404">
        <f>SUMIFS(M.account_DTR!CE$7:CE$414,M.account_DTR!$I$7:$I$414,'10. 170KMP'!$F112)</f>
        <v>0</v>
      </c>
      <c r="AL112" s="404">
        <f>SUMIFS(M.account_DTR!CF$7:CF$414,M.account_DTR!$I$7:$I$414,'10. 170KMP'!$F112)</f>
        <v>0</v>
      </c>
      <c r="AM112" s="404">
        <f>SUMIFS(M.account_DTR!CG$7:CG$414,M.account_DTR!$I$7:$I$414,'10. 170KMP'!$F112)</f>
        <v>0</v>
      </c>
      <c r="AN112" s="404">
        <f t="shared" si="50"/>
        <v>0</v>
      </c>
      <c r="AO112" s="405">
        <f t="shared" si="48"/>
        <v>587963</v>
      </c>
      <c r="AP112" s="406">
        <f>SUMIFS(M.account_DTR!CJ$7:CJ$414,M.account_DTR!$I$7:$I$414,'10. 170KMP'!$F112)</f>
        <v>0</v>
      </c>
      <c r="AQ112" s="407">
        <f>SUMIFS(M.account_DTR!CK$7:CK$414,M.account_DTR!$I$7:$I$414,'10. 170KMP'!$F112)</f>
        <v>0</v>
      </c>
      <c r="AR112" s="407">
        <f>SUMIFS(M.account_DTR!CL$7:CL$414,M.account_DTR!$I$7:$I$414,'10. 170KMP'!$F112)</f>
        <v>587963</v>
      </c>
      <c r="AS112" s="407">
        <f>SUMIFS(M.account_DTR!CM$7:CM$414,M.account_DTR!$I$7:$I$414,'10. 170KMP'!$F112)</f>
        <v>0</v>
      </c>
      <c r="AT112" s="407">
        <f>SUMIFS(M.account_DTR!CN$7:CN$414,M.account_DTR!$I$7:$I$414,'10. 170KMP'!$F112)</f>
        <v>0</v>
      </c>
      <c r="AU112" s="407"/>
      <c r="AV112" s="407"/>
      <c r="AW112" s="407"/>
      <c r="AX112" s="407"/>
      <c r="AY112" s="407"/>
      <c r="AZ112" s="407"/>
      <c r="BA112" s="408"/>
      <c r="BB112" s="403">
        <f t="shared" si="51"/>
        <v>0</v>
      </c>
      <c r="BC112" s="404">
        <f t="shared" si="52"/>
        <v>0</v>
      </c>
      <c r="BD112" s="404">
        <f t="shared" si="53"/>
        <v>0</v>
      </c>
      <c r="BE112" s="738" t="str">
        <f t="shared" si="37"/>
        <v/>
      </c>
      <c r="BF112" s="739" t="str">
        <f t="shared" si="38"/>
        <v/>
      </c>
      <c r="BG112" s="403" t="e">
        <f t="shared" si="54"/>
        <v>#REF!</v>
      </c>
      <c r="BH112" s="404">
        <f t="shared" si="55"/>
        <v>587963</v>
      </c>
      <c r="BI112" s="404">
        <f t="shared" si="56"/>
        <v>0</v>
      </c>
      <c r="BJ112" s="502" t="str">
        <f t="shared" si="39"/>
        <v/>
      </c>
      <c r="BK112" s="502" t="str">
        <f t="shared" si="40"/>
        <v/>
      </c>
      <c r="BL112" s="503" t="str">
        <f t="shared" si="41"/>
        <v/>
      </c>
    </row>
    <row r="113" spans="2:64" s="2" customFormat="1" x14ac:dyDescent="0.25">
      <c r="B113" s="1112"/>
      <c r="C113" s="1088"/>
      <c r="D113" s="1115"/>
      <c r="E113" s="1088"/>
      <c r="F113" s="179">
        <f>IF(H113=0,"",MAX($F$10:F112)+1)</f>
        <v>103</v>
      </c>
      <c r="G113" s="242" t="str">
        <f>VLOOKUP(H113,'Mapping account'!E:F,2,0)</f>
        <v>05804</v>
      </c>
      <c r="H113" s="198" t="s">
        <v>377</v>
      </c>
      <c r="I113" s="269" t="s">
        <v>226</v>
      </c>
      <c r="J113" s="279" t="s">
        <v>93</v>
      </c>
      <c r="K113" s="279" t="s">
        <v>256</v>
      </c>
      <c r="L113" s="403" t="e">
        <f>SUMIFS(M.account_DTR!$AD$7:$AD$414,M.account_DTR!$I$7:$I$414,'10. 170KMP'!$F113)</f>
        <v>#REF!</v>
      </c>
      <c r="M113" s="404" t="e">
        <f>SUMIFS(M.account_DTR!$AR$7:$AR$414,M.account_DTR!$I$7:$I$414,'10. 170KMP'!$F113)</f>
        <v>#REF!</v>
      </c>
      <c r="N113" s="404" t="e">
        <f>SUMIFS(M.account_DTR!$BF$7:$BF$414,M.account_DTR!$I$7:$I$414,'10. 170KMP'!$F113)</f>
        <v>#REF!</v>
      </c>
      <c r="O113" s="404" t="e">
        <f>SUMIFS(M.account_DTR!BH$7:BH$414,M.account_DTR!$I$7:$I$414,'10. 170KMP'!$F113)</f>
        <v>#REF!</v>
      </c>
      <c r="P113" s="404" t="e">
        <f>SUMIFS(M.account_DTR!BI$7:BI$414,M.account_DTR!$I$7:$I$414,'10. 170KMP'!$F113)</f>
        <v>#REF!</v>
      </c>
      <c r="Q113" s="404" t="e">
        <f>SUMIFS(M.account_DTR!BJ$7:BJ$414,M.account_DTR!$I$7:$I$414,'10. 170KMP'!$F113)</f>
        <v>#REF!</v>
      </c>
      <c r="R113" s="404" t="e">
        <f>SUMIFS(M.account_DTR!BK$7:BK$414,M.account_DTR!$I$7:$I$414,'10. 170KMP'!$F113)</f>
        <v>#REF!</v>
      </c>
      <c r="S113" s="404" t="e">
        <f>SUMIFS(M.account_DTR!BL$7:BL$414,M.account_DTR!$I$7:$I$414,'10. 170KMP'!$F113)</f>
        <v>#REF!</v>
      </c>
      <c r="T113" s="404" t="e">
        <f>SUMIFS(M.account_DTR!BM$7:BM$414,M.account_DTR!$I$7:$I$414,'10. 170KMP'!$F113)</f>
        <v>#REF!</v>
      </c>
      <c r="U113" s="404" t="e">
        <f>SUMIFS(M.account_DTR!BN$7:BN$414,M.account_DTR!$I$7:$I$414,'10. 170KMP'!$F113)</f>
        <v>#REF!</v>
      </c>
      <c r="V113" s="404" t="e">
        <f>SUMIFS(M.account_DTR!BO$7:BO$414,M.account_DTR!$I$7:$I$414,'10. 170KMP'!$F113)</f>
        <v>#REF!</v>
      </c>
      <c r="W113" s="404" t="e">
        <f>SUMIFS(M.account_DTR!BP$7:BP$414,M.account_DTR!$I$7:$I$414,'10. 170KMP'!$F113)</f>
        <v>#REF!</v>
      </c>
      <c r="X113" s="404" t="e">
        <f>SUMIFS(M.account_DTR!BQ$7:BQ$414,M.account_DTR!$I$7:$I$414,'10. 170KMP'!$F113)</f>
        <v>#REF!</v>
      </c>
      <c r="Y113" s="404" t="e">
        <f>SUMIFS(M.account_DTR!BR$7:BR$414,M.account_DTR!$I$7:$I$414,'10. 170KMP'!$F113)</f>
        <v>#REF!</v>
      </c>
      <c r="Z113" s="404" t="e">
        <f>SUMIFS(M.account_DTR!BS$7:BS$414,M.account_DTR!$I$7:$I$414,'10. 170KMP'!$F113)</f>
        <v>#REF!</v>
      </c>
      <c r="AA113" s="404" t="e">
        <f t="shared" si="49"/>
        <v>#REF!</v>
      </c>
      <c r="AB113" s="404">
        <f>SUMIFS(M.account_DTR!BV$7:BV$414,M.account_DTR!$I$7:$I$414,'10. 170KMP'!$F113)</f>
        <v>0</v>
      </c>
      <c r="AC113" s="404">
        <f>SUMIFS(M.account_DTR!BW$7:BW$414,M.account_DTR!$I$7:$I$414,'10. 170KMP'!$F113)</f>
        <v>0</v>
      </c>
      <c r="AD113" s="404">
        <f>SUMIFS(M.account_DTR!BX$7:BX$414,M.account_DTR!$I$7:$I$414,'10. 170KMP'!$F113)</f>
        <v>8333333.333333334</v>
      </c>
      <c r="AE113" s="404">
        <f>SUMIFS(M.account_DTR!BY$7:BY$414,M.account_DTR!$I$7:$I$414,'10. 170KMP'!$F113)</f>
        <v>3333333.3333333335</v>
      </c>
      <c r="AF113" s="404">
        <f>SUMIFS(M.account_DTR!BZ$7:BZ$414,M.account_DTR!$I$7:$I$414,'10. 170KMP'!$F113)</f>
        <v>3333333.3333333335</v>
      </c>
      <c r="AG113" s="404">
        <f>SUMIFS(M.account_DTR!CA$7:CA$414,M.account_DTR!$I$7:$I$414,'10. 170KMP'!$F113)</f>
        <v>3333333.3333333335</v>
      </c>
      <c r="AH113" s="404">
        <f>SUMIFS(M.account_DTR!CB$7:CB$414,M.account_DTR!$I$7:$I$414,'10. 170KMP'!$F113)</f>
        <v>3333333.3333333335</v>
      </c>
      <c r="AI113" s="404">
        <f>SUMIFS(M.account_DTR!CC$7:CC$414,M.account_DTR!$I$7:$I$414,'10. 170KMP'!$F113)</f>
        <v>3333333.3333333335</v>
      </c>
      <c r="AJ113" s="404">
        <f>SUMIFS(M.account_DTR!CD$7:CD$414,M.account_DTR!$I$7:$I$414,'10. 170KMP'!$F113)</f>
        <v>3333333.3333333335</v>
      </c>
      <c r="AK113" s="404">
        <f>SUMIFS(M.account_DTR!CE$7:CE$414,M.account_DTR!$I$7:$I$414,'10. 170KMP'!$F113)</f>
        <v>3333333.3333333335</v>
      </c>
      <c r="AL113" s="404">
        <f>SUMIFS(M.account_DTR!CF$7:CF$414,M.account_DTR!$I$7:$I$414,'10. 170KMP'!$F113)</f>
        <v>3333333.3333333335</v>
      </c>
      <c r="AM113" s="404">
        <f>SUMIFS(M.account_DTR!CG$7:CG$414,M.account_DTR!$I$7:$I$414,'10. 170KMP'!$F113)</f>
        <v>3333333.3333333335</v>
      </c>
      <c r="AN113" s="404">
        <f t="shared" si="50"/>
        <v>38333333.333333336</v>
      </c>
      <c r="AO113" s="405">
        <f t="shared" si="48"/>
        <v>3062566</v>
      </c>
      <c r="AP113" s="406">
        <f>SUMIFS(M.account_DTR!CJ$7:CJ$414,M.account_DTR!$I$7:$I$414,'10. 170KMP'!$F113)</f>
        <v>125000</v>
      </c>
      <c r="AQ113" s="407">
        <f>SUMIFS(M.account_DTR!CK$7:CK$414,M.account_DTR!$I$7:$I$414,'10. 170KMP'!$F113)</f>
        <v>0</v>
      </c>
      <c r="AR113" s="407">
        <f>SUMIFS(M.account_DTR!CL$7:CL$414,M.account_DTR!$I$7:$I$414,'10. 170KMP'!$F113)</f>
        <v>0</v>
      </c>
      <c r="AS113" s="407">
        <f>SUMIFS(M.account_DTR!CM$7:CM$414,M.account_DTR!$I$7:$I$414,'10. 170KMP'!$F113)</f>
        <v>2409444</v>
      </c>
      <c r="AT113" s="407">
        <f>SUMIFS(M.account_DTR!CN$7:CN$414,M.account_DTR!$I$7:$I$414,'10. 170KMP'!$F113)</f>
        <v>528122</v>
      </c>
      <c r="AU113" s="407"/>
      <c r="AV113" s="407"/>
      <c r="AW113" s="407"/>
      <c r="AX113" s="407"/>
      <c r="AY113" s="407"/>
      <c r="AZ113" s="407"/>
      <c r="BA113" s="408"/>
      <c r="BB113" s="403">
        <f t="shared" si="51"/>
        <v>2409444</v>
      </c>
      <c r="BC113" s="404">
        <f t="shared" si="52"/>
        <v>528122</v>
      </c>
      <c r="BD113" s="404">
        <f t="shared" si="53"/>
        <v>3333333.3333333335</v>
      </c>
      <c r="BE113" s="738">
        <f t="shared" si="37"/>
        <v>0.21918832726554341</v>
      </c>
      <c r="BF113" s="739">
        <f t="shared" si="38"/>
        <v>0.15843659999999998</v>
      </c>
      <c r="BG113" s="403" t="e">
        <f t="shared" si="54"/>
        <v>#REF!</v>
      </c>
      <c r="BH113" s="404">
        <f t="shared" si="55"/>
        <v>3062566</v>
      </c>
      <c r="BI113" s="404">
        <f t="shared" si="56"/>
        <v>15000000.000000002</v>
      </c>
      <c r="BJ113" s="502" t="str">
        <f t="shared" si="39"/>
        <v/>
      </c>
      <c r="BK113" s="502">
        <f t="shared" si="40"/>
        <v>0.20417106666666665</v>
      </c>
      <c r="BL113" s="503">
        <f t="shared" si="41"/>
        <v>7.9893026086956517E-2</v>
      </c>
    </row>
    <row r="114" spans="2:64" s="2" customFormat="1" x14ac:dyDescent="0.25">
      <c r="B114" s="1112"/>
      <c r="C114" s="1088"/>
      <c r="D114" s="1115"/>
      <c r="E114" s="1088"/>
      <c r="F114" s="179">
        <f>IF(H114=0,"",MAX($F$10:F113)+1)</f>
        <v>104</v>
      </c>
      <c r="G114" s="242" t="str">
        <f>VLOOKUP(H114,'Mapping account'!E:F,2,0)</f>
        <v>05805</v>
      </c>
      <c r="H114" s="198" t="s">
        <v>378</v>
      </c>
      <c r="I114" s="269" t="s">
        <v>226</v>
      </c>
      <c r="J114" s="279" t="s">
        <v>93</v>
      </c>
      <c r="K114" s="279" t="s">
        <v>256</v>
      </c>
      <c r="L114" s="403" t="e">
        <f>SUMIFS(M.account_DTR!$AD$7:$AD$414,M.account_DTR!$I$7:$I$414,'10. 170KMP'!$F114)</f>
        <v>#REF!</v>
      </c>
      <c r="M114" s="404" t="e">
        <f>SUMIFS(M.account_DTR!$AR$7:$AR$414,M.account_DTR!$I$7:$I$414,'10. 170KMP'!$F114)</f>
        <v>#REF!</v>
      </c>
      <c r="N114" s="404" t="e">
        <f>SUMIFS(M.account_DTR!$BF$7:$BF$414,M.account_DTR!$I$7:$I$414,'10. 170KMP'!$F114)</f>
        <v>#REF!</v>
      </c>
      <c r="O114" s="404" t="e">
        <f>SUMIFS(M.account_DTR!BH$7:BH$414,M.account_DTR!$I$7:$I$414,'10. 170KMP'!$F114)</f>
        <v>#REF!</v>
      </c>
      <c r="P114" s="404" t="e">
        <f>SUMIFS(M.account_DTR!BI$7:BI$414,M.account_DTR!$I$7:$I$414,'10. 170KMP'!$F114)</f>
        <v>#REF!</v>
      </c>
      <c r="Q114" s="404" t="e">
        <f>SUMIFS(M.account_DTR!BJ$7:BJ$414,M.account_DTR!$I$7:$I$414,'10. 170KMP'!$F114)</f>
        <v>#REF!</v>
      </c>
      <c r="R114" s="404" t="e">
        <f>SUMIFS(M.account_DTR!BK$7:BK$414,M.account_DTR!$I$7:$I$414,'10. 170KMP'!$F114)</f>
        <v>#REF!</v>
      </c>
      <c r="S114" s="404" t="e">
        <f>SUMIFS(M.account_DTR!BL$7:BL$414,M.account_DTR!$I$7:$I$414,'10. 170KMP'!$F114)</f>
        <v>#REF!</v>
      </c>
      <c r="T114" s="404" t="e">
        <f>SUMIFS(M.account_DTR!BM$7:BM$414,M.account_DTR!$I$7:$I$414,'10. 170KMP'!$F114)</f>
        <v>#REF!</v>
      </c>
      <c r="U114" s="404" t="e">
        <f>SUMIFS(M.account_DTR!BN$7:BN$414,M.account_DTR!$I$7:$I$414,'10. 170KMP'!$F114)</f>
        <v>#REF!</v>
      </c>
      <c r="V114" s="404" t="e">
        <f>SUMIFS(M.account_DTR!BO$7:BO$414,M.account_DTR!$I$7:$I$414,'10. 170KMP'!$F114)</f>
        <v>#REF!</v>
      </c>
      <c r="W114" s="404" t="e">
        <f>SUMIFS(M.account_DTR!BP$7:BP$414,M.account_DTR!$I$7:$I$414,'10. 170KMP'!$F114)</f>
        <v>#REF!</v>
      </c>
      <c r="X114" s="404" t="e">
        <f>SUMIFS(M.account_DTR!BQ$7:BQ$414,M.account_DTR!$I$7:$I$414,'10. 170KMP'!$F114)</f>
        <v>#REF!</v>
      </c>
      <c r="Y114" s="404" t="e">
        <f>SUMIFS(M.account_DTR!BR$7:BR$414,M.account_DTR!$I$7:$I$414,'10. 170KMP'!$F114)</f>
        <v>#REF!</v>
      </c>
      <c r="Z114" s="404" t="e">
        <f>SUMIFS(M.account_DTR!BS$7:BS$414,M.account_DTR!$I$7:$I$414,'10. 170KMP'!$F114)</f>
        <v>#REF!</v>
      </c>
      <c r="AA114" s="404" t="e">
        <f t="shared" si="49"/>
        <v>#REF!</v>
      </c>
      <c r="AB114" s="404">
        <f>SUMIFS(M.account_DTR!BV$7:BV$414,M.account_DTR!$I$7:$I$414,'10. 170KMP'!$F114)</f>
        <v>170000</v>
      </c>
      <c r="AC114" s="404">
        <f>SUMIFS(M.account_DTR!BW$7:BW$414,M.account_DTR!$I$7:$I$414,'10. 170KMP'!$F114)</f>
        <v>170000</v>
      </c>
      <c r="AD114" s="404">
        <f>SUMIFS(M.account_DTR!BX$7:BX$414,M.account_DTR!$I$7:$I$414,'10. 170KMP'!$F114)</f>
        <v>170000</v>
      </c>
      <c r="AE114" s="404">
        <f>SUMIFS(M.account_DTR!BY$7:BY$414,M.account_DTR!$I$7:$I$414,'10. 170KMP'!$F114)</f>
        <v>170000</v>
      </c>
      <c r="AF114" s="404">
        <f>SUMIFS(M.account_DTR!BZ$7:BZ$414,M.account_DTR!$I$7:$I$414,'10. 170KMP'!$F114)</f>
        <v>170000</v>
      </c>
      <c r="AG114" s="404">
        <f>SUMIFS(M.account_DTR!CA$7:CA$414,M.account_DTR!$I$7:$I$414,'10. 170KMP'!$F114)</f>
        <v>170000</v>
      </c>
      <c r="AH114" s="404">
        <f>SUMIFS(M.account_DTR!CB$7:CB$414,M.account_DTR!$I$7:$I$414,'10. 170KMP'!$F114)</f>
        <v>170000</v>
      </c>
      <c r="AI114" s="404">
        <f>SUMIFS(M.account_DTR!CC$7:CC$414,M.account_DTR!$I$7:$I$414,'10. 170KMP'!$F114)</f>
        <v>170000</v>
      </c>
      <c r="AJ114" s="404">
        <f>SUMIFS(M.account_DTR!CD$7:CD$414,M.account_DTR!$I$7:$I$414,'10. 170KMP'!$F114)</f>
        <v>170000</v>
      </c>
      <c r="AK114" s="404">
        <f>SUMIFS(M.account_DTR!CE$7:CE$414,M.account_DTR!$I$7:$I$414,'10. 170KMP'!$F114)</f>
        <v>170000</v>
      </c>
      <c r="AL114" s="404">
        <f>SUMIFS(M.account_DTR!CF$7:CF$414,M.account_DTR!$I$7:$I$414,'10. 170KMP'!$F114)</f>
        <v>170000</v>
      </c>
      <c r="AM114" s="404">
        <f>SUMIFS(M.account_DTR!CG$7:CG$414,M.account_DTR!$I$7:$I$414,'10. 170KMP'!$F114)</f>
        <v>170000</v>
      </c>
      <c r="AN114" s="404">
        <f t="shared" si="50"/>
        <v>2040000</v>
      </c>
      <c r="AO114" s="405">
        <f t="shared" si="48"/>
        <v>0</v>
      </c>
      <c r="AP114" s="406">
        <f>SUMIFS(M.account_DTR!CJ$7:CJ$414,M.account_DTR!$I$7:$I$414,'10. 170KMP'!$F114)</f>
        <v>0</v>
      </c>
      <c r="AQ114" s="407">
        <f>SUMIFS(M.account_DTR!CK$7:CK$414,M.account_DTR!$I$7:$I$414,'10. 170KMP'!$F114)</f>
        <v>0</v>
      </c>
      <c r="AR114" s="407">
        <f>SUMIFS(M.account_DTR!CL$7:CL$414,M.account_DTR!$I$7:$I$414,'10. 170KMP'!$F114)</f>
        <v>0</v>
      </c>
      <c r="AS114" s="407">
        <f>SUMIFS(M.account_DTR!CM$7:CM$414,M.account_DTR!$I$7:$I$414,'10. 170KMP'!$F114)</f>
        <v>0</v>
      </c>
      <c r="AT114" s="407">
        <f>SUMIFS(M.account_DTR!CN$7:CN$414,M.account_DTR!$I$7:$I$414,'10. 170KMP'!$F114)</f>
        <v>0</v>
      </c>
      <c r="AU114" s="407"/>
      <c r="AV114" s="407"/>
      <c r="AW114" s="407"/>
      <c r="AX114" s="407"/>
      <c r="AY114" s="407"/>
      <c r="AZ114" s="407"/>
      <c r="BA114" s="408"/>
      <c r="BB114" s="403">
        <f t="shared" si="51"/>
        <v>0</v>
      </c>
      <c r="BC114" s="404">
        <f t="shared" si="52"/>
        <v>0</v>
      </c>
      <c r="BD114" s="404">
        <f t="shared" si="53"/>
        <v>170000</v>
      </c>
      <c r="BE114" s="738" t="str">
        <f t="shared" si="37"/>
        <v/>
      </c>
      <c r="BF114" s="739">
        <f t="shared" si="38"/>
        <v>0</v>
      </c>
      <c r="BG114" s="403" t="e">
        <f t="shared" si="54"/>
        <v>#REF!</v>
      </c>
      <c r="BH114" s="404">
        <f t="shared" si="55"/>
        <v>0</v>
      </c>
      <c r="BI114" s="404">
        <f t="shared" si="56"/>
        <v>850000</v>
      </c>
      <c r="BJ114" s="502" t="str">
        <f t="shared" si="39"/>
        <v/>
      </c>
      <c r="BK114" s="502">
        <f t="shared" si="40"/>
        <v>0</v>
      </c>
      <c r="BL114" s="503">
        <f t="shared" si="41"/>
        <v>0</v>
      </c>
    </row>
    <row r="115" spans="2:64" s="2" customFormat="1" x14ac:dyDescent="0.25">
      <c r="B115" s="1112"/>
      <c r="C115" s="1088"/>
      <c r="D115" s="1115"/>
      <c r="E115" s="1088"/>
      <c r="F115" s="179">
        <f>IF(H115=0,"",MAX($F$10:F114)+1)</f>
        <v>105</v>
      </c>
      <c r="G115" s="242" t="str">
        <f>VLOOKUP(H115,'Mapping account'!E:F,2,0)</f>
        <v>00100</v>
      </c>
      <c r="H115" s="198" t="s">
        <v>379</v>
      </c>
      <c r="I115" s="269" t="s">
        <v>226</v>
      </c>
      <c r="J115" s="279" t="s">
        <v>93</v>
      </c>
      <c r="K115" s="279" t="s">
        <v>256</v>
      </c>
      <c r="L115" s="403" t="e">
        <f>SUMIFS(M.account_DTR!$AD$7:$AD$414,M.account_DTR!$I$7:$I$414,'10. 170KMP'!$F115)</f>
        <v>#REF!</v>
      </c>
      <c r="M115" s="404" t="e">
        <f>SUMIFS(M.account_DTR!$AR$7:$AR$414,M.account_DTR!$I$7:$I$414,'10. 170KMP'!$F115)</f>
        <v>#REF!</v>
      </c>
      <c r="N115" s="404" t="e">
        <f>SUMIFS(M.account_DTR!$BF$7:$BF$414,M.account_DTR!$I$7:$I$414,'10. 170KMP'!$F115)</f>
        <v>#REF!</v>
      </c>
      <c r="O115" s="404" t="e">
        <f>SUMIFS(M.account_DTR!BH$7:BH$414,M.account_DTR!$I$7:$I$414,'10. 170KMP'!$F115)</f>
        <v>#REF!</v>
      </c>
      <c r="P115" s="404" t="e">
        <f>SUMIFS(M.account_DTR!BI$7:BI$414,M.account_DTR!$I$7:$I$414,'10. 170KMP'!$F115)</f>
        <v>#REF!</v>
      </c>
      <c r="Q115" s="404" t="e">
        <f>SUMIFS(M.account_DTR!BJ$7:BJ$414,M.account_DTR!$I$7:$I$414,'10. 170KMP'!$F115)</f>
        <v>#REF!</v>
      </c>
      <c r="R115" s="404" t="e">
        <f>SUMIFS(M.account_DTR!BK$7:BK$414,M.account_DTR!$I$7:$I$414,'10. 170KMP'!$F115)</f>
        <v>#REF!</v>
      </c>
      <c r="S115" s="404" t="e">
        <f>SUMIFS(M.account_DTR!BL$7:BL$414,M.account_DTR!$I$7:$I$414,'10. 170KMP'!$F115)</f>
        <v>#REF!</v>
      </c>
      <c r="T115" s="404" t="e">
        <f>SUMIFS(M.account_DTR!BM$7:BM$414,M.account_DTR!$I$7:$I$414,'10. 170KMP'!$F115)</f>
        <v>#REF!</v>
      </c>
      <c r="U115" s="404" t="e">
        <f>SUMIFS(M.account_DTR!BN$7:BN$414,M.account_DTR!$I$7:$I$414,'10. 170KMP'!$F115)</f>
        <v>#REF!</v>
      </c>
      <c r="V115" s="404" t="e">
        <f>SUMIFS(M.account_DTR!BO$7:BO$414,M.account_DTR!$I$7:$I$414,'10. 170KMP'!$F115)</f>
        <v>#REF!</v>
      </c>
      <c r="W115" s="404" t="e">
        <f>SUMIFS(M.account_DTR!BP$7:BP$414,M.account_DTR!$I$7:$I$414,'10. 170KMP'!$F115)</f>
        <v>#REF!</v>
      </c>
      <c r="X115" s="404" t="e">
        <f>SUMIFS(M.account_DTR!BQ$7:BQ$414,M.account_DTR!$I$7:$I$414,'10. 170KMP'!$F115)</f>
        <v>#REF!</v>
      </c>
      <c r="Y115" s="404" t="e">
        <f>SUMIFS(M.account_DTR!BR$7:BR$414,M.account_DTR!$I$7:$I$414,'10. 170KMP'!$F115)</f>
        <v>#REF!</v>
      </c>
      <c r="Z115" s="404" t="e">
        <f>SUMIFS(M.account_DTR!BS$7:BS$414,M.account_DTR!$I$7:$I$414,'10. 170KMP'!$F115)</f>
        <v>#REF!</v>
      </c>
      <c r="AA115" s="404" t="e">
        <f t="shared" si="49"/>
        <v>#REF!</v>
      </c>
      <c r="AB115" s="404">
        <f>SUMIFS(M.account_DTR!BV$7:BV$414,M.account_DTR!$I$7:$I$414,'10. 170KMP'!$F115)</f>
        <v>0</v>
      </c>
      <c r="AC115" s="404">
        <f>SUMIFS(M.account_DTR!BW$7:BW$414,M.account_DTR!$I$7:$I$414,'10. 170KMP'!$F115)</f>
        <v>0</v>
      </c>
      <c r="AD115" s="404">
        <f>SUMIFS(M.account_DTR!BX$7:BX$414,M.account_DTR!$I$7:$I$414,'10. 170KMP'!$F115)</f>
        <v>0</v>
      </c>
      <c r="AE115" s="404">
        <f>SUMIFS(M.account_DTR!BY$7:BY$414,M.account_DTR!$I$7:$I$414,'10. 170KMP'!$F115)</f>
        <v>0</v>
      </c>
      <c r="AF115" s="404">
        <f>SUMIFS(M.account_DTR!BZ$7:BZ$414,M.account_DTR!$I$7:$I$414,'10. 170KMP'!$F115)</f>
        <v>0</v>
      </c>
      <c r="AG115" s="404">
        <f>SUMIFS(M.account_DTR!CA$7:CA$414,M.account_DTR!$I$7:$I$414,'10. 170KMP'!$F115)</f>
        <v>0</v>
      </c>
      <c r="AH115" s="404">
        <f>SUMIFS(M.account_DTR!CB$7:CB$414,M.account_DTR!$I$7:$I$414,'10. 170KMP'!$F115)</f>
        <v>0</v>
      </c>
      <c r="AI115" s="404">
        <f>SUMIFS(M.account_DTR!CC$7:CC$414,M.account_DTR!$I$7:$I$414,'10. 170KMP'!$F115)</f>
        <v>0</v>
      </c>
      <c r="AJ115" s="404">
        <f>SUMIFS(M.account_DTR!CD$7:CD$414,M.account_DTR!$I$7:$I$414,'10. 170KMP'!$F115)</f>
        <v>0</v>
      </c>
      <c r="AK115" s="404">
        <f>SUMIFS(M.account_DTR!CE$7:CE$414,M.account_DTR!$I$7:$I$414,'10. 170KMP'!$F115)</f>
        <v>0</v>
      </c>
      <c r="AL115" s="404">
        <f>SUMIFS(M.account_DTR!CF$7:CF$414,M.account_DTR!$I$7:$I$414,'10. 170KMP'!$F115)</f>
        <v>0</v>
      </c>
      <c r="AM115" s="404">
        <f>SUMIFS(M.account_DTR!CG$7:CG$414,M.account_DTR!$I$7:$I$414,'10. 170KMP'!$F115)</f>
        <v>0</v>
      </c>
      <c r="AN115" s="404">
        <f t="shared" si="50"/>
        <v>0</v>
      </c>
      <c r="AO115" s="405">
        <f t="shared" si="48"/>
        <v>0</v>
      </c>
      <c r="AP115" s="406">
        <f>SUMIFS(M.account_DTR!CJ$7:CJ$414,M.account_DTR!$I$7:$I$414,'10. 170KMP'!$F115)</f>
        <v>0</v>
      </c>
      <c r="AQ115" s="407">
        <f>SUMIFS(M.account_DTR!CK$7:CK$414,M.account_DTR!$I$7:$I$414,'10. 170KMP'!$F115)</f>
        <v>0</v>
      </c>
      <c r="AR115" s="407">
        <f>SUMIFS(M.account_DTR!CL$7:CL$414,M.account_DTR!$I$7:$I$414,'10. 170KMP'!$F115)</f>
        <v>0</v>
      </c>
      <c r="AS115" s="407">
        <f>SUMIFS(M.account_DTR!CM$7:CM$414,M.account_DTR!$I$7:$I$414,'10. 170KMP'!$F115)</f>
        <v>0</v>
      </c>
      <c r="AT115" s="407">
        <f>SUMIFS(M.account_DTR!CN$7:CN$414,M.account_DTR!$I$7:$I$414,'10. 170KMP'!$F115)</f>
        <v>0</v>
      </c>
      <c r="AU115" s="407"/>
      <c r="AV115" s="407"/>
      <c r="AW115" s="407"/>
      <c r="AX115" s="407"/>
      <c r="AY115" s="407"/>
      <c r="AZ115" s="407"/>
      <c r="BA115" s="408"/>
      <c r="BB115" s="403">
        <f t="shared" si="51"/>
        <v>0</v>
      </c>
      <c r="BC115" s="404">
        <f t="shared" si="52"/>
        <v>0</v>
      </c>
      <c r="BD115" s="404">
        <f t="shared" si="53"/>
        <v>0</v>
      </c>
      <c r="BE115" s="738" t="str">
        <f t="shared" si="37"/>
        <v/>
      </c>
      <c r="BF115" s="739" t="str">
        <f t="shared" si="38"/>
        <v/>
      </c>
      <c r="BG115" s="403" t="e">
        <f t="shared" si="54"/>
        <v>#REF!</v>
      </c>
      <c r="BH115" s="404">
        <f t="shared" si="55"/>
        <v>0</v>
      </c>
      <c r="BI115" s="404">
        <f t="shared" si="56"/>
        <v>0</v>
      </c>
      <c r="BJ115" s="502" t="str">
        <f t="shared" si="39"/>
        <v/>
      </c>
      <c r="BK115" s="502" t="str">
        <f t="shared" si="40"/>
        <v/>
      </c>
      <c r="BL115" s="503" t="str">
        <f t="shared" si="41"/>
        <v/>
      </c>
    </row>
    <row r="116" spans="2:64" s="1029" customFormat="1" x14ac:dyDescent="0.25">
      <c r="B116" s="1113"/>
      <c r="C116" s="1089"/>
      <c r="D116" s="1110"/>
      <c r="E116" s="1089"/>
      <c r="F116" s="1014">
        <f>IF(H116=0,"",MAX($F$10:F115)+1)</f>
        <v>106</v>
      </c>
      <c r="G116" s="1015" t="str">
        <f>VLOOKUP(H116,'Mapping account'!E:F,2,0)</f>
        <v>02803</v>
      </c>
      <c r="H116" s="1016" t="s">
        <v>380</v>
      </c>
      <c r="I116" s="1017" t="s">
        <v>226</v>
      </c>
      <c r="J116" s="1018" t="s">
        <v>93</v>
      </c>
      <c r="K116" s="1018" t="s">
        <v>256</v>
      </c>
      <c r="L116" s="1019" t="e">
        <f>SUMIFS(M.account_DTR!$AD$7:$AD$414,M.account_DTR!$I$7:$I$414,'10. 170KMP'!$F116)</f>
        <v>#REF!</v>
      </c>
      <c r="M116" s="1020" t="e">
        <f>SUMIFS(M.account_DTR!$AR$7:$AR$414,M.account_DTR!$I$7:$I$414,'10. 170KMP'!$F116)</f>
        <v>#REF!</v>
      </c>
      <c r="N116" s="1020" t="e">
        <f>SUMIFS(M.account_DTR!$BF$7:$BF$414,M.account_DTR!$I$7:$I$414,'10. 170KMP'!$F116)</f>
        <v>#REF!</v>
      </c>
      <c r="O116" s="1020" t="e">
        <f>SUMIFS(M.account_DTR!BH$7:BH$414,M.account_DTR!$I$7:$I$414,'10. 170KMP'!$F116)</f>
        <v>#REF!</v>
      </c>
      <c r="P116" s="1020" t="e">
        <f>SUMIFS(M.account_DTR!BI$7:BI$414,M.account_DTR!$I$7:$I$414,'10. 170KMP'!$F116)</f>
        <v>#REF!</v>
      </c>
      <c r="Q116" s="1020" t="e">
        <f>SUMIFS(M.account_DTR!BJ$7:BJ$414,M.account_DTR!$I$7:$I$414,'10. 170KMP'!$F116)</f>
        <v>#REF!</v>
      </c>
      <c r="R116" s="1020" t="e">
        <f>SUMIFS(M.account_DTR!BK$7:BK$414,M.account_DTR!$I$7:$I$414,'10. 170KMP'!$F116)</f>
        <v>#REF!</v>
      </c>
      <c r="S116" s="1020" t="e">
        <f>SUMIFS(M.account_DTR!BL$7:BL$414,M.account_DTR!$I$7:$I$414,'10. 170KMP'!$F116)</f>
        <v>#REF!</v>
      </c>
      <c r="T116" s="1020" t="e">
        <f>SUMIFS(M.account_DTR!BM$7:BM$414,M.account_DTR!$I$7:$I$414,'10. 170KMP'!$F116)</f>
        <v>#REF!</v>
      </c>
      <c r="U116" s="1020" t="e">
        <f>SUMIFS(M.account_DTR!BN$7:BN$414,M.account_DTR!$I$7:$I$414,'10. 170KMP'!$F116)</f>
        <v>#REF!</v>
      </c>
      <c r="V116" s="1020" t="e">
        <f>SUMIFS(M.account_DTR!BO$7:BO$414,M.account_DTR!$I$7:$I$414,'10. 170KMP'!$F116)</f>
        <v>#REF!</v>
      </c>
      <c r="W116" s="1020" t="e">
        <f>SUMIFS(M.account_DTR!BP$7:BP$414,M.account_DTR!$I$7:$I$414,'10. 170KMP'!$F116)</f>
        <v>#REF!</v>
      </c>
      <c r="X116" s="1020" t="e">
        <f>SUMIFS(M.account_DTR!BQ$7:BQ$414,M.account_DTR!$I$7:$I$414,'10. 170KMP'!$F116)</f>
        <v>#REF!</v>
      </c>
      <c r="Y116" s="1020" t="e">
        <f>SUMIFS(M.account_DTR!BR$7:BR$414,M.account_DTR!$I$7:$I$414,'10. 170KMP'!$F116)</f>
        <v>#REF!</v>
      </c>
      <c r="Z116" s="1020" t="e">
        <f>SUMIFS(M.account_DTR!BS$7:BS$414,M.account_DTR!$I$7:$I$414,'10. 170KMP'!$F116)</f>
        <v>#REF!</v>
      </c>
      <c r="AA116" s="1020" t="e">
        <f t="shared" si="49"/>
        <v>#REF!</v>
      </c>
      <c r="AB116" s="1020">
        <f>SUMIFS(M.account_DTR!BV$7:BV$414,M.account_DTR!$I$7:$I$414,'10. 170KMP'!$F116)</f>
        <v>0</v>
      </c>
      <c r="AC116" s="1020">
        <f>SUMIFS(M.account_DTR!BW$7:BW$414,M.account_DTR!$I$7:$I$414,'10. 170KMP'!$F116)</f>
        <v>0</v>
      </c>
      <c r="AD116" s="1020">
        <f>SUMIFS(M.account_DTR!BX$7:BX$414,M.account_DTR!$I$7:$I$414,'10. 170KMP'!$F116)</f>
        <v>0</v>
      </c>
      <c r="AE116" s="1020">
        <f>SUMIFS(M.account_DTR!BY$7:BY$414,M.account_DTR!$I$7:$I$414,'10. 170KMP'!$F116)</f>
        <v>0</v>
      </c>
      <c r="AF116" s="1020">
        <f>SUMIFS(M.account_DTR!BZ$7:BZ$414,M.account_DTR!$I$7:$I$414,'10. 170KMP'!$F116)</f>
        <v>0</v>
      </c>
      <c r="AG116" s="1020">
        <f>SUMIFS(M.account_DTR!CA$7:CA$414,M.account_DTR!$I$7:$I$414,'10. 170KMP'!$F116)</f>
        <v>0</v>
      </c>
      <c r="AH116" s="1020">
        <f>SUMIFS(M.account_DTR!CB$7:CB$414,M.account_DTR!$I$7:$I$414,'10. 170KMP'!$F116)</f>
        <v>0</v>
      </c>
      <c r="AI116" s="1020">
        <f>SUMIFS(M.account_DTR!CC$7:CC$414,M.account_DTR!$I$7:$I$414,'10. 170KMP'!$F116)</f>
        <v>0</v>
      </c>
      <c r="AJ116" s="1020">
        <f>SUMIFS(M.account_DTR!CD$7:CD$414,M.account_DTR!$I$7:$I$414,'10. 170KMP'!$F116)</f>
        <v>0</v>
      </c>
      <c r="AK116" s="1020">
        <f>SUMIFS(M.account_DTR!CE$7:CE$414,M.account_DTR!$I$7:$I$414,'10. 170KMP'!$F116)</f>
        <v>0</v>
      </c>
      <c r="AL116" s="1020">
        <f>SUMIFS(M.account_DTR!CF$7:CF$414,M.account_DTR!$I$7:$I$414,'10. 170KMP'!$F116)</f>
        <v>0</v>
      </c>
      <c r="AM116" s="1020">
        <f>SUMIFS(M.account_DTR!CG$7:CG$414,M.account_DTR!$I$7:$I$414,'10. 170KMP'!$F116)</f>
        <v>0</v>
      </c>
      <c r="AN116" s="1020">
        <f t="shared" si="50"/>
        <v>0</v>
      </c>
      <c r="AO116" s="1021">
        <f t="shared" si="48"/>
        <v>0</v>
      </c>
      <c r="AP116" s="1022">
        <f>SUMIFS(M.account_DTR!CJ$7:CJ$414,M.account_DTR!$I$7:$I$414,'10. 170KMP'!$F116)</f>
        <v>0</v>
      </c>
      <c r="AQ116" s="1023">
        <f>SUMIFS(M.account_DTR!CK$7:CK$414,M.account_DTR!$I$7:$I$414,'10. 170KMP'!$F116)</f>
        <v>0</v>
      </c>
      <c r="AR116" s="1023">
        <f>SUMIFS(M.account_DTR!CL$7:CL$414,M.account_DTR!$I$7:$I$414,'10. 170KMP'!$F116)</f>
        <v>0</v>
      </c>
      <c r="AS116" s="1023">
        <f>SUMIFS(M.account_DTR!CM$7:CM$414,M.account_DTR!$I$7:$I$414,'10. 170KMP'!$F116)</f>
        <v>0</v>
      </c>
      <c r="AT116" s="1023">
        <f>SUMIFS(M.account_DTR!CN$7:CN$414,M.account_DTR!$I$7:$I$414,'10. 170KMP'!$F116)</f>
        <v>0</v>
      </c>
      <c r="AU116" s="1023"/>
      <c r="AV116" s="1023"/>
      <c r="AW116" s="1023"/>
      <c r="AX116" s="1023"/>
      <c r="AY116" s="1023"/>
      <c r="AZ116" s="1023"/>
      <c r="BA116" s="1024"/>
      <c r="BB116" s="1019">
        <f t="shared" si="51"/>
        <v>0</v>
      </c>
      <c r="BC116" s="1020">
        <f t="shared" si="52"/>
        <v>0</v>
      </c>
      <c r="BD116" s="1020">
        <f t="shared" si="53"/>
        <v>0</v>
      </c>
      <c r="BE116" s="1025" t="str">
        <f t="shared" si="37"/>
        <v/>
      </c>
      <c r="BF116" s="1026" t="str">
        <f t="shared" si="38"/>
        <v/>
      </c>
      <c r="BG116" s="1019" t="e">
        <f t="shared" si="54"/>
        <v>#REF!</v>
      </c>
      <c r="BH116" s="1020">
        <f t="shared" si="55"/>
        <v>0</v>
      </c>
      <c r="BI116" s="1020">
        <f t="shared" si="56"/>
        <v>0</v>
      </c>
      <c r="BJ116" s="1027" t="str">
        <f t="shared" si="39"/>
        <v/>
      </c>
      <c r="BK116" s="1027" t="str">
        <f t="shared" si="40"/>
        <v/>
      </c>
      <c r="BL116" s="1028" t="str">
        <f t="shared" si="41"/>
        <v/>
      </c>
    </row>
    <row r="117" spans="2:64" s="2" customFormat="1" x14ac:dyDescent="0.25">
      <c r="B117" s="1103" t="s">
        <v>95</v>
      </c>
      <c r="C117" s="1104" t="s">
        <v>94</v>
      </c>
      <c r="D117" s="1105" t="s">
        <v>257</v>
      </c>
      <c r="E117" s="1104" t="s">
        <v>94</v>
      </c>
      <c r="F117" s="177">
        <f>IF(H117=0,"",MAX($F$10:F116)+1)</f>
        <v>107</v>
      </c>
      <c r="G117" s="239" t="str">
        <f>VLOOKUP(H117,'Mapping account'!E:F,2,0)</f>
        <v>04202</v>
      </c>
      <c r="H117" s="14" t="s">
        <v>381</v>
      </c>
      <c r="I117" s="267" t="s">
        <v>226</v>
      </c>
      <c r="J117" s="278" t="s">
        <v>95</v>
      </c>
      <c r="K117" s="278" t="s">
        <v>257</v>
      </c>
      <c r="L117" s="386" t="e">
        <f>SUMIFS(M.account_DTR!$AD$7:$AD$414,M.account_DTR!$I$7:$I$414,'10. 170KMP'!$F117)</f>
        <v>#REF!</v>
      </c>
      <c r="M117" s="387" t="e">
        <f>SUMIFS(M.account_DTR!$AR$7:$AR$414,M.account_DTR!$I$7:$I$414,'10. 170KMP'!$F117)</f>
        <v>#REF!</v>
      </c>
      <c r="N117" s="387" t="e">
        <f>SUMIFS(M.account_DTR!$BF$7:$BF$414,M.account_DTR!$I$7:$I$414,'10. 170KMP'!$F117)</f>
        <v>#REF!</v>
      </c>
      <c r="O117" s="387" t="e">
        <f>SUMIFS(M.account_DTR!BH$7:BH$414,M.account_DTR!$I$7:$I$414,'10. 170KMP'!$F117)</f>
        <v>#REF!</v>
      </c>
      <c r="P117" s="387" t="e">
        <f>SUMIFS(M.account_DTR!BI$7:BI$414,M.account_DTR!$I$7:$I$414,'10. 170KMP'!$F117)</f>
        <v>#REF!</v>
      </c>
      <c r="Q117" s="387" t="e">
        <f>SUMIFS(M.account_DTR!BJ$7:BJ$414,M.account_DTR!$I$7:$I$414,'10. 170KMP'!$F117)</f>
        <v>#REF!</v>
      </c>
      <c r="R117" s="387" t="e">
        <f>SUMIFS(M.account_DTR!BK$7:BK$414,M.account_DTR!$I$7:$I$414,'10. 170KMP'!$F117)</f>
        <v>#REF!</v>
      </c>
      <c r="S117" s="387" t="e">
        <f>SUMIFS(M.account_DTR!BL$7:BL$414,M.account_DTR!$I$7:$I$414,'10. 170KMP'!$F117)</f>
        <v>#REF!</v>
      </c>
      <c r="T117" s="387" t="e">
        <f>SUMIFS(M.account_DTR!BM$7:BM$414,M.account_DTR!$I$7:$I$414,'10. 170KMP'!$F117)</f>
        <v>#REF!</v>
      </c>
      <c r="U117" s="387" t="e">
        <f>SUMIFS(M.account_DTR!BN$7:BN$414,M.account_DTR!$I$7:$I$414,'10. 170KMP'!$F117)</f>
        <v>#REF!</v>
      </c>
      <c r="V117" s="387" t="e">
        <f>SUMIFS(M.account_DTR!BO$7:BO$414,M.account_DTR!$I$7:$I$414,'10. 170KMP'!$F117)</f>
        <v>#REF!</v>
      </c>
      <c r="W117" s="387" t="e">
        <f>SUMIFS(M.account_DTR!BP$7:BP$414,M.account_DTR!$I$7:$I$414,'10. 170KMP'!$F117)</f>
        <v>#REF!</v>
      </c>
      <c r="X117" s="387" t="e">
        <f>SUMIFS(M.account_DTR!BQ$7:BQ$414,M.account_DTR!$I$7:$I$414,'10. 170KMP'!$F117)</f>
        <v>#REF!</v>
      </c>
      <c r="Y117" s="387" t="e">
        <f>SUMIFS(M.account_DTR!BR$7:BR$414,M.account_DTR!$I$7:$I$414,'10. 170KMP'!$F117)</f>
        <v>#REF!</v>
      </c>
      <c r="Z117" s="387" t="e">
        <f>SUMIFS(M.account_DTR!BS$7:BS$414,M.account_DTR!$I$7:$I$414,'10. 170KMP'!$F117)</f>
        <v>#REF!</v>
      </c>
      <c r="AA117" s="387" t="e">
        <f t="shared" si="49"/>
        <v>#REF!</v>
      </c>
      <c r="AB117" s="387">
        <f>SUMIFS(M.account_DTR!BV$7:BV$414,M.account_DTR!$I$7:$I$414,'10. 170KMP'!$F117)</f>
        <v>0</v>
      </c>
      <c r="AC117" s="387">
        <f>SUMIFS(M.account_DTR!BW$7:BW$414,M.account_DTR!$I$7:$I$414,'10. 170KMP'!$F117)</f>
        <v>0</v>
      </c>
      <c r="AD117" s="387">
        <f>SUMIFS(M.account_DTR!BX$7:BX$414,M.account_DTR!$I$7:$I$414,'10. 170KMP'!$F117)</f>
        <v>0</v>
      </c>
      <c r="AE117" s="387">
        <f>SUMIFS(M.account_DTR!BY$7:BY$414,M.account_DTR!$I$7:$I$414,'10. 170KMP'!$F117)</f>
        <v>0</v>
      </c>
      <c r="AF117" s="387">
        <f>SUMIFS(M.account_DTR!BZ$7:BZ$414,M.account_DTR!$I$7:$I$414,'10. 170KMP'!$F117)</f>
        <v>0</v>
      </c>
      <c r="AG117" s="387">
        <f>SUMIFS(M.account_DTR!CA$7:CA$414,M.account_DTR!$I$7:$I$414,'10. 170KMP'!$F117)</f>
        <v>0</v>
      </c>
      <c r="AH117" s="387">
        <f>SUMIFS(M.account_DTR!CB$7:CB$414,M.account_DTR!$I$7:$I$414,'10. 170KMP'!$F117)</f>
        <v>0</v>
      </c>
      <c r="AI117" s="387">
        <f>SUMIFS(M.account_DTR!CC$7:CC$414,M.account_DTR!$I$7:$I$414,'10. 170KMP'!$F117)</f>
        <v>0</v>
      </c>
      <c r="AJ117" s="387">
        <f>SUMIFS(M.account_DTR!CD$7:CD$414,M.account_DTR!$I$7:$I$414,'10. 170KMP'!$F117)</f>
        <v>0</v>
      </c>
      <c r="AK117" s="387">
        <f>SUMIFS(M.account_DTR!CE$7:CE$414,M.account_DTR!$I$7:$I$414,'10. 170KMP'!$F117)</f>
        <v>0</v>
      </c>
      <c r="AL117" s="387">
        <f>SUMIFS(M.account_DTR!CF$7:CF$414,M.account_DTR!$I$7:$I$414,'10. 170KMP'!$F117)</f>
        <v>0</v>
      </c>
      <c r="AM117" s="387">
        <f>SUMIFS(M.account_DTR!CG$7:CG$414,M.account_DTR!$I$7:$I$414,'10. 170KMP'!$F117)</f>
        <v>0</v>
      </c>
      <c r="AN117" s="387">
        <f t="shared" si="50"/>
        <v>0</v>
      </c>
      <c r="AO117" s="388">
        <f t="shared" si="48"/>
        <v>0</v>
      </c>
      <c r="AP117" s="389">
        <f>SUMIFS(M.account_DTR!CJ$7:CJ$414,M.account_DTR!$I$7:$I$414,'10. 170KMP'!$F117)</f>
        <v>0</v>
      </c>
      <c r="AQ117" s="390">
        <f>SUMIFS(M.account_DTR!CK$7:CK$414,M.account_DTR!$I$7:$I$414,'10. 170KMP'!$F117)</f>
        <v>0</v>
      </c>
      <c r="AR117" s="390">
        <f>SUMIFS(M.account_DTR!CL$7:CL$414,M.account_DTR!$I$7:$I$414,'10. 170KMP'!$F117)</f>
        <v>0</v>
      </c>
      <c r="AS117" s="390">
        <f>SUMIFS(M.account_DTR!CM$7:CM$414,M.account_DTR!$I$7:$I$414,'10. 170KMP'!$F117)</f>
        <v>0</v>
      </c>
      <c r="AT117" s="390">
        <f>SUMIFS(M.account_DTR!CN$7:CN$414,M.account_DTR!$I$7:$I$414,'10. 170KMP'!$F117)</f>
        <v>0</v>
      </c>
      <c r="AU117" s="390"/>
      <c r="AV117" s="390"/>
      <c r="AW117" s="390"/>
      <c r="AX117" s="390"/>
      <c r="AY117" s="390"/>
      <c r="AZ117" s="390"/>
      <c r="BA117" s="391"/>
      <c r="BB117" s="386">
        <f t="shared" si="51"/>
        <v>0</v>
      </c>
      <c r="BC117" s="387">
        <f t="shared" si="52"/>
        <v>0</v>
      </c>
      <c r="BD117" s="387">
        <f t="shared" si="53"/>
        <v>0</v>
      </c>
      <c r="BE117" s="734" t="str">
        <f t="shared" si="37"/>
        <v/>
      </c>
      <c r="BF117" s="735" t="str">
        <f t="shared" si="38"/>
        <v/>
      </c>
      <c r="BG117" s="386" t="e">
        <f t="shared" si="54"/>
        <v>#REF!</v>
      </c>
      <c r="BH117" s="387">
        <f t="shared" si="55"/>
        <v>0</v>
      </c>
      <c r="BI117" s="387">
        <f t="shared" si="56"/>
        <v>0</v>
      </c>
      <c r="BJ117" s="498" t="str">
        <f t="shared" si="39"/>
        <v/>
      </c>
      <c r="BK117" s="498" t="str">
        <f t="shared" si="40"/>
        <v/>
      </c>
      <c r="BL117" s="499" t="str">
        <f t="shared" si="41"/>
        <v/>
      </c>
    </row>
    <row r="118" spans="2:64" s="2" customFormat="1" ht="14.1" customHeight="1" x14ac:dyDescent="0.25">
      <c r="B118" s="1103"/>
      <c r="C118" s="1104"/>
      <c r="D118" s="1105"/>
      <c r="E118" s="1104"/>
      <c r="F118" s="179">
        <f>IF(H118=0,"",MAX($F$10:F117)+1)</f>
        <v>108</v>
      </c>
      <c r="G118" s="242" t="str">
        <f>VLOOKUP(H118,'Mapping account'!E:F,2,0)</f>
        <v>04204</v>
      </c>
      <c r="H118" s="198" t="s">
        <v>382</v>
      </c>
      <c r="I118" s="269" t="s">
        <v>226</v>
      </c>
      <c r="J118" s="279" t="s">
        <v>95</v>
      </c>
      <c r="K118" s="279" t="s">
        <v>257</v>
      </c>
      <c r="L118" s="403" t="e">
        <f>SUMIFS(M.account_DTR!$AD$7:$AD$414,M.account_DTR!$I$7:$I$414,'10. 170KMP'!$F118)</f>
        <v>#REF!</v>
      </c>
      <c r="M118" s="404" t="e">
        <f>SUMIFS(M.account_DTR!$AR$7:$AR$414,M.account_DTR!$I$7:$I$414,'10. 170KMP'!$F118)</f>
        <v>#REF!</v>
      </c>
      <c r="N118" s="404" t="e">
        <f>SUMIFS(M.account_DTR!$BF$7:$BF$414,M.account_DTR!$I$7:$I$414,'10. 170KMP'!$F118)</f>
        <v>#REF!</v>
      </c>
      <c r="O118" s="404" t="e">
        <f>SUMIFS(M.account_DTR!BH$7:BH$414,M.account_DTR!$I$7:$I$414,'10. 170KMP'!$F118)</f>
        <v>#REF!</v>
      </c>
      <c r="P118" s="404" t="e">
        <f>SUMIFS(M.account_DTR!BI$7:BI$414,M.account_DTR!$I$7:$I$414,'10. 170KMP'!$F118)</f>
        <v>#REF!</v>
      </c>
      <c r="Q118" s="404" t="e">
        <f>SUMIFS(M.account_DTR!BJ$7:BJ$414,M.account_DTR!$I$7:$I$414,'10. 170KMP'!$F118)</f>
        <v>#REF!</v>
      </c>
      <c r="R118" s="404" t="e">
        <f>SUMIFS(M.account_DTR!BK$7:BK$414,M.account_DTR!$I$7:$I$414,'10. 170KMP'!$F118)</f>
        <v>#REF!</v>
      </c>
      <c r="S118" s="404" t="e">
        <f>SUMIFS(M.account_DTR!BL$7:BL$414,M.account_DTR!$I$7:$I$414,'10. 170KMP'!$F118)</f>
        <v>#REF!</v>
      </c>
      <c r="T118" s="404" t="e">
        <f>SUMIFS(M.account_DTR!BM$7:BM$414,M.account_DTR!$I$7:$I$414,'10. 170KMP'!$F118)</f>
        <v>#REF!</v>
      </c>
      <c r="U118" s="404" t="e">
        <f>SUMIFS(M.account_DTR!BN$7:BN$414,M.account_DTR!$I$7:$I$414,'10. 170KMP'!$F118)</f>
        <v>#REF!</v>
      </c>
      <c r="V118" s="404" t="e">
        <f>SUMIFS(M.account_DTR!BO$7:BO$414,M.account_DTR!$I$7:$I$414,'10. 170KMP'!$F118)</f>
        <v>#REF!</v>
      </c>
      <c r="W118" s="404" t="e">
        <f>SUMIFS(M.account_DTR!BP$7:BP$414,M.account_DTR!$I$7:$I$414,'10. 170KMP'!$F118)</f>
        <v>#REF!</v>
      </c>
      <c r="X118" s="404" t="e">
        <f>SUMIFS(M.account_DTR!BQ$7:BQ$414,M.account_DTR!$I$7:$I$414,'10. 170KMP'!$F118)</f>
        <v>#REF!</v>
      </c>
      <c r="Y118" s="404" t="e">
        <f>SUMIFS(M.account_DTR!BR$7:BR$414,M.account_DTR!$I$7:$I$414,'10. 170KMP'!$F118)</f>
        <v>#REF!</v>
      </c>
      <c r="Z118" s="404" t="e">
        <f>SUMIFS(M.account_DTR!BS$7:BS$414,M.account_DTR!$I$7:$I$414,'10. 170KMP'!$F118)</f>
        <v>#REF!</v>
      </c>
      <c r="AA118" s="404" t="e">
        <f t="shared" si="49"/>
        <v>#REF!</v>
      </c>
      <c r="AB118" s="404">
        <f>SUMIFS(M.account_DTR!BV$7:BV$414,M.account_DTR!$I$7:$I$414,'10. 170KMP'!$F118)</f>
        <v>0</v>
      </c>
      <c r="AC118" s="404">
        <f>SUMIFS(M.account_DTR!BW$7:BW$414,M.account_DTR!$I$7:$I$414,'10. 170KMP'!$F118)</f>
        <v>0</v>
      </c>
      <c r="AD118" s="404">
        <f>SUMIFS(M.account_DTR!BX$7:BX$414,M.account_DTR!$I$7:$I$414,'10. 170KMP'!$F118)</f>
        <v>0</v>
      </c>
      <c r="AE118" s="404">
        <f>SUMIFS(M.account_DTR!BY$7:BY$414,M.account_DTR!$I$7:$I$414,'10. 170KMP'!$F118)</f>
        <v>0</v>
      </c>
      <c r="AF118" s="404">
        <f>SUMIFS(M.account_DTR!BZ$7:BZ$414,M.account_DTR!$I$7:$I$414,'10. 170KMP'!$F118)</f>
        <v>0</v>
      </c>
      <c r="AG118" s="404">
        <f>SUMIFS(M.account_DTR!CA$7:CA$414,M.account_DTR!$I$7:$I$414,'10. 170KMP'!$F118)</f>
        <v>0</v>
      </c>
      <c r="AH118" s="404">
        <f>SUMIFS(M.account_DTR!CB$7:CB$414,M.account_DTR!$I$7:$I$414,'10. 170KMP'!$F118)</f>
        <v>0</v>
      </c>
      <c r="AI118" s="404">
        <f>SUMIFS(M.account_DTR!CC$7:CC$414,M.account_DTR!$I$7:$I$414,'10. 170KMP'!$F118)</f>
        <v>0</v>
      </c>
      <c r="AJ118" s="404">
        <f>SUMIFS(M.account_DTR!CD$7:CD$414,M.account_DTR!$I$7:$I$414,'10. 170KMP'!$F118)</f>
        <v>0</v>
      </c>
      <c r="AK118" s="404">
        <f>SUMIFS(M.account_DTR!CE$7:CE$414,M.account_DTR!$I$7:$I$414,'10. 170KMP'!$F118)</f>
        <v>0</v>
      </c>
      <c r="AL118" s="404">
        <f>SUMIFS(M.account_DTR!CF$7:CF$414,M.account_DTR!$I$7:$I$414,'10. 170KMP'!$F118)</f>
        <v>0</v>
      </c>
      <c r="AM118" s="404">
        <f>SUMIFS(M.account_DTR!CG$7:CG$414,M.account_DTR!$I$7:$I$414,'10. 170KMP'!$F118)</f>
        <v>0</v>
      </c>
      <c r="AN118" s="404">
        <f t="shared" si="50"/>
        <v>0</v>
      </c>
      <c r="AO118" s="405">
        <f t="shared" si="48"/>
        <v>0</v>
      </c>
      <c r="AP118" s="406">
        <f>SUMIFS(M.account_DTR!CJ$7:CJ$414,M.account_DTR!$I$7:$I$414,'10. 170KMP'!$F118)</f>
        <v>0</v>
      </c>
      <c r="AQ118" s="407">
        <f>SUMIFS(M.account_DTR!CK$7:CK$414,M.account_DTR!$I$7:$I$414,'10. 170KMP'!$F118)</f>
        <v>0</v>
      </c>
      <c r="AR118" s="407">
        <f>SUMIFS(M.account_DTR!CL$7:CL$414,M.account_DTR!$I$7:$I$414,'10. 170KMP'!$F118)</f>
        <v>0</v>
      </c>
      <c r="AS118" s="407">
        <f>SUMIFS(M.account_DTR!CM$7:CM$414,M.account_DTR!$I$7:$I$414,'10. 170KMP'!$F118)</f>
        <v>0</v>
      </c>
      <c r="AT118" s="407">
        <f>SUMIFS(M.account_DTR!CN$7:CN$414,M.account_DTR!$I$7:$I$414,'10. 170KMP'!$F118)</f>
        <v>0</v>
      </c>
      <c r="AU118" s="407"/>
      <c r="AV118" s="407"/>
      <c r="AW118" s="407"/>
      <c r="AX118" s="407"/>
      <c r="AY118" s="407"/>
      <c r="AZ118" s="407"/>
      <c r="BA118" s="408"/>
      <c r="BB118" s="403">
        <f t="shared" si="51"/>
        <v>0</v>
      </c>
      <c r="BC118" s="404">
        <f t="shared" si="52"/>
        <v>0</v>
      </c>
      <c r="BD118" s="404">
        <f t="shared" si="53"/>
        <v>0</v>
      </c>
      <c r="BE118" s="738" t="str">
        <f t="shared" si="37"/>
        <v/>
      </c>
      <c r="BF118" s="739" t="str">
        <f t="shared" si="38"/>
        <v/>
      </c>
      <c r="BG118" s="403" t="e">
        <f t="shared" si="54"/>
        <v>#REF!</v>
      </c>
      <c r="BH118" s="404">
        <f t="shared" si="55"/>
        <v>0</v>
      </c>
      <c r="BI118" s="404">
        <f t="shared" si="56"/>
        <v>0</v>
      </c>
      <c r="BJ118" s="502" t="str">
        <f t="shared" si="39"/>
        <v/>
      </c>
      <c r="BK118" s="502" t="str">
        <f t="shared" si="40"/>
        <v/>
      </c>
      <c r="BL118" s="503" t="str">
        <f t="shared" si="41"/>
        <v/>
      </c>
    </row>
    <row r="119" spans="2:64" s="2" customFormat="1" x14ac:dyDescent="0.25">
      <c r="B119" s="1103"/>
      <c r="C119" s="1104"/>
      <c r="D119" s="1105"/>
      <c r="E119" s="1104"/>
      <c r="F119" s="23">
        <f>IF(H119=0,"",MAX($F$10:F118)+1)</f>
        <v>109</v>
      </c>
      <c r="G119" s="240" t="str">
        <f>VLOOKUP(H119,'Mapping account'!E:F,2,0)</f>
        <v>04111</v>
      </c>
      <c r="H119" s="16" t="s">
        <v>383</v>
      </c>
      <c r="I119" s="266" t="s">
        <v>226</v>
      </c>
      <c r="J119" s="277" t="s">
        <v>95</v>
      </c>
      <c r="K119" s="277" t="s">
        <v>257</v>
      </c>
      <c r="L119" s="85" t="e">
        <f>SUMIFS(M.account_DTR!$AD$7:$AD$414,M.account_DTR!$I$7:$I$414,'10. 170KMP'!$F119)</f>
        <v>#REF!</v>
      </c>
      <c r="M119" s="61" t="e">
        <f>SUMIFS(M.account_DTR!$AR$7:$AR$414,M.account_DTR!$I$7:$I$414,'10. 170KMP'!$F119)</f>
        <v>#REF!</v>
      </c>
      <c r="N119" s="61" t="e">
        <f>SUMIFS(M.account_DTR!$BF$7:$BF$414,M.account_DTR!$I$7:$I$414,'10. 170KMP'!$F119)</f>
        <v>#REF!</v>
      </c>
      <c r="O119" s="61" t="e">
        <f>SUMIFS(M.account_DTR!BH$7:BH$414,M.account_DTR!$I$7:$I$414,'10. 170KMP'!$F119)</f>
        <v>#REF!</v>
      </c>
      <c r="P119" s="61" t="e">
        <f>SUMIFS(M.account_DTR!BI$7:BI$414,M.account_DTR!$I$7:$I$414,'10. 170KMP'!$F119)</f>
        <v>#REF!</v>
      </c>
      <c r="Q119" s="61" t="e">
        <f>SUMIFS(M.account_DTR!BJ$7:BJ$414,M.account_DTR!$I$7:$I$414,'10. 170KMP'!$F119)</f>
        <v>#REF!</v>
      </c>
      <c r="R119" s="61" t="e">
        <f>SUMIFS(M.account_DTR!BK$7:BK$414,M.account_DTR!$I$7:$I$414,'10. 170KMP'!$F119)</f>
        <v>#REF!</v>
      </c>
      <c r="S119" s="61" t="e">
        <f>SUMIFS(M.account_DTR!BL$7:BL$414,M.account_DTR!$I$7:$I$414,'10. 170KMP'!$F119)</f>
        <v>#REF!</v>
      </c>
      <c r="T119" s="61" t="e">
        <f>SUMIFS(M.account_DTR!BM$7:BM$414,M.account_DTR!$I$7:$I$414,'10. 170KMP'!$F119)</f>
        <v>#REF!</v>
      </c>
      <c r="U119" s="61" t="e">
        <f>SUMIFS(M.account_DTR!BN$7:BN$414,M.account_DTR!$I$7:$I$414,'10. 170KMP'!$F119)</f>
        <v>#REF!</v>
      </c>
      <c r="V119" s="61" t="e">
        <f>SUMIFS(M.account_DTR!BO$7:BO$414,M.account_DTR!$I$7:$I$414,'10. 170KMP'!$F119)</f>
        <v>#REF!</v>
      </c>
      <c r="W119" s="61" t="e">
        <f>SUMIFS(M.account_DTR!BP$7:BP$414,M.account_DTR!$I$7:$I$414,'10. 170KMP'!$F119)</f>
        <v>#REF!</v>
      </c>
      <c r="X119" s="61" t="e">
        <f>SUMIFS(M.account_DTR!BQ$7:BQ$414,M.account_DTR!$I$7:$I$414,'10. 170KMP'!$F119)</f>
        <v>#REF!</v>
      </c>
      <c r="Y119" s="61" t="e">
        <f>SUMIFS(M.account_DTR!BR$7:BR$414,M.account_DTR!$I$7:$I$414,'10. 170KMP'!$F119)</f>
        <v>#REF!</v>
      </c>
      <c r="Z119" s="61" t="e">
        <f>SUMIFS(M.account_DTR!BS$7:BS$414,M.account_DTR!$I$7:$I$414,'10. 170KMP'!$F119)</f>
        <v>#REF!</v>
      </c>
      <c r="AA119" s="61" t="e">
        <f t="shared" si="49"/>
        <v>#REF!</v>
      </c>
      <c r="AB119" s="61">
        <f>SUMIFS(M.account_DTR!BV$7:BV$414,M.account_DTR!$I$7:$I$414,'10. 170KMP'!$F119)</f>
        <v>0</v>
      </c>
      <c r="AC119" s="61">
        <f>SUMIFS(M.account_DTR!BW$7:BW$414,M.account_DTR!$I$7:$I$414,'10. 170KMP'!$F119)</f>
        <v>0</v>
      </c>
      <c r="AD119" s="61">
        <f>SUMIFS(M.account_DTR!BX$7:BX$414,M.account_DTR!$I$7:$I$414,'10. 170KMP'!$F119)</f>
        <v>0</v>
      </c>
      <c r="AE119" s="61">
        <f>SUMIFS(M.account_DTR!BY$7:BY$414,M.account_DTR!$I$7:$I$414,'10. 170KMP'!$F119)</f>
        <v>0</v>
      </c>
      <c r="AF119" s="61">
        <f>SUMIFS(M.account_DTR!BZ$7:BZ$414,M.account_DTR!$I$7:$I$414,'10. 170KMP'!$F119)</f>
        <v>0</v>
      </c>
      <c r="AG119" s="61">
        <f>SUMIFS(M.account_DTR!CA$7:CA$414,M.account_DTR!$I$7:$I$414,'10. 170KMP'!$F119)</f>
        <v>0</v>
      </c>
      <c r="AH119" s="61">
        <f>SUMIFS(M.account_DTR!CB$7:CB$414,M.account_DTR!$I$7:$I$414,'10. 170KMP'!$F119)</f>
        <v>0</v>
      </c>
      <c r="AI119" s="61">
        <f>SUMIFS(M.account_DTR!CC$7:CC$414,M.account_DTR!$I$7:$I$414,'10. 170KMP'!$F119)</f>
        <v>0</v>
      </c>
      <c r="AJ119" s="61">
        <f>SUMIFS(M.account_DTR!CD$7:CD$414,M.account_DTR!$I$7:$I$414,'10. 170KMP'!$F119)</f>
        <v>0</v>
      </c>
      <c r="AK119" s="61">
        <f>SUMIFS(M.account_DTR!CE$7:CE$414,M.account_DTR!$I$7:$I$414,'10. 170KMP'!$F119)</f>
        <v>0</v>
      </c>
      <c r="AL119" s="61">
        <f>SUMIFS(M.account_DTR!CF$7:CF$414,M.account_DTR!$I$7:$I$414,'10. 170KMP'!$F119)</f>
        <v>0</v>
      </c>
      <c r="AM119" s="61">
        <f>SUMIFS(M.account_DTR!CG$7:CG$414,M.account_DTR!$I$7:$I$414,'10. 170KMP'!$F119)</f>
        <v>0</v>
      </c>
      <c r="AN119" s="61">
        <f t="shared" si="50"/>
        <v>0</v>
      </c>
      <c r="AO119" s="91">
        <f t="shared" si="48"/>
        <v>0</v>
      </c>
      <c r="AP119" s="323">
        <f>SUMIFS(M.account_DTR!CJ$7:CJ$414,M.account_DTR!$I$7:$I$414,'10. 170KMP'!$F119)</f>
        <v>0</v>
      </c>
      <c r="AQ119" s="324">
        <f>SUMIFS(M.account_DTR!CK$7:CK$414,M.account_DTR!$I$7:$I$414,'10. 170KMP'!$F119)</f>
        <v>0</v>
      </c>
      <c r="AR119" s="324">
        <f>SUMIFS(M.account_DTR!CL$7:CL$414,M.account_DTR!$I$7:$I$414,'10. 170KMP'!$F119)</f>
        <v>0</v>
      </c>
      <c r="AS119" s="324">
        <f>SUMIFS(M.account_DTR!CM$7:CM$414,M.account_DTR!$I$7:$I$414,'10. 170KMP'!$F119)</f>
        <v>0</v>
      </c>
      <c r="AT119" s="324">
        <f>SUMIFS(M.account_DTR!CN$7:CN$414,M.account_DTR!$I$7:$I$414,'10. 170KMP'!$F119)</f>
        <v>0</v>
      </c>
      <c r="AU119" s="324"/>
      <c r="AV119" s="324"/>
      <c r="AW119" s="324"/>
      <c r="AX119" s="324"/>
      <c r="AY119" s="324"/>
      <c r="AZ119" s="324"/>
      <c r="BA119" s="325"/>
      <c r="BB119" s="85">
        <f t="shared" si="51"/>
        <v>0</v>
      </c>
      <c r="BC119" s="61">
        <f t="shared" si="52"/>
        <v>0</v>
      </c>
      <c r="BD119" s="61">
        <f t="shared" si="53"/>
        <v>0</v>
      </c>
      <c r="BE119" s="732" t="str">
        <f t="shared" si="37"/>
        <v/>
      </c>
      <c r="BF119" s="733" t="str">
        <f t="shared" si="38"/>
        <v/>
      </c>
      <c r="BG119" s="85" t="e">
        <f t="shared" si="54"/>
        <v>#REF!</v>
      </c>
      <c r="BH119" s="61">
        <f t="shared" si="55"/>
        <v>0</v>
      </c>
      <c r="BI119" s="61">
        <f t="shared" si="56"/>
        <v>0</v>
      </c>
      <c r="BJ119" s="494" t="str">
        <f t="shared" si="39"/>
        <v/>
      </c>
      <c r="BK119" s="494" t="str">
        <f t="shared" si="40"/>
        <v/>
      </c>
      <c r="BL119" s="495" t="str">
        <f t="shared" si="41"/>
        <v/>
      </c>
    </row>
    <row r="120" spans="2:64" s="2" customFormat="1" ht="27.6" x14ac:dyDescent="0.25">
      <c r="B120" s="402" t="s">
        <v>97</v>
      </c>
      <c r="C120" s="132" t="s">
        <v>96</v>
      </c>
      <c r="D120" s="244" t="s">
        <v>258</v>
      </c>
      <c r="E120" s="132" t="s">
        <v>96</v>
      </c>
      <c r="F120" s="23">
        <f>IF(H120=0,"",MAX($F$10:F119)+1)</f>
        <v>110</v>
      </c>
      <c r="G120" s="243" t="str">
        <f>VLOOKUP(H120,'Mapping account'!E:F,2,0)</f>
        <v>02301</v>
      </c>
      <c r="H120" s="165" t="s">
        <v>96</v>
      </c>
      <c r="I120" s="271" t="s">
        <v>226</v>
      </c>
      <c r="J120" s="280" t="s">
        <v>97</v>
      </c>
      <c r="K120" s="280" t="s">
        <v>258</v>
      </c>
      <c r="L120" s="263" t="e">
        <f>SUMIFS(M.account_DTR!$AD$7:$AD$414,M.account_DTR!$I$7:$I$414,'10. 170KMP'!$F120)</f>
        <v>#REF!</v>
      </c>
      <c r="M120" s="264" t="e">
        <f>SUMIFS(M.account_DTR!$AR$7:$AR$414,M.account_DTR!$I$7:$I$414,'10. 170KMP'!$F120)</f>
        <v>#REF!</v>
      </c>
      <c r="N120" s="264" t="e">
        <f>SUMIFS(M.account_DTR!$BF$7:$BF$414,M.account_DTR!$I$7:$I$414,'10. 170KMP'!$F120)</f>
        <v>#REF!</v>
      </c>
      <c r="O120" s="264" t="e">
        <f>SUMIFS(M.account_DTR!BH$7:BH$414,M.account_DTR!$I$7:$I$414,'10. 170KMP'!$F120)</f>
        <v>#REF!</v>
      </c>
      <c r="P120" s="264" t="e">
        <f>SUMIFS(M.account_DTR!BI$7:BI$414,M.account_DTR!$I$7:$I$414,'10. 170KMP'!$F120)</f>
        <v>#REF!</v>
      </c>
      <c r="Q120" s="264" t="e">
        <f>SUMIFS(M.account_DTR!BJ$7:BJ$414,M.account_DTR!$I$7:$I$414,'10. 170KMP'!$F120)</f>
        <v>#REF!</v>
      </c>
      <c r="R120" s="264" t="e">
        <f>SUMIFS(M.account_DTR!BK$7:BK$414,M.account_DTR!$I$7:$I$414,'10. 170KMP'!$F120)</f>
        <v>#REF!</v>
      </c>
      <c r="S120" s="264" t="e">
        <f>SUMIFS(M.account_DTR!BL$7:BL$414,M.account_DTR!$I$7:$I$414,'10. 170KMP'!$F120)</f>
        <v>#REF!</v>
      </c>
      <c r="T120" s="264" t="e">
        <f>SUMIFS(M.account_DTR!BM$7:BM$414,M.account_DTR!$I$7:$I$414,'10. 170KMP'!$F120)</f>
        <v>#REF!</v>
      </c>
      <c r="U120" s="264" t="e">
        <f>SUMIFS(M.account_DTR!BN$7:BN$414,M.account_DTR!$I$7:$I$414,'10. 170KMP'!$F120)</f>
        <v>#REF!</v>
      </c>
      <c r="V120" s="264" t="e">
        <f>SUMIFS(M.account_DTR!BO$7:BO$414,M.account_DTR!$I$7:$I$414,'10. 170KMP'!$F120)</f>
        <v>#REF!</v>
      </c>
      <c r="W120" s="264" t="e">
        <f>SUMIFS(M.account_DTR!BP$7:BP$414,M.account_DTR!$I$7:$I$414,'10. 170KMP'!$F120)</f>
        <v>#REF!</v>
      </c>
      <c r="X120" s="264" t="e">
        <f>SUMIFS(M.account_DTR!BQ$7:BQ$414,M.account_DTR!$I$7:$I$414,'10. 170KMP'!$F120)</f>
        <v>#REF!</v>
      </c>
      <c r="Y120" s="264" t="e">
        <f>SUMIFS(M.account_DTR!BR$7:BR$414,M.account_DTR!$I$7:$I$414,'10. 170KMP'!$F120)</f>
        <v>#REF!</v>
      </c>
      <c r="Z120" s="264" t="e">
        <f>SUMIFS(M.account_DTR!BS$7:BS$414,M.account_DTR!$I$7:$I$414,'10. 170KMP'!$F120)</f>
        <v>#REF!</v>
      </c>
      <c r="AA120" s="264" t="e">
        <f t="shared" si="49"/>
        <v>#REF!</v>
      </c>
      <c r="AB120" s="264">
        <f>SUMIFS(M.account_DTR!BV$7:BV$414,M.account_DTR!$I$7:$I$414,'10. 170KMP'!$F120)</f>
        <v>5000000</v>
      </c>
      <c r="AC120" s="264">
        <f>SUMIFS(M.account_DTR!BW$7:BW$414,M.account_DTR!$I$7:$I$414,'10. 170KMP'!$F120)</f>
        <v>5000000</v>
      </c>
      <c r="AD120" s="264">
        <f>SUMIFS(M.account_DTR!BX$7:BX$414,M.account_DTR!$I$7:$I$414,'10. 170KMP'!$F120)</f>
        <v>5000000</v>
      </c>
      <c r="AE120" s="264">
        <f>SUMIFS(M.account_DTR!BY$7:BY$414,M.account_DTR!$I$7:$I$414,'10. 170KMP'!$F120)</f>
        <v>5000000</v>
      </c>
      <c r="AF120" s="264">
        <f>SUMIFS(M.account_DTR!BZ$7:BZ$414,M.account_DTR!$I$7:$I$414,'10. 170KMP'!$F120)</f>
        <v>5000000</v>
      </c>
      <c r="AG120" s="264">
        <f>SUMIFS(M.account_DTR!CA$7:CA$414,M.account_DTR!$I$7:$I$414,'10. 170KMP'!$F120)</f>
        <v>5000000</v>
      </c>
      <c r="AH120" s="264">
        <f>SUMIFS(M.account_DTR!CB$7:CB$414,M.account_DTR!$I$7:$I$414,'10. 170KMP'!$F120)</f>
        <v>5000000</v>
      </c>
      <c r="AI120" s="264">
        <f>SUMIFS(M.account_DTR!CC$7:CC$414,M.account_DTR!$I$7:$I$414,'10. 170KMP'!$F120)</f>
        <v>5000000</v>
      </c>
      <c r="AJ120" s="264">
        <f>SUMIFS(M.account_DTR!CD$7:CD$414,M.account_DTR!$I$7:$I$414,'10. 170KMP'!$F120)</f>
        <v>5000000</v>
      </c>
      <c r="AK120" s="264">
        <f>SUMIFS(M.account_DTR!CE$7:CE$414,M.account_DTR!$I$7:$I$414,'10. 170KMP'!$F120)</f>
        <v>5000000</v>
      </c>
      <c r="AL120" s="264">
        <f>SUMIFS(M.account_DTR!CF$7:CF$414,M.account_DTR!$I$7:$I$414,'10. 170KMP'!$F120)</f>
        <v>5000000</v>
      </c>
      <c r="AM120" s="264">
        <f>SUMIFS(M.account_DTR!CG$7:CG$414,M.account_DTR!$I$7:$I$414,'10. 170KMP'!$F120)</f>
        <v>5000000</v>
      </c>
      <c r="AN120" s="264">
        <f t="shared" si="50"/>
        <v>60000000</v>
      </c>
      <c r="AO120" s="265">
        <f t="shared" si="48"/>
        <v>24986157</v>
      </c>
      <c r="AP120" s="326">
        <f>SUMIFS(M.account_DTR!CJ$7:CJ$414,M.account_DTR!$I$7:$I$414,'10. 170KMP'!$F120)</f>
        <v>4165225</v>
      </c>
      <c r="AQ120" s="327">
        <f>SUMIFS(M.account_DTR!CK$7:CK$414,M.account_DTR!$I$7:$I$414,'10. 170KMP'!$F120)</f>
        <v>4165225</v>
      </c>
      <c r="AR120" s="327">
        <f>SUMIFS(M.account_DTR!CL$7:CL$414,M.account_DTR!$I$7:$I$414,'10. 170KMP'!$F120)</f>
        <v>4165225</v>
      </c>
      <c r="AS120" s="327">
        <f>SUMIFS(M.account_DTR!CM$7:CM$414,M.account_DTR!$I$7:$I$414,'10. 170KMP'!$F120)</f>
        <v>6400942</v>
      </c>
      <c r="AT120" s="327">
        <f>SUMIFS(M.account_DTR!CN$7:CN$414,M.account_DTR!$I$7:$I$414,'10. 170KMP'!$F120)</f>
        <v>6089540</v>
      </c>
      <c r="AU120" s="327"/>
      <c r="AV120" s="327"/>
      <c r="AW120" s="327"/>
      <c r="AX120" s="327"/>
      <c r="AY120" s="327"/>
      <c r="AZ120" s="327"/>
      <c r="BA120" s="328"/>
      <c r="BB120" s="263">
        <f t="shared" si="51"/>
        <v>6400942</v>
      </c>
      <c r="BC120" s="264">
        <f t="shared" si="52"/>
        <v>6089540</v>
      </c>
      <c r="BD120" s="264">
        <f t="shared" si="53"/>
        <v>5000000</v>
      </c>
      <c r="BE120" s="742">
        <f t="shared" si="37"/>
        <v>0.95135059808384448</v>
      </c>
      <c r="BF120" s="743">
        <f t="shared" si="38"/>
        <v>1.217908</v>
      </c>
      <c r="BG120" s="263" t="e">
        <f t="shared" si="54"/>
        <v>#REF!</v>
      </c>
      <c r="BH120" s="264">
        <f t="shared" si="55"/>
        <v>24986157</v>
      </c>
      <c r="BI120" s="264">
        <f t="shared" si="56"/>
        <v>25000000</v>
      </c>
      <c r="BJ120" s="506" t="str">
        <f t="shared" si="39"/>
        <v/>
      </c>
      <c r="BK120" s="506">
        <f t="shared" si="40"/>
        <v>0.99944628000000002</v>
      </c>
      <c r="BL120" s="507">
        <f t="shared" si="41"/>
        <v>0.41643595</v>
      </c>
    </row>
    <row r="121" spans="2:64" s="2" customFormat="1" ht="14.1" customHeight="1" x14ac:dyDescent="0.25">
      <c r="B121" s="1103" t="s">
        <v>99</v>
      </c>
      <c r="C121" s="1104" t="s">
        <v>98</v>
      </c>
      <c r="D121" s="1105" t="s">
        <v>259</v>
      </c>
      <c r="E121" s="1104" t="s">
        <v>98</v>
      </c>
      <c r="F121" s="177">
        <f>IF(H121=0,"",MAX($F$10:F120)+1)</f>
        <v>111</v>
      </c>
      <c r="G121" s="239" t="str">
        <f>VLOOKUP(H121,'Mapping account'!E:F,2,0)</f>
        <v>07001</v>
      </c>
      <c r="H121" s="14" t="s">
        <v>384</v>
      </c>
      <c r="I121" s="267" t="s">
        <v>226</v>
      </c>
      <c r="J121" s="278" t="s">
        <v>99</v>
      </c>
      <c r="K121" s="278" t="s">
        <v>259</v>
      </c>
      <c r="L121" s="386" t="e">
        <f>SUMIFS(M.account_DTR!$AD$7:$AD$414,M.account_DTR!$I$7:$I$414,'10. 170KMP'!$F121)</f>
        <v>#REF!</v>
      </c>
      <c r="M121" s="387" t="e">
        <f>SUMIFS(M.account_DTR!$AR$7:$AR$414,M.account_DTR!$I$7:$I$414,'10. 170KMP'!$F121)</f>
        <v>#REF!</v>
      </c>
      <c r="N121" s="387" t="e">
        <f>SUMIFS(M.account_DTR!$BF$7:$BF$414,M.account_DTR!$I$7:$I$414,'10. 170KMP'!$F121)</f>
        <v>#REF!</v>
      </c>
      <c r="O121" s="387" t="e">
        <f>SUMIFS(M.account_DTR!BH$7:BH$414,M.account_DTR!$I$7:$I$414,'10. 170KMP'!$F121)</f>
        <v>#REF!</v>
      </c>
      <c r="P121" s="387" t="e">
        <f>SUMIFS(M.account_DTR!BI$7:BI$414,M.account_DTR!$I$7:$I$414,'10. 170KMP'!$F121)</f>
        <v>#REF!</v>
      </c>
      <c r="Q121" s="387" t="e">
        <f>SUMIFS(M.account_DTR!BJ$7:BJ$414,M.account_DTR!$I$7:$I$414,'10. 170KMP'!$F121)</f>
        <v>#REF!</v>
      </c>
      <c r="R121" s="387" t="e">
        <f>SUMIFS(M.account_DTR!BK$7:BK$414,M.account_DTR!$I$7:$I$414,'10. 170KMP'!$F121)</f>
        <v>#REF!</v>
      </c>
      <c r="S121" s="387" t="e">
        <f>SUMIFS(M.account_DTR!BL$7:BL$414,M.account_DTR!$I$7:$I$414,'10. 170KMP'!$F121)</f>
        <v>#REF!</v>
      </c>
      <c r="T121" s="387" t="e">
        <f>SUMIFS(M.account_DTR!BM$7:BM$414,M.account_DTR!$I$7:$I$414,'10. 170KMP'!$F121)</f>
        <v>#REF!</v>
      </c>
      <c r="U121" s="387" t="e">
        <f>SUMIFS(M.account_DTR!BN$7:BN$414,M.account_DTR!$I$7:$I$414,'10. 170KMP'!$F121)</f>
        <v>#REF!</v>
      </c>
      <c r="V121" s="387" t="e">
        <f>SUMIFS(M.account_DTR!BO$7:BO$414,M.account_DTR!$I$7:$I$414,'10. 170KMP'!$F121)</f>
        <v>#REF!</v>
      </c>
      <c r="W121" s="387" t="e">
        <f>SUMIFS(M.account_DTR!BP$7:BP$414,M.account_DTR!$I$7:$I$414,'10. 170KMP'!$F121)</f>
        <v>#REF!</v>
      </c>
      <c r="X121" s="387" t="e">
        <f>SUMIFS(M.account_DTR!BQ$7:BQ$414,M.account_DTR!$I$7:$I$414,'10. 170KMP'!$F121)</f>
        <v>#REF!</v>
      </c>
      <c r="Y121" s="387" t="e">
        <f>SUMIFS(M.account_DTR!BR$7:BR$414,M.account_DTR!$I$7:$I$414,'10. 170KMP'!$F121)</f>
        <v>#REF!</v>
      </c>
      <c r="Z121" s="387" t="e">
        <f>SUMIFS(M.account_DTR!BS$7:BS$414,M.account_DTR!$I$7:$I$414,'10. 170KMP'!$F121)</f>
        <v>#REF!</v>
      </c>
      <c r="AA121" s="387" t="e">
        <f t="shared" si="49"/>
        <v>#REF!</v>
      </c>
      <c r="AB121" s="387">
        <f>SUMIFS(M.account_DTR!BV$7:BV$414,M.account_DTR!$I$7:$I$414,'10. 170KMP'!$F121)</f>
        <v>0</v>
      </c>
      <c r="AC121" s="387">
        <f>SUMIFS(M.account_DTR!BW$7:BW$414,M.account_DTR!$I$7:$I$414,'10. 170KMP'!$F121)</f>
        <v>0</v>
      </c>
      <c r="AD121" s="387">
        <f>SUMIFS(M.account_DTR!BX$7:BX$414,M.account_DTR!$I$7:$I$414,'10. 170KMP'!$F121)</f>
        <v>0</v>
      </c>
      <c r="AE121" s="387">
        <f>SUMIFS(M.account_DTR!BY$7:BY$414,M.account_DTR!$I$7:$I$414,'10. 170KMP'!$F121)</f>
        <v>0</v>
      </c>
      <c r="AF121" s="387">
        <f>SUMIFS(M.account_DTR!BZ$7:BZ$414,M.account_DTR!$I$7:$I$414,'10. 170KMP'!$F121)</f>
        <v>0</v>
      </c>
      <c r="AG121" s="387">
        <f>SUMIFS(M.account_DTR!CA$7:CA$414,M.account_DTR!$I$7:$I$414,'10. 170KMP'!$F121)</f>
        <v>0</v>
      </c>
      <c r="AH121" s="387">
        <f>SUMIFS(M.account_DTR!CB$7:CB$414,M.account_DTR!$I$7:$I$414,'10. 170KMP'!$F121)</f>
        <v>0</v>
      </c>
      <c r="AI121" s="387">
        <f>SUMIFS(M.account_DTR!CC$7:CC$414,M.account_DTR!$I$7:$I$414,'10. 170KMP'!$F121)</f>
        <v>0</v>
      </c>
      <c r="AJ121" s="387">
        <f>SUMIFS(M.account_DTR!CD$7:CD$414,M.account_DTR!$I$7:$I$414,'10. 170KMP'!$F121)</f>
        <v>0</v>
      </c>
      <c r="AK121" s="387">
        <f>SUMIFS(M.account_DTR!CE$7:CE$414,M.account_DTR!$I$7:$I$414,'10. 170KMP'!$F121)</f>
        <v>0</v>
      </c>
      <c r="AL121" s="387">
        <f>SUMIFS(M.account_DTR!CF$7:CF$414,M.account_DTR!$I$7:$I$414,'10. 170KMP'!$F121)</f>
        <v>0</v>
      </c>
      <c r="AM121" s="387">
        <f>SUMIFS(M.account_DTR!CG$7:CG$414,M.account_DTR!$I$7:$I$414,'10. 170KMP'!$F121)</f>
        <v>0</v>
      </c>
      <c r="AN121" s="387">
        <f t="shared" si="50"/>
        <v>0</v>
      </c>
      <c r="AO121" s="388">
        <f t="shared" si="48"/>
        <v>0</v>
      </c>
      <c r="AP121" s="389">
        <f>SUMIFS(M.account_DTR!CJ$7:CJ$414,M.account_DTR!$I$7:$I$414,'10. 170KMP'!$F121)</f>
        <v>0</v>
      </c>
      <c r="AQ121" s="390">
        <f>SUMIFS(M.account_DTR!CK$7:CK$414,M.account_DTR!$I$7:$I$414,'10. 170KMP'!$F121)</f>
        <v>0</v>
      </c>
      <c r="AR121" s="390">
        <f>SUMIFS(M.account_DTR!CL$7:CL$414,M.account_DTR!$I$7:$I$414,'10. 170KMP'!$F121)</f>
        <v>0</v>
      </c>
      <c r="AS121" s="390">
        <f>SUMIFS(M.account_DTR!CM$7:CM$414,M.account_DTR!$I$7:$I$414,'10. 170KMP'!$F121)</f>
        <v>0</v>
      </c>
      <c r="AT121" s="390">
        <f>SUMIFS(M.account_DTR!CN$7:CN$414,M.account_DTR!$I$7:$I$414,'10. 170KMP'!$F121)</f>
        <v>0</v>
      </c>
      <c r="AU121" s="390"/>
      <c r="AV121" s="390"/>
      <c r="AW121" s="390"/>
      <c r="AX121" s="390"/>
      <c r="AY121" s="390"/>
      <c r="AZ121" s="390"/>
      <c r="BA121" s="391"/>
      <c r="BB121" s="386">
        <f t="shared" si="51"/>
        <v>0</v>
      </c>
      <c r="BC121" s="387">
        <f t="shared" si="52"/>
        <v>0</v>
      </c>
      <c r="BD121" s="387">
        <f t="shared" si="53"/>
        <v>0</v>
      </c>
      <c r="BE121" s="734" t="str">
        <f t="shared" si="37"/>
        <v/>
      </c>
      <c r="BF121" s="735" t="str">
        <f t="shared" si="38"/>
        <v/>
      </c>
      <c r="BG121" s="386" t="e">
        <f t="shared" si="54"/>
        <v>#REF!</v>
      </c>
      <c r="BH121" s="387">
        <f t="shared" si="55"/>
        <v>0</v>
      </c>
      <c r="BI121" s="387">
        <f t="shared" si="56"/>
        <v>0</v>
      </c>
      <c r="BJ121" s="498" t="str">
        <f t="shared" si="39"/>
        <v/>
      </c>
      <c r="BK121" s="498" t="str">
        <f t="shared" si="40"/>
        <v/>
      </c>
      <c r="BL121" s="499" t="str">
        <f t="shared" si="41"/>
        <v/>
      </c>
    </row>
    <row r="122" spans="2:64" s="2" customFormat="1" ht="14.1" customHeight="1" x14ac:dyDescent="0.25">
      <c r="B122" s="1103" t="str">
        <f>IF(C122=0,"",MAX($B$10:B121)+1)</f>
        <v/>
      </c>
      <c r="C122" s="1104"/>
      <c r="D122" s="1105"/>
      <c r="E122" s="1104"/>
      <c r="F122" s="23">
        <f>IF(H122=0,"",MAX($F$10:F121)+1)</f>
        <v>112</v>
      </c>
      <c r="G122" s="240" t="str">
        <f>VLOOKUP(H122,'Mapping account'!E:F,2,0)</f>
        <v>07002</v>
      </c>
      <c r="H122" s="16" t="s">
        <v>385</v>
      </c>
      <c r="I122" s="266" t="s">
        <v>226</v>
      </c>
      <c r="J122" s="277" t="s">
        <v>99</v>
      </c>
      <c r="K122" s="277" t="s">
        <v>259</v>
      </c>
      <c r="L122" s="85" t="e">
        <f>SUMIFS(M.account_DTR!$AD$7:$AD$414,M.account_DTR!$I$7:$I$414,'10. 170KMP'!$F122)</f>
        <v>#REF!</v>
      </c>
      <c r="M122" s="61" t="e">
        <f>SUMIFS(M.account_DTR!$AR$7:$AR$414,M.account_DTR!$I$7:$I$414,'10. 170KMP'!$F122)</f>
        <v>#REF!</v>
      </c>
      <c r="N122" s="61" t="e">
        <f>SUMIFS(M.account_DTR!$BF$7:$BF$414,M.account_DTR!$I$7:$I$414,'10. 170KMP'!$F122)</f>
        <v>#REF!</v>
      </c>
      <c r="O122" s="61" t="e">
        <f>SUMIFS(M.account_DTR!BH$7:BH$414,M.account_DTR!$I$7:$I$414,'10. 170KMP'!$F122)</f>
        <v>#REF!</v>
      </c>
      <c r="P122" s="61" t="e">
        <f>SUMIFS(M.account_DTR!BI$7:BI$414,M.account_DTR!$I$7:$I$414,'10. 170KMP'!$F122)</f>
        <v>#REF!</v>
      </c>
      <c r="Q122" s="61" t="e">
        <f>SUMIFS(M.account_DTR!BJ$7:BJ$414,M.account_DTR!$I$7:$I$414,'10. 170KMP'!$F122)</f>
        <v>#REF!</v>
      </c>
      <c r="R122" s="61" t="e">
        <f>SUMIFS(M.account_DTR!BK$7:BK$414,M.account_DTR!$I$7:$I$414,'10. 170KMP'!$F122)</f>
        <v>#REF!</v>
      </c>
      <c r="S122" s="61" t="e">
        <f>SUMIFS(M.account_DTR!BL$7:BL$414,M.account_DTR!$I$7:$I$414,'10. 170KMP'!$F122)</f>
        <v>#REF!</v>
      </c>
      <c r="T122" s="61" t="e">
        <f>SUMIFS(M.account_DTR!BM$7:BM$414,M.account_DTR!$I$7:$I$414,'10. 170KMP'!$F122)</f>
        <v>#REF!</v>
      </c>
      <c r="U122" s="61" t="e">
        <f>SUMIFS(M.account_DTR!BN$7:BN$414,M.account_DTR!$I$7:$I$414,'10. 170KMP'!$F122)</f>
        <v>#REF!</v>
      </c>
      <c r="V122" s="61" t="e">
        <f>SUMIFS(M.account_DTR!BO$7:BO$414,M.account_DTR!$I$7:$I$414,'10. 170KMP'!$F122)</f>
        <v>#REF!</v>
      </c>
      <c r="W122" s="61" t="e">
        <f>SUMIFS(M.account_DTR!BP$7:BP$414,M.account_DTR!$I$7:$I$414,'10. 170KMP'!$F122)</f>
        <v>#REF!</v>
      </c>
      <c r="X122" s="61" t="e">
        <f>SUMIFS(M.account_DTR!BQ$7:BQ$414,M.account_DTR!$I$7:$I$414,'10. 170KMP'!$F122)</f>
        <v>#REF!</v>
      </c>
      <c r="Y122" s="61" t="e">
        <f>SUMIFS(M.account_DTR!BR$7:BR$414,M.account_DTR!$I$7:$I$414,'10. 170KMP'!$F122)</f>
        <v>#REF!</v>
      </c>
      <c r="Z122" s="61" t="e">
        <f>SUMIFS(M.account_DTR!BS$7:BS$414,M.account_DTR!$I$7:$I$414,'10. 170KMP'!$F122)</f>
        <v>#REF!</v>
      </c>
      <c r="AA122" s="61" t="e">
        <f t="shared" si="49"/>
        <v>#REF!</v>
      </c>
      <c r="AB122" s="61">
        <f>SUMIFS(M.account_DTR!BV$7:BV$414,M.account_DTR!$I$7:$I$414,'10. 170KMP'!$F122)</f>
        <v>0</v>
      </c>
      <c r="AC122" s="61">
        <f>SUMIFS(M.account_DTR!BW$7:BW$414,M.account_DTR!$I$7:$I$414,'10. 170KMP'!$F122)</f>
        <v>0</v>
      </c>
      <c r="AD122" s="61">
        <f>SUMIFS(M.account_DTR!BX$7:BX$414,M.account_DTR!$I$7:$I$414,'10. 170KMP'!$F122)</f>
        <v>0</v>
      </c>
      <c r="AE122" s="61">
        <f>SUMIFS(M.account_DTR!BY$7:BY$414,M.account_DTR!$I$7:$I$414,'10. 170KMP'!$F122)</f>
        <v>0</v>
      </c>
      <c r="AF122" s="61">
        <f>SUMIFS(M.account_DTR!BZ$7:BZ$414,M.account_DTR!$I$7:$I$414,'10. 170KMP'!$F122)</f>
        <v>0</v>
      </c>
      <c r="AG122" s="61">
        <f>SUMIFS(M.account_DTR!CA$7:CA$414,M.account_DTR!$I$7:$I$414,'10. 170KMP'!$F122)</f>
        <v>0</v>
      </c>
      <c r="AH122" s="61">
        <f>SUMIFS(M.account_DTR!CB$7:CB$414,M.account_DTR!$I$7:$I$414,'10. 170KMP'!$F122)</f>
        <v>0</v>
      </c>
      <c r="AI122" s="61">
        <f>SUMIFS(M.account_DTR!CC$7:CC$414,M.account_DTR!$I$7:$I$414,'10. 170KMP'!$F122)</f>
        <v>0</v>
      </c>
      <c r="AJ122" s="61">
        <f>SUMIFS(M.account_DTR!CD$7:CD$414,M.account_DTR!$I$7:$I$414,'10. 170KMP'!$F122)</f>
        <v>0</v>
      </c>
      <c r="AK122" s="61">
        <f>SUMIFS(M.account_DTR!CE$7:CE$414,M.account_DTR!$I$7:$I$414,'10. 170KMP'!$F122)</f>
        <v>0</v>
      </c>
      <c r="AL122" s="61">
        <f>SUMIFS(M.account_DTR!CF$7:CF$414,M.account_DTR!$I$7:$I$414,'10. 170KMP'!$F122)</f>
        <v>0</v>
      </c>
      <c r="AM122" s="61">
        <f>SUMIFS(M.account_DTR!CG$7:CG$414,M.account_DTR!$I$7:$I$414,'10. 170KMP'!$F122)</f>
        <v>0</v>
      </c>
      <c r="AN122" s="61">
        <f t="shared" si="50"/>
        <v>0</v>
      </c>
      <c r="AO122" s="91">
        <f t="shared" si="48"/>
        <v>0</v>
      </c>
      <c r="AP122" s="323">
        <f>SUMIFS(M.account_DTR!CJ$7:CJ$414,M.account_DTR!$I$7:$I$414,'10. 170KMP'!$F122)</f>
        <v>0</v>
      </c>
      <c r="AQ122" s="324">
        <f>SUMIFS(M.account_DTR!CK$7:CK$414,M.account_DTR!$I$7:$I$414,'10. 170KMP'!$F122)</f>
        <v>0</v>
      </c>
      <c r="AR122" s="324">
        <f>SUMIFS(M.account_DTR!CL$7:CL$414,M.account_DTR!$I$7:$I$414,'10. 170KMP'!$F122)</f>
        <v>0</v>
      </c>
      <c r="AS122" s="324">
        <f>SUMIFS(M.account_DTR!CM$7:CM$414,M.account_DTR!$I$7:$I$414,'10. 170KMP'!$F122)</f>
        <v>0</v>
      </c>
      <c r="AT122" s="324">
        <f>SUMIFS(M.account_DTR!CN$7:CN$414,M.account_DTR!$I$7:$I$414,'10. 170KMP'!$F122)</f>
        <v>0</v>
      </c>
      <c r="AU122" s="324"/>
      <c r="AV122" s="324"/>
      <c r="AW122" s="324"/>
      <c r="AX122" s="324"/>
      <c r="AY122" s="324"/>
      <c r="AZ122" s="324"/>
      <c r="BA122" s="325"/>
      <c r="BB122" s="85">
        <f t="shared" si="51"/>
        <v>0</v>
      </c>
      <c r="BC122" s="61">
        <f t="shared" si="52"/>
        <v>0</v>
      </c>
      <c r="BD122" s="61">
        <f t="shared" si="53"/>
        <v>0</v>
      </c>
      <c r="BE122" s="732" t="str">
        <f t="shared" si="37"/>
        <v/>
      </c>
      <c r="BF122" s="733" t="str">
        <f t="shared" si="38"/>
        <v/>
      </c>
      <c r="BG122" s="85" t="e">
        <f t="shared" si="54"/>
        <v>#REF!</v>
      </c>
      <c r="BH122" s="61">
        <f t="shared" si="55"/>
        <v>0</v>
      </c>
      <c r="BI122" s="61">
        <f t="shared" si="56"/>
        <v>0</v>
      </c>
      <c r="BJ122" s="494" t="str">
        <f t="shared" si="39"/>
        <v/>
      </c>
      <c r="BK122" s="494" t="str">
        <f t="shared" si="40"/>
        <v/>
      </c>
      <c r="BL122" s="495" t="str">
        <f t="shared" si="41"/>
        <v/>
      </c>
    </row>
    <row r="123" spans="2:64" s="2" customFormat="1" x14ac:dyDescent="0.25">
      <c r="B123" s="402" t="s">
        <v>101</v>
      </c>
      <c r="C123" s="164" t="s">
        <v>100</v>
      </c>
      <c r="D123" s="244" t="s">
        <v>260</v>
      </c>
      <c r="E123" s="164" t="s">
        <v>100</v>
      </c>
      <c r="F123" s="23">
        <f>IF(H123=0,"",MAX($F$10:F122)+1)</f>
        <v>113</v>
      </c>
      <c r="G123" s="248" t="str">
        <f>VLOOKUP(H123,'Mapping account'!E:F,2,0)</f>
        <v>04203</v>
      </c>
      <c r="H123" s="198" t="s">
        <v>100</v>
      </c>
      <c r="I123" s="269" t="s">
        <v>226</v>
      </c>
      <c r="J123" s="279" t="s">
        <v>101</v>
      </c>
      <c r="K123" s="279" t="s">
        <v>260</v>
      </c>
      <c r="L123" s="263" t="e">
        <f>SUMIFS(M.account_DTR!$AD$7:$AD$414,M.account_DTR!$I$7:$I$414,'10. 170KMP'!$F123)</f>
        <v>#REF!</v>
      </c>
      <c r="M123" s="264" t="e">
        <f>SUMIFS(M.account_DTR!$AR$7:$AR$414,M.account_DTR!$I$7:$I$414,'10. 170KMP'!$F123)</f>
        <v>#REF!</v>
      </c>
      <c r="N123" s="264" t="e">
        <f>SUMIFS(M.account_DTR!$BF$7:$BF$414,M.account_DTR!$I$7:$I$414,'10. 170KMP'!$F123)</f>
        <v>#REF!</v>
      </c>
      <c r="O123" s="264" t="e">
        <f>SUMIFS(M.account_DTR!BH$7:BH$414,M.account_DTR!$I$7:$I$414,'10. 170KMP'!$F123)</f>
        <v>#REF!</v>
      </c>
      <c r="P123" s="264" t="e">
        <f>SUMIFS(M.account_DTR!BI$7:BI$414,M.account_DTR!$I$7:$I$414,'10. 170KMP'!$F123)</f>
        <v>#REF!</v>
      </c>
      <c r="Q123" s="264" t="e">
        <f>SUMIFS(M.account_DTR!BJ$7:BJ$414,M.account_DTR!$I$7:$I$414,'10. 170KMP'!$F123)</f>
        <v>#REF!</v>
      </c>
      <c r="R123" s="264" t="e">
        <f>SUMIFS(M.account_DTR!BK$7:BK$414,M.account_DTR!$I$7:$I$414,'10. 170KMP'!$F123)</f>
        <v>#REF!</v>
      </c>
      <c r="S123" s="264" t="e">
        <f>SUMIFS(M.account_DTR!BL$7:BL$414,M.account_DTR!$I$7:$I$414,'10. 170KMP'!$F123)</f>
        <v>#REF!</v>
      </c>
      <c r="T123" s="264" t="e">
        <f>SUMIFS(M.account_DTR!BM$7:BM$414,M.account_DTR!$I$7:$I$414,'10. 170KMP'!$F123)</f>
        <v>#REF!</v>
      </c>
      <c r="U123" s="264" t="e">
        <f>SUMIFS(M.account_DTR!BN$7:BN$414,M.account_DTR!$I$7:$I$414,'10. 170KMP'!$F123)</f>
        <v>#REF!</v>
      </c>
      <c r="V123" s="264" t="e">
        <f>SUMIFS(M.account_DTR!BO$7:BO$414,M.account_DTR!$I$7:$I$414,'10. 170KMP'!$F123)</f>
        <v>#REF!</v>
      </c>
      <c r="W123" s="264" t="e">
        <f>SUMIFS(M.account_DTR!BP$7:BP$414,M.account_DTR!$I$7:$I$414,'10. 170KMP'!$F123)</f>
        <v>#REF!</v>
      </c>
      <c r="X123" s="264" t="e">
        <f>SUMIFS(M.account_DTR!BQ$7:BQ$414,M.account_DTR!$I$7:$I$414,'10. 170KMP'!$F123)</f>
        <v>#REF!</v>
      </c>
      <c r="Y123" s="264" t="e">
        <f>SUMIFS(M.account_DTR!BR$7:BR$414,M.account_DTR!$I$7:$I$414,'10. 170KMP'!$F123)</f>
        <v>#REF!</v>
      </c>
      <c r="Z123" s="264" t="e">
        <f>SUMIFS(M.account_DTR!BS$7:BS$414,M.account_DTR!$I$7:$I$414,'10. 170KMP'!$F123)</f>
        <v>#REF!</v>
      </c>
      <c r="AA123" s="264" t="e">
        <f t="shared" si="49"/>
        <v>#REF!</v>
      </c>
      <c r="AB123" s="264">
        <f>SUMIFS(M.account_DTR!BV$7:BV$414,M.account_DTR!$I$7:$I$414,'10. 170KMP'!$F123)</f>
        <v>0</v>
      </c>
      <c r="AC123" s="264">
        <f>SUMIFS(M.account_DTR!BW$7:BW$414,M.account_DTR!$I$7:$I$414,'10. 170KMP'!$F123)</f>
        <v>0</v>
      </c>
      <c r="AD123" s="264">
        <f>SUMIFS(M.account_DTR!BX$7:BX$414,M.account_DTR!$I$7:$I$414,'10. 170KMP'!$F123)</f>
        <v>0</v>
      </c>
      <c r="AE123" s="264">
        <f>SUMIFS(M.account_DTR!BY$7:BY$414,M.account_DTR!$I$7:$I$414,'10. 170KMP'!$F123)</f>
        <v>0</v>
      </c>
      <c r="AF123" s="264">
        <f>SUMIFS(M.account_DTR!BZ$7:BZ$414,M.account_DTR!$I$7:$I$414,'10. 170KMP'!$F123)</f>
        <v>0</v>
      </c>
      <c r="AG123" s="264">
        <f>SUMIFS(M.account_DTR!CA$7:CA$414,M.account_DTR!$I$7:$I$414,'10. 170KMP'!$F123)</f>
        <v>0</v>
      </c>
      <c r="AH123" s="264">
        <f>SUMIFS(M.account_DTR!CB$7:CB$414,M.account_DTR!$I$7:$I$414,'10. 170KMP'!$F123)</f>
        <v>0</v>
      </c>
      <c r="AI123" s="264">
        <f>SUMIFS(M.account_DTR!CC$7:CC$414,M.account_DTR!$I$7:$I$414,'10. 170KMP'!$F123)</f>
        <v>0</v>
      </c>
      <c r="AJ123" s="264">
        <f>SUMIFS(M.account_DTR!CD$7:CD$414,M.account_DTR!$I$7:$I$414,'10. 170KMP'!$F123)</f>
        <v>0</v>
      </c>
      <c r="AK123" s="264">
        <f>SUMIFS(M.account_DTR!CE$7:CE$414,M.account_DTR!$I$7:$I$414,'10. 170KMP'!$F123)</f>
        <v>0</v>
      </c>
      <c r="AL123" s="264">
        <f>SUMIFS(M.account_DTR!CF$7:CF$414,M.account_DTR!$I$7:$I$414,'10. 170KMP'!$F123)</f>
        <v>0</v>
      </c>
      <c r="AM123" s="264">
        <f>SUMIFS(M.account_DTR!CG$7:CG$414,M.account_DTR!$I$7:$I$414,'10. 170KMP'!$F123)</f>
        <v>0</v>
      </c>
      <c r="AN123" s="264">
        <f t="shared" si="50"/>
        <v>0</v>
      </c>
      <c r="AO123" s="265">
        <f t="shared" si="48"/>
        <v>0</v>
      </c>
      <c r="AP123" s="326">
        <f>SUMIFS(M.account_DTR!CJ$7:CJ$414,M.account_DTR!$I$7:$I$414,'10. 170KMP'!$F123)</f>
        <v>0</v>
      </c>
      <c r="AQ123" s="327">
        <f>SUMIFS(M.account_DTR!CK$7:CK$414,M.account_DTR!$I$7:$I$414,'10. 170KMP'!$F123)</f>
        <v>0</v>
      </c>
      <c r="AR123" s="327">
        <f>SUMIFS(M.account_DTR!CL$7:CL$414,M.account_DTR!$I$7:$I$414,'10. 170KMP'!$F123)</f>
        <v>0</v>
      </c>
      <c r="AS123" s="327">
        <f>SUMIFS(M.account_DTR!CM$7:CM$414,M.account_DTR!$I$7:$I$414,'10. 170KMP'!$F123)</f>
        <v>0</v>
      </c>
      <c r="AT123" s="327">
        <f>SUMIFS(M.account_DTR!CN$7:CN$414,M.account_DTR!$I$7:$I$414,'10. 170KMP'!$F123)</f>
        <v>0</v>
      </c>
      <c r="AU123" s="327"/>
      <c r="AV123" s="327"/>
      <c r="AW123" s="327"/>
      <c r="AX123" s="327"/>
      <c r="AY123" s="327"/>
      <c r="AZ123" s="327"/>
      <c r="BA123" s="328"/>
      <c r="BB123" s="263">
        <f t="shared" si="51"/>
        <v>0</v>
      </c>
      <c r="BC123" s="264">
        <f t="shared" si="52"/>
        <v>0</v>
      </c>
      <c r="BD123" s="264">
        <f t="shared" si="53"/>
        <v>0</v>
      </c>
      <c r="BE123" s="742" t="str">
        <f t="shared" si="37"/>
        <v/>
      </c>
      <c r="BF123" s="743" t="str">
        <f t="shared" si="38"/>
        <v/>
      </c>
      <c r="BG123" s="263" t="e">
        <f t="shared" si="54"/>
        <v>#REF!</v>
      </c>
      <c r="BH123" s="264">
        <f t="shared" si="55"/>
        <v>0</v>
      </c>
      <c r="BI123" s="264">
        <f t="shared" si="56"/>
        <v>0</v>
      </c>
      <c r="BJ123" s="506" t="str">
        <f t="shared" si="39"/>
        <v/>
      </c>
      <c r="BK123" s="506" t="str">
        <f t="shared" si="40"/>
        <v/>
      </c>
      <c r="BL123" s="507" t="str">
        <f t="shared" si="41"/>
        <v/>
      </c>
    </row>
    <row r="124" spans="2:64" s="2" customFormat="1" x14ac:dyDescent="0.25">
      <c r="B124" s="402" t="s">
        <v>103</v>
      </c>
      <c r="C124" s="132" t="s">
        <v>102</v>
      </c>
      <c r="D124" s="244" t="s">
        <v>261</v>
      </c>
      <c r="E124" s="132" t="s">
        <v>102</v>
      </c>
      <c r="F124" s="23">
        <f>IF(H124=0,"",MAX($F$10:F123)+1)</f>
        <v>114</v>
      </c>
      <c r="G124" s="243" t="str">
        <f>VLOOKUP(H124,'Mapping account'!E:F,2,0)</f>
        <v>05201</v>
      </c>
      <c r="H124" s="165" t="s">
        <v>102</v>
      </c>
      <c r="I124" s="271" t="s">
        <v>226</v>
      </c>
      <c r="J124" s="280" t="s">
        <v>103</v>
      </c>
      <c r="K124" s="280" t="s">
        <v>261</v>
      </c>
      <c r="L124" s="396" t="e">
        <f>SUMIFS(M.account_DTR!$AD$7:$AD$414,M.account_DTR!$I$7:$I$414,'10. 170KMP'!$F124)</f>
        <v>#REF!</v>
      </c>
      <c r="M124" s="397" t="e">
        <f>SUMIFS(M.account_DTR!$AR$7:$AR$414,M.account_DTR!$I$7:$I$414,'10. 170KMP'!$F124)</f>
        <v>#REF!</v>
      </c>
      <c r="N124" s="397" t="e">
        <f>SUMIFS(M.account_DTR!$BF$7:$BF$414,M.account_DTR!$I$7:$I$414,'10. 170KMP'!$F124)</f>
        <v>#REF!</v>
      </c>
      <c r="O124" s="397" t="e">
        <f>SUMIFS(M.account_DTR!BH$7:BH$414,M.account_DTR!$I$7:$I$414,'10. 170KMP'!$F124)</f>
        <v>#REF!</v>
      </c>
      <c r="P124" s="397" t="e">
        <f>SUMIFS(M.account_DTR!BI$7:BI$414,M.account_DTR!$I$7:$I$414,'10. 170KMP'!$F124)</f>
        <v>#REF!</v>
      </c>
      <c r="Q124" s="397" t="e">
        <f>SUMIFS(M.account_DTR!BJ$7:BJ$414,M.account_DTR!$I$7:$I$414,'10. 170KMP'!$F124)</f>
        <v>#REF!</v>
      </c>
      <c r="R124" s="397" t="e">
        <f>SUMIFS(M.account_DTR!BK$7:BK$414,M.account_DTR!$I$7:$I$414,'10. 170KMP'!$F124)</f>
        <v>#REF!</v>
      </c>
      <c r="S124" s="397" t="e">
        <f>SUMIFS(M.account_DTR!BL$7:BL$414,M.account_DTR!$I$7:$I$414,'10. 170KMP'!$F124)</f>
        <v>#REF!</v>
      </c>
      <c r="T124" s="397" t="e">
        <f>SUMIFS(M.account_DTR!BM$7:BM$414,M.account_DTR!$I$7:$I$414,'10. 170KMP'!$F124)</f>
        <v>#REF!</v>
      </c>
      <c r="U124" s="397" t="e">
        <f>SUMIFS(M.account_DTR!BN$7:BN$414,M.account_DTR!$I$7:$I$414,'10. 170KMP'!$F124)</f>
        <v>#REF!</v>
      </c>
      <c r="V124" s="397" t="e">
        <f>SUMIFS(M.account_DTR!BO$7:BO$414,M.account_DTR!$I$7:$I$414,'10. 170KMP'!$F124)</f>
        <v>#REF!</v>
      </c>
      <c r="W124" s="397" t="e">
        <f>SUMIFS(M.account_DTR!BP$7:BP$414,M.account_DTR!$I$7:$I$414,'10. 170KMP'!$F124)</f>
        <v>#REF!</v>
      </c>
      <c r="X124" s="397" t="e">
        <f>SUMIFS(M.account_DTR!BQ$7:BQ$414,M.account_DTR!$I$7:$I$414,'10. 170KMP'!$F124)</f>
        <v>#REF!</v>
      </c>
      <c r="Y124" s="397" t="e">
        <f>SUMIFS(M.account_DTR!BR$7:BR$414,M.account_DTR!$I$7:$I$414,'10. 170KMP'!$F124)</f>
        <v>#REF!</v>
      </c>
      <c r="Z124" s="397" t="e">
        <f>SUMIFS(M.account_DTR!BS$7:BS$414,M.account_DTR!$I$7:$I$414,'10. 170KMP'!$F124)</f>
        <v>#REF!</v>
      </c>
      <c r="AA124" s="397" t="e">
        <f t="shared" si="49"/>
        <v>#REF!</v>
      </c>
      <c r="AB124" s="397">
        <f>SUMIFS(M.account_DTR!BV$7:BV$414,M.account_DTR!$I$7:$I$414,'10. 170KMP'!$F124)</f>
        <v>0</v>
      </c>
      <c r="AC124" s="397">
        <f>SUMIFS(M.account_DTR!BW$7:BW$414,M.account_DTR!$I$7:$I$414,'10. 170KMP'!$F124)</f>
        <v>0</v>
      </c>
      <c r="AD124" s="397">
        <f>SUMIFS(M.account_DTR!BX$7:BX$414,M.account_DTR!$I$7:$I$414,'10. 170KMP'!$F124)</f>
        <v>0</v>
      </c>
      <c r="AE124" s="397">
        <f>SUMIFS(M.account_DTR!BY$7:BY$414,M.account_DTR!$I$7:$I$414,'10. 170KMP'!$F124)</f>
        <v>0</v>
      </c>
      <c r="AF124" s="397">
        <f>SUMIFS(M.account_DTR!BZ$7:BZ$414,M.account_DTR!$I$7:$I$414,'10. 170KMP'!$F124)</f>
        <v>0</v>
      </c>
      <c r="AG124" s="397">
        <f>SUMIFS(M.account_DTR!CA$7:CA$414,M.account_DTR!$I$7:$I$414,'10. 170KMP'!$F124)</f>
        <v>0</v>
      </c>
      <c r="AH124" s="397">
        <f>SUMIFS(M.account_DTR!CB$7:CB$414,M.account_DTR!$I$7:$I$414,'10. 170KMP'!$F124)</f>
        <v>0</v>
      </c>
      <c r="AI124" s="397">
        <f>SUMIFS(M.account_DTR!CC$7:CC$414,M.account_DTR!$I$7:$I$414,'10. 170KMP'!$F124)</f>
        <v>0</v>
      </c>
      <c r="AJ124" s="397">
        <f>SUMIFS(M.account_DTR!CD$7:CD$414,M.account_DTR!$I$7:$I$414,'10. 170KMP'!$F124)</f>
        <v>0</v>
      </c>
      <c r="AK124" s="397">
        <f>SUMIFS(M.account_DTR!CE$7:CE$414,M.account_DTR!$I$7:$I$414,'10. 170KMP'!$F124)</f>
        <v>0</v>
      </c>
      <c r="AL124" s="397">
        <f>SUMIFS(M.account_DTR!CF$7:CF$414,M.account_DTR!$I$7:$I$414,'10. 170KMP'!$F124)</f>
        <v>0</v>
      </c>
      <c r="AM124" s="397">
        <f>SUMIFS(M.account_DTR!CG$7:CG$414,M.account_DTR!$I$7:$I$414,'10. 170KMP'!$F124)</f>
        <v>0</v>
      </c>
      <c r="AN124" s="397">
        <f t="shared" si="50"/>
        <v>0</v>
      </c>
      <c r="AO124" s="398">
        <f t="shared" si="48"/>
        <v>0</v>
      </c>
      <c r="AP124" s="399">
        <f>SUMIFS(M.account_DTR!CJ$7:CJ$414,M.account_DTR!$I$7:$I$414,'10. 170KMP'!$F124)</f>
        <v>0</v>
      </c>
      <c r="AQ124" s="400">
        <f>SUMIFS(M.account_DTR!CK$7:CK$414,M.account_DTR!$I$7:$I$414,'10. 170KMP'!$F124)</f>
        <v>0</v>
      </c>
      <c r="AR124" s="400">
        <f>SUMIFS(M.account_DTR!CL$7:CL$414,M.account_DTR!$I$7:$I$414,'10. 170KMP'!$F124)</f>
        <v>0</v>
      </c>
      <c r="AS124" s="400">
        <f>SUMIFS(M.account_DTR!CM$7:CM$414,M.account_DTR!$I$7:$I$414,'10. 170KMP'!$F124)</f>
        <v>0</v>
      </c>
      <c r="AT124" s="400">
        <f>SUMIFS(M.account_DTR!CN$7:CN$414,M.account_DTR!$I$7:$I$414,'10. 170KMP'!$F124)</f>
        <v>0</v>
      </c>
      <c r="AU124" s="400"/>
      <c r="AV124" s="400"/>
      <c r="AW124" s="400"/>
      <c r="AX124" s="400"/>
      <c r="AY124" s="400"/>
      <c r="AZ124" s="400"/>
      <c r="BA124" s="401"/>
      <c r="BB124" s="396">
        <f t="shared" si="51"/>
        <v>0</v>
      </c>
      <c r="BC124" s="397">
        <f t="shared" si="52"/>
        <v>0</v>
      </c>
      <c r="BD124" s="397">
        <f t="shared" si="53"/>
        <v>0</v>
      </c>
      <c r="BE124" s="736" t="str">
        <f t="shared" si="37"/>
        <v/>
      </c>
      <c r="BF124" s="737" t="str">
        <f t="shared" si="38"/>
        <v/>
      </c>
      <c r="BG124" s="396" t="e">
        <f t="shared" si="54"/>
        <v>#REF!</v>
      </c>
      <c r="BH124" s="397">
        <f t="shared" si="55"/>
        <v>0</v>
      </c>
      <c r="BI124" s="397">
        <f t="shared" si="56"/>
        <v>0</v>
      </c>
      <c r="BJ124" s="500" t="str">
        <f t="shared" si="39"/>
        <v/>
      </c>
      <c r="BK124" s="500" t="str">
        <f t="shared" si="40"/>
        <v/>
      </c>
      <c r="BL124" s="501" t="str">
        <f t="shared" si="41"/>
        <v/>
      </c>
    </row>
    <row r="125" spans="2:64" s="2" customFormat="1" x14ac:dyDescent="0.25">
      <c r="B125" s="1103" t="s">
        <v>105</v>
      </c>
      <c r="C125" s="1104" t="s">
        <v>104</v>
      </c>
      <c r="D125" s="1105" t="s">
        <v>262</v>
      </c>
      <c r="E125" s="1104" t="s">
        <v>104</v>
      </c>
      <c r="F125" s="177">
        <f>IF(H125=0,"",MAX($F$10:F124)+1)</f>
        <v>115</v>
      </c>
      <c r="G125" s="239" t="str">
        <f>VLOOKUP(H125,'Mapping account'!E:F,2,0)</f>
        <v>00100</v>
      </c>
      <c r="H125" s="14" t="s">
        <v>386</v>
      </c>
      <c r="I125" s="267" t="s">
        <v>226</v>
      </c>
      <c r="J125" s="278" t="s">
        <v>105</v>
      </c>
      <c r="K125" s="278" t="s">
        <v>262</v>
      </c>
      <c r="L125" s="386" t="e">
        <f>SUMIFS(M.account_DTR!$AD$7:$AD$414,M.account_DTR!$I$7:$I$414,'10. 170KMP'!$F125)</f>
        <v>#REF!</v>
      </c>
      <c r="M125" s="387" t="e">
        <f>SUMIFS(M.account_DTR!$AR$7:$AR$414,M.account_DTR!$I$7:$I$414,'10. 170KMP'!$F125)</f>
        <v>#REF!</v>
      </c>
      <c r="N125" s="387" t="e">
        <f>SUMIFS(M.account_DTR!$BF$7:$BF$414,M.account_DTR!$I$7:$I$414,'10. 170KMP'!$F125)</f>
        <v>#REF!</v>
      </c>
      <c r="O125" s="387" t="e">
        <f>SUMIFS(M.account_DTR!BH$7:BH$414,M.account_DTR!$I$7:$I$414,'10. 170KMP'!$F125)</f>
        <v>#REF!</v>
      </c>
      <c r="P125" s="387" t="e">
        <f>SUMIFS(M.account_DTR!BI$7:BI$414,M.account_DTR!$I$7:$I$414,'10. 170KMP'!$F125)</f>
        <v>#REF!</v>
      </c>
      <c r="Q125" s="387" t="e">
        <f>SUMIFS(M.account_DTR!BJ$7:BJ$414,M.account_DTR!$I$7:$I$414,'10. 170KMP'!$F125)</f>
        <v>#REF!</v>
      </c>
      <c r="R125" s="387" t="e">
        <f>SUMIFS(M.account_DTR!BK$7:BK$414,M.account_DTR!$I$7:$I$414,'10. 170KMP'!$F125)</f>
        <v>#REF!</v>
      </c>
      <c r="S125" s="387" t="e">
        <f>SUMIFS(M.account_DTR!BL$7:BL$414,M.account_DTR!$I$7:$I$414,'10. 170KMP'!$F125)</f>
        <v>#REF!</v>
      </c>
      <c r="T125" s="387" t="e">
        <f>SUMIFS(M.account_DTR!BM$7:BM$414,M.account_DTR!$I$7:$I$414,'10. 170KMP'!$F125)</f>
        <v>#REF!</v>
      </c>
      <c r="U125" s="387" t="e">
        <f>SUMIFS(M.account_DTR!BN$7:BN$414,M.account_DTR!$I$7:$I$414,'10. 170KMP'!$F125)</f>
        <v>#REF!</v>
      </c>
      <c r="V125" s="387" t="e">
        <f>SUMIFS(M.account_DTR!BO$7:BO$414,M.account_DTR!$I$7:$I$414,'10. 170KMP'!$F125)</f>
        <v>#REF!</v>
      </c>
      <c r="W125" s="387" t="e">
        <f>SUMIFS(M.account_DTR!BP$7:BP$414,M.account_DTR!$I$7:$I$414,'10. 170KMP'!$F125)</f>
        <v>#REF!</v>
      </c>
      <c r="X125" s="387" t="e">
        <f>SUMIFS(M.account_DTR!BQ$7:BQ$414,M.account_DTR!$I$7:$I$414,'10. 170KMP'!$F125)</f>
        <v>#REF!</v>
      </c>
      <c r="Y125" s="387" t="e">
        <f>SUMIFS(M.account_DTR!BR$7:BR$414,M.account_DTR!$I$7:$I$414,'10. 170KMP'!$F125)</f>
        <v>#REF!</v>
      </c>
      <c r="Z125" s="387" t="e">
        <f>SUMIFS(M.account_DTR!BS$7:BS$414,M.account_DTR!$I$7:$I$414,'10. 170KMP'!$F125)</f>
        <v>#REF!</v>
      </c>
      <c r="AA125" s="387" t="e">
        <f t="shared" si="49"/>
        <v>#REF!</v>
      </c>
      <c r="AB125" s="387">
        <f>SUMIFS(M.account_DTR!BV$7:BV$414,M.account_DTR!$I$7:$I$414,'10. 170KMP'!$F125)</f>
        <v>0</v>
      </c>
      <c r="AC125" s="387">
        <f>SUMIFS(M.account_DTR!BW$7:BW$414,M.account_DTR!$I$7:$I$414,'10. 170KMP'!$F125)</f>
        <v>0</v>
      </c>
      <c r="AD125" s="387">
        <f>SUMIFS(M.account_DTR!BX$7:BX$414,M.account_DTR!$I$7:$I$414,'10. 170KMP'!$F125)</f>
        <v>0</v>
      </c>
      <c r="AE125" s="387">
        <f>SUMIFS(M.account_DTR!BY$7:BY$414,M.account_DTR!$I$7:$I$414,'10. 170KMP'!$F125)</f>
        <v>0</v>
      </c>
      <c r="AF125" s="387">
        <f>SUMIFS(M.account_DTR!BZ$7:BZ$414,M.account_DTR!$I$7:$I$414,'10. 170KMP'!$F125)</f>
        <v>0</v>
      </c>
      <c r="AG125" s="387">
        <f>SUMIFS(M.account_DTR!CA$7:CA$414,M.account_DTR!$I$7:$I$414,'10. 170KMP'!$F125)</f>
        <v>0</v>
      </c>
      <c r="AH125" s="387">
        <f>SUMIFS(M.account_DTR!CB$7:CB$414,M.account_DTR!$I$7:$I$414,'10. 170KMP'!$F125)</f>
        <v>0</v>
      </c>
      <c r="AI125" s="387">
        <f>SUMIFS(M.account_DTR!CC$7:CC$414,M.account_DTR!$I$7:$I$414,'10. 170KMP'!$F125)</f>
        <v>0</v>
      </c>
      <c r="AJ125" s="387">
        <f>SUMIFS(M.account_DTR!CD$7:CD$414,M.account_DTR!$I$7:$I$414,'10. 170KMP'!$F125)</f>
        <v>0</v>
      </c>
      <c r="AK125" s="387">
        <f>SUMIFS(M.account_DTR!CE$7:CE$414,M.account_DTR!$I$7:$I$414,'10. 170KMP'!$F125)</f>
        <v>0</v>
      </c>
      <c r="AL125" s="387">
        <f>SUMIFS(M.account_DTR!CF$7:CF$414,M.account_DTR!$I$7:$I$414,'10. 170KMP'!$F125)</f>
        <v>0</v>
      </c>
      <c r="AM125" s="387">
        <f>SUMIFS(M.account_DTR!CG$7:CG$414,M.account_DTR!$I$7:$I$414,'10. 170KMP'!$F125)</f>
        <v>0</v>
      </c>
      <c r="AN125" s="387">
        <f t="shared" si="50"/>
        <v>0</v>
      </c>
      <c r="AO125" s="388">
        <f t="shared" si="48"/>
        <v>0</v>
      </c>
      <c r="AP125" s="389">
        <f>SUMIFS(M.account_DTR!CJ$7:CJ$414,M.account_DTR!$I$7:$I$414,'10. 170KMP'!$F125)</f>
        <v>0</v>
      </c>
      <c r="AQ125" s="390">
        <f>SUMIFS(M.account_DTR!CK$7:CK$414,M.account_DTR!$I$7:$I$414,'10. 170KMP'!$F125)</f>
        <v>0</v>
      </c>
      <c r="AR125" s="390">
        <f>SUMIFS(M.account_DTR!CL$7:CL$414,M.account_DTR!$I$7:$I$414,'10. 170KMP'!$F125)</f>
        <v>0</v>
      </c>
      <c r="AS125" s="390">
        <f>SUMIFS(M.account_DTR!CM$7:CM$414,M.account_DTR!$I$7:$I$414,'10. 170KMP'!$F125)</f>
        <v>0</v>
      </c>
      <c r="AT125" s="390">
        <f>SUMIFS(M.account_DTR!CN$7:CN$414,M.account_DTR!$I$7:$I$414,'10. 170KMP'!$F125)</f>
        <v>0</v>
      </c>
      <c r="AU125" s="390"/>
      <c r="AV125" s="390"/>
      <c r="AW125" s="390"/>
      <c r="AX125" s="390"/>
      <c r="AY125" s="390"/>
      <c r="AZ125" s="390"/>
      <c r="BA125" s="391"/>
      <c r="BB125" s="386">
        <f t="shared" si="51"/>
        <v>0</v>
      </c>
      <c r="BC125" s="387">
        <f t="shared" si="52"/>
        <v>0</v>
      </c>
      <c r="BD125" s="387">
        <f t="shared" si="53"/>
        <v>0</v>
      </c>
      <c r="BE125" s="734" t="str">
        <f t="shared" si="37"/>
        <v/>
      </c>
      <c r="BF125" s="735" t="str">
        <f t="shared" si="38"/>
        <v/>
      </c>
      <c r="BG125" s="386" t="e">
        <f t="shared" si="54"/>
        <v>#REF!</v>
      </c>
      <c r="BH125" s="387">
        <f t="shared" si="55"/>
        <v>0</v>
      </c>
      <c r="BI125" s="387">
        <f t="shared" si="56"/>
        <v>0</v>
      </c>
      <c r="BJ125" s="498" t="str">
        <f t="shared" si="39"/>
        <v/>
      </c>
      <c r="BK125" s="498" t="str">
        <f t="shared" si="40"/>
        <v/>
      </c>
      <c r="BL125" s="499" t="str">
        <f t="shared" si="41"/>
        <v/>
      </c>
    </row>
    <row r="126" spans="2:64" s="2" customFormat="1" ht="27.6" x14ac:dyDescent="0.25">
      <c r="B126" s="1103"/>
      <c r="C126" s="1104"/>
      <c r="D126" s="1105"/>
      <c r="E126" s="1104"/>
      <c r="F126" s="179">
        <f>IF(H126=0,"",MAX($F$10:F125)+1)</f>
        <v>116</v>
      </c>
      <c r="G126" s="242" t="str">
        <f>VLOOKUP(H126,'Mapping account'!E:F,2,0)</f>
        <v>00100</v>
      </c>
      <c r="H126" s="198" t="s">
        <v>387</v>
      </c>
      <c r="I126" s="269" t="s">
        <v>226</v>
      </c>
      <c r="J126" s="279" t="s">
        <v>105</v>
      </c>
      <c r="K126" s="279" t="s">
        <v>262</v>
      </c>
      <c r="L126" s="403" t="e">
        <f>SUMIFS(M.account_DTR!$AD$7:$AD$414,M.account_DTR!$I$7:$I$414,'10. 170KMP'!$F126)</f>
        <v>#REF!</v>
      </c>
      <c r="M126" s="404" t="e">
        <f>SUMIFS(M.account_DTR!$AR$7:$AR$414,M.account_DTR!$I$7:$I$414,'10. 170KMP'!$F126)</f>
        <v>#REF!</v>
      </c>
      <c r="N126" s="404" t="e">
        <f>SUMIFS(M.account_DTR!$BF$7:$BF$414,M.account_DTR!$I$7:$I$414,'10. 170KMP'!$F126)</f>
        <v>#REF!</v>
      </c>
      <c r="O126" s="404" t="e">
        <f>SUMIFS(M.account_DTR!BH$7:BH$414,M.account_DTR!$I$7:$I$414,'10. 170KMP'!$F126)</f>
        <v>#REF!</v>
      </c>
      <c r="P126" s="404" t="e">
        <f>SUMIFS(M.account_DTR!BI$7:BI$414,M.account_DTR!$I$7:$I$414,'10. 170KMP'!$F126)</f>
        <v>#REF!</v>
      </c>
      <c r="Q126" s="404" t="e">
        <f>SUMIFS(M.account_DTR!BJ$7:BJ$414,M.account_DTR!$I$7:$I$414,'10. 170KMP'!$F126)</f>
        <v>#REF!</v>
      </c>
      <c r="R126" s="404" t="e">
        <f>SUMIFS(M.account_DTR!BK$7:BK$414,M.account_DTR!$I$7:$I$414,'10. 170KMP'!$F126)</f>
        <v>#REF!</v>
      </c>
      <c r="S126" s="404" t="e">
        <f>SUMIFS(M.account_DTR!BL$7:BL$414,M.account_DTR!$I$7:$I$414,'10. 170KMP'!$F126)</f>
        <v>#REF!</v>
      </c>
      <c r="T126" s="404" t="e">
        <f>SUMIFS(M.account_DTR!BM$7:BM$414,M.account_DTR!$I$7:$I$414,'10. 170KMP'!$F126)</f>
        <v>#REF!</v>
      </c>
      <c r="U126" s="404" t="e">
        <f>SUMIFS(M.account_DTR!BN$7:BN$414,M.account_DTR!$I$7:$I$414,'10. 170KMP'!$F126)</f>
        <v>#REF!</v>
      </c>
      <c r="V126" s="404" t="e">
        <f>SUMIFS(M.account_DTR!BO$7:BO$414,M.account_DTR!$I$7:$I$414,'10. 170KMP'!$F126)</f>
        <v>#REF!</v>
      </c>
      <c r="W126" s="404" t="e">
        <f>SUMIFS(M.account_DTR!BP$7:BP$414,M.account_DTR!$I$7:$I$414,'10. 170KMP'!$F126)</f>
        <v>#REF!</v>
      </c>
      <c r="X126" s="404" t="e">
        <f>SUMIFS(M.account_DTR!BQ$7:BQ$414,M.account_DTR!$I$7:$I$414,'10. 170KMP'!$F126)</f>
        <v>#REF!</v>
      </c>
      <c r="Y126" s="404" t="e">
        <f>SUMIFS(M.account_DTR!BR$7:BR$414,M.account_DTR!$I$7:$I$414,'10. 170KMP'!$F126)</f>
        <v>#REF!</v>
      </c>
      <c r="Z126" s="404" t="e">
        <f>SUMIFS(M.account_DTR!BS$7:BS$414,M.account_DTR!$I$7:$I$414,'10. 170KMP'!$F126)</f>
        <v>#REF!</v>
      </c>
      <c r="AA126" s="404" t="e">
        <f t="shared" si="49"/>
        <v>#REF!</v>
      </c>
      <c r="AB126" s="404">
        <f>SUMIFS(M.account_DTR!BV$7:BV$414,M.account_DTR!$I$7:$I$414,'10. 170KMP'!$F126)</f>
        <v>0</v>
      </c>
      <c r="AC126" s="404">
        <f>SUMIFS(M.account_DTR!BW$7:BW$414,M.account_DTR!$I$7:$I$414,'10. 170KMP'!$F126)</f>
        <v>0</v>
      </c>
      <c r="AD126" s="404">
        <f>SUMIFS(M.account_DTR!BX$7:BX$414,M.account_DTR!$I$7:$I$414,'10. 170KMP'!$F126)</f>
        <v>0</v>
      </c>
      <c r="AE126" s="404">
        <f>SUMIFS(M.account_DTR!BY$7:BY$414,M.account_DTR!$I$7:$I$414,'10. 170KMP'!$F126)</f>
        <v>0</v>
      </c>
      <c r="AF126" s="404">
        <f>SUMIFS(M.account_DTR!BZ$7:BZ$414,M.account_DTR!$I$7:$I$414,'10. 170KMP'!$F126)</f>
        <v>0</v>
      </c>
      <c r="AG126" s="404">
        <f>SUMIFS(M.account_DTR!CA$7:CA$414,M.account_DTR!$I$7:$I$414,'10. 170KMP'!$F126)</f>
        <v>0</v>
      </c>
      <c r="AH126" s="404">
        <f>SUMIFS(M.account_DTR!CB$7:CB$414,M.account_DTR!$I$7:$I$414,'10. 170KMP'!$F126)</f>
        <v>0</v>
      </c>
      <c r="AI126" s="404">
        <f>SUMIFS(M.account_DTR!CC$7:CC$414,M.account_DTR!$I$7:$I$414,'10. 170KMP'!$F126)</f>
        <v>0</v>
      </c>
      <c r="AJ126" s="404">
        <f>SUMIFS(M.account_DTR!CD$7:CD$414,M.account_DTR!$I$7:$I$414,'10. 170KMP'!$F126)</f>
        <v>0</v>
      </c>
      <c r="AK126" s="404">
        <f>SUMIFS(M.account_DTR!CE$7:CE$414,M.account_DTR!$I$7:$I$414,'10. 170KMP'!$F126)</f>
        <v>0</v>
      </c>
      <c r="AL126" s="404">
        <f>SUMIFS(M.account_DTR!CF$7:CF$414,M.account_DTR!$I$7:$I$414,'10. 170KMP'!$F126)</f>
        <v>0</v>
      </c>
      <c r="AM126" s="404">
        <f>SUMIFS(M.account_DTR!CG$7:CG$414,M.account_DTR!$I$7:$I$414,'10. 170KMP'!$F126)</f>
        <v>0</v>
      </c>
      <c r="AN126" s="404">
        <f t="shared" si="50"/>
        <v>0</v>
      </c>
      <c r="AO126" s="405">
        <f t="shared" si="48"/>
        <v>0</v>
      </c>
      <c r="AP126" s="406">
        <f>SUMIFS(M.account_DTR!CJ$7:CJ$414,M.account_DTR!$I$7:$I$414,'10. 170KMP'!$F126)</f>
        <v>0</v>
      </c>
      <c r="AQ126" s="407">
        <f>SUMIFS(M.account_DTR!CK$7:CK$414,M.account_DTR!$I$7:$I$414,'10. 170KMP'!$F126)</f>
        <v>0</v>
      </c>
      <c r="AR126" s="407">
        <f>SUMIFS(M.account_DTR!CL$7:CL$414,M.account_DTR!$I$7:$I$414,'10. 170KMP'!$F126)</f>
        <v>0</v>
      </c>
      <c r="AS126" s="407">
        <f>SUMIFS(M.account_DTR!CM$7:CM$414,M.account_DTR!$I$7:$I$414,'10. 170KMP'!$F126)</f>
        <v>0</v>
      </c>
      <c r="AT126" s="407">
        <f>SUMIFS(M.account_DTR!CN$7:CN$414,M.account_DTR!$I$7:$I$414,'10. 170KMP'!$F126)</f>
        <v>0</v>
      </c>
      <c r="AU126" s="407"/>
      <c r="AV126" s="407"/>
      <c r="AW126" s="407"/>
      <c r="AX126" s="407"/>
      <c r="AY126" s="407"/>
      <c r="AZ126" s="407"/>
      <c r="BA126" s="408"/>
      <c r="BB126" s="403">
        <f t="shared" si="51"/>
        <v>0</v>
      </c>
      <c r="BC126" s="404">
        <f t="shared" si="52"/>
        <v>0</v>
      </c>
      <c r="BD126" s="404">
        <f t="shared" si="53"/>
        <v>0</v>
      </c>
      <c r="BE126" s="738" t="str">
        <f t="shared" si="37"/>
        <v/>
      </c>
      <c r="BF126" s="739" t="str">
        <f t="shared" si="38"/>
        <v/>
      </c>
      <c r="BG126" s="403" t="e">
        <f t="shared" si="54"/>
        <v>#REF!</v>
      </c>
      <c r="BH126" s="404">
        <f t="shared" si="55"/>
        <v>0</v>
      </c>
      <c r="BI126" s="404">
        <f t="shared" si="56"/>
        <v>0</v>
      </c>
      <c r="BJ126" s="502" t="str">
        <f t="shared" si="39"/>
        <v/>
      </c>
      <c r="BK126" s="502" t="str">
        <f t="shared" si="40"/>
        <v/>
      </c>
      <c r="BL126" s="503" t="str">
        <f t="shared" si="41"/>
        <v/>
      </c>
    </row>
    <row r="127" spans="2:64" s="2" customFormat="1" ht="27.6" x14ac:dyDescent="0.25">
      <c r="B127" s="1103"/>
      <c r="C127" s="1104"/>
      <c r="D127" s="1105"/>
      <c r="E127" s="1104"/>
      <c r="F127" s="179">
        <f>IF(H127=0,"",MAX($F$10:F126)+1)</f>
        <v>117</v>
      </c>
      <c r="G127" s="242" t="str">
        <f>VLOOKUP(H127,'Mapping account'!E:F,2,0)</f>
        <v>00100</v>
      </c>
      <c r="H127" s="198" t="s">
        <v>388</v>
      </c>
      <c r="I127" s="269" t="s">
        <v>226</v>
      </c>
      <c r="J127" s="279" t="s">
        <v>105</v>
      </c>
      <c r="K127" s="279" t="s">
        <v>262</v>
      </c>
      <c r="L127" s="403" t="e">
        <f>SUMIFS(M.account_DTR!$AD$7:$AD$414,M.account_DTR!$I$7:$I$414,'10. 170KMP'!$F127)</f>
        <v>#REF!</v>
      </c>
      <c r="M127" s="404" t="e">
        <f>SUMIFS(M.account_DTR!$AR$7:$AR$414,M.account_DTR!$I$7:$I$414,'10. 170KMP'!$F127)</f>
        <v>#REF!</v>
      </c>
      <c r="N127" s="404" t="e">
        <f>SUMIFS(M.account_DTR!$BF$7:$BF$414,M.account_DTR!$I$7:$I$414,'10. 170KMP'!$F127)</f>
        <v>#REF!</v>
      </c>
      <c r="O127" s="404" t="e">
        <f>SUMIFS(M.account_DTR!BH$7:BH$414,M.account_DTR!$I$7:$I$414,'10. 170KMP'!$F127)</f>
        <v>#REF!</v>
      </c>
      <c r="P127" s="404" t="e">
        <f>SUMIFS(M.account_DTR!BI$7:BI$414,M.account_DTR!$I$7:$I$414,'10. 170KMP'!$F127)</f>
        <v>#REF!</v>
      </c>
      <c r="Q127" s="404" t="e">
        <f>SUMIFS(M.account_DTR!BJ$7:BJ$414,M.account_DTR!$I$7:$I$414,'10. 170KMP'!$F127)</f>
        <v>#REF!</v>
      </c>
      <c r="R127" s="404" t="e">
        <f>SUMIFS(M.account_DTR!BK$7:BK$414,M.account_DTR!$I$7:$I$414,'10. 170KMP'!$F127)</f>
        <v>#REF!</v>
      </c>
      <c r="S127" s="404" t="e">
        <f>SUMIFS(M.account_DTR!BL$7:BL$414,M.account_DTR!$I$7:$I$414,'10. 170KMP'!$F127)</f>
        <v>#REF!</v>
      </c>
      <c r="T127" s="404" t="e">
        <f>SUMIFS(M.account_DTR!BM$7:BM$414,M.account_DTR!$I$7:$I$414,'10. 170KMP'!$F127)</f>
        <v>#REF!</v>
      </c>
      <c r="U127" s="404" t="e">
        <f>SUMIFS(M.account_DTR!BN$7:BN$414,M.account_DTR!$I$7:$I$414,'10. 170KMP'!$F127)</f>
        <v>#REF!</v>
      </c>
      <c r="V127" s="404" t="e">
        <f>SUMIFS(M.account_DTR!BO$7:BO$414,M.account_DTR!$I$7:$I$414,'10. 170KMP'!$F127)</f>
        <v>#REF!</v>
      </c>
      <c r="W127" s="404" t="e">
        <f>SUMIFS(M.account_DTR!BP$7:BP$414,M.account_DTR!$I$7:$I$414,'10. 170KMP'!$F127)</f>
        <v>#REF!</v>
      </c>
      <c r="X127" s="404" t="e">
        <f>SUMIFS(M.account_DTR!BQ$7:BQ$414,M.account_DTR!$I$7:$I$414,'10. 170KMP'!$F127)</f>
        <v>#REF!</v>
      </c>
      <c r="Y127" s="404" t="e">
        <f>SUMIFS(M.account_DTR!BR$7:BR$414,M.account_DTR!$I$7:$I$414,'10. 170KMP'!$F127)</f>
        <v>#REF!</v>
      </c>
      <c r="Z127" s="404" t="e">
        <f>SUMIFS(M.account_DTR!BS$7:BS$414,M.account_DTR!$I$7:$I$414,'10. 170KMP'!$F127)</f>
        <v>#REF!</v>
      </c>
      <c r="AA127" s="404" t="e">
        <f t="shared" si="49"/>
        <v>#REF!</v>
      </c>
      <c r="AB127" s="404">
        <f>SUMIFS(M.account_DTR!BV$7:BV$414,M.account_DTR!$I$7:$I$414,'10. 170KMP'!$F127)</f>
        <v>0</v>
      </c>
      <c r="AC127" s="404">
        <f>SUMIFS(M.account_DTR!BW$7:BW$414,M.account_DTR!$I$7:$I$414,'10. 170KMP'!$F127)</f>
        <v>0</v>
      </c>
      <c r="AD127" s="404">
        <f>SUMIFS(M.account_DTR!BX$7:BX$414,M.account_DTR!$I$7:$I$414,'10. 170KMP'!$F127)</f>
        <v>0</v>
      </c>
      <c r="AE127" s="404">
        <f>SUMIFS(M.account_DTR!BY$7:BY$414,M.account_DTR!$I$7:$I$414,'10. 170KMP'!$F127)</f>
        <v>0</v>
      </c>
      <c r="AF127" s="404">
        <f>SUMIFS(M.account_DTR!BZ$7:BZ$414,M.account_DTR!$I$7:$I$414,'10. 170KMP'!$F127)</f>
        <v>0</v>
      </c>
      <c r="AG127" s="404">
        <f>SUMIFS(M.account_DTR!CA$7:CA$414,M.account_DTR!$I$7:$I$414,'10. 170KMP'!$F127)</f>
        <v>0</v>
      </c>
      <c r="AH127" s="404">
        <f>SUMIFS(M.account_DTR!CB$7:CB$414,M.account_DTR!$I$7:$I$414,'10. 170KMP'!$F127)</f>
        <v>0</v>
      </c>
      <c r="AI127" s="404">
        <f>SUMIFS(M.account_DTR!CC$7:CC$414,M.account_DTR!$I$7:$I$414,'10. 170KMP'!$F127)</f>
        <v>0</v>
      </c>
      <c r="AJ127" s="404">
        <f>SUMIFS(M.account_DTR!CD$7:CD$414,M.account_DTR!$I$7:$I$414,'10. 170KMP'!$F127)</f>
        <v>0</v>
      </c>
      <c r="AK127" s="404">
        <f>SUMIFS(M.account_DTR!CE$7:CE$414,M.account_DTR!$I$7:$I$414,'10. 170KMP'!$F127)</f>
        <v>0</v>
      </c>
      <c r="AL127" s="404">
        <f>SUMIFS(M.account_DTR!CF$7:CF$414,M.account_DTR!$I$7:$I$414,'10. 170KMP'!$F127)</f>
        <v>0</v>
      </c>
      <c r="AM127" s="404">
        <f>SUMIFS(M.account_DTR!CG$7:CG$414,M.account_DTR!$I$7:$I$414,'10. 170KMP'!$F127)</f>
        <v>0</v>
      </c>
      <c r="AN127" s="404">
        <f t="shared" si="50"/>
        <v>0</v>
      </c>
      <c r="AO127" s="405">
        <f t="shared" si="48"/>
        <v>0</v>
      </c>
      <c r="AP127" s="406">
        <f>SUMIFS(M.account_DTR!CJ$7:CJ$414,M.account_DTR!$I$7:$I$414,'10. 170KMP'!$F127)</f>
        <v>0</v>
      </c>
      <c r="AQ127" s="407">
        <f>SUMIFS(M.account_DTR!CK$7:CK$414,M.account_DTR!$I$7:$I$414,'10. 170KMP'!$F127)</f>
        <v>0</v>
      </c>
      <c r="AR127" s="407">
        <f>SUMIFS(M.account_DTR!CL$7:CL$414,M.account_DTR!$I$7:$I$414,'10. 170KMP'!$F127)</f>
        <v>0</v>
      </c>
      <c r="AS127" s="407">
        <f>SUMIFS(M.account_DTR!CM$7:CM$414,M.account_DTR!$I$7:$I$414,'10. 170KMP'!$F127)</f>
        <v>0</v>
      </c>
      <c r="AT127" s="407">
        <f>SUMIFS(M.account_DTR!CN$7:CN$414,M.account_DTR!$I$7:$I$414,'10. 170KMP'!$F127)</f>
        <v>0</v>
      </c>
      <c r="AU127" s="407"/>
      <c r="AV127" s="407"/>
      <c r="AW127" s="407"/>
      <c r="AX127" s="407"/>
      <c r="AY127" s="407"/>
      <c r="AZ127" s="407"/>
      <c r="BA127" s="408"/>
      <c r="BB127" s="403">
        <f t="shared" si="51"/>
        <v>0</v>
      </c>
      <c r="BC127" s="404">
        <f t="shared" si="52"/>
        <v>0</v>
      </c>
      <c r="BD127" s="404">
        <f t="shared" si="53"/>
        <v>0</v>
      </c>
      <c r="BE127" s="738" t="str">
        <f t="shared" si="37"/>
        <v/>
      </c>
      <c r="BF127" s="739" t="str">
        <f t="shared" si="38"/>
        <v/>
      </c>
      <c r="BG127" s="403" t="e">
        <f t="shared" si="54"/>
        <v>#REF!</v>
      </c>
      <c r="BH127" s="404">
        <f t="shared" si="55"/>
        <v>0</v>
      </c>
      <c r="BI127" s="404">
        <f t="shared" si="56"/>
        <v>0</v>
      </c>
      <c r="BJ127" s="502" t="str">
        <f t="shared" si="39"/>
        <v/>
      </c>
      <c r="BK127" s="502" t="str">
        <f t="shared" si="40"/>
        <v/>
      </c>
      <c r="BL127" s="503" t="str">
        <f t="shared" si="41"/>
        <v/>
      </c>
    </row>
    <row r="128" spans="2:64" s="2" customFormat="1" x14ac:dyDescent="0.25">
      <c r="B128" s="1103"/>
      <c r="C128" s="1104"/>
      <c r="D128" s="1105"/>
      <c r="E128" s="1104"/>
      <c r="F128" s="179">
        <f>IF(H128=0,"",MAX($F$10:F127)+1)</f>
        <v>118</v>
      </c>
      <c r="G128" s="242" t="str">
        <f>VLOOKUP(H128,'Mapping account'!E:F,2,0)</f>
        <v>07201</v>
      </c>
      <c r="H128" s="198" t="s">
        <v>389</v>
      </c>
      <c r="I128" s="269" t="s">
        <v>226</v>
      </c>
      <c r="J128" s="279" t="s">
        <v>105</v>
      </c>
      <c r="K128" s="279" t="s">
        <v>262</v>
      </c>
      <c r="L128" s="403" t="e">
        <f>SUMIFS(M.account_DTR!$AD$7:$AD$414,M.account_DTR!$I$7:$I$414,'10. 170KMP'!$F128)</f>
        <v>#REF!</v>
      </c>
      <c r="M128" s="404" t="e">
        <f>SUMIFS(M.account_DTR!$AR$7:$AR$414,M.account_DTR!$I$7:$I$414,'10. 170KMP'!$F128)</f>
        <v>#REF!</v>
      </c>
      <c r="N128" s="404" t="e">
        <f>SUMIFS(M.account_DTR!$BF$7:$BF$414,M.account_DTR!$I$7:$I$414,'10. 170KMP'!$F128)</f>
        <v>#REF!</v>
      </c>
      <c r="O128" s="404" t="e">
        <f>SUMIFS(M.account_DTR!BH$7:BH$414,M.account_DTR!$I$7:$I$414,'10. 170KMP'!$F128)</f>
        <v>#REF!</v>
      </c>
      <c r="P128" s="404" t="e">
        <f>SUMIFS(M.account_DTR!BI$7:BI$414,M.account_DTR!$I$7:$I$414,'10. 170KMP'!$F128)</f>
        <v>#REF!</v>
      </c>
      <c r="Q128" s="404" t="e">
        <f>SUMIFS(M.account_DTR!BJ$7:BJ$414,M.account_DTR!$I$7:$I$414,'10. 170KMP'!$F128)</f>
        <v>#REF!</v>
      </c>
      <c r="R128" s="404" t="e">
        <f>SUMIFS(M.account_DTR!BK$7:BK$414,M.account_DTR!$I$7:$I$414,'10. 170KMP'!$F128)</f>
        <v>#REF!</v>
      </c>
      <c r="S128" s="404" t="e">
        <f>SUMIFS(M.account_DTR!BL$7:BL$414,M.account_DTR!$I$7:$I$414,'10. 170KMP'!$F128)</f>
        <v>#REF!</v>
      </c>
      <c r="T128" s="404" t="e">
        <f>SUMIFS(M.account_DTR!BM$7:BM$414,M.account_DTR!$I$7:$I$414,'10. 170KMP'!$F128)</f>
        <v>#REF!</v>
      </c>
      <c r="U128" s="404" t="e">
        <f>SUMIFS(M.account_DTR!BN$7:BN$414,M.account_DTR!$I$7:$I$414,'10. 170KMP'!$F128)</f>
        <v>#REF!</v>
      </c>
      <c r="V128" s="404" t="e">
        <f>SUMIFS(M.account_DTR!BO$7:BO$414,M.account_DTR!$I$7:$I$414,'10. 170KMP'!$F128)</f>
        <v>#REF!</v>
      </c>
      <c r="W128" s="404" t="e">
        <f>SUMIFS(M.account_DTR!BP$7:BP$414,M.account_DTR!$I$7:$I$414,'10. 170KMP'!$F128)</f>
        <v>#REF!</v>
      </c>
      <c r="X128" s="404" t="e">
        <f>SUMIFS(M.account_DTR!BQ$7:BQ$414,M.account_DTR!$I$7:$I$414,'10. 170KMP'!$F128)</f>
        <v>#REF!</v>
      </c>
      <c r="Y128" s="404" t="e">
        <f>SUMIFS(M.account_DTR!BR$7:BR$414,M.account_DTR!$I$7:$I$414,'10. 170KMP'!$F128)</f>
        <v>#REF!</v>
      </c>
      <c r="Z128" s="404" t="e">
        <f>SUMIFS(M.account_DTR!BS$7:BS$414,M.account_DTR!$I$7:$I$414,'10. 170KMP'!$F128)</f>
        <v>#REF!</v>
      </c>
      <c r="AA128" s="404" t="e">
        <f t="shared" si="49"/>
        <v>#REF!</v>
      </c>
      <c r="AB128" s="404">
        <f>SUMIFS(M.account_DTR!BV$7:BV$414,M.account_DTR!$I$7:$I$414,'10. 170KMP'!$F128)</f>
        <v>11000000</v>
      </c>
      <c r="AC128" s="404">
        <f>SUMIFS(M.account_DTR!BW$7:BW$414,M.account_DTR!$I$7:$I$414,'10. 170KMP'!$F128)</f>
        <v>18000000</v>
      </c>
      <c r="AD128" s="404">
        <f>SUMIFS(M.account_DTR!BX$7:BX$414,M.account_DTR!$I$7:$I$414,'10. 170KMP'!$F128)</f>
        <v>11000000</v>
      </c>
      <c r="AE128" s="404">
        <f>SUMIFS(M.account_DTR!BY$7:BY$414,M.account_DTR!$I$7:$I$414,'10. 170KMP'!$F128)</f>
        <v>11000000</v>
      </c>
      <c r="AF128" s="404">
        <f>SUMIFS(M.account_DTR!BZ$7:BZ$414,M.account_DTR!$I$7:$I$414,'10. 170KMP'!$F128)</f>
        <v>11000000</v>
      </c>
      <c r="AG128" s="404">
        <f>SUMIFS(M.account_DTR!CA$7:CA$414,M.account_DTR!$I$7:$I$414,'10. 170KMP'!$F128)</f>
        <v>11000000</v>
      </c>
      <c r="AH128" s="404">
        <f>SUMIFS(M.account_DTR!CB$7:CB$414,M.account_DTR!$I$7:$I$414,'10. 170KMP'!$F128)</f>
        <v>11000000</v>
      </c>
      <c r="AI128" s="404">
        <f>SUMIFS(M.account_DTR!CC$7:CC$414,M.account_DTR!$I$7:$I$414,'10. 170KMP'!$F128)</f>
        <v>11000000</v>
      </c>
      <c r="AJ128" s="404">
        <f>SUMIFS(M.account_DTR!CD$7:CD$414,M.account_DTR!$I$7:$I$414,'10. 170KMP'!$F128)</f>
        <v>11000000</v>
      </c>
      <c r="AK128" s="404">
        <f>SUMIFS(M.account_DTR!CE$7:CE$414,M.account_DTR!$I$7:$I$414,'10. 170KMP'!$F128)</f>
        <v>11000000</v>
      </c>
      <c r="AL128" s="404">
        <f>SUMIFS(M.account_DTR!CF$7:CF$414,M.account_DTR!$I$7:$I$414,'10. 170KMP'!$F128)</f>
        <v>11000000</v>
      </c>
      <c r="AM128" s="404">
        <f>SUMIFS(M.account_DTR!CG$7:CG$414,M.account_DTR!$I$7:$I$414,'10. 170KMP'!$F128)</f>
        <v>11000000</v>
      </c>
      <c r="AN128" s="404">
        <f t="shared" si="50"/>
        <v>139000000</v>
      </c>
      <c r="AO128" s="405">
        <f t="shared" si="48"/>
        <v>279859426</v>
      </c>
      <c r="AP128" s="406">
        <f>SUMIFS(M.account_DTR!CJ$7:CJ$414,M.account_DTR!$I$7:$I$414,'10. 170KMP'!$F128)</f>
        <v>31293873</v>
      </c>
      <c r="AQ128" s="407">
        <f>SUMIFS(M.account_DTR!CK$7:CK$414,M.account_DTR!$I$7:$I$414,'10. 170KMP'!$F128)</f>
        <v>21533742</v>
      </c>
      <c r="AR128" s="407">
        <f>SUMIFS(M.account_DTR!CL$7:CL$414,M.account_DTR!$I$7:$I$414,'10. 170KMP'!$F128)</f>
        <v>56249697</v>
      </c>
      <c r="AS128" s="407">
        <f>SUMIFS(M.account_DTR!CM$7:CM$414,M.account_DTR!$I$7:$I$414,'10. 170KMP'!$F128)</f>
        <v>32927412</v>
      </c>
      <c r="AT128" s="407">
        <f>SUMIFS(M.account_DTR!CN$7:CN$414,M.account_DTR!$I$7:$I$414,'10. 170KMP'!$F128)</f>
        <v>137854702</v>
      </c>
      <c r="AU128" s="407"/>
      <c r="AV128" s="407"/>
      <c r="AW128" s="407"/>
      <c r="AX128" s="407"/>
      <c r="AY128" s="407"/>
      <c r="AZ128" s="407"/>
      <c r="BA128" s="408"/>
      <c r="BB128" s="403">
        <f t="shared" si="51"/>
        <v>32927412</v>
      </c>
      <c r="BC128" s="404">
        <f t="shared" si="52"/>
        <v>137854702</v>
      </c>
      <c r="BD128" s="404">
        <f t="shared" si="53"/>
        <v>11000000</v>
      </c>
      <c r="BE128" s="738">
        <f t="shared" si="37"/>
        <v>4.1866242630911898</v>
      </c>
      <c r="BF128" s="739">
        <f t="shared" si="38"/>
        <v>12.532245636363637</v>
      </c>
      <c r="BG128" s="403" t="e">
        <f t="shared" si="54"/>
        <v>#REF!</v>
      </c>
      <c r="BH128" s="404">
        <f t="shared" si="55"/>
        <v>279859426</v>
      </c>
      <c r="BI128" s="404">
        <f t="shared" si="56"/>
        <v>62000000</v>
      </c>
      <c r="BJ128" s="502" t="str">
        <f t="shared" si="39"/>
        <v/>
      </c>
      <c r="BK128" s="502">
        <f t="shared" si="40"/>
        <v>4.5138617096774194</v>
      </c>
      <c r="BL128" s="503">
        <f t="shared" si="41"/>
        <v>2.013377165467626</v>
      </c>
    </row>
    <row r="129" spans="2:64" s="2" customFormat="1" x14ac:dyDescent="0.25">
      <c r="B129" s="1103"/>
      <c r="C129" s="1104"/>
      <c r="D129" s="1105"/>
      <c r="E129" s="1104"/>
      <c r="F129" s="23">
        <f>IF(H129=0,"",MAX($F$10:F128)+1)</f>
        <v>119</v>
      </c>
      <c r="G129" s="240" t="str">
        <f>VLOOKUP(H129,'Mapping account'!E:F,2,0)</f>
        <v>00100</v>
      </c>
      <c r="H129" s="16" t="s">
        <v>104</v>
      </c>
      <c r="I129" s="266" t="s">
        <v>226</v>
      </c>
      <c r="J129" s="277" t="s">
        <v>105</v>
      </c>
      <c r="K129" s="277" t="s">
        <v>262</v>
      </c>
      <c r="L129" s="85" t="e">
        <f>SUMIFS(M.account_DTR!$AD$7:$AD$414,M.account_DTR!$I$7:$I$414,'10. 170KMP'!$F129)</f>
        <v>#REF!</v>
      </c>
      <c r="M129" s="61" t="e">
        <f>SUMIFS(M.account_DTR!$AR$7:$AR$414,M.account_DTR!$I$7:$I$414,'10. 170KMP'!$F129)</f>
        <v>#REF!</v>
      </c>
      <c r="N129" s="61" t="e">
        <f>SUMIFS(M.account_DTR!$BF$7:$BF$414,M.account_DTR!$I$7:$I$414,'10. 170KMP'!$F129)</f>
        <v>#REF!</v>
      </c>
      <c r="O129" s="61" t="e">
        <f>SUMIFS(M.account_DTR!BH$7:BH$414,M.account_DTR!$I$7:$I$414,'10. 170KMP'!$F129)</f>
        <v>#REF!</v>
      </c>
      <c r="P129" s="61" t="e">
        <f>SUMIFS(M.account_DTR!BI$7:BI$414,M.account_DTR!$I$7:$I$414,'10. 170KMP'!$F129)</f>
        <v>#REF!</v>
      </c>
      <c r="Q129" s="61" t="e">
        <f>SUMIFS(M.account_DTR!BJ$7:BJ$414,M.account_DTR!$I$7:$I$414,'10. 170KMP'!$F129)</f>
        <v>#REF!</v>
      </c>
      <c r="R129" s="61" t="e">
        <f>SUMIFS(M.account_DTR!BK$7:BK$414,M.account_DTR!$I$7:$I$414,'10. 170KMP'!$F129)</f>
        <v>#REF!</v>
      </c>
      <c r="S129" s="61" t="e">
        <f>SUMIFS(M.account_DTR!BL$7:BL$414,M.account_DTR!$I$7:$I$414,'10. 170KMP'!$F129)</f>
        <v>#REF!</v>
      </c>
      <c r="T129" s="61" t="e">
        <f>SUMIFS(M.account_DTR!BM$7:BM$414,M.account_DTR!$I$7:$I$414,'10. 170KMP'!$F129)</f>
        <v>#REF!</v>
      </c>
      <c r="U129" s="61" t="e">
        <f>SUMIFS(M.account_DTR!BN$7:BN$414,M.account_DTR!$I$7:$I$414,'10. 170KMP'!$F129)</f>
        <v>#REF!</v>
      </c>
      <c r="V129" s="61" t="e">
        <f>SUMIFS(M.account_DTR!BO$7:BO$414,M.account_DTR!$I$7:$I$414,'10. 170KMP'!$F129)</f>
        <v>#REF!</v>
      </c>
      <c r="W129" s="61" t="e">
        <f>SUMIFS(M.account_DTR!BP$7:BP$414,M.account_DTR!$I$7:$I$414,'10. 170KMP'!$F129)</f>
        <v>#REF!</v>
      </c>
      <c r="X129" s="61" t="e">
        <f>SUMIFS(M.account_DTR!BQ$7:BQ$414,M.account_DTR!$I$7:$I$414,'10. 170KMP'!$F129)</f>
        <v>#REF!</v>
      </c>
      <c r="Y129" s="61" t="e">
        <f>SUMIFS(M.account_DTR!BR$7:BR$414,M.account_DTR!$I$7:$I$414,'10. 170KMP'!$F129)</f>
        <v>#REF!</v>
      </c>
      <c r="Z129" s="61" t="e">
        <f>SUMIFS(M.account_DTR!BS$7:BS$414,M.account_DTR!$I$7:$I$414,'10. 170KMP'!$F129)</f>
        <v>#REF!</v>
      </c>
      <c r="AA129" s="61" t="e">
        <f t="shared" si="49"/>
        <v>#REF!</v>
      </c>
      <c r="AB129" s="61">
        <f>SUMIFS(M.account_DTR!BV$7:BV$414,M.account_DTR!$I$7:$I$414,'10. 170KMP'!$F129)</f>
        <v>0</v>
      </c>
      <c r="AC129" s="61">
        <f>SUMIFS(M.account_DTR!BW$7:BW$414,M.account_DTR!$I$7:$I$414,'10. 170KMP'!$F129)</f>
        <v>0</v>
      </c>
      <c r="AD129" s="61">
        <f>SUMIFS(M.account_DTR!BX$7:BX$414,M.account_DTR!$I$7:$I$414,'10. 170KMP'!$F129)</f>
        <v>0</v>
      </c>
      <c r="AE129" s="61">
        <f>SUMIFS(M.account_DTR!BY$7:BY$414,M.account_DTR!$I$7:$I$414,'10. 170KMP'!$F129)</f>
        <v>0</v>
      </c>
      <c r="AF129" s="61">
        <f>SUMIFS(M.account_DTR!BZ$7:BZ$414,M.account_DTR!$I$7:$I$414,'10. 170KMP'!$F129)</f>
        <v>0</v>
      </c>
      <c r="AG129" s="61">
        <f>SUMIFS(M.account_DTR!CA$7:CA$414,M.account_DTR!$I$7:$I$414,'10. 170KMP'!$F129)</f>
        <v>0</v>
      </c>
      <c r="AH129" s="61">
        <f>SUMIFS(M.account_DTR!CB$7:CB$414,M.account_DTR!$I$7:$I$414,'10. 170KMP'!$F129)</f>
        <v>0</v>
      </c>
      <c r="AI129" s="61">
        <f>SUMIFS(M.account_DTR!CC$7:CC$414,M.account_DTR!$I$7:$I$414,'10. 170KMP'!$F129)</f>
        <v>0</v>
      </c>
      <c r="AJ129" s="61">
        <f>SUMIFS(M.account_DTR!CD$7:CD$414,M.account_DTR!$I$7:$I$414,'10. 170KMP'!$F129)</f>
        <v>0</v>
      </c>
      <c r="AK129" s="61">
        <f>SUMIFS(M.account_DTR!CE$7:CE$414,M.account_DTR!$I$7:$I$414,'10. 170KMP'!$F129)</f>
        <v>0</v>
      </c>
      <c r="AL129" s="61">
        <f>SUMIFS(M.account_DTR!CF$7:CF$414,M.account_DTR!$I$7:$I$414,'10. 170KMP'!$F129)</f>
        <v>0</v>
      </c>
      <c r="AM129" s="61">
        <f>SUMIFS(M.account_DTR!CG$7:CG$414,M.account_DTR!$I$7:$I$414,'10. 170KMP'!$F129)</f>
        <v>0</v>
      </c>
      <c r="AN129" s="61">
        <f t="shared" si="50"/>
        <v>0</v>
      </c>
      <c r="AO129" s="91">
        <f t="shared" si="48"/>
        <v>0</v>
      </c>
      <c r="AP129" s="323">
        <f>SUMIFS(M.account_DTR!CJ$7:CJ$414,M.account_DTR!$I$7:$I$414,'10. 170KMP'!$F129)</f>
        <v>0</v>
      </c>
      <c r="AQ129" s="324">
        <f>SUMIFS(M.account_DTR!CK$7:CK$414,M.account_DTR!$I$7:$I$414,'10. 170KMP'!$F129)</f>
        <v>0</v>
      </c>
      <c r="AR129" s="324">
        <f>SUMIFS(M.account_DTR!CL$7:CL$414,M.account_DTR!$I$7:$I$414,'10. 170KMP'!$F129)</f>
        <v>0</v>
      </c>
      <c r="AS129" s="324">
        <f>SUMIFS(M.account_DTR!CM$7:CM$414,M.account_DTR!$I$7:$I$414,'10. 170KMP'!$F129)</f>
        <v>0</v>
      </c>
      <c r="AT129" s="324">
        <f>SUMIFS(M.account_DTR!CN$7:CN$414,M.account_DTR!$I$7:$I$414,'10. 170KMP'!$F129)</f>
        <v>0</v>
      </c>
      <c r="AU129" s="324"/>
      <c r="AV129" s="324"/>
      <c r="AW129" s="324"/>
      <c r="AX129" s="324"/>
      <c r="AY129" s="324"/>
      <c r="AZ129" s="324"/>
      <c r="BA129" s="325"/>
      <c r="BB129" s="85">
        <f t="shared" si="51"/>
        <v>0</v>
      </c>
      <c r="BC129" s="61">
        <f t="shared" si="52"/>
        <v>0</v>
      </c>
      <c r="BD129" s="61">
        <f t="shared" si="53"/>
        <v>0</v>
      </c>
      <c r="BE129" s="732" t="str">
        <f t="shared" si="37"/>
        <v/>
      </c>
      <c r="BF129" s="733" t="str">
        <f t="shared" si="38"/>
        <v/>
      </c>
      <c r="BG129" s="85" t="e">
        <f t="shared" si="54"/>
        <v>#REF!</v>
      </c>
      <c r="BH129" s="61">
        <f t="shared" si="55"/>
        <v>0</v>
      </c>
      <c r="BI129" s="61">
        <f t="shared" si="56"/>
        <v>0</v>
      </c>
      <c r="BJ129" s="494" t="str">
        <f t="shared" si="39"/>
        <v/>
      </c>
      <c r="BK129" s="494" t="str">
        <f t="shared" si="40"/>
        <v/>
      </c>
      <c r="BL129" s="495" t="str">
        <f t="shared" si="41"/>
        <v/>
      </c>
    </row>
    <row r="130" spans="2:64" s="180" customFormat="1" ht="14.1" customHeight="1" x14ac:dyDescent="0.25">
      <c r="B130" s="555" t="s">
        <v>263</v>
      </c>
      <c r="C130" s="556" t="s">
        <v>106</v>
      </c>
      <c r="D130" s="557" t="str">
        <f>IF($B$2="x","",B130)</f>
        <v>IV</v>
      </c>
      <c r="E130" s="556" t="str">
        <f>IF($B$2="x","",C130)</f>
        <v>Chi phí nhân sự</v>
      </c>
      <c r="F130" s="558"/>
      <c r="G130" s="557"/>
      <c r="H130" s="559"/>
      <c r="I130" s="560"/>
      <c r="J130" s="561"/>
      <c r="K130" s="561"/>
      <c r="L130" s="562" t="e">
        <f>SUM(L131:L158)</f>
        <v>#REF!</v>
      </c>
      <c r="M130" s="563" t="e">
        <f t="shared" ref="M130:BA130" si="65">SUM(M131:M158)</f>
        <v>#REF!</v>
      </c>
      <c r="N130" s="563" t="e">
        <f t="shared" si="65"/>
        <v>#REF!</v>
      </c>
      <c r="O130" s="563" t="e">
        <f t="shared" si="65"/>
        <v>#REF!</v>
      </c>
      <c r="P130" s="563" t="e">
        <f t="shared" si="65"/>
        <v>#REF!</v>
      </c>
      <c r="Q130" s="563" t="e">
        <f t="shared" si="65"/>
        <v>#REF!</v>
      </c>
      <c r="R130" s="563" t="e">
        <f t="shared" si="65"/>
        <v>#REF!</v>
      </c>
      <c r="S130" s="563" t="e">
        <f t="shared" si="65"/>
        <v>#REF!</v>
      </c>
      <c r="T130" s="563" t="e">
        <f t="shared" si="65"/>
        <v>#REF!</v>
      </c>
      <c r="U130" s="563" t="e">
        <f t="shared" si="65"/>
        <v>#REF!</v>
      </c>
      <c r="V130" s="563" t="e">
        <f t="shared" si="65"/>
        <v>#REF!</v>
      </c>
      <c r="W130" s="563" t="e">
        <f t="shared" si="65"/>
        <v>#REF!</v>
      </c>
      <c r="X130" s="563" t="e">
        <f t="shared" si="65"/>
        <v>#REF!</v>
      </c>
      <c r="Y130" s="563" t="e">
        <f t="shared" si="65"/>
        <v>#REF!</v>
      </c>
      <c r="Z130" s="563" t="e">
        <f t="shared" si="65"/>
        <v>#REF!</v>
      </c>
      <c r="AA130" s="563" t="e">
        <f t="shared" si="65"/>
        <v>#REF!</v>
      </c>
      <c r="AB130" s="563">
        <f t="shared" si="65"/>
        <v>853776287.29999995</v>
      </c>
      <c r="AC130" s="563">
        <f t="shared" si="65"/>
        <v>711707747.32599998</v>
      </c>
      <c r="AD130" s="563">
        <f t="shared" si="65"/>
        <v>936573950.10000002</v>
      </c>
      <c r="AE130" s="563">
        <f t="shared" si="65"/>
        <v>1351903096.0000002</v>
      </c>
      <c r="AF130" s="563">
        <f t="shared" si="65"/>
        <v>1323527579.0000002</v>
      </c>
      <c r="AG130" s="563">
        <f t="shared" si="65"/>
        <v>1359903096.0000002</v>
      </c>
      <c r="AH130" s="563">
        <f t="shared" si="65"/>
        <v>1365489140.0000002</v>
      </c>
      <c r="AI130" s="563">
        <f t="shared" si="65"/>
        <v>1494795587.0000002</v>
      </c>
      <c r="AJ130" s="563">
        <f t="shared" si="65"/>
        <v>1365299050.0000002</v>
      </c>
      <c r="AK130" s="563">
        <f t="shared" si="65"/>
        <v>1312044723.0000002</v>
      </c>
      <c r="AL130" s="563">
        <f t="shared" si="65"/>
        <v>1358209200.0000002</v>
      </c>
      <c r="AM130" s="563">
        <f t="shared" si="65"/>
        <v>1363974444.0000002</v>
      </c>
      <c r="AN130" s="563">
        <f t="shared" si="65"/>
        <v>14797203899.726</v>
      </c>
      <c r="AO130" s="564">
        <f t="shared" si="65"/>
        <v>3119305179</v>
      </c>
      <c r="AP130" s="565">
        <f t="shared" si="65"/>
        <v>673690015</v>
      </c>
      <c r="AQ130" s="566">
        <f t="shared" si="65"/>
        <v>612653993</v>
      </c>
      <c r="AR130" s="566">
        <f t="shared" si="65"/>
        <v>590911391</v>
      </c>
      <c r="AS130" s="566">
        <f t="shared" si="65"/>
        <v>614793438</v>
      </c>
      <c r="AT130" s="566">
        <f t="shared" ref="AT130" si="66">SUM(AT131:AT158)</f>
        <v>627256342</v>
      </c>
      <c r="AU130" s="566">
        <f t="shared" si="65"/>
        <v>0</v>
      </c>
      <c r="AV130" s="566">
        <f t="shared" si="65"/>
        <v>0</v>
      </c>
      <c r="AW130" s="566">
        <f t="shared" si="65"/>
        <v>0</v>
      </c>
      <c r="AX130" s="566">
        <f t="shared" si="65"/>
        <v>0</v>
      </c>
      <c r="AY130" s="566">
        <f t="shared" si="65"/>
        <v>0</v>
      </c>
      <c r="AZ130" s="566">
        <f t="shared" si="65"/>
        <v>0</v>
      </c>
      <c r="BA130" s="567">
        <f t="shared" si="65"/>
        <v>0</v>
      </c>
      <c r="BB130" s="562">
        <f t="shared" si="51"/>
        <v>614793438</v>
      </c>
      <c r="BC130" s="563">
        <f t="shared" si="52"/>
        <v>627256342</v>
      </c>
      <c r="BD130" s="563">
        <f t="shared" si="53"/>
        <v>1323527579.0000002</v>
      </c>
      <c r="BE130" s="728">
        <f t="shared" si="37"/>
        <v>1.0202716932707405</v>
      </c>
      <c r="BF130" s="729">
        <f t="shared" si="38"/>
        <v>0.47392767022952975</v>
      </c>
      <c r="BG130" s="562" t="e">
        <f t="shared" si="54"/>
        <v>#REF!</v>
      </c>
      <c r="BH130" s="563">
        <f t="shared" si="55"/>
        <v>3119305179</v>
      </c>
      <c r="BI130" s="563">
        <f t="shared" si="56"/>
        <v>5177488659.7259998</v>
      </c>
      <c r="BJ130" s="568" t="str">
        <f t="shared" si="39"/>
        <v/>
      </c>
      <c r="BK130" s="568">
        <f t="shared" si="40"/>
        <v>0.60247455552419849</v>
      </c>
      <c r="BL130" s="569">
        <f t="shared" si="41"/>
        <v>0.21080368967935625</v>
      </c>
    </row>
    <row r="131" spans="2:64" s="2" customFormat="1" x14ac:dyDescent="0.25">
      <c r="B131" s="1103" t="s">
        <v>264</v>
      </c>
      <c r="C131" s="1104" t="s">
        <v>106</v>
      </c>
      <c r="D131" s="1105" t="s">
        <v>265</v>
      </c>
      <c r="E131" s="1104" t="s">
        <v>131</v>
      </c>
      <c r="F131" s="177">
        <f>IF(H131=0,"",MAX($F$10:F129)+1)</f>
        <v>120</v>
      </c>
      <c r="G131" s="239" t="str">
        <f>VLOOKUP(H131,'Mapping account'!E:F,2,0)</f>
        <v>02601</v>
      </c>
      <c r="H131" s="464" t="s">
        <v>390</v>
      </c>
      <c r="I131" s="267" t="s">
        <v>226</v>
      </c>
      <c r="J131" s="278" t="s">
        <v>264</v>
      </c>
      <c r="K131" s="278" t="s">
        <v>265</v>
      </c>
      <c r="L131" s="386" t="e">
        <f>SUMIFS(M.account_DTR!$AD$7:$AD$414,M.account_DTR!$I$7:$I$414,'10. 170KMP'!$F131)</f>
        <v>#REF!</v>
      </c>
      <c r="M131" s="387" t="e">
        <f>SUMIFS(M.account_DTR!$AR$7:$AR$414,M.account_DTR!$I$7:$I$414,'10. 170KMP'!$F131)</f>
        <v>#REF!</v>
      </c>
      <c r="N131" s="387" t="e">
        <f>SUMIFS(M.account_DTR!$BF$7:$BF$414,M.account_DTR!$I$7:$I$414,'10. 170KMP'!$F131)</f>
        <v>#REF!</v>
      </c>
      <c r="O131" s="387" t="e">
        <f>SUMIFS(M.account_DTR!BH$7:BH$414,M.account_DTR!$I$7:$I$414,'10. 170KMP'!$F131)</f>
        <v>#REF!</v>
      </c>
      <c r="P131" s="387" t="e">
        <f>SUMIFS(M.account_DTR!BI$7:BI$414,M.account_DTR!$I$7:$I$414,'10. 170KMP'!$F131)</f>
        <v>#REF!</v>
      </c>
      <c r="Q131" s="387" t="e">
        <f>SUMIFS(M.account_DTR!BJ$7:BJ$414,M.account_DTR!$I$7:$I$414,'10. 170KMP'!$F131)</f>
        <v>#REF!</v>
      </c>
      <c r="R131" s="387" t="e">
        <f>SUMIFS(M.account_DTR!BK$7:BK$414,M.account_DTR!$I$7:$I$414,'10. 170KMP'!$F131)</f>
        <v>#REF!</v>
      </c>
      <c r="S131" s="387" t="e">
        <f>SUMIFS(M.account_DTR!BL$7:BL$414,M.account_DTR!$I$7:$I$414,'10. 170KMP'!$F131)</f>
        <v>#REF!</v>
      </c>
      <c r="T131" s="387" t="e">
        <f>SUMIFS(M.account_DTR!BM$7:BM$414,M.account_DTR!$I$7:$I$414,'10. 170KMP'!$F131)</f>
        <v>#REF!</v>
      </c>
      <c r="U131" s="387" t="e">
        <f>SUMIFS(M.account_DTR!BN$7:BN$414,M.account_DTR!$I$7:$I$414,'10. 170KMP'!$F131)</f>
        <v>#REF!</v>
      </c>
      <c r="V131" s="387" t="e">
        <f>SUMIFS(M.account_DTR!BO$7:BO$414,M.account_DTR!$I$7:$I$414,'10. 170KMP'!$F131)</f>
        <v>#REF!</v>
      </c>
      <c r="W131" s="387" t="e">
        <f>SUMIFS(M.account_DTR!BP$7:BP$414,M.account_DTR!$I$7:$I$414,'10. 170KMP'!$F131)</f>
        <v>#REF!</v>
      </c>
      <c r="X131" s="387" t="e">
        <f>SUMIFS(M.account_DTR!BQ$7:BQ$414,M.account_DTR!$I$7:$I$414,'10. 170KMP'!$F131)</f>
        <v>#REF!</v>
      </c>
      <c r="Y131" s="387" t="e">
        <f>SUMIFS(M.account_DTR!BR$7:BR$414,M.account_DTR!$I$7:$I$414,'10. 170KMP'!$F131)</f>
        <v>#REF!</v>
      </c>
      <c r="Z131" s="387" t="e">
        <f>SUMIFS(M.account_DTR!BS$7:BS$414,M.account_DTR!$I$7:$I$414,'10. 170KMP'!$F131)</f>
        <v>#REF!</v>
      </c>
      <c r="AA131" s="387" t="e">
        <f t="shared" si="49"/>
        <v>#REF!</v>
      </c>
      <c r="AB131" s="387">
        <f>SUMIFS(M.account_DTR!BV$7:BV$414,M.account_DTR!$I$7:$I$414,'10. 170KMP'!$F131)</f>
        <v>167111116.80000001</v>
      </c>
      <c r="AC131" s="387">
        <f>SUMIFS(M.account_DTR!BW$7:BW$414,M.account_DTR!$I$7:$I$414,'10. 170KMP'!$F131)</f>
        <v>111095086.5</v>
      </c>
      <c r="AD131" s="387">
        <f>SUMIFS(M.account_DTR!BX$7:BX$414,M.account_DTR!$I$7:$I$414,'10. 170KMP'!$F131)</f>
        <v>197502378</v>
      </c>
      <c r="AE131" s="387">
        <f>SUMIFS(M.account_DTR!BY$7:BY$414,M.account_DTR!$I$7:$I$414,'10. 170KMP'!$F131)</f>
        <v>303336328</v>
      </c>
      <c r="AF131" s="387">
        <f>SUMIFS(M.account_DTR!BZ$7:BZ$414,M.account_DTR!$I$7:$I$414,'10. 170KMP'!$F131)</f>
        <v>285585464</v>
      </c>
      <c r="AG131" s="387">
        <f>SUMIFS(M.account_DTR!CA$7:CA$414,M.account_DTR!$I$7:$I$414,'10. 170KMP'!$F131)</f>
        <v>303336328</v>
      </c>
      <c r="AH131" s="387">
        <f>SUMIFS(M.account_DTR!CB$7:CB$414,M.account_DTR!$I$7:$I$414,'10. 170KMP'!$F131)</f>
        <v>294460896</v>
      </c>
      <c r="AI131" s="387">
        <f>SUMIFS(M.account_DTR!CC$7:CC$414,M.account_DTR!$I$7:$I$414,'10. 170KMP'!$F131)</f>
        <v>294460896</v>
      </c>
      <c r="AJ131" s="387">
        <f>SUMIFS(M.account_DTR!CD$7:CD$414,M.account_DTR!$I$7:$I$414,'10. 170KMP'!$F131)</f>
        <v>303336328</v>
      </c>
      <c r="AK131" s="387">
        <f>SUMIFS(M.account_DTR!CE$7:CE$414,M.account_DTR!$I$7:$I$414,'10. 170KMP'!$F131)</f>
        <v>285585464</v>
      </c>
      <c r="AL131" s="387">
        <f>SUMIFS(M.account_DTR!CF$7:CF$414,M.account_DTR!$I$7:$I$414,'10. 170KMP'!$F131)</f>
        <v>303336328</v>
      </c>
      <c r="AM131" s="387">
        <f>SUMIFS(M.account_DTR!CG$7:CG$414,M.account_DTR!$I$7:$I$414,'10. 170KMP'!$F131)</f>
        <v>294460896</v>
      </c>
      <c r="AN131" s="387">
        <f t="shared" si="50"/>
        <v>3143607509.3000002</v>
      </c>
      <c r="AO131" s="388">
        <f t="shared" si="48"/>
        <v>1047198879</v>
      </c>
      <c r="AP131" s="389">
        <f>SUMIFS(M.account_DTR!CJ$7:CJ$414,M.account_DTR!$I$7:$I$414,'10. 170KMP'!$F131)</f>
        <v>255919621</v>
      </c>
      <c r="AQ131" s="390">
        <f>SUMIFS(M.account_DTR!CK$7:CK$414,M.account_DTR!$I$7:$I$414,'10. 170KMP'!$F131)</f>
        <v>200142773</v>
      </c>
      <c r="AR131" s="390">
        <f>SUMIFS(M.account_DTR!CL$7:CL$414,M.account_DTR!$I$7:$I$414,'10. 170KMP'!$F131)</f>
        <v>203330611</v>
      </c>
      <c r="AS131" s="390">
        <f>SUMIFS(M.account_DTR!CM$7:CM$414,M.account_DTR!$I$7:$I$414,'10. 170KMP'!$F131)</f>
        <v>189184907</v>
      </c>
      <c r="AT131" s="390">
        <f>SUMIFS(M.account_DTR!CN$7:CN$414,M.account_DTR!$I$7:$I$414,'10. 170KMP'!$F131)</f>
        <v>198620967</v>
      </c>
      <c r="AU131" s="390"/>
      <c r="AV131" s="390"/>
      <c r="AW131" s="390"/>
      <c r="AX131" s="390"/>
      <c r="AY131" s="390"/>
      <c r="AZ131" s="390"/>
      <c r="BA131" s="391"/>
      <c r="BB131" s="386">
        <f t="shared" si="51"/>
        <v>189184907</v>
      </c>
      <c r="BC131" s="387">
        <f t="shared" si="52"/>
        <v>198620967</v>
      </c>
      <c r="BD131" s="387">
        <f t="shared" si="53"/>
        <v>285585464</v>
      </c>
      <c r="BE131" s="734">
        <f t="shared" si="37"/>
        <v>1.0498774460903479</v>
      </c>
      <c r="BF131" s="735">
        <f t="shared" si="38"/>
        <v>0.69548696287987544</v>
      </c>
      <c r="BG131" s="386" t="e">
        <f t="shared" si="54"/>
        <v>#REF!</v>
      </c>
      <c r="BH131" s="387">
        <f t="shared" si="55"/>
        <v>1047198879</v>
      </c>
      <c r="BI131" s="387">
        <f t="shared" si="56"/>
        <v>1064630373.3</v>
      </c>
      <c r="BJ131" s="498" t="str">
        <f t="shared" si="39"/>
        <v/>
      </c>
      <c r="BK131" s="498">
        <f t="shared" si="40"/>
        <v>0.98362671708682503</v>
      </c>
      <c r="BL131" s="499">
        <f t="shared" si="41"/>
        <v>0.33312010990620899</v>
      </c>
    </row>
    <row r="132" spans="2:64" s="2" customFormat="1" ht="27.6" x14ac:dyDescent="0.25">
      <c r="B132" s="1103"/>
      <c r="C132" s="1104"/>
      <c r="D132" s="1105"/>
      <c r="E132" s="1104"/>
      <c r="F132" s="179">
        <f>IF(H132=0,"",MAX($F$10:F131)+1)</f>
        <v>121</v>
      </c>
      <c r="G132" s="242" t="str">
        <f>VLOOKUP(H132,'Mapping account'!E:F,2,0)</f>
        <v>02606</v>
      </c>
      <c r="H132" s="216" t="s">
        <v>391</v>
      </c>
      <c r="I132" s="269" t="s">
        <v>226</v>
      </c>
      <c r="J132" s="279" t="s">
        <v>264</v>
      </c>
      <c r="K132" s="279" t="s">
        <v>265</v>
      </c>
      <c r="L132" s="403" t="e">
        <f>SUMIFS(M.account_DTR!$AD$7:$AD$414,M.account_DTR!$I$7:$I$414,'10. 170KMP'!$F132)</f>
        <v>#REF!</v>
      </c>
      <c r="M132" s="404" t="e">
        <f>SUMIFS(M.account_DTR!$AR$7:$AR$414,M.account_DTR!$I$7:$I$414,'10. 170KMP'!$F132)</f>
        <v>#REF!</v>
      </c>
      <c r="N132" s="404" t="e">
        <f>SUMIFS(M.account_DTR!$BF$7:$BF$414,M.account_DTR!$I$7:$I$414,'10. 170KMP'!$F132)</f>
        <v>#REF!</v>
      </c>
      <c r="O132" s="404" t="e">
        <f>SUMIFS(M.account_DTR!BH$7:BH$414,M.account_DTR!$I$7:$I$414,'10. 170KMP'!$F132)</f>
        <v>#REF!</v>
      </c>
      <c r="P132" s="404" t="e">
        <f>SUMIFS(M.account_DTR!BI$7:BI$414,M.account_DTR!$I$7:$I$414,'10. 170KMP'!$F132)</f>
        <v>#REF!</v>
      </c>
      <c r="Q132" s="404" t="e">
        <f>SUMIFS(M.account_DTR!BJ$7:BJ$414,M.account_DTR!$I$7:$I$414,'10. 170KMP'!$F132)</f>
        <v>#REF!</v>
      </c>
      <c r="R132" s="404" t="e">
        <f>SUMIFS(M.account_DTR!BK$7:BK$414,M.account_DTR!$I$7:$I$414,'10. 170KMP'!$F132)</f>
        <v>#REF!</v>
      </c>
      <c r="S132" s="404" t="e">
        <f>SUMIFS(M.account_DTR!BL$7:BL$414,M.account_DTR!$I$7:$I$414,'10. 170KMP'!$F132)</f>
        <v>#REF!</v>
      </c>
      <c r="T132" s="404" t="e">
        <f>SUMIFS(M.account_DTR!BM$7:BM$414,M.account_DTR!$I$7:$I$414,'10. 170KMP'!$F132)</f>
        <v>#REF!</v>
      </c>
      <c r="U132" s="404" t="e">
        <f>SUMIFS(M.account_DTR!BN$7:BN$414,M.account_DTR!$I$7:$I$414,'10. 170KMP'!$F132)</f>
        <v>#REF!</v>
      </c>
      <c r="V132" s="404" t="e">
        <f>SUMIFS(M.account_DTR!BO$7:BO$414,M.account_DTR!$I$7:$I$414,'10. 170KMP'!$F132)</f>
        <v>#REF!</v>
      </c>
      <c r="W132" s="404" t="e">
        <f>SUMIFS(M.account_DTR!BP$7:BP$414,M.account_DTR!$I$7:$I$414,'10. 170KMP'!$F132)</f>
        <v>#REF!</v>
      </c>
      <c r="X132" s="404" t="e">
        <f>SUMIFS(M.account_DTR!BQ$7:BQ$414,M.account_DTR!$I$7:$I$414,'10. 170KMP'!$F132)</f>
        <v>#REF!</v>
      </c>
      <c r="Y132" s="404" t="e">
        <f>SUMIFS(M.account_DTR!BR$7:BR$414,M.account_DTR!$I$7:$I$414,'10. 170KMP'!$F132)</f>
        <v>#REF!</v>
      </c>
      <c r="Z132" s="404" t="e">
        <f>SUMIFS(M.account_DTR!BS$7:BS$414,M.account_DTR!$I$7:$I$414,'10. 170KMP'!$F132)</f>
        <v>#REF!</v>
      </c>
      <c r="AA132" s="404" t="e">
        <f t="shared" si="49"/>
        <v>#REF!</v>
      </c>
      <c r="AB132" s="404">
        <f>SUMIFS(M.account_DTR!BV$7:BV$414,M.account_DTR!$I$7:$I$414,'10. 170KMP'!$F132)</f>
        <v>137283375</v>
      </c>
      <c r="AC132" s="404">
        <f>SUMIFS(M.account_DTR!BW$7:BW$414,M.account_DTR!$I$7:$I$414,'10. 170KMP'!$F132)</f>
        <v>87714150</v>
      </c>
      <c r="AD132" s="404">
        <f>SUMIFS(M.account_DTR!BX$7:BX$414,M.account_DTR!$I$7:$I$414,'10. 170KMP'!$F132)</f>
        <v>176000000</v>
      </c>
      <c r="AE132" s="404">
        <f>SUMIFS(M.account_DTR!BY$7:BY$414,M.account_DTR!$I$7:$I$414,'10. 170KMP'!$F132)</f>
        <v>192000000</v>
      </c>
      <c r="AF132" s="404">
        <f>SUMIFS(M.account_DTR!BZ$7:BZ$414,M.account_DTR!$I$7:$I$414,'10. 170KMP'!$F132)</f>
        <v>200000000</v>
      </c>
      <c r="AG132" s="404">
        <f>SUMIFS(M.account_DTR!CA$7:CA$414,M.account_DTR!$I$7:$I$414,'10. 170KMP'!$F132)</f>
        <v>200000000</v>
      </c>
      <c r="AH132" s="404">
        <f>SUMIFS(M.account_DTR!CB$7:CB$414,M.account_DTR!$I$7:$I$414,'10. 170KMP'!$F132)</f>
        <v>208000000</v>
      </c>
      <c r="AI132" s="404">
        <f>SUMIFS(M.account_DTR!CC$7:CC$414,M.account_DTR!$I$7:$I$414,'10. 170KMP'!$F132)</f>
        <v>166400000</v>
      </c>
      <c r="AJ132" s="404">
        <f>SUMIFS(M.account_DTR!CD$7:CD$414,M.account_DTR!$I$7:$I$414,'10. 170KMP'!$F132)</f>
        <v>200000000</v>
      </c>
      <c r="AK132" s="404">
        <f>SUMIFS(M.account_DTR!CE$7:CE$414,M.account_DTR!$I$7:$I$414,'10. 170KMP'!$F132)</f>
        <v>208000000</v>
      </c>
      <c r="AL132" s="404">
        <f>SUMIFS(M.account_DTR!CF$7:CF$414,M.account_DTR!$I$7:$I$414,'10. 170KMP'!$F132)</f>
        <v>200000000</v>
      </c>
      <c r="AM132" s="404">
        <f>SUMIFS(M.account_DTR!CG$7:CG$414,M.account_DTR!$I$7:$I$414,'10. 170KMP'!$F132)</f>
        <v>208000000</v>
      </c>
      <c r="AN132" s="404">
        <f t="shared" si="50"/>
        <v>2183397525</v>
      </c>
      <c r="AO132" s="405">
        <f t="shared" si="48"/>
        <v>0</v>
      </c>
      <c r="AP132" s="406">
        <f>SUMIFS(M.account_DTR!CJ$7:CJ$414,M.account_DTR!$I$7:$I$414,'10. 170KMP'!$F132)</f>
        <v>0</v>
      </c>
      <c r="AQ132" s="407">
        <f>SUMIFS(M.account_DTR!CK$7:CK$414,M.account_DTR!$I$7:$I$414,'10. 170KMP'!$F132)</f>
        <v>0</v>
      </c>
      <c r="AR132" s="407">
        <f>SUMIFS(M.account_DTR!CL$7:CL$414,M.account_DTR!$I$7:$I$414,'10. 170KMP'!$F132)</f>
        <v>0</v>
      </c>
      <c r="AS132" s="407">
        <f>SUMIFS(M.account_DTR!CM$7:CM$414,M.account_DTR!$I$7:$I$414,'10. 170KMP'!$F132)</f>
        <v>0</v>
      </c>
      <c r="AT132" s="407">
        <f>SUMIFS(M.account_DTR!CN$7:CN$414,M.account_DTR!$I$7:$I$414,'10. 170KMP'!$F132)</f>
        <v>0</v>
      </c>
      <c r="AU132" s="407"/>
      <c r="AV132" s="407"/>
      <c r="AW132" s="407"/>
      <c r="AX132" s="407"/>
      <c r="AY132" s="407"/>
      <c r="AZ132" s="407"/>
      <c r="BA132" s="408"/>
      <c r="BB132" s="403">
        <f t="shared" si="51"/>
        <v>0</v>
      </c>
      <c r="BC132" s="404">
        <f t="shared" si="52"/>
        <v>0</v>
      </c>
      <c r="BD132" s="404">
        <f t="shared" si="53"/>
        <v>200000000</v>
      </c>
      <c r="BE132" s="738" t="str">
        <f t="shared" si="37"/>
        <v/>
      </c>
      <c r="BF132" s="739">
        <f t="shared" si="38"/>
        <v>0</v>
      </c>
      <c r="BG132" s="403" t="e">
        <f t="shared" si="54"/>
        <v>#REF!</v>
      </c>
      <c r="BH132" s="404">
        <f t="shared" si="55"/>
        <v>0</v>
      </c>
      <c r="BI132" s="404">
        <f t="shared" si="56"/>
        <v>792997525</v>
      </c>
      <c r="BJ132" s="502" t="str">
        <f t="shared" si="39"/>
        <v/>
      </c>
      <c r="BK132" s="502">
        <f t="shared" si="40"/>
        <v>0</v>
      </c>
      <c r="BL132" s="503">
        <f t="shared" si="41"/>
        <v>0</v>
      </c>
    </row>
    <row r="133" spans="2:64" s="2" customFormat="1" ht="14.1" customHeight="1" x14ac:dyDescent="0.25">
      <c r="B133" s="1103"/>
      <c r="C133" s="1104"/>
      <c r="D133" s="1105"/>
      <c r="E133" s="1104"/>
      <c r="F133" s="179">
        <f>IF(H133=0,"",MAX($F$10:F132)+1)</f>
        <v>122</v>
      </c>
      <c r="G133" s="242" t="str">
        <f>VLOOKUP(H133,'Mapping account'!E:F,2,0)</f>
        <v>02604</v>
      </c>
      <c r="H133" s="216" t="s">
        <v>392</v>
      </c>
      <c r="I133" s="269" t="s">
        <v>226</v>
      </c>
      <c r="J133" s="279" t="s">
        <v>264</v>
      </c>
      <c r="K133" s="279" t="s">
        <v>265</v>
      </c>
      <c r="L133" s="403" t="e">
        <f>SUMIFS(M.account_DTR!$AD$7:$AD$414,M.account_DTR!$I$7:$I$414,'10. 170KMP'!$F133)</f>
        <v>#REF!</v>
      </c>
      <c r="M133" s="404" t="e">
        <f>SUMIFS(M.account_DTR!$AR$7:$AR$414,M.account_DTR!$I$7:$I$414,'10. 170KMP'!$F133)</f>
        <v>#REF!</v>
      </c>
      <c r="N133" s="404" t="e">
        <f>SUMIFS(M.account_DTR!$BF$7:$BF$414,M.account_DTR!$I$7:$I$414,'10. 170KMP'!$F133)</f>
        <v>#REF!</v>
      </c>
      <c r="O133" s="404" t="e">
        <f>SUMIFS(M.account_DTR!BH$7:BH$414,M.account_DTR!$I$7:$I$414,'10. 170KMP'!$F133)</f>
        <v>#REF!</v>
      </c>
      <c r="P133" s="404" t="e">
        <f>SUMIFS(M.account_DTR!BI$7:BI$414,M.account_DTR!$I$7:$I$414,'10. 170KMP'!$F133)</f>
        <v>#REF!</v>
      </c>
      <c r="Q133" s="404" t="e">
        <f>SUMIFS(M.account_DTR!BJ$7:BJ$414,M.account_DTR!$I$7:$I$414,'10. 170KMP'!$F133)</f>
        <v>#REF!</v>
      </c>
      <c r="R133" s="404" t="e">
        <f>SUMIFS(M.account_DTR!BK$7:BK$414,M.account_DTR!$I$7:$I$414,'10. 170KMP'!$F133)</f>
        <v>#REF!</v>
      </c>
      <c r="S133" s="404" t="e">
        <f>SUMIFS(M.account_DTR!BL$7:BL$414,M.account_DTR!$I$7:$I$414,'10. 170KMP'!$F133)</f>
        <v>#REF!</v>
      </c>
      <c r="T133" s="404" t="e">
        <f>SUMIFS(M.account_DTR!BM$7:BM$414,M.account_DTR!$I$7:$I$414,'10. 170KMP'!$F133)</f>
        <v>#REF!</v>
      </c>
      <c r="U133" s="404" t="e">
        <f>SUMIFS(M.account_DTR!BN$7:BN$414,M.account_DTR!$I$7:$I$414,'10. 170KMP'!$F133)</f>
        <v>#REF!</v>
      </c>
      <c r="V133" s="404" t="e">
        <f>SUMIFS(M.account_DTR!BO$7:BO$414,M.account_DTR!$I$7:$I$414,'10. 170KMP'!$F133)</f>
        <v>#REF!</v>
      </c>
      <c r="W133" s="404" t="e">
        <f>SUMIFS(M.account_DTR!BP$7:BP$414,M.account_DTR!$I$7:$I$414,'10. 170KMP'!$F133)</f>
        <v>#REF!</v>
      </c>
      <c r="X133" s="404" t="e">
        <f>SUMIFS(M.account_DTR!BQ$7:BQ$414,M.account_DTR!$I$7:$I$414,'10. 170KMP'!$F133)</f>
        <v>#REF!</v>
      </c>
      <c r="Y133" s="404" t="e">
        <f>SUMIFS(M.account_DTR!BR$7:BR$414,M.account_DTR!$I$7:$I$414,'10. 170KMP'!$F133)</f>
        <v>#REF!</v>
      </c>
      <c r="Z133" s="404" t="e">
        <f>SUMIFS(M.account_DTR!BS$7:BS$414,M.account_DTR!$I$7:$I$414,'10. 170KMP'!$F133)</f>
        <v>#REF!</v>
      </c>
      <c r="AA133" s="404" t="e">
        <f t="shared" si="49"/>
        <v>#REF!</v>
      </c>
      <c r="AB133" s="404">
        <f>SUMIFS(M.account_DTR!BV$7:BV$414,M.account_DTR!$I$7:$I$414,'10. 170KMP'!$F133)</f>
        <v>230387500</v>
      </c>
      <c r="AC133" s="404">
        <f>SUMIFS(M.account_DTR!BW$7:BW$414,M.account_DTR!$I$7:$I$414,'10. 170KMP'!$F133)</f>
        <v>213824093</v>
      </c>
      <c r="AD133" s="404">
        <f>SUMIFS(M.account_DTR!BX$7:BX$414,M.account_DTR!$I$7:$I$414,'10. 170KMP'!$F133)</f>
        <v>228511538.59999999</v>
      </c>
      <c r="AE133" s="404">
        <f>SUMIFS(M.account_DTR!BY$7:BY$414,M.account_DTR!$I$7:$I$414,'10. 170KMP'!$F133)</f>
        <v>370547998</v>
      </c>
      <c r="AF133" s="404">
        <f>SUMIFS(M.account_DTR!BZ$7:BZ$414,M.account_DTR!$I$7:$I$414,'10. 170KMP'!$F133)</f>
        <v>343100002</v>
      </c>
      <c r="AG133" s="404">
        <f>SUMIFS(M.account_DTR!CA$7:CA$414,M.account_DTR!$I$7:$I$414,'10. 170KMP'!$F133)</f>
        <v>370547998</v>
      </c>
      <c r="AH133" s="404">
        <f>SUMIFS(M.account_DTR!CB$7:CB$414,M.account_DTR!$I$7:$I$414,'10. 170KMP'!$F133)</f>
        <v>356824000</v>
      </c>
      <c r="AI133" s="404">
        <f>SUMIFS(M.account_DTR!CC$7:CC$414,M.account_DTR!$I$7:$I$414,'10. 170KMP'!$F133)</f>
        <v>356824000</v>
      </c>
      <c r="AJ133" s="404">
        <f>SUMIFS(M.account_DTR!CD$7:CD$414,M.account_DTR!$I$7:$I$414,'10. 170KMP'!$F133)</f>
        <v>370547998</v>
      </c>
      <c r="AK133" s="404">
        <f>SUMIFS(M.account_DTR!CE$7:CE$414,M.account_DTR!$I$7:$I$414,'10. 170KMP'!$F133)</f>
        <v>343100002</v>
      </c>
      <c r="AL133" s="404">
        <f>SUMIFS(M.account_DTR!CF$7:CF$414,M.account_DTR!$I$7:$I$414,'10. 170KMP'!$F133)</f>
        <v>370547998</v>
      </c>
      <c r="AM133" s="404">
        <f>SUMIFS(M.account_DTR!CG$7:CG$414,M.account_DTR!$I$7:$I$414,'10. 170KMP'!$F133)</f>
        <v>356824000</v>
      </c>
      <c r="AN133" s="404">
        <f t="shared" si="50"/>
        <v>3911587127.5999999</v>
      </c>
      <c r="AO133" s="405">
        <f t="shared" si="48"/>
        <v>1155167174</v>
      </c>
      <c r="AP133" s="406">
        <f>SUMIFS(M.account_DTR!CJ$7:CJ$414,M.account_DTR!$I$7:$I$414,'10. 170KMP'!$F133)</f>
        <v>214826019</v>
      </c>
      <c r="AQ133" s="407">
        <f>SUMIFS(M.account_DTR!CK$7:CK$414,M.account_DTR!$I$7:$I$414,'10. 170KMP'!$F133)</f>
        <v>214273975</v>
      </c>
      <c r="AR133" s="407">
        <f>SUMIFS(M.account_DTR!CL$7:CL$414,M.account_DTR!$I$7:$I$414,'10. 170KMP'!$F133)</f>
        <v>211823827</v>
      </c>
      <c r="AS133" s="407">
        <f>SUMIFS(M.account_DTR!CM$7:CM$414,M.account_DTR!$I$7:$I$414,'10. 170KMP'!$F133)</f>
        <v>268930887</v>
      </c>
      <c r="AT133" s="407">
        <f>SUMIFS(M.account_DTR!CN$7:CN$414,M.account_DTR!$I$7:$I$414,'10. 170KMP'!$F133)</f>
        <v>245312466</v>
      </c>
      <c r="AU133" s="407"/>
      <c r="AV133" s="407"/>
      <c r="AW133" s="407"/>
      <c r="AX133" s="407"/>
      <c r="AY133" s="407"/>
      <c r="AZ133" s="407"/>
      <c r="BA133" s="408"/>
      <c r="BB133" s="403">
        <f t="shared" si="51"/>
        <v>268930887</v>
      </c>
      <c r="BC133" s="404">
        <f t="shared" si="52"/>
        <v>245312466</v>
      </c>
      <c r="BD133" s="404">
        <f t="shared" si="53"/>
        <v>343100002</v>
      </c>
      <c r="BE133" s="738">
        <f t="shared" si="37"/>
        <v>0.91217661435817154</v>
      </c>
      <c r="BF133" s="739">
        <f t="shared" si="38"/>
        <v>0.71498823832708691</v>
      </c>
      <c r="BG133" s="403" t="e">
        <f t="shared" si="54"/>
        <v>#REF!</v>
      </c>
      <c r="BH133" s="404">
        <f t="shared" si="55"/>
        <v>1155167174</v>
      </c>
      <c r="BI133" s="404">
        <f t="shared" si="56"/>
        <v>1386371131.5999999</v>
      </c>
      <c r="BJ133" s="502" t="str">
        <f t="shared" si="39"/>
        <v/>
      </c>
      <c r="BK133" s="502">
        <f t="shared" si="40"/>
        <v>0.83323083384377084</v>
      </c>
      <c r="BL133" s="503">
        <f t="shared" si="41"/>
        <v>0.29531930040601356</v>
      </c>
    </row>
    <row r="134" spans="2:64" s="2" customFormat="1" ht="27.6" x14ac:dyDescent="0.25">
      <c r="B134" s="1103"/>
      <c r="C134" s="1104"/>
      <c r="D134" s="1105"/>
      <c r="E134" s="1104"/>
      <c r="F134" s="179">
        <f>IF(H134=0,"",MAX($F$10:F133)+1)</f>
        <v>123</v>
      </c>
      <c r="G134" s="242" t="str">
        <f>VLOOKUP(H134,'Mapping account'!E:F,2,0)</f>
        <v>02602</v>
      </c>
      <c r="H134" s="216" t="s">
        <v>393</v>
      </c>
      <c r="I134" s="269" t="s">
        <v>226</v>
      </c>
      <c r="J134" s="279" t="s">
        <v>264</v>
      </c>
      <c r="K134" s="279" t="s">
        <v>265</v>
      </c>
      <c r="L134" s="403" t="e">
        <f>SUMIFS(M.account_DTR!$AD$7:$AD$414,M.account_DTR!$I$7:$I$414,'10. 170KMP'!$F134)</f>
        <v>#REF!</v>
      </c>
      <c r="M134" s="404" t="e">
        <f>SUMIFS(M.account_DTR!$AR$7:$AR$414,M.account_DTR!$I$7:$I$414,'10. 170KMP'!$F134)</f>
        <v>#REF!</v>
      </c>
      <c r="N134" s="404" t="e">
        <f>SUMIFS(M.account_DTR!$BF$7:$BF$414,M.account_DTR!$I$7:$I$414,'10. 170KMP'!$F134)</f>
        <v>#REF!</v>
      </c>
      <c r="O134" s="404" t="e">
        <f>SUMIFS(M.account_DTR!BH$7:BH$414,M.account_DTR!$I$7:$I$414,'10. 170KMP'!$F134)</f>
        <v>#REF!</v>
      </c>
      <c r="P134" s="404" t="e">
        <f>SUMIFS(M.account_DTR!BI$7:BI$414,M.account_DTR!$I$7:$I$414,'10. 170KMP'!$F134)</f>
        <v>#REF!</v>
      </c>
      <c r="Q134" s="404" t="e">
        <f>SUMIFS(M.account_DTR!BJ$7:BJ$414,M.account_DTR!$I$7:$I$414,'10. 170KMP'!$F134)</f>
        <v>#REF!</v>
      </c>
      <c r="R134" s="404" t="e">
        <f>SUMIFS(M.account_DTR!BK$7:BK$414,M.account_DTR!$I$7:$I$414,'10. 170KMP'!$F134)</f>
        <v>#REF!</v>
      </c>
      <c r="S134" s="404" t="e">
        <f>SUMIFS(M.account_DTR!BL$7:BL$414,M.account_DTR!$I$7:$I$414,'10. 170KMP'!$F134)</f>
        <v>#REF!</v>
      </c>
      <c r="T134" s="404" t="e">
        <f>SUMIFS(M.account_DTR!BM$7:BM$414,M.account_DTR!$I$7:$I$414,'10. 170KMP'!$F134)</f>
        <v>#REF!</v>
      </c>
      <c r="U134" s="404" t="e">
        <f>SUMIFS(M.account_DTR!BN$7:BN$414,M.account_DTR!$I$7:$I$414,'10. 170KMP'!$F134)</f>
        <v>#REF!</v>
      </c>
      <c r="V134" s="404" t="e">
        <f>SUMIFS(M.account_DTR!BO$7:BO$414,M.account_DTR!$I$7:$I$414,'10. 170KMP'!$F134)</f>
        <v>#REF!</v>
      </c>
      <c r="W134" s="404" t="e">
        <f>SUMIFS(M.account_DTR!BP$7:BP$414,M.account_DTR!$I$7:$I$414,'10. 170KMP'!$F134)</f>
        <v>#REF!</v>
      </c>
      <c r="X134" s="404" t="e">
        <f>SUMIFS(M.account_DTR!BQ$7:BQ$414,M.account_DTR!$I$7:$I$414,'10. 170KMP'!$F134)</f>
        <v>#REF!</v>
      </c>
      <c r="Y134" s="404" t="e">
        <f>SUMIFS(M.account_DTR!BR$7:BR$414,M.account_DTR!$I$7:$I$414,'10. 170KMP'!$F134)</f>
        <v>#REF!</v>
      </c>
      <c r="Z134" s="404" t="e">
        <f>SUMIFS(M.account_DTR!BS$7:BS$414,M.account_DTR!$I$7:$I$414,'10. 170KMP'!$F134)</f>
        <v>#REF!</v>
      </c>
      <c r="AA134" s="404" t="e">
        <f t="shared" si="49"/>
        <v>#REF!</v>
      </c>
      <c r="AB134" s="404">
        <f>SUMIFS(M.account_DTR!BV$7:BV$414,M.account_DTR!$I$7:$I$414,'10. 170KMP'!$F134)</f>
        <v>23794440</v>
      </c>
      <c r="AC134" s="404">
        <f>SUMIFS(M.account_DTR!BW$7:BW$414,M.account_DTR!$I$7:$I$414,'10. 170KMP'!$F134)</f>
        <v>24822496</v>
      </c>
      <c r="AD134" s="404">
        <f>SUMIFS(M.account_DTR!BX$7:BX$414,M.account_DTR!$I$7:$I$414,'10. 170KMP'!$F134)</f>
        <v>24822496</v>
      </c>
      <c r="AE134" s="404">
        <f>SUMIFS(M.account_DTR!BY$7:BY$414,M.account_DTR!$I$7:$I$414,'10. 170KMP'!$F134)</f>
        <v>26575726</v>
      </c>
      <c r="AF134" s="404">
        <f>SUMIFS(M.account_DTR!BZ$7:BZ$414,M.account_DTR!$I$7:$I$414,'10. 170KMP'!$F134)</f>
        <v>26575726</v>
      </c>
      <c r="AG134" s="404">
        <f>SUMIFS(M.account_DTR!CA$7:CA$414,M.account_DTR!$I$7:$I$414,'10. 170KMP'!$F134)</f>
        <v>26575726</v>
      </c>
      <c r="AH134" s="404">
        <f>SUMIFS(M.account_DTR!CB$7:CB$414,M.account_DTR!$I$7:$I$414,'10. 170KMP'!$F134)</f>
        <v>26575726</v>
      </c>
      <c r="AI134" s="404">
        <f>SUMIFS(M.account_DTR!CC$7:CC$414,M.account_DTR!$I$7:$I$414,'10. 170KMP'!$F134)</f>
        <v>26575726</v>
      </c>
      <c r="AJ134" s="404">
        <f>SUMIFS(M.account_DTR!CD$7:CD$414,M.account_DTR!$I$7:$I$414,'10. 170KMP'!$F134)</f>
        <v>26575726</v>
      </c>
      <c r="AK134" s="404">
        <f>SUMIFS(M.account_DTR!CE$7:CE$414,M.account_DTR!$I$7:$I$414,'10. 170KMP'!$F134)</f>
        <v>26575726</v>
      </c>
      <c r="AL134" s="404">
        <f>SUMIFS(M.account_DTR!CF$7:CF$414,M.account_DTR!$I$7:$I$414,'10. 170KMP'!$F134)</f>
        <v>26575726</v>
      </c>
      <c r="AM134" s="404">
        <f>SUMIFS(M.account_DTR!CG$7:CG$414,M.account_DTR!$I$7:$I$414,'10. 170KMP'!$F134)</f>
        <v>26575726</v>
      </c>
      <c r="AN134" s="404">
        <f t="shared" si="50"/>
        <v>312620966</v>
      </c>
      <c r="AO134" s="405">
        <f t="shared" si="48"/>
        <v>42153834</v>
      </c>
      <c r="AP134" s="406">
        <f>SUMIFS(M.account_DTR!CJ$7:CJ$414,M.account_DTR!$I$7:$I$414,'10. 170KMP'!$F134)</f>
        <v>8217167</v>
      </c>
      <c r="AQ134" s="407">
        <f>SUMIFS(M.account_DTR!CK$7:CK$414,M.account_DTR!$I$7:$I$414,'10. 170KMP'!$F134)</f>
        <v>7777500</v>
      </c>
      <c r="AR134" s="407">
        <f>SUMIFS(M.account_DTR!CL$7:CL$414,M.account_DTR!$I$7:$I$414,'10. 170KMP'!$F134)</f>
        <v>8171667</v>
      </c>
      <c r="AS134" s="407">
        <f>SUMIFS(M.account_DTR!CM$7:CM$414,M.account_DTR!$I$7:$I$414,'10. 170KMP'!$F134)</f>
        <v>8960000</v>
      </c>
      <c r="AT134" s="407">
        <f>SUMIFS(M.account_DTR!CN$7:CN$414,M.account_DTR!$I$7:$I$414,'10. 170KMP'!$F134)</f>
        <v>9027500</v>
      </c>
      <c r="AU134" s="407"/>
      <c r="AV134" s="407"/>
      <c r="AW134" s="407"/>
      <c r="AX134" s="407"/>
      <c r="AY134" s="407"/>
      <c r="AZ134" s="407"/>
      <c r="BA134" s="408"/>
      <c r="BB134" s="403">
        <f t="shared" si="51"/>
        <v>8960000</v>
      </c>
      <c r="BC134" s="404">
        <f t="shared" si="52"/>
        <v>9027500</v>
      </c>
      <c r="BD134" s="404">
        <f t="shared" si="53"/>
        <v>26575726</v>
      </c>
      <c r="BE134" s="738">
        <f t="shared" ref="BE134:BE183" si="67">IFERROR(BC134/BB134,"")</f>
        <v>1.0075334821428572</v>
      </c>
      <c r="BF134" s="739">
        <f t="shared" ref="BF134:BF183" si="68">IFERROR(BC134/BD134,"")</f>
        <v>0.33968968524133641</v>
      </c>
      <c r="BG134" s="403" t="e">
        <f t="shared" si="54"/>
        <v>#REF!</v>
      </c>
      <c r="BH134" s="404">
        <f t="shared" si="55"/>
        <v>42153834</v>
      </c>
      <c r="BI134" s="404">
        <f t="shared" si="56"/>
        <v>126590884</v>
      </c>
      <c r="BJ134" s="502" t="str">
        <f t="shared" ref="BJ134:BJ183" si="69">IFERROR(BH134/BG134,"")</f>
        <v/>
      </c>
      <c r="BK134" s="502">
        <f t="shared" ref="BK134:BK183" si="70">IFERROR(BH134/BI134,"")</f>
        <v>0.33299265056084132</v>
      </c>
      <c r="BL134" s="503">
        <f t="shared" ref="BL134:BL183" si="71">IFERROR(BH134/AN134,"")</f>
        <v>0.13484007339418175</v>
      </c>
    </row>
    <row r="135" spans="2:64" s="2" customFormat="1" ht="27.6" x14ac:dyDescent="0.25">
      <c r="B135" s="1103"/>
      <c r="C135" s="1104"/>
      <c r="D135" s="1105"/>
      <c r="E135" s="1104"/>
      <c r="F135" s="23">
        <f>IF(H135=0,"",MAX($F$10:F134)+1)</f>
        <v>124</v>
      </c>
      <c r="G135" s="240" t="str">
        <f>VLOOKUP(H135,'Mapping account'!E:F,2,0)</f>
        <v>02605</v>
      </c>
      <c r="H135" s="429" t="s">
        <v>394</v>
      </c>
      <c r="I135" s="266" t="s">
        <v>226</v>
      </c>
      <c r="J135" s="277" t="s">
        <v>264</v>
      </c>
      <c r="K135" s="277" t="s">
        <v>265</v>
      </c>
      <c r="L135" s="85" t="e">
        <f>SUMIFS(M.account_DTR!$AD$7:$AD$414,M.account_DTR!$I$7:$I$414,'10. 170KMP'!$F135)</f>
        <v>#REF!</v>
      </c>
      <c r="M135" s="61" t="e">
        <f>SUMIFS(M.account_DTR!$AR$7:$AR$414,M.account_DTR!$I$7:$I$414,'10. 170KMP'!$F135)</f>
        <v>#REF!</v>
      </c>
      <c r="N135" s="61" t="e">
        <f>SUMIFS(M.account_DTR!$BF$7:$BF$414,M.account_DTR!$I$7:$I$414,'10. 170KMP'!$F135)</f>
        <v>#REF!</v>
      </c>
      <c r="O135" s="61" t="e">
        <f>SUMIFS(M.account_DTR!BH$7:BH$414,M.account_DTR!$I$7:$I$414,'10. 170KMP'!$F135)</f>
        <v>#REF!</v>
      </c>
      <c r="P135" s="61" t="e">
        <f>SUMIFS(M.account_DTR!BI$7:BI$414,M.account_DTR!$I$7:$I$414,'10. 170KMP'!$F135)</f>
        <v>#REF!</v>
      </c>
      <c r="Q135" s="61" t="e">
        <f>SUMIFS(M.account_DTR!BJ$7:BJ$414,M.account_DTR!$I$7:$I$414,'10. 170KMP'!$F135)</f>
        <v>#REF!</v>
      </c>
      <c r="R135" s="61" t="e">
        <f>SUMIFS(M.account_DTR!BK$7:BK$414,M.account_DTR!$I$7:$I$414,'10. 170KMP'!$F135)</f>
        <v>#REF!</v>
      </c>
      <c r="S135" s="61" t="e">
        <f>SUMIFS(M.account_DTR!BL$7:BL$414,M.account_DTR!$I$7:$I$414,'10. 170KMP'!$F135)</f>
        <v>#REF!</v>
      </c>
      <c r="T135" s="61" t="e">
        <f>SUMIFS(M.account_DTR!BM$7:BM$414,M.account_DTR!$I$7:$I$414,'10. 170KMP'!$F135)</f>
        <v>#REF!</v>
      </c>
      <c r="U135" s="61" t="e">
        <f>SUMIFS(M.account_DTR!BN$7:BN$414,M.account_DTR!$I$7:$I$414,'10. 170KMP'!$F135)</f>
        <v>#REF!</v>
      </c>
      <c r="V135" s="61" t="e">
        <f>SUMIFS(M.account_DTR!BO$7:BO$414,M.account_DTR!$I$7:$I$414,'10. 170KMP'!$F135)</f>
        <v>#REF!</v>
      </c>
      <c r="W135" s="61" t="e">
        <f>SUMIFS(M.account_DTR!BP$7:BP$414,M.account_DTR!$I$7:$I$414,'10. 170KMP'!$F135)</f>
        <v>#REF!</v>
      </c>
      <c r="X135" s="61" t="e">
        <f>SUMIFS(M.account_DTR!BQ$7:BQ$414,M.account_DTR!$I$7:$I$414,'10. 170KMP'!$F135)</f>
        <v>#REF!</v>
      </c>
      <c r="Y135" s="61" t="e">
        <f>SUMIFS(M.account_DTR!BR$7:BR$414,M.account_DTR!$I$7:$I$414,'10. 170KMP'!$F135)</f>
        <v>#REF!</v>
      </c>
      <c r="Z135" s="61" t="e">
        <f>SUMIFS(M.account_DTR!BS$7:BS$414,M.account_DTR!$I$7:$I$414,'10. 170KMP'!$F135)</f>
        <v>#REF!</v>
      </c>
      <c r="AA135" s="61" t="e">
        <f t="shared" si="49"/>
        <v>#REF!</v>
      </c>
      <c r="AB135" s="61">
        <f>SUMIFS(M.account_DTR!BV$7:BV$414,M.account_DTR!$I$7:$I$414,'10. 170KMP'!$F135)</f>
        <v>36035865</v>
      </c>
      <c r="AC135" s="61">
        <f>SUMIFS(M.account_DTR!BW$7:BW$414,M.account_DTR!$I$7:$I$414,'10. 170KMP'!$F135)</f>
        <v>20316633.000000004</v>
      </c>
      <c r="AD135" s="61">
        <f>SUMIFS(M.account_DTR!BX$7:BX$414,M.account_DTR!$I$7:$I$414,'10. 170KMP'!$F135)</f>
        <v>36035865</v>
      </c>
      <c r="AE135" s="61">
        <f>SUMIFS(M.account_DTR!BY$7:BY$414,M.account_DTR!$I$7:$I$414,'10. 170KMP'!$F135)</f>
        <v>64410678</v>
      </c>
      <c r="AF135" s="61">
        <f>SUMIFS(M.account_DTR!BZ$7:BZ$414,M.account_DTR!$I$7:$I$414,'10. 170KMP'!$F135)</f>
        <v>64410678</v>
      </c>
      <c r="AG135" s="61">
        <f>SUMIFS(M.account_DTR!CA$7:CA$414,M.account_DTR!$I$7:$I$414,'10. 170KMP'!$F135)</f>
        <v>64410678</v>
      </c>
      <c r="AH135" s="61">
        <f>SUMIFS(M.account_DTR!CB$7:CB$414,M.account_DTR!$I$7:$I$414,'10. 170KMP'!$F135)</f>
        <v>64410678</v>
      </c>
      <c r="AI135" s="61">
        <f>SUMIFS(M.account_DTR!CC$7:CC$414,M.account_DTR!$I$7:$I$414,'10. 170KMP'!$F135)</f>
        <v>64410678</v>
      </c>
      <c r="AJ135" s="61">
        <f>SUMIFS(M.account_DTR!CD$7:CD$414,M.account_DTR!$I$7:$I$414,'10. 170KMP'!$F135)</f>
        <v>64410678</v>
      </c>
      <c r="AK135" s="61">
        <f>SUMIFS(M.account_DTR!CE$7:CE$414,M.account_DTR!$I$7:$I$414,'10. 170KMP'!$F135)</f>
        <v>64410678</v>
      </c>
      <c r="AL135" s="61">
        <f>SUMIFS(M.account_DTR!CF$7:CF$414,M.account_DTR!$I$7:$I$414,'10. 170KMP'!$F135)</f>
        <v>64410678</v>
      </c>
      <c r="AM135" s="61">
        <f>SUMIFS(M.account_DTR!CG$7:CG$414,M.account_DTR!$I$7:$I$414,'10. 170KMP'!$F135)</f>
        <v>64410678</v>
      </c>
      <c r="AN135" s="61">
        <f t="shared" si="50"/>
        <v>672084465</v>
      </c>
      <c r="AO135" s="91">
        <f t="shared" si="48"/>
        <v>86851163</v>
      </c>
      <c r="AP135" s="323">
        <f>SUMIFS(M.account_DTR!CJ$7:CJ$414,M.account_DTR!$I$7:$I$414,'10. 170KMP'!$F135)</f>
        <v>15881749</v>
      </c>
      <c r="AQ135" s="324">
        <f>SUMIFS(M.account_DTR!CK$7:CK$414,M.account_DTR!$I$7:$I$414,'10. 170KMP'!$F135)</f>
        <v>15897166</v>
      </c>
      <c r="AR135" s="324">
        <f>SUMIFS(M.account_DTR!CL$7:CL$414,M.account_DTR!$I$7:$I$414,'10. 170KMP'!$F135)</f>
        <v>17106083</v>
      </c>
      <c r="AS135" s="324">
        <f>SUMIFS(M.account_DTR!CM$7:CM$414,M.account_DTR!$I$7:$I$414,'10. 170KMP'!$F135)</f>
        <v>18752249</v>
      </c>
      <c r="AT135" s="324">
        <f>SUMIFS(M.account_DTR!CN$7:CN$414,M.account_DTR!$I$7:$I$414,'10. 170KMP'!$F135)</f>
        <v>19213916</v>
      </c>
      <c r="AU135" s="324"/>
      <c r="AV135" s="324"/>
      <c r="AW135" s="324"/>
      <c r="AX135" s="324"/>
      <c r="AY135" s="324"/>
      <c r="AZ135" s="324"/>
      <c r="BA135" s="325"/>
      <c r="BB135" s="85">
        <f t="shared" si="51"/>
        <v>18752249</v>
      </c>
      <c r="BC135" s="61">
        <f t="shared" si="52"/>
        <v>19213916</v>
      </c>
      <c r="BD135" s="61">
        <f t="shared" si="53"/>
        <v>64410678</v>
      </c>
      <c r="BE135" s="732">
        <f t="shared" si="67"/>
        <v>1.0246192869985888</v>
      </c>
      <c r="BF135" s="733">
        <f t="shared" si="68"/>
        <v>0.29830327201337642</v>
      </c>
      <c r="BG135" s="85" t="e">
        <f t="shared" si="54"/>
        <v>#REF!</v>
      </c>
      <c r="BH135" s="61">
        <f t="shared" si="55"/>
        <v>86851163</v>
      </c>
      <c r="BI135" s="61">
        <f t="shared" si="56"/>
        <v>221209719</v>
      </c>
      <c r="BJ135" s="494" t="str">
        <f t="shared" si="69"/>
        <v/>
      </c>
      <c r="BK135" s="494">
        <f t="shared" si="70"/>
        <v>0.39261911001297373</v>
      </c>
      <c r="BL135" s="495">
        <f t="shared" si="71"/>
        <v>0.12922655934325158</v>
      </c>
    </row>
    <row r="136" spans="2:64" s="2" customFormat="1" x14ac:dyDescent="0.25">
      <c r="B136" s="1103"/>
      <c r="C136" s="1104"/>
      <c r="D136" s="1105" t="s">
        <v>266</v>
      </c>
      <c r="E136" s="1104" t="s">
        <v>132</v>
      </c>
      <c r="F136" s="177">
        <f>IF(H136=0,"",MAX($F$10:F135)+1)</f>
        <v>125</v>
      </c>
      <c r="G136" s="239" t="str">
        <f>VLOOKUP(H136,'Mapping account'!E:F,2,0)</f>
        <v>02701</v>
      </c>
      <c r="H136" s="464" t="s">
        <v>395</v>
      </c>
      <c r="I136" s="267" t="s">
        <v>226</v>
      </c>
      <c r="J136" s="278" t="s">
        <v>264</v>
      </c>
      <c r="K136" s="278" t="s">
        <v>266</v>
      </c>
      <c r="L136" s="386" t="e">
        <f>SUMIFS(M.account_DTR!$AD$7:$AD$414,M.account_DTR!$I$7:$I$414,'10. 170KMP'!$F136)</f>
        <v>#REF!</v>
      </c>
      <c r="M136" s="387" t="e">
        <f>SUMIFS(M.account_DTR!$AR$7:$AR$414,M.account_DTR!$I$7:$I$414,'10. 170KMP'!$F136)</f>
        <v>#REF!</v>
      </c>
      <c r="N136" s="387" t="e">
        <f>SUMIFS(M.account_DTR!$BF$7:$BF$414,M.account_DTR!$I$7:$I$414,'10. 170KMP'!$F136)</f>
        <v>#REF!</v>
      </c>
      <c r="O136" s="387" t="e">
        <f>SUMIFS(M.account_DTR!BH$7:BH$414,M.account_DTR!$I$7:$I$414,'10. 170KMP'!$F136)</f>
        <v>#REF!</v>
      </c>
      <c r="P136" s="387" t="e">
        <f>SUMIFS(M.account_DTR!BI$7:BI$414,M.account_DTR!$I$7:$I$414,'10. 170KMP'!$F136)</f>
        <v>#REF!</v>
      </c>
      <c r="Q136" s="387" t="e">
        <f>SUMIFS(M.account_DTR!BJ$7:BJ$414,M.account_DTR!$I$7:$I$414,'10. 170KMP'!$F136)</f>
        <v>#REF!</v>
      </c>
      <c r="R136" s="387" t="e">
        <f>SUMIFS(M.account_DTR!BK$7:BK$414,M.account_DTR!$I$7:$I$414,'10. 170KMP'!$F136)</f>
        <v>#REF!</v>
      </c>
      <c r="S136" s="387" t="e">
        <f>SUMIFS(M.account_DTR!BL$7:BL$414,M.account_DTR!$I$7:$I$414,'10. 170KMP'!$F136)</f>
        <v>#REF!</v>
      </c>
      <c r="T136" s="387" t="e">
        <f>SUMIFS(M.account_DTR!BM$7:BM$414,M.account_DTR!$I$7:$I$414,'10. 170KMP'!$F136)</f>
        <v>#REF!</v>
      </c>
      <c r="U136" s="387" t="e">
        <f>SUMIFS(M.account_DTR!BN$7:BN$414,M.account_DTR!$I$7:$I$414,'10. 170KMP'!$F136)</f>
        <v>#REF!</v>
      </c>
      <c r="V136" s="387" t="e">
        <f>SUMIFS(M.account_DTR!BO$7:BO$414,M.account_DTR!$I$7:$I$414,'10. 170KMP'!$F136)</f>
        <v>#REF!</v>
      </c>
      <c r="W136" s="387" t="e">
        <f>SUMIFS(M.account_DTR!BP$7:BP$414,M.account_DTR!$I$7:$I$414,'10. 170KMP'!$F136)</f>
        <v>#REF!</v>
      </c>
      <c r="X136" s="387" t="e">
        <f>SUMIFS(M.account_DTR!BQ$7:BQ$414,M.account_DTR!$I$7:$I$414,'10. 170KMP'!$F136)</f>
        <v>#REF!</v>
      </c>
      <c r="Y136" s="387" t="e">
        <f>SUMIFS(M.account_DTR!BR$7:BR$414,M.account_DTR!$I$7:$I$414,'10. 170KMP'!$F136)</f>
        <v>#REF!</v>
      </c>
      <c r="Z136" s="387" t="e">
        <f>SUMIFS(M.account_DTR!BS$7:BS$414,M.account_DTR!$I$7:$I$414,'10. 170KMP'!$F136)</f>
        <v>#REF!</v>
      </c>
      <c r="AA136" s="387" t="e">
        <f t="shared" si="49"/>
        <v>#REF!</v>
      </c>
      <c r="AB136" s="387">
        <f>SUMIFS(M.account_DTR!BV$7:BV$414,M.account_DTR!$I$7:$I$414,'10. 170KMP'!$F136)</f>
        <v>0</v>
      </c>
      <c r="AC136" s="387">
        <f>SUMIFS(M.account_DTR!BW$7:BW$414,M.account_DTR!$I$7:$I$414,'10. 170KMP'!$F136)</f>
        <v>0</v>
      </c>
      <c r="AD136" s="387">
        <f>SUMIFS(M.account_DTR!BX$7:BX$414,M.account_DTR!$I$7:$I$414,'10. 170KMP'!$F136)</f>
        <v>0</v>
      </c>
      <c r="AE136" s="387">
        <f>SUMIFS(M.account_DTR!BY$7:BY$414,M.account_DTR!$I$7:$I$414,'10. 170KMP'!$F136)</f>
        <v>45052811</v>
      </c>
      <c r="AF136" s="387">
        <f>SUMIFS(M.account_DTR!BZ$7:BZ$414,M.account_DTR!$I$7:$I$414,'10. 170KMP'!$F136)</f>
        <v>36709689</v>
      </c>
      <c r="AG136" s="387">
        <f>SUMIFS(M.account_DTR!CA$7:CA$414,M.account_DTR!$I$7:$I$414,'10. 170KMP'!$F136)</f>
        <v>45052811</v>
      </c>
      <c r="AH136" s="387">
        <f>SUMIFS(M.account_DTR!CB$7:CB$414,M.account_DTR!$I$7:$I$414,'10. 170KMP'!$F136)</f>
        <v>43384192</v>
      </c>
      <c r="AI136" s="387">
        <f>SUMIFS(M.account_DTR!CC$7:CC$414,M.account_DTR!$I$7:$I$414,'10. 170KMP'!$F136)</f>
        <v>43384192</v>
      </c>
      <c r="AJ136" s="387">
        <f>SUMIFS(M.account_DTR!CD$7:CD$414,M.account_DTR!$I$7:$I$414,'10. 170KMP'!$F136)</f>
        <v>41715546</v>
      </c>
      <c r="AK136" s="387">
        <f>SUMIFS(M.account_DTR!CE$7:CE$414,M.account_DTR!$I$7:$I$414,'10. 170KMP'!$F136)</f>
        <v>41715546</v>
      </c>
      <c r="AL136" s="387">
        <f>SUMIFS(M.account_DTR!CF$7:CF$414,M.account_DTR!$I$7:$I$414,'10. 170KMP'!$F136)</f>
        <v>45052811</v>
      </c>
      <c r="AM136" s="387">
        <f>SUMIFS(M.account_DTR!CG$7:CG$414,M.account_DTR!$I$7:$I$414,'10. 170KMP'!$F136)</f>
        <v>43384192</v>
      </c>
      <c r="AN136" s="387">
        <f t="shared" si="50"/>
        <v>385451790</v>
      </c>
      <c r="AO136" s="388">
        <f t="shared" si="48"/>
        <v>108939413</v>
      </c>
      <c r="AP136" s="389">
        <f>SUMIFS(M.account_DTR!CJ$7:CJ$414,M.account_DTR!$I$7:$I$414,'10. 170KMP'!$F136)</f>
        <v>40922686</v>
      </c>
      <c r="AQ136" s="390">
        <f>SUMIFS(M.account_DTR!CK$7:CK$414,M.account_DTR!$I$7:$I$414,'10. 170KMP'!$F136)</f>
        <v>27292870</v>
      </c>
      <c r="AR136" s="390">
        <f>SUMIFS(M.account_DTR!CL$7:CL$414,M.account_DTR!$I$7:$I$414,'10. 170KMP'!$F136)</f>
        <v>19924759</v>
      </c>
      <c r="AS136" s="390">
        <f>SUMIFS(M.account_DTR!CM$7:CM$414,M.account_DTR!$I$7:$I$414,'10. 170KMP'!$F136)</f>
        <v>3186080</v>
      </c>
      <c r="AT136" s="390">
        <f>SUMIFS(M.account_DTR!CN$7:CN$414,M.account_DTR!$I$7:$I$414,'10. 170KMP'!$F136)</f>
        <v>17613018</v>
      </c>
      <c r="AU136" s="390"/>
      <c r="AV136" s="390"/>
      <c r="AW136" s="390"/>
      <c r="AX136" s="390"/>
      <c r="AY136" s="390"/>
      <c r="AZ136" s="390"/>
      <c r="BA136" s="391"/>
      <c r="BB136" s="386">
        <f t="shared" ref="BB136:BB167" si="72">AS136</f>
        <v>3186080</v>
      </c>
      <c r="BC136" s="387">
        <f t="shared" ref="BC136:BC167" si="73">AT136</f>
        <v>17613018</v>
      </c>
      <c r="BD136" s="387">
        <f t="shared" ref="BD136:BD167" si="74">AF136</f>
        <v>36709689</v>
      </c>
      <c r="BE136" s="734">
        <f t="shared" si="67"/>
        <v>5.5281154271079194</v>
      </c>
      <c r="BF136" s="735">
        <f t="shared" si="68"/>
        <v>0.47979207887051289</v>
      </c>
      <c r="BG136" s="386" t="e">
        <f t="shared" ref="BG136:BG167" si="75">SUM(O136:S136)</f>
        <v>#REF!</v>
      </c>
      <c r="BH136" s="387">
        <f t="shared" ref="BH136:BH167" si="76">SUM(AP136:AT136)</f>
        <v>108939413</v>
      </c>
      <c r="BI136" s="387">
        <f t="shared" ref="BI136:BI167" si="77">SUM(AB136:AF136)</f>
        <v>81762500</v>
      </c>
      <c r="BJ136" s="498" t="str">
        <f t="shared" si="69"/>
        <v/>
      </c>
      <c r="BK136" s="498">
        <f t="shared" si="70"/>
        <v>1.3323884788258675</v>
      </c>
      <c r="BL136" s="499">
        <f t="shared" si="71"/>
        <v>0.2826278560024329</v>
      </c>
    </row>
    <row r="137" spans="2:64" s="2" customFormat="1" x14ac:dyDescent="0.25">
      <c r="B137" s="1103"/>
      <c r="C137" s="1104"/>
      <c r="D137" s="1105"/>
      <c r="E137" s="1104"/>
      <c r="F137" s="23">
        <f>IF(H137=0,"",MAX($F$10:F136)+1)</f>
        <v>126</v>
      </c>
      <c r="G137" s="240" t="str">
        <f>VLOOKUP(H137,'Mapping account'!E:F,2,0)</f>
        <v>02703</v>
      </c>
      <c r="H137" s="429" t="s">
        <v>396</v>
      </c>
      <c r="I137" s="266" t="s">
        <v>226</v>
      </c>
      <c r="J137" s="277" t="s">
        <v>264</v>
      </c>
      <c r="K137" s="277" t="s">
        <v>266</v>
      </c>
      <c r="L137" s="85" t="e">
        <f>SUMIFS(M.account_DTR!$AD$7:$AD$414,M.account_DTR!$I$7:$I$414,'10. 170KMP'!$F137)</f>
        <v>#REF!</v>
      </c>
      <c r="M137" s="61" t="e">
        <f>SUMIFS(M.account_DTR!$AR$7:$AR$414,M.account_DTR!$I$7:$I$414,'10. 170KMP'!$F137)</f>
        <v>#REF!</v>
      </c>
      <c r="N137" s="61" t="e">
        <f>SUMIFS(M.account_DTR!$BF$7:$BF$414,M.account_DTR!$I$7:$I$414,'10. 170KMP'!$F137)</f>
        <v>#REF!</v>
      </c>
      <c r="O137" s="61" t="e">
        <f>SUMIFS(M.account_DTR!BH$7:BH$414,M.account_DTR!$I$7:$I$414,'10. 170KMP'!$F137)</f>
        <v>#REF!</v>
      </c>
      <c r="P137" s="61" t="e">
        <f>SUMIFS(M.account_DTR!BI$7:BI$414,M.account_DTR!$I$7:$I$414,'10. 170KMP'!$F137)</f>
        <v>#REF!</v>
      </c>
      <c r="Q137" s="61" t="e">
        <f>SUMIFS(M.account_DTR!BJ$7:BJ$414,M.account_DTR!$I$7:$I$414,'10. 170KMP'!$F137)</f>
        <v>#REF!</v>
      </c>
      <c r="R137" s="61" t="e">
        <f>SUMIFS(M.account_DTR!BK$7:BK$414,M.account_DTR!$I$7:$I$414,'10. 170KMP'!$F137)</f>
        <v>#REF!</v>
      </c>
      <c r="S137" s="61" t="e">
        <f>SUMIFS(M.account_DTR!BL$7:BL$414,M.account_DTR!$I$7:$I$414,'10. 170KMP'!$F137)</f>
        <v>#REF!</v>
      </c>
      <c r="T137" s="61" t="e">
        <f>SUMIFS(M.account_DTR!BM$7:BM$414,M.account_DTR!$I$7:$I$414,'10. 170KMP'!$F137)</f>
        <v>#REF!</v>
      </c>
      <c r="U137" s="61" t="e">
        <f>SUMIFS(M.account_DTR!BN$7:BN$414,M.account_DTR!$I$7:$I$414,'10. 170KMP'!$F137)</f>
        <v>#REF!</v>
      </c>
      <c r="V137" s="61" t="e">
        <f>SUMIFS(M.account_DTR!BO$7:BO$414,M.account_DTR!$I$7:$I$414,'10. 170KMP'!$F137)</f>
        <v>#REF!</v>
      </c>
      <c r="W137" s="61" t="e">
        <f>SUMIFS(M.account_DTR!BP$7:BP$414,M.account_DTR!$I$7:$I$414,'10. 170KMP'!$F137)</f>
        <v>#REF!</v>
      </c>
      <c r="X137" s="61" t="e">
        <f>SUMIFS(M.account_DTR!BQ$7:BQ$414,M.account_DTR!$I$7:$I$414,'10. 170KMP'!$F137)</f>
        <v>#REF!</v>
      </c>
      <c r="Y137" s="61" t="e">
        <f>SUMIFS(M.account_DTR!BR$7:BR$414,M.account_DTR!$I$7:$I$414,'10. 170KMP'!$F137)</f>
        <v>#REF!</v>
      </c>
      <c r="Z137" s="61" t="e">
        <f>SUMIFS(M.account_DTR!BS$7:BS$414,M.account_DTR!$I$7:$I$414,'10. 170KMP'!$F137)</f>
        <v>#REF!</v>
      </c>
      <c r="AA137" s="61" t="e">
        <f t="shared" si="49"/>
        <v>#REF!</v>
      </c>
      <c r="AB137" s="61">
        <f>SUMIFS(M.account_DTR!BV$7:BV$414,M.account_DTR!$I$7:$I$414,'10. 170KMP'!$F137)</f>
        <v>15313847</v>
      </c>
      <c r="AC137" s="61">
        <f>SUMIFS(M.account_DTR!BW$7:BW$414,M.account_DTR!$I$7:$I$414,'10. 170KMP'!$F137)</f>
        <v>15219127</v>
      </c>
      <c r="AD137" s="61">
        <f>SUMIFS(M.account_DTR!BX$7:BX$414,M.account_DTR!$I$7:$I$414,'10. 170KMP'!$F137)</f>
        <v>14701294</v>
      </c>
      <c r="AE137" s="61">
        <f>SUMIFS(M.account_DTR!BY$7:BY$414,M.account_DTR!$I$7:$I$414,'10. 170KMP'!$F137)</f>
        <v>19621107</v>
      </c>
      <c r="AF137" s="61">
        <f>SUMIFS(M.account_DTR!BZ$7:BZ$414,M.account_DTR!$I$7:$I$414,'10. 170KMP'!$F137)</f>
        <v>15987572</v>
      </c>
      <c r="AG137" s="61">
        <f>SUMIFS(M.account_DTR!CA$7:CA$414,M.account_DTR!$I$7:$I$414,'10. 170KMP'!$F137)</f>
        <v>19621107</v>
      </c>
      <c r="AH137" s="61">
        <f>SUMIFS(M.account_DTR!CB$7:CB$414,M.account_DTR!$I$7:$I$414,'10. 170KMP'!$F137)</f>
        <v>18894400</v>
      </c>
      <c r="AI137" s="61">
        <f>SUMIFS(M.account_DTR!CC$7:CC$414,M.account_DTR!$I$7:$I$414,'10. 170KMP'!$F137)</f>
        <v>18894400</v>
      </c>
      <c r="AJ137" s="61">
        <f>SUMIFS(M.account_DTR!CD$7:CD$414,M.account_DTR!$I$7:$I$414,'10. 170KMP'!$F137)</f>
        <v>18167693</v>
      </c>
      <c r="AK137" s="61">
        <f>SUMIFS(M.account_DTR!CE$7:CE$414,M.account_DTR!$I$7:$I$414,'10. 170KMP'!$F137)</f>
        <v>18167693</v>
      </c>
      <c r="AL137" s="61">
        <f>SUMIFS(M.account_DTR!CF$7:CF$414,M.account_DTR!$I$7:$I$414,'10. 170KMP'!$F137)</f>
        <v>19621107</v>
      </c>
      <c r="AM137" s="61">
        <f>SUMIFS(M.account_DTR!CG$7:CG$414,M.account_DTR!$I$7:$I$414,'10. 170KMP'!$F137)</f>
        <v>18894400</v>
      </c>
      <c r="AN137" s="61">
        <f t="shared" si="50"/>
        <v>213103747</v>
      </c>
      <c r="AO137" s="91">
        <f t="shared" si="48"/>
        <v>103841441</v>
      </c>
      <c r="AP137" s="323">
        <f>SUMIFS(M.account_DTR!CJ$7:CJ$414,M.account_DTR!$I$7:$I$414,'10. 170KMP'!$F137)</f>
        <v>36341464</v>
      </c>
      <c r="AQ137" s="324">
        <f>SUMIFS(M.account_DTR!CK$7:CK$414,M.account_DTR!$I$7:$I$414,'10. 170KMP'!$F137)</f>
        <v>15219127</v>
      </c>
      <c r="AR137" s="324">
        <f>SUMIFS(M.account_DTR!CL$7:CL$414,M.account_DTR!$I$7:$I$414,'10. 170KMP'!$F137)</f>
        <v>26012723</v>
      </c>
      <c r="AS137" s="324">
        <f>SUMIFS(M.account_DTR!CM$7:CM$414,M.account_DTR!$I$7:$I$414,'10. 170KMP'!$F137)</f>
        <v>9497672</v>
      </c>
      <c r="AT137" s="324">
        <f>SUMIFS(M.account_DTR!CN$7:CN$414,M.account_DTR!$I$7:$I$414,'10. 170KMP'!$F137)</f>
        <v>16770455</v>
      </c>
      <c r="AU137" s="324"/>
      <c r="AV137" s="324"/>
      <c r="AW137" s="324"/>
      <c r="AX137" s="324"/>
      <c r="AY137" s="324"/>
      <c r="AZ137" s="324"/>
      <c r="BA137" s="325"/>
      <c r="BB137" s="85">
        <f t="shared" si="72"/>
        <v>9497672</v>
      </c>
      <c r="BC137" s="61">
        <f t="shared" si="73"/>
        <v>16770455</v>
      </c>
      <c r="BD137" s="61">
        <f t="shared" si="74"/>
        <v>15987572</v>
      </c>
      <c r="BE137" s="732">
        <f t="shared" si="67"/>
        <v>1.7657437527848929</v>
      </c>
      <c r="BF137" s="733">
        <f t="shared" si="68"/>
        <v>1.0489682235676561</v>
      </c>
      <c r="BG137" s="85" t="e">
        <f t="shared" si="75"/>
        <v>#REF!</v>
      </c>
      <c r="BH137" s="61">
        <f t="shared" si="76"/>
        <v>103841441</v>
      </c>
      <c r="BI137" s="61">
        <f t="shared" si="77"/>
        <v>80842947</v>
      </c>
      <c r="BJ137" s="494" t="str">
        <f t="shared" si="69"/>
        <v/>
      </c>
      <c r="BK137" s="494">
        <f t="shared" si="70"/>
        <v>1.284483617352544</v>
      </c>
      <c r="BL137" s="495">
        <f t="shared" si="71"/>
        <v>0.48728115981930625</v>
      </c>
    </row>
    <row r="138" spans="2:64" s="2" customFormat="1" x14ac:dyDescent="0.25">
      <c r="B138" s="1103"/>
      <c r="C138" s="1104"/>
      <c r="D138" s="244" t="s">
        <v>267</v>
      </c>
      <c r="E138" s="132" t="s">
        <v>138</v>
      </c>
      <c r="F138" s="159">
        <f>IF(H138=0,"",MAX($F$10:F137)+1)</f>
        <v>127</v>
      </c>
      <c r="G138" s="244" t="str">
        <f>VLOOKUP(H138,'Mapping account'!E:F,2,0)</f>
        <v>02603</v>
      </c>
      <c r="H138" s="465" t="s">
        <v>138</v>
      </c>
      <c r="I138" s="456" t="s">
        <v>226</v>
      </c>
      <c r="J138" s="457" t="s">
        <v>264</v>
      </c>
      <c r="K138" s="457" t="s">
        <v>267</v>
      </c>
      <c r="L138" s="263" t="e">
        <f>SUMIFS(M.account_DTR!$AD$7:$AD$414,M.account_DTR!$I$7:$I$414,'10. 170KMP'!$F138)</f>
        <v>#REF!</v>
      </c>
      <c r="M138" s="264" t="e">
        <f>SUMIFS(M.account_DTR!$AR$7:$AR$414,M.account_DTR!$I$7:$I$414,'10. 170KMP'!$F138)</f>
        <v>#REF!</v>
      </c>
      <c r="N138" s="264" t="e">
        <f>SUMIFS(M.account_DTR!$BF$7:$BF$414,M.account_DTR!$I$7:$I$414,'10. 170KMP'!$F138)</f>
        <v>#REF!</v>
      </c>
      <c r="O138" s="264" t="e">
        <f>SUMIFS(M.account_DTR!BH$7:BH$414,M.account_DTR!$I$7:$I$414,'10. 170KMP'!$F138)</f>
        <v>#REF!</v>
      </c>
      <c r="P138" s="264" t="e">
        <f>SUMIFS(M.account_DTR!BI$7:BI$414,M.account_DTR!$I$7:$I$414,'10. 170KMP'!$F138)</f>
        <v>#REF!</v>
      </c>
      <c r="Q138" s="264" t="e">
        <f>SUMIFS(M.account_DTR!BJ$7:BJ$414,M.account_DTR!$I$7:$I$414,'10. 170KMP'!$F138)</f>
        <v>#REF!</v>
      </c>
      <c r="R138" s="264" t="e">
        <f>SUMIFS(M.account_DTR!BK$7:BK$414,M.account_DTR!$I$7:$I$414,'10. 170KMP'!$F138)</f>
        <v>#REF!</v>
      </c>
      <c r="S138" s="264" t="e">
        <f>SUMIFS(M.account_DTR!BL$7:BL$414,M.account_DTR!$I$7:$I$414,'10. 170KMP'!$F138)</f>
        <v>#REF!</v>
      </c>
      <c r="T138" s="264" t="e">
        <f>SUMIFS(M.account_DTR!BM$7:BM$414,M.account_DTR!$I$7:$I$414,'10. 170KMP'!$F138)</f>
        <v>#REF!</v>
      </c>
      <c r="U138" s="264" t="e">
        <f>SUMIFS(M.account_DTR!BN$7:BN$414,M.account_DTR!$I$7:$I$414,'10. 170KMP'!$F138)</f>
        <v>#REF!</v>
      </c>
      <c r="V138" s="264" t="e">
        <f>SUMIFS(M.account_DTR!BO$7:BO$414,M.account_DTR!$I$7:$I$414,'10. 170KMP'!$F138)</f>
        <v>#REF!</v>
      </c>
      <c r="W138" s="264" t="e">
        <f>SUMIFS(M.account_DTR!BP$7:BP$414,M.account_DTR!$I$7:$I$414,'10. 170KMP'!$F138)</f>
        <v>#REF!</v>
      </c>
      <c r="X138" s="264" t="e">
        <f>SUMIFS(M.account_DTR!BQ$7:BQ$414,M.account_DTR!$I$7:$I$414,'10. 170KMP'!$F138)</f>
        <v>#REF!</v>
      </c>
      <c r="Y138" s="264" t="e">
        <f>SUMIFS(M.account_DTR!BR$7:BR$414,M.account_DTR!$I$7:$I$414,'10. 170KMP'!$F138)</f>
        <v>#REF!</v>
      </c>
      <c r="Z138" s="264" t="e">
        <f>SUMIFS(M.account_DTR!BS$7:BS$414,M.account_DTR!$I$7:$I$414,'10. 170KMP'!$F138)</f>
        <v>#REF!</v>
      </c>
      <c r="AA138" s="264" t="e">
        <f t="shared" si="49"/>
        <v>#REF!</v>
      </c>
      <c r="AB138" s="264">
        <f>SUMIFS(M.account_DTR!BV$7:BV$414,M.account_DTR!$I$7:$I$414,'10. 170KMP'!$F138)</f>
        <v>0</v>
      </c>
      <c r="AC138" s="264">
        <f>SUMIFS(M.account_DTR!BW$7:BW$414,M.account_DTR!$I$7:$I$414,'10. 170KMP'!$F138)</f>
        <v>0</v>
      </c>
      <c r="AD138" s="264">
        <f>SUMIFS(M.account_DTR!BX$7:BX$414,M.account_DTR!$I$7:$I$414,'10. 170KMP'!$F138)</f>
        <v>0</v>
      </c>
      <c r="AE138" s="264">
        <f>SUMIFS(M.account_DTR!BY$7:BY$414,M.account_DTR!$I$7:$I$414,'10. 170KMP'!$F138)</f>
        <v>0</v>
      </c>
      <c r="AF138" s="264">
        <f>SUMIFS(M.account_DTR!BZ$7:BZ$414,M.account_DTR!$I$7:$I$414,'10. 170KMP'!$F138)</f>
        <v>0</v>
      </c>
      <c r="AG138" s="264">
        <f>SUMIFS(M.account_DTR!CA$7:CA$414,M.account_DTR!$I$7:$I$414,'10. 170KMP'!$F138)</f>
        <v>0</v>
      </c>
      <c r="AH138" s="264">
        <f>SUMIFS(M.account_DTR!CB$7:CB$414,M.account_DTR!$I$7:$I$414,'10. 170KMP'!$F138)</f>
        <v>0</v>
      </c>
      <c r="AI138" s="264">
        <f>SUMIFS(M.account_DTR!CC$7:CC$414,M.account_DTR!$I$7:$I$414,'10. 170KMP'!$F138)</f>
        <v>0</v>
      </c>
      <c r="AJ138" s="264">
        <f>SUMIFS(M.account_DTR!CD$7:CD$414,M.account_DTR!$I$7:$I$414,'10. 170KMP'!$F138)</f>
        <v>0</v>
      </c>
      <c r="AK138" s="264">
        <f>SUMIFS(M.account_DTR!CE$7:CE$414,M.account_DTR!$I$7:$I$414,'10. 170KMP'!$F138)</f>
        <v>0</v>
      </c>
      <c r="AL138" s="264">
        <f>SUMIFS(M.account_DTR!CF$7:CF$414,M.account_DTR!$I$7:$I$414,'10. 170KMP'!$F138)</f>
        <v>0</v>
      </c>
      <c r="AM138" s="264">
        <f>SUMIFS(M.account_DTR!CG$7:CG$414,M.account_DTR!$I$7:$I$414,'10. 170KMP'!$F138)</f>
        <v>0</v>
      </c>
      <c r="AN138" s="264">
        <f t="shared" si="50"/>
        <v>0</v>
      </c>
      <c r="AO138" s="265">
        <f t="shared" si="48"/>
        <v>0</v>
      </c>
      <c r="AP138" s="326">
        <f>SUMIFS(M.account_DTR!CJ$7:CJ$414,M.account_DTR!$I$7:$I$414,'10. 170KMP'!$F138)</f>
        <v>0</v>
      </c>
      <c r="AQ138" s="327">
        <f>SUMIFS(M.account_DTR!CK$7:CK$414,M.account_DTR!$I$7:$I$414,'10. 170KMP'!$F138)</f>
        <v>0</v>
      </c>
      <c r="AR138" s="327">
        <f>SUMIFS(M.account_DTR!CL$7:CL$414,M.account_DTR!$I$7:$I$414,'10. 170KMP'!$F138)</f>
        <v>0</v>
      </c>
      <c r="AS138" s="327">
        <f>SUMIFS(M.account_DTR!CM$7:CM$414,M.account_DTR!$I$7:$I$414,'10. 170KMP'!$F138)</f>
        <v>0</v>
      </c>
      <c r="AT138" s="327">
        <f>SUMIFS(M.account_DTR!CN$7:CN$414,M.account_DTR!$I$7:$I$414,'10. 170KMP'!$F138)</f>
        <v>0</v>
      </c>
      <c r="AU138" s="327"/>
      <c r="AV138" s="327"/>
      <c r="AW138" s="327"/>
      <c r="AX138" s="327"/>
      <c r="AY138" s="327"/>
      <c r="AZ138" s="327"/>
      <c r="BA138" s="328"/>
      <c r="BB138" s="263">
        <f t="shared" si="72"/>
        <v>0</v>
      </c>
      <c r="BC138" s="264">
        <f t="shared" si="73"/>
        <v>0</v>
      </c>
      <c r="BD138" s="264">
        <f t="shared" si="74"/>
        <v>0</v>
      </c>
      <c r="BE138" s="742" t="str">
        <f t="shared" si="67"/>
        <v/>
      </c>
      <c r="BF138" s="743" t="str">
        <f t="shared" si="68"/>
        <v/>
      </c>
      <c r="BG138" s="263" t="e">
        <f t="shared" si="75"/>
        <v>#REF!</v>
      </c>
      <c r="BH138" s="264">
        <f t="shared" si="76"/>
        <v>0</v>
      </c>
      <c r="BI138" s="264">
        <f t="shared" si="77"/>
        <v>0</v>
      </c>
      <c r="BJ138" s="506" t="str">
        <f t="shared" si="69"/>
        <v/>
      </c>
      <c r="BK138" s="506" t="str">
        <f t="shared" si="70"/>
        <v/>
      </c>
      <c r="BL138" s="507" t="str">
        <f t="shared" si="71"/>
        <v/>
      </c>
    </row>
    <row r="139" spans="2:64" s="2" customFormat="1" ht="27.6" x14ac:dyDescent="0.25">
      <c r="B139" s="1103"/>
      <c r="C139" s="1104"/>
      <c r="D139" s="244" t="s">
        <v>268</v>
      </c>
      <c r="E139" s="132" t="s">
        <v>269</v>
      </c>
      <c r="F139" s="193">
        <f>IF(H139=0,"",MAX($F$10:F138)+1)</f>
        <v>128</v>
      </c>
      <c r="G139" s="241" t="str">
        <f>VLOOKUP(H139,'Mapping account'!E:F,2,0)</f>
        <v>02807</v>
      </c>
      <c r="H139" s="466" t="s">
        <v>269</v>
      </c>
      <c r="I139" s="430" t="s">
        <v>226</v>
      </c>
      <c r="J139" s="431" t="s">
        <v>264</v>
      </c>
      <c r="K139" s="431" t="s">
        <v>268</v>
      </c>
      <c r="L139" s="396" t="e">
        <f>SUMIFS(M.account_DTR!$AD$7:$AD$414,M.account_DTR!$I$7:$I$414,'10. 170KMP'!$F139)</f>
        <v>#REF!</v>
      </c>
      <c r="M139" s="397" t="e">
        <f>SUMIFS(M.account_DTR!$AR$7:$AR$414,M.account_DTR!$I$7:$I$414,'10. 170KMP'!$F139)</f>
        <v>#REF!</v>
      </c>
      <c r="N139" s="397" t="e">
        <f>SUMIFS(M.account_DTR!$BF$7:$BF$414,M.account_DTR!$I$7:$I$414,'10. 170KMP'!$F139)</f>
        <v>#REF!</v>
      </c>
      <c r="O139" s="397" t="e">
        <f>SUMIFS(M.account_DTR!BH$7:BH$414,M.account_DTR!$I$7:$I$414,'10. 170KMP'!$F139)</f>
        <v>#REF!</v>
      </c>
      <c r="P139" s="397" t="e">
        <f>SUMIFS(M.account_DTR!BI$7:BI$414,M.account_DTR!$I$7:$I$414,'10. 170KMP'!$F139)</f>
        <v>#REF!</v>
      </c>
      <c r="Q139" s="397" t="e">
        <f>SUMIFS(M.account_DTR!BJ$7:BJ$414,M.account_DTR!$I$7:$I$414,'10. 170KMP'!$F139)</f>
        <v>#REF!</v>
      </c>
      <c r="R139" s="397" t="e">
        <f>SUMIFS(M.account_DTR!BK$7:BK$414,M.account_DTR!$I$7:$I$414,'10. 170KMP'!$F139)</f>
        <v>#REF!</v>
      </c>
      <c r="S139" s="397" t="e">
        <f>SUMIFS(M.account_DTR!BL$7:BL$414,M.account_DTR!$I$7:$I$414,'10. 170KMP'!$F139)</f>
        <v>#REF!</v>
      </c>
      <c r="T139" s="397" t="e">
        <f>SUMIFS(M.account_DTR!BM$7:BM$414,M.account_DTR!$I$7:$I$414,'10. 170KMP'!$F139)</f>
        <v>#REF!</v>
      </c>
      <c r="U139" s="397" t="e">
        <f>SUMIFS(M.account_DTR!BN$7:BN$414,M.account_DTR!$I$7:$I$414,'10. 170KMP'!$F139)</f>
        <v>#REF!</v>
      </c>
      <c r="V139" s="397" t="e">
        <f>SUMIFS(M.account_DTR!BO$7:BO$414,M.account_DTR!$I$7:$I$414,'10. 170KMP'!$F139)</f>
        <v>#REF!</v>
      </c>
      <c r="W139" s="397" t="e">
        <f>SUMIFS(M.account_DTR!BP$7:BP$414,M.account_DTR!$I$7:$I$414,'10. 170KMP'!$F139)</f>
        <v>#REF!</v>
      </c>
      <c r="X139" s="397" t="e">
        <f>SUMIFS(M.account_DTR!BQ$7:BQ$414,M.account_DTR!$I$7:$I$414,'10. 170KMP'!$F139)</f>
        <v>#REF!</v>
      </c>
      <c r="Y139" s="397" t="e">
        <f>SUMIFS(M.account_DTR!BR$7:BR$414,M.account_DTR!$I$7:$I$414,'10. 170KMP'!$F139)</f>
        <v>#REF!</v>
      </c>
      <c r="Z139" s="397" t="e">
        <f>SUMIFS(M.account_DTR!BS$7:BS$414,M.account_DTR!$I$7:$I$414,'10. 170KMP'!$F139)</f>
        <v>#REF!</v>
      </c>
      <c r="AA139" s="397" t="e">
        <f t="shared" si="49"/>
        <v>#REF!</v>
      </c>
      <c r="AB139" s="397">
        <f>SUMIFS(M.account_DTR!BV$7:BV$414,M.account_DTR!$I$7:$I$414,'10. 170KMP'!$F139)</f>
        <v>0</v>
      </c>
      <c r="AC139" s="397">
        <f>SUMIFS(M.account_DTR!BW$7:BW$414,M.account_DTR!$I$7:$I$414,'10. 170KMP'!$F139)</f>
        <v>0</v>
      </c>
      <c r="AD139" s="397">
        <f>SUMIFS(M.account_DTR!BX$7:BX$414,M.account_DTR!$I$7:$I$414,'10. 170KMP'!$F139)</f>
        <v>0</v>
      </c>
      <c r="AE139" s="397">
        <f>SUMIFS(M.account_DTR!BY$7:BY$414,M.account_DTR!$I$7:$I$414,'10. 170KMP'!$F139)</f>
        <v>0</v>
      </c>
      <c r="AF139" s="397">
        <f>SUMIFS(M.account_DTR!BZ$7:BZ$414,M.account_DTR!$I$7:$I$414,'10. 170KMP'!$F139)</f>
        <v>0</v>
      </c>
      <c r="AG139" s="397">
        <f>SUMIFS(M.account_DTR!CA$7:CA$414,M.account_DTR!$I$7:$I$414,'10. 170KMP'!$F139)</f>
        <v>0</v>
      </c>
      <c r="AH139" s="397">
        <f>SUMIFS(M.account_DTR!CB$7:CB$414,M.account_DTR!$I$7:$I$414,'10. 170KMP'!$F139)</f>
        <v>0</v>
      </c>
      <c r="AI139" s="397">
        <f>SUMIFS(M.account_DTR!CC$7:CC$414,M.account_DTR!$I$7:$I$414,'10. 170KMP'!$F139)</f>
        <v>0</v>
      </c>
      <c r="AJ139" s="397">
        <f>SUMIFS(M.account_DTR!CD$7:CD$414,M.account_DTR!$I$7:$I$414,'10. 170KMP'!$F139)</f>
        <v>0</v>
      </c>
      <c r="AK139" s="397">
        <f>SUMIFS(M.account_DTR!CE$7:CE$414,M.account_DTR!$I$7:$I$414,'10. 170KMP'!$F139)</f>
        <v>0</v>
      </c>
      <c r="AL139" s="397">
        <f>SUMIFS(M.account_DTR!CF$7:CF$414,M.account_DTR!$I$7:$I$414,'10. 170KMP'!$F139)</f>
        <v>0</v>
      </c>
      <c r="AM139" s="397">
        <f>SUMIFS(M.account_DTR!CG$7:CG$414,M.account_DTR!$I$7:$I$414,'10. 170KMP'!$F139)</f>
        <v>0</v>
      </c>
      <c r="AN139" s="397">
        <f t="shared" si="50"/>
        <v>0</v>
      </c>
      <c r="AO139" s="398">
        <f t="shared" si="48"/>
        <v>0</v>
      </c>
      <c r="AP139" s="399">
        <f>SUMIFS(M.account_DTR!CJ$7:CJ$414,M.account_DTR!$I$7:$I$414,'10. 170KMP'!$F139)</f>
        <v>0</v>
      </c>
      <c r="AQ139" s="400">
        <f>SUMIFS(M.account_DTR!CK$7:CK$414,M.account_DTR!$I$7:$I$414,'10. 170KMP'!$F139)</f>
        <v>0</v>
      </c>
      <c r="AR139" s="400">
        <f>SUMIFS(M.account_DTR!CL$7:CL$414,M.account_DTR!$I$7:$I$414,'10. 170KMP'!$F139)</f>
        <v>0</v>
      </c>
      <c r="AS139" s="400">
        <f>SUMIFS(M.account_DTR!CM$7:CM$414,M.account_DTR!$I$7:$I$414,'10. 170KMP'!$F139)</f>
        <v>0</v>
      </c>
      <c r="AT139" s="400">
        <f>SUMIFS(M.account_DTR!CN$7:CN$414,M.account_DTR!$I$7:$I$414,'10. 170KMP'!$F139)</f>
        <v>0</v>
      </c>
      <c r="AU139" s="400"/>
      <c r="AV139" s="400"/>
      <c r="AW139" s="400"/>
      <c r="AX139" s="400"/>
      <c r="AY139" s="400"/>
      <c r="AZ139" s="400"/>
      <c r="BA139" s="401"/>
      <c r="BB139" s="396">
        <f t="shared" si="72"/>
        <v>0</v>
      </c>
      <c r="BC139" s="397">
        <f t="shared" si="73"/>
        <v>0</v>
      </c>
      <c r="BD139" s="397">
        <f t="shared" si="74"/>
        <v>0</v>
      </c>
      <c r="BE139" s="736" t="str">
        <f t="shared" si="67"/>
        <v/>
      </c>
      <c r="BF139" s="737" t="str">
        <f t="shared" si="68"/>
        <v/>
      </c>
      <c r="BG139" s="396" t="e">
        <f t="shared" si="75"/>
        <v>#REF!</v>
      </c>
      <c r="BH139" s="397">
        <f t="shared" si="76"/>
        <v>0</v>
      </c>
      <c r="BI139" s="397">
        <f t="shared" si="77"/>
        <v>0</v>
      </c>
      <c r="BJ139" s="500" t="str">
        <f t="shared" si="69"/>
        <v/>
      </c>
      <c r="BK139" s="500" t="str">
        <f t="shared" si="70"/>
        <v/>
      </c>
      <c r="BL139" s="501" t="str">
        <f t="shared" si="71"/>
        <v/>
      </c>
    </row>
    <row r="140" spans="2:64" s="2" customFormat="1" x14ac:dyDescent="0.25">
      <c r="B140" s="1103"/>
      <c r="C140" s="1104"/>
      <c r="D140" s="1105" t="s">
        <v>270</v>
      </c>
      <c r="E140" s="1104" t="s">
        <v>140</v>
      </c>
      <c r="F140" s="177">
        <f>IF(H140=0,"",MAX($F$10:F139)+1)</f>
        <v>129</v>
      </c>
      <c r="G140" s="239" t="str">
        <f>VLOOKUP(H140,'Mapping account'!E:F,2,0)</f>
        <v>02802</v>
      </c>
      <c r="H140" s="14" t="s">
        <v>140</v>
      </c>
      <c r="I140" s="267" t="s">
        <v>226</v>
      </c>
      <c r="J140" s="278" t="s">
        <v>264</v>
      </c>
      <c r="K140" s="278" t="s">
        <v>270</v>
      </c>
      <c r="L140" s="386" t="e">
        <f>SUMIFS(M.account_DTR!$AD$7:$AD$414,M.account_DTR!$I$7:$I$414,'10. 170KMP'!$F140)</f>
        <v>#REF!</v>
      </c>
      <c r="M140" s="387" t="e">
        <f>SUMIFS(M.account_DTR!$AR$7:$AR$414,M.account_DTR!$I$7:$I$414,'10. 170KMP'!$F140)</f>
        <v>#REF!</v>
      </c>
      <c r="N140" s="387" t="e">
        <f>SUMIFS(M.account_DTR!$BF$7:$BF$414,M.account_DTR!$I$7:$I$414,'10. 170KMP'!$F140)</f>
        <v>#REF!</v>
      </c>
      <c r="O140" s="387" t="e">
        <f>SUMIFS(M.account_DTR!BH$7:BH$414,M.account_DTR!$I$7:$I$414,'10. 170KMP'!$F140)</f>
        <v>#REF!</v>
      </c>
      <c r="P140" s="387" t="e">
        <f>SUMIFS(M.account_DTR!BI$7:BI$414,M.account_DTR!$I$7:$I$414,'10. 170KMP'!$F140)</f>
        <v>#REF!</v>
      </c>
      <c r="Q140" s="387" t="e">
        <f>SUMIFS(M.account_DTR!BJ$7:BJ$414,M.account_DTR!$I$7:$I$414,'10. 170KMP'!$F140)</f>
        <v>#REF!</v>
      </c>
      <c r="R140" s="387" t="e">
        <f>SUMIFS(M.account_DTR!BK$7:BK$414,M.account_DTR!$I$7:$I$414,'10. 170KMP'!$F140)</f>
        <v>#REF!</v>
      </c>
      <c r="S140" s="387" t="e">
        <f>SUMIFS(M.account_DTR!BL$7:BL$414,M.account_DTR!$I$7:$I$414,'10. 170KMP'!$F140)</f>
        <v>#REF!</v>
      </c>
      <c r="T140" s="387" t="e">
        <f>SUMIFS(M.account_DTR!BM$7:BM$414,M.account_DTR!$I$7:$I$414,'10. 170KMP'!$F140)</f>
        <v>#REF!</v>
      </c>
      <c r="U140" s="387" t="e">
        <f>SUMIFS(M.account_DTR!BN$7:BN$414,M.account_DTR!$I$7:$I$414,'10. 170KMP'!$F140)</f>
        <v>#REF!</v>
      </c>
      <c r="V140" s="387" t="e">
        <f>SUMIFS(M.account_DTR!BO$7:BO$414,M.account_DTR!$I$7:$I$414,'10. 170KMP'!$F140)</f>
        <v>#REF!</v>
      </c>
      <c r="W140" s="387" t="e">
        <f>SUMIFS(M.account_DTR!BP$7:BP$414,M.account_DTR!$I$7:$I$414,'10. 170KMP'!$F140)</f>
        <v>#REF!</v>
      </c>
      <c r="X140" s="387" t="e">
        <f>SUMIFS(M.account_DTR!BQ$7:BQ$414,M.account_DTR!$I$7:$I$414,'10. 170KMP'!$F140)</f>
        <v>#REF!</v>
      </c>
      <c r="Y140" s="387" t="e">
        <f>SUMIFS(M.account_DTR!BR$7:BR$414,M.account_DTR!$I$7:$I$414,'10. 170KMP'!$F140)</f>
        <v>#REF!</v>
      </c>
      <c r="Z140" s="387" t="e">
        <f>SUMIFS(M.account_DTR!BS$7:BS$414,M.account_DTR!$I$7:$I$414,'10. 170KMP'!$F140)</f>
        <v>#REF!</v>
      </c>
      <c r="AA140" s="387" t="e">
        <f t="shared" si="49"/>
        <v>#REF!</v>
      </c>
      <c r="AB140" s="387">
        <f>SUMIFS(M.account_DTR!BV$7:BV$414,M.account_DTR!$I$7:$I$414,'10. 170KMP'!$F140)</f>
        <v>94023344</v>
      </c>
      <c r="AC140" s="387">
        <f>SUMIFS(M.account_DTR!BW$7:BW$414,M.account_DTR!$I$7:$I$414,'10. 170KMP'!$F140)</f>
        <v>67158124.826000005</v>
      </c>
      <c r="AD140" s="387">
        <f>SUMIFS(M.account_DTR!BX$7:BX$414,M.account_DTR!$I$7:$I$414,'10. 170KMP'!$F140)</f>
        <v>85393344</v>
      </c>
      <c r="AE140" s="387">
        <f>SUMIFS(M.account_DTR!BY$7:BY$414,M.account_DTR!$I$7:$I$414,'10. 170KMP'!$F140)</f>
        <v>93653344</v>
      </c>
      <c r="AF140" s="387">
        <f>SUMIFS(M.account_DTR!BZ$7:BZ$414,M.account_DTR!$I$7:$I$414,'10. 170KMP'!$F140)</f>
        <v>120453344</v>
      </c>
      <c r="AG140" s="387">
        <f>SUMIFS(M.account_DTR!CA$7:CA$414,M.account_DTR!$I$7:$I$414,'10. 170KMP'!$F140)</f>
        <v>93653344</v>
      </c>
      <c r="AH140" s="387">
        <f>SUMIFS(M.account_DTR!CB$7:CB$414,M.account_DTR!$I$7:$I$414,'10. 170KMP'!$F140)</f>
        <v>93653344</v>
      </c>
      <c r="AI140" s="387">
        <f>SUMIFS(M.account_DTR!CC$7:CC$414,M.account_DTR!$I$7:$I$414,'10. 170KMP'!$F140)</f>
        <v>93653344</v>
      </c>
      <c r="AJ140" s="387">
        <f>SUMIFS(M.account_DTR!CD$7:CD$414,M.account_DTR!$I$7:$I$414,'10. 170KMP'!$F140)</f>
        <v>107053344</v>
      </c>
      <c r="AK140" s="387">
        <f>SUMIFS(M.account_DTR!CE$7:CE$414,M.account_DTR!$I$7:$I$414,'10. 170KMP'!$F140)</f>
        <v>93653344</v>
      </c>
      <c r="AL140" s="387">
        <f>SUMIFS(M.account_DTR!CF$7:CF$414,M.account_DTR!$I$7:$I$414,'10. 170KMP'!$F140)</f>
        <v>93653344</v>
      </c>
      <c r="AM140" s="387">
        <f>SUMIFS(M.account_DTR!CG$7:CG$414,M.account_DTR!$I$7:$I$414,'10. 170KMP'!$F140)</f>
        <v>93653344</v>
      </c>
      <c r="AN140" s="387">
        <f t="shared" si="50"/>
        <v>1129654908.826</v>
      </c>
      <c r="AO140" s="388">
        <f t="shared" si="48"/>
        <v>0</v>
      </c>
      <c r="AP140" s="389">
        <f>SUMIFS(M.account_DTR!CJ$7:CJ$414,M.account_DTR!$I$7:$I$414,'10. 170KMP'!$F140)</f>
        <v>0</v>
      </c>
      <c r="AQ140" s="390">
        <f>SUMIFS(M.account_DTR!CK$7:CK$414,M.account_DTR!$I$7:$I$414,'10. 170KMP'!$F140)</f>
        <v>0</v>
      </c>
      <c r="AR140" s="390">
        <f>SUMIFS(M.account_DTR!CL$7:CL$414,M.account_DTR!$I$7:$I$414,'10. 170KMP'!$F140)</f>
        <v>0</v>
      </c>
      <c r="AS140" s="390">
        <f>SUMIFS(M.account_DTR!CM$7:CM$414,M.account_DTR!$I$7:$I$414,'10. 170KMP'!$F140)</f>
        <v>0</v>
      </c>
      <c r="AT140" s="390">
        <f>SUMIFS(M.account_DTR!CN$7:CN$414,M.account_DTR!$I$7:$I$414,'10. 170KMP'!$F140)</f>
        <v>0</v>
      </c>
      <c r="AU140" s="390"/>
      <c r="AV140" s="390"/>
      <c r="AW140" s="390"/>
      <c r="AX140" s="390"/>
      <c r="AY140" s="390"/>
      <c r="AZ140" s="390"/>
      <c r="BA140" s="391"/>
      <c r="BB140" s="386">
        <f t="shared" si="72"/>
        <v>0</v>
      </c>
      <c r="BC140" s="387">
        <f t="shared" si="73"/>
        <v>0</v>
      </c>
      <c r="BD140" s="387">
        <f t="shared" si="74"/>
        <v>120453344</v>
      </c>
      <c r="BE140" s="734" t="str">
        <f t="shared" si="67"/>
        <v/>
      </c>
      <c r="BF140" s="735">
        <f t="shared" si="68"/>
        <v>0</v>
      </c>
      <c r="BG140" s="386" t="e">
        <f t="shared" si="75"/>
        <v>#REF!</v>
      </c>
      <c r="BH140" s="387">
        <f t="shared" si="76"/>
        <v>0</v>
      </c>
      <c r="BI140" s="387">
        <f t="shared" si="77"/>
        <v>460681500.82599998</v>
      </c>
      <c r="BJ140" s="498" t="str">
        <f t="shared" si="69"/>
        <v/>
      </c>
      <c r="BK140" s="498">
        <f t="shared" si="70"/>
        <v>0</v>
      </c>
      <c r="BL140" s="499">
        <f t="shared" si="71"/>
        <v>0</v>
      </c>
    </row>
    <row r="141" spans="2:64" s="2" customFormat="1" x14ac:dyDescent="0.25">
      <c r="B141" s="1103"/>
      <c r="C141" s="1104"/>
      <c r="D141" s="1105"/>
      <c r="E141" s="1104"/>
      <c r="F141" s="23">
        <f>IF(H141=0,"",MAX($F$10:F140)+1)</f>
        <v>130</v>
      </c>
      <c r="G141" s="240" t="str">
        <f>VLOOKUP(H141,'Mapping account'!E:F,2,0)</f>
        <v>02806</v>
      </c>
      <c r="H141" s="16" t="s">
        <v>397</v>
      </c>
      <c r="I141" s="266" t="s">
        <v>226</v>
      </c>
      <c r="J141" s="277" t="s">
        <v>264</v>
      </c>
      <c r="K141" s="277" t="s">
        <v>270</v>
      </c>
      <c r="L141" s="85" t="e">
        <f>SUMIFS(M.account_DTR!$AD$7:$AD$414,M.account_DTR!$I$7:$I$414,'10. 170KMP'!$F141)</f>
        <v>#REF!</v>
      </c>
      <c r="M141" s="61" t="e">
        <f>SUMIFS(M.account_DTR!$AR$7:$AR$414,M.account_DTR!$I$7:$I$414,'10. 170KMP'!$F141)</f>
        <v>#REF!</v>
      </c>
      <c r="N141" s="61" t="e">
        <f>SUMIFS(M.account_DTR!$BF$7:$BF$414,M.account_DTR!$I$7:$I$414,'10. 170KMP'!$F141)</f>
        <v>#REF!</v>
      </c>
      <c r="O141" s="61" t="e">
        <f>SUMIFS(M.account_DTR!BH$7:BH$414,M.account_DTR!$I$7:$I$414,'10. 170KMP'!$F141)</f>
        <v>#REF!</v>
      </c>
      <c r="P141" s="61" t="e">
        <f>SUMIFS(M.account_DTR!BI$7:BI$414,M.account_DTR!$I$7:$I$414,'10. 170KMP'!$F141)</f>
        <v>#REF!</v>
      </c>
      <c r="Q141" s="61" t="e">
        <f>SUMIFS(M.account_DTR!BJ$7:BJ$414,M.account_DTR!$I$7:$I$414,'10. 170KMP'!$F141)</f>
        <v>#REF!</v>
      </c>
      <c r="R141" s="61" t="e">
        <f>SUMIFS(M.account_DTR!BK$7:BK$414,M.account_DTR!$I$7:$I$414,'10. 170KMP'!$F141)</f>
        <v>#REF!</v>
      </c>
      <c r="S141" s="61" t="e">
        <f>SUMIFS(M.account_DTR!BL$7:BL$414,M.account_DTR!$I$7:$I$414,'10. 170KMP'!$F141)</f>
        <v>#REF!</v>
      </c>
      <c r="T141" s="61" t="e">
        <f>SUMIFS(M.account_DTR!BM$7:BM$414,M.account_DTR!$I$7:$I$414,'10. 170KMP'!$F141)</f>
        <v>#REF!</v>
      </c>
      <c r="U141" s="61" t="e">
        <f>SUMIFS(M.account_DTR!BN$7:BN$414,M.account_DTR!$I$7:$I$414,'10. 170KMP'!$F141)</f>
        <v>#REF!</v>
      </c>
      <c r="V141" s="61" t="e">
        <f>SUMIFS(M.account_DTR!BO$7:BO$414,M.account_DTR!$I$7:$I$414,'10. 170KMP'!$F141)</f>
        <v>#REF!</v>
      </c>
      <c r="W141" s="61" t="e">
        <f>SUMIFS(M.account_DTR!BP$7:BP$414,M.account_DTR!$I$7:$I$414,'10. 170KMP'!$F141)</f>
        <v>#REF!</v>
      </c>
      <c r="X141" s="61" t="e">
        <f>SUMIFS(M.account_DTR!BQ$7:BQ$414,M.account_DTR!$I$7:$I$414,'10. 170KMP'!$F141)</f>
        <v>#REF!</v>
      </c>
      <c r="Y141" s="61" t="e">
        <f>SUMIFS(M.account_DTR!BR$7:BR$414,M.account_DTR!$I$7:$I$414,'10. 170KMP'!$F141)</f>
        <v>#REF!</v>
      </c>
      <c r="Z141" s="61" t="e">
        <f>SUMIFS(M.account_DTR!BS$7:BS$414,M.account_DTR!$I$7:$I$414,'10. 170KMP'!$F141)</f>
        <v>#REF!</v>
      </c>
      <c r="AA141" s="61" t="e">
        <f t="shared" si="49"/>
        <v>#REF!</v>
      </c>
      <c r="AB141" s="61">
        <f>SUMIFS(M.account_DTR!BV$7:BV$414,M.account_DTR!$I$7:$I$414,'10. 170KMP'!$F141)</f>
        <v>0</v>
      </c>
      <c r="AC141" s="61">
        <f>SUMIFS(M.account_DTR!BW$7:BW$414,M.account_DTR!$I$7:$I$414,'10. 170KMP'!$F141)</f>
        <v>0</v>
      </c>
      <c r="AD141" s="61">
        <f>SUMIFS(M.account_DTR!BX$7:BX$414,M.account_DTR!$I$7:$I$414,'10. 170KMP'!$F141)</f>
        <v>0</v>
      </c>
      <c r="AE141" s="61">
        <f>SUMIFS(M.account_DTR!BY$7:BY$414,M.account_DTR!$I$7:$I$414,'10. 170KMP'!$F141)</f>
        <v>0</v>
      </c>
      <c r="AF141" s="61">
        <f>SUMIFS(M.account_DTR!BZ$7:BZ$414,M.account_DTR!$I$7:$I$414,'10. 170KMP'!$F141)</f>
        <v>0</v>
      </c>
      <c r="AG141" s="61">
        <f>SUMIFS(M.account_DTR!CA$7:CA$414,M.account_DTR!$I$7:$I$414,'10. 170KMP'!$F141)</f>
        <v>0</v>
      </c>
      <c r="AH141" s="61">
        <f>SUMIFS(M.account_DTR!CB$7:CB$414,M.account_DTR!$I$7:$I$414,'10. 170KMP'!$F141)</f>
        <v>0</v>
      </c>
      <c r="AI141" s="61">
        <f>SUMIFS(M.account_DTR!CC$7:CC$414,M.account_DTR!$I$7:$I$414,'10. 170KMP'!$F141)</f>
        <v>0</v>
      </c>
      <c r="AJ141" s="61">
        <f>SUMIFS(M.account_DTR!CD$7:CD$414,M.account_DTR!$I$7:$I$414,'10. 170KMP'!$F141)</f>
        <v>0</v>
      </c>
      <c r="AK141" s="61">
        <f>SUMIFS(M.account_DTR!CE$7:CE$414,M.account_DTR!$I$7:$I$414,'10. 170KMP'!$F141)</f>
        <v>0</v>
      </c>
      <c r="AL141" s="61">
        <f>SUMIFS(M.account_DTR!CF$7:CF$414,M.account_DTR!$I$7:$I$414,'10. 170KMP'!$F141)</f>
        <v>0</v>
      </c>
      <c r="AM141" s="61">
        <f>SUMIFS(M.account_DTR!CG$7:CG$414,M.account_DTR!$I$7:$I$414,'10. 170KMP'!$F141)</f>
        <v>0</v>
      </c>
      <c r="AN141" s="61">
        <f t="shared" si="50"/>
        <v>0</v>
      </c>
      <c r="AO141" s="91">
        <f t="shared" ref="AO141:AO183" si="78">SUM(AP141:BA141)</f>
        <v>83081006</v>
      </c>
      <c r="AP141" s="323">
        <f>SUMIFS(M.account_DTR!CJ$7:CJ$414,M.account_DTR!$I$7:$I$414,'10. 170KMP'!$F141)</f>
        <v>15335498</v>
      </c>
      <c r="AQ141" s="324">
        <f>SUMIFS(M.account_DTR!CK$7:CK$414,M.account_DTR!$I$7:$I$414,'10. 170KMP'!$F141)</f>
        <v>15274941</v>
      </c>
      <c r="AR141" s="324">
        <f>SUMIFS(M.account_DTR!CL$7:CL$414,M.account_DTR!$I$7:$I$414,'10. 170KMP'!$F141)</f>
        <v>16749766</v>
      </c>
      <c r="AS141" s="324">
        <f>SUMIFS(M.account_DTR!CM$7:CM$414,M.account_DTR!$I$7:$I$414,'10. 170KMP'!$F141)</f>
        <v>17806986</v>
      </c>
      <c r="AT141" s="324">
        <f>SUMIFS(M.account_DTR!CN$7:CN$414,M.account_DTR!$I$7:$I$414,'10. 170KMP'!$F141)</f>
        <v>17913815</v>
      </c>
      <c r="AU141" s="324"/>
      <c r="AV141" s="324"/>
      <c r="AW141" s="324"/>
      <c r="AX141" s="324"/>
      <c r="AY141" s="324"/>
      <c r="AZ141" s="324"/>
      <c r="BA141" s="325"/>
      <c r="BB141" s="85">
        <f t="shared" si="72"/>
        <v>17806986</v>
      </c>
      <c r="BC141" s="61">
        <f t="shared" si="73"/>
        <v>17913815</v>
      </c>
      <c r="BD141" s="61">
        <f t="shared" si="74"/>
        <v>0</v>
      </c>
      <c r="BE141" s="732">
        <f t="shared" si="67"/>
        <v>1.0059992746666955</v>
      </c>
      <c r="BF141" s="733" t="str">
        <f t="shared" si="68"/>
        <v/>
      </c>
      <c r="BG141" s="85" t="e">
        <f t="shared" si="75"/>
        <v>#REF!</v>
      </c>
      <c r="BH141" s="61">
        <f t="shared" si="76"/>
        <v>83081006</v>
      </c>
      <c r="BI141" s="61">
        <f t="shared" si="77"/>
        <v>0</v>
      </c>
      <c r="BJ141" s="494" t="str">
        <f t="shared" si="69"/>
        <v/>
      </c>
      <c r="BK141" s="494" t="str">
        <f t="shared" si="70"/>
        <v/>
      </c>
      <c r="BL141" s="495" t="str">
        <f t="shared" si="71"/>
        <v/>
      </c>
    </row>
    <row r="142" spans="2:64" s="2" customFormat="1" x14ac:dyDescent="0.25">
      <c r="B142" s="1103"/>
      <c r="C142" s="1104"/>
      <c r="D142" s="244" t="s">
        <v>271</v>
      </c>
      <c r="E142" s="132" t="s">
        <v>272</v>
      </c>
      <c r="F142" s="159">
        <f>IF(H142=0,"",MAX($F$10:F141)+1)</f>
        <v>131</v>
      </c>
      <c r="G142" s="244" t="str">
        <f>VLOOKUP(H142,'Mapping account'!E:F,2,0)</f>
        <v>02901</v>
      </c>
      <c r="H142" s="465" t="s">
        <v>272</v>
      </c>
      <c r="I142" s="456" t="s">
        <v>226</v>
      </c>
      <c r="J142" s="457" t="s">
        <v>264</v>
      </c>
      <c r="K142" s="457" t="s">
        <v>271</v>
      </c>
      <c r="L142" s="263" t="e">
        <f>SUMIFS(M.account_DTR!$AD$7:$AD$414,M.account_DTR!$I$7:$I$414,'10. 170KMP'!$F142)</f>
        <v>#REF!</v>
      </c>
      <c r="M142" s="264" t="e">
        <f>SUMIFS(M.account_DTR!$AR$7:$AR$414,M.account_DTR!$I$7:$I$414,'10. 170KMP'!$F142)</f>
        <v>#REF!</v>
      </c>
      <c r="N142" s="264" t="e">
        <f>SUMIFS(M.account_DTR!$BF$7:$BF$414,M.account_DTR!$I$7:$I$414,'10. 170KMP'!$F142)</f>
        <v>#REF!</v>
      </c>
      <c r="O142" s="264" t="e">
        <f>SUMIFS(M.account_DTR!BH$7:BH$414,M.account_DTR!$I$7:$I$414,'10. 170KMP'!$F142)</f>
        <v>#REF!</v>
      </c>
      <c r="P142" s="264" t="e">
        <f>SUMIFS(M.account_DTR!BI$7:BI$414,M.account_DTR!$I$7:$I$414,'10. 170KMP'!$F142)</f>
        <v>#REF!</v>
      </c>
      <c r="Q142" s="264" t="e">
        <f>SUMIFS(M.account_DTR!BJ$7:BJ$414,M.account_DTR!$I$7:$I$414,'10. 170KMP'!$F142)</f>
        <v>#REF!</v>
      </c>
      <c r="R142" s="264" t="e">
        <f>SUMIFS(M.account_DTR!BK$7:BK$414,M.account_DTR!$I$7:$I$414,'10. 170KMP'!$F142)</f>
        <v>#REF!</v>
      </c>
      <c r="S142" s="264" t="e">
        <f>SUMIFS(M.account_DTR!BL$7:BL$414,M.account_DTR!$I$7:$I$414,'10. 170KMP'!$F142)</f>
        <v>#REF!</v>
      </c>
      <c r="T142" s="264" t="e">
        <f>SUMIFS(M.account_DTR!BM$7:BM$414,M.account_DTR!$I$7:$I$414,'10. 170KMP'!$F142)</f>
        <v>#REF!</v>
      </c>
      <c r="U142" s="264" t="e">
        <f>SUMIFS(M.account_DTR!BN$7:BN$414,M.account_DTR!$I$7:$I$414,'10. 170KMP'!$F142)</f>
        <v>#REF!</v>
      </c>
      <c r="V142" s="264" t="e">
        <f>SUMIFS(M.account_DTR!BO$7:BO$414,M.account_DTR!$I$7:$I$414,'10. 170KMP'!$F142)</f>
        <v>#REF!</v>
      </c>
      <c r="W142" s="264" t="e">
        <f>SUMIFS(M.account_DTR!BP$7:BP$414,M.account_DTR!$I$7:$I$414,'10. 170KMP'!$F142)</f>
        <v>#REF!</v>
      </c>
      <c r="X142" s="264" t="e">
        <f>SUMIFS(M.account_DTR!BQ$7:BQ$414,M.account_DTR!$I$7:$I$414,'10. 170KMP'!$F142)</f>
        <v>#REF!</v>
      </c>
      <c r="Y142" s="264" t="e">
        <f>SUMIFS(M.account_DTR!BR$7:BR$414,M.account_DTR!$I$7:$I$414,'10. 170KMP'!$F142)</f>
        <v>#REF!</v>
      </c>
      <c r="Z142" s="264" t="e">
        <f>SUMIFS(M.account_DTR!BS$7:BS$414,M.account_DTR!$I$7:$I$414,'10. 170KMP'!$F142)</f>
        <v>#REF!</v>
      </c>
      <c r="AA142" s="264" t="e">
        <f t="shared" ref="AA142:AA183" si="79">SUM(O142:Z142)</f>
        <v>#REF!</v>
      </c>
      <c r="AB142" s="264">
        <f>SUMIFS(M.account_DTR!BV$7:BV$414,M.account_DTR!$I$7:$I$414,'10. 170KMP'!$F142)</f>
        <v>0</v>
      </c>
      <c r="AC142" s="264">
        <f>SUMIFS(M.account_DTR!BW$7:BW$414,M.account_DTR!$I$7:$I$414,'10. 170KMP'!$F142)</f>
        <v>0</v>
      </c>
      <c r="AD142" s="264">
        <f>SUMIFS(M.account_DTR!BX$7:BX$414,M.account_DTR!$I$7:$I$414,'10. 170KMP'!$F142)</f>
        <v>0</v>
      </c>
      <c r="AE142" s="264">
        <f>SUMIFS(M.account_DTR!BY$7:BY$414,M.account_DTR!$I$7:$I$414,'10. 170KMP'!$F142)</f>
        <v>0</v>
      </c>
      <c r="AF142" s="264">
        <f>SUMIFS(M.account_DTR!BZ$7:BZ$414,M.account_DTR!$I$7:$I$414,'10. 170KMP'!$F142)</f>
        <v>0</v>
      </c>
      <c r="AG142" s="264">
        <f>SUMIFS(M.account_DTR!CA$7:CA$414,M.account_DTR!$I$7:$I$414,'10. 170KMP'!$F142)</f>
        <v>0</v>
      </c>
      <c r="AH142" s="264">
        <f>SUMIFS(M.account_DTR!CB$7:CB$414,M.account_DTR!$I$7:$I$414,'10. 170KMP'!$F142)</f>
        <v>0</v>
      </c>
      <c r="AI142" s="264">
        <f>SUMIFS(M.account_DTR!CC$7:CC$414,M.account_DTR!$I$7:$I$414,'10. 170KMP'!$F142)</f>
        <v>0</v>
      </c>
      <c r="AJ142" s="264">
        <f>SUMIFS(M.account_DTR!CD$7:CD$414,M.account_DTR!$I$7:$I$414,'10. 170KMP'!$F142)</f>
        <v>0</v>
      </c>
      <c r="AK142" s="264">
        <f>SUMIFS(M.account_DTR!CE$7:CE$414,M.account_DTR!$I$7:$I$414,'10. 170KMP'!$F142)</f>
        <v>0</v>
      </c>
      <c r="AL142" s="264">
        <f>SUMIFS(M.account_DTR!CF$7:CF$414,M.account_DTR!$I$7:$I$414,'10. 170KMP'!$F142)</f>
        <v>0</v>
      </c>
      <c r="AM142" s="264">
        <f>SUMIFS(M.account_DTR!CG$7:CG$414,M.account_DTR!$I$7:$I$414,'10. 170KMP'!$F142)</f>
        <v>0</v>
      </c>
      <c r="AN142" s="264">
        <f t="shared" ref="AN142:AN183" si="80">SUM(AB142:AM142)</f>
        <v>0</v>
      </c>
      <c r="AO142" s="265">
        <f t="shared" si="78"/>
        <v>0</v>
      </c>
      <c r="AP142" s="326">
        <f>SUMIFS(M.account_DTR!CJ$7:CJ$414,M.account_DTR!$I$7:$I$414,'10. 170KMP'!$F142)</f>
        <v>0</v>
      </c>
      <c r="AQ142" s="327">
        <f>SUMIFS(M.account_DTR!CK$7:CK$414,M.account_DTR!$I$7:$I$414,'10. 170KMP'!$F142)</f>
        <v>0</v>
      </c>
      <c r="AR142" s="327">
        <f>SUMIFS(M.account_DTR!CL$7:CL$414,M.account_DTR!$I$7:$I$414,'10. 170KMP'!$F142)</f>
        <v>0</v>
      </c>
      <c r="AS142" s="327">
        <f>SUMIFS(M.account_DTR!CM$7:CM$414,M.account_DTR!$I$7:$I$414,'10. 170KMP'!$F142)</f>
        <v>0</v>
      </c>
      <c r="AT142" s="327">
        <f>SUMIFS(M.account_DTR!CN$7:CN$414,M.account_DTR!$I$7:$I$414,'10. 170KMP'!$F142)</f>
        <v>0</v>
      </c>
      <c r="AU142" s="327"/>
      <c r="AV142" s="327"/>
      <c r="AW142" s="327"/>
      <c r="AX142" s="327"/>
      <c r="AY142" s="327"/>
      <c r="AZ142" s="327"/>
      <c r="BA142" s="328"/>
      <c r="BB142" s="263">
        <f t="shared" si="72"/>
        <v>0</v>
      </c>
      <c r="BC142" s="264">
        <f t="shared" si="73"/>
        <v>0</v>
      </c>
      <c r="BD142" s="264">
        <f t="shared" si="74"/>
        <v>0</v>
      </c>
      <c r="BE142" s="742" t="str">
        <f t="shared" si="67"/>
        <v/>
      </c>
      <c r="BF142" s="743" t="str">
        <f t="shared" si="68"/>
        <v/>
      </c>
      <c r="BG142" s="263" t="e">
        <f t="shared" si="75"/>
        <v>#REF!</v>
      </c>
      <c r="BH142" s="264">
        <f t="shared" si="76"/>
        <v>0</v>
      </c>
      <c r="BI142" s="264">
        <f t="shared" si="77"/>
        <v>0</v>
      </c>
      <c r="BJ142" s="506" t="str">
        <f t="shared" si="69"/>
        <v/>
      </c>
      <c r="BK142" s="506" t="str">
        <f t="shared" si="70"/>
        <v/>
      </c>
      <c r="BL142" s="507" t="str">
        <f t="shared" si="71"/>
        <v/>
      </c>
    </row>
    <row r="143" spans="2:64" s="2" customFormat="1" ht="27.6" x14ac:dyDescent="0.25">
      <c r="B143" s="1103"/>
      <c r="C143" s="1104"/>
      <c r="D143" s="244" t="s">
        <v>273</v>
      </c>
      <c r="E143" s="132" t="s">
        <v>136</v>
      </c>
      <c r="F143" s="23">
        <f>IF(H143=0,"",MAX($F$10:F142)+1)</f>
        <v>132</v>
      </c>
      <c r="G143" s="243" t="str">
        <f>VLOOKUP(H143,'Mapping account'!E:F,2,0)</f>
        <v>03401</v>
      </c>
      <c r="H143" s="256" t="s">
        <v>136</v>
      </c>
      <c r="I143" s="271" t="s">
        <v>226</v>
      </c>
      <c r="J143" s="280" t="s">
        <v>264</v>
      </c>
      <c r="K143" s="280" t="s">
        <v>273</v>
      </c>
      <c r="L143" s="263" t="e">
        <f>SUMIFS(M.account_DTR!$AD$7:$AD$414,M.account_DTR!$I$7:$I$414,'10. 170KMP'!$F143)</f>
        <v>#REF!</v>
      </c>
      <c r="M143" s="264" t="e">
        <f>SUMIFS(M.account_DTR!$AR$7:$AR$414,M.account_DTR!$I$7:$I$414,'10. 170KMP'!$F143)</f>
        <v>#REF!</v>
      </c>
      <c r="N143" s="264" t="e">
        <f>SUMIFS(M.account_DTR!$BF$7:$BF$414,M.account_DTR!$I$7:$I$414,'10. 170KMP'!$F143)</f>
        <v>#REF!</v>
      </c>
      <c r="O143" s="264" t="e">
        <f>SUMIFS(M.account_DTR!BH$7:BH$414,M.account_DTR!$I$7:$I$414,'10. 170KMP'!$F143)</f>
        <v>#REF!</v>
      </c>
      <c r="P143" s="264" t="e">
        <f>SUMIFS(M.account_DTR!BI$7:BI$414,M.account_DTR!$I$7:$I$414,'10. 170KMP'!$F143)</f>
        <v>#REF!</v>
      </c>
      <c r="Q143" s="264" t="e">
        <f>SUMIFS(M.account_DTR!BJ$7:BJ$414,M.account_DTR!$I$7:$I$414,'10. 170KMP'!$F143)</f>
        <v>#REF!</v>
      </c>
      <c r="R143" s="264" t="e">
        <f>SUMIFS(M.account_DTR!BK$7:BK$414,M.account_DTR!$I$7:$I$414,'10. 170KMP'!$F143)</f>
        <v>#REF!</v>
      </c>
      <c r="S143" s="264" t="e">
        <f>SUMIFS(M.account_DTR!BL$7:BL$414,M.account_DTR!$I$7:$I$414,'10. 170KMP'!$F143)</f>
        <v>#REF!</v>
      </c>
      <c r="T143" s="264" t="e">
        <f>SUMIFS(M.account_DTR!BM$7:BM$414,M.account_DTR!$I$7:$I$414,'10. 170KMP'!$F143)</f>
        <v>#REF!</v>
      </c>
      <c r="U143" s="264" t="e">
        <f>SUMIFS(M.account_DTR!BN$7:BN$414,M.account_DTR!$I$7:$I$414,'10. 170KMP'!$F143)</f>
        <v>#REF!</v>
      </c>
      <c r="V143" s="264" t="e">
        <f>SUMIFS(M.account_DTR!BO$7:BO$414,M.account_DTR!$I$7:$I$414,'10. 170KMP'!$F143)</f>
        <v>#REF!</v>
      </c>
      <c r="W143" s="264" t="e">
        <f>SUMIFS(M.account_DTR!BP$7:BP$414,M.account_DTR!$I$7:$I$414,'10. 170KMP'!$F143)</f>
        <v>#REF!</v>
      </c>
      <c r="X143" s="264" t="e">
        <f>SUMIFS(M.account_DTR!BQ$7:BQ$414,M.account_DTR!$I$7:$I$414,'10. 170KMP'!$F143)</f>
        <v>#REF!</v>
      </c>
      <c r="Y143" s="264" t="e">
        <f>SUMIFS(M.account_DTR!BR$7:BR$414,M.account_DTR!$I$7:$I$414,'10. 170KMP'!$F143)</f>
        <v>#REF!</v>
      </c>
      <c r="Z143" s="264" t="e">
        <f>SUMIFS(M.account_DTR!BS$7:BS$414,M.account_DTR!$I$7:$I$414,'10. 170KMP'!$F143)</f>
        <v>#REF!</v>
      </c>
      <c r="AA143" s="264" t="e">
        <f t="shared" si="79"/>
        <v>#REF!</v>
      </c>
      <c r="AB143" s="264">
        <f>SUMIFS(M.account_DTR!BV$7:BV$414,M.account_DTR!$I$7:$I$414,'10. 170KMP'!$F143)</f>
        <v>86839960.5</v>
      </c>
      <c r="AC143" s="264">
        <f>SUMIFS(M.account_DTR!BW$7:BW$414,M.account_DTR!$I$7:$I$414,'10. 170KMP'!$F143)</f>
        <v>76636641</v>
      </c>
      <c r="AD143" s="264">
        <f>SUMIFS(M.account_DTR!BX$7:BX$414,M.account_DTR!$I$7:$I$414,'10. 170KMP'!$F143)</f>
        <v>98031880.5</v>
      </c>
      <c r="AE143" s="264">
        <f>SUMIFS(M.account_DTR!BY$7:BY$414,M.account_DTR!$I$7:$I$414,'10. 170KMP'!$F143)</f>
        <v>135112458</v>
      </c>
      <c r="AF143" s="264">
        <f>SUMIFS(M.account_DTR!BZ$7:BZ$414,M.account_DTR!$I$7:$I$414,'10. 170KMP'!$F143)</f>
        <v>135112458</v>
      </c>
      <c r="AG143" s="264">
        <f>SUMIFS(M.account_DTR!CA$7:CA$414,M.account_DTR!$I$7:$I$414,'10. 170KMP'!$F143)</f>
        <v>135112458</v>
      </c>
      <c r="AH143" s="264">
        <f>SUMIFS(M.account_DTR!CB$7:CB$414,M.account_DTR!$I$7:$I$414,'10. 170KMP'!$F143)</f>
        <v>135112458</v>
      </c>
      <c r="AI143" s="264">
        <f>SUMIFS(M.account_DTR!CC$7:CC$414,M.account_DTR!$I$7:$I$414,'10. 170KMP'!$F143)</f>
        <v>135112458</v>
      </c>
      <c r="AJ143" s="264">
        <f>SUMIFS(M.account_DTR!CD$7:CD$414,M.account_DTR!$I$7:$I$414,'10. 170KMP'!$F143)</f>
        <v>135112458</v>
      </c>
      <c r="AK143" s="264">
        <f>SUMIFS(M.account_DTR!CE$7:CE$414,M.account_DTR!$I$7:$I$414,'10. 170KMP'!$F143)</f>
        <v>135112458</v>
      </c>
      <c r="AL143" s="264">
        <f>SUMIFS(M.account_DTR!CF$7:CF$414,M.account_DTR!$I$7:$I$414,'10. 170KMP'!$F143)</f>
        <v>135112458</v>
      </c>
      <c r="AM143" s="264">
        <f>SUMIFS(M.account_DTR!CG$7:CG$414,M.account_DTR!$I$7:$I$414,'10. 170KMP'!$F143)</f>
        <v>135112458</v>
      </c>
      <c r="AN143" s="264">
        <f t="shared" si="80"/>
        <v>1477520604</v>
      </c>
      <c r="AO143" s="265">
        <f t="shared" si="78"/>
        <v>329546725</v>
      </c>
      <c r="AP143" s="326">
        <f>SUMIFS(M.account_DTR!CJ$7:CJ$414,M.account_DTR!$I$7:$I$414,'10. 170KMP'!$F143)</f>
        <v>61989845</v>
      </c>
      <c r="AQ143" s="327">
        <f>SUMIFS(M.account_DTR!CK$7:CK$414,M.account_DTR!$I$7:$I$414,'10. 170KMP'!$F143)</f>
        <v>61989845</v>
      </c>
      <c r="AR143" s="327">
        <f>SUMIFS(M.account_DTR!CL$7:CL$414,M.account_DTR!$I$7:$I$414,'10. 170KMP'!$F143)</f>
        <v>62687950</v>
      </c>
      <c r="AS143" s="327">
        <f>SUMIFS(M.account_DTR!CM$7:CM$414,M.account_DTR!$I$7:$I$414,'10. 170KMP'!$F143)</f>
        <v>69098595</v>
      </c>
      <c r="AT143" s="327">
        <f>SUMIFS(M.account_DTR!CN$7:CN$414,M.account_DTR!$I$7:$I$414,'10. 170KMP'!$F143)</f>
        <v>73780490</v>
      </c>
      <c r="AU143" s="327"/>
      <c r="AV143" s="327"/>
      <c r="AW143" s="327"/>
      <c r="AX143" s="327"/>
      <c r="AY143" s="327"/>
      <c r="AZ143" s="327"/>
      <c r="BA143" s="328"/>
      <c r="BB143" s="263">
        <f t="shared" si="72"/>
        <v>69098595</v>
      </c>
      <c r="BC143" s="264">
        <f t="shared" si="73"/>
        <v>73780490</v>
      </c>
      <c r="BD143" s="264">
        <f t="shared" si="74"/>
        <v>135112458</v>
      </c>
      <c r="BE143" s="742">
        <f t="shared" si="67"/>
        <v>1.0677567322461476</v>
      </c>
      <c r="BF143" s="743">
        <f t="shared" si="68"/>
        <v>0.54606726198408739</v>
      </c>
      <c r="BG143" s="263" t="e">
        <f t="shared" si="75"/>
        <v>#REF!</v>
      </c>
      <c r="BH143" s="264">
        <f t="shared" si="76"/>
        <v>329546725</v>
      </c>
      <c r="BI143" s="264">
        <f t="shared" si="77"/>
        <v>531733398</v>
      </c>
      <c r="BJ143" s="506" t="str">
        <f t="shared" si="69"/>
        <v/>
      </c>
      <c r="BK143" s="506">
        <f t="shared" si="70"/>
        <v>0.61975931216568048</v>
      </c>
      <c r="BL143" s="507">
        <f t="shared" si="71"/>
        <v>0.22304035835969974</v>
      </c>
    </row>
    <row r="144" spans="2:64" s="2" customFormat="1" x14ac:dyDescent="0.25">
      <c r="B144" s="1103"/>
      <c r="C144" s="1104"/>
      <c r="D144" s="244" t="s">
        <v>274</v>
      </c>
      <c r="E144" s="164" t="s">
        <v>153</v>
      </c>
      <c r="F144" s="23">
        <f>IF(H144=0,"",MAX($F$10:F143)+1)</f>
        <v>133</v>
      </c>
      <c r="G144" s="244" t="str">
        <f>VLOOKUP(H144,'Mapping account'!E:F,2,0)</f>
        <v>03101</v>
      </c>
      <c r="H144" s="162" t="s">
        <v>153</v>
      </c>
      <c r="I144" s="430" t="s">
        <v>226</v>
      </c>
      <c r="J144" s="431" t="s">
        <v>264</v>
      </c>
      <c r="K144" s="431" t="s">
        <v>274</v>
      </c>
      <c r="L144" s="263" t="e">
        <f>SUMIFS(M.account_DTR!$AD$7:$AD$414,M.account_DTR!$I$7:$I$414,'10. 170KMP'!$F144)</f>
        <v>#REF!</v>
      </c>
      <c r="M144" s="264" t="e">
        <f>SUMIFS(M.account_DTR!$AR$7:$AR$414,M.account_DTR!$I$7:$I$414,'10. 170KMP'!$F144)</f>
        <v>#REF!</v>
      </c>
      <c r="N144" s="264" t="e">
        <f>SUMIFS(M.account_DTR!$BF$7:$BF$414,M.account_DTR!$I$7:$I$414,'10. 170KMP'!$F144)</f>
        <v>#REF!</v>
      </c>
      <c r="O144" s="264" t="e">
        <f>SUMIFS(M.account_DTR!BH$7:BH$414,M.account_DTR!$I$7:$I$414,'10. 170KMP'!$F144)</f>
        <v>#REF!</v>
      </c>
      <c r="P144" s="264" t="e">
        <f>SUMIFS(M.account_DTR!BI$7:BI$414,M.account_DTR!$I$7:$I$414,'10. 170KMP'!$F144)</f>
        <v>#REF!</v>
      </c>
      <c r="Q144" s="264" t="e">
        <f>SUMIFS(M.account_DTR!BJ$7:BJ$414,M.account_DTR!$I$7:$I$414,'10. 170KMP'!$F144)</f>
        <v>#REF!</v>
      </c>
      <c r="R144" s="264" t="e">
        <f>SUMIFS(M.account_DTR!BK$7:BK$414,M.account_DTR!$I$7:$I$414,'10. 170KMP'!$F144)</f>
        <v>#REF!</v>
      </c>
      <c r="S144" s="264" t="e">
        <f>SUMIFS(M.account_DTR!BL$7:BL$414,M.account_DTR!$I$7:$I$414,'10. 170KMP'!$F144)</f>
        <v>#REF!</v>
      </c>
      <c r="T144" s="264" t="e">
        <f>SUMIFS(M.account_DTR!BM$7:BM$414,M.account_DTR!$I$7:$I$414,'10. 170KMP'!$F144)</f>
        <v>#REF!</v>
      </c>
      <c r="U144" s="264" t="e">
        <f>SUMIFS(M.account_DTR!BN$7:BN$414,M.account_DTR!$I$7:$I$414,'10. 170KMP'!$F144)</f>
        <v>#REF!</v>
      </c>
      <c r="V144" s="264" t="e">
        <f>SUMIFS(M.account_DTR!BO$7:BO$414,M.account_DTR!$I$7:$I$414,'10. 170KMP'!$F144)</f>
        <v>#REF!</v>
      </c>
      <c r="W144" s="264" t="e">
        <f>SUMIFS(M.account_DTR!BP$7:BP$414,M.account_DTR!$I$7:$I$414,'10. 170KMP'!$F144)</f>
        <v>#REF!</v>
      </c>
      <c r="X144" s="264" t="e">
        <f>SUMIFS(M.account_DTR!BQ$7:BQ$414,M.account_DTR!$I$7:$I$414,'10. 170KMP'!$F144)</f>
        <v>#REF!</v>
      </c>
      <c r="Y144" s="264" t="e">
        <f>SUMIFS(M.account_DTR!BR$7:BR$414,M.account_DTR!$I$7:$I$414,'10. 170KMP'!$F144)</f>
        <v>#REF!</v>
      </c>
      <c r="Z144" s="264" t="e">
        <f>SUMIFS(M.account_DTR!BS$7:BS$414,M.account_DTR!$I$7:$I$414,'10. 170KMP'!$F144)</f>
        <v>#REF!</v>
      </c>
      <c r="AA144" s="264" t="e">
        <f t="shared" si="79"/>
        <v>#REF!</v>
      </c>
      <c r="AB144" s="264">
        <f>SUMIFS(M.account_DTR!BV$7:BV$414,M.account_DTR!$I$7:$I$414,'10. 170KMP'!$F144)</f>
        <v>917672</v>
      </c>
      <c r="AC144" s="264">
        <f>SUMIFS(M.account_DTR!BW$7:BW$414,M.account_DTR!$I$7:$I$414,'10. 170KMP'!$F144)</f>
        <v>539729</v>
      </c>
      <c r="AD144" s="264">
        <f>SUMIFS(M.account_DTR!BX$7:BX$414,M.account_DTR!$I$7:$I$414,'10. 170KMP'!$F144)</f>
        <v>2164729</v>
      </c>
      <c r="AE144" s="264">
        <f>SUMIFS(M.account_DTR!BY$7:BY$414,M.account_DTR!$I$7:$I$414,'10. 170KMP'!$F144)</f>
        <v>4691395.666666666</v>
      </c>
      <c r="AF144" s="264">
        <f>SUMIFS(M.account_DTR!BZ$7:BZ$414,M.account_DTR!$I$7:$I$414,'10. 170KMP'!$F144)</f>
        <v>4691395.666666666</v>
      </c>
      <c r="AG144" s="264">
        <f>SUMIFS(M.account_DTR!CA$7:CA$414,M.account_DTR!$I$7:$I$414,'10. 170KMP'!$F144)</f>
        <v>4691395.666666666</v>
      </c>
      <c r="AH144" s="264">
        <f>SUMIFS(M.account_DTR!CB$7:CB$414,M.account_DTR!$I$7:$I$414,'10. 170KMP'!$F144)</f>
        <v>4512195.666666666</v>
      </c>
      <c r="AI144" s="264">
        <f>SUMIFS(M.account_DTR!CC$7:CC$414,M.account_DTR!$I$7:$I$414,'10. 170KMP'!$F144)</f>
        <v>4512195.666666666</v>
      </c>
      <c r="AJ144" s="264">
        <f>SUMIFS(M.account_DTR!CD$7:CD$414,M.account_DTR!$I$7:$I$414,'10. 170KMP'!$F144)</f>
        <v>4512195.666666666</v>
      </c>
      <c r="AK144" s="264">
        <f>SUMIFS(M.account_DTR!CE$7:CE$414,M.account_DTR!$I$7:$I$414,'10. 170KMP'!$F144)</f>
        <v>4456728.666666666</v>
      </c>
      <c r="AL144" s="264">
        <f>SUMIFS(M.account_DTR!CF$7:CF$414,M.account_DTR!$I$7:$I$414,'10. 170KMP'!$F144)</f>
        <v>4151666.6666666665</v>
      </c>
      <c r="AM144" s="264">
        <f>SUMIFS(M.account_DTR!CG$7:CG$414,M.account_DTR!$I$7:$I$414,'10. 170KMP'!$F144)</f>
        <v>4151666.6666666665</v>
      </c>
      <c r="AN144" s="264">
        <f t="shared" si="80"/>
        <v>43992965.999999985</v>
      </c>
      <c r="AO144" s="265">
        <f t="shared" si="78"/>
        <v>8653694</v>
      </c>
      <c r="AP144" s="326">
        <f>SUMIFS(M.account_DTR!CJ$7:CJ$414,M.account_DTR!$I$7:$I$414,'10. 170KMP'!$F144)</f>
        <v>1389133</v>
      </c>
      <c r="AQ144" s="327">
        <f>SUMIFS(M.account_DTR!CK$7:CK$414,M.account_DTR!$I$7:$I$414,'10. 170KMP'!$F144)</f>
        <v>1011190</v>
      </c>
      <c r="AR144" s="327">
        <f>SUMIFS(M.account_DTR!CL$7:CL$414,M.account_DTR!$I$7:$I$414,'10. 170KMP'!$F144)</f>
        <v>1756823</v>
      </c>
      <c r="AS144" s="327">
        <f>SUMIFS(M.account_DTR!CM$7:CM$414,M.account_DTR!$I$7:$I$414,'10. 170KMP'!$F144)</f>
        <v>2248274</v>
      </c>
      <c r="AT144" s="327">
        <f>SUMIFS(M.account_DTR!CN$7:CN$414,M.account_DTR!$I$7:$I$414,'10. 170KMP'!$F144)</f>
        <v>2248274</v>
      </c>
      <c r="AU144" s="327"/>
      <c r="AV144" s="327"/>
      <c r="AW144" s="327"/>
      <c r="AX144" s="327"/>
      <c r="AY144" s="327"/>
      <c r="AZ144" s="327"/>
      <c r="BA144" s="328"/>
      <c r="BB144" s="263">
        <f t="shared" si="72"/>
        <v>2248274</v>
      </c>
      <c r="BC144" s="264">
        <f t="shared" si="73"/>
        <v>2248274</v>
      </c>
      <c r="BD144" s="264">
        <f t="shared" si="74"/>
        <v>4691395.666666666</v>
      </c>
      <c r="BE144" s="742">
        <f t="shared" si="67"/>
        <v>1</v>
      </c>
      <c r="BF144" s="743">
        <f t="shared" si="68"/>
        <v>0.47923350741325244</v>
      </c>
      <c r="BG144" s="263" t="e">
        <f t="shared" si="75"/>
        <v>#REF!</v>
      </c>
      <c r="BH144" s="264">
        <f t="shared" si="76"/>
        <v>8653694</v>
      </c>
      <c r="BI144" s="264">
        <f t="shared" si="77"/>
        <v>13004921.333333332</v>
      </c>
      <c r="BJ144" s="506" t="str">
        <f t="shared" si="69"/>
        <v/>
      </c>
      <c r="BK144" s="506">
        <f t="shared" si="70"/>
        <v>0.66541686629195052</v>
      </c>
      <c r="BL144" s="507">
        <f t="shared" si="71"/>
        <v>0.19670630982234757</v>
      </c>
    </row>
    <row r="145" spans="2:64" s="2" customFormat="1" ht="27.6" x14ac:dyDescent="0.25">
      <c r="B145" s="1103"/>
      <c r="C145" s="1104"/>
      <c r="D145" s="244" t="s">
        <v>275</v>
      </c>
      <c r="E145" s="132" t="s">
        <v>150</v>
      </c>
      <c r="F145" s="23">
        <f>IF(H145=0,"",MAX($F$10:F144)+1)</f>
        <v>134</v>
      </c>
      <c r="G145" s="243" t="str">
        <f>VLOOKUP(H145,'Mapping account'!E:F,2,0)</f>
        <v>07202</v>
      </c>
      <c r="H145" s="256" t="s">
        <v>150</v>
      </c>
      <c r="I145" s="271" t="s">
        <v>226</v>
      </c>
      <c r="J145" s="280" t="s">
        <v>264</v>
      </c>
      <c r="K145" s="280" t="s">
        <v>275</v>
      </c>
      <c r="L145" s="263" t="e">
        <f>SUMIFS(M.account_DTR!$AD$7:$AD$414,M.account_DTR!$I$7:$I$414,'10. 170KMP'!$F145)</f>
        <v>#REF!</v>
      </c>
      <c r="M145" s="264" t="e">
        <f>SUMIFS(M.account_DTR!$AR$7:$AR$414,M.account_DTR!$I$7:$I$414,'10. 170KMP'!$F145)</f>
        <v>#REF!</v>
      </c>
      <c r="N145" s="264" t="e">
        <f>SUMIFS(M.account_DTR!$BF$7:$BF$414,M.account_DTR!$I$7:$I$414,'10. 170KMP'!$F145)</f>
        <v>#REF!</v>
      </c>
      <c r="O145" s="264" t="e">
        <f>SUMIFS(M.account_DTR!BH$7:BH$414,M.account_DTR!$I$7:$I$414,'10. 170KMP'!$F145)</f>
        <v>#REF!</v>
      </c>
      <c r="P145" s="264" t="e">
        <f>SUMIFS(M.account_DTR!BI$7:BI$414,M.account_DTR!$I$7:$I$414,'10. 170KMP'!$F145)</f>
        <v>#REF!</v>
      </c>
      <c r="Q145" s="264" t="e">
        <f>SUMIFS(M.account_DTR!BJ$7:BJ$414,M.account_DTR!$I$7:$I$414,'10. 170KMP'!$F145)</f>
        <v>#REF!</v>
      </c>
      <c r="R145" s="264" t="e">
        <f>SUMIFS(M.account_DTR!BK$7:BK$414,M.account_DTR!$I$7:$I$414,'10. 170KMP'!$F145)</f>
        <v>#REF!</v>
      </c>
      <c r="S145" s="264" t="e">
        <f>SUMIFS(M.account_DTR!BL$7:BL$414,M.account_DTR!$I$7:$I$414,'10. 170KMP'!$F145)</f>
        <v>#REF!</v>
      </c>
      <c r="T145" s="264" t="e">
        <f>SUMIFS(M.account_DTR!BM$7:BM$414,M.account_DTR!$I$7:$I$414,'10. 170KMP'!$F145)</f>
        <v>#REF!</v>
      </c>
      <c r="U145" s="264" t="e">
        <f>SUMIFS(M.account_DTR!BN$7:BN$414,M.account_DTR!$I$7:$I$414,'10. 170KMP'!$F145)</f>
        <v>#REF!</v>
      </c>
      <c r="V145" s="264" t="e">
        <f>SUMIFS(M.account_DTR!BO$7:BO$414,M.account_DTR!$I$7:$I$414,'10. 170KMP'!$F145)</f>
        <v>#REF!</v>
      </c>
      <c r="W145" s="264" t="e">
        <f>SUMIFS(M.account_DTR!BP$7:BP$414,M.account_DTR!$I$7:$I$414,'10. 170KMP'!$F145)</f>
        <v>#REF!</v>
      </c>
      <c r="X145" s="264" t="e">
        <f>SUMIFS(M.account_DTR!BQ$7:BQ$414,M.account_DTR!$I$7:$I$414,'10. 170KMP'!$F145)</f>
        <v>#REF!</v>
      </c>
      <c r="Y145" s="264" t="e">
        <f>SUMIFS(M.account_DTR!BR$7:BR$414,M.account_DTR!$I$7:$I$414,'10. 170KMP'!$F145)</f>
        <v>#REF!</v>
      </c>
      <c r="Z145" s="264" t="e">
        <f>SUMIFS(M.account_DTR!BS$7:BS$414,M.account_DTR!$I$7:$I$414,'10. 170KMP'!$F145)</f>
        <v>#REF!</v>
      </c>
      <c r="AA145" s="264" t="e">
        <f t="shared" si="79"/>
        <v>#REF!</v>
      </c>
      <c r="AB145" s="264">
        <f>SUMIFS(M.account_DTR!BV$7:BV$414,M.account_DTR!$I$7:$I$414,'10. 170KMP'!$F145)</f>
        <v>9050000</v>
      </c>
      <c r="AC145" s="264">
        <f>SUMIFS(M.account_DTR!BW$7:BW$414,M.account_DTR!$I$7:$I$414,'10. 170KMP'!$F145)</f>
        <v>7250000</v>
      </c>
      <c r="AD145" s="264">
        <f>SUMIFS(M.account_DTR!BX$7:BX$414,M.account_DTR!$I$7:$I$414,'10. 170KMP'!$F145)</f>
        <v>7250000</v>
      </c>
      <c r="AE145" s="264">
        <f>SUMIFS(M.account_DTR!BY$7:BY$414,M.account_DTR!$I$7:$I$414,'10. 170KMP'!$F145)</f>
        <v>7250000</v>
      </c>
      <c r="AF145" s="264">
        <f>SUMIFS(M.account_DTR!BZ$7:BZ$414,M.account_DTR!$I$7:$I$414,'10. 170KMP'!$F145)</f>
        <v>12450000</v>
      </c>
      <c r="AG145" s="264">
        <f>SUMIFS(M.account_DTR!CA$7:CA$414,M.account_DTR!$I$7:$I$414,'10. 170KMP'!$F145)</f>
        <v>7250000</v>
      </c>
      <c r="AH145" s="264">
        <f>SUMIFS(M.account_DTR!CB$7:CB$414,M.account_DTR!$I$7:$I$414,'10. 170KMP'!$F145)</f>
        <v>7250000</v>
      </c>
      <c r="AI145" s="264">
        <f>SUMIFS(M.account_DTR!CC$7:CC$414,M.account_DTR!$I$7:$I$414,'10. 170KMP'!$F145)</f>
        <v>7250000</v>
      </c>
      <c r="AJ145" s="264">
        <f>SUMIFS(M.account_DTR!CD$7:CD$414,M.account_DTR!$I$7:$I$414,'10. 170KMP'!$F145)</f>
        <v>9850000</v>
      </c>
      <c r="AK145" s="264">
        <f>SUMIFS(M.account_DTR!CE$7:CE$414,M.account_DTR!$I$7:$I$414,'10. 170KMP'!$F145)</f>
        <v>7250000</v>
      </c>
      <c r="AL145" s="264">
        <f>SUMIFS(M.account_DTR!CF$7:CF$414,M.account_DTR!$I$7:$I$414,'10. 170KMP'!$F145)</f>
        <v>7250000</v>
      </c>
      <c r="AM145" s="264">
        <f>SUMIFS(M.account_DTR!CG$7:CG$414,M.account_DTR!$I$7:$I$414,'10. 170KMP'!$F145)</f>
        <v>7250000</v>
      </c>
      <c r="AN145" s="264">
        <f t="shared" si="80"/>
        <v>96600000</v>
      </c>
      <c r="AO145" s="265">
        <f t="shared" si="78"/>
        <v>0</v>
      </c>
      <c r="AP145" s="326">
        <f>SUMIFS(M.account_DTR!CJ$7:CJ$414,M.account_DTR!$I$7:$I$414,'10. 170KMP'!$F145)</f>
        <v>0</v>
      </c>
      <c r="AQ145" s="327">
        <f>SUMIFS(M.account_DTR!CK$7:CK$414,M.account_DTR!$I$7:$I$414,'10. 170KMP'!$F145)</f>
        <v>0</v>
      </c>
      <c r="AR145" s="327">
        <f>SUMIFS(M.account_DTR!CL$7:CL$414,M.account_DTR!$I$7:$I$414,'10. 170KMP'!$F145)</f>
        <v>0</v>
      </c>
      <c r="AS145" s="327">
        <f>SUMIFS(M.account_DTR!CM$7:CM$414,M.account_DTR!$I$7:$I$414,'10. 170KMP'!$F145)</f>
        <v>0</v>
      </c>
      <c r="AT145" s="327">
        <f>SUMIFS(M.account_DTR!CN$7:CN$414,M.account_DTR!$I$7:$I$414,'10. 170KMP'!$F145)</f>
        <v>0</v>
      </c>
      <c r="AU145" s="327"/>
      <c r="AV145" s="327"/>
      <c r="AW145" s="327"/>
      <c r="AX145" s="327"/>
      <c r="AY145" s="327"/>
      <c r="AZ145" s="327"/>
      <c r="BA145" s="328"/>
      <c r="BB145" s="263">
        <f t="shared" si="72"/>
        <v>0</v>
      </c>
      <c r="BC145" s="264">
        <f t="shared" si="73"/>
        <v>0</v>
      </c>
      <c r="BD145" s="264">
        <f t="shared" si="74"/>
        <v>12450000</v>
      </c>
      <c r="BE145" s="742" t="str">
        <f t="shared" si="67"/>
        <v/>
      </c>
      <c r="BF145" s="743">
        <f t="shared" si="68"/>
        <v>0</v>
      </c>
      <c r="BG145" s="263" t="e">
        <f t="shared" si="75"/>
        <v>#REF!</v>
      </c>
      <c r="BH145" s="264">
        <f t="shared" si="76"/>
        <v>0</v>
      </c>
      <c r="BI145" s="264">
        <f t="shared" si="77"/>
        <v>43250000</v>
      </c>
      <c r="BJ145" s="506" t="str">
        <f t="shared" si="69"/>
        <v/>
      </c>
      <c r="BK145" s="506">
        <f t="shared" si="70"/>
        <v>0</v>
      </c>
      <c r="BL145" s="507">
        <f t="shared" si="71"/>
        <v>0</v>
      </c>
    </row>
    <row r="146" spans="2:64" s="2" customFormat="1" ht="27.6" x14ac:dyDescent="0.25">
      <c r="B146" s="1103"/>
      <c r="C146" s="1104"/>
      <c r="D146" s="244" t="s">
        <v>276</v>
      </c>
      <c r="E146" s="132" t="s">
        <v>137</v>
      </c>
      <c r="F146" s="193">
        <f>IF(H146=0,"",MAX($F$10:F145)+1)</f>
        <v>135</v>
      </c>
      <c r="G146" s="241" t="str">
        <f>VLOOKUP(H146,'Mapping account'!E:F,2,0)</f>
        <v>03201</v>
      </c>
      <c r="H146" s="256" t="s">
        <v>137</v>
      </c>
      <c r="I146" s="271" t="s">
        <v>226</v>
      </c>
      <c r="J146" s="280" t="s">
        <v>264</v>
      </c>
      <c r="K146" s="280" t="s">
        <v>276</v>
      </c>
      <c r="L146" s="263" t="e">
        <f>SUMIFS(M.account_DTR!$AD$7:$AD$414,M.account_DTR!$I$7:$I$414,'10. 170KMP'!$F146)</f>
        <v>#REF!</v>
      </c>
      <c r="M146" s="264" t="e">
        <f>SUMIFS(M.account_DTR!$AR$7:$AR$414,M.account_DTR!$I$7:$I$414,'10. 170KMP'!$F146)</f>
        <v>#REF!</v>
      </c>
      <c r="N146" s="264" t="e">
        <f>SUMIFS(M.account_DTR!$BF$7:$BF$414,M.account_DTR!$I$7:$I$414,'10. 170KMP'!$F146)</f>
        <v>#REF!</v>
      </c>
      <c r="O146" s="264" t="e">
        <f>SUMIFS(M.account_DTR!BH$7:BH$414,M.account_DTR!$I$7:$I$414,'10. 170KMP'!$F146)</f>
        <v>#REF!</v>
      </c>
      <c r="P146" s="264" t="e">
        <f>SUMIFS(M.account_DTR!BI$7:BI$414,M.account_DTR!$I$7:$I$414,'10. 170KMP'!$F146)</f>
        <v>#REF!</v>
      </c>
      <c r="Q146" s="264" t="e">
        <f>SUMIFS(M.account_DTR!BJ$7:BJ$414,M.account_DTR!$I$7:$I$414,'10. 170KMP'!$F146)</f>
        <v>#REF!</v>
      </c>
      <c r="R146" s="264" t="e">
        <f>SUMIFS(M.account_DTR!BK$7:BK$414,M.account_DTR!$I$7:$I$414,'10. 170KMP'!$F146)</f>
        <v>#REF!</v>
      </c>
      <c r="S146" s="264" t="e">
        <f>SUMIFS(M.account_DTR!BL$7:BL$414,M.account_DTR!$I$7:$I$414,'10. 170KMP'!$F146)</f>
        <v>#REF!</v>
      </c>
      <c r="T146" s="264" t="e">
        <f>SUMIFS(M.account_DTR!BM$7:BM$414,M.account_DTR!$I$7:$I$414,'10. 170KMP'!$F146)</f>
        <v>#REF!</v>
      </c>
      <c r="U146" s="264" t="e">
        <f>SUMIFS(M.account_DTR!BN$7:BN$414,M.account_DTR!$I$7:$I$414,'10. 170KMP'!$F146)</f>
        <v>#REF!</v>
      </c>
      <c r="V146" s="264" t="e">
        <f>SUMIFS(M.account_DTR!BO$7:BO$414,M.account_DTR!$I$7:$I$414,'10. 170KMP'!$F146)</f>
        <v>#REF!</v>
      </c>
      <c r="W146" s="264" t="e">
        <f>SUMIFS(M.account_DTR!BP$7:BP$414,M.account_DTR!$I$7:$I$414,'10. 170KMP'!$F146)</f>
        <v>#REF!</v>
      </c>
      <c r="X146" s="264" t="e">
        <f>SUMIFS(M.account_DTR!BQ$7:BQ$414,M.account_DTR!$I$7:$I$414,'10. 170KMP'!$F146)</f>
        <v>#REF!</v>
      </c>
      <c r="Y146" s="264" t="e">
        <f>SUMIFS(M.account_DTR!BR$7:BR$414,M.account_DTR!$I$7:$I$414,'10. 170KMP'!$F146)</f>
        <v>#REF!</v>
      </c>
      <c r="Z146" s="264" t="e">
        <f>SUMIFS(M.account_DTR!BS$7:BS$414,M.account_DTR!$I$7:$I$414,'10. 170KMP'!$F146)</f>
        <v>#REF!</v>
      </c>
      <c r="AA146" s="264" t="e">
        <f t="shared" si="79"/>
        <v>#REF!</v>
      </c>
      <c r="AB146" s="264">
        <f>SUMIFS(M.account_DTR!BV$7:BV$414,M.account_DTR!$I$7:$I$414,'10. 170KMP'!$F146)</f>
        <v>46200000</v>
      </c>
      <c r="AC146" s="264">
        <f>SUMIFS(M.account_DTR!BW$7:BW$414,M.account_DTR!$I$7:$I$414,'10. 170KMP'!$F146)</f>
        <v>35312500</v>
      </c>
      <c r="AD146" s="264">
        <f>SUMIFS(M.account_DTR!BX$7:BX$414,M.account_DTR!$I$7:$I$414,'10. 170KMP'!$F146)</f>
        <v>45024000</v>
      </c>
      <c r="AE146" s="264">
        <f>SUMIFS(M.account_DTR!BY$7:BY$414,M.account_DTR!$I$7:$I$414,'10. 170KMP'!$F146)</f>
        <v>60480000</v>
      </c>
      <c r="AF146" s="264">
        <f>SUMIFS(M.account_DTR!BZ$7:BZ$414,M.account_DTR!$I$7:$I$414,'10. 170KMP'!$F146)</f>
        <v>49280000</v>
      </c>
      <c r="AG146" s="264">
        <f>SUMIFS(M.account_DTR!CA$7:CA$414,M.account_DTR!$I$7:$I$414,'10. 170KMP'!$F146)</f>
        <v>60480000</v>
      </c>
      <c r="AH146" s="264">
        <f>SUMIFS(M.account_DTR!CB$7:CB$414,M.account_DTR!$I$7:$I$414,'10. 170KMP'!$F146)</f>
        <v>58240000</v>
      </c>
      <c r="AI146" s="264">
        <f>SUMIFS(M.account_DTR!CC$7:CC$414,M.account_DTR!$I$7:$I$414,'10. 170KMP'!$F146)</f>
        <v>58240000</v>
      </c>
      <c r="AJ146" s="264">
        <f>SUMIFS(M.account_DTR!CD$7:CD$414,M.account_DTR!$I$7:$I$414,'10. 170KMP'!$F146)</f>
        <v>56000000</v>
      </c>
      <c r="AK146" s="264">
        <f>SUMIFS(M.account_DTR!CE$7:CE$414,M.account_DTR!$I$7:$I$414,'10. 170KMP'!$F146)</f>
        <v>56000000</v>
      </c>
      <c r="AL146" s="264">
        <f>SUMIFS(M.account_DTR!CF$7:CF$414,M.account_DTR!$I$7:$I$414,'10. 170KMP'!$F146)</f>
        <v>60480000</v>
      </c>
      <c r="AM146" s="264">
        <f>SUMIFS(M.account_DTR!CG$7:CG$414,M.account_DTR!$I$7:$I$414,'10. 170KMP'!$F146)</f>
        <v>58240000</v>
      </c>
      <c r="AN146" s="264">
        <f t="shared" si="80"/>
        <v>643976500</v>
      </c>
      <c r="AO146" s="265">
        <f t="shared" si="78"/>
        <v>102639773</v>
      </c>
      <c r="AP146" s="326">
        <f>SUMIFS(M.account_DTR!CJ$7:CJ$414,M.account_DTR!$I$7:$I$414,'10. 170KMP'!$F146)</f>
        <v>20327500</v>
      </c>
      <c r="AQ146" s="327">
        <f>SUMIFS(M.account_DTR!CK$7:CK$414,M.account_DTR!$I$7:$I$414,'10. 170KMP'!$F146)</f>
        <v>15792273</v>
      </c>
      <c r="AR146" s="327">
        <f>SUMIFS(M.account_DTR!CL$7:CL$414,M.account_DTR!$I$7:$I$414,'10. 170KMP'!$F146)</f>
        <v>20527500</v>
      </c>
      <c r="AS146" s="327">
        <f>SUMIFS(M.account_DTR!CM$7:CM$414,M.account_DTR!$I$7:$I$414,'10. 170KMP'!$F146)</f>
        <v>24280000</v>
      </c>
      <c r="AT146" s="327">
        <f>SUMIFS(M.account_DTR!CN$7:CN$414,M.account_DTR!$I$7:$I$414,'10. 170KMP'!$F146)</f>
        <v>21712500</v>
      </c>
      <c r="AU146" s="327"/>
      <c r="AV146" s="327"/>
      <c r="AW146" s="327"/>
      <c r="AX146" s="327"/>
      <c r="AY146" s="327"/>
      <c r="AZ146" s="327"/>
      <c r="BA146" s="328"/>
      <c r="BB146" s="263">
        <f t="shared" si="72"/>
        <v>24280000</v>
      </c>
      <c r="BC146" s="264">
        <f t="shared" si="73"/>
        <v>21712500</v>
      </c>
      <c r="BD146" s="264">
        <f t="shared" si="74"/>
        <v>49280000</v>
      </c>
      <c r="BE146" s="742">
        <f t="shared" si="67"/>
        <v>0.89425453047775949</v>
      </c>
      <c r="BF146" s="743">
        <f t="shared" si="68"/>
        <v>0.44059456168831168</v>
      </c>
      <c r="BG146" s="263" t="e">
        <f t="shared" si="75"/>
        <v>#REF!</v>
      </c>
      <c r="BH146" s="264">
        <f t="shared" si="76"/>
        <v>102639773</v>
      </c>
      <c r="BI146" s="264">
        <f t="shared" si="77"/>
        <v>236296500</v>
      </c>
      <c r="BJ146" s="506" t="str">
        <f t="shared" si="69"/>
        <v/>
      </c>
      <c r="BK146" s="506">
        <f t="shared" si="70"/>
        <v>0.43436857084214114</v>
      </c>
      <c r="BL146" s="507">
        <f t="shared" si="71"/>
        <v>0.15938434554677072</v>
      </c>
    </row>
    <row r="147" spans="2:64" s="2" customFormat="1" x14ac:dyDescent="0.25">
      <c r="B147" s="1103"/>
      <c r="C147" s="1104"/>
      <c r="D147" s="1105" t="s">
        <v>277</v>
      </c>
      <c r="E147" s="1104" t="s">
        <v>147</v>
      </c>
      <c r="F147" s="177">
        <f>IF(H147=0,"",MAX($F$10:F146)+1)</f>
        <v>136</v>
      </c>
      <c r="G147" s="239" t="str">
        <f>VLOOKUP(H147,'Mapping account'!E:F,2,0)</f>
        <v>03001</v>
      </c>
      <c r="H147" s="464" t="s">
        <v>398</v>
      </c>
      <c r="I147" s="267" t="s">
        <v>226</v>
      </c>
      <c r="J147" s="278" t="s">
        <v>264</v>
      </c>
      <c r="K147" s="278" t="s">
        <v>277</v>
      </c>
      <c r="L147" s="433" t="e">
        <f>SUMIFS(M.account_DTR!$AD$7:$AD$414,M.account_DTR!$I$7:$I$414,'10. 170KMP'!$F147)</f>
        <v>#REF!</v>
      </c>
      <c r="M147" s="434" t="e">
        <f>SUMIFS(M.account_DTR!$AR$7:$AR$414,M.account_DTR!$I$7:$I$414,'10. 170KMP'!$F147)</f>
        <v>#REF!</v>
      </c>
      <c r="N147" s="434" t="e">
        <f>SUMIFS(M.account_DTR!$BF$7:$BF$414,M.account_DTR!$I$7:$I$414,'10. 170KMP'!$F147)</f>
        <v>#REF!</v>
      </c>
      <c r="O147" s="434" t="e">
        <f>SUMIFS(M.account_DTR!BH$7:BH$414,M.account_DTR!$I$7:$I$414,'10. 170KMP'!$F147)</f>
        <v>#REF!</v>
      </c>
      <c r="P147" s="434" t="e">
        <f>SUMIFS(M.account_DTR!BI$7:BI$414,M.account_DTR!$I$7:$I$414,'10. 170KMP'!$F147)</f>
        <v>#REF!</v>
      </c>
      <c r="Q147" s="434" t="e">
        <f>SUMIFS(M.account_DTR!BJ$7:BJ$414,M.account_DTR!$I$7:$I$414,'10. 170KMP'!$F147)</f>
        <v>#REF!</v>
      </c>
      <c r="R147" s="434" t="e">
        <f>SUMIFS(M.account_DTR!BK$7:BK$414,M.account_DTR!$I$7:$I$414,'10. 170KMP'!$F147)</f>
        <v>#REF!</v>
      </c>
      <c r="S147" s="434" t="e">
        <f>SUMIFS(M.account_DTR!BL$7:BL$414,M.account_DTR!$I$7:$I$414,'10. 170KMP'!$F147)</f>
        <v>#REF!</v>
      </c>
      <c r="T147" s="434" t="e">
        <f>SUMIFS(M.account_DTR!BM$7:BM$414,M.account_DTR!$I$7:$I$414,'10. 170KMP'!$F147)</f>
        <v>#REF!</v>
      </c>
      <c r="U147" s="434" t="e">
        <f>SUMIFS(M.account_DTR!BN$7:BN$414,M.account_DTR!$I$7:$I$414,'10. 170KMP'!$F147)</f>
        <v>#REF!</v>
      </c>
      <c r="V147" s="434" t="e">
        <f>SUMIFS(M.account_DTR!BO$7:BO$414,M.account_DTR!$I$7:$I$414,'10. 170KMP'!$F147)</f>
        <v>#REF!</v>
      </c>
      <c r="W147" s="434" t="e">
        <f>SUMIFS(M.account_DTR!BP$7:BP$414,M.account_DTR!$I$7:$I$414,'10. 170KMP'!$F147)</f>
        <v>#REF!</v>
      </c>
      <c r="X147" s="434" t="e">
        <f>SUMIFS(M.account_DTR!BQ$7:BQ$414,M.account_DTR!$I$7:$I$414,'10. 170KMP'!$F147)</f>
        <v>#REF!</v>
      </c>
      <c r="Y147" s="434" t="e">
        <f>SUMIFS(M.account_DTR!BR$7:BR$414,M.account_DTR!$I$7:$I$414,'10. 170KMP'!$F147)</f>
        <v>#REF!</v>
      </c>
      <c r="Z147" s="434" t="e">
        <f>SUMIFS(M.account_DTR!BS$7:BS$414,M.account_DTR!$I$7:$I$414,'10. 170KMP'!$F147)</f>
        <v>#REF!</v>
      </c>
      <c r="AA147" s="434" t="e">
        <f t="shared" si="79"/>
        <v>#REF!</v>
      </c>
      <c r="AB147" s="434">
        <f>SUMIFS(M.account_DTR!BV$7:BV$414,M.account_DTR!$I$7:$I$414,'10. 170KMP'!$F147)</f>
        <v>1669167</v>
      </c>
      <c r="AC147" s="434">
        <f>SUMIFS(M.account_DTR!BW$7:BW$414,M.account_DTR!$I$7:$I$414,'10. 170KMP'!$F147)</f>
        <v>1669167</v>
      </c>
      <c r="AD147" s="434">
        <f>SUMIFS(M.account_DTR!BX$7:BX$414,M.account_DTR!$I$7:$I$414,'10. 170KMP'!$F147)</f>
        <v>1486425</v>
      </c>
      <c r="AE147" s="434">
        <f>SUMIFS(M.account_DTR!BY$7:BY$414,M.account_DTR!$I$7:$I$414,'10. 170KMP'!$F147)</f>
        <v>7849583.666666666</v>
      </c>
      <c r="AF147" s="434">
        <f>SUMIFS(M.account_DTR!BZ$7:BZ$414,M.account_DTR!$I$7:$I$414,'10. 170KMP'!$F147)</f>
        <v>7849583.666666666</v>
      </c>
      <c r="AG147" s="434">
        <f>SUMIFS(M.account_DTR!CA$7:CA$414,M.account_DTR!$I$7:$I$414,'10. 170KMP'!$F147)</f>
        <v>7849583.666666666</v>
      </c>
      <c r="AH147" s="434">
        <f>SUMIFS(M.account_DTR!CB$7:CB$414,M.account_DTR!$I$7:$I$414,'10. 170KMP'!$F147)</f>
        <v>7849583.666666666</v>
      </c>
      <c r="AI147" s="434">
        <f>SUMIFS(M.account_DTR!CC$7:CC$414,M.account_DTR!$I$7:$I$414,'10. 170KMP'!$F147)</f>
        <v>6956030.666666667</v>
      </c>
      <c r="AJ147" s="434">
        <f>SUMIFS(M.account_DTR!CD$7:CD$414,M.account_DTR!$I$7:$I$414,'10. 170KMP'!$F147)</f>
        <v>6695416.666666667</v>
      </c>
      <c r="AK147" s="434">
        <f>SUMIFS(M.account_DTR!CE$7:CE$414,M.account_DTR!$I$7:$I$414,'10. 170KMP'!$F147)</f>
        <v>6695416.666666667</v>
      </c>
      <c r="AL147" s="434">
        <f>SUMIFS(M.account_DTR!CF$7:CF$414,M.account_DTR!$I$7:$I$414,'10. 170KMP'!$F147)</f>
        <v>6695416.666666667</v>
      </c>
      <c r="AM147" s="434">
        <f>SUMIFS(M.account_DTR!CG$7:CG$414,M.account_DTR!$I$7:$I$414,'10. 170KMP'!$F147)</f>
        <v>6695416.666666667</v>
      </c>
      <c r="AN147" s="434">
        <f t="shared" si="80"/>
        <v>69960790.999999985</v>
      </c>
      <c r="AO147" s="435">
        <f t="shared" si="78"/>
        <v>7554258</v>
      </c>
      <c r="AP147" s="436">
        <f>SUMIFS(M.account_DTR!CJ$7:CJ$414,M.account_DTR!$I$7:$I$414,'10. 170KMP'!$F147)</f>
        <v>2331000</v>
      </c>
      <c r="AQ147" s="437">
        <f>SUMIFS(M.account_DTR!CK$7:CK$414,M.account_DTR!$I$7:$I$414,'10. 170KMP'!$F147)</f>
        <v>1609000</v>
      </c>
      <c r="AR147" s="437">
        <f>SUMIFS(M.account_DTR!CL$7:CL$414,M.account_DTR!$I$7:$I$414,'10. 170KMP'!$F147)</f>
        <v>1426258</v>
      </c>
      <c r="AS147" s="437">
        <f>SUMIFS(M.account_DTR!CM$7:CM$414,M.account_DTR!$I$7:$I$414,'10. 170KMP'!$F147)</f>
        <v>1094000</v>
      </c>
      <c r="AT147" s="437">
        <f>SUMIFS(M.account_DTR!CN$7:CN$414,M.account_DTR!$I$7:$I$414,'10. 170KMP'!$F147)</f>
        <v>1094000</v>
      </c>
      <c r="AU147" s="437"/>
      <c r="AV147" s="437"/>
      <c r="AW147" s="437"/>
      <c r="AX147" s="437"/>
      <c r="AY147" s="437"/>
      <c r="AZ147" s="437"/>
      <c r="BA147" s="438"/>
      <c r="BB147" s="433">
        <f t="shared" si="72"/>
        <v>1094000</v>
      </c>
      <c r="BC147" s="434">
        <f t="shared" si="73"/>
        <v>1094000</v>
      </c>
      <c r="BD147" s="434">
        <f t="shared" si="74"/>
        <v>7849583.666666666</v>
      </c>
      <c r="BE147" s="750">
        <f t="shared" si="67"/>
        <v>1</v>
      </c>
      <c r="BF147" s="751">
        <f t="shared" si="68"/>
        <v>0.13937044898899309</v>
      </c>
      <c r="BG147" s="433" t="e">
        <f t="shared" si="75"/>
        <v>#REF!</v>
      </c>
      <c r="BH147" s="434">
        <f t="shared" si="76"/>
        <v>7554258</v>
      </c>
      <c r="BI147" s="434">
        <f t="shared" si="77"/>
        <v>20523926.333333332</v>
      </c>
      <c r="BJ147" s="514" t="str">
        <f t="shared" si="69"/>
        <v/>
      </c>
      <c r="BK147" s="514">
        <f t="shared" si="70"/>
        <v>0.36807080074785564</v>
      </c>
      <c r="BL147" s="515">
        <f t="shared" si="71"/>
        <v>0.10797845324533283</v>
      </c>
    </row>
    <row r="148" spans="2:64" s="2" customFormat="1" x14ac:dyDescent="0.25">
      <c r="B148" s="1103"/>
      <c r="C148" s="1104"/>
      <c r="D148" s="1105"/>
      <c r="E148" s="1104"/>
      <c r="F148" s="23">
        <f>IF(H148=0,"",MAX($F$10:F147)+1)</f>
        <v>137</v>
      </c>
      <c r="G148" s="240" t="str">
        <f>VLOOKUP(H148,'Mapping account'!E:F,2,0)</f>
        <v>03002</v>
      </c>
      <c r="H148" s="429" t="s">
        <v>399</v>
      </c>
      <c r="I148" s="266" t="s">
        <v>226</v>
      </c>
      <c r="J148" s="277" t="s">
        <v>264</v>
      </c>
      <c r="K148" s="277" t="s">
        <v>277</v>
      </c>
      <c r="L148" s="409" t="e">
        <f>SUMIFS(M.account_DTR!$AD$7:$AD$414,M.account_DTR!$I$7:$I$414,'10. 170KMP'!$F148)</f>
        <v>#REF!</v>
      </c>
      <c r="M148" s="410" t="e">
        <f>SUMIFS(M.account_DTR!$AR$7:$AR$414,M.account_DTR!$I$7:$I$414,'10. 170KMP'!$F148)</f>
        <v>#REF!</v>
      </c>
      <c r="N148" s="410" t="e">
        <f>SUMIFS(M.account_DTR!$BF$7:$BF$414,M.account_DTR!$I$7:$I$414,'10. 170KMP'!$F148)</f>
        <v>#REF!</v>
      </c>
      <c r="O148" s="410" t="e">
        <f>SUMIFS(M.account_DTR!BH$7:BH$414,M.account_DTR!$I$7:$I$414,'10. 170KMP'!$F148)</f>
        <v>#REF!</v>
      </c>
      <c r="P148" s="410" t="e">
        <f>SUMIFS(M.account_DTR!BI$7:BI$414,M.account_DTR!$I$7:$I$414,'10. 170KMP'!$F148)</f>
        <v>#REF!</v>
      </c>
      <c r="Q148" s="410" t="e">
        <f>SUMIFS(M.account_DTR!BJ$7:BJ$414,M.account_DTR!$I$7:$I$414,'10. 170KMP'!$F148)</f>
        <v>#REF!</v>
      </c>
      <c r="R148" s="410" t="e">
        <f>SUMIFS(M.account_DTR!BK$7:BK$414,M.account_DTR!$I$7:$I$414,'10. 170KMP'!$F148)</f>
        <v>#REF!</v>
      </c>
      <c r="S148" s="410" t="e">
        <f>SUMIFS(M.account_DTR!BL$7:BL$414,M.account_DTR!$I$7:$I$414,'10. 170KMP'!$F148)</f>
        <v>#REF!</v>
      </c>
      <c r="T148" s="410" t="e">
        <f>SUMIFS(M.account_DTR!BM$7:BM$414,M.account_DTR!$I$7:$I$414,'10. 170KMP'!$F148)</f>
        <v>#REF!</v>
      </c>
      <c r="U148" s="410" t="e">
        <f>SUMIFS(M.account_DTR!BN$7:BN$414,M.account_DTR!$I$7:$I$414,'10. 170KMP'!$F148)</f>
        <v>#REF!</v>
      </c>
      <c r="V148" s="410" t="e">
        <f>SUMIFS(M.account_DTR!BO$7:BO$414,M.account_DTR!$I$7:$I$414,'10. 170KMP'!$F148)</f>
        <v>#REF!</v>
      </c>
      <c r="W148" s="410" t="e">
        <f>SUMIFS(M.account_DTR!BP$7:BP$414,M.account_DTR!$I$7:$I$414,'10. 170KMP'!$F148)</f>
        <v>#REF!</v>
      </c>
      <c r="X148" s="410" t="e">
        <f>SUMIFS(M.account_DTR!BQ$7:BQ$414,M.account_DTR!$I$7:$I$414,'10. 170KMP'!$F148)</f>
        <v>#REF!</v>
      </c>
      <c r="Y148" s="410" t="e">
        <f>SUMIFS(M.account_DTR!BR$7:BR$414,M.account_DTR!$I$7:$I$414,'10. 170KMP'!$F148)</f>
        <v>#REF!</v>
      </c>
      <c r="Z148" s="410" t="e">
        <f>SUMIFS(M.account_DTR!BS$7:BS$414,M.account_DTR!$I$7:$I$414,'10. 170KMP'!$F148)</f>
        <v>#REF!</v>
      </c>
      <c r="AA148" s="410" t="e">
        <f t="shared" si="79"/>
        <v>#REF!</v>
      </c>
      <c r="AB148" s="410">
        <f>SUMIFS(M.account_DTR!BV$7:BV$414,M.account_DTR!$I$7:$I$414,'10. 170KMP'!$F148)</f>
        <v>0</v>
      </c>
      <c r="AC148" s="410">
        <f>SUMIFS(M.account_DTR!BW$7:BW$414,M.account_DTR!$I$7:$I$414,'10. 170KMP'!$F148)</f>
        <v>0</v>
      </c>
      <c r="AD148" s="410">
        <f>SUMIFS(M.account_DTR!BX$7:BX$414,M.account_DTR!$I$7:$I$414,'10. 170KMP'!$F148)</f>
        <v>0</v>
      </c>
      <c r="AE148" s="410">
        <f>SUMIFS(M.account_DTR!BY$7:BY$414,M.account_DTR!$I$7:$I$414,'10. 170KMP'!$F148)</f>
        <v>1671666.6666666667</v>
      </c>
      <c r="AF148" s="410">
        <f>SUMIFS(M.account_DTR!BZ$7:BZ$414,M.account_DTR!$I$7:$I$414,'10. 170KMP'!$F148)</f>
        <v>1671666.6666666667</v>
      </c>
      <c r="AG148" s="410">
        <f>SUMIFS(M.account_DTR!CA$7:CA$414,M.account_DTR!$I$7:$I$414,'10. 170KMP'!$F148)</f>
        <v>1671666.6666666667</v>
      </c>
      <c r="AH148" s="410">
        <f>SUMIFS(M.account_DTR!CB$7:CB$414,M.account_DTR!$I$7:$I$414,'10. 170KMP'!$F148)</f>
        <v>1671666.6666666667</v>
      </c>
      <c r="AI148" s="410">
        <f>SUMIFS(M.account_DTR!CC$7:CC$414,M.account_DTR!$I$7:$I$414,'10. 170KMP'!$F148)</f>
        <v>1671666.6666666667</v>
      </c>
      <c r="AJ148" s="410">
        <f>SUMIFS(M.account_DTR!CD$7:CD$414,M.account_DTR!$I$7:$I$414,'10. 170KMP'!$F148)</f>
        <v>1671666.6666666667</v>
      </c>
      <c r="AK148" s="410">
        <f>SUMIFS(M.account_DTR!CE$7:CE$414,M.account_DTR!$I$7:$I$414,'10. 170KMP'!$F148)</f>
        <v>1671666.6666666667</v>
      </c>
      <c r="AL148" s="410">
        <f>SUMIFS(M.account_DTR!CF$7:CF$414,M.account_DTR!$I$7:$I$414,'10. 170KMP'!$F148)</f>
        <v>1671666.6666666667</v>
      </c>
      <c r="AM148" s="410">
        <f>SUMIFS(M.account_DTR!CG$7:CG$414,M.account_DTR!$I$7:$I$414,'10. 170KMP'!$F148)</f>
        <v>1671666.6666666667</v>
      </c>
      <c r="AN148" s="410">
        <f t="shared" si="80"/>
        <v>15044999.999999998</v>
      </c>
      <c r="AO148" s="411">
        <f t="shared" si="78"/>
        <v>0</v>
      </c>
      <c r="AP148" s="412">
        <f>SUMIFS(M.account_DTR!CJ$7:CJ$414,M.account_DTR!$I$7:$I$414,'10. 170KMP'!$F148)</f>
        <v>0</v>
      </c>
      <c r="AQ148" s="413">
        <f>SUMIFS(M.account_DTR!CK$7:CK$414,M.account_DTR!$I$7:$I$414,'10. 170KMP'!$F148)</f>
        <v>0</v>
      </c>
      <c r="AR148" s="413">
        <f>SUMIFS(M.account_DTR!CL$7:CL$414,M.account_DTR!$I$7:$I$414,'10. 170KMP'!$F148)</f>
        <v>0</v>
      </c>
      <c r="AS148" s="413">
        <f>SUMIFS(M.account_DTR!CM$7:CM$414,M.account_DTR!$I$7:$I$414,'10. 170KMP'!$F148)</f>
        <v>0</v>
      </c>
      <c r="AT148" s="413">
        <f>SUMIFS(M.account_DTR!CN$7:CN$414,M.account_DTR!$I$7:$I$414,'10. 170KMP'!$F148)</f>
        <v>0</v>
      </c>
      <c r="AU148" s="413"/>
      <c r="AV148" s="413"/>
      <c r="AW148" s="413"/>
      <c r="AX148" s="413"/>
      <c r="AY148" s="413"/>
      <c r="AZ148" s="413"/>
      <c r="BA148" s="414"/>
      <c r="BB148" s="409">
        <f t="shared" si="72"/>
        <v>0</v>
      </c>
      <c r="BC148" s="410">
        <f t="shared" si="73"/>
        <v>0</v>
      </c>
      <c r="BD148" s="410">
        <f t="shared" si="74"/>
        <v>1671666.6666666667</v>
      </c>
      <c r="BE148" s="744" t="str">
        <f t="shared" si="67"/>
        <v/>
      </c>
      <c r="BF148" s="745">
        <f t="shared" si="68"/>
        <v>0</v>
      </c>
      <c r="BG148" s="409" t="e">
        <f t="shared" si="75"/>
        <v>#REF!</v>
      </c>
      <c r="BH148" s="410">
        <f t="shared" si="76"/>
        <v>0</v>
      </c>
      <c r="BI148" s="410">
        <f t="shared" si="77"/>
        <v>3343333.3333333335</v>
      </c>
      <c r="BJ148" s="508" t="str">
        <f t="shared" si="69"/>
        <v/>
      </c>
      <c r="BK148" s="508">
        <f t="shared" si="70"/>
        <v>0</v>
      </c>
      <c r="BL148" s="509">
        <f t="shared" si="71"/>
        <v>0</v>
      </c>
    </row>
    <row r="149" spans="2:64" s="2" customFormat="1" ht="27.6" x14ac:dyDescent="0.25">
      <c r="B149" s="1103"/>
      <c r="C149" s="1104"/>
      <c r="D149" s="244" t="s">
        <v>278</v>
      </c>
      <c r="E149" s="132" t="s">
        <v>172</v>
      </c>
      <c r="F149" s="159">
        <f>IF(H149=0,"",MAX($F$10:F148)+1)</f>
        <v>138</v>
      </c>
      <c r="G149" s="245" t="str">
        <f>VLOOKUP(H149,'Mapping account'!E:F,2,0)</f>
        <v>05602</v>
      </c>
      <c r="H149" s="256" t="s">
        <v>172</v>
      </c>
      <c r="I149" s="271" t="s">
        <v>226</v>
      </c>
      <c r="J149" s="280" t="s">
        <v>264</v>
      </c>
      <c r="K149" s="280" t="s">
        <v>278</v>
      </c>
      <c r="L149" s="263" t="e">
        <f>SUMIFS(M.account_DTR!$AD$7:$AD$414,M.account_DTR!$I$7:$I$414,'10. 170KMP'!$F149)</f>
        <v>#REF!</v>
      </c>
      <c r="M149" s="264" t="e">
        <f>SUMIFS(M.account_DTR!$AR$7:$AR$414,M.account_DTR!$I$7:$I$414,'10. 170KMP'!$F149)</f>
        <v>#REF!</v>
      </c>
      <c r="N149" s="264" t="e">
        <f>SUMIFS(M.account_DTR!$BF$7:$BF$414,M.account_DTR!$I$7:$I$414,'10. 170KMP'!$F149)</f>
        <v>#REF!</v>
      </c>
      <c r="O149" s="264" t="e">
        <f>SUMIFS(M.account_DTR!BH$7:BH$414,M.account_DTR!$I$7:$I$414,'10. 170KMP'!$F149)</f>
        <v>#REF!</v>
      </c>
      <c r="P149" s="264" t="e">
        <f>SUMIFS(M.account_DTR!BI$7:BI$414,M.account_DTR!$I$7:$I$414,'10. 170KMP'!$F149)</f>
        <v>#REF!</v>
      </c>
      <c r="Q149" s="264" t="e">
        <f>SUMIFS(M.account_DTR!BJ$7:BJ$414,M.account_DTR!$I$7:$I$414,'10. 170KMP'!$F149)</f>
        <v>#REF!</v>
      </c>
      <c r="R149" s="264" t="e">
        <f>SUMIFS(M.account_DTR!BK$7:BK$414,M.account_DTR!$I$7:$I$414,'10. 170KMP'!$F149)</f>
        <v>#REF!</v>
      </c>
      <c r="S149" s="264" t="e">
        <f>SUMIFS(M.account_DTR!BL$7:BL$414,M.account_DTR!$I$7:$I$414,'10. 170KMP'!$F149)</f>
        <v>#REF!</v>
      </c>
      <c r="T149" s="264" t="e">
        <f>SUMIFS(M.account_DTR!BM$7:BM$414,M.account_DTR!$I$7:$I$414,'10. 170KMP'!$F149)</f>
        <v>#REF!</v>
      </c>
      <c r="U149" s="264" t="e">
        <f>SUMIFS(M.account_DTR!BN$7:BN$414,M.account_DTR!$I$7:$I$414,'10. 170KMP'!$F149)</f>
        <v>#REF!</v>
      </c>
      <c r="V149" s="264" t="e">
        <f>SUMIFS(M.account_DTR!BO$7:BO$414,M.account_DTR!$I$7:$I$414,'10. 170KMP'!$F149)</f>
        <v>#REF!</v>
      </c>
      <c r="W149" s="264" t="e">
        <f>SUMIFS(M.account_DTR!BP$7:BP$414,M.account_DTR!$I$7:$I$414,'10. 170KMP'!$F149)</f>
        <v>#REF!</v>
      </c>
      <c r="X149" s="264" t="e">
        <f>SUMIFS(M.account_DTR!BQ$7:BQ$414,M.account_DTR!$I$7:$I$414,'10. 170KMP'!$F149)</f>
        <v>#REF!</v>
      </c>
      <c r="Y149" s="264" t="e">
        <f>SUMIFS(M.account_DTR!BR$7:BR$414,M.account_DTR!$I$7:$I$414,'10. 170KMP'!$F149)</f>
        <v>#REF!</v>
      </c>
      <c r="Z149" s="264" t="e">
        <f>SUMIFS(M.account_DTR!BS$7:BS$414,M.account_DTR!$I$7:$I$414,'10. 170KMP'!$F149)</f>
        <v>#REF!</v>
      </c>
      <c r="AA149" s="264" t="e">
        <f t="shared" si="79"/>
        <v>#REF!</v>
      </c>
      <c r="AB149" s="264">
        <f>SUMIFS(M.account_DTR!BV$7:BV$414,M.account_DTR!$I$7:$I$414,'10. 170KMP'!$F149)</f>
        <v>0</v>
      </c>
      <c r="AC149" s="264">
        <f>SUMIFS(M.account_DTR!BW$7:BW$414,M.account_DTR!$I$7:$I$414,'10. 170KMP'!$F149)</f>
        <v>50000000</v>
      </c>
      <c r="AD149" s="264">
        <f>SUMIFS(M.account_DTR!BX$7:BX$414,M.account_DTR!$I$7:$I$414,'10. 170KMP'!$F149)</f>
        <v>0</v>
      </c>
      <c r="AE149" s="264">
        <f>SUMIFS(M.account_DTR!BY$7:BY$414,M.account_DTR!$I$7:$I$414,'10. 170KMP'!$F149)</f>
        <v>0</v>
      </c>
      <c r="AF149" s="264">
        <f>SUMIFS(M.account_DTR!BZ$7:BZ$414,M.account_DTR!$I$7:$I$414,'10. 170KMP'!$F149)</f>
        <v>0</v>
      </c>
      <c r="AG149" s="264">
        <f>SUMIFS(M.account_DTR!CA$7:CA$414,M.account_DTR!$I$7:$I$414,'10. 170KMP'!$F149)</f>
        <v>0</v>
      </c>
      <c r="AH149" s="264">
        <f>SUMIFS(M.account_DTR!CB$7:CB$414,M.account_DTR!$I$7:$I$414,'10. 170KMP'!$F149)</f>
        <v>20000000</v>
      </c>
      <c r="AI149" s="264">
        <f>SUMIFS(M.account_DTR!CC$7:CC$414,M.account_DTR!$I$7:$I$414,'10. 170KMP'!$F149)</f>
        <v>0</v>
      </c>
      <c r="AJ149" s="264">
        <f>SUMIFS(M.account_DTR!CD$7:CD$414,M.account_DTR!$I$7:$I$414,'10. 170KMP'!$F149)</f>
        <v>0</v>
      </c>
      <c r="AK149" s="264">
        <f>SUMIFS(M.account_DTR!CE$7:CE$414,M.account_DTR!$I$7:$I$414,'10. 170KMP'!$F149)</f>
        <v>0</v>
      </c>
      <c r="AL149" s="264">
        <f>SUMIFS(M.account_DTR!CF$7:CF$414,M.account_DTR!$I$7:$I$414,'10. 170KMP'!$F149)</f>
        <v>0</v>
      </c>
      <c r="AM149" s="264">
        <f>SUMIFS(M.account_DTR!CG$7:CG$414,M.account_DTR!$I$7:$I$414,'10. 170KMP'!$F149)</f>
        <v>20000000</v>
      </c>
      <c r="AN149" s="264">
        <f t="shared" si="80"/>
        <v>90000000</v>
      </c>
      <c r="AO149" s="265">
        <f t="shared" si="78"/>
        <v>36165000</v>
      </c>
      <c r="AP149" s="326">
        <f>SUMIFS(M.account_DTR!CJ$7:CJ$414,M.account_DTR!$I$7:$I$414,'10. 170KMP'!$F149)</f>
        <v>0</v>
      </c>
      <c r="AQ149" s="327">
        <f>SUMIFS(M.account_DTR!CK$7:CK$414,M.account_DTR!$I$7:$I$414,'10. 170KMP'!$F149)</f>
        <v>36165000</v>
      </c>
      <c r="AR149" s="327">
        <f>SUMIFS(M.account_DTR!CL$7:CL$414,M.account_DTR!$I$7:$I$414,'10. 170KMP'!$F149)</f>
        <v>0</v>
      </c>
      <c r="AS149" s="327">
        <f>SUMIFS(M.account_DTR!CM$7:CM$414,M.account_DTR!$I$7:$I$414,'10. 170KMP'!$F149)</f>
        <v>0</v>
      </c>
      <c r="AT149" s="327">
        <f>SUMIFS(M.account_DTR!CN$7:CN$414,M.account_DTR!$I$7:$I$414,'10. 170KMP'!$F149)</f>
        <v>0</v>
      </c>
      <c r="AU149" s="327"/>
      <c r="AV149" s="327"/>
      <c r="AW149" s="327"/>
      <c r="AX149" s="327"/>
      <c r="AY149" s="327"/>
      <c r="AZ149" s="327"/>
      <c r="BA149" s="328"/>
      <c r="BB149" s="263">
        <f t="shared" si="72"/>
        <v>0</v>
      </c>
      <c r="BC149" s="264">
        <f t="shared" si="73"/>
        <v>0</v>
      </c>
      <c r="BD149" s="264">
        <f t="shared" si="74"/>
        <v>0</v>
      </c>
      <c r="BE149" s="742" t="str">
        <f t="shared" si="67"/>
        <v/>
      </c>
      <c r="BF149" s="743" t="str">
        <f t="shared" si="68"/>
        <v/>
      </c>
      <c r="BG149" s="263" t="e">
        <f t="shared" si="75"/>
        <v>#REF!</v>
      </c>
      <c r="BH149" s="264">
        <f t="shared" si="76"/>
        <v>36165000</v>
      </c>
      <c r="BI149" s="264">
        <f t="shared" si="77"/>
        <v>50000000</v>
      </c>
      <c r="BJ149" s="506" t="str">
        <f t="shared" si="69"/>
        <v/>
      </c>
      <c r="BK149" s="506">
        <f t="shared" si="70"/>
        <v>0.72330000000000005</v>
      </c>
      <c r="BL149" s="507">
        <f t="shared" si="71"/>
        <v>0.40183333333333332</v>
      </c>
    </row>
    <row r="150" spans="2:64" s="2" customFormat="1" x14ac:dyDescent="0.25">
      <c r="B150" s="1103"/>
      <c r="C150" s="1104"/>
      <c r="D150" s="244" t="s">
        <v>279</v>
      </c>
      <c r="E150" s="132" t="s">
        <v>169</v>
      </c>
      <c r="F150" s="193">
        <f>IF(H150=0,"",MAX($F$10:F149)+1)</f>
        <v>139</v>
      </c>
      <c r="G150" s="249" t="str">
        <f>VLOOKUP(H150,'Mapping account'!E:F,2,0)</f>
        <v>04301</v>
      </c>
      <c r="H150" s="256" t="s">
        <v>169</v>
      </c>
      <c r="I150" s="271" t="s">
        <v>226</v>
      </c>
      <c r="J150" s="280" t="s">
        <v>264</v>
      </c>
      <c r="K150" s="280" t="s">
        <v>279</v>
      </c>
      <c r="L150" s="263" t="e">
        <f>SUMIFS(M.account_DTR!$AD$7:$AD$414,M.account_DTR!$I$7:$I$414,'10. 170KMP'!$F150)</f>
        <v>#REF!</v>
      </c>
      <c r="M150" s="264" t="e">
        <f>SUMIFS(M.account_DTR!$AR$7:$AR$414,M.account_DTR!$I$7:$I$414,'10. 170KMP'!$F150)</f>
        <v>#REF!</v>
      </c>
      <c r="N150" s="264" t="e">
        <f>SUMIFS(M.account_DTR!$BF$7:$BF$414,M.account_DTR!$I$7:$I$414,'10. 170KMP'!$F150)</f>
        <v>#REF!</v>
      </c>
      <c r="O150" s="264" t="e">
        <f>SUMIFS(M.account_DTR!BH$7:BH$414,M.account_DTR!$I$7:$I$414,'10. 170KMP'!$F150)</f>
        <v>#REF!</v>
      </c>
      <c r="P150" s="264" t="e">
        <f>SUMIFS(M.account_DTR!BI$7:BI$414,M.account_DTR!$I$7:$I$414,'10. 170KMP'!$F150)</f>
        <v>#REF!</v>
      </c>
      <c r="Q150" s="264" t="e">
        <f>SUMIFS(M.account_DTR!BJ$7:BJ$414,M.account_DTR!$I$7:$I$414,'10. 170KMP'!$F150)</f>
        <v>#REF!</v>
      </c>
      <c r="R150" s="264" t="e">
        <f>SUMIFS(M.account_DTR!BK$7:BK$414,M.account_DTR!$I$7:$I$414,'10. 170KMP'!$F150)</f>
        <v>#REF!</v>
      </c>
      <c r="S150" s="264" t="e">
        <f>SUMIFS(M.account_DTR!BL$7:BL$414,M.account_DTR!$I$7:$I$414,'10. 170KMP'!$F150)</f>
        <v>#REF!</v>
      </c>
      <c r="T150" s="264" t="e">
        <f>SUMIFS(M.account_DTR!BM$7:BM$414,M.account_DTR!$I$7:$I$414,'10. 170KMP'!$F150)</f>
        <v>#REF!</v>
      </c>
      <c r="U150" s="264" t="e">
        <f>SUMIFS(M.account_DTR!BN$7:BN$414,M.account_DTR!$I$7:$I$414,'10. 170KMP'!$F150)</f>
        <v>#REF!</v>
      </c>
      <c r="V150" s="264" t="e">
        <f>SUMIFS(M.account_DTR!BO$7:BO$414,M.account_DTR!$I$7:$I$414,'10. 170KMP'!$F150)</f>
        <v>#REF!</v>
      </c>
      <c r="W150" s="264" t="e">
        <f>SUMIFS(M.account_DTR!BP$7:BP$414,M.account_DTR!$I$7:$I$414,'10. 170KMP'!$F150)</f>
        <v>#REF!</v>
      </c>
      <c r="X150" s="264" t="e">
        <f>SUMIFS(M.account_DTR!BQ$7:BQ$414,M.account_DTR!$I$7:$I$414,'10. 170KMP'!$F150)</f>
        <v>#REF!</v>
      </c>
      <c r="Y150" s="264" t="e">
        <f>SUMIFS(M.account_DTR!BR$7:BR$414,M.account_DTR!$I$7:$I$414,'10. 170KMP'!$F150)</f>
        <v>#REF!</v>
      </c>
      <c r="Z150" s="264" t="e">
        <f>SUMIFS(M.account_DTR!BS$7:BS$414,M.account_DTR!$I$7:$I$414,'10. 170KMP'!$F150)</f>
        <v>#REF!</v>
      </c>
      <c r="AA150" s="264" t="e">
        <f t="shared" si="79"/>
        <v>#REF!</v>
      </c>
      <c r="AB150" s="264">
        <f>SUMIFS(M.account_DTR!BV$7:BV$414,M.account_DTR!$I$7:$I$414,'10. 170KMP'!$F150)</f>
        <v>0</v>
      </c>
      <c r="AC150" s="264">
        <f>SUMIFS(M.account_DTR!BW$7:BW$414,M.account_DTR!$I$7:$I$414,'10. 170KMP'!$F150)</f>
        <v>0</v>
      </c>
      <c r="AD150" s="264">
        <f>SUMIFS(M.account_DTR!BX$7:BX$414,M.account_DTR!$I$7:$I$414,'10. 170KMP'!$F150)</f>
        <v>0</v>
      </c>
      <c r="AE150" s="264">
        <f>SUMIFS(M.account_DTR!BY$7:BY$414,M.account_DTR!$I$7:$I$414,'10. 170KMP'!$F150)</f>
        <v>0</v>
      </c>
      <c r="AF150" s="264">
        <f>SUMIFS(M.account_DTR!BZ$7:BZ$414,M.account_DTR!$I$7:$I$414,'10. 170KMP'!$F150)</f>
        <v>0</v>
      </c>
      <c r="AG150" s="264">
        <f>SUMIFS(M.account_DTR!CA$7:CA$414,M.account_DTR!$I$7:$I$414,'10. 170KMP'!$F150)</f>
        <v>0</v>
      </c>
      <c r="AH150" s="264">
        <f>SUMIFS(M.account_DTR!CB$7:CB$414,M.account_DTR!$I$7:$I$414,'10. 170KMP'!$F150)</f>
        <v>0</v>
      </c>
      <c r="AI150" s="264">
        <f>SUMIFS(M.account_DTR!CC$7:CC$414,M.account_DTR!$I$7:$I$414,'10. 170KMP'!$F150)</f>
        <v>196800000.00000003</v>
      </c>
      <c r="AJ150" s="264">
        <f>SUMIFS(M.account_DTR!CD$7:CD$414,M.account_DTR!$I$7:$I$414,'10. 170KMP'!$F150)</f>
        <v>0</v>
      </c>
      <c r="AK150" s="264">
        <f>SUMIFS(M.account_DTR!CE$7:CE$414,M.account_DTR!$I$7:$I$414,'10. 170KMP'!$F150)</f>
        <v>0</v>
      </c>
      <c r="AL150" s="264">
        <f>SUMIFS(M.account_DTR!CF$7:CF$414,M.account_DTR!$I$7:$I$414,'10. 170KMP'!$F150)</f>
        <v>0</v>
      </c>
      <c r="AM150" s="264">
        <f>SUMIFS(M.account_DTR!CG$7:CG$414,M.account_DTR!$I$7:$I$414,'10. 170KMP'!$F150)</f>
        <v>0</v>
      </c>
      <c r="AN150" s="264">
        <f t="shared" si="80"/>
        <v>196800000.00000003</v>
      </c>
      <c r="AO150" s="265">
        <f t="shared" si="78"/>
        <v>0</v>
      </c>
      <c r="AP150" s="326">
        <f>SUMIFS(M.account_DTR!CJ$7:CJ$414,M.account_DTR!$I$7:$I$414,'10. 170KMP'!$F150)</f>
        <v>0</v>
      </c>
      <c r="AQ150" s="327">
        <f>SUMIFS(M.account_DTR!CK$7:CK$414,M.account_DTR!$I$7:$I$414,'10. 170KMP'!$F150)</f>
        <v>0</v>
      </c>
      <c r="AR150" s="327">
        <f>SUMIFS(M.account_DTR!CL$7:CL$414,M.account_DTR!$I$7:$I$414,'10. 170KMP'!$F150)</f>
        <v>0</v>
      </c>
      <c r="AS150" s="327">
        <f>SUMIFS(M.account_DTR!CM$7:CM$414,M.account_DTR!$I$7:$I$414,'10. 170KMP'!$F150)</f>
        <v>0</v>
      </c>
      <c r="AT150" s="327">
        <f>SUMIFS(M.account_DTR!CN$7:CN$414,M.account_DTR!$I$7:$I$414,'10. 170KMP'!$F150)</f>
        <v>0</v>
      </c>
      <c r="AU150" s="327"/>
      <c r="AV150" s="327"/>
      <c r="AW150" s="327"/>
      <c r="AX150" s="327"/>
      <c r="AY150" s="327"/>
      <c r="AZ150" s="327"/>
      <c r="BA150" s="328"/>
      <c r="BB150" s="263">
        <f t="shared" si="72"/>
        <v>0</v>
      </c>
      <c r="BC150" s="264">
        <f t="shared" si="73"/>
        <v>0</v>
      </c>
      <c r="BD150" s="264">
        <f t="shared" si="74"/>
        <v>0</v>
      </c>
      <c r="BE150" s="742" t="str">
        <f t="shared" si="67"/>
        <v/>
      </c>
      <c r="BF150" s="743" t="str">
        <f t="shared" si="68"/>
        <v/>
      </c>
      <c r="BG150" s="263" t="e">
        <f t="shared" si="75"/>
        <v>#REF!</v>
      </c>
      <c r="BH150" s="264">
        <f t="shared" si="76"/>
        <v>0</v>
      </c>
      <c r="BI150" s="264">
        <f t="shared" si="77"/>
        <v>0</v>
      </c>
      <c r="BJ150" s="506" t="str">
        <f t="shared" si="69"/>
        <v/>
      </c>
      <c r="BK150" s="506" t="str">
        <f t="shared" si="70"/>
        <v/>
      </c>
      <c r="BL150" s="507">
        <f t="shared" si="71"/>
        <v>0</v>
      </c>
    </row>
    <row r="151" spans="2:64" s="2" customFormat="1" x14ac:dyDescent="0.25">
      <c r="B151" s="1103"/>
      <c r="C151" s="1104"/>
      <c r="D151" s="1114" t="s">
        <v>280</v>
      </c>
      <c r="E151" s="1104" t="s">
        <v>166</v>
      </c>
      <c r="F151" s="177">
        <f>IF(H151=0,"",MAX($F$10:F150)+1)</f>
        <v>140</v>
      </c>
      <c r="G151" s="239" t="str">
        <f>VLOOKUP(H151,'Mapping account'!E:F,2,0)</f>
        <v>03606</v>
      </c>
      <c r="H151" s="464" t="s">
        <v>400</v>
      </c>
      <c r="I151" s="267" t="s">
        <v>226</v>
      </c>
      <c r="J151" s="278" t="s">
        <v>264</v>
      </c>
      <c r="K151" s="278" t="s">
        <v>280</v>
      </c>
      <c r="L151" s="433" t="e">
        <f>SUMIFS(M.account_DTR!$AD$7:$AD$414,M.account_DTR!$I$7:$I$414,'10. 170KMP'!$F151)</f>
        <v>#REF!</v>
      </c>
      <c r="M151" s="434" t="e">
        <f>SUMIFS(M.account_DTR!$AR$7:$AR$414,M.account_DTR!$I$7:$I$414,'10. 170KMP'!$F151)</f>
        <v>#REF!</v>
      </c>
      <c r="N151" s="434" t="e">
        <f>SUMIFS(M.account_DTR!$BF$7:$BF$414,M.account_DTR!$I$7:$I$414,'10. 170KMP'!$F151)</f>
        <v>#REF!</v>
      </c>
      <c r="O151" s="434" t="e">
        <f>SUMIFS(M.account_DTR!BH$7:BH$414,M.account_DTR!$I$7:$I$414,'10. 170KMP'!$F151)</f>
        <v>#REF!</v>
      </c>
      <c r="P151" s="434" t="e">
        <f>SUMIFS(M.account_DTR!BI$7:BI$414,M.account_DTR!$I$7:$I$414,'10. 170KMP'!$F151)</f>
        <v>#REF!</v>
      </c>
      <c r="Q151" s="434" t="e">
        <f>SUMIFS(M.account_DTR!BJ$7:BJ$414,M.account_DTR!$I$7:$I$414,'10. 170KMP'!$F151)</f>
        <v>#REF!</v>
      </c>
      <c r="R151" s="434" t="e">
        <f>SUMIFS(M.account_DTR!BK$7:BK$414,M.account_DTR!$I$7:$I$414,'10. 170KMP'!$F151)</f>
        <v>#REF!</v>
      </c>
      <c r="S151" s="434" t="e">
        <f>SUMIFS(M.account_DTR!BL$7:BL$414,M.account_DTR!$I$7:$I$414,'10. 170KMP'!$F151)</f>
        <v>#REF!</v>
      </c>
      <c r="T151" s="434" t="e">
        <f>SUMIFS(M.account_DTR!BM$7:BM$414,M.account_DTR!$I$7:$I$414,'10. 170KMP'!$F151)</f>
        <v>#REF!</v>
      </c>
      <c r="U151" s="434" t="e">
        <f>SUMIFS(M.account_DTR!BN$7:BN$414,M.account_DTR!$I$7:$I$414,'10. 170KMP'!$F151)</f>
        <v>#REF!</v>
      </c>
      <c r="V151" s="434" t="e">
        <f>SUMIFS(M.account_DTR!BO$7:BO$414,M.account_DTR!$I$7:$I$414,'10. 170KMP'!$F151)</f>
        <v>#REF!</v>
      </c>
      <c r="W151" s="434" t="e">
        <f>SUMIFS(M.account_DTR!BP$7:BP$414,M.account_DTR!$I$7:$I$414,'10. 170KMP'!$F151)</f>
        <v>#REF!</v>
      </c>
      <c r="X151" s="434" t="e">
        <f>SUMIFS(M.account_DTR!BQ$7:BQ$414,M.account_DTR!$I$7:$I$414,'10. 170KMP'!$F151)</f>
        <v>#REF!</v>
      </c>
      <c r="Y151" s="434" t="e">
        <f>SUMIFS(M.account_DTR!BR$7:BR$414,M.account_DTR!$I$7:$I$414,'10. 170KMP'!$F151)</f>
        <v>#REF!</v>
      </c>
      <c r="Z151" s="434" t="e">
        <f>SUMIFS(M.account_DTR!BS$7:BS$414,M.account_DTR!$I$7:$I$414,'10. 170KMP'!$F151)</f>
        <v>#REF!</v>
      </c>
      <c r="AA151" s="434" t="e">
        <f t="shared" si="79"/>
        <v>#REF!</v>
      </c>
      <c r="AB151" s="434">
        <f>SUMIFS(M.account_DTR!BV$7:BV$414,M.account_DTR!$I$7:$I$414,'10. 170KMP'!$F151)</f>
        <v>0</v>
      </c>
      <c r="AC151" s="434">
        <f>SUMIFS(M.account_DTR!BW$7:BW$414,M.account_DTR!$I$7:$I$414,'10. 170KMP'!$F151)</f>
        <v>0</v>
      </c>
      <c r="AD151" s="434">
        <f>SUMIFS(M.account_DTR!BX$7:BX$414,M.account_DTR!$I$7:$I$414,'10. 170KMP'!$F151)</f>
        <v>0</v>
      </c>
      <c r="AE151" s="434">
        <f>SUMIFS(M.account_DTR!BY$7:BY$414,M.account_DTR!$I$7:$I$414,'10. 170KMP'!$F151)</f>
        <v>0</v>
      </c>
      <c r="AF151" s="434">
        <f>SUMIFS(M.account_DTR!BZ$7:BZ$414,M.account_DTR!$I$7:$I$414,'10. 170KMP'!$F151)</f>
        <v>0</v>
      </c>
      <c r="AG151" s="434">
        <f>SUMIFS(M.account_DTR!CA$7:CA$414,M.account_DTR!$I$7:$I$414,'10. 170KMP'!$F151)</f>
        <v>0</v>
      </c>
      <c r="AH151" s="434">
        <f>SUMIFS(M.account_DTR!CB$7:CB$414,M.account_DTR!$I$7:$I$414,'10. 170KMP'!$F151)</f>
        <v>0</v>
      </c>
      <c r="AI151" s="434">
        <f>SUMIFS(M.account_DTR!CC$7:CC$414,M.account_DTR!$I$7:$I$414,'10. 170KMP'!$F151)</f>
        <v>0</v>
      </c>
      <c r="AJ151" s="434">
        <f>SUMIFS(M.account_DTR!CD$7:CD$414,M.account_DTR!$I$7:$I$414,'10. 170KMP'!$F151)</f>
        <v>0</v>
      </c>
      <c r="AK151" s="434">
        <f>SUMIFS(M.account_DTR!CE$7:CE$414,M.account_DTR!$I$7:$I$414,'10. 170KMP'!$F151)</f>
        <v>0</v>
      </c>
      <c r="AL151" s="434">
        <f>SUMIFS(M.account_DTR!CF$7:CF$414,M.account_DTR!$I$7:$I$414,'10. 170KMP'!$F151)</f>
        <v>0</v>
      </c>
      <c r="AM151" s="434">
        <f>SUMIFS(M.account_DTR!CG$7:CG$414,M.account_DTR!$I$7:$I$414,'10. 170KMP'!$F151)</f>
        <v>0</v>
      </c>
      <c r="AN151" s="434">
        <f t="shared" si="80"/>
        <v>0</v>
      </c>
      <c r="AO151" s="435">
        <f t="shared" si="78"/>
        <v>0</v>
      </c>
      <c r="AP151" s="436">
        <f>SUMIFS(M.account_DTR!CJ$7:CJ$414,M.account_DTR!$I$7:$I$414,'10. 170KMP'!$F151)</f>
        <v>0</v>
      </c>
      <c r="AQ151" s="437">
        <f>SUMIFS(M.account_DTR!CK$7:CK$414,M.account_DTR!$I$7:$I$414,'10. 170KMP'!$F151)</f>
        <v>0</v>
      </c>
      <c r="AR151" s="437">
        <f>SUMIFS(M.account_DTR!CL$7:CL$414,M.account_DTR!$I$7:$I$414,'10. 170KMP'!$F151)</f>
        <v>0</v>
      </c>
      <c r="AS151" s="437">
        <f>SUMIFS(M.account_DTR!CM$7:CM$414,M.account_DTR!$I$7:$I$414,'10. 170KMP'!$F151)</f>
        <v>0</v>
      </c>
      <c r="AT151" s="437">
        <f>SUMIFS(M.account_DTR!CN$7:CN$414,M.account_DTR!$I$7:$I$414,'10. 170KMP'!$F151)</f>
        <v>0</v>
      </c>
      <c r="AU151" s="437"/>
      <c r="AV151" s="437"/>
      <c r="AW151" s="437"/>
      <c r="AX151" s="437"/>
      <c r="AY151" s="437"/>
      <c r="AZ151" s="437"/>
      <c r="BA151" s="438"/>
      <c r="BB151" s="433">
        <f t="shared" si="72"/>
        <v>0</v>
      </c>
      <c r="BC151" s="434">
        <f t="shared" si="73"/>
        <v>0</v>
      </c>
      <c r="BD151" s="434">
        <f t="shared" si="74"/>
        <v>0</v>
      </c>
      <c r="BE151" s="750" t="str">
        <f t="shared" si="67"/>
        <v/>
      </c>
      <c r="BF151" s="751" t="str">
        <f t="shared" si="68"/>
        <v/>
      </c>
      <c r="BG151" s="433" t="e">
        <f t="shared" si="75"/>
        <v>#REF!</v>
      </c>
      <c r="BH151" s="434">
        <f t="shared" si="76"/>
        <v>0</v>
      </c>
      <c r="BI151" s="434">
        <f t="shared" si="77"/>
        <v>0</v>
      </c>
      <c r="BJ151" s="514" t="str">
        <f t="shared" si="69"/>
        <v/>
      </c>
      <c r="BK151" s="514" t="str">
        <f t="shared" si="70"/>
        <v/>
      </c>
      <c r="BL151" s="515" t="str">
        <f t="shared" si="71"/>
        <v/>
      </c>
    </row>
    <row r="152" spans="2:64" s="2" customFormat="1" x14ac:dyDescent="0.25">
      <c r="B152" s="1103"/>
      <c r="C152" s="1104"/>
      <c r="D152" s="1110"/>
      <c r="E152" s="1104"/>
      <c r="F152" s="23">
        <f>IF(H152=0,"",MAX($F$10:F151)+1)</f>
        <v>141</v>
      </c>
      <c r="G152" s="240" t="str">
        <f>VLOOKUP(H152,'Mapping account'!E:F,2,0)</f>
        <v>03604</v>
      </c>
      <c r="H152" s="16" t="s">
        <v>401</v>
      </c>
      <c r="I152" s="266" t="s">
        <v>226</v>
      </c>
      <c r="J152" s="277" t="s">
        <v>264</v>
      </c>
      <c r="K152" s="277" t="s">
        <v>280</v>
      </c>
      <c r="L152" s="409" t="e">
        <f>SUMIFS(M.account_DTR!$AD$7:$AD$414,M.account_DTR!$I$7:$I$414,'10. 170KMP'!$F152)</f>
        <v>#REF!</v>
      </c>
      <c r="M152" s="410" t="e">
        <f>SUMIFS(M.account_DTR!$AR$7:$AR$414,M.account_DTR!$I$7:$I$414,'10. 170KMP'!$F152)</f>
        <v>#REF!</v>
      </c>
      <c r="N152" s="410" t="e">
        <f>SUMIFS(M.account_DTR!$BF$7:$BF$414,M.account_DTR!$I$7:$I$414,'10. 170KMP'!$F152)</f>
        <v>#REF!</v>
      </c>
      <c r="O152" s="410" t="e">
        <f>SUMIFS(M.account_DTR!BH$7:BH$414,M.account_DTR!$I$7:$I$414,'10. 170KMP'!$F152)</f>
        <v>#REF!</v>
      </c>
      <c r="P152" s="410" t="e">
        <f>SUMIFS(M.account_DTR!BI$7:BI$414,M.account_DTR!$I$7:$I$414,'10. 170KMP'!$F152)</f>
        <v>#REF!</v>
      </c>
      <c r="Q152" s="410" t="e">
        <f>SUMIFS(M.account_DTR!BJ$7:BJ$414,M.account_DTR!$I$7:$I$414,'10. 170KMP'!$F152)</f>
        <v>#REF!</v>
      </c>
      <c r="R152" s="410" t="e">
        <f>SUMIFS(M.account_DTR!BK$7:BK$414,M.account_DTR!$I$7:$I$414,'10. 170KMP'!$F152)</f>
        <v>#REF!</v>
      </c>
      <c r="S152" s="410" t="e">
        <f>SUMIFS(M.account_DTR!BL$7:BL$414,M.account_DTR!$I$7:$I$414,'10. 170KMP'!$F152)</f>
        <v>#REF!</v>
      </c>
      <c r="T152" s="410" t="e">
        <f>SUMIFS(M.account_DTR!BM$7:BM$414,M.account_DTR!$I$7:$I$414,'10. 170KMP'!$F152)</f>
        <v>#REF!</v>
      </c>
      <c r="U152" s="410" t="e">
        <f>SUMIFS(M.account_DTR!BN$7:BN$414,M.account_DTR!$I$7:$I$414,'10. 170KMP'!$F152)</f>
        <v>#REF!</v>
      </c>
      <c r="V152" s="410" t="e">
        <f>SUMIFS(M.account_DTR!BO$7:BO$414,M.account_DTR!$I$7:$I$414,'10. 170KMP'!$F152)</f>
        <v>#REF!</v>
      </c>
      <c r="W152" s="410" t="e">
        <f>SUMIFS(M.account_DTR!BP$7:BP$414,M.account_DTR!$I$7:$I$414,'10. 170KMP'!$F152)</f>
        <v>#REF!</v>
      </c>
      <c r="X152" s="410" t="e">
        <f>SUMIFS(M.account_DTR!BQ$7:BQ$414,M.account_DTR!$I$7:$I$414,'10. 170KMP'!$F152)</f>
        <v>#REF!</v>
      </c>
      <c r="Y152" s="410" t="e">
        <f>SUMIFS(M.account_DTR!BR$7:BR$414,M.account_DTR!$I$7:$I$414,'10. 170KMP'!$F152)</f>
        <v>#REF!</v>
      </c>
      <c r="Z152" s="410" t="e">
        <f>SUMIFS(M.account_DTR!BS$7:BS$414,M.account_DTR!$I$7:$I$414,'10. 170KMP'!$F152)</f>
        <v>#REF!</v>
      </c>
      <c r="AA152" s="410" t="e">
        <f t="shared" si="79"/>
        <v>#REF!</v>
      </c>
      <c r="AB152" s="410">
        <f>SUMIFS(M.account_DTR!BV$7:BV$414,M.account_DTR!$I$7:$I$414,'10. 170KMP'!$F152)</f>
        <v>0</v>
      </c>
      <c r="AC152" s="410">
        <f>SUMIFS(M.account_DTR!BW$7:BW$414,M.account_DTR!$I$7:$I$414,'10. 170KMP'!$F152)</f>
        <v>0</v>
      </c>
      <c r="AD152" s="410">
        <f>SUMIFS(M.account_DTR!BX$7:BX$414,M.account_DTR!$I$7:$I$414,'10. 170KMP'!$F152)</f>
        <v>19500000</v>
      </c>
      <c r="AE152" s="410">
        <f>SUMIFS(M.account_DTR!BY$7:BY$414,M.account_DTR!$I$7:$I$414,'10. 170KMP'!$F152)</f>
        <v>19500000</v>
      </c>
      <c r="AF152" s="410">
        <f>SUMIFS(M.account_DTR!BZ$7:BZ$414,M.account_DTR!$I$7:$I$414,'10. 170KMP'!$F152)</f>
        <v>19500000</v>
      </c>
      <c r="AG152" s="410">
        <f>SUMIFS(M.account_DTR!CA$7:CA$414,M.account_DTR!$I$7:$I$414,'10. 170KMP'!$F152)</f>
        <v>19500000</v>
      </c>
      <c r="AH152" s="410">
        <f>SUMIFS(M.account_DTR!CB$7:CB$414,M.account_DTR!$I$7:$I$414,'10. 170KMP'!$F152)</f>
        <v>19500000</v>
      </c>
      <c r="AI152" s="410">
        <f>SUMIFS(M.account_DTR!CC$7:CC$414,M.account_DTR!$I$7:$I$414,'10. 170KMP'!$F152)</f>
        <v>19500000</v>
      </c>
      <c r="AJ152" s="410">
        <f>SUMIFS(M.account_DTR!CD$7:CD$414,M.account_DTR!$I$7:$I$414,'10. 170KMP'!$F152)</f>
        <v>19500000</v>
      </c>
      <c r="AK152" s="410">
        <f>SUMIFS(M.account_DTR!CE$7:CE$414,M.account_DTR!$I$7:$I$414,'10. 170KMP'!$F152)</f>
        <v>19500000</v>
      </c>
      <c r="AL152" s="410">
        <f>SUMIFS(M.account_DTR!CF$7:CF$414,M.account_DTR!$I$7:$I$414,'10. 170KMP'!$F152)</f>
        <v>19500000</v>
      </c>
      <c r="AM152" s="410">
        <f>SUMIFS(M.account_DTR!CG$7:CG$414,M.account_DTR!$I$7:$I$414,'10. 170KMP'!$F152)</f>
        <v>19500000</v>
      </c>
      <c r="AN152" s="410">
        <f t="shared" si="80"/>
        <v>195000000</v>
      </c>
      <c r="AO152" s="411">
        <f t="shared" si="78"/>
        <v>3600000</v>
      </c>
      <c r="AP152" s="412">
        <f>SUMIFS(M.account_DTR!CJ$7:CJ$414,M.account_DTR!$I$7:$I$414,'10. 170KMP'!$F152)</f>
        <v>0</v>
      </c>
      <c r="AQ152" s="413">
        <f>SUMIFS(M.account_DTR!CK$7:CK$414,M.account_DTR!$I$7:$I$414,'10. 170KMP'!$F152)</f>
        <v>0</v>
      </c>
      <c r="AR152" s="413">
        <f>SUMIFS(M.account_DTR!CL$7:CL$414,M.account_DTR!$I$7:$I$414,'10. 170KMP'!$F152)</f>
        <v>0</v>
      </c>
      <c r="AS152" s="413">
        <f>SUMIFS(M.account_DTR!CM$7:CM$414,M.account_DTR!$I$7:$I$414,'10. 170KMP'!$F152)</f>
        <v>0</v>
      </c>
      <c r="AT152" s="413">
        <f>SUMIFS(M.account_DTR!CN$7:CN$414,M.account_DTR!$I$7:$I$414,'10. 170KMP'!$F152)</f>
        <v>3600000</v>
      </c>
      <c r="AU152" s="413"/>
      <c r="AV152" s="413"/>
      <c r="AW152" s="413"/>
      <c r="AX152" s="413"/>
      <c r="AY152" s="413"/>
      <c r="AZ152" s="413"/>
      <c r="BA152" s="414"/>
      <c r="BB152" s="409">
        <f t="shared" si="72"/>
        <v>0</v>
      </c>
      <c r="BC152" s="410">
        <f t="shared" si="73"/>
        <v>3600000</v>
      </c>
      <c r="BD152" s="410">
        <f t="shared" si="74"/>
        <v>19500000</v>
      </c>
      <c r="BE152" s="744" t="str">
        <f t="shared" si="67"/>
        <v/>
      </c>
      <c r="BF152" s="745">
        <f t="shared" si="68"/>
        <v>0.18461538461538463</v>
      </c>
      <c r="BG152" s="409" t="e">
        <f t="shared" si="75"/>
        <v>#REF!</v>
      </c>
      <c r="BH152" s="410">
        <f t="shared" si="76"/>
        <v>3600000</v>
      </c>
      <c r="BI152" s="410">
        <f t="shared" si="77"/>
        <v>58500000</v>
      </c>
      <c r="BJ152" s="508" t="str">
        <f t="shared" si="69"/>
        <v/>
      </c>
      <c r="BK152" s="508">
        <f t="shared" si="70"/>
        <v>6.1538461538461542E-2</v>
      </c>
      <c r="BL152" s="509">
        <f t="shared" si="71"/>
        <v>1.8461538461538463E-2</v>
      </c>
    </row>
    <row r="153" spans="2:64" s="2" customFormat="1" x14ac:dyDescent="0.25">
      <c r="B153" s="1103"/>
      <c r="C153" s="1104"/>
      <c r="D153" s="244" t="s">
        <v>281</v>
      </c>
      <c r="E153" s="132" t="s">
        <v>171</v>
      </c>
      <c r="F153" s="159">
        <f>IF(H153=0,"",MAX($F$10:F152)+1)</f>
        <v>142</v>
      </c>
      <c r="G153" s="243" t="str">
        <f>VLOOKUP(H153,'Mapping account'!E:F,2,0)</f>
        <v>03301</v>
      </c>
      <c r="H153" s="165" t="s">
        <v>171</v>
      </c>
      <c r="I153" s="271" t="s">
        <v>226</v>
      </c>
      <c r="J153" s="280" t="s">
        <v>264</v>
      </c>
      <c r="K153" s="280" t="s">
        <v>281</v>
      </c>
      <c r="L153" s="263" t="e">
        <f>SUMIFS(M.account_DTR!$AD$7:$AD$414,M.account_DTR!$I$7:$I$414,'10. 170KMP'!$F153)</f>
        <v>#REF!</v>
      </c>
      <c r="M153" s="264" t="e">
        <f>SUMIFS(M.account_DTR!$AR$7:$AR$414,M.account_DTR!$I$7:$I$414,'10. 170KMP'!$F153)</f>
        <v>#REF!</v>
      </c>
      <c r="N153" s="264" t="e">
        <f>SUMIFS(M.account_DTR!$BF$7:$BF$414,M.account_DTR!$I$7:$I$414,'10. 170KMP'!$F153)</f>
        <v>#REF!</v>
      </c>
      <c r="O153" s="264" t="e">
        <f>SUMIFS(M.account_DTR!BH$7:BH$414,M.account_DTR!$I$7:$I$414,'10. 170KMP'!$F153)</f>
        <v>#REF!</v>
      </c>
      <c r="P153" s="264" t="e">
        <f>SUMIFS(M.account_DTR!BI$7:BI$414,M.account_DTR!$I$7:$I$414,'10. 170KMP'!$F153)</f>
        <v>#REF!</v>
      </c>
      <c r="Q153" s="264" t="e">
        <f>SUMIFS(M.account_DTR!BJ$7:BJ$414,M.account_DTR!$I$7:$I$414,'10. 170KMP'!$F153)</f>
        <v>#REF!</v>
      </c>
      <c r="R153" s="264" t="e">
        <f>SUMIFS(M.account_DTR!BK$7:BK$414,M.account_DTR!$I$7:$I$414,'10. 170KMP'!$F153)</f>
        <v>#REF!</v>
      </c>
      <c r="S153" s="264" t="e">
        <f>SUMIFS(M.account_DTR!BL$7:BL$414,M.account_DTR!$I$7:$I$414,'10. 170KMP'!$F153)</f>
        <v>#REF!</v>
      </c>
      <c r="T153" s="264" t="e">
        <f>SUMIFS(M.account_DTR!BM$7:BM$414,M.account_DTR!$I$7:$I$414,'10. 170KMP'!$F153)</f>
        <v>#REF!</v>
      </c>
      <c r="U153" s="264" t="e">
        <f>SUMIFS(M.account_DTR!BN$7:BN$414,M.account_DTR!$I$7:$I$414,'10. 170KMP'!$F153)</f>
        <v>#REF!</v>
      </c>
      <c r="V153" s="264" t="e">
        <f>SUMIFS(M.account_DTR!BO$7:BO$414,M.account_DTR!$I$7:$I$414,'10. 170KMP'!$F153)</f>
        <v>#REF!</v>
      </c>
      <c r="W153" s="264" t="e">
        <f>SUMIFS(M.account_DTR!BP$7:BP$414,M.account_DTR!$I$7:$I$414,'10. 170KMP'!$F153)</f>
        <v>#REF!</v>
      </c>
      <c r="X153" s="264" t="e">
        <f>SUMIFS(M.account_DTR!BQ$7:BQ$414,M.account_DTR!$I$7:$I$414,'10. 170KMP'!$F153)</f>
        <v>#REF!</v>
      </c>
      <c r="Y153" s="264" t="e">
        <f>SUMIFS(M.account_DTR!BR$7:BR$414,M.account_DTR!$I$7:$I$414,'10. 170KMP'!$F153)</f>
        <v>#REF!</v>
      </c>
      <c r="Z153" s="264" t="e">
        <f>SUMIFS(M.account_DTR!BS$7:BS$414,M.account_DTR!$I$7:$I$414,'10. 170KMP'!$F153)</f>
        <v>#REF!</v>
      </c>
      <c r="AA153" s="264" t="e">
        <f t="shared" si="79"/>
        <v>#REF!</v>
      </c>
      <c r="AB153" s="264">
        <f>SUMIFS(M.account_DTR!BV$7:BV$414,M.account_DTR!$I$7:$I$414,'10. 170KMP'!$F153)</f>
        <v>0</v>
      </c>
      <c r="AC153" s="264">
        <f>SUMIFS(M.account_DTR!BW$7:BW$414,M.account_DTR!$I$7:$I$414,'10. 170KMP'!$F153)</f>
        <v>0</v>
      </c>
      <c r="AD153" s="264">
        <f>SUMIFS(M.account_DTR!BX$7:BX$414,M.account_DTR!$I$7:$I$414,'10. 170KMP'!$F153)</f>
        <v>0</v>
      </c>
      <c r="AE153" s="264">
        <f>SUMIFS(M.account_DTR!BY$7:BY$414,M.account_DTR!$I$7:$I$414,'10. 170KMP'!$F153)</f>
        <v>0</v>
      </c>
      <c r="AF153" s="264">
        <f>SUMIFS(M.account_DTR!BZ$7:BZ$414,M.account_DTR!$I$7:$I$414,'10. 170KMP'!$F153)</f>
        <v>0</v>
      </c>
      <c r="AG153" s="264">
        <f>SUMIFS(M.account_DTR!CA$7:CA$414,M.account_DTR!$I$7:$I$414,'10. 170KMP'!$F153)</f>
        <v>0</v>
      </c>
      <c r="AH153" s="264">
        <f>SUMIFS(M.account_DTR!CB$7:CB$414,M.account_DTR!$I$7:$I$414,'10. 170KMP'!$F153)</f>
        <v>0</v>
      </c>
      <c r="AI153" s="264">
        <f>SUMIFS(M.account_DTR!CC$7:CC$414,M.account_DTR!$I$7:$I$414,'10. 170KMP'!$F153)</f>
        <v>0</v>
      </c>
      <c r="AJ153" s="264">
        <f>SUMIFS(M.account_DTR!CD$7:CD$414,M.account_DTR!$I$7:$I$414,'10. 170KMP'!$F153)</f>
        <v>0</v>
      </c>
      <c r="AK153" s="264">
        <f>SUMIFS(M.account_DTR!CE$7:CE$414,M.account_DTR!$I$7:$I$414,'10. 170KMP'!$F153)</f>
        <v>0</v>
      </c>
      <c r="AL153" s="264">
        <f>SUMIFS(M.account_DTR!CF$7:CF$414,M.account_DTR!$I$7:$I$414,'10. 170KMP'!$F153)</f>
        <v>0</v>
      </c>
      <c r="AM153" s="264">
        <f>SUMIFS(M.account_DTR!CG$7:CG$414,M.account_DTR!$I$7:$I$414,'10. 170KMP'!$F153)</f>
        <v>0</v>
      </c>
      <c r="AN153" s="264">
        <f t="shared" si="80"/>
        <v>0</v>
      </c>
      <c r="AO153" s="265">
        <f t="shared" si="78"/>
        <v>0</v>
      </c>
      <c r="AP153" s="326">
        <f>SUMIFS(M.account_DTR!CJ$7:CJ$414,M.account_DTR!$I$7:$I$414,'10. 170KMP'!$F153)</f>
        <v>0</v>
      </c>
      <c r="AQ153" s="327">
        <f>SUMIFS(M.account_DTR!CK$7:CK$414,M.account_DTR!$I$7:$I$414,'10. 170KMP'!$F153)</f>
        <v>0</v>
      </c>
      <c r="AR153" s="327">
        <f>SUMIFS(M.account_DTR!CL$7:CL$414,M.account_DTR!$I$7:$I$414,'10. 170KMP'!$F153)</f>
        <v>0</v>
      </c>
      <c r="AS153" s="327">
        <f>SUMIFS(M.account_DTR!CM$7:CM$414,M.account_DTR!$I$7:$I$414,'10. 170KMP'!$F153)</f>
        <v>0</v>
      </c>
      <c r="AT153" s="327">
        <f>SUMIFS(M.account_DTR!CN$7:CN$414,M.account_DTR!$I$7:$I$414,'10. 170KMP'!$F153)</f>
        <v>0</v>
      </c>
      <c r="AU153" s="327"/>
      <c r="AV153" s="327"/>
      <c r="AW153" s="327"/>
      <c r="AX153" s="327"/>
      <c r="AY153" s="327"/>
      <c r="AZ153" s="327"/>
      <c r="BA153" s="328"/>
      <c r="BB153" s="263">
        <f t="shared" si="72"/>
        <v>0</v>
      </c>
      <c r="BC153" s="264">
        <f t="shared" si="73"/>
        <v>0</v>
      </c>
      <c r="BD153" s="264">
        <f t="shared" si="74"/>
        <v>0</v>
      </c>
      <c r="BE153" s="742" t="str">
        <f t="shared" si="67"/>
        <v/>
      </c>
      <c r="BF153" s="743" t="str">
        <f t="shared" si="68"/>
        <v/>
      </c>
      <c r="BG153" s="263" t="e">
        <f t="shared" si="75"/>
        <v>#REF!</v>
      </c>
      <c r="BH153" s="264">
        <f t="shared" si="76"/>
        <v>0</v>
      </c>
      <c r="BI153" s="264">
        <f t="shared" si="77"/>
        <v>0</v>
      </c>
      <c r="BJ153" s="506" t="str">
        <f t="shared" si="69"/>
        <v/>
      </c>
      <c r="BK153" s="506" t="str">
        <f t="shared" si="70"/>
        <v/>
      </c>
      <c r="BL153" s="507" t="str">
        <f t="shared" si="71"/>
        <v/>
      </c>
    </row>
    <row r="154" spans="2:64" s="2" customFormat="1" x14ac:dyDescent="0.25">
      <c r="B154" s="1103"/>
      <c r="C154" s="1104"/>
      <c r="D154" s="244" t="s">
        <v>282</v>
      </c>
      <c r="E154" s="132" t="s">
        <v>151</v>
      </c>
      <c r="F154" s="193">
        <f>IF(H154=0,"",MAX($F$10:F153)+1)</f>
        <v>143</v>
      </c>
      <c r="G154" s="241" t="str">
        <f>VLOOKUP(H154,'Mapping account'!E:F,2,0)</f>
        <v>03302</v>
      </c>
      <c r="H154" s="165" t="s">
        <v>151</v>
      </c>
      <c r="I154" s="271" t="s">
        <v>226</v>
      </c>
      <c r="J154" s="280" t="s">
        <v>264</v>
      </c>
      <c r="K154" s="280" t="s">
        <v>282</v>
      </c>
      <c r="L154" s="263" t="e">
        <f>SUMIFS(M.account_DTR!$AD$7:$AD$414,M.account_DTR!$I$7:$I$414,'10. 170KMP'!$F154)</f>
        <v>#REF!</v>
      </c>
      <c r="M154" s="264" t="e">
        <f>SUMIFS(M.account_DTR!$AR$7:$AR$414,M.account_DTR!$I$7:$I$414,'10. 170KMP'!$F154)</f>
        <v>#REF!</v>
      </c>
      <c r="N154" s="264" t="e">
        <f>SUMIFS(M.account_DTR!$BF$7:$BF$414,M.account_DTR!$I$7:$I$414,'10. 170KMP'!$F154)</f>
        <v>#REF!</v>
      </c>
      <c r="O154" s="264" t="e">
        <f>SUMIFS(M.account_DTR!BH$7:BH$414,M.account_DTR!$I$7:$I$414,'10. 170KMP'!$F154)</f>
        <v>#REF!</v>
      </c>
      <c r="P154" s="264" t="e">
        <f>SUMIFS(M.account_DTR!BI$7:BI$414,M.account_DTR!$I$7:$I$414,'10. 170KMP'!$F154)</f>
        <v>#REF!</v>
      </c>
      <c r="Q154" s="264" t="e">
        <f>SUMIFS(M.account_DTR!BJ$7:BJ$414,M.account_DTR!$I$7:$I$414,'10. 170KMP'!$F154)</f>
        <v>#REF!</v>
      </c>
      <c r="R154" s="264" t="e">
        <f>SUMIFS(M.account_DTR!BK$7:BK$414,M.account_DTR!$I$7:$I$414,'10. 170KMP'!$F154)</f>
        <v>#REF!</v>
      </c>
      <c r="S154" s="264" t="e">
        <f>SUMIFS(M.account_DTR!BL$7:BL$414,M.account_DTR!$I$7:$I$414,'10. 170KMP'!$F154)</f>
        <v>#REF!</v>
      </c>
      <c r="T154" s="264" t="e">
        <f>SUMIFS(M.account_DTR!BM$7:BM$414,M.account_DTR!$I$7:$I$414,'10. 170KMP'!$F154)</f>
        <v>#REF!</v>
      </c>
      <c r="U154" s="264" t="e">
        <f>SUMIFS(M.account_DTR!BN$7:BN$414,M.account_DTR!$I$7:$I$414,'10. 170KMP'!$F154)</f>
        <v>#REF!</v>
      </c>
      <c r="V154" s="264" t="e">
        <f>SUMIFS(M.account_DTR!BO$7:BO$414,M.account_DTR!$I$7:$I$414,'10. 170KMP'!$F154)</f>
        <v>#REF!</v>
      </c>
      <c r="W154" s="264" t="e">
        <f>SUMIFS(M.account_DTR!BP$7:BP$414,M.account_DTR!$I$7:$I$414,'10. 170KMP'!$F154)</f>
        <v>#REF!</v>
      </c>
      <c r="X154" s="264" t="e">
        <f>SUMIFS(M.account_DTR!BQ$7:BQ$414,M.account_DTR!$I$7:$I$414,'10. 170KMP'!$F154)</f>
        <v>#REF!</v>
      </c>
      <c r="Y154" s="264" t="e">
        <f>SUMIFS(M.account_DTR!BR$7:BR$414,M.account_DTR!$I$7:$I$414,'10. 170KMP'!$F154)</f>
        <v>#REF!</v>
      </c>
      <c r="Z154" s="264" t="e">
        <f>SUMIFS(M.account_DTR!BS$7:BS$414,M.account_DTR!$I$7:$I$414,'10. 170KMP'!$F154)</f>
        <v>#REF!</v>
      </c>
      <c r="AA154" s="264" t="e">
        <f t="shared" si="79"/>
        <v>#REF!</v>
      </c>
      <c r="AB154" s="264">
        <f>SUMIFS(M.account_DTR!BV$7:BV$414,M.account_DTR!$I$7:$I$414,'10. 170KMP'!$F154)</f>
        <v>5000000</v>
      </c>
      <c r="AC154" s="264">
        <f>SUMIFS(M.account_DTR!BW$7:BW$414,M.account_DTR!$I$7:$I$414,'10. 170KMP'!$F154)</f>
        <v>0</v>
      </c>
      <c r="AD154" s="264">
        <f>SUMIFS(M.account_DTR!BX$7:BX$414,M.account_DTR!$I$7:$I$414,'10. 170KMP'!$F154)</f>
        <v>0</v>
      </c>
      <c r="AE154" s="264">
        <f>SUMIFS(M.account_DTR!BY$7:BY$414,M.account_DTR!$I$7:$I$414,'10. 170KMP'!$F154)</f>
        <v>0</v>
      </c>
      <c r="AF154" s="264">
        <f>SUMIFS(M.account_DTR!BZ$7:BZ$414,M.account_DTR!$I$7:$I$414,'10. 170KMP'!$F154)</f>
        <v>0</v>
      </c>
      <c r="AG154" s="264">
        <f>SUMIFS(M.account_DTR!CA$7:CA$414,M.account_DTR!$I$7:$I$414,'10. 170KMP'!$F154)</f>
        <v>0</v>
      </c>
      <c r="AH154" s="264">
        <f>SUMIFS(M.account_DTR!CB$7:CB$414,M.account_DTR!$I$7:$I$414,'10. 170KMP'!$F154)</f>
        <v>5000000</v>
      </c>
      <c r="AI154" s="264">
        <f>SUMIFS(M.account_DTR!CC$7:CC$414,M.account_DTR!$I$7:$I$414,'10. 170KMP'!$F154)</f>
        <v>0</v>
      </c>
      <c r="AJ154" s="264">
        <f>SUMIFS(M.account_DTR!CD$7:CD$414,M.account_DTR!$I$7:$I$414,'10. 170KMP'!$F154)</f>
        <v>0</v>
      </c>
      <c r="AK154" s="264">
        <f>SUMIFS(M.account_DTR!CE$7:CE$414,M.account_DTR!$I$7:$I$414,'10. 170KMP'!$F154)</f>
        <v>0</v>
      </c>
      <c r="AL154" s="264">
        <f>SUMIFS(M.account_DTR!CF$7:CF$414,M.account_DTR!$I$7:$I$414,'10. 170KMP'!$F154)</f>
        <v>0</v>
      </c>
      <c r="AM154" s="264">
        <f>SUMIFS(M.account_DTR!CG$7:CG$414,M.account_DTR!$I$7:$I$414,'10. 170KMP'!$F154)</f>
        <v>5000000</v>
      </c>
      <c r="AN154" s="264">
        <f t="shared" si="80"/>
        <v>15000000</v>
      </c>
      <c r="AO154" s="265">
        <f t="shared" si="78"/>
        <v>2117665</v>
      </c>
      <c r="AP154" s="326">
        <f>SUMIFS(M.account_DTR!CJ$7:CJ$414,M.account_DTR!$I$7:$I$414,'10. 170KMP'!$F154)</f>
        <v>208333</v>
      </c>
      <c r="AQ154" s="327">
        <f>SUMIFS(M.account_DTR!CK$7:CK$414,M.account_DTR!$I$7:$I$414,'10. 170KMP'!$F154)</f>
        <v>208333</v>
      </c>
      <c r="AR154" s="327">
        <f>SUMIFS(M.account_DTR!CL$7:CL$414,M.account_DTR!$I$7:$I$414,'10. 170KMP'!$F154)</f>
        <v>1284333</v>
      </c>
      <c r="AS154" s="327">
        <f>SUMIFS(M.account_DTR!CM$7:CM$414,M.account_DTR!$I$7:$I$414,'10. 170KMP'!$F154)</f>
        <v>208333</v>
      </c>
      <c r="AT154" s="327">
        <f>SUMIFS(M.account_DTR!CN$7:CN$414,M.account_DTR!$I$7:$I$414,'10. 170KMP'!$F154)</f>
        <v>208333</v>
      </c>
      <c r="AU154" s="327"/>
      <c r="AV154" s="327"/>
      <c r="AW154" s="327"/>
      <c r="AX154" s="327"/>
      <c r="AY154" s="327"/>
      <c r="AZ154" s="327"/>
      <c r="BA154" s="328"/>
      <c r="BB154" s="263">
        <f t="shared" si="72"/>
        <v>208333</v>
      </c>
      <c r="BC154" s="264">
        <f t="shared" si="73"/>
        <v>208333</v>
      </c>
      <c r="BD154" s="264">
        <f t="shared" si="74"/>
        <v>0</v>
      </c>
      <c r="BE154" s="742">
        <f t="shared" si="67"/>
        <v>1</v>
      </c>
      <c r="BF154" s="743" t="str">
        <f t="shared" si="68"/>
        <v/>
      </c>
      <c r="BG154" s="263" t="e">
        <f t="shared" si="75"/>
        <v>#REF!</v>
      </c>
      <c r="BH154" s="264">
        <f t="shared" si="76"/>
        <v>2117665</v>
      </c>
      <c r="BI154" s="264">
        <f t="shared" si="77"/>
        <v>5000000</v>
      </c>
      <c r="BJ154" s="506" t="str">
        <f t="shared" si="69"/>
        <v/>
      </c>
      <c r="BK154" s="506">
        <f t="shared" si="70"/>
        <v>0.42353299999999999</v>
      </c>
      <c r="BL154" s="507">
        <f t="shared" si="71"/>
        <v>0.14117766666666667</v>
      </c>
    </row>
    <row r="155" spans="2:64" s="2" customFormat="1" x14ac:dyDescent="0.25">
      <c r="B155" s="1103"/>
      <c r="C155" s="1104"/>
      <c r="D155" s="1105" t="s">
        <v>283</v>
      </c>
      <c r="E155" s="1104" t="s">
        <v>152</v>
      </c>
      <c r="F155" s="177">
        <f>IF(H155=0,"",MAX($F$10:F154)+1)</f>
        <v>144</v>
      </c>
      <c r="G155" s="239" t="str">
        <f>VLOOKUP(H155,'Mapping account'!E:F,2,0)</f>
        <v>04902</v>
      </c>
      <c r="H155" s="464" t="s">
        <v>402</v>
      </c>
      <c r="I155" s="267" t="s">
        <v>226</v>
      </c>
      <c r="J155" s="278" t="s">
        <v>264</v>
      </c>
      <c r="K155" s="278" t="s">
        <v>283</v>
      </c>
      <c r="L155" s="386" t="e">
        <f>SUMIFS(M.account_DTR!$AD$7:$AD$414,M.account_DTR!$I$7:$I$414,'10. 170KMP'!$F155)</f>
        <v>#REF!</v>
      </c>
      <c r="M155" s="387" t="e">
        <f>SUMIFS(M.account_DTR!$AR$7:$AR$414,M.account_DTR!$I$7:$I$414,'10. 170KMP'!$F155)</f>
        <v>#REF!</v>
      </c>
      <c r="N155" s="387" t="e">
        <f>SUMIFS(M.account_DTR!$BF$7:$BF$414,M.account_DTR!$I$7:$I$414,'10. 170KMP'!$F155)</f>
        <v>#REF!</v>
      </c>
      <c r="O155" s="387" t="e">
        <f>SUMIFS(M.account_DTR!BH$7:BH$414,M.account_DTR!$I$7:$I$414,'10. 170KMP'!$F155)</f>
        <v>#REF!</v>
      </c>
      <c r="P155" s="387" t="e">
        <f>SUMIFS(M.account_DTR!BI$7:BI$414,M.account_DTR!$I$7:$I$414,'10. 170KMP'!$F155)</f>
        <v>#REF!</v>
      </c>
      <c r="Q155" s="387" t="e">
        <f>SUMIFS(M.account_DTR!BJ$7:BJ$414,M.account_DTR!$I$7:$I$414,'10. 170KMP'!$F155)</f>
        <v>#REF!</v>
      </c>
      <c r="R155" s="387" t="e">
        <f>SUMIFS(M.account_DTR!BK$7:BK$414,M.account_DTR!$I$7:$I$414,'10. 170KMP'!$F155)</f>
        <v>#REF!</v>
      </c>
      <c r="S155" s="387" t="e">
        <f>SUMIFS(M.account_DTR!BL$7:BL$414,M.account_DTR!$I$7:$I$414,'10. 170KMP'!$F155)</f>
        <v>#REF!</v>
      </c>
      <c r="T155" s="387" t="e">
        <f>SUMIFS(M.account_DTR!BM$7:BM$414,M.account_DTR!$I$7:$I$414,'10. 170KMP'!$F155)</f>
        <v>#REF!</v>
      </c>
      <c r="U155" s="387" t="e">
        <f>SUMIFS(M.account_DTR!BN$7:BN$414,M.account_DTR!$I$7:$I$414,'10. 170KMP'!$F155)</f>
        <v>#REF!</v>
      </c>
      <c r="V155" s="387" t="e">
        <f>SUMIFS(M.account_DTR!BO$7:BO$414,M.account_DTR!$I$7:$I$414,'10. 170KMP'!$F155)</f>
        <v>#REF!</v>
      </c>
      <c r="W155" s="387" t="e">
        <f>SUMIFS(M.account_DTR!BP$7:BP$414,M.account_DTR!$I$7:$I$414,'10. 170KMP'!$F155)</f>
        <v>#REF!</v>
      </c>
      <c r="X155" s="387" t="e">
        <f>SUMIFS(M.account_DTR!BQ$7:BQ$414,M.account_DTR!$I$7:$I$414,'10. 170KMP'!$F155)</f>
        <v>#REF!</v>
      </c>
      <c r="Y155" s="387" t="e">
        <f>SUMIFS(M.account_DTR!BR$7:BR$414,M.account_DTR!$I$7:$I$414,'10. 170KMP'!$F155)</f>
        <v>#REF!</v>
      </c>
      <c r="Z155" s="387" t="e">
        <f>SUMIFS(M.account_DTR!BS$7:BS$414,M.account_DTR!$I$7:$I$414,'10. 170KMP'!$F155)</f>
        <v>#REF!</v>
      </c>
      <c r="AA155" s="387" t="e">
        <f t="shared" si="79"/>
        <v>#REF!</v>
      </c>
      <c r="AB155" s="387">
        <f>SUMIFS(M.account_DTR!BV$7:BV$414,M.account_DTR!$I$7:$I$414,'10. 170KMP'!$F155)</f>
        <v>150000</v>
      </c>
      <c r="AC155" s="387">
        <f>SUMIFS(M.account_DTR!BW$7:BW$414,M.account_DTR!$I$7:$I$414,'10. 170KMP'!$F155)</f>
        <v>150000</v>
      </c>
      <c r="AD155" s="387">
        <f>SUMIFS(M.account_DTR!BX$7:BX$414,M.account_DTR!$I$7:$I$414,'10. 170KMP'!$F155)</f>
        <v>150000</v>
      </c>
      <c r="AE155" s="387">
        <f>SUMIFS(M.account_DTR!BY$7:BY$414,M.account_DTR!$I$7:$I$414,'10. 170KMP'!$F155)</f>
        <v>150000</v>
      </c>
      <c r="AF155" s="387">
        <f>SUMIFS(M.account_DTR!BZ$7:BZ$414,M.account_DTR!$I$7:$I$414,'10. 170KMP'!$F155)</f>
        <v>150000</v>
      </c>
      <c r="AG155" s="387">
        <f>SUMIFS(M.account_DTR!CA$7:CA$414,M.account_DTR!$I$7:$I$414,'10. 170KMP'!$F155)</f>
        <v>150000</v>
      </c>
      <c r="AH155" s="387">
        <f>SUMIFS(M.account_DTR!CB$7:CB$414,M.account_DTR!$I$7:$I$414,'10. 170KMP'!$F155)</f>
        <v>150000</v>
      </c>
      <c r="AI155" s="387">
        <f>SUMIFS(M.account_DTR!CC$7:CC$414,M.account_DTR!$I$7:$I$414,'10. 170KMP'!$F155)</f>
        <v>150000</v>
      </c>
      <c r="AJ155" s="387">
        <f>SUMIFS(M.account_DTR!CD$7:CD$414,M.account_DTR!$I$7:$I$414,'10. 170KMP'!$F155)</f>
        <v>150000</v>
      </c>
      <c r="AK155" s="387">
        <f>SUMIFS(M.account_DTR!CE$7:CE$414,M.account_DTR!$I$7:$I$414,'10. 170KMP'!$F155)</f>
        <v>150000</v>
      </c>
      <c r="AL155" s="387">
        <f>SUMIFS(M.account_DTR!CF$7:CF$414,M.account_DTR!$I$7:$I$414,'10. 170KMP'!$F155)</f>
        <v>150000</v>
      </c>
      <c r="AM155" s="387">
        <f>SUMIFS(M.account_DTR!CG$7:CG$414,M.account_DTR!$I$7:$I$414,'10. 170KMP'!$F155)</f>
        <v>150000</v>
      </c>
      <c r="AN155" s="387">
        <f t="shared" si="80"/>
        <v>1800000</v>
      </c>
      <c r="AO155" s="388">
        <f t="shared" si="78"/>
        <v>295154</v>
      </c>
      <c r="AP155" s="389">
        <f>SUMIFS(M.account_DTR!CJ$7:CJ$414,M.account_DTR!$I$7:$I$414,'10. 170KMP'!$F155)</f>
        <v>0</v>
      </c>
      <c r="AQ155" s="390">
        <f>SUMIFS(M.account_DTR!CK$7:CK$414,M.account_DTR!$I$7:$I$414,'10. 170KMP'!$F155)</f>
        <v>0</v>
      </c>
      <c r="AR155" s="390">
        <f>SUMIFS(M.account_DTR!CL$7:CL$414,M.account_DTR!$I$7:$I$414,'10. 170KMP'!$F155)</f>
        <v>109091</v>
      </c>
      <c r="AS155" s="390">
        <f>SUMIFS(M.account_DTR!CM$7:CM$414,M.account_DTR!$I$7:$I$414,'10. 170KMP'!$F155)</f>
        <v>45455</v>
      </c>
      <c r="AT155" s="390">
        <f>SUMIFS(M.account_DTR!CN$7:CN$414,M.account_DTR!$I$7:$I$414,'10. 170KMP'!$F155)</f>
        <v>140608</v>
      </c>
      <c r="AU155" s="390"/>
      <c r="AV155" s="390"/>
      <c r="AW155" s="390"/>
      <c r="AX155" s="390"/>
      <c r="AY155" s="390"/>
      <c r="AZ155" s="390"/>
      <c r="BA155" s="391"/>
      <c r="BB155" s="386">
        <f t="shared" si="72"/>
        <v>45455</v>
      </c>
      <c r="BC155" s="387">
        <f t="shared" si="73"/>
        <v>140608</v>
      </c>
      <c r="BD155" s="387">
        <f t="shared" si="74"/>
        <v>150000</v>
      </c>
      <c r="BE155" s="734">
        <f t="shared" si="67"/>
        <v>3.0933450665493347</v>
      </c>
      <c r="BF155" s="735">
        <f t="shared" si="68"/>
        <v>0.9373866666666667</v>
      </c>
      <c r="BG155" s="386" t="e">
        <f t="shared" si="75"/>
        <v>#REF!</v>
      </c>
      <c r="BH155" s="387">
        <f t="shared" si="76"/>
        <v>295154</v>
      </c>
      <c r="BI155" s="387">
        <f t="shared" si="77"/>
        <v>750000</v>
      </c>
      <c r="BJ155" s="498" t="str">
        <f t="shared" si="69"/>
        <v/>
      </c>
      <c r="BK155" s="498">
        <f t="shared" si="70"/>
        <v>0.39353866666666665</v>
      </c>
      <c r="BL155" s="499">
        <f t="shared" si="71"/>
        <v>0.16397444444444445</v>
      </c>
    </row>
    <row r="156" spans="2:64" s="2" customFormat="1" x14ac:dyDescent="0.25">
      <c r="B156" s="1103"/>
      <c r="C156" s="1104"/>
      <c r="D156" s="1105"/>
      <c r="E156" s="1104"/>
      <c r="F156" s="179">
        <f>IF(H156=0,"",MAX($F$10:F155)+1)</f>
        <v>145</v>
      </c>
      <c r="G156" s="242" t="str">
        <f>VLOOKUP(H156,'Mapping account'!E:F,2,0)</f>
        <v>03703</v>
      </c>
      <c r="H156" s="216" t="s">
        <v>403</v>
      </c>
      <c r="I156" s="269" t="s">
        <v>226</v>
      </c>
      <c r="J156" s="279" t="s">
        <v>264</v>
      </c>
      <c r="K156" s="279" t="s">
        <v>283</v>
      </c>
      <c r="L156" s="403" t="e">
        <f>SUMIFS(M.account_DTR!$AD$7:$AD$414,M.account_DTR!$I$7:$I$414,'10. 170KMP'!$F156)</f>
        <v>#REF!</v>
      </c>
      <c r="M156" s="404" t="e">
        <f>SUMIFS(M.account_DTR!$AR$7:$AR$414,M.account_DTR!$I$7:$I$414,'10. 170KMP'!$F156)</f>
        <v>#REF!</v>
      </c>
      <c r="N156" s="404" t="e">
        <f>SUMIFS(M.account_DTR!$BF$7:$BF$414,M.account_DTR!$I$7:$I$414,'10. 170KMP'!$F156)</f>
        <v>#REF!</v>
      </c>
      <c r="O156" s="404" t="e">
        <f>SUMIFS(M.account_DTR!BH$7:BH$414,M.account_DTR!$I$7:$I$414,'10. 170KMP'!$F156)</f>
        <v>#REF!</v>
      </c>
      <c r="P156" s="404" t="e">
        <f>SUMIFS(M.account_DTR!BI$7:BI$414,M.account_DTR!$I$7:$I$414,'10. 170KMP'!$F156)</f>
        <v>#REF!</v>
      </c>
      <c r="Q156" s="404" t="e">
        <f>SUMIFS(M.account_DTR!BJ$7:BJ$414,M.account_DTR!$I$7:$I$414,'10. 170KMP'!$F156)</f>
        <v>#REF!</v>
      </c>
      <c r="R156" s="404" t="e">
        <f>SUMIFS(M.account_DTR!BK$7:BK$414,M.account_DTR!$I$7:$I$414,'10. 170KMP'!$F156)</f>
        <v>#REF!</v>
      </c>
      <c r="S156" s="404" t="e">
        <f>SUMIFS(M.account_DTR!BL$7:BL$414,M.account_DTR!$I$7:$I$414,'10. 170KMP'!$F156)</f>
        <v>#REF!</v>
      </c>
      <c r="T156" s="404" t="e">
        <f>SUMIFS(M.account_DTR!BM$7:BM$414,M.account_DTR!$I$7:$I$414,'10. 170KMP'!$F156)</f>
        <v>#REF!</v>
      </c>
      <c r="U156" s="404" t="e">
        <f>SUMIFS(M.account_DTR!BN$7:BN$414,M.account_DTR!$I$7:$I$414,'10. 170KMP'!$F156)</f>
        <v>#REF!</v>
      </c>
      <c r="V156" s="404" t="e">
        <f>SUMIFS(M.account_DTR!BO$7:BO$414,M.account_DTR!$I$7:$I$414,'10. 170KMP'!$F156)</f>
        <v>#REF!</v>
      </c>
      <c r="W156" s="404" t="e">
        <f>SUMIFS(M.account_DTR!BP$7:BP$414,M.account_DTR!$I$7:$I$414,'10. 170KMP'!$F156)</f>
        <v>#REF!</v>
      </c>
      <c r="X156" s="404" t="e">
        <f>SUMIFS(M.account_DTR!BQ$7:BQ$414,M.account_DTR!$I$7:$I$414,'10. 170KMP'!$F156)</f>
        <v>#REF!</v>
      </c>
      <c r="Y156" s="404" t="e">
        <f>SUMIFS(M.account_DTR!BR$7:BR$414,M.account_DTR!$I$7:$I$414,'10. 170KMP'!$F156)</f>
        <v>#REF!</v>
      </c>
      <c r="Z156" s="404" t="e">
        <f>SUMIFS(M.account_DTR!BS$7:BS$414,M.account_DTR!$I$7:$I$414,'10. 170KMP'!$F156)</f>
        <v>#REF!</v>
      </c>
      <c r="AA156" s="404" t="e">
        <f t="shared" si="79"/>
        <v>#REF!</v>
      </c>
      <c r="AB156" s="404">
        <f>SUMIFS(M.account_DTR!BV$7:BV$414,M.account_DTR!$I$7:$I$414,'10. 170KMP'!$F156)</f>
        <v>0</v>
      </c>
      <c r="AC156" s="404">
        <f>SUMIFS(M.account_DTR!BW$7:BW$414,M.account_DTR!$I$7:$I$414,'10. 170KMP'!$F156)</f>
        <v>0</v>
      </c>
      <c r="AD156" s="404">
        <f>SUMIFS(M.account_DTR!BX$7:BX$414,M.account_DTR!$I$7:$I$414,'10. 170KMP'!$F156)</f>
        <v>0</v>
      </c>
      <c r="AE156" s="404">
        <f>SUMIFS(M.account_DTR!BY$7:BY$414,M.account_DTR!$I$7:$I$414,'10. 170KMP'!$F156)</f>
        <v>0</v>
      </c>
      <c r="AF156" s="404">
        <f>SUMIFS(M.account_DTR!BZ$7:BZ$414,M.account_DTR!$I$7:$I$414,'10. 170KMP'!$F156)</f>
        <v>0</v>
      </c>
      <c r="AG156" s="404">
        <f>SUMIFS(M.account_DTR!CA$7:CA$414,M.account_DTR!$I$7:$I$414,'10. 170KMP'!$F156)</f>
        <v>0</v>
      </c>
      <c r="AH156" s="404">
        <f>SUMIFS(M.account_DTR!CB$7:CB$414,M.account_DTR!$I$7:$I$414,'10. 170KMP'!$F156)</f>
        <v>0</v>
      </c>
      <c r="AI156" s="404">
        <f>SUMIFS(M.account_DTR!CC$7:CC$414,M.account_DTR!$I$7:$I$414,'10. 170KMP'!$F156)</f>
        <v>0</v>
      </c>
      <c r="AJ156" s="404">
        <f>SUMIFS(M.account_DTR!CD$7:CD$414,M.account_DTR!$I$7:$I$414,'10. 170KMP'!$F156)</f>
        <v>0</v>
      </c>
      <c r="AK156" s="404">
        <f>SUMIFS(M.account_DTR!CE$7:CE$414,M.account_DTR!$I$7:$I$414,'10. 170KMP'!$F156)</f>
        <v>0</v>
      </c>
      <c r="AL156" s="404">
        <f>SUMIFS(M.account_DTR!CF$7:CF$414,M.account_DTR!$I$7:$I$414,'10. 170KMP'!$F156)</f>
        <v>0</v>
      </c>
      <c r="AM156" s="404">
        <f>SUMIFS(M.account_DTR!CG$7:CG$414,M.account_DTR!$I$7:$I$414,'10. 170KMP'!$F156)</f>
        <v>0</v>
      </c>
      <c r="AN156" s="404">
        <f t="shared" si="80"/>
        <v>0</v>
      </c>
      <c r="AO156" s="405">
        <f t="shared" si="78"/>
        <v>0</v>
      </c>
      <c r="AP156" s="406">
        <f>SUMIFS(M.account_DTR!CJ$7:CJ$414,M.account_DTR!$I$7:$I$414,'10. 170KMP'!$F156)</f>
        <v>0</v>
      </c>
      <c r="AQ156" s="407">
        <f>SUMIFS(M.account_DTR!CK$7:CK$414,M.account_DTR!$I$7:$I$414,'10. 170KMP'!$F156)</f>
        <v>0</v>
      </c>
      <c r="AR156" s="407">
        <f>SUMIFS(M.account_DTR!CL$7:CL$414,M.account_DTR!$I$7:$I$414,'10. 170KMP'!$F156)</f>
        <v>0</v>
      </c>
      <c r="AS156" s="407">
        <f>SUMIFS(M.account_DTR!CM$7:CM$414,M.account_DTR!$I$7:$I$414,'10. 170KMP'!$F156)</f>
        <v>0</v>
      </c>
      <c r="AT156" s="407">
        <f>SUMIFS(M.account_DTR!CN$7:CN$414,M.account_DTR!$I$7:$I$414,'10. 170KMP'!$F156)</f>
        <v>0</v>
      </c>
      <c r="AU156" s="407"/>
      <c r="AV156" s="407"/>
      <c r="AW156" s="407"/>
      <c r="AX156" s="407"/>
      <c r="AY156" s="407"/>
      <c r="AZ156" s="407"/>
      <c r="BA156" s="408"/>
      <c r="BB156" s="403">
        <f t="shared" si="72"/>
        <v>0</v>
      </c>
      <c r="BC156" s="404">
        <f t="shared" si="73"/>
        <v>0</v>
      </c>
      <c r="BD156" s="404">
        <f t="shared" si="74"/>
        <v>0</v>
      </c>
      <c r="BE156" s="738" t="str">
        <f t="shared" si="67"/>
        <v/>
      </c>
      <c r="BF156" s="739" t="str">
        <f t="shared" si="68"/>
        <v/>
      </c>
      <c r="BG156" s="403" t="e">
        <f t="shared" si="75"/>
        <v>#REF!</v>
      </c>
      <c r="BH156" s="404">
        <f t="shared" si="76"/>
        <v>0</v>
      </c>
      <c r="BI156" s="404">
        <f t="shared" si="77"/>
        <v>0</v>
      </c>
      <c r="BJ156" s="502" t="str">
        <f t="shared" si="69"/>
        <v/>
      </c>
      <c r="BK156" s="502" t="str">
        <f t="shared" si="70"/>
        <v/>
      </c>
      <c r="BL156" s="503" t="str">
        <f t="shared" si="71"/>
        <v/>
      </c>
    </row>
    <row r="157" spans="2:64" s="2" customFormat="1" x14ac:dyDescent="0.25">
      <c r="B157" s="1103"/>
      <c r="C157" s="1104"/>
      <c r="D157" s="1105"/>
      <c r="E157" s="1104"/>
      <c r="F157" s="179">
        <f>IF(H157=0,"",MAX($F$10:F156)+1)</f>
        <v>146</v>
      </c>
      <c r="G157" s="242" t="str">
        <f>VLOOKUP(H157,'Mapping account'!E:F,2,0)</f>
        <v>04302</v>
      </c>
      <c r="H157" s="216" t="s">
        <v>404</v>
      </c>
      <c r="I157" s="269" t="s">
        <v>226</v>
      </c>
      <c r="J157" s="279" t="s">
        <v>264</v>
      </c>
      <c r="K157" s="279" t="s">
        <v>283</v>
      </c>
      <c r="L157" s="403" t="e">
        <f>SUMIFS(M.account_DTR!$AD$7:$AD$414,M.account_DTR!$I$7:$I$414,'10. 170KMP'!$F157)</f>
        <v>#REF!</v>
      </c>
      <c r="M157" s="404" t="e">
        <f>SUMIFS(M.account_DTR!$AR$7:$AR$414,M.account_DTR!$I$7:$I$414,'10. 170KMP'!$F157)</f>
        <v>#REF!</v>
      </c>
      <c r="N157" s="404" t="e">
        <f>SUMIFS(M.account_DTR!$BF$7:$BF$414,M.account_DTR!$I$7:$I$414,'10. 170KMP'!$F157)</f>
        <v>#REF!</v>
      </c>
      <c r="O157" s="404" t="e">
        <f>SUMIFS(M.account_DTR!BH$7:BH$414,M.account_DTR!$I$7:$I$414,'10. 170KMP'!$F157)</f>
        <v>#REF!</v>
      </c>
      <c r="P157" s="404" t="e">
        <f>SUMIFS(M.account_DTR!BI$7:BI$414,M.account_DTR!$I$7:$I$414,'10. 170KMP'!$F157)</f>
        <v>#REF!</v>
      </c>
      <c r="Q157" s="404" t="e">
        <f>SUMIFS(M.account_DTR!BJ$7:BJ$414,M.account_DTR!$I$7:$I$414,'10. 170KMP'!$F157)</f>
        <v>#REF!</v>
      </c>
      <c r="R157" s="404" t="e">
        <f>SUMIFS(M.account_DTR!BK$7:BK$414,M.account_DTR!$I$7:$I$414,'10. 170KMP'!$F157)</f>
        <v>#REF!</v>
      </c>
      <c r="S157" s="404" t="e">
        <f>SUMIFS(M.account_DTR!BL$7:BL$414,M.account_DTR!$I$7:$I$414,'10. 170KMP'!$F157)</f>
        <v>#REF!</v>
      </c>
      <c r="T157" s="404" t="e">
        <f>SUMIFS(M.account_DTR!BM$7:BM$414,M.account_DTR!$I$7:$I$414,'10. 170KMP'!$F157)</f>
        <v>#REF!</v>
      </c>
      <c r="U157" s="404" t="e">
        <f>SUMIFS(M.account_DTR!BN$7:BN$414,M.account_DTR!$I$7:$I$414,'10. 170KMP'!$F157)</f>
        <v>#REF!</v>
      </c>
      <c r="V157" s="404" t="e">
        <f>SUMIFS(M.account_DTR!BO$7:BO$414,M.account_DTR!$I$7:$I$414,'10. 170KMP'!$F157)</f>
        <v>#REF!</v>
      </c>
      <c r="W157" s="404" t="e">
        <f>SUMIFS(M.account_DTR!BP$7:BP$414,M.account_DTR!$I$7:$I$414,'10. 170KMP'!$F157)</f>
        <v>#REF!</v>
      </c>
      <c r="X157" s="404" t="e">
        <f>SUMIFS(M.account_DTR!BQ$7:BQ$414,M.account_DTR!$I$7:$I$414,'10. 170KMP'!$F157)</f>
        <v>#REF!</v>
      </c>
      <c r="Y157" s="404" t="e">
        <f>SUMIFS(M.account_DTR!BR$7:BR$414,M.account_DTR!$I$7:$I$414,'10. 170KMP'!$F157)</f>
        <v>#REF!</v>
      </c>
      <c r="Z157" s="404" t="e">
        <f>SUMIFS(M.account_DTR!BS$7:BS$414,M.account_DTR!$I$7:$I$414,'10. 170KMP'!$F157)</f>
        <v>#REF!</v>
      </c>
      <c r="AA157" s="404" t="e">
        <f t="shared" si="79"/>
        <v>#REF!</v>
      </c>
      <c r="AB157" s="404">
        <f>SUMIFS(M.account_DTR!BV$7:BV$414,M.account_DTR!$I$7:$I$414,'10. 170KMP'!$F157)</f>
        <v>0</v>
      </c>
      <c r="AC157" s="404">
        <f>SUMIFS(M.account_DTR!BW$7:BW$414,M.account_DTR!$I$7:$I$414,'10. 170KMP'!$F157)</f>
        <v>0</v>
      </c>
      <c r="AD157" s="404">
        <f>SUMIFS(M.account_DTR!BX$7:BX$414,M.account_DTR!$I$7:$I$414,'10. 170KMP'!$F157)</f>
        <v>0</v>
      </c>
      <c r="AE157" s="404">
        <f>SUMIFS(M.account_DTR!BY$7:BY$414,M.account_DTR!$I$7:$I$414,'10. 170KMP'!$F157)</f>
        <v>0</v>
      </c>
      <c r="AF157" s="404">
        <f>SUMIFS(M.account_DTR!BZ$7:BZ$414,M.account_DTR!$I$7:$I$414,'10. 170KMP'!$F157)</f>
        <v>0</v>
      </c>
      <c r="AG157" s="404">
        <f>SUMIFS(M.account_DTR!CA$7:CA$414,M.account_DTR!$I$7:$I$414,'10. 170KMP'!$F157)</f>
        <v>0</v>
      </c>
      <c r="AH157" s="404">
        <f>SUMIFS(M.account_DTR!CB$7:CB$414,M.account_DTR!$I$7:$I$414,'10. 170KMP'!$F157)</f>
        <v>0</v>
      </c>
      <c r="AI157" s="404">
        <f>SUMIFS(M.account_DTR!CC$7:CC$414,M.account_DTR!$I$7:$I$414,'10. 170KMP'!$F157)</f>
        <v>0</v>
      </c>
      <c r="AJ157" s="404">
        <f>SUMIFS(M.account_DTR!CD$7:CD$414,M.account_DTR!$I$7:$I$414,'10. 170KMP'!$F157)</f>
        <v>0</v>
      </c>
      <c r="AK157" s="404">
        <f>SUMIFS(M.account_DTR!CE$7:CE$414,M.account_DTR!$I$7:$I$414,'10. 170KMP'!$F157)</f>
        <v>0</v>
      </c>
      <c r="AL157" s="404">
        <f>SUMIFS(M.account_DTR!CF$7:CF$414,M.account_DTR!$I$7:$I$414,'10. 170KMP'!$F157)</f>
        <v>0</v>
      </c>
      <c r="AM157" s="404">
        <f>SUMIFS(M.account_DTR!CG$7:CG$414,M.account_DTR!$I$7:$I$414,'10. 170KMP'!$F157)</f>
        <v>0</v>
      </c>
      <c r="AN157" s="404">
        <f t="shared" si="80"/>
        <v>0</v>
      </c>
      <c r="AO157" s="405">
        <f t="shared" si="78"/>
        <v>1500000</v>
      </c>
      <c r="AP157" s="406">
        <f>SUMIFS(M.account_DTR!CJ$7:CJ$414,M.account_DTR!$I$7:$I$414,'10. 170KMP'!$F157)</f>
        <v>0</v>
      </c>
      <c r="AQ157" s="407">
        <f>SUMIFS(M.account_DTR!CK$7:CK$414,M.account_DTR!$I$7:$I$414,'10. 170KMP'!$F157)</f>
        <v>0</v>
      </c>
      <c r="AR157" s="407">
        <f>SUMIFS(M.account_DTR!CL$7:CL$414,M.account_DTR!$I$7:$I$414,'10. 170KMP'!$F157)</f>
        <v>0</v>
      </c>
      <c r="AS157" s="407">
        <f>SUMIFS(M.account_DTR!CM$7:CM$414,M.account_DTR!$I$7:$I$414,'10. 170KMP'!$F157)</f>
        <v>1500000</v>
      </c>
      <c r="AT157" s="407">
        <f>SUMIFS(M.account_DTR!CN$7:CN$414,M.account_DTR!$I$7:$I$414,'10. 170KMP'!$F157)</f>
        <v>0</v>
      </c>
      <c r="AU157" s="407"/>
      <c r="AV157" s="407"/>
      <c r="AW157" s="407"/>
      <c r="AX157" s="407"/>
      <c r="AY157" s="407"/>
      <c r="AZ157" s="407"/>
      <c r="BA157" s="408"/>
      <c r="BB157" s="403">
        <f t="shared" si="72"/>
        <v>1500000</v>
      </c>
      <c r="BC157" s="404">
        <f t="shared" si="73"/>
        <v>0</v>
      </c>
      <c r="BD157" s="404">
        <f t="shared" si="74"/>
        <v>0</v>
      </c>
      <c r="BE157" s="738">
        <f t="shared" si="67"/>
        <v>0</v>
      </c>
      <c r="BF157" s="739" t="str">
        <f t="shared" si="68"/>
        <v/>
      </c>
      <c r="BG157" s="403" t="e">
        <f t="shared" si="75"/>
        <v>#REF!</v>
      </c>
      <c r="BH157" s="404">
        <f t="shared" si="76"/>
        <v>1500000</v>
      </c>
      <c r="BI157" s="404">
        <f t="shared" si="77"/>
        <v>0</v>
      </c>
      <c r="BJ157" s="502" t="str">
        <f t="shared" si="69"/>
        <v/>
      </c>
      <c r="BK157" s="502" t="str">
        <f t="shared" si="70"/>
        <v/>
      </c>
      <c r="BL157" s="503" t="str">
        <f t="shared" si="71"/>
        <v/>
      </c>
    </row>
    <row r="158" spans="2:64" s="2" customFormat="1" x14ac:dyDescent="0.25">
      <c r="B158" s="1103"/>
      <c r="C158" s="1104"/>
      <c r="D158" s="1105"/>
      <c r="E158" s="1104"/>
      <c r="F158" s="23">
        <f>IF(H158=0,"",MAX($F$10:F157)+1)</f>
        <v>147</v>
      </c>
      <c r="G158" s="240" t="str">
        <f>VLOOKUP(H158,'Mapping account'!E:F,2,0)</f>
        <v>04303</v>
      </c>
      <c r="H158" s="429" t="s">
        <v>152</v>
      </c>
      <c r="I158" s="266" t="s">
        <v>226</v>
      </c>
      <c r="J158" s="277" t="s">
        <v>264</v>
      </c>
      <c r="K158" s="277" t="s">
        <v>283</v>
      </c>
      <c r="L158" s="85" t="e">
        <f>SUMIFS(M.account_DTR!$AD$7:$AD$414,M.account_DTR!$I$7:$I$414,'10. 170KMP'!$F158)</f>
        <v>#REF!</v>
      </c>
      <c r="M158" s="61" t="e">
        <f>SUMIFS(M.account_DTR!$AR$7:$AR$414,M.account_DTR!$I$7:$I$414,'10. 170KMP'!$F158)</f>
        <v>#REF!</v>
      </c>
      <c r="N158" s="61" t="e">
        <f>SUMIFS(M.account_DTR!$BF$7:$BF$414,M.account_DTR!$I$7:$I$414,'10. 170KMP'!$F158)</f>
        <v>#REF!</v>
      </c>
      <c r="O158" s="61" t="e">
        <f>SUMIFS(M.account_DTR!BH$7:BH$414,M.account_DTR!$I$7:$I$414,'10. 170KMP'!$F158)</f>
        <v>#REF!</v>
      </c>
      <c r="P158" s="61" t="e">
        <f>SUMIFS(M.account_DTR!BI$7:BI$414,M.account_DTR!$I$7:$I$414,'10. 170KMP'!$F158)</f>
        <v>#REF!</v>
      </c>
      <c r="Q158" s="61" t="e">
        <f>SUMIFS(M.account_DTR!BJ$7:BJ$414,M.account_DTR!$I$7:$I$414,'10. 170KMP'!$F158)</f>
        <v>#REF!</v>
      </c>
      <c r="R158" s="61" t="e">
        <f>SUMIFS(M.account_DTR!BK$7:BK$414,M.account_DTR!$I$7:$I$414,'10. 170KMP'!$F158)</f>
        <v>#REF!</v>
      </c>
      <c r="S158" s="61" t="e">
        <f>SUMIFS(M.account_DTR!BL$7:BL$414,M.account_DTR!$I$7:$I$414,'10. 170KMP'!$F158)</f>
        <v>#REF!</v>
      </c>
      <c r="T158" s="61" t="e">
        <f>SUMIFS(M.account_DTR!BM$7:BM$414,M.account_DTR!$I$7:$I$414,'10. 170KMP'!$F158)</f>
        <v>#REF!</v>
      </c>
      <c r="U158" s="61" t="e">
        <f>SUMIFS(M.account_DTR!BN$7:BN$414,M.account_DTR!$I$7:$I$414,'10. 170KMP'!$F158)</f>
        <v>#REF!</v>
      </c>
      <c r="V158" s="61" t="e">
        <f>SUMIFS(M.account_DTR!BO$7:BO$414,M.account_DTR!$I$7:$I$414,'10. 170KMP'!$F158)</f>
        <v>#REF!</v>
      </c>
      <c r="W158" s="61" t="e">
        <f>SUMIFS(M.account_DTR!BP$7:BP$414,M.account_DTR!$I$7:$I$414,'10. 170KMP'!$F158)</f>
        <v>#REF!</v>
      </c>
      <c r="X158" s="61" t="e">
        <f>SUMIFS(M.account_DTR!BQ$7:BQ$414,M.account_DTR!$I$7:$I$414,'10. 170KMP'!$F158)</f>
        <v>#REF!</v>
      </c>
      <c r="Y158" s="61" t="e">
        <f>SUMIFS(M.account_DTR!BR$7:BR$414,M.account_DTR!$I$7:$I$414,'10. 170KMP'!$F158)</f>
        <v>#REF!</v>
      </c>
      <c r="Z158" s="61" t="e">
        <f>SUMIFS(M.account_DTR!BS$7:BS$414,M.account_DTR!$I$7:$I$414,'10. 170KMP'!$F158)</f>
        <v>#REF!</v>
      </c>
      <c r="AA158" s="61" t="e">
        <f t="shared" si="79"/>
        <v>#REF!</v>
      </c>
      <c r="AB158" s="61">
        <f>SUMIFS(M.account_DTR!BV$7:BV$414,M.account_DTR!$I$7:$I$414,'10. 170KMP'!$F158)</f>
        <v>0</v>
      </c>
      <c r="AC158" s="61">
        <f>SUMIFS(M.account_DTR!BW$7:BW$414,M.account_DTR!$I$7:$I$414,'10. 170KMP'!$F158)</f>
        <v>0</v>
      </c>
      <c r="AD158" s="61">
        <f>SUMIFS(M.account_DTR!BX$7:BX$414,M.account_DTR!$I$7:$I$414,'10. 170KMP'!$F158)</f>
        <v>0</v>
      </c>
      <c r="AE158" s="61">
        <f>SUMIFS(M.account_DTR!BY$7:BY$414,M.account_DTR!$I$7:$I$414,'10. 170KMP'!$F158)</f>
        <v>0</v>
      </c>
      <c r="AF158" s="61">
        <f>SUMIFS(M.account_DTR!BZ$7:BZ$414,M.account_DTR!$I$7:$I$414,'10. 170KMP'!$F158)</f>
        <v>0</v>
      </c>
      <c r="AG158" s="61">
        <f>SUMIFS(M.account_DTR!CA$7:CA$414,M.account_DTR!$I$7:$I$414,'10. 170KMP'!$F158)</f>
        <v>0</v>
      </c>
      <c r="AH158" s="61">
        <f>SUMIFS(M.account_DTR!CB$7:CB$414,M.account_DTR!$I$7:$I$414,'10. 170KMP'!$F158)</f>
        <v>0</v>
      </c>
      <c r="AI158" s="61">
        <f>SUMIFS(M.account_DTR!CC$7:CC$414,M.account_DTR!$I$7:$I$414,'10. 170KMP'!$F158)</f>
        <v>0</v>
      </c>
      <c r="AJ158" s="61">
        <f>SUMIFS(M.account_DTR!CD$7:CD$414,M.account_DTR!$I$7:$I$414,'10. 170KMP'!$F158)</f>
        <v>0</v>
      </c>
      <c r="AK158" s="61">
        <f>SUMIFS(M.account_DTR!CE$7:CE$414,M.account_DTR!$I$7:$I$414,'10. 170KMP'!$F158)</f>
        <v>0</v>
      </c>
      <c r="AL158" s="61">
        <f>SUMIFS(M.account_DTR!CF$7:CF$414,M.account_DTR!$I$7:$I$414,'10. 170KMP'!$F158)</f>
        <v>0</v>
      </c>
      <c r="AM158" s="61">
        <f>SUMIFS(M.account_DTR!CG$7:CG$414,M.account_DTR!$I$7:$I$414,'10. 170KMP'!$F158)</f>
        <v>0</v>
      </c>
      <c r="AN158" s="61">
        <f t="shared" si="80"/>
        <v>0</v>
      </c>
      <c r="AO158" s="91">
        <f t="shared" si="78"/>
        <v>0</v>
      </c>
      <c r="AP158" s="323">
        <f>SUMIFS(M.account_DTR!CJ$7:CJ$414,M.account_DTR!$I$7:$I$414,'10. 170KMP'!$F158)</f>
        <v>0</v>
      </c>
      <c r="AQ158" s="324">
        <f>SUMIFS(M.account_DTR!CK$7:CK$414,M.account_DTR!$I$7:$I$414,'10. 170KMP'!$F158)</f>
        <v>0</v>
      </c>
      <c r="AR158" s="324">
        <f>SUMIFS(M.account_DTR!CL$7:CL$414,M.account_DTR!$I$7:$I$414,'10. 170KMP'!$F158)</f>
        <v>0</v>
      </c>
      <c r="AS158" s="324">
        <f>SUMIFS(M.account_DTR!CM$7:CM$414,M.account_DTR!$I$7:$I$414,'10. 170KMP'!$F158)</f>
        <v>0</v>
      </c>
      <c r="AT158" s="324">
        <f>SUMIFS(M.account_DTR!CN$7:CN$414,M.account_DTR!$I$7:$I$414,'10. 170KMP'!$F158)</f>
        <v>0</v>
      </c>
      <c r="AU158" s="324"/>
      <c r="AV158" s="324"/>
      <c r="AW158" s="324"/>
      <c r="AX158" s="324"/>
      <c r="AY158" s="324"/>
      <c r="AZ158" s="324"/>
      <c r="BA158" s="325"/>
      <c r="BB158" s="85">
        <f t="shared" si="72"/>
        <v>0</v>
      </c>
      <c r="BC158" s="61">
        <f t="shared" si="73"/>
        <v>0</v>
      </c>
      <c r="BD158" s="61">
        <f t="shared" si="74"/>
        <v>0</v>
      </c>
      <c r="BE158" s="732" t="str">
        <f t="shared" si="67"/>
        <v/>
      </c>
      <c r="BF158" s="733" t="str">
        <f t="shared" si="68"/>
        <v/>
      </c>
      <c r="BG158" s="85" t="e">
        <f t="shared" si="75"/>
        <v>#REF!</v>
      </c>
      <c r="BH158" s="61">
        <f t="shared" si="76"/>
        <v>0</v>
      </c>
      <c r="BI158" s="61">
        <f t="shared" si="77"/>
        <v>0</v>
      </c>
      <c r="BJ158" s="494" t="str">
        <f t="shared" si="69"/>
        <v/>
      </c>
      <c r="BK158" s="494" t="str">
        <f t="shared" si="70"/>
        <v/>
      </c>
      <c r="BL158" s="495" t="str">
        <f t="shared" si="71"/>
        <v/>
      </c>
    </row>
    <row r="159" spans="2:64" s="180" customFormat="1" ht="14.1" customHeight="1" x14ac:dyDescent="0.25">
      <c r="B159" s="555" t="s">
        <v>284</v>
      </c>
      <c r="C159" s="556" t="s">
        <v>108</v>
      </c>
      <c r="D159" s="557" t="str">
        <f>IF($B$2="x","",B159)</f>
        <v>V</v>
      </c>
      <c r="E159" s="556" t="str">
        <f>IF($B$2="x","",C159)</f>
        <v>Chi phí tài chính</v>
      </c>
      <c r="F159" s="558"/>
      <c r="G159" s="557"/>
      <c r="H159" s="559"/>
      <c r="I159" s="560"/>
      <c r="J159" s="561"/>
      <c r="K159" s="561"/>
      <c r="L159" s="562" t="e">
        <f>SUM(L160:L166)</f>
        <v>#REF!</v>
      </c>
      <c r="M159" s="563" t="e">
        <f t="shared" ref="M159:BA159" si="81">SUM(M160:M166)</f>
        <v>#REF!</v>
      </c>
      <c r="N159" s="563" t="e">
        <f t="shared" si="81"/>
        <v>#REF!</v>
      </c>
      <c r="O159" s="563" t="e">
        <f t="shared" si="81"/>
        <v>#REF!</v>
      </c>
      <c r="P159" s="563" t="e">
        <f t="shared" si="81"/>
        <v>#REF!</v>
      </c>
      <c r="Q159" s="563" t="e">
        <f t="shared" si="81"/>
        <v>#REF!</v>
      </c>
      <c r="R159" s="563" t="e">
        <f t="shared" si="81"/>
        <v>#REF!</v>
      </c>
      <c r="S159" s="563" t="e">
        <f t="shared" si="81"/>
        <v>#REF!</v>
      </c>
      <c r="T159" s="563" t="e">
        <f t="shared" si="81"/>
        <v>#REF!</v>
      </c>
      <c r="U159" s="563" t="e">
        <f t="shared" si="81"/>
        <v>#REF!</v>
      </c>
      <c r="V159" s="563" t="e">
        <f t="shared" si="81"/>
        <v>#REF!</v>
      </c>
      <c r="W159" s="563" t="e">
        <f t="shared" si="81"/>
        <v>#REF!</v>
      </c>
      <c r="X159" s="563" t="e">
        <f t="shared" si="81"/>
        <v>#REF!</v>
      </c>
      <c r="Y159" s="563" t="e">
        <f t="shared" si="81"/>
        <v>#REF!</v>
      </c>
      <c r="Z159" s="563" t="e">
        <f t="shared" si="81"/>
        <v>#REF!</v>
      </c>
      <c r="AA159" s="563" t="e">
        <f t="shared" si="81"/>
        <v>#REF!</v>
      </c>
      <c r="AB159" s="563">
        <f t="shared" si="81"/>
        <v>0</v>
      </c>
      <c r="AC159" s="563">
        <f t="shared" si="81"/>
        <v>0</v>
      </c>
      <c r="AD159" s="563">
        <f t="shared" si="81"/>
        <v>0</v>
      </c>
      <c r="AE159" s="563">
        <f t="shared" si="81"/>
        <v>0</v>
      </c>
      <c r="AF159" s="563">
        <f t="shared" si="81"/>
        <v>0</v>
      </c>
      <c r="AG159" s="563">
        <f t="shared" si="81"/>
        <v>0</v>
      </c>
      <c r="AH159" s="563">
        <f t="shared" si="81"/>
        <v>0</v>
      </c>
      <c r="AI159" s="563">
        <f t="shared" si="81"/>
        <v>0</v>
      </c>
      <c r="AJ159" s="563">
        <f t="shared" si="81"/>
        <v>0</v>
      </c>
      <c r="AK159" s="563">
        <f t="shared" si="81"/>
        <v>0</v>
      </c>
      <c r="AL159" s="563">
        <f t="shared" si="81"/>
        <v>0</v>
      </c>
      <c r="AM159" s="563">
        <f t="shared" si="81"/>
        <v>0</v>
      </c>
      <c r="AN159" s="563">
        <f t="shared" si="81"/>
        <v>0</v>
      </c>
      <c r="AO159" s="564">
        <f t="shared" si="81"/>
        <v>1879909</v>
      </c>
      <c r="AP159" s="565">
        <f t="shared" si="81"/>
        <v>455909</v>
      </c>
      <c r="AQ159" s="566">
        <f t="shared" si="81"/>
        <v>443818</v>
      </c>
      <c r="AR159" s="566">
        <f t="shared" si="81"/>
        <v>315909</v>
      </c>
      <c r="AS159" s="566">
        <f t="shared" si="81"/>
        <v>359818</v>
      </c>
      <c r="AT159" s="566">
        <f t="shared" ref="AT159" si="82">SUM(AT160:AT166)</f>
        <v>304455</v>
      </c>
      <c r="AU159" s="566">
        <f t="shared" si="81"/>
        <v>0</v>
      </c>
      <c r="AV159" s="566">
        <f t="shared" si="81"/>
        <v>0</v>
      </c>
      <c r="AW159" s="566">
        <f t="shared" si="81"/>
        <v>0</v>
      </c>
      <c r="AX159" s="566">
        <f t="shared" si="81"/>
        <v>0</v>
      </c>
      <c r="AY159" s="566">
        <f t="shared" si="81"/>
        <v>0</v>
      </c>
      <c r="AZ159" s="566">
        <f t="shared" si="81"/>
        <v>0</v>
      </c>
      <c r="BA159" s="567">
        <f t="shared" si="81"/>
        <v>0</v>
      </c>
      <c r="BB159" s="562">
        <f t="shared" si="72"/>
        <v>359818</v>
      </c>
      <c r="BC159" s="563">
        <f t="shared" si="73"/>
        <v>304455</v>
      </c>
      <c r="BD159" s="563">
        <f t="shared" si="74"/>
        <v>0</v>
      </c>
      <c r="BE159" s="728">
        <f t="shared" si="67"/>
        <v>0.84613610214052659</v>
      </c>
      <c r="BF159" s="729" t="str">
        <f t="shared" si="68"/>
        <v/>
      </c>
      <c r="BG159" s="562" t="e">
        <f t="shared" si="75"/>
        <v>#REF!</v>
      </c>
      <c r="BH159" s="563">
        <f t="shared" si="76"/>
        <v>1879909</v>
      </c>
      <c r="BI159" s="563">
        <f t="shared" si="77"/>
        <v>0</v>
      </c>
      <c r="BJ159" s="568" t="str">
        <f t="shared" si="69"/>
        <v/>
      </c>
      <c r="BK159" s="568" t="str">
        <f t="shared" si="70"/>
        <v/>
      </c>
      <c r="BL159" s="569" t="str">
        <f t="shared" si="71"/>
        <v/>
      </c>
    </row>
    <row r="160" spans="2:64" s="2" customFormat="1" x14ac:dyDescent="0.25">
      <c r="B160" s="1103" t="s">
        <v>285</v>
      </c>
      <c r="C160" s="1104" t="s">
        <v>108</v>
      </c>
      <c r="D160" s="1105" t="s">
        <v>286</v>
      </c>
      <c r="E160" s="1104" t="s">
        <v>158</v>
      </c>
      <c r="F160" s="177">
        <f>IF(H160=0,"",MAX($F$10:F158)+1)</f>
        <v>148</v>
      </c>
      <c r="G160" s="239" t="str">
        <f>VLOOKUP(H160,'Mapping account'!E:F,2,0)</f>
        <v>06001</v>
      </c>
      <c r="H160" s="14" t="s">
        <v>405</v>
      </c>
      <c r="I160" s="267" t="s">
        <v>226</v>
      </c>
      <c r="J160" s="278" t="s">
        <v>285</v>
      </c>
      <c r="K160" s="278" t="s">
        <v>286</v>
      </c>
      <c r="L160" s="386" t="e">
        <f>SUMIFS(M.account_DTR!$AD$7:$AD$414,M.account_DTR!$I$7:$I$414,'10. 170KMP'!$F160)</f>
        <v>#REF!</v>
      </c>
      <c r="M160" s="387" t="e">
        <f>SUMIFS(M.account_DTR!$AR$7:$AR$414,M.account_DTR!$I$7:$I$414,'10. 170KMP'!$F160)</f>
        <v>#REF!</v>
      </c>
      <c r="N160" s="387" t="e">
        <f>SUMIFS(M.account_DTR!$BF$7:$BF$414,M.account_DTR!$I$7:$I$414,'10. 170KMP'!$F160)</f>
        <v>#REF!</v>
      </c>
      <c r="O160" s="387" t="e">
        <f>SUMIFS(M.account_DTR!BH$7:BH$414,M.account_DTR!$I$7:$I$414,'10. 170KMP'!$F160)</f>
        <v>#REF!</v>
      </c>
      <c r="P160" s="387" t="e">
        <f>SUMIFS(M.account_DTR!BI$7:BI$414,M.account_DTR!$I$7:$I$414,'10. 170KMP'!$F160)</f>
        <v>#REF!</v>
      </c>
      <c r="Q160" s="387" t="e">
        <f>SUMIFS(M.account_DTR!BJ$7:BJ$414,M.account_DTR!$I$7:$I$414,'10. 170KMP'!$F160)</f>
        <v>#REF!</v>
      </c>
      <c r="R160" s="387" t="e">
        <f>SUMIFS(M.account_DTR!BK$7:BK$414,M.account_DTR!$I$7:$I$414,'10. 170KMP'!$F160)</f>
        <v>#REF!</v>
      </c>
      <c r="S160" s="387" t="e">
        <f>SUMIFS(M.account_DTR!BL$7:BL$414,M.account_DTR!$I$7:$I$414,'10. 170KMP'!$F160)</f>
        <v>#REF!</v>
      </c>
      <c r="T160" s="387" t="e">
        <f>SUMIFS(M.account_DTR!BM$7:BM$414,M.account_DTR!$I$7:$I$414,'10. 170KMP'!$F160)</f>
        <v>#REF!</v>
      </c>
      <c r="U160" s="387" t="e">
        <f>SUMIFS(M.account_DTR!BN$7:BN$414,M.account_DTR!$I$7:$I$414,'10. 170KMP'!$F160)</f>
        <v>#REF!</v>
      </c>
      <c r="V160" s="387" t="e">
        <f>SUMIFS(M.account_DTR!BO$7:BO$414,M.account_DTR!$I$7:$I$414,'10. 170KMP'!$F160)</f>
        <v>#REF!</v>
      </c>
      <c r="W160" s="387" t="e">
        <f>SUMIFS(M.account_DTR!BP$7:BP$414,M.account_DTR!$I$7:$I$414,'10. 170KMP'!$F160)</f>
        <v>#REF!</v>
      </c>
      <c r="X160" s="387" t="e">
        <f>SUMIFS(M.account_DTR!BQ$7:BQ$414,M.account_DTR!$I$7:$I$414,'10. 170KMP'!$F160)</f>
        <v>#REF!</v>
      </c>
      <c r="Y160" s="387" t="e">
        <f>SUMIFS(M.account_DTR!BR$7:BR$414,M.account_DTR!$I$7:$I$414,'10. 170KMP'!$F160)</f>
        <v>#REF!</v>
      </c>
      <c r="Z160" s="387" t="e">
        <f>SUMIFS(M.account_DTR!BS$7:BS$414,M.account_DTR!$I$7:$I$414,'10. 170KMP'!$F160)</f>
        <v>#REF!</v>
      </c>
      <c r="AA160" s="387" t="e">
        <f t="shared" si="79"/>
        <v>#REF!</v>
      </c>
      <c r="AB160" s="387">
        <f>SUMIFS(M.account_DTR!BV$7:BV$414,M.account_DTR!$I$7:$I$414,'10. 170KMP'!$F160)</f>
        <v>0</v>
      </c>
      <c r="AC160" s="387">
        <f>SUMIFS(M.account_DTR!BW$7:BW$414,M.account_DTR!$I$7:$I$414,'10. 170KMP'!$F160)</f>
        <v>0</v>
      </c>
      <c r="AD160" s="387">
        <f>SUMIFS(M.account_DTR!BX$7:BX$414,M.account_DTR!$I$7:$I$414,'10. 170KMP'!$F160)</f>
        <v>0</v>
      </c>
      <c r="AE160" s="387">
        <f>SUMIFS(M.account_DTR!BY$7:BY$414,M.account_DTR!$I$7:$I$414,'10. 170KMP'!$F160)</f>
        <v>0</v>
      </c>
      <c r="AF160" s="387">
        <f>SUMIFS(M.account_DTR!BZ$7:BZ$414,M.account_DTR!$I$7:$I$414,'10. 170KMP'!$F160)</f>
        <v>0</v>
      </c>
      <c r="AG160" s="387">
        <f>SUMIFS(M.account_DTR!CA$7:CA$414,M.account_DTR!$I$7:$I$414,'10. 170KMP'!$F160)</f>
        <v>0</v>
      </c>
      <c r="AH160" s="387">
        <f>SUMIFS(M.account_DTR!CB$7:CB$414,M.account_DTR!$I$7:$I$414,'10. 170KMP'!$F160)</f>
        <v>0</v>
      </c>
      <c r="AI160" s="387">
        <f>SUMIFS(M.account_DTR!CC$7:CC$414,M.account_DTR!$I$7:$I$414,'10. 170KMP'!$F160)</f>
        <v>0</v>
      </c>
      <c r="AJ160" s="387">
        <f>SUMIFS(M.account_DTR!CD$7:CD$414,M.account_DTR!$I$7:$I$414,'10. 170KMP'!$F160)</f>
        <v>0</v>
      </c>
      <c r="AK160" s="387">
        <f>SUMIFS(M.account_DTR!CE$7:CE$414,M.account_DTR!$I$7:$I$414,'10. 170KMP'!$F160)</f>
        <v>0</v>
      </c>
      <c r="AL160" s="387">
        <f>SUMIFS(M.account_DTR!CF$7:CF$414,M.account_DTR!$I$7:$I$414,'10. 170KMP'!$F160)</f>
        <v>0</v>
      </c>
      <c r="AM160" s="387">
        <f>SUMIFS(M.account_DTR!CG$7:CG$414,M.account_DTR!$I$7:$I$414,'10. 170KMP'!$F160)</f>
        <v>0</v>
      </c>
      <c r="AN160" s="387">
        <f t="shared" si="80"/>
        <v>0</v>
      </c>
      <c r="AO160" s="388">
        <f t="shared" si="78"/>
        <v>0</v>
      </c>
      <c r="AP160" s="389">
        <f>SUMIFS(M.account_DTR!CJ$7:CJ$414,M.account_DTR!$I$7:$I$414,'10. 170KMP'!$F160)</f>
        <v>0</v>
      </c>
      <c r="AQ160" s="390">
        <f>SUMIFS(M.account_DTR!CK$7:CK$414,M.account_DTR!$I$7:$I$414,'10. 170KMP'!$F160)</f>
        <v>0</v>
      </c>
      <c r="AR160" s="390">
        <f>SUMIFS(M.account_DTR!CL$7:CL$414,M.account_DTR!$I$7:$I$414,'10. 170KMP'!$F160)</f>
        <v>0</v>
      </c>
      <c r="AS160" s="390">
        <f>SUMIFS(M.account_DTR!CM$7:CM$414,M.account_DTR!$I$7:$I$414,'10. 170KMP'!$F160)</f>
        <v>0</v>
      </c>
      <c r="AT160" s="390">
        <f>SUMIFS(M.account_DTR!CN$7:CN$414,M.account_DTR!$I$7:$I$414,'10. 170KMP'!$F160)</f>
        <v>0</v>
      </c>
      <c r="AU160" s="390"/>
      <c r="AV160" s="390"/>
      <c r="AW160" s="390"/>
      <c r="AX160" s="390"/>
      <c r="AY160" s="390"/>
      <c r="AZ160" s="390"/>
      <c r="BA160" s="391"/>
      <c r="BB160" s="386">
        <f t="shared" si="72"/>
        <v>0</v>
      </c>
      <c r="BC160" s="387">
        <f t="shared" si="73"/>
        <v>0</v>
      </c>
      <c r="BD160" s="387">
        <f t="shared" si="74"/>
        <v>0</v>
      </c>
      <c r="BE160" s="734" t="str">
        <f t="shared" si="67"/>
        <v/>
      </c>
      <c r="BF160" s="735" t="str">
        <f t="shared" si="68"/>
        <v/>
      </c>
      <c r="BG160" s="386" t="e">
        <f t="shared" si="75"/>
        <v>#REF!</v>
      </c>
      <c r="BH160" s="387">
        <f t="shared" si="76"/>
        <v>0</v>
      </c>
      <c r="BI160" s="387">
        <f t="shared" si="77"/>
        <v>0</v>
      </c>
      <c r="BJ160" s="498" t="str">
        <f t="shared" si="69"/>
        <v/>
      </c>
      <c r="BK160" s="498" t="str">
        <f t="shared" si="70"/>
        <v/>
      </c>
      <c r="BL160" s="499" t="str">
        <f t="shared" si="71"/>
        <v/>
      </c>
    </row>
    <row r="161" spans="2:64" s="2" customFormat="1" x14ac:dyDescent="0.25">
      <c r="B161" s="1103"/>
      <c r="C161" s="1104"/>
      <c r="D161" s="1105"/>
      <c r="E161" s="1104"/>
      <c r="F161" s="179">
        <f>IF(H161=0,"",MAX($F$10:F160)+1)</f>
        <v>149</v>
      </c>
      <c r="G161" s="242" t="str">
        <f>VLOOKUP(H161,'Mapping account'!E:F,2,0)</f>
        <v>06002</v>
      </c>
      <c r="H161" s="198" t="s">
        <v>406</v>
      </c>
      <c r="I161" s="269" t="s">
        <v>226</v>
      </c>
      <c r="J161" s="279" t="s">
        <v>285</v>
      </c>
      <c r="K161" s="279" t="s">
        <v>286</v>
      </c>
      <c r="L161" s="403" t="e">
        <f>SUMIFS(M.account_DTR!$AD$7:$AD$414,M.account_DTR!$I$7:$I$414,'10. 170KMP'!$F161)</f>
        <v>#REF!</v>
      </c>
      <c r="M161" s="404" t="e">
        <f>SUMIFS(M.account_DTR!$AR$7:$AR$414,M.account_DTR!$I$7:$I$414,'10. 170KMP'!$F161)</f>
        <v>#REF!</v>
      </c>
      <c r="N161" s="404" t="e">
        <f>SUMIFS(M.account_DTR!$BF$7:$BF$414,M.account_DTR!$I$7:$I$414,'10. 170KMP'!$F161)</f>
        <v>#REF!</v>
      </c>
      <c r="O161" s="404" t="e">
        <f>SUMIFS(M.account_DTR!BH$7:BH$414,M.account_DTR!$I$7:$I$414,'10. 170KMP'!$F161)</f>
        <v>#REF!</v>
      </c>
      <c r="P161" s="404" t="e">
        <f>SUMIFS(M.account_DTR!BI$7:BI$414,M.account_DTR!$I$7:$I$414,'10. 170KMP'!$F161)</f>
        <v>#REF!</v>
      </c>
      <c r="Q161" s="404" t="e">
        <f>SUMIFS(M.account_DTR!BJ$7:BJ$414,M.account_DTR!$I$7:$I$414,'10. 170KMP'!$F161)</f>
        <v>#REF!</v>
      </c>
      <c r="R161" s="404" t="e">
        <f>SUMIFS(M.account_DTR!BK$7:BK$414,M.account_DTR!$I$7:$I$414,'10. 170KMP'!$F161)</f>
        <v>#REF!</v>
      </c>
      <c r="S161" s="404" t="e">
        <f>SUMIFS(M.account_DTR!BL$7:BL$414,M.account_DTR!$I$7:$I$414,'10. 170KMP'!$F161)</f>
        <v>#REF!</v>
      </c>
      <c r="T161" s="404" t="e">
        <f>SUMIFS(M.account_DTR!BM$7:BM$414,M.account_DTR!$I$7:$I$414,'10. 170KMP'!$F161)</f>
        <v>#REF!</v>
      </c>
      <c r="U161" s="404" t="e">
        <f>SUMIFS(M.account_DTR!BN$7:BN$414,M.account_DTR!$I$7:$I$414,'10. 170KMP'!$F161)</f>
        <v>#REF!</v>
      </c>
      <c r="V161" s="404" t="e">
        <f>SUMIFS(M.account_DTR!BO$7:BO$414,M.account_DTR!$I$7:$I$414,'10. 170KMP'!$F161)</f>
        <v>#REF!</v>
      </c>
      <c r="W161" s="404" t="e">
        <f>SUMIFS(M.account_DTR!BP$7:BP$414,M.account_DTR!$I$7:$I$414,'10. 170KMP'!$F161)</f>
        <v>#REF!</v>
      </c>
      <c r="X161" s="404" t="e">
        <f>SUMIFS(M.account_DTR!BQ$7:BQ$414,M.account_DTR!$I$7:$I$414,'10. 170KMP'!$F161)</f>
        <v>#REF!</v>
      </c>
      <c r="Y161" s="404" t="e">
        <f>SUMIFS(M.account_DTR!BR$7:BR$414,M.account_DTR!$I$7:$I$414,'10. 170KMP'!$F161)</f>
        <v>#REF!</v>
      </c>
      <c r="Z161" s="404" t="e">
        <f>SUMIFS(M.account_DTR!BS$7:BS$414,M.account_DTR!$I$7:$I$414,'10. 170KMP'!$F161)</f>
        <v>#REF!</v>
      </c>
      <c r="AA161" s="404" t="e">
        <f t="shared" si="79"/>
        <v>#REF!</v>
      </c>
      <c r="AB161" s="404">
        <f>SUMIFS(M.account_DTR!BV$7:BV$414,M.account_DTR!$I$7:$I$414,'10. 170KMP'!$F161)</f>
        <v>0</v>
      </c>
      <c r="AC161" s="404">
        <f>SUMIFS(M.account_DTR!BW$7:BW$414,M.account_DTR!$I$7:$I$414,'10. 170KMP'!$F161)</f>
        <v>0</v>
      </c>
      <c r="AD161" s="404">
        <f>SUMIFS(M.account_DTR!BX$7:BX$414,M.account_DTR!$I$7:$I$414,'10. 170KMP'!$F161)</f>
        <v>0</v>
      </c>
      <c r="AE161" s="404">
        <f>SUMIFS(M.account_DTR!BY$7:BY$414,M.account_DTR!$I$7:$I$414,'10. 170KMP'!$F161)</f>
        <v>0</v>
      </c>
      <c r="AF161" s="404">
        <f>SUMIFS(M.account_DTR!BZ$7:BZ$414,M.account_DTR!$I$7:$I$414,'10. 170KMP'!$F161)</f>
        <v>0</v>
      </c>
      <c r="AG161" s="404">
        <f>SUMIFS(M.account_DTR!CA$7:CA$414,M.account_DTR!$I$7:$I$414,'10. 170KMP'!$F161)</f>
        <v>0</v>
      </c>
      <c r="AH161" s="404">
        <f>SUMIFS(M.account_DTR!CB$7:CB$414,M.account_DTR!$I$7:$I$414,'10. 170KMP'!$F161)</f>
        <v>0</v>
      </c>
      <c r="AI161" s="404">
        <f>SUMIFS(M.account_DTR!CC$7:CC$414,M.account_DTR!$I$7:$I$414,'10. 170KMP'!$F161)</f>
        <v>0</v>
      </c>
      <c r="AJ161" s="404">
        <f>SUMIFS(M.account_DTR!CD$7:CD$414,M.account_DTR!$I$7:$I$414,'10. 170KMP'!$F161)</f>
        <v>0</v>
      </c>
      <c r="AK161" s="404">
        <f>SUMIFS(M.account_DTR!CE$7:CE$414,M.account_DTR!$I$7:$I$414,'10. 170KMP'!$F161)</f>
        <v>0</v>
      </c>
      <c r="AL161" s="404">
        <f>SUMIFS(M.account_DTR!CF$7:CF$414,M.account_DTR!$I$7:$I$414,'10. 170KMP'!$F161)</f>
        <v>0</v>
      </c>
      <c r="AM161" s="404">
        <f>SUMIFS(M.account_DTR!CG$7:CG$414,M.account_DTR!$I$7:$I$414,'10. 170KMP'!$F161)</f>
        <v>0</v>
      </c>
      <c r="AN161" s="404">
        <f t="shared" si="80"/>
        <v>0</v>
      </c>
      <c r="AO161" s="405">
        <f t="shared" si="78"/>
        <v>0</v>
      </c>
      <c r="AP161" s="406">
        <f>SUMIFS(M.account_DTR!CJ$7:CJ$414,M.account_DTR!$I$7:$I$414,'10. 170KMP'!$F161)</f>
        <v>0</v>
      </c>
      <c r="AQ161" s="407">
        <f>SUMIFS(M.account_DTR!CK$7:CK$414,M.account_DTR!$I$7:$I$414,'10. 170KMP'!$F161)</f>
        <v>0</v>
      </c>
      <c r="AR161" s="407">
        <f>SUMIFS(M.account_DTR!CL$7:CL$414,M.account_DTR!$I$7:$I$414,'10. 170KMP'!$F161)</f>
        <v>0</v>
      </c>
      <c r="AS161" s="407">
        <f>SUMIFS(M.account_DTR!CM$7:CM$414,M.account_DTR!$I$7:$I$414,'10. 170KMP'!$F161)</f>
        <v>0</v>
      </c>
      <c r="AT161" s="407">
        <f>SUMIFS(M.account_DTR!CN$7:CN$414,M.account_DTR!$I$7:$I$414,'10. 170KMP'!$F161)</f>
        <v>0</v>
      </c>
      <c r="AU161" s="407"/>
      <c r="AV161" s="407"/>
      <c r="AW161" s="407"/>
      <c r="AX161" s="407"/>
      <c r="AY161" s="407"/>
      <c r="AZ161" s="407"/>
      <c r="BA161" s="408"/>
      <c r="BB161" s="403">
        <f t="shared" si="72"/>
        <v>0</v>
      </c>
      <c r="BC161" s="404">
        <f t="shared" si="73"/>
        <v>0</v>
      </c>
      <c r="BD161" s="404">
        <f t="shared" si="74"/>
        <v>0</v>
      </c>
      <c r="BE161" s="738" t="str">
        <f t="shared" si="67"/>
        <v/>
      </c>
      <c r="BF161" s="739" t="str">
        <f t="shared" si="68"/>
        <v/>
      </c>
      <c r="BG161" s="403" t="e">
        <f t="shared" si="75"/>
        <v>#REF!</v>
      </c>
      <c r="BH161" s="404">
        <f t="shared" si="76"/>
        <v>0</v>
      </c>
      <c r="BI161" s="404">
        <f t="shared" si="77"/>
        <v>0</v>
      </c>
      <c r="BJ161" s="502" t="str">
        <f t="shared" si="69"/>
        <v/>
      </c>
      <c r="BK161" s="502" t="str">
        <f t="shared" si="70"/>
        <v/>
      </c>
      <c r="BL161" s="503" t="str">
        <f t="shared" si="71"/>
        <v/>
      </c>
    </row>
    <row r="162" spans="2:64" s="2" customFormat="1" x14ac:dyDescent="0.25">
      <c r="B162" s="1103"/>
      <c r="C162" s="1104"/>
      <c r="D162" s="1105"/>
      <c r="E162" s="1104"/>
      <c r="F162" s="23">
        <f>IF(H162=0,"",MAX($F$10:F161)+1)</f>
        <v>150</v>
      </c>
      <c r="G162" s="240" t="str">
        <f>VLOOKUP(H162,'Mapping account'!E:F,2,0)</f>
        <v>05901</v>
      </c>
      <c r="H162" s="16" t="s">
        <v>407</v>
      </c>
      <c r="I162" s="266" t="s">
        <v>226</v>
      </c>
      <c r="J162" s="277" t="s">
        <v>285</v>
      </c>
      <c r="K162" s="277" t="s">
        <v>286</v>
      </c>
      <c r="L162" s="85" t="e">
        <f>SUMIFS(M.account_DTR!$AD$7:$AD$414,M.account_DTR!$I$7:$I$414,'10. 170KMP'!$F162)</f>
        <v>#REF!</v>
      </c>
      <c r="M162" s="61" t="e">
        <f>SUMIFS(M.account_DTR!$AR$7:$AR$414,M.account_DTR!$I$7:$I$414,'10. 170KMP'!$F162)</f>
        <v>#REF!</v>
      </c>
      <c r="N162" s="61" t="e">
        <f>SUMIFS(M.account_DTR!$BF$7:$BF$414,M.account_DTR!$I$7:$I$414,'10. 170KMP'!$F162)</f>
        <v>#REF!</v>
      </c>
      <c r="O162" s="61" t="e">
        <f>SUMIFS(M.account_DTR!BH$7:BH$414,M.account_DTR!$I$7:$I$414,'10. 170KMP'!$F162)</f>
        <v>#REF!</v>
      </c>
      <c r="P162" s="61" t="e">
        <f>SUMIFS(M.account_DTR!BI$7:BI$414,M.account_DTR!$I$7:$I$414,'10. 170KMP'!$F162)</f>
        <v>#REF!</v>
      </c>
      <c r="Q162" s="61" t="e">
        <f>SUMIFS(M.account_DTR!BJ$7:BJ$414,M.account_DTR!$I$7:$I$414,'10. 170KMP'!$F162)</f>
        <v>#REF!</v>
      </c>
      <c r="R162" s="61" t="e">
        <f>SUMIFS(M.account_DTR!BK$7:BK$414,M.account_DTR!$I$7:$I$414,'10. 170KMP'!$F162)</f>
        <v>#REF!</v>
      </c>
      <c r="S162" s="61" t="e">
        <f>SUMIFS(M.account_DTR!BL$7:BL$414,M.account_DTR!$I$7:$I$414,'10. 170KMP'!$F162)</f>
        <v>#REF!</v>
      </c>
      <c r="T162" s="61" t="e">
        <f>SUMIFS(M.account_DTR!BM$7:BM$414,M.account_DTR!$I$7:$I$414,'10. 170KMP'!$F162)</f>
        <v>#REF!</v>
      </c>
      <c r="U162" s="61" t="e">
        <f>SUMIFS(M.account_DTR!BN$7:BN$414,M.account_DTR!$I$7:$I$414,'10. 170KMP'!$F162)</f>
        <v>#REF!</v>
      </c>
      <c r="V162" s="61" t="e">
        <f>SUMIFS(M.account_DTR!BO$7:BO$414,M.account_DTR!$I$7:$I$414,'10. 170KMP'!$F162)</f>
        <v>#REF!</v>
      </c>
      <c r="W162" s="61" t="e">
        <f>SUMIFS(M.account_DTR!BP$7:BP$414,M.account_DTR!$I$7:$I$414,'10. 170KMP'!$F162)</f>
        <v>#REF!</v>
      </c>
      <c r="X162" s="61" t="e">
        <f>SUMIFS(M.account_DTR!BQ$7:BQ$414,M.account_DTR!$I$7:$I$414,'10. 170KMP'!$F162)</f>
        <v>#REF!</v>
      </c>
      <c r="Y162" s="61" t="e">
        <f>SUMIFS(M.account_DTR!BR$7:BR$414,M.account_DTR!$I$7:$I$414,'10. 170KMP'!$F162)</f>
        <v>#REF!</v>
      </c>
      <c r="Z162" s="61" t="e">
        <f>SUMIFS(M.account_DTR!BS$7:BS$414,M.account_DTR!$I$7:$I$414,'10. 170KMP'!$F162)</f>
        <v>#REF!</v>
      </c>
      <c r="AA162" s="61" t="e">
        <f t="shared" si="79"/>
        <v>#REF!</v>
      </c>
      <c r="AB162" s="61">
        <f>SUMIFS(M.account_DTR!BV$7:BV$414,M.account_DTR!$I$7:$I$414,'10. 170KMP'!$F162)</f>
        <v>0</v>
      </c>
      <c r="AC162" s="61">
        <f>SUMIFS(M.account_DTR!BW$7:BW$414,M.account_DTR!$I$7:$I$414,'10. 170KMP'!$F162)</f>
        <v>0</v>
      </c>
      <c r="AD162" s="61">
        <f>SUMIFS(M.account_DTR!BX$7:BX$414,M.account_DTR!$I$7:$I$414,'10. 170KMP'!$F162)</f>
        <v>0</v>
      </c>
      <c r="AE162" s="61">
        <f>SUMIFS(M.account_DTR!BY$7:BY$414,M.account_DTR!$I$7:$I$414,'10. 170KMP'!$F162)</f>
        <v>0</v>
      </c>
      <c r="AF162" s="61">
        <f>SUMIFS(M.account_DTR!BZ$7:BZ$414,M.account_DTR!$I$7:$I$414,'10. 170KMP'!$F162)</f>
        <v>0</v>
      </c>
      <c r="AG162" s="61">
        <f>SUMIFS(M.account_DTR!CA$7:CA$414,M.account_DTR!$I$7:$I$414,'10. 170KMP'!$F162)</f>
        <v>0</v>
      </c>
      <c r="AH162" s="61">
        <f>SUMIFS(M.account_DTR!CB$7:CB$414,M.account_DTR!$I$7:$I$414,'10. 170KMP'!$F162)</f>
        <v>0</v>
      </c>
      <c r="AI162" s="61">
        <f>SUMIFS(M.account_DTR!CC$7:CC$414,M.account_DTR!$I$7:$I$414,'10. 170KMP'!$F162)</f>
        <v>0</v>
      </c>
      <c r="AJ162" s="61">
        <f>SUMIFS(M.account_DTR!CD$7:CD$414,M.account_DTR!$I$7:$I$414,'10. 170KMP'!$F162)</f>
        <v>0</v>
      </c>
      <c r="AK162" s="61">
        <f>SUMIFS(M.account_DTR!CE$7:CE$414,M.account_DTR!$I$7:$I$414,'10. 170KMP'!$F162)</f>
        <v>0</v>
      </c>
      <c r="AL162" s="61">
        <f>SUMIFS(M.account_DTR!CF$7:CF$414,M.account_DTR!$I$7:$I$414,'10. 170KMP'!$F162)</f>
        <v>0</v>
      </c>
      <c r="AM162" s="61">
        <f>SUMIFS(M.account_DTR!CG$7:CG$414,M.account_DTR!$I$7:$I$414,'10. 170KMP'!$F162)</f>
        <v>0</v>
      </c>
      <c r="AN162" s="61">
        <f t="shared" si="80"/>
        <v>0</v>
      </c>
      <c r="AO162" s="91">
        <f t="shared" si="78"/>
        <v>0</v>
      </c>
      <c r="AP162" s="323">
        <f>SUMIFS(M.account_DTR!CJ$7:CJ$414,M.account_DTR!$I$7:$I$414,'10. 170KMP'!$F162)</f>
        <v>0</v>
      </c>
      <c r="AQ162" s="324">
        <f>SUMIFS(M.account_DTR!CK$7:CK$414,M.account_DTR!$I$7:$I$414,'10. 170KMP'!$F162)</f>
        <v>0</v>
      </c>
      <c r="AR162" s="324">
        <f>SUMIFS(M.account_DTR!CL$7:CL$414,M.account_DTR!$I$7:$I$414,'10. 170KMP'!$F162)</f>
        <v>0</v>
      </c>
      <c r="AS162" s="324">
        <f>SUMIFS(M.account_DTR!CM$7:CM$414,M.account_DTR!$I$7:$I$414,'10. 170KMP'!$F162)</f>
        <v>0</v>
      </c>
      <c r="AT162" s="324">
        <f>SUMIFS(M.account_DTR!CN$7:CN$414,M.account_DTR!$I$7:$I$414,'10. 170KMP'!$F162)</f>
        <v>0</v>
      </c>
      <c r="AU162" s="324"/>
      <c r="AV162" s="324"/>
      <c r="AW162" s="324"/>
      <c r="AX162" s="324"/>
      <c r="AY162" s="324"/>
      <c r="AZ162" s="324"/>
      <c r="BA162" s="325"/>
      <c r="BB162" s="85">
        <f t="shared" si="72"/>
        <v>0</v>
      </c>
      <c r="BC162" s="61">
        <f t="shared" si="73"/>
        <v>0</v>
      </c>
      <c r="BD162" s="61">
        <f t="shared" si="74"/>
        <v>0</v>
      </c>
      <c r="BE162" s="732" t="str">
        <f t="shared" si="67"/>
        <v/>
      </c>
      <c r="BF162" s="733" t="str">
        <f t="shared" si="68"/>
        <v/>
      </c>
      <c r="BG162" s="85" t="e">
        <f t="shared" si="75"/>
        <v>#REF!</v>
      </c>
      <c r="BH162" s="61">
        <f t="shared" si="76"/>
        <v>0</v>
      </c>
      <c r="BI162" s="61">
        <f t="shared" si="77"/>
        <v>0</v>
      </c>
      <c r="BJ162" s="494" t="str">
        <f t="shared" si="69"/>
        <v/>
      </c>
      <c r="BK162" s="494" t="str">
        <f t="shared" si="70"/>
        <v/>
      </c>
      <c r="BL162" s="495" t="str">
        <f t="shared" si="71"/>
        <v/>
      </c>
    </row>
    <row r="163" spans="2:64" s="2" customFormat="1" x14ac:dyDescent="0.25">
      <c r="B163" s="1103"/>
      <c r="C163" s="1104"/>
      <c r="D163" s="244" t="s">
        <v>287</v>
      </c>
      <c r="E163" s="164" t="s">
        <v>157</v>
      </c>
      <c r="F163" s="163">
        <f>IF(H163=0,"",MAX($F$10:F162)+1)</f>
        <v>151</v>
      </c>
      <c r="G163" s="244" t="str">
        <f>VLOOKUP(H163,'Mapping account'!E:F,2,0)</f>
        <v>00100</v>
      </c>
      <c r="H163" s="165" t="s">
        <v>157</v>
      </c>
      <c r="I163" s="271" t="s">
        <v>226</v>
      </c>
      <c r="J163" s="280" t="s">
        <v>285</v>
      </c>
      <c r="K163" s="280" t="s">
        <v>287</v>
      </c>
      <c r="L163" s="263" t="e">
        <f>SUMIFS(M.account_DTR!$AD$7:$AD$414,M.account_DTR!$I$7:$I$414,'10. 170KMP'!$F163)</f>
        <v>#REF!</v>
      </c>
      <c r="M163" s="264" t="e">
        <f>SUMIFS(M.account_DTR!$AR$7:$AR$414,M.account_DTR!$I$7:$I$414,'10. 170KMP'!$F163)</f>
        <v>#REF!</v>
      </c>
      <c r="N163" s="264" t="e">
        <f>SUMIFS(M.account_DTR!$BF$7:$BF$414,M.account_DTR!$I$7:$I$414,'10. 170KMP'!$F163)</f>
        <v>#REF!</v>
      </c>
      <c r="O163" s="264" t="e">
        <f>SUMIFS(M.account_DTR!BH$7:BH$414,M.account_DTR!$I$7:$I$414,'10. 170KMP'!$F163)</f>
        <v>#REF!</v>
      </c>
      <c r="P163" s="264" t="e">
        <f>SUMIFS(M.account_DTR!BI$7:BI$414,M.account_DTR!$I$7:$I$414,'10. 170KMP'!$F163)</f>
        <v>#REF!</v>
      </c>
      <c r="Q163" s="264" t="e">
        <f>SUMIFS(M.account_DTR!BJ$7:BJ$414,M.account_DTR!$I$7:$I$414,'10. 170KMP'!$F163)</f>
        <v>#REF!</v>
      </c>
      <c r="R163" s="264" t="e">
        <f>SUMIFS(M.account_DTR!BK$7:BK$414,M.account_DTR!$I$7:$I$414,'10. 170KMP'!$F163)</f>
        <v>#REF!</v>
      </c>
      <c r="S163" s="264" t="e">
        <f>SUMIFS(M.account_DTR!BL$7:BL$414,M.account_DTR!$I$7:$I$414,'10. 170KMP'!$F163)</f>
        <v>#REF!</v>
      </c>
      <c r="T163" s="264" t="e">
        <f>SUMIFS(M.account_DTR!BM$7:BM$414,M.account_DTR!$I$7:$I$414,'10. 170KMP'!$F163)</f>
        <v>#REF!</v>
      </c>
      <c r="U163" s="264" t="e">
        <f>SUMIFS(M.account_DTR!BN$7:BN$414,M.account_DTR!$I$7:$I$414,'10. 170KMP'!$F163)</f>
        <v>#REF!</v>
      </c>
      <c r="V163" s="264" t="e">
        <f>SUMIFS(M.account_DTR!BO$7:BO$414,M.account_DTR!$I$7:$I$414,'10. 170KMP'!$F163)</f>
        <v>#REF!</v>
      </c>
      <c r="W163" s="264" t="e">
        <f>SUMIFS(M.account_DTR!BP$7:BP$414,M.account_DTR!$I$7:$I$414,'10. 170KMP'!$F163)</f>
        <v>#REF!</v>
      </c>
      <c r="X163" s="264" t="e">
        <f>SUMIFS(M.account_DTR!BQ$7:BQ$414,M.account_DTR!$I$7:$I$414,'10. 170KMP'!$F163)</f>
        <v>#REF!</v>
      </c>
      <c r="Y163" s="264" t="e">
        <f>SUMIFS(M.account_DTR!BR$7:BR$414,M.account_DTR!$I$7:$I$414,'10. 170KMP'!$F163)</f>
        <v>#REF!</v>
      </c>
      <c r="Z163" s="264" t="e">
        <f>SUMIFS(M.account_DTR!BS$7:BS$414,M.account_DTR!$I$7:$I$414,'10. 170KMP'!$F163)</f>
        <v>#REF!</v>
      </c>
      <c r="AA163" s="264" t="e">
        <f t="shared" si="79"/>
        <v>#REF!</v>
      </c>
      <c r="AB163" s="264">
        <f>SUMIFS(M.account_DTR!BV$7:BV$414,M.account_DTR!$I$7:$I$414,'10. 170KMP'!$F163)</f>
        <v>0</v>
      </c>
      <c r="AC163" s="264">
        <f>SUMIFS(M.account_DTR!BW$7:BW$414,M.account_DTR!$I$7:$I$414,'10. 170KMP'!$F163)</f>
        <v>0</v>
      </c>
      <c r="AD163" s="264">
        <f>SUMIFS(M.account_DTR!BX$7:BX$414,M.account_DTR!$I$7:$I$414,'10. 170KMP'!$F163)</f>
        <v>0</v>
      </c>
      <c r="AE163" s="264">
        <f>SUMIFS(M.account_DTR!BY$7:BY$414,M.account_DTR!$I$7:$I$414,'10. 170KMP'!$F163)</f>
        <v>0</v>
      </c>
      <c r="AF163" s="264">
        <f>SUMIFS(M.account_DTR!BZ$7:BZ$414,M.account_DTR!$I$7:$I$414,'10. 170KMP'!$F163)</f>
        <v>0</v>
      </c>
      <c r="AG163" s="264">
        <f>SUMIFS(M.account_DTR!CA$7:CA$414,M.account_DTR!$I$7:$I$414,'10. 170KMP'!$F163)</f>
        <v>0</v>
      </c>
      <c r="AH163" s="264">
        <f>SUMIFS(M.account_DTR!CB$7:CB$414,M.account_DTR!$I$7:$I$414,'10. 170KMP'!$F163)</f>
        <v>0</v>
      </c>
      <c r="AI163" s="264">
        <f>SUMIFS(M.account_DTR!CC$7:CC$414,M.account_DTR!$I$7:$I$414,'10. 170KMP'!$F163)</f>
        <v>0</v>
      </c>
      <c r="AJ163" s="264">
        <f>SUMIFS(M.account_DTR!CD$7:CD$414,M.account_DTR!$I$7:$I$414,'10. 170KMP'!$F163)</f>
        <v>0</v>
      </c>
      <c r="AK163" s="264">
        <f>SUMIFS(M.account_DTR!CE$7:CE$414,M.account_DTR!$I$7:$I$414,'10. 170KMP'!$F163)</f>
        <v>0</v>
      </c>
      <c r="AL163" s="264">
        <f>SUMIFS(M.account_DTR!CF$7:CF$414,M.account_DTR!$I$7:$I$414,'10. 170KMP'!$F163)</f>
        <v>0</v>
      </c>
      <c r="AM163" s="264">
        <f>SUMIFS(M.account_DTR!CG$7:CG$414,M.account_DTR!$I$7:$I$414,'10. 170KMP'!$F163)</f>
        <v>0</v>
      </c>
      <c r="AN163" s="264">
        <f t="shared" si="80"/>
        <v>0</v>
      </c>
      <c r="AO163" s="265">
        <f t="shared" si="78"/>
        <v>1879909</v>
      </c>
      <c r="AP163" s="326">
        <f>SUMIFS(M.account_DTR!CJ$7:CJ$414,M.account_DTR!$I$7:$I$414,'10. 170KMP'!$F163)</f>
        <v>455909</v>
      </c>
      <c r="AQ163" s="327">
        <f>SUMIFS(M.account_DTR!CK$7:CK$414,M.account_DTR!$I$7:$I$414,'10. 170KMP'!$F163)</f>
        <v>443818</v>
      </c>
      <c r="AR163" s="327">
        <f>SUMIFS(M.account_DTR!CL$7:CL$414,M.account_DTR!$I$7:$I$414,'10. 170KMP'!$F163)</f>
        <v>315909</v>
      </c>
      <c r="AS163" s="327">
        <f>SUMIFS(M.account_DTR!CM$7:CM$414,M.account_DTR!$I$7:$I$414,'10. 170KMP'!$F163)</f>
        <v>359818</v>
      </c>
      <c r="AT163" s="327">
        <f>SUMIFS(M.account_DTR!CN$7:CN$414,M.account_DTR!$I$7:$I$414,'10. 170KMP'!$F163)</f>
        <v>304455</v>
      </c>
      <c r="AU163" s="327"/>
      <c r="AV163" s="327"/>
      <c r="AW163" s="327"/>
      <c r="AX163" s="327"/>
      <c r="AY163" s="327"/>
      <c r="AZ163" s="327"/>
      <c r="BA163" s="328"/>
      <c r="BB163" s="263">
        <f t="shared" si="72"/>
        <v>359818</v>
      </c>
      <c r="BC163" s="264">
        <f t="shared" si="73"/>
        <v>304455</v>
      </c>
      <c r="BD163" s="264">
        <f t="shared" si="74"/>
        <v>0</v>
      </c>
      <c r="BE163" s="742">
        <f t="shared" si="67"/>
        <v>0.84613610214052659</v>
      </c>
      <c r="BF163" s="743" t="str">
        <f t="shared" si="68"/>
        <v/>
      </c>
      <c r="BG163" s="263" t="e">
        <f t="shared" si="75"/>
        <v>#REF!</v>
      </c>
      <c r="BH163" s="264">
        <f t="shared" si="76"/>
        <v>1879909</v>
      </c>
      <c r="BI163" s="264">
        <f t="shared" si="77"/>
        <v>0</v>
      </c>
      <c r="BJ163" s="506" t="str">
        <f t="shared" si="69"/>
        <v/>
      </c>
      <c r="BK163" s="506" t="str">
        <f t="shared" si="70"/>
        <v/>
      </c>
      <c r="BL163" s="507" t="str">
        <f t="shared" si="71"/>
        <v/>
      </c>
    </row>
    <row r="164" spans="2:64" s="2" customFormat="1" x14ac:dyDescent="0.25">
      <c r="B164" s="1103"/>
      <c r="C164" s="1104"/>
      <c r="D164" s="244" t="s">
        <v>288</v>
      </c>
      <c r="E164" s="164" t="s">
        <v>289</v>
      </c>
      <c r="F164" s="163">
        <f>IF(H164=0,"",MAX($F$10:F163)+1)</f>
        <v>152</v>
      </c>
      <c r="G164" s="244" t="str">
        <f>VLOOKUP(H164,'Mapping account'!E:F,2,0)</f>
        <v>00100</v>
      </c>
      <c r="H164" s="165" t="s">
        <v>289</v>
      </c>
      <c r="I164" s="271" t="s">
        <v>226</v>
      </c>
      <c r="J164" s="280" t="s">
        <v>285</v>
      </c>
      <c r="K164" s="280" t="s">
        <v>288</v>
      </c>
      <c r="L164" s="396" t="e">
        <f>SUMIFS(M.account_DTR!$AD$7:$AD$414,M.account_DTR!$I$7:$I$414,'10. 170KMP'!$F164)</f>
        <v>#REF!</v>
      </c>
      <c r="M164" s="397" t="e">
        <f>SUMIFS(M.account_DTR!$AR$7:$AR$414,M.account_DTR!$I$7:$I$414,'10. 170KMP'!$F164)</f>
        <v>#REF!</v>
      </c>
      <c r="N164" s="397" t="e">
        <f>SUMIFS(M.account_DTR!$BF$7:$BF$414,M.account_DTR!$I$7:$I$414,'10. 170KMP'!$F164)</f>
        <v>#REF!</v>
      </c>
      <c r="O164" s="397" t="e">
        <f>SUMIFS(M.account_DTR!BH$7:BH$414,M.account_DTR!$I$7:$I$414,'10. 170KMP'!$F164)</f>
        <v>#REF!</v>
      </c>
      <c r="P164" s="397" t="e">
        <f>SUMIFS(M.account_DTR!BI$7:BI$414,M.account_DTR!$I$7:$I$414,'10. 170KMP'!$F164)</f>
        <v>#REF!</v>
      </c>
      <c r="Q164" s="397" t="e">
        <f>SUMIFS(M.account_DTR!BJ$7:BJ$414,M.account_DTR!$I$7:$I$414,'10. 170KMP'!$F164)</f>
        <v>#REF!</v>
      </c>
      <c r="R164" s="397" t="e">
        <f>SUMIFS(M.account_DTR!BK$7:BK$414,M.account_DTR!$I$7:$I$414,'10. 170KMP'!$F164)</f>
        <v>#REF!</v>
      </c>
      <c r="S164" s="397" t="e">
        <f>SUMIFS(M.account_DTR!BL$7:BL$414,M.account_DTR!$I$7:$I$414,'10. 170KMP'!$F164)</f>
        <v>#REF!</v>
      </c>
      <c r="T164" s="397" t="e">
        <f>SUMIFS(M.account_DTR!BM$7:BM$414,M.account_DTR!$I$7:$I$414,'10. 170KMP'!$F164)</f>
        <v>#REF!</v>
      </c>
      <c r="U164" s="397" t="e">
        <f>SUMIFS(M.account_DTR!BN$7:BN$414,M.account_DTR!$I$7:$I$414,'10. 170KMP'!$F164)</f>
        <v>#REF!</v>
      </c>
      <c r="V164" s="397" t="e">
        <f>SUMIFS(M.account_DTR!BO$7:BO$414,M.account_DTR!$I$7:$I$414,'10. 170KMP'!$F164)</f>
        <v>#REF!</v>
      </c>
      <c r="W164" s="397" t="e">
        <f>SUMIFS(M.account_DTR!BP$7:BP$414,M.account_DTR!$I$7:$I$414,'10. 170KMP'!$F164)</f>
        <v>#REF!</v>
      </c>
      <c r="X164" s="397" t="e">
        <f>SUMIFS(M.account_DTR!BQ$7:BQ$414,M.account_DTR!$I$7:$I$414,'10. 170KMP'!$F164)</f>
        <v>#REF!</v>
      </c>
      <c r="Y164" s="397" t="e">
        <f>SUMIFS(M.account_DTR!BR$7:BR$414,M.account_DTR!$I$7:$I$414,'10. 170KMP'!$F164)</f>
        <v>#REF!</v>
      </c>
      <c r="Z164" s="397" t="e">
        <f>SUMIFS(M.account_DTR!BS$7:BS$414,M.account_DTR!$I$7:$I$414,'10. 170KMP'!$F164)</f>
        <v>#REF!</v>
      </c>
      <c r="AA164" s="397" t="e">
        <f t="shared" si="79"/>
        <v>#REF!</v>
      </c>
      <c r="AB164" s="397">
        <f>SUMIFS(M.account_DTR!BV$7:BV$414,M.account_DTR!$I$7:$I$414,'10. 170KMP'!$F164)</f>
        <v>0</v>
      </c>
      <c r="AC164" s="397">
        <f>SUMIFS(M.account_DTR!BW$7:BW$414,M.account_DTR!$I$7:$I$414,'10. 170KMP'!$F164)</f>
        <v>0</v>
      </c>
      <c r="AD164" s="397">
        <f>SUMIFS(M.account_DTR!BX$7:BX$414,M.account_DTR!$I$7:$I$414,'10. 170KMP'!$F164)</f>
        <v>0</v>
      </c>
      <c r="AE164" s="397">
        <f>SUMIFS(M.account_DTR!BY$7:BY$414,M.account_DTR!$I$7:$I$414,'10. 170KMP'!$F164)</f>
        <v>0</v>
      </c>
      <c r="AF164" s="397">
        <f>SUMIFS(M.account_DTR!BZ$7:BZ$414,M.account_DTR!$I$7:$I$414,'10. 170KMP'!$F164)</f>
        <v>0</v>
      </c>
      <c r="AG164" s="397">
        <f>SUMIFS(M.account_DTR!CA$7:CA$414,M.account_DTR!$I$7:$I$414,'10. 170KMP'!$F164)</f>
        <v>0</v>
      </c>
      <c r="AH164" s="397">
        <f>SUMIFS(M.account_DTR!CB$7:CB$414,M.account_DTR!$I$7:$I$414,'10. 170KMP'!$F164)</f>
        <v>0</v>
      </c>
      <c r="AI164" s="397">
        <f>SUMIFS(M.account_DTR!CC$7:CC$414,M.account_DTR!$I$7:$I$414,'10. 170KMP'!$F164)</f>
        <v>0</v>
      </c>
      <c r="AJ164" s="397">
        <f>SUMIFS(M.account_DTR!CD$7:CD$414,M.account_DTR!$I$7:$I$414,'10. 170KMP'!$F164)</f>
        <v>0</v>
      </c>
      <c r="AK164" s="397">
        <f>SUMIFS(M.account_DTR!CE$7:CE$414,M.account_DTR!$I$7:$I$414,'10. 170KMP'!$F164)</f>
        <v>0</v>
      </c>
      <c r="AL164" s="397">
        <f>SUMIFS(M.account_DTR!CF$7:CF$414,M.account_DTR!$I$7:$I$414,'10. 170KMP'!$F164)</f>
        <v>0</v>
      </c>
      <c r="AM164" s="397">
        <f>SUMIFS(M.account_DTR!CG$7:CG$414,M.account_DTR!$I$7:$I$414,'10. 170KMP'!$F164)</f>
        <v>0</v>
      </c>
      <c r="AN164" s="397">
        <f t="shared" si="80"/>
        <v>0</v>
      </c>
      <c r="AO164" s="398">
        <f t="shared" si="78"/>
        <v>0</v>
      </c>
      <c r="AP164" s="399">
        <f>SUMIFS(M.account_DTR!CJ$7:CJ$414,M.account_DTR!$I$7:$I$414,'10. 170KMP'!$F164)</f>
        <v>0</v>
      </c>
      <c r="AQ164" s="400">
        <f>SUMIFS(M.account_DTR!CK$7:CK$414,M.account_DTR!$I$7:$I$414,'10. 170KMP'!$F164)</f>
        <v>0</v>
      </c>
      <c r="AR164" s="400">
        <f>SUMIFS(M.account_DTR!CL$7:CL$414,M.account_DTR!$I$7:$I$414,'10. 170KMP'!$F164)</f>
        <v>0</v>
      </c>
      <c r="AS164" s="400">
        <f>SUMIFS(M.account_DTR!CM$7:CM$414,M.account_DTR!$I$7:$I$414,'10. 170KMP'!$F164)</f>
        <v>0</v>
      </c>
      <c r="AT164" s="400">
        <f>SUMIFS(M.account_DTR!CN$7:CN$414,M.account_DTR!$I$7:$I$414,'10. 170KMP'!$F164)</f>
        <v>0</v>
      </c>
      <c r="AU164" s="400"/>
      <c r="AV164" s="400"/>
      <c r="AW164" s="400"/>
      <c r="AX164" s="400"/>
      <c r="AY164" s="400"/>
      <c r="AZ164" s="400"/>
      <c r="BA164" s="401"/>
      <c r="BB164" s="396">
        <f t="shared" si="72"/>
        <v>0</v>
      </c>
      <c r="BC164" s="397">
        <f t="shared" si="73"/>
        <v>0</v>
      </c>
      <c r="BD164" s="397">
        <f t="shared" si="74"/>
        <v>0</v>
      </c>
      <c r="BE164" s="736" t="str">
        <f t="shared" si="67"/>
        <v/>
      </c>
      <c r="BF164" s="737" t="str">
        <f t="shared" si="68"/>
        <v/>
      </c>
      <c r="BG164" s="396" t="e">
        <f t="shared" si="75"/>
        <v>#REF!</v>
      </c>
      <c r="BH164" s="397">
        <f t="shared" si="76"/>
        <v>0</v>
      </c>
      <c r="BI164" s="397">
        <f t="shared" si="77"/>
        <v>0</v>
      </c>
      <c r="BJ164" s="500" t="str">
        <f t="shared" si="69"/>
        <v/>
      </c>
      <c r="BK164" s="500" t="str">
        <f t="shared" si="70"/>
        <v/>
      </c>
      <c r="BL164" s="501" t="str">
        <f t="shared" si="71"/>
        <v/>
      </c>
    </row>
    <row r="165" spans="2:64" s="2" customFormat="1" x14ac:dyDescent="0.25">
      <c r="B165" s="1103"/>
      <c r="C165" s="1104"/>
      <c r="D165" s="1105" t="s">
        <v>290</v>
      </c>
      <c r="E165" s="1104" t="s">
        <v>167</v>
      </c>
      <c r="F165" s="177">
        <f>IF(H165=0,"",MAX($F$10:F164)+1)</f>
        <v>153</v>
      </c>
      <c r="G165" s="239" t="str">
        <f>VLOOKUP(H165,'Mapping account'!E:F,2,0)</f>
        <v>06301</v>
      </c>
      <c r="H165" s="14" t="s">
        <v>408</v>
      </c>
      <c r="I165" s="267" t="s">
        <v>226</v>
      </c>
      <c r="J165" s="278" t="s">
        <v>285</v>
      </c>
      <c r="K165" s="278" t="s">
        <v>290</v>
      </c>
      <c r="L165" s="386" t="e">
        <f>SUMIFS(M.account_DTR!$AD$7:$AD$414,M.account_DTR!$I$7:$I$414,'10. 170KMP'!$F165)</f>
        <v>#REF!</v>
      </c>
      <c r="M165" s="387" t="e">
        <f>SUMIFS(M.account_DTR!$AR$7:$AR$414,M.account_DTR!$I$7:$I$414,'10. 170KMP'!$F165)</f>
        <v>#REF!</v>
      </c>
      <c r="N165" s="387" t="e">
        <f>SUMIFS(M.account_DTR!$BF$7:$BF$414,M.account_DTR!$I$7:$I$414,'10. 170KMP'!$F165)</f>
        <v>#REF!</v>
      </c>
      <c r="O165" s="387" t="e">
        <f>SUMIFS(M.account_DTR!BH$7:BH$414,M.account_DTR!$I$7:$I$414,'10. 170KMP'!$F165)</f>
        <v>#REF!</v>
      </c>
      <c r="P165" s="387" t="e">
        <f>SUMIFS(M.account_DTR!BI$7:BI$414,M.account_DTR!$I$7:$I$414,'10. 170KMP'!$F165)</f>
        <v>#REF!</v>
      </c>
      <c r="Q165" s="387" t="e">
        <f>SUMIFS(M.account_DTR!BJ$7:BJ$414,M.account_DTR!$I$7:$I$414,'10. 170KMP'!$F165)</f>
        <v>#REF!</v>
      </c>
      <c r="R165" s="387" t="e">
        <f>SUMIFS(M.account_DTR!BK$7:BK$414,M.account_DTR!$I$7:$I$414,'10. 170KMP'!$F165)</f>
        <v>#REF!</v>
      </c>
      <c r="S165" s="387" t="e">
        <f>SUMIFS(M.account_DTR!BL$7:BL$414,M.account_DTR!$I$7:$I$414,'10. 170KMP'!$F165)</f>
        <v>#REF!</v>
      </c>
      <c r="T165" s="387" t="e">
        <f>SUMIFS(M.account_DTR!BM$7:BM$414,M.account_DTR!$I$7:$I$414,'10. 170KMP'!$F165)</f>
        <v>#REF!</v>
      </c>
      <c r="U165" s="387" t="e">
        <f>SUMIFS(M.account_DTR!BN$7:BN$414,M.account_DTR!$I$7:$I$414,'10. 170KMP'!$F165)</f>
        <v>#REF!</v>
      </c>
      <c r="V165" s="387" t="e">
        <f>SUMIFS(M.account_DTR!BO$7:BO$414,M.account_DTR!$I$7:$I$414,'10. 170KMP'!$F165)</f>
        <v>#REF!</v>
      </c>
      <c r="W165" s="387" t="e">
        <f>SUMIFS(M.account_DTR!BP$7:BP$414,M.account_DTR!$I$7:$I$414,'10. 170KMP'!$F165)</f>
        <v>#REF!</v>
      </c>
      <c r="X165" s="387" t="e">
        <f>SUMIFS(M.account_DTR!BQ$7:BQ$414,M.account_DTR!$I$7:$I$414,'10. 170KMP'!$F165)</f>
        <v>#REF!</v>
      </c>
      <c r="Y165" s="387" t="e">
        <f>SUMIFS(M.account_DTR!BR$7:BR$414,M.account_DTR!$I$7:$I$414,'10. 170KMP'!$F165)</f>
        <v>#REF!</v>
      </c>
      <c r="Z165" s="387" t="e">
        <f>SUMIFS(M.account_DTR!BS$7:BS$414,M.account_DTR!$I$7:$I$414,'10. 170KMP'!$F165)</f>
        <v>#REF!</v>
      </c>
      <c r="AA165" s="387" t="e">
        <f t="shared" si="79"/>
        <v>#REF!</v>
      </c>
      <c r="AB165" s="387">
        <f>SUMIFS(M.account_DTR!BV$7:BV$414,M.account_DTR!$I$7:$I$414,'10. 170KMP'!$F165)</f>
        <v>0</v>
      </c>
      <c r="AC165" s="387">
        <f>SUMIFS(M.account_DTR!BW$7:BW$414,M.account_DTR!$I$7:$I$414,'10. 170KMP'!$F165)</f>
        <v>0</v>
      </c>
      <c r="AD165" s="387">
        <f>SUMIFS(M.account_DTR!BX$7:BX$414,M.account_DTR!$I$7:$I$414,'10. 170KMP'!$F165)</f>
        <v>0</v>
      </c>
      <c r="AE165" s="387">
        <f>SUMIFS(M.account_DTR!BY$7:BY$414,M.account_DTR!$I$7:$I$414,'10. 170KMP'!$F165)</f>
        <v>0</v>
      </c>
      <c r="AF165" s="387">
        <f>SUMIFS(M.account_DTR!BZ$7:BZ$414,M.account_DTR!$I$7:$I$414,'10. 170KMP'!$F165)</f>
        <v>0</v>
      </c>
      <c r="AG165" s="387">
        <f>SUMIFS(M.account_DTR!CA$7:CA$414,M.account_DTR!$I$7:$I$414,'10. 170KMP'!$F165)</f>
        <v>0</v>
      </c>
      <c r="AH165" s="387">
        <f>SUMIFS(M.account_DTR!CB$7:CB$414,M.account_DTR!$I$7:$I$414,'10. 170KMP'!$F165)</f>
        <v>0</v>
      </c>
      <c r="AI165" s="387">
        <f>SUMIFS(M.account_DTR!CC$7:CC$414,M.account_DTR!$I$7:$I$414,'10. 170KMP'!$F165)</f>
        <v>0</v>
      </c>
      <c r="AJ165" s="387">
        <f>SUMIFS(M.account_DTR!CD$7:CD$414,M.account_DTR!$I$7:$I$414,'10. 170KMP'!$F165)</f>
        <v>0</v>
      </c>
      <c r="AK165" s="387">
        <f>SUMIFS(M.account_DTR!CE$7:CE$414,M.account_DTR!$I$7:$I$414,'10. 170KMP'!$F165)</f>
        <v>0</v>
      </c>
      <c r="AL165" s="387">
        <f>SUMIFS(M.account_DTR!CF$7:CF$414,M.account_DTR!$I$7:$I$414,'10. 170KMP'!$F165)</f>
        <v>0</v>
      </c>
      <c r="AM165" s="387">
        <f>SUMIFS(M.account_DTR!CG$7:CG$414,M.account_DTR!$I$7:$I$414,'10. 170KMP'!$F165)</f>
        <v>0</v>
      </c>
      <c r="AN165" s="387">
        <f t="shared" si="80"/>
        <v>0</v>
      </c>
      <c r="AO165" s="388">
        <f t="shared" si="78"/>
        <v>0</v>
      </c>
      <c r="AP165" s="389">
        <f>SUMIFS(M.account_DTR!CJ$7:CJ$414,M.account_DTR!$I$7:$I$414,'10. 170KMP'!$F165)</f>
        <v>0</v>
      </c>
      <c r="AQ165" s="390">
        <f>SUMIFS(M.account_DTR!CK$7:CK$414,M.account_DTR!$I$7:$I$414,'10. 170KMP'!$F165)</f>
        <v>0</v>
      </c>
      <c r="AR165" s="390">
        <f>SUMIFS(M.account_DTR!CL$7:CL$414,M.account_DTR!$I$7:$I$414,'10. 170KMP'!$F165)</f>
        <v>0</v>
      </c>
      <c r="AS165" s="390">
        <f>SUMIFS(M.account_DTR!CM$7:CM$414,M.account_DTR!$I$7:$I$414,'10. 170KMP'!$F165)</f>
        <v>0</v>
      </c>
      <c r="AT165" s="390">
        <f>SUMIFS(M.account_DTR!CN$7:CN$414,M.account_DTR!$I$7:$I$414,'10. 170KMP'!$F165)</f>
        <v>0</v>
      </c>
      <c r="AU165" s="390"/>
      <c r="AV165" s="390"/>
      <c r="AW165" s="390"/>
      <c r="AX165" s="390"/>
      <c r="AY165" s="390"/>
      <c r="AZ165" s="390"/>
      <c r="BA165" s="391"/>
      <c r="BB165" s="386">
        <f t="shared" si="72"/>
        <v>0</v>
      </c>
      <c r="BC165" s="387">
        <f t="shared" si="73"/>
        <v>0</v>
      </c>
      <c r="BD165" s="387">
        <f t="shared" si="74"/>
        <v>0</v>
      </c>
      <c r="BE165" s="734" t="str">
        <f t="shared" si="67"/>
        <v/>
      </c>
      <c r="BF165" s="735" t="str">
        <f t="shared" si="68"/>
        <v/>
      </c>
      <c r="BG165" s="386" t="e">
        <f t="shared" si="75"/>
        <v>#REF!</v>
      </c>
      <c r="BH165" s="387">
        <f t="shared" si="76"/>
        <v>0</v>
      </c>
      <c r="BI165" s="387">
        <f t="shared" si="77"/>
        <v>0</v>
      </c>
      <c r="BJ165" s="498" t="str">
        <f t="shared" si="69"/>
        <v/>
      </c>
      <c r="BK165" s="498" t="str">
        <f t="shared" si="70"/>
        <v/>
      </c>
      <c r="BL165" s="499" t="str">
        <f t="shared" si="71"/>
        <v/>
      </c>
    </row>
    <row r="166" spans="2:64" s="2" customFormat="1" ht="27.6" x14ac:dyDescent="0.25">
      <c r="B166" s="1103"/>
      <c r="C166" s="1104"/>
      <c r="D166" s="1105"/>
      <c r="E166" s="1104"/>
      <c r="F166" s="23">
        <f>IF(H166=0,"",MAX($F$10:F165)+1)</f>
        <v>154</v>
      </c>
      <c r="G166" s="240" t="str">
        <f>VLOOKUP(H166,'Mapping account'!E:F,2,0)</f>
        <v>96301</v>
      </c>
      <c r="H166" s="16" t="s">
        <v>409</v>
      </c>
      <c r="I166" s="266" t="s">
        <v>226</v>
      </c>
      <c r="J166" s="277" t="s">
        <v>285</v>
      </c>
      <c r="K166" s="277" t="s">
        <v>290</v>
      </c>
      <c r="L166" s="85" t="e">
        <f>SUMIFS(M.account_DTR!$AD$7:$AD$414,M.account_DTR!$I$7:$I$414,'10. 170KMP'!$F166)</f>
        <v>#REF!</v>
      </c>
      <c r="M166" s="61" t="e">
        <f>SUMIFS(M.account_DTR!$AR$7:$AR$414,M.account_DTR!$I$7:$I$414,'10. 170KMP'!$F166)</f>
        <v>#REF!</v>
      </c>
      <c r="N166" s="61" t="e">
        <f>SUMIFS(M.account_DTR!$BF$7:$BF$414,M.account_DTR!$I$7:$I$414,'10. 170KMP'!$F166)</f>
        <v>#REF!</v>
      </c>
      <c r="O166" s="61" t="e">
        <f>SUMIFS(M.account_DTR!BH$7:BH$414,M.account_DTR!$I$7:$I$414,'10. 170KMP'!$F166)</f>
        <v>#REF!</v>
      </c>
      <c r="P166" s="61" t="e">
        <f>SUMIFS(M.account_DTR!BI$7:BI$414,M.account_DTR!$I$7:$I$414,'10. 170KMP'!$F166)</f>
        <v>#REF!</v>
      </c>
      <c r="Q166" s="61" t="e">
        <f>SUMIFS(M.account_DTR!BJ$7:BJ$414,M.account_DTR!$I$7:$I$414,'10. 170KMP'!$F166)</f>
        <v>#REF!</v>
      </c>
      <c r="R166" s="61" t="e">
        <f>SUMIFS(M.account_DTR!BK$7:BK$414,M.account_DTR!$I$7:$I$414,'10. 170KMP'!$F166)</f>
        <v>#REF!</v>
      </c>
      <c r="S166" s="61" t="e">
        <f>SUMIFS(M.account_DTR!BL$7:BL$414,M.account_DTR!$I$7:$I$414,'10. 170KMP'!$F166)</f>
        <v>#REF!</v>
      </c>
      <c r="T166" s="61" t="e">
        <f>SUMIFS(M.account_DTR!BM$7:BM$414,M.account_DTR!$I$7:$I$414,'10. 170KMP'!$F166)</f>
        <v>#REF!</v>
      </c>
      <c r="U166" s="61" t="e">
        <f>SUMIFS(M.account_DTR!BN$7:BN$414,M.account_DTR!$I$7:$I$414,'10. 170KMP'!$F166)</f>
        <v>#REF!</v>
      </c>
      <c r="V166" s="61" t="e">
        <f>SUMIFS(M.account_DTR!BO$7:BO$414,M.account_DTR!$I$7:$I$414,'10. 170KMP'!$F166)</f>
        <v>#REF!</v>
      </c>
      <c r="W166" s="61" t="e">
        <f>SUMIFS(M.account_DTR!BP$7:BP$414,M.account_DTR!$I$7:$I$414,'10. 170KMP'!$F166)</f>
        <v>#REF!</v>
      </c>
      <c r="X166" s="61" t="e">
        <f>SUMIFS(M.account_DTR!BQ$7:BQ$414,M.account_DTR!$I$7:$I$414,'10. 170KMP'!$F166)</f>
        <v>#REF!</v>
      </c>
      <c r="Y166" s="61" t="e">
        <f>SUMIFS(M.account_DTR!BR$7:BR$414,M.account_DTR!$I$7:$I$414,'10. 170KMP'!$F166)</f>
        <v>#REF!</v>
      </c>
      <c r="Z166" s="61" t="e">
        <f>SUMIFS(M.account_DTR!BS$7:BS$414,M.account_DTR!$I$7:$I$414,'10. 170KMP'!$F166)</f>
        <v>#REF!</v>
      </c>
      <c r="AA166" s="61" t="e">
        <f t="shared" si="79"/>
        <v>#REF!</v>
      </c>
      <c r="AB166" s="61">
        <f>SUMIFS(M.account_DTR!BV$7:BV$414,M.account_DTR!$I$7:$I$414,'10. 170KMP'!$F166)</f>
        <v>0</v>
      </c>
      <c r="AC166" s="61">
        <f>SUMIFS(M.account_DTR!BW$7:BW$414,M.account_DTR!$I$7:$I$414,'10. 170KMP'!$F166)</f>
        <v>0</v>
      </c>
      <c r="AD166" s="61">
        <f>SUMIFS(M.account_DTR!BX$7:BX$414,M.account_DTR!$I$7:$I$414,'10. 170KMP'!$F166)</f>
        <v>0</v>
      </c>
      <c r="AE166" s="61">
        <f>SUMIFS(M.account_DTR!BY$7:BY$414,M.account_DTR!$I$7:$I$414,'10. 170KMP'!$F166)</f>
        <v>0</v>
      </c>
      <c r="AF166" s="61">
        <f>SUMIFS(M.account_DTR!BZ$7:BZ$414,M.account_DTR!$I$7:$I$414,'10. 170KMP'!$F166)</f>
        <v>0</v>
      </c>
      <c r="AG166" s="61">
        <f>SUMIFS(M.account_DTR!CA$7:CA$414,M.account_DTR!$I$7:$I$414,'10. 170KMP'!$F166)</f>
        <v>0</v>
      </c>
      <c r="AH166" s="61">
        <f>SUMIFS(M.account_DTR!CB$7:CB$414,M.account_DTR!$I$7:$I$414,'10. 170KMP'!$F166)</f>
        <v>0</v>
      </c>
      <c r="AI166" s="61">
        <f>SUMIFS(M.account_DTR!CC$7:CC$414,M.account_DTR!$I$7:$I$414,'10. 170KMP'!$F166)</f>
        <v>0</v>
      </c>
      <c r="AJ166" s="61">
        <f>SUMIFS(M.account_DTR!CD$7:CD$414,M.account_DTR!$I$7:$I$414,'10. 170KMP'!$F166)</f>
        <v>0</v>
      </c>
      <c r="AK166" s="61">
        <f>SUMIFS(M.account_DTR!CE$7:CE$414,M.account_DTR!$I$7:$I$414,'10. 170KMP'!$F166)</f>
        <v>0</v>
      </c>
      <c r="AL166" s="61">
        <f>SUMIFS(M.account_DTR!CF$7:CF$414,M.account_DTR!$I$7:$I$414,'10. 170KMP'!$F166)</f>
        <v>0</v>
      </c>
      <c r="AM166" s="61">
        <f>SUMIFS(M.account_DTR!CG$7:CG$414,M.account_DTR!$I$7:$I$414,'10. 170KMP'!$F166)</f>
        <v>0</v>
      </c>
      <c r="AN166" s="61">
        <f t="shared" si="80"/>
        <v>0</v>
      </c>
      <c r="AO166" s="91">
        <f t="shared" si="78"/>
        <v>0</v>
      </c>
      <c r="AP166" s="323">
        <f>SUMIFS(M.account_DTR!CJ$7:CJ$414,M.account_DTR!$I$7:$I$414,'10. 170KMP'!$F166)</f>
        <v>0</v>
      </c>
      <c r="AQ166" s="324">
        <f>SUMIFS(M.account_DTR!CK$7:CK$414,M.account_DTR!$I$7:$I$414,'10. 170KMP'!$F166)</f>
        <v>0</v>
      </c>
      <c r="AR166" s="324">
        <f>SUMIFS(M.account_DTR!CL$7:CL$414,M.account_DTR!$I$7:$I$414,'10. 170KMP'!$F166)</f>
        <v>0</v>
      </c>
      <c r="AS166" s="324">
        <f>SUMIFS(M.account_DTR!CM$7:CM$414,M.account_DTR!$I$7:$I$414,'10. 170KMP'!$F166)</f>
        <v>0</v>
      </c>
      <c r="AT166" s="324">
        <f>SUMIFS(M.account_DTR!CN$7:CN$414,M.account_DTR!$I$7:$I$414,'10. 170KMP'!$F166)</f>
        <v>0</v>
      </c>
      <c r="AU166" s="324"/>
      <c r="AV166" s="324"/>
      <c r="AW166" s="324"/>
      <c r="AX166" s="324"/>
      <c r="AY166" s="324"/>
      <c r="AZ166" s="324"/>
      <c r="BA166" s="325"/>
      <c r="BB166" s="85">
        <f t="shared" si="72"/>
        <v>0</v>
      </c>
      <c r="BC166" s="61">
        <f t="shared" si="73"/>
        <v>0</v>
      </c>
      <c r="BD166" s="61">
        <f t="shared" si="74"/>
        <v>0</v>
      </c>
      <c r="BE166" s="732" t="str">
        <f t="shared" si="67"/>
        <v/>
      </c>
      <c r="BF166" s="733" t="str">
        <f t="shared" si="68"/>
        <v/>
      </c>
      <c r="BG166" s="85" t="e">
        <f t="shared" si="75"/>
        <v>#REF!</v>
      </c>
      <c r="BH166" s="61">
        <f t="shared" si="76"/>
        <v>0</v>
      </c>
      <c r="BI166" s="61">
        <f t="shared" si="77"/>
        <v>0</v>
      </c>
      <c r="BJ166" s="494" t="str">
        <f t="shared" si="69"/>
        <v/>
      </c>
      <c r="BK166" s="494" t="str">
        <f t="shared" si="70"/>
        <v/>
      </c>
      <c r="BL166" s="495" t="str">
        <f t="shared" si="71"/>
        <v/>
      </c>
    </row>
    <row r="167" spans="2:64" s="180" customFormat="1" ht="14.1" customHeight="1" x14ac:dyDescent="0.25">
      <c r="B167" s="555" t="s">
        <v>291</v>
      </c>
      <c r="C167" s="556" t="s">
        <v>292</v>
      </c>
      <c r="D167" s="557" t="str">
        <f>IF($B$2="x","",B167)</f>
        <v>VI</v>
      </c>
      <c r="E167" s="556" t="str">
        <f>IF($B$2="x","",C167)</f>
        <v>Chi phi khấu hao</v>
      </c>
      <c r="F167" s="558"/>
      <c r="G167" s="557"/>
      <c r="H167" s="559"/>
      <c r="I167" s="560"/>
      <c r="J167" s="561"/>
      <c r="K167" s="561"/>
      <c r="L167" s="562" t="e">
        <f>SUM(L168:L183)</f>
        <v>#REF!</v>
      </c>
      <c r="M167" s="563" t="e">
        <f t="shared" ref="M167:BA167" si="83">SUM(M168:M183)</f>
        <v>#REF!</v>
      </c>
      <c r="N167" s="563" t="e">
        <f t="shared" si="83"/>
        <v>#REF!</v>
      </c>
      <c r="O167" s="563" t="e">
        <f t="shared" si="83"/>
        <v>#REF!</v>
      </c>
      <c r="P167" s="563" t="e">
        <f t="shared" si="83"/>
        <v>#REF!</v>
      </c>
      <c r="Q167" s="563" t="e">
        <f t="shared" si="83"/>
        <v>#REF!</v>
      </c>
      <c r="R167" s="563" t="e">
        <f t="shared" si="83"/>
        <v>#REF!</v>
      </c>
      <c r="S167" s="563" t="e">
        <f t="shared" si="83"/>
        <v>#REF!</v>
      </c>
      <c r="T167" s="563" t="e">
        <f t="shared" si="83"/>
        <v>#REF!</v>
      </c>
      <c r="U167" s="563" t="e">
        <f t="shared" si="83"/>
        <v>#REF!</v>
      </c>
      <c r="V167" s="563" t="e">
        <f t="shared" si="83"/>
        <v>#REF!</v>
      </c>
      <c r="W167" s="563" t="e">
        <f t="shared" si="83"/>
        <v>#REF!</v>
      </c>
      <c r="X167" s="563" t="e">
        <f t="shared" si="83"/>
        <v>#REF!</v>
      </c>
      <c r="Y167" s="563" t="e">
        <f t="shared" si="83"/>
        <v>#REF!</v>
      </c>
      <c r="Z167" s="563" t="e">
        <f t="shared" si="83"/>
        <v>#REF!</v>
      </c>
      <c r="AA167" s="563" t="e">
        <f t="shared" si="83"/>
        <v>#REF!</v>
      </c>
      <c r="AB167" s="563">
        <f t="shared" si="83"/>
        <v>198196426.46666667</v>
      </c>
      <c r="AC167" s="563">
        <f t="shared" si="83"/>
        <v>198557537.24444446</v>
      </c>
      <c r="AD167" s="563">
        <f t="shared" si="83"/>
        <v>212724203.91111112</v>
      </c>
      <c r="AE167" s="563">
        <f t="shared" si="83"/>
        <v>251710315.02222222</v>
      </c>
      <c r="AF167" s="563">
        <f t="shared" si="83"/>
        <v>251710315.02222222</v>
      </c>
      <c r="AG167" s="563">
        <f t="shared" si="83"/>
        <v>251710315.02222222</v>
      </c>
      <c r="AH167" s="563">
        <f t="shared" si="83"/>
        <v>251710315.02222222</v>
      </c>
      <c r="AI167" s="563">
        <f t="shared" si="83"/>
        <v>251710315.02222222</v>
      </c>
      <c r="AJ167" s="563">
        <f t="shared" si="83"/>
        <v>251710315.02222222</v>
      </c>
      <c r="AK167" s="563">
        <f t="shared" si="83"/>
        <v>251710315.02222222</v>
      </c>
      <c r="AL167" s="563">
        <f t="shared" si="83"/>
        <v>251710315.02222222</v>
      </c>
      <c r="AM167" s="563">
        <f t="shared" si="83"/>
        <v>245599204.02222222</v>
      </c>
      <c r="AN167" s="563">
        <f t="shared" si="83"/>
        <v>2868759891.8222222</v>
      </c>
      <c r="AO167" s="564">
        <f t="shared" si="83"/>
        <v>1009643443</v>
      </c>
      <c r="AP167" s="565">
        <f t="shared" si="83"/>
        <v>199573727</v>
      </c>
      <c r="AQ167" s="566">
        <f t="shared" si="83"/>
        <v>204598038</v>
      </c>
      <c r="AR167" s="566">
        <f t="shared" si="83"/>
        <v>202512629</v>
      </c>
      <c r="AS167" s="566">
        <f t="shared" si="83"/>
        <v>202790395</v>
      </c>
      <c r="AT167" s="566">
        <f t="shared" ref="AT167" si="84">SUM(AT168:AT183)</f>
        <v>200168654</v>
      </c>
      <c r="AU167" s="566">
        <f t="shared" si="83"/>
        <v>0</v>
      </c>
      <c r="AV167" s="566">
        <f t="shared" si="83"/>
        <v>0</v>
      </c>
      <c r="AW167" s="566">
        <f t="shared" si="83"/>
        <v>0</v>
      </c>
      <c r="AX167" s="566">
        <f t="shared" si="83"/>
        <v>0</v>
      </c>
      <c r="AY167" s="566">
        <f t="shared" si="83"/>
        <v>0</v>
      </c>
      <c r="AZ167" s="566">
        <f t="shared" si="83"/>
        <v>0</v>
      </c>
      <c r="BA167" s="567">
        <f t="shared" si="83"/>
        <v>0</v>
      </c>
      <c r="BB167" s="562">
        <f t="shared" si="72"/>
        <v>202790395</v>
      </c>
      <c r="BC167" s="563">
        <f t="shared" si="73"/>
        <v>200168654</v>
      </c>
      <c r="BD167" s="563">
        <f t="shared" si="74"/>
        <v>251710315.02222222</v>
      </c>
      <c r="BE167" s="728">
        <f t="shared" si="67"/>
        <v>0.98707167072681135</v>
      </c>
      <c r="BF167" s="729">
        <f t="shared" si="68"/>
        <v>0.79523421192464094</v>
      </c>
      <c r="BG167" s="562" t="e">
        <f t="shared" si="75"/>
        <v>#REF!</v>
      </c>
      <c r="BH167" s="563">
        <f t="shared" si="76"/>
        <v>1009643443</v>
      </c>
      <c r="BI167" s="563">
        <f t="shared" si="77"/>
        <v>1112898797.6666667</v>
      </c>
      <c r="BJ167" s="568" t="str">
        <f t="shared" si="69"/>
        <v/>
      </c>
      <c r="BK167" s="568">
        <f t="shared" si="70"/>
        <v>0.9072194570762816</v>
      </c>
      <c r="BL167" s="569">
        <f t="shared" si="71"/>
        <v>0.35194421320450053</v>
      </c>
    </row>
    <row r="168" spans="2:64" s="2" customFormat="1" ht="14.1" customHeight="1" x14ac:dyDescent="0.25">
      <c r="B168" s="1103" t="s">
        <v>293</v>
      </c>
      <c r="C168" s="1104" t="s">
        <v>130</v>
      </c>
      <c r="D168" s="1105" t="s">
        <v>294</v>
      </c>
      <c r="E168" s="1104" t="s">
        <v>130</v>
      </c>
      <c r="F168" s="177">
        <f>IF(H168=0,"",MAX($F$10:F166)+1)</f>
        <v>155</v>
      </c>
      <c r="G168" s="239" t="str">
        <f>VLOOKUP(H168,'Mapping account'!E:F,2,0)</f>
        <v>01901</v>
      </c>
      <c r="H168" s="14" t="s">
        <v>410</v>
      </c>
      <c r="I168" s="267" t="s">
        <v>226</v>
      </c>
      <c r="J168" s="278" t="s">
        <v>293</v>
      </c>
      <c r="K168" s="278" t="s">
        <v>294</v>
      </c>
      <c r="L168" s="386" t="e">
        <f>SUMIFS(M.account_DTR!$AD$7:$AD$414,M.account_DTR!$I$7:$I$414,'10. 170KMP'!$F168)</f>
        <v>#REF!</v>
      </c>
      <c r="M168" s="387" t="e">
        <f>SUMIFS(M.account_DTR!$AR$7:$AR$414,M.account_DTR!$I$7:$I$414,'10. 170KMP'!$F168)</f>
        <v>#REF!</v>
      </c>
      <c r="N168" s="387" t="e">
        <f>SUMIFS(M.account_DTR!$BF$7:$BF$414,M.account_DTR!$I$7:$I$414,'10. 170KMP'!$F168)</f>
        <v>#REF!</v>
      </c>
      <c r="O168" s="387" t="e">
        <f>SUMIFS(M.account_DTR!BH$7:BH$414,M.account_DTR!$I$7:$I$414,'10. 170KMP'!$F168)</f>
        <v>#REF!</v>
      </c>
      <c r="P168" s="387" t="e">
        <f>SUMIFS(M.account_DTR!BI$7:BI$414,M.account_DTR!$I$7:$I$414,'10. 170KMP'!$F168)</f>
        <v>#REF!</v>
      </c>
      <c r="Q168" s="387" t="e">
        <f>SUMIFS(M.account_DTR!BJ$7:BJ$414,M.account_DTR!$I$7:$I$414,'10. 170KMP'!$F168)</f>
        <v>#REF!</v>
      </c>
      <c r="R168" s="387" t="e">
        <f>SUMIFS(M.account_DTR!BK$7:BK$414,M.account_DTR!$I$7:$I$414,'10. 170KMP'!$F168)</f>
        <v>#REF!</v>
      </c>
      <c r="S168" s="387" t="e">
        <f>SUMIFS(M.account_DTR!BL$7:BL$414,M.account_DTR!$I$7:$I$414,'10. 170KMP'!$F168)</f>
        <v>#REF!</v>
      </c>
      <c r="T168" s="387" t="e">
        <f>SUMIFS(M.account_DTR!BM$7:BM$414,M.account_DTR!$I$7:$I$414,'10. 170KMP'!$F168)</f>
        <v>#REF!</v>
      </c>
      <c r="U168" s="387" t="e">
        <f>SUMIFS(M.account_DTR!BN$7:BN$414,M.account_DTR!$I$7:$I$414,'10. 170KMP'!$F168)</f>
        <v>#REF!</v>
      </c>
      <c r="V168" s="387" t="e">
        <f>SUMIFS(M.account_DTR!BO$7:BO$414,M.account_DTR!$I$7:$I$414,'10. 170KMP'!$F168)</f>
        <v>#REF!</v>
      </c>
      <c r="W168" s="387" t="e">
        <f>SUMIFS(M.account_DTR!BP$7:BP$414,M.account_DTR!$I$7:$I$414,'10. 170KMP'!$F168)</f>
        <v>#REF!</v>
      </c>
      <c r="X168" s="387" t="e">
        <f>SUMIFS(M.account_DTR!BQ$7:BQ$414,M.account_DTR!$I$7:$I$414,'10. 170KMP'!$F168)</f>
        <v>#REF!</v>
      </c>
      <c r="Y168" s="387" t="e">
        <f>SUMIFS(M.account_DTR!BR$7:BR$414,M.account_DTR!$I$7:$I$414,'10. 170KMP'!$F168)</f>
        <v>#REF!</v>
      </c>
      <c r="Z168" s="387" t="e">
        <f>SUMIFS(M.account_DTR!BS$7:BS$414,M.account_DTR!$I$7:$I$414,'10. 170KMP'!$F168)</f>
        <v>#REF!</v>
      </c>
      <c r="AA168" s="387" t="e">
        <f t="shared" si="79"/>
        <v>#REF!</v>
      </c>
      <c r="AB168" s="387">
        <f>SUMIFS(M.account_DTR!BV$7:BV$414,M.account_DTR!$I$7:$I$414,'10. 170KMP'!$F168)</f>
        <v>68672530.216666669</v>
      </c>
      <c r="AC168" s="387">
        <f>SUMIFS(M.account_DTR!BW$7:BW$414,M.account_DTR!$I$7:$I$414,'10. 170KMP'!$F168)</f>
        <v>68672530.216666669</v>
      </c>
      <c r="AD168" s="387">
        <f>SUMIFS(M.account_DTR!BX$7:BX$414,M.account_DTR!$I$7:$I$414,'10. 170KMP'!$F168)</f>
        <v>68672530.216666669</v>
      </c>
      <c r="AE168" s="387">
        <f>SUMIFS(M.account_DTR!BY$7:BY$414,M.account_DTR!$I$7:$I$414,'10. 170KMP'!$F168)</f>
        <v>97005863.549999997</v>
      </c>
      <c r="AF168" s="387">
        <f>SUMIFS(M.account_DTR!BZ$7:BZ$414,M.account_DTR!$I$7:$I$414,'10. 170KMP'!$F168)</f>
        <v>97005863.549999997</v>
      </c>
      <c r="AG168" s="387">
        <f>SUMIFS(M.account_DTR!CA$7:CA$414,M.account_DTR!$I$7:$I$414,'10. 170KMP'!$F168)</f>
        <v>97005863.549999997</v>
      </c>
      <c r="AH168" s="387">
        <f>SUMIFS(M.account_DTR!CB$7:CB$414,M.account_DTR!$I$7:$I$414,'10. 170KMP'!$F168)</f>
        <v>97005863.549999997</v>
      </c>
      <c r="AI168" s="387">
        <f>SUMIFS(M.account_DTR!CC$7:CC$414,M.account_DTR!$I$7:$I$414,'10. 170KMP'!$F168)</f>
        <v>97005863.549999997</v>
      </c>
      <c r="AJ168" s="387">
        <f>SUMIFS(M.account_DTR!CD$7:CD$414,M.account_DTR!$I$7:$I$414,'10. 170KMP'!$F168)</f>
        <v>97005863.549999997</v>
      </c>
      <c r="AK168" s="387">
        <f>SUMIFS(M.account_DTR!CE$7:CE$414,M.account_DTR!$I$7:$I$414,'10. 170KMP'!$F168)</f>
        <v>97005863.549999997</v>
      </c>
      <c r="AL168" s="387">
        <f>SUMIFS(M.account_DTR!CF$7:CF$414,M.account_DTR!$I$7:$I$414,'10. 170KMP'!$F168)</f>
        <v>97005863.549999997</v>
      </c>
      <c r="AM168" s="387">
        <f>SUMIFS(M.account_DTR!CG$7:CG$414,M.account_DTR!$I$7:$I$414,'10. 170KMP'!$F168)</f>
        <v>97005863.549999997</v>
      </c>
      <c r="AN168" s="387">
        <f t="shared" si="80"/>
        <v>1079070362.5999999</v>
      </c>
      <c r="AO168" s="388">
        <f t="shared" si="78"/>
        <v>435542093</v>
      </c>
      <c r="AP168" s="389">
        <f>SUMIFS(M.account_DTR!CJ$7:CJ$414,M.account_DTR!$I$7:$I$414,'10. 170KMP'!$F168)</f>
        <v>87632766</v>
      </c>
      <c r="AQ168" s="390">
        <f>SUMIFS(M.account_DTR!CK$7:CK$414,M.account_DTR!$I$7:$I$414,'10. 170KMP'!$F168)</f>
        <v>87632770</v>
      </c>
      <c r="AR168" s="390">
        <f>SUMIFS(M.account_DTR!CL$7:CL$414,M.account_DTR!$I$7:$I$414,'10. 170KMP'!$F168)</f>
        <v>87632767</v>
      </c>
      <c r="AS168" s="390">
        <f>SUMIFS(M.account_DTR!CM$7:CM$414,M.account_DTR!$I$7:$I$414,'10. 170KMP'!$F168)</f>
        <v>87632766</v>
      </c>
      <c r="AT168" s="390">
        <f>SUMIFS(M.account_DTR!CN$7:CN$414,M.account_DTR!$I$7:$I$414,'10. 170KMP'!$F168)</f>
        <v>85011024</v>
      </c>
      <c r="AU168" s="390"/>
      <c r="AV168" s="390"/>
      <c r="AW168" s="390"/>
      <c r="AX168" s="390"/>
      <c r="AY168" s="390"/>
      <c r="AZ168" s="390"/>
      <c r="BA168" s="391"/>
      <c r="BB168" s="386">
        <f t="shared" ref="BB168:BB183" si="85">AS168</f>
        <v>87632766</v>
      </c>
      <c r="BC168" s="387">
        <f t="shared" ref="BC168:BC183" si="86">AT168</f>
        <v>85011024</v>
      </c>
      <c r="BD168" s="387">
        <f t="shared" ref="BD168:BD183" si="87">AF168</f>
        <v>97005863.549999997</v>
      </c>
      <c r="BE168" s="734">
        <f t="shared" si="67"/>
        <v>0.97008262868251816</v>
      </c>
      <c r="BF168" s="735">
        <f t="shared" si="68"/>
        <v>0.87634933486451094</v>
      </c>
      <c r="BG168" s="386" t="e">
        <f t="shared" ref="BG168:BG183" si="88">SUM(O168:S168)</f>
        <v>#REF!</v>
      </c>
      <c r="BH168" s="387">
        <f t="shared" ref="BH168:BH183" si="89">SUM(AP168:AT168)</f>
        <v>435542093</v>
      </c>
      <c r="BI168" s="387">
        <f t="shared" ref="BI168:BI183" si="90">SUM(AB168:AF168)</f>
        <v>400029317.75</v>
      </c>
      <c r="BJ168" s="498" t="str">
        <f t="shared" si="69"/>
        <v/>
      </c>
      <c r="BK168" s="498">
        <f t="shared" si="70"/>
        <v>1.0887754313852414</v>
      </c>
      <c r="BL168" s="499">
        <f t="shared" si="71"/>
        <v>0.40362714804859384</v>
      </c>
    </row>
    <row r="169" spans="2:64" s="2" customFormat="1" x14ac:dyDescent="0.25">
      <c r="B169" s="1103"/>
      <c r="C169" s="1104"/>
      <c r="D169" s="1105"/>
      <c r="E169" s="1104"/>
      <c r="F169" s="179">
        <f>IF(H169=0,"",MAX($F$10:F168)+1)</f>
        <v>156</v>
      </c>
      <c r="G169" s="242" t="str">
        <f>VLOOKUP(H169,'Mapping account'!E:F,2,0)</f>
        <v>01903</v>
      </c>
      <c r="H169" s="198" t="s">
        <v>411</v>
      </c>
      <c r="I169" s="269" t="s">
        <v>226</v>
      </c>
      <c r="J169" s="279" t="s">
        <v>293</v>
      </c>
      <c r="K169" s="279" t="s">
        <v>294</v>
      </c>
      <c r="L169" s="403" t="e">
        <f>SUMIFS(M.account_DTR!$AD$7:$AD$414,M.account_DTR!$I$7:$I$414,'10. 170KMP'!$F169)</f>
        <v>#REF!</v>
      </c>
      <c r="M169" s="404" t="e">
        <f>SUMIFS(M.account_DTR!$AR$7:$AR$414,M.account_DTR!$I$7:$I$414,'10. 170KMP'!$F169)</f>
        <v>#REF!</v>
      </c>
      <c r="N169" s="404" t="e">
        <f>SUMIFS(M.account_DTR!$BF$7:$BF$414,M.account_DTR!$I$7:$I$414,'10. 170KMP'!$F169)</f>
        <v>#REF!</v>
      </c>
      <c r="O169" s="404" t="e">
        <f>SUMIFS(M.account_DTR!BH$7:BH$414,M.account_DTR!$I$7:$I$414,'10. 170KMP'!$F169)</f>
        <v>#REF!</v>
      </c>
      <c r="P169" s="404" t="e">
        <f>SUMIFS(M.account_DTR!BI$7:BI$414,M.account_DTR!$I$7:$I$414,'10. 170KMP'!$F169)</f>
        <v>#REF!</v>
      </c>
      <c r="Q169" s="404" t="e">
        <f>SUMIFS(M.account_DTR!BJ$7:BJ$414,M.account_DTR!$I$7:$I$414,'10. 170KMP'!$F169)</f>
        <v>#REF!</v>
      </c>
      <c r="R169" s="404" t="e">
        <f>SUMIFS(M.account_DTR!BK$7:BK$414,M.account_DTR!$I$7:$I$414,'10. 170KMP'!$F169)</f>
        <v>#REF!</v>
      </c>
      <c r="S169" s="404" t="e">
        <f>SUMIFS(M.account_DTR!BL$7:BL$414,M.account_DTR!$I$7:$I$414,'10. 170KMP'!$F169)</f>
        <v>#REF!</v>
      </c>
      <c r="T169" s="404" t="e">
        <f>SUMIFS(M.account_DTR!BM$7:BM$414,M.account_DTR!$I$7:$I$414,'10. 170KMP'!$F169)</f>
        <v>#REF!</v>
      </c>
      <c r="U169" s="404" t="e">
        <f>SUMIFS(M.account_DTR!BN$7:BN$414,M.account_DTR!$I$7:$I$414,'10. 170KMP'!$F169)</f>
        <v>#REF!</v>
      </c>
      <c r="V169" s="404" t="e">
        <f>SUMIFS(M.account_DTR!BO$7:BO$414,M.account_DTR!$I$7:$I$414,'10. 170KMP'!$F169)</f>
        <v>#REF!</v>
      </c>
      <c r="W169" s="404" t="e">
        <f>SUMIFS(M.account_DTR!BP$7:BP$414,M.account_DTR!$I$7:$I$414,'10. 170KMP'!$F169)</f>
        <v>#REF!</v>
      </c>
      <c r="X169" s="404" t="e">
        <f>SUMIFS(M.account_DTR!BQ$7:BQ$414,M.account_DTR!$I$7:$I$414,'10. 170KMP'!$F169)</f>
        <v>#REF!</v>
      </c>
      <c r="Y169" s="404" t="e">
        <f>SUMIFS(M.account_DTR!BR$7:BR$414,M.account_DTR!$I$7:$I$414,'10. 170KMP'!$F169)</f>
        <v>#REF!</v>
      </c>
      <c r="Z169" s="404" t="e">
        <f>SUMIFS(M.account_DTR!BS$7:BS$414,M.account_DTR!$I$7:$I$414,'10. 170KMP'!$F169)</f>
        <v>#REF!</v>
      </c>
      <c r="AA169" s="404" t="e">
        <f t="shared" si="79"/>
        <v>#REF!</v>
      </c>
      <c r="AB169" s="404">
        <f>SUMIFS(M.account_DTR!BV$7:BV$414,M.account_DTR!$I$7:$I$414,'10. 170KMP'!$F169)</f>
        <v>78718041.444444448</v>
      </c>
      <c r="AC169" s="404">
        <f>SUMIFS(M.account_DTR!BW$7:BW$414,M.account_DTR!$I$7:$I$414,'10. 170KMP'!$F169)</f>
        <v>79079152.222222224</v>
      </c>
      <c r="AD169" s="404">
        <f>SUMIFS(M.account_DTR!BX$7:BX$414,M.account_DTR!$I$7:$I$414,'10. 170KMP'!$F169)</f>
        <v>84912485.555555552</v>
      </c>
      <c r="AE169" s="404">
        <f>SUMIFS(M.account_DTR!BY$7:BY$414,M.account_DTR!$I$7:$I$414,'10. 170KMP'!$F169)</f>
        <v>95565263.333333328</v>
      </c>
      <c r="AF169" s="404">
        <f>SUMIFS(M.account_DTR!BZ$7:BZ$414,M.account_DTR!$I$7:$I$414,'10. 170KMP'!$F169)</f>
        <v>95565263.333333328</v>
      </c>
      <c r="AG169" s="404">
        <f>SUMIFS(M.account_DTR!CA$7:CA$414,M.account_DTR!$I$7:$I$414,'10. 170KMP'!$F169)</f>
        <v>95565263.333333328</v>
      </c>
      <c r="AH169" s="404">
        <f>SUMIFS(M.account_DTR!CB$7:CB$414,M.account_DTR!$I$7:$I$414,'10. 170KMP'!$F169)</f>
        <v>95565263.333333328</v>
      </c>
      <c r="AI169" s="404">
        <f>SUMIFS(M.account_DTR!CC$7:CC$414,M.account_DTR!$I$7:$I$414,'10. 170KMP'!$F169)</f>
        <v>95565263.333333328</v>
      </c>
      <c r="AJ169" s="404">
        <f>SUMIFS(M.account_DTR!CD$7:CD$414,M.account_DTR!$I$7:$I$414,'10. 170KMP'!$F169)</f>
        <v>95565263.333333328</v>
      </c>
      <c r="AK169" s="404">
        <f>SUMIFS(M.account_DTR!CE$7:CE$414,M.account_DTR!$I$7:$I$414,'10. 170KMP'!$F169)</f>
        <v>95565263.333333328</v>
      </c>
      <c r="AL169" s="404">
        <f>SUMIFS(M.account_DTR!CF$7:CF$414,M.account_DTR!$I$7:$I$414,'10. 170KMP'!$F169)</f>
        <v>95565263.333333328</v>
      </c>
      <c r="AM169" s="404">
        <f>SUMIFS(M.account_DTR!CG$7:CG$414,M.account_DTR!$I$7:$I$414,'10. 170KMP'!$F169)</f>
        <v>95565263.333333328</v>
      </c>
      <c r="AN169" s="404">
        <f t="shared" si="80"/>
        <v>1102797049.2222223</v>
      </c>
      <c r="AO169" s="405">
        <f t="shared" si="78"/>
        <v>349782692</v>
      </c>
      <c r="AP169" s="406">
        <f>SUMIFS(M.account_DTR!CJ$7:CJ$414,M.account_DTR!$I$7:$I$414,'10. 170KMP'!$F169)</f>
        <v>69330007</v>
      </c>
      <c r="AQ169" s="407">
        <f>SUMIFS(M.account_DTR!CK$7:CK$414,M.account_DTR!$I$7:$I$414,'10. 170KMP'!$F169)</f>
        <v>71677232</v>
      </c>
      <c r="AR169" s="407">
        <f>SUMIFS(M.account_DTR!CL$7:CL$414,M.account_DTR!$I$7:$I$414,'10. 170KMP'!$F169)</f>
        <v>69591822</v>
      </c>
      <c r="AS169" s="407">
        <f>SUMIFS(M.account_DTR!CM$7:CM$414,M.account_DTR!$I$7:$I$414,'10. 170KMP'!$F169)</f>
        <v>69591816</v>
      </c>
      <c r="AT169" s="407">
        <f>SUMIFS(M.account_DTR!CN$7:CN$414,M.account_DTR!$I$7:$I$414,'10. 170KMP'!$F169)</f>
        <v>69591815</v>
      </c>
      <c r="AU169" s="407"/>
      <c r="AV169" s="407"/>
      <c r="AW169" s="407"/>
      <c r="AX169" s="407"/>
      <c r="AY169" s="407"/>
      <c r="AZ169" s="407"/>
      <c r="BA169" s="408"/>
      <c r="BB169" s="403">
        <f t="shared" si="85"/>
        <v>69591816</v>
      </c>
      <c r="BC169" s="404">
        <f t="shared" si="86"/>
        <v>69591815</v>
      </c>
      <c r="BD169" s="404">
        <f t="shared" si="87"/>
        <v>95565263.333333328</v>
      </c>
      <c r="BE169" s="738">
        <f t="shared" si="67"/>
        <v>0.9999999856304943</v>
      </c>
      <c r="BF169" s="739">
        <f t="shared" si="68"/>
        <v>0.72821245474166196</v>
      </c>
      <c r="BG169" s="403" t="e">
        <f t="shared" si="88"/>
        <v>#REF!</v>
      </c>
      <c r="BH169" s="404">
        <f t="shared" si="89"/>
        <v>349782692</v>
      </c>
      <c r="BI169" s="404">
        <f t="shared" si="90"/>
        <v>433840205.8888889</v>
      </c>
      <c r="BJ169" s="502" t="str">
        <f t="shared" si="69"/>
        <v/>
      </c>
      <c r="BK169" s="502">
        <f t="shared" si="70"/>
        <v>0.8062477549385616</v>
      </c>
      <c r="BL169" s="503">
        <f t="shared" si="71"/>
        <v>0.31717775473437637</v>
      </c>
    </row>
    <row r="170" spans="2:64" s="2" customFormat="1" x14ac:dyDescent="0.25">
      <c r="B170" s="1103"/>
      <c r="C170" s="1104"/>
      <c r="D170" s="1105"/>
      <c r="E170" s="1104"/>
      <c r="F170" s="179">
        <f>IF(H170=0,"",MAX($F$10:F169)+1)</f>
        <v>157</v>
      </c>
      <c r="G170" s="242" t="str">
        <f>VLOOKUP(H170,'Mapping account'!E:F,2,0)</f>
        <v>01906</v>
      </c>
      <c r="H170" s="198" t="s">
        <v>412</v>
      </c>
      <c r="I170" s="269" t="s">
        <v>226</v>
      </c>
      <c r="J170" s="279" t="s">
        <v>293</v>
      </c>
      <c r="K170" s="279" t="s">
        <v>294</v>
      </c>
      <c r="L170" s="403" t="e">
        <f>SUMIFS(M.account_DTR!$AD$7:$AD$414,M.account_DTR!$I$7:$I$414,'10. 170KMP'!$F170)</f>
        <v>#REF!</v>
      </c>
      <c r="M170" s="404" t="e">
        <f>SUMIFS(M.account_DTR!$AR$7:$AR$414,M.account_DTR!$I$7:$I$414,'10. 170KMP'!$F170)</f>
        <v>#REF!</v>
      </c>
      <c r="N170" s="404" t="e">
        <f>SUMIFS(M.account_DTR!$BF$7:$BF$414,M.account_DTR!$I$7:$I$414,'10. 170KMP'!$F170)</f>
        <v>#REF!</v>
      </c>
      <c r="O170" s="404" t="e">
        <f>SUMIFS(M.account_DTR!BH$7:BH$414,M.account_DTR!$I$7:$I$414,'10. 170KMP'!$F170)</f>
        <v>#REF!</v>
      </c>
      <c r="P170" s="404" t="e">
        <f>SUMIFS(M.account_DTR!BI$7:BI$414,M.account_DTR!$I$7:$I$414,'10. 170KMP'!$F170)</f>
        <v>#REF!</v>
      </c>
      <c r="Q170" s="404" t="e">
        <f>SUMIFS(M.account_DTR!BJ$7:BJ$414,M.account_DTR!$I$7:$I$414,'10. 170KMP'!$F170)</f>
        <v>#REF!</v>
      </c>
      <c r="R170" s="404" t="e">
        <f>SUMIFS(M.account_DTR!BK$7:BK$414,M.account_DTR!$I$7:$I$414,'10. 170KMP'!$F170)</f>
        <v>#REF!</v>
      </c>
      <c r="S170" s="404" t="e">
        <f>SUMIFS(M.account_DTR!BL$7:BL$414,M.account_DTR!$I$7:$I$414,'10. 170KMP'!$F170)</f>
        <v>#REF!</v>
      </c>
      <c r="T170" s="404" t="e">
        <f>SUMIFS(M.account_DTR!BM$7:BM$414,M.account_DTR!$I$7:$I$414,'10. 170KMP'!$F170)</f>
        <v>#REF!</v>
      </c>
      <c r="U170" s="404" t="e">
        <f>SUMIFS(M.account_DTR!BN$7:BN$414,M.account_DTR!$I$7:$I$414,'10. 170KMP'!$F170)</f>
        <v>#REF!</v>
      </c>
      <c r="V170" s="404" t="e">
        <f>SUMIFS(M.account_DTR!BO$7:BO$414,M.account_DTR!$I$7:$I$414,'10. 170KMP'!$F170)</f>
        <v>#REF!</v>
      </c>
      <c r="W170" s="404" t="e">
        <f>SUMIFS(M.account_DTR!BP$7:BP$414,M.account_DTR!$I$7:$I$414,'10. 170KMP'!$F170)</f>
        <v>#REF!</v>
      </c>
      <c r="X170" s="404" t="e">
        <f>SUMIFS(M.account_DTR!BQ$7:BQ$414,M.account_DTR!$I$7:$I$414,'10. 170KMP'!$F170)</f>
        <v>#REF!</v>
      </c>
      <c r="Y170" s="404" t="e">
        <f>SUMIFS(M.account_DTR!BR$7:BR$414,M.account_DTR!$I$7:$I$414,'10. 170KMP'!$F170)</f>
        <v>#REF!</v>
      </c>
      <c r="Z170" s="404" t="e">
        <f>SUMIFS(M.account_DTR!BS$7:BS$414,M.account_DTR!$I$7:$I$414,'10. 170KMP'!$F170)</f>
        <v>#REF!</v>
      </c>
      <c r="AA170" s="404" t="e">
        <f t="shared" si="79"/>
        <v>#REF!</v>
      </c>
      <c r="AB170" s="404">
        <f>SUMIFS(M.account_DTR!BV$7:BV$414,M.account_DTR!$I$7:$I$414,'10. 170KMP'!$F170)</f>
        <v>18113338.555555556</v>
      </c>
      <c r="AC170" s="404">
        <f>SUMIFS(M.account_DTR!BW$7:BW$414,M.account_DTR!$I$7:$I$414,'10. 170KMP'!$F170)</f>
        <v>18113338.555555556</v>
      </c>
      <c r="AD170" s="404">
        <f>SUMIFS(M.account_DTR!BX$7:BX$414,M.account_DTR!$I$7:$I$414,'10. 170KMP'!$F170)</f>
        <v>18113338.555555556</v>
      </c>
      <c r="AE170" s="404">
        <f>SUMIFS(M.account_DTR!BY$7:BY$414,M.account_DTR!$I$7:$I$414,'10. 170KMP'!$F170)</f>
        <v>18113338.555555556</v>
      </c>
      <c r="AF170" s="404">
        <f>SUMIFS(M.account_DTR!BZ$7:BZ$414,M.account_DTR!$I$7:$I$414,'10. 170KMP'!$F170)</f>
        <v>18113338.555555556</v>
      </c>
      <c r="AG170" s="404">
        <f>SUMIFS(M.account_DTR!CA$7:CA$414,M.account_DTR!$I$7:$I$414,'10. 170KMP'!$F170)</f>
        <v>18113338.555555556</v>
      </c>
      <c r="AH170" s="404">
        <f>SUMIFS(M.account_DTR!CB$7:CB$414,M.account_DTR!$I$7:$I$414,'10. 170KMP'!$F170)</f>
        <v>18113338.555555556</v>
      </c>
      <c r="AI170" s="404">
        <f>SUMIFS(M.account_DTR!CC$7:CC$414,M.account_DTR!$I$7:$I$414,'10. 170KMP'!$F170)</f>
        <v>18113338.555555556</v>
      </c>
      <c r="AJ170" s="404">
        <f>SUMIFS(M.account_DTR!CD$7:CD$414,M.account_DTR!$I$7:$I$414,'10. 170KMP'!$F170)</f>
        <v>18113338.555555556</v>
      </c>
      <c r="AK170" s="404">
        <f>SUMIFS(M.account_DTR!CE$7:CE$414,M.account_DTR!$I$7:$I$414,'10. 170KMP'!$F170)</f>
        <v>18113338.555555556</v>
      </c>
      <c r="AL170" s="404">
        <f>SUMIFS(M.account_DTR!CF$7:CF$414,M.account_DTR!$I$7:$I$414,'10. 170KMP'!$F170)</f>
        <v>18113338.555555556</v>
      </c>
      <c r="AM170" s="404">
        <f>SUMIFS(M.account_DTR!CG$7:CG$414,M.account_DTR!$I$7:$I$414,'10. 170KMP'!$F170)</f>
        <v>18113338.555555556</v>
      </c>
      <c r="AN170" s="404">
        <f t="shared" si="80"/>
        <v>217360062.66666666</v>
      </c>
      <c r="AO170" s="405">
        <f t="shared" si="78"/>
        <v>56755838</v>
      </c>
      <c r="AP170" s="406">
        <f>SUMIFS(M.account_DTR!CJ$7:CJ$414,M.account_DTR!$I$7:$I$414,'10. 170KMP'!$F170)</f>
        <v>11240057</v>
      </c>
      <c r="AQ170" s="407">
        <f>SUMIFS(M.account_DTR!CK$7:CK$414,M.account_DTR!$I$7:$I$414,'10. 170KMP'!$F170)</f>
        <v>11240055</v>
      </c>
      <c r="AR170" s="407">
        <f>SUMIFS(M.account_DTR!CL$7:CL$414,M.account_DTR!$I$7:$I$414,'10. 170KMP'!$F170)</f>
        <v>11240059</v>
      </c>
      <c r="AS170" s="407">
        <f>SUMIFS(M.account_DTR!CM$7:CM$414,M.account_DTR!$I$7:$I$414,'10. 170KMP'!$F170)</f>
        <v>11517832</v>
      </c>
      <c r="AT170" s="407">
        <f>SUMIFS(M.account_DTR!CN$7:CN$414,M.account_DTR!$I$7:$I$414,'10. 170KMP'!$F170)</f>
        <v>11517835</v>
      </c>
      <c r="AU170" s="407"/>
      <c r="AV170" s="407"/>
      <c r="AW170" s="407"/>
      <c r="AX170" s="407"/>
      <c r="AY170" s="407"/>
      <c r="AZ170" s="407"/>
      <c r="BA170" s="408"/>
      <c r="BB170" s="403">
        <f t="shared" si="85"/>
        <v>11517832</v>
      </c>
      <c r="BC170" s="404">
        <f t="shared" si="86"/>
        <v>11517835</v>
      </c>
      <c r="BD170" s="404">
        <f t="shared" si="87"/>
        <v>18113338.555555556</v>
      </c>
      <c r="BE170" s="738">
        <f t="shared" si="67"/>
        <v>1.0000002604656848</v>
      </c>
      <c r="BF170" s="739">
        <f t="shared" si="68"/>
        <v>0.63587587482415586</v>
      </c>
      <c r="BG170" s="403" t="e">
        <f t="shared" si="88"/>
        <v>#REF!</v>
      </c>
      <c r="BH170" s="404">
        <f t="shared" si="89"/>
        <v>56755838</v>
      </c>
      <c r="BI170" s="404">
        <f t="shared" si="90"/>
        <v>90566692.777777776</v>
      </c>
      <c r="BJ170" s="502" t="str">
        <f t="shared" si="69"/>
        <v/>
      </c>
      <c r="BK170" s="502">
        <f t="shared" si="70"/>
        <v>0.6266745120003554</v>
      </c>
      <c r="BL170" s="503">
        <f t="shared" si="71"/>
        <v>0.26111438000014808</v>
      </c>
    </row>
    <row r="171" spans="2:64" s="2" customFormat="1" x14ac:dyDescent="0.25">
      <c r="B171" s="1103"/>
      <c r="C171" s="1104"/>
      <c r="D171" s="1105"/>
      <c r="E171" s="1104"/>
      <c r="F171" s="179">
        <f>IF(H171=0,"",MAX($F$10:F170)+1)</f>
        <v>158</v>
      </c>
      <c r="G171" s="242" t="str">
        <f>VLOOKUP(H171,'Mapping account'!E:F,2,0)</f>
        <v>01902</v>
      </c>
      <c r="H171" s="198" t="s">
        <v>413</v>
      </c>
      <c r="I171" s="269" t="s">
        <v>226</v>
      </c>
      <c r="J171" s="279" t="s">
        <v>293</v>
      </c>
      <c r="K171" s="279" t="s">
        <v>294</v>
      </c>
      <c r="L171" s="403" t="e">
        <f>SUMIFS(M.account_DTR!$AD$7:$AD$414,M.account_DTR!$I$7:$I$414,'10. 170KMP'!$F171)</f>
        <v>#REF!</v>
      </c>
      <c r="M171" s="404" t="e">
        <f>SUMIFS(M.account_DTR!$AR$7:$AR$414,M.account_DTR!$I$7:$I$414,'10. 170KMP'!$F171)</f>
        <v>#REF!</v>
      </c>
      <c r="N171" s="404" t="e">
        <f>SUMIFS(M.account_DTR!$BF$7:$BF$414,M.account_DTR!$I$7:$I$414,'10. 170KMP'!$F171)</f>
        <v>#REF!</v>
      </c>
      <c r="O171" s="404" t="e">
        <f>SUMIFS(M.account_DTR!BH$7:BH$414,M.account_DTR!$I$7:$I$414,'10. 170KMP'!$F171)</f>
        <v>#REF!</v>
      </c>
      <c r="P171" s="404" t="e">
        <f>SUMIFS(M.account_DTR!BI$7:BI$414,M.account_DTR!$I$7:$I$414,'10. 170KMP'!$F171)</f>
        <v>#REF!</v>
      </c>
      <c r="Q171" s="404" t="e">
        <f>SUMIFS(M.account_DTR!BJ$7:BJ$414,M.account_DTR!$I$7:$I$414,'10. 170KMP'!$F171)</f>
        <v>#REF!</v>
      </c>
      <c r="R171" s="404" t="e">
        <f>SUMIFS(M.account_DTR!BK$7:BK$414,M.account_DTR!$I$7:$I$414,'10. 170KMP'!$F171)</f>
        <v>#REF!</v>
      </c>
      <c r="S171" s="404" t="e">
        <f>SUMIFS(M.account_DTR!BL$7:BL$414,M.account_DTR!$I$7:$I$414,'10. 170KMP'!$F171)</f>
        <v>#REF!</v>
      </c>
      <c r="T171" s="404" t="e">
        <f>SUMIFS(M.account_DTR!BM$7:BM$414,M.account_DTR!$I$7:$I$414,'10. 170KMP'!$F171)</f>
        <v>#REF!</v>
      </c>
      <c r="U171" s="404" t="e">
        <f>SUMIFS(M.account_DTR!BN$7:BN$414,M.account_DTR!$I$7:$I$414,'10. 170KMP'!$F171)</f>
        <v>#REF!</v>
      </c>
      <c r="V171" s="404" t="e">
        <f>SUMIFS(M.account_DTR!BO$7:BO$414,M.account_DTR!$I$7:$I$414,'10. 170KMP'!$F171)</f>
        <v>#REF!</v>
      </c>
      <c r="W171" s="404" t="e">
        <f>SUMIFS(M.account_DTR!BP$7:BP$414,M.account_DTR!$I$7:$I$414,'10. 170KMP'!$F171)</f>
        <v>#REF!</v>
      </c>
      <c r="X171" s="404" t="e">
        <f>SUMIFS(M.account_DTR!BQ$7:BQ$414,M.account_DTR!$I$7:$I$414,'10. 170KMP'!$F171)</f>
        <v>#REF!</v>
      </c>
      <c r="Y171" s="404" t="e">
        <f>SUMIFS(M.account_DTR!BR$7:BR$414,M.account_DTR!$I$7:$I$414,'10. 170KMP'!$F171)</f>
        <v>#REF!</v>
      </c>
      <c r="Z171" s="404" t="e">
        <f>SUMIFS(M.account_DTR!BS$7:BS$414,M.account_DTR!$I$7:$I$414,'10. 170KMP'!$F171)</f>
        <v>#REF!</v>
      </c>
      <c r="AA171" s="404" t="e">
        <f t="shared" si="79"/>
        <v>#REF!</v>
      </c>
      <c r="AB171" s="404">
        <f>SUMIFS(M.account_DTR!BV$7:BV$414,M.account_DTR!$I$7:$I$414,'10. 170KMP'!$F171)</f>
        <v>0</v>
      </c>
      <c r="AC171" s="404">
        <f>SUMIFS(M.account_DTR!BW$7:BW$414,M.account_DTR!$I$7:$I$414,'10. 170KMP'!$F171)</f>
        <v>0</v>
      </c>
      <c r="AD171" s="404">
        <f>SUMIFS(M.account_DTR!BX$7:BX$414,M.account_DTR!$I$7:$I$414,'10. 170KMP'!$F171)</f>
        <v>0</v>
      </c>
      <c r="AE171" s="404">
        <f>SUMIFS(M.account_DTR!BY$7:BY$414,M.account_DTR!$I$7:$I$414,'10. 170KMP'!$F171)</f>
        <v>0</v>
      </c>
      <c r="AF171" s="404">
        <f>SUMIFS(M.account_DTR!BZ$7:BZ$414,M.account_DTR!$I$7:$I$414,'10. 170KMP'!$F171)</f>
        <v>0</v>
      </c>
      <c r="AG171" s="404">
        <f>SUMIFS(M.account_DTR!CA$7:CA$414,M.account_DTR!$I$7:$I$414,'10. 170KMP'!$F171)</f>
        <v>0</v>
      </c>
      <c r="AH171" s="404">
        <f>SUMIFS(M.account_DTR!CB$7:CB$414,M.account_DTR!$I$7:$I$414,'10. 170KMP'!$F171)</f>
        <v>0</v>
      </c>
      <c r="AI171" s="404">
        <f>SUMIFS(M.account_DTR!CC$7:CC$414,M.account_DTR!$I$7:$I$414,'10. 170KMP'!$F171)</f>
        <v>0</v>
      </c>
      <c r="AJ171" s="404">
        <f>SUMIFS(M.account_DTR!CD$7:CD$414,M.account_DTR!$I$7:$I$414,'10. 170KMP'!$F171)</f>
        <v>0</v>
      </c>
      <c r="AK171" s="404">
        <f>SUMIFS(M.account_DTR!CE$7:CE$414,M.account_DTR!$I$7:$I$414,'10. 170KMP'!$F171)</f>
        <v>0</v>
      </c>
      <c r="AL171" s="404">
        <f>SUMIFS(M.account_DTR!CF$7:CF$414,M.account_DTR!$I$7:$I$414,'10. 170KMP'!$F171)</f>
        <v>0</v>
      </c>
      <c r="AM171" s="404">
        <f>SUMIFS(M.account_DTR!CG$7:CG$414,M.account_DTR!$I$7:$I$414,'10. 170KMP'!$F171)</f>
        <v>0</v>
      </c>
      <c r="AN171" s="404">
        <f t="shared" si="80"/>
        <v>0</v>
      </c>
      <c r="AO171" s="405">
        <f t="shared" si="78"/>
        <v>0</v>
      </c>
      <c r="AP171" s="406">
        <f>SUMIFS(M.account_DTR!CJ$7:CJ$414,M.account_DTR!$I$7:$I$414,'10. 170KMP'!$F171)</f>
        <v>0</v>
      </c>
      <c r="AQ171" s="407">
        <f>SUMIFS(M.account_DTR!CK$7:CK$414,M.account_DTR!$I$7:$I$414,'10. 170KMP'!$F171)</f>
        <v>0</v>
      </c>
      <c r="AR171" s="407">
        <f>SUMIFS(M.account_DTR!CL$7:CL$414,M.account_DTR!$I$7:$I$414,'10. 170KMP'!$F171)</f>
        <v>0</v>
      </c>
      <c r="AS171" s="407">
        <f>SUMIFS(M.account_DTR!CM$7:CM$414,M.account_DTR!$I$7:$I$414,'10. 170KMP'!$F171)</f>
        <v>0</v>
      </c>
      <c r="AT171" s="407">
        <f>SUMIFS(M.account_DTR!CN$7:CN$414,M.account_DTR!$I$7:$I$414,'10. 170KMP'!$F171)</f>
        <v>0</v>
      </c>
      <c r="AU171" s="407"/>
      <c r="AV171" s="407"/>
      <c r="AW171" s="407"/>
      <c r="AX171" s="407"/>
      <c r="AY171" s="407"/>
      <c r="AZ171" s="407"/>
      <c r="BA171" s="408"/>
      <c r="BB171" s="403">
        <f t="shared" si="85"/>
        <v>0</v>
      </c>
      <c r="BC171" s="404">
        <f t="shared" si="86"/>
        <v>0</v>
      </c>
      <c r="BD171" s="404">
        <f t="shared" si="87"/>
        <v>0</v>
      </c>
      <c r="BE171" s="738" t="str">
        <f t="shared" si="67"/>
        <v/>
      </c>
      <c r="BF171" s="739" t="str">
        <f t="shared" si="68"/>
        <v/>
      </c>
      <c r="BG171" s="403" t="e">
        <f t="shared" si="88"/>
        <v>#REF!</v>
      </c>
      <c r="BH171" s="404">
        <f t="shared" si="89"/>
        <v>0</v>
      </c>
      <c r="BI171" s="404">
        <f t="shared" si="90"/>
        <v>0</v>
      </c>
      <c r="BJ171" s="502" t="str">
        <f t="shared" si="69"/>
        <v/>
      </c>
      <c r="BK171" s="502" t="str">
        <f t="shared" si="70"/>
        <v/>
      </c>
      <c r="BL171" s="503" t="str">
        <f t="shared" si="71"/>
        <v/>
      </c>
    </row>
    <row r="172" spans="2:64" s="2" customFormat="1" x14ac:dyDescent="0.25">
      <c r="B172" s="1103"/>
      <c r="C172" s="1104"/>
      <c r="D172" s="1105"/>
      <c r="E172" s="1104"/>
      <c r="F172" s="179">
        <f>IF(H172=0,"",MAX($F$10:F171)+1)</f>
        <v>159</v>
      </c>
      <c r="G172" s="242" t="str">
        <f>VLOOKUP(H172,'Mapping account'!E:F,2,0)</f>
        <v>06201</v>
      </c>
      <c r="H172" s="198" t="s">
        <v>414</v>
      </c>
      <c r="I172" s="269" t="s">
        <v>226</v>
      </c>
      <c r="J172" s="279" t="s">
        <v>293</v>
      </c>
      <c r="K172" s="279" t="s">
        <v>294</v>
      </c>
      <c r="L172" s="403" t="e">
        <f>SUMIFS(M.account_DTR!$AD$7:$AD$414,M.account_DTR!$I$7:$I$414,'10. 170KMP'!$F172)</f>
        <v>#REF!</v>
      </c>
      <c r="M172" s="404" t="e">
        <f>SUMIFS(M.account_DTR!$AR$7:$AR$414,M.account_DTR!$I$7:$I$414,'10. 170KMP'!$F172)</f>
        <v>#REF!</v>
      </c>
      <c r="N172" s="404" t="e">
        <f>SUMIFS(M.account_DTR!$BF$7:$BF$414,M.account_DTR!$I$7:$I$414,'10. 170KMP'!$F172)</f>
        <v>#REF!</v>
      </c>
      <c r="O172" s="404" t="e">
        <f>SUMIFS(M.account_DTR!BH$7:BH$414,M.account_DTR!$I$7:$I$414,'10. 170KMP'!$F172)</f>
        <v>#REF!</v>
      </c>
      <c r="P172" s="404" t="e">
        <f>SUMIFS(M.account_DTR!BI$7:BI$414,M.account_DTR!$I$7:$I$414,'10. 170KMP'!$F172)</f>
        <v>#REF!</v>
      </c>
      <c r="Q172" s="404" t="e">
        <f>SUMIFS(M.account_DTR!BJ$7:BJ$414,M.account_DTR!$I$7:$I$414,'10. 170KMP'!$F172)</f>
        <v>#REF!</v>
      </c>
      <c r="R172" s="404" t="e">
        <f>SUMIFS(M.account_DTR!BK$7:BK$414,M.account_DTR!$I$7:$I$414,'10. 170KMP'!$F172)</f>
        <v>#REF!</v>
      </c>
      <c r="S172" s="404" t="e">
        <f>SUMIFS(M.account_DTR!BL$7:BL$414,M.account_DTR!$I$7:$I$414,'10. 170KMP'!$F172)</f>
        <v>#REF!</v>
      </c>
      <c r="T172" s="404" t="e">
        <f>SUMIFS(M.account_DTR!BM$7:BM$414,M.account_DTR!$I$7:$I$414,'10. 170KMP'!$F172)</f>
        <v>#REF!</v>
      </c>
      <c r="U172" s="404" t="e">
        <f>SUMIFS(M.account_DTR!BN$7:BN$414,M.account_DTR!$I$7:$I$414,'10. 170KMP'!$F172)</f>
        <v>#REF!</v>
      </c>
      <c r="V172" s="404" t="e">
        <f>SUMIFS(M.account_DTR!BO$7:BO$414,M.account_DTR!$I$7:$I$414,'10. 170KMP'!$F172)</f>
        <v>#REF!</v>
      </c>
      <c r="W172" s="404" t="e">
        <f>SUMIFS(M.account_DTR!BP$7:BP$414,M.account_DTR!$I$7:$I$414,'10. 170KMP'!$F172)</f>
        <v>#REF!</v>
      </c>
      <c r="X172" s="404" t="e">
        <f>SUMIFS(M.account_DTR!BQ$7:BQ$414,M.account_DTR!$I$7:$I$414,'10. 170KMP'!$F172)</f>
        <v>#REF!</v>
      </c>
      <c r="Y172" s="404" t="e">
        <f>SUMIFS(M.account_DTR!BR$7:BR$414,M.account_DTR!$I$7:$I$414,'10. 170KMP'!$F172)</f>
        <v>#REF!</v>
      </c>
      <c r="Z172" s="404" t="e">
        <f>SUMIFS(M.account_DTR!BS$7:BS$414,M.account_DTR!$I$7:$I$414,'10. 170KMP'!$F172)</f>
        <v>#REF!</v>
      </c>
      <c r="AA172" s="404" t="e">
        <f t="shared" si="79"/>
        <v>#REF!</v>
      </c>
      <c r="AB172" s="404">
        <f>SUMIFS(M.account_DTR!BV$7:BV$414,M.account_DTR!$I$7:$I$414,'10. 170KMP'!$F172)</f>
        <v>0</v>
      </c>
      <c r="AC172" s="404">
        <f>SUMIFS(M.account_DTR!BW$7:BW$414,M.account_DTR!$I$7:$I$414,'10. 170KMP'!$F172)</f>
        <v>0</v>
      </c>
      <c r="AD172" s="404">
        <f>SUMIFS(M.account_DTR!BX$7:BX$414,M.account_DTR!$I$7:$I$414,'10. 170KMP'!$F172)</f>
        <v>0</v>
      </c>
      <c r="AE172" s="404">
        <f>SUMIFS(M.account_DTR!BY$7:BY$414,M.account_DTR!$I$7:$I$414,'10. 170KMP'!$F172)</f>
        <v>0</v>
      </c>
      <c r="AF172" s="404">
        <f>SUMIFS(M.account_DTR!BZ$7:BZ$414,M.account_DTR!$I$7:$I$414,'10. 170KMP'!$F172)</f>
        <v>0</v>
      </c>
      <c r="AG172" s="404">
        <f>SUMIFS(M.account_DTR!CA$7:CA$414,M.account_DTR!$I$7:$I$414,'10. 170KMP'!$F172)</f>
        <v>0</v>
      </c>
      <c r="AH172" s="404">
        <f>SUMIFS(M.account_DTR!CB$7:CB$414,M.account_DTR!$I$7:$I$414,'10. 170KMP'!$F172)</f>
        <v>0</v>
      </c>
      <c r="AI172" s="404">
        <f>SUMIFS(M.account_DTR!CC$7:CC$414,M.account_DTR!$I$7:$I$414,'10. 170KMP'!$F172)</f>
        <v>0</v>
      </c>
      <c r="AJ172" s="404">
        <f>SUMIFS(M.account_DTR!CD$7:CD$414,M.account_DTR!$I$7:$I$414,'10. 170KMP'!$F172)</f>
        <v>0</v>
      </c>
      <c r="AK172" s="404">
        <f>SUMIFS(M.account_DTR!CE$7:CE$414,M.account_DTR!$I$7:$I$414,'10. 170KMP'!$F172)</f>
        <v>0</v>
      </c>
      <c r="AL172" s="404">
        <f>SUMIFS(M.account_DTR!CF$7:CF$414,M.account_DTR!$I$7:$I$414,'10. 170KMP'!$F172)</f>
        <v>0</v>
      </c>
      <c r="AM172" s="404">
        <f>SUMIFS(M.account_DTR!CG$7:CG$414,M.account_DTR!$I$7:$I$414,'10. 170KMP'!$F172)</f>
        <v>0</v>
      </c>
      <c r="AN172" s="404">
        <f t="shared" si="80"/>
        <v>0</v>
      </c>
      <c r="AO172" s="405">
        <f t="shared" si="78"/>
        <v>0</v>
      </c>
      <c r="AP172" s="406">
        <f>SUMIFS(M.account_DTR!CJ$7:CJ$414,M.account_DTR!$I$7:$I$414,'10. 170KMP'!$F172)</f>
        <v>0</v>
      </c>
      <c r="AQ172" s="407">
        <f>SUMIFS(M.account_DTR!CK$7:CK$414,M.account_DTR!$I$7:$I$414,'10. 170KMP'!$F172)</f>
        <v>0</v>
      </c>
      <c r="AR172" s="407">
        <f>SUMIFS(M.account_DTR!CL$7:CL$414,M.account_DTR!$I$7:$I$414,'10. 170KMP'!$F172)</f>
        <v>0</v>
      </c>
      <c r="AS172" s="407">
        <f>SUMIFS(M.account_DTR!CM$7:CM$414,M.account_DTR!$I$7:$I$414,'10. 170KMP'!$F172)</f>
        <v>0</v>
      </c>
      <c r="AT172" s="407">
        <f>SUMIFS(M.account_DTR!CN$7:CN$414,M.account_DTR!$I$7:$I$414,'10. 170KMP'!$F172)</f>
        <v>0</v>
      </c>
      <c r="AU172" s="407"/>
      <c r="AV172" s="407"/>
      <c r="AW172" s="407"/>
      <c r="AX172" s="407"/>
      <c r="AY172" s="407"/>
      <c r="AZ172" s="407"/>
      <c r="BA172" s="408"/>
      <c r="BB172" s="403">
        <f t="shared" si="85"/>
        <v>0</v>
      </c>
      <c r="BC172" s="404">
        <f t="shared" si="86"/>
        <v>0</v>
      </c>
      <c r="BD172" s="404">
        <f t="shared" si="87"/>
        <v>0</v>
      </c>
      <c r="BE172" s="738" t="str">
        <f t="shared" si="67"/>
        <v/>
      </c>
      <c r="BF172" s="739" t="str">
        <f t="shared" si="68"/>
        <v/>
      </c>
      <c r="BG172" s="403" t="e">
        <f t="shared" si="88"/>
        <v>#REF!</v>
      </c>
      <c r="BH172" s="404">
        <f t="shared" si="89"/>
        <v>0</v>
      </c>
      <c r="BI172" s="404">
        <f t="shared" si="90"/>
        <v>0</v>
      </c>
      <c r="BJ172" s="502" t="str">
        <f t="shared" si="69"/>
        <v/>
      </c>
      <c r="BK172" s="502" t="str">
        <f t="shared" si="70"/>
        <v/>
      </c>
      <c r="BL172" s="503" t="str">
        <f t="shared" si="71"/>
        <v/>
      </c>
    </row>
    <row r="173" spans="2:64" s="2" customFormat="1" ht="27.6" x14ac:dyDescent="0.25">
      <c r="B173" s="1103"/>
      <c r="C173" s="1104"/>
      <c r="D173" s="1105"/>
      <c r="E173" s="1104"/>
      <c r="F173" s="179">
        <f>IF(H173=0,"",MAX($F$10:F172)+1)</f>
        <v>160</v>
      </c>
      <c r="G173" s="242" t="str">
        <f>VLOOKUP(H173,'Mapping account'!E:F,2,0)</f>
        <v>01905</v>
      </c>
      <c r="H173" s="198" t="s">
        <v>415</v>
      </c>
      <c r="I173" s="269" t="s">
        <v>226</v>
      </c>
      <c r="J173" s="279" t="s">
        <v>293</v>
      </c>
      <c r="K173" s="279" t="s">
        <v>294</v>
      </c>
      <c r="L173" s="403" t="e">
        <f>SUMIFS(M.account_DTR!$AD$7:$AD$414,M.account_DTR!$I$7:$I$414,'10. 170KMP'!$F173)</f>
        <v>#REF!</v>
      </c>
      <c r="M173" s="404" t="e">
        <f>SUMIFS(M.account_DTR!$AR$7:$AR$414,M.account_DTR!$I$7:$I$414,'10. 170KMP'!$F173)</f>
        <v>#REF!</v>
      </c>
      <c r="N173" s="404" t="e">
        <f>SUMIFS(M.account_DTR!$BF$7:$BF$414,M.account_DTR!$I$7:$I$414,'10. 170KMP'!$F173)</f>
        <v>#REF!</v>
      </c>
      <c r="O173" s="404" t="e">
        <f>SUMIFS(M.account_DTR!BH$7:BH$414,M.account_DTR!$I$7:$I$414,'10. 170KMP'!$F173)</f>
        <v>#REF!</v>
      </c>
      <c r="P173" s="404" t="e">
        <f>SUMIFS(M.account_DTR!BI$7:BI$414,M.account_DTR!$I$7:$I$414,'10. 170KMP'!$F173)</f>
        <v>#REF!</v>
      </c>
      <c r="Q173" s="404" t="e">
        <f>SUMIFS(M.account_DTR!BJ$7:BJ$414,M.account_DTR!$I$7:$I$414,'10. 170KMP'!$F173)</f>
        <v>#REF!</v>
      </c>
      <c r="R173" s="404" t="e">
        <f>SUMIFS(M.account_DTR!BK$7:BK$414,M.account_DTR!$I$7:$I$414,'10. 170KMP'!$F173)</f>
        <v>#REF!</v>
      </c>
      <c r="S173" s="404" t="e">
        <f>SUMIFS(M.account_DTR!BL$7:BL$414,M.account_DTR!$I$7:$I$414,'10. 170KMP'!$F173)</f>
        <v>#REF!</v>
      </c>
      <c r="T173" s="404" t="e">
        <f>SUMIFS(M.account_DTR!BM$7:BM$414,M.account_DTR!$I$7:$I$414,'10. 170KMP'!$F173)</f>
        <v>#REF!</v>
      </c>
      <c r="U173" s="404" t="e">
        <f>SUMIFS(M.account_DTR!BN$7:BN$414,M.account_DTR!$I$7:$I$414,'10. 170KMP'!$F173)</f>
        <v>#REF!</v>
      </c>
      <c r="V173" s="404" t="e">
        <f>SUMIFS(M.account_DTR!BO$7:BO$414,M.account_DTR!$I$7:$I$414,'10. 170KMP'!$F173)</f>
        <v>#REF!</v>
      </c>
      <c r="W173" s="404" t="e">
        <f>SUMIFS(M.account_DTR!BP$7:BP$414,M.account_DTR!$I$7:$I$414,'10. 170KMP'!$F173)</f>
        <v>#REF!</v>
      </c>
      <c r="X173" s="404" t="e">
        <f>SUMIFS(M.account_DTR!BQ$7:BQ$414,M.account_DTR!$I$7:$I$414,'10. 170KMP'!$F173)</f>
        <v>#REF!</v>
      </c>
      <c r="Y173" s="404" t="e">
        <f>SUMIFS(M.account_DTR!BR$7:BR$414,M.account_DTR!$I$7:$I$414,'10. 170KMP'!$F173)</f>
        <v>#REF!</v>
      </c>
      <c r="Z173" s="404" t="e">
        <f>SUMIFS(M.account_DTR!BS$7:BS$414,M.account_DTR!$I$7:$I$414,'10. 170KMP'!$F173)</f>
        <v>#REF!</v>
      </c>
      <c r="AA173" s="404" t="e">
        <f t="shared" si="79"/>
        <v>#REF!</v>
      </c>
      <c r="AB173" s="404">
        <f>SUMIFS(M.account_DTR!BV$7:BV$414,M.account_DTR!$I$7:$I$414,'10. 170KMP'!$F173)</f>
        <v>26486110</v>
      </c>
      <c r="AC173" s="404">
        <f>SUMIFS(M.account_DTR!BW$7:BW$414,M.account_DTR!$I$7:$I$414,'10. 170KMP'!$F173)</f>
        <v>26486110</v>
      </c>
      <c r="AD173" s="404">
        <f>SUMIFS(M.account_DTR!BX$7:BX$414,M.account_DTR!$I$7:$I$414,'10. 170KMP'!$F173)</f>
        <v>34819443.333333336</v>
      </c>
      <c r="AE173" s="404">
        <f>SUMIFS(M.account_DTR!BY$7:BY$414,M.account_DTR!$I$7:$I$414,'10. 170KMP'!$F173)</f>
        <v>34819443.333333336</v>
      </c>
      <c r="AF173" s="404">
        <f>SUMIFS(M.account_DTR!BZ$7:BZ$414,M.account_DTR!$I$7:$I$414,'10. 170KMP'!$F173)</f>
        <v>34819443.333333336</v>
      </c>
      <c r="AG173" s="404">
        <f>SUMIFS(M.account_DTR!CA$7:CA$414,M.account_DTR!$I$7:$I$414,'10. 170KMP'!$F173)</f>
        <v>34819443.333333336</v>
      </c>
      <c r="AH173" s="404">
        <f>SUMIFS(M.account_DTR!CB$7:CB$414,M.account_DTR!$I$7:$I$414,'10. 170KMP'!$F173)</f>
        <v>34819443.333333336</v>
      </c>
      <c r="AI173" s="404">
        <f>SUMIFS(M.account_DTR!CC$7:CC$414,M.account_DTR!$I$7:$I$414,'10. 170KMP'!$F173)</f>
        <v>34819443.333333336</v>
      </c>
      <c r="AJ173" s="404">
        <f>SUMIFS(M.account_DTR!CD$7:CD$414,M.account_DTR!$I$7:$I$414,'10. 170KMP'!$F173)</f>
        <v>34819443.333333336</v>
      </c>
      <c r="AK173" s="404">
        <f>SUMIFS(M.account_DTR!CE$7:CE$414,M.account_DTR!$I$7:$I$414,'10. 170KMP'!$F173)</f>
        <v>34819443.333333336</v>
      </c>
      <c r="AL173" s="404">
        <f>SUMIFS(M.account_DTR!CF$7:CF$414,M.account_DTR!$I$7:$I$414,'10. 170KMP'!$F173)</f>
        <v>34819443.333333336</v>
      </c>
      <c r="AM173" s="404">
        <f>SUMIFS(M.account_DTR!CG$7:CG$414,M.account_DTR!$I$7:$I$414,'10. 170KMP'!$F173)</f>
        <v>28708332.333333332</v>
      </c>
      <c r="AN173" s="404">
        <f t="shared" si="80"/>
        <v>395055542.33333331</v>
      </c>
      <c r="AO173" s="405">
        <f t="shared" si="78"/>
        <v>139207872</v>
      </c>
      <c r="AP173" s="406">
        <f>SUMIFS(M.account_DTR!CJ$7:CJ$414,M.account_DTR!$I$7:$I$414,'10. 170KMP'!$F173)</f>
        <v>27841574</v>
      </c>
      <c r="AQ173" s="407">
        <f>SUMIFS(M.account_DTR!CK$7:CK$414,M.account_DTR!$I$7:$I$414,'10. 170KMP'!$F173)</f>
        <v>27841575</v>
      </c>
      <c r="AR173" s="407">
        <f>SUMIFS(M.account_DTR!CL$7:CL$414,M.account_DTR!$I$7:$I$414,'10. 170KMP'!$F173)</f>
        <v>27841574</v>
      </c>
      <c r="AS173" s="407">
        <f>SUMIFS(M.account_DTR!CM$7:CM$414,M.account_DTR!$I$7:$I$414,'10. 170KMP'!$F173)</f>
        <v>27841575</v>
      </c>
      <c r="AT173" s="407">
        <f>SUMIFS(M.account_DTR!CN$7:CN$414,M.account_DTR!$I$7:$I$414,'10. 170KMP'!$F173)</f>
        <v>27841574</v>
      </c>
      <c r="AU173" s="407"/>
      <c r="AV173" s="407"/>
      <c r="AW173" s="407"/>
      <c r="AX173" s="407"/>
      <c r="AY173" s="407"/>
      <c r="AZ173" s="407"/>
      <c r="BA173" s="408"/>
      <c r="BB173" s="403">
        <f t="shared" si="85"/>
        <v>27841575</v>
      </c>
      <c r="BC173" s="404">
        <f t="shared" si="86"/>
        <v>27841574</v>
      </c>
      <c r="BD173" s="404">
        <f t="shared" si="87"/>
        <v>34819443.333333336</v>
      </c>
      <c r="BE173" s="738">
        <f t="shared" si="67"/>
        <v>0.9999999640824917</v>
      </c>
      <c r="BF173" s="739">
        <f t="shared" si="68"/>
        <v>0.79959848104023867</v>
      </c>
      <c r="BG173" s="403" t="e">
        <f t="shared" si="88"/>
        <v>#REF!</v>
      </c>
      <c r="BH173" s="404">
        <f t="shared" si="89"/>
        <v>139207872</v>
      </c>
      <c r="BI173" s="404">
        <f t="shared" si="90"/>
        <v>157430550.00000003</v>
      </c>
      <c r="BJ173" s="502" t="str">
        <f t="shared" si="69"/>
        <v/>
      </c>
      <c r="BK173" s="502">
        <f t="shared" si="70"/>
        <v>0.88424941664753109</v>
      </c>
      <c r="BL173" s="503">
        <f t="shared" si="71"/>
        <v>0.35237544365987283</v>
      </c>
    </row>
    <row r="174" spans="2:64" s="2" customFormat="1" x14ac:dyDescent="0.25">
      <c r="B174" s="1103"/>
      <c r="C174" s="1104"/>
      <c r="D174" s="1105"/>
      <c r="E174" s="1104"/>
      <c r="F174" s="179">
        <f>IF(H174=0,"",MAX($F$10:F173)+1)</f>
        <v>161</v>
      </c>
      <c r="G174" s="242" t="str">
        <f>VLOOKUP(H174,'Mapping account'!E:F,2,0)</f>
        <v>01904</v>
      </c>
      <c r="H174" s="198" t="s">
        <v>416</v>
      </c>
      <c r="I174" s="269" t="s">
        <v>226</v>
      </c>
      <c r="J174" s="279" t="s">
        <v>293</v>
      </c>
      <c r="K174" s="279" t="s">
        <v>294</v>
      </c>
      <c r="L174" s="403" t="e">
        <f>SUMIFS(M.account_DTR!$AD$7:$AD$414,M.account_DTR!$I$7:$I$414,'10. 170KMP'!$F174)</f>
        <v>#REF!</v>
      </c>
      <c r="M174" s="404" t="e">
        <f>SUMIFS(M.account_DTR!$AR$7:$AR$414,M.account_DTR!$I$7:$I$414,'10. 170KMP'!$F174)</f>
        <v>#REF!</v>
      </c>
      <c r="N174" s="404" t="e">
        <f>SUMIFS(M.account_DTR!$BF$7:$BF$414,M.account_DTR!$I$7:$I$414,'10. 170KMP'!$F174)</f>
        <v>#REF!</v>
      </c>
      <c r="O174" s="404" t="e">
        <f>SUMIFS(M.account_DTR!BH$7:BH$414,M.account_DTR!$I$7:$I$414,'10. 170KMP'!$F174)</f>
        <v>#REF!</v>
      </c>
      <c r="P174" s="404" t="e">
        <f>SUMIFS(M.account_DTR!BI$7:BI$414,M.account_DTR!$I$7:$I$414,'10. 170KMP'!$F174)</f>
        <v>#REF!</v>
      </c>
      <c r="Q174" s="404" t="e">
        <f>SUMIFS(M.account_DTR!BJ$7:BJ$414,M.account_DTR!$I$7:$I$414,'10. 170KMP'!$F174)</f>
        <v>#REF!</v>
      </c>
      <c r="R174" s="404" t="e">
        <f>SUMIFS(M.account_DTR!BK$7:BK$414,M.account_DTR!$I$7:$I$414,'10. 170KMP'!$F174)</f>
        <v>#REF!</v>
      </c>
      <c r="S174" s="404" t="e">
        <f>SUMIFS(M.account_DTR!BL$7:BL$414,M.account_DTR!$I$7:$I$414,'10. 170KMP'!$F174)</f>
        <v>#REF!</v>
      </c>
      <c r="T174" s="404" t="e">
        <f>SUMIFS(M.account_DTR!BM$7:BM$414,M.account_DTR!$I$7:$I$414,'10. 170KMP'!$F174)</f>
        <v>#REF!</v>
      </c>
      <c r="U174" s="404" t="e">
        <f>SUMIFS(M.account_DTR!BN$7:BN$414,M.account_DTR!$I$7:$I$414,'10. 170KMP'!$F174)</f>
        <v>#REF!</v>
      </c>
      <c r="V174" s="404" t="e">
        <f>SUMIFS(M.account_DTR!BO$7:BO$414,M.account_DTR!$I$7:$I$414,'10. 170KMP'!$F174)</f>
        <v>#REF!</v>
      </c>
      <c r="W174" s="404" t="e">
        <f>SUMIFS(M.account_DTR!BP$7:BP$414,M.account_DTR!$I$7:$I$414,'10. 170KMP'!$F174)</f>
        <v>#REF!</v>
      </c>
      <c r="X174" s="404" t="e">
        <f>SUMIFS(M.account_DTR!BQ$7:BQ$414,M.account_DTR!$I$7:$I$414,'10. 170KMP'!$F174)</f>
        <v>#REF!</v>
      </c>
      <c r="Y174" s="404" t="e">
        <f>SUMIFS(M.account_DTR!BR$7:BR$414,M.account_DTR!$I$7:$I$414,'10. 170KMP'!$F174)</f>
        <v>#REF!</v>
      </c>
      <c r="Z174" s="404" t="e">
        <f>SUMIFS(M.account_DTR!BS$7:BS$414,M.account_DTR!$I$7:$I$414,'10. 170KMP'!$F174)</f>
        <v>#REF!</v>
      </c>
      <c r="AA174" s="404" t="e">
        <f t="shared" si="79"/>
        <v>#REF!</v>
      </c>
      <c r="AB174" s="404">
        <f>SUMIFS(M.account_DTR!BV$7:BV$414,M.account_DTR!$I$7:$I$414,'10. 170KMP'!$F174)</f>
        <v>0</v>
      </c>
      <c r="AC174" s="404">
        <f>SUMIFS(M.account_DTR!BW$7:BW$414,M.account_DTR!$I$7:$I$414,'10. 170KMP'!$F174)</f>
        <v>0</v>
      </c>
      <c r="AD174" s="404">
        <f>SUMIFS(M.account_DTR!BX$7:BX$414,M.account_DTR!$I$7:$I$414,'10. 170KMP'!$F174)</f>
        <v>0</v>
      </c>
      <c r="AE174" s="404">
        <f>SUMIFS(M.account_DTR!BY$7:BY$414,M.account_DTR!$I$7:$I$414,'10. 170KMP'!$F174)</f>
        <v>0</v>
      </c>
      <c r="AF174" s="404">
        <f>SUMIFS(M.account_DTR!BZ$7:BZ$414,M.account_DTR!$I$7:$I$414,'10. 170KMP'!$F174)</f>
        <v>0</v>
      </c>
      <c r="AG174" s="404">
        <f>SUMIFS(M.account_DTR!CA$7:CA$414,M.account_DTR!$I$7:$I$414,'10. 170KMP'!$F174)</f>
        <v>0</v>
      </c>
      <c r="AH174" s="404">
        <f>SUMIFS(M.account_DTR!CB$7:CB$414,M.account_DTR!$I$7:$I$414,'10. 170KMP'!$F174)</f>
        <v>0</v>
      </c>
      <c r="AI174" s="404">
        <f>SUMIFS(M.account_DTR!CC$7:CC$414,M.account_DTR!$I$7:$I$414,'10. 170KMP'!$F174)</f>
        <v>0</v>
      </c>
      <c r="AJ174" s="404">
        <f>SUMIFS(M.account_DTR!CD$7:CD$414,M.account_DTR!$I$7:$I$414,'10. 170KMP'!$F174)</f>
        <v>0</v>
      </c>
      <c r="AK174" s="404">
        <f>SUMIFS(M.account_DTR!CE$7:CE$414,M.account_DTR!$I$7:$I$414,'10. 170KMP'!$F174)</f>
        <v>0</v>
      </c>
      <c r="AL174" s="404">
        <f>SUMIFS(M.account_DTR!CF$7:CF$414,M.account_DTR!$I$7:$I$414,'10. 170KMP'!$F174)</f>
        <v>0</v>
      </c>
      <c r="AM174" s="404">
        <f>SUMIFS(M.account_DTR!CG$7:CG$414,M.account_DTR!$I$7:$I$414,'10. 170KMP'!$F174)</f>
        <v>0</v>
      </c>
      <c r="AN174" s="404">
        <f t="shared" si="80"/>
        <v>0</v>
      </c>
      <c r="AO174" s="405">
        <f t="shared" si="78"/>
        <v>0</v>
      </c>
      <c r="AP174" s="406">
        <f>SUMIFS(M.account_DTR!CJ$7:CJ$414,M.account_DTR!$I$7:$I$414,'10. 170KMP'!$F174)</f>
        <v>0</v>
      </c>
      <c r="AQ174" s="407">
        <f>SUMIFS(M.account_DTR!CK$7:CK$414,M.account_DTR!$I$7:$I$414,'10. 170KMP'!$F174)</f>
        <v>0</v>
      </c>
      <c r="AR174" s="407">
        <f>SUMIFS(M.account_DTR!CL$7:CL$414,M.account_DTR!$I$7:$I$414,'10. 170KMP'!$F174)</f>
        <v>0</v>
      </c>
      <c r="AS174" s="407">
        <f>SUMIFS(M.account_DTR!CM$7:CM$414,M.account_DTR!$I$7:$I$414,'10. 170KMP'!$F174)</f>
        <v>0</v>
      </c>
      <c r="AT174" s="407">
        <f>SUMIFS(M.account_DTR!CN$7:CN$414,M.account_DTR!$I$7:$I$414,'10. 170KMP'!$F174)</f>
        <v>0</v>
      </c>
      <c r="AU174" s="407"/>
      <c r="AV174" s="407"/>
      <c r="AW174" s="407"/>
      <c r="AX174" s="407"/>
      <c r="AY174" s="407"/>
      <c r="AZ174" s="407"/>
      <c r="BA174" s="408"/>
      <c r="BB174" s="403">
        <f t="shared" si="85"/>
        <v>0</v>
      </c>
      <c r="BC174" s="404">
        <f t="shared" si="86"/>
        <v>0</v>
      </c>
      <c r="BD174" s="404">
        <f t="shared" si="87"/>
        <v>0</v>
      </c>
      <c r="BE174" s="738" t="str">
        <f t="shared" si="67"/>
        <v/>
      </c>
      <c r="BF174" s="739" t="str">
        <f t="shared" si="68"/>
        <v/>
      </c>
      <c r="BG174" s="403" t="e">
        <f t="shared" si="88"/>
        <v>#REF!</v>
      </c>
      <c r="BH174" s="404">
        <f t="shared" si="89"/>
        <v>0</v>
      </c>
      <c r="BI174" s="404">
        <f t="shared" si="90"/>
        <v>0</v>
      </c>
      <c r="BJ174" s="502" t="str">
        <f t="shared" si="69"/>
        <v/>
      </c>
      <c r="BK174" s="502" t="str">
        <f t="shared" si="70"/>
        <v/>
      </c>
      <c r="BL174" s="503" t="str">
        <f t="shared" si="71"/>
        <v/>
      </c>
    </row>
    <row r="175" spans="2:64" s="2" customFormat="1" ht="14.1" customHeight="1" x14ac:dyDescent="0.25">
      <c r="B175" s="1103"/>
      <c r="C175" s="1104"/>
      <c r="D175" s="1105"/>
      <c r="E175" s="1104"/>
      <c r="F175" s="179">
        <f>IF(H175=0,"",MAX($F$10:F174)+1)</f>
        <v>162</v>
      </c>
      <c r="G175" s="242" t="str">
        <f>VLOOKUP(H175,'Mapping account'!E:F,2,0)</f>
        <v>01906</v>
      </c>
      <c r="H175" s="198" t="s">
        <v>417</v>
      </c>
      <c r="I175" s="269" t="s">
        <v>226</v>
      </c>
      <c r="J175" s="279" t="s">
        <v>293</v>
      </c>
      <c r="K175" s="279" t="s">
        <v>294</v>
      </c>
      <c r="L175" s="403" t="e">
        <f>SUMIFS(M.account_DTR!$AD$7:$AD$414,M.account_DTR!$I$7:$I$414,'10. 170KMP'!$F175)</f>
        <v>#REF!</v>
      </c>
      <c r="M175" s="404" t="e">
        <f>SUMIFS(M.account_DTR!$AR$7:$AR$414,M.account_DTR!$I$7:$I$414,'10. 170KMP'!$F175)</f>
        <v>#REF!</v>
      </c>
      <c r="N175" s="404" t="e">
        <f>SUMIFS(M.account_DTR!$BF$7:$BF$414,M.account_DTR!$I$7:$I$414,'10. 170KMP'!$F175)</f>
        <v>#REF!</v>
      </c>
      <c r="O175" s="404" t="e">
        <f>SUMIFS(M.account_DTR!BH$7:BH$414,M.account_DTR!$I$7:$I$414,'10. 170KMP'!$F175)</f>
        <v>#REF!</v>
      </c>
      <c r="P175" s="404" t="e">
        <f>SUMIFS(M.account_DTR!BI$7:BI$414,M.account_DTR!$I$7:$I$414,'10. 170KMP'!$F175)</f>
        <v>#REF!</v>
      </c>
      <c r="Q175" s="404" t="e">
        <f>SUMIFS(M.account_DTR!BJ$7:BJ$414,M.account_DTR!$I$7:$I$414,'10. 170KMP'!$F175)</f>
        <v>#REF!</v>
      </c>
      <c r="R175" s="404" t="e">
        <f>SUMIFS(M.account_DTR!BK$7:BK$414,M.account_DTR!$I$7:$I$414,'10. 170KMP'!$F175)</f>
        <v>#REF!</v>
      </c>
      <c r="S175" s="404" t="e">
        <f>SUMIFS(M.account_DTR!BL$7:BL$414,M.account_DTR!$I$7:$I$414,'10. 170KMP'!$F175)</f>
        <v>#REF!</v>
      </c>
      <c r="T175" s="404" t="e">
        <f>SUMIFS(M.account_DTR!BM$7:BM$414,M.account_DTR!$I$7:$I$414,'10. 170KMP'!$F175)</f>
        <v>#REF!</v>
      </c>
      <c r="U175" s="404" t="e">
        <f>SUMIFS(M.account_DTR!BN$7:BN$414,M.account_DTR!$I$7:$I$414,'10. 170KMP'!$F175)</f>
        <v>#REF!</v>
      </c>
      <c r="V175" s="404" t="e">
        <f>SUMIFS(M.account_DTR!BO$7:BO$414,M.account_DTR!$I$7:$I$414,'10. 170KMP'!$F175)</f>
        <v>#REF!</v>
      </c>
      <c r="W175" s="404" t="e">
        <f>SUMIFS(M.account_DTR!BP$7:BP$414,M.account_DTR!$I$7:$I$414,'10. 170KMP'!$F175)</f>
        <v>#REF!</v>
      </c>
      <c r="X175" s="404" t="e">
        <f>SUMIFS(M.account_DTR!BQ$7:BQ$414,M.account_DTR!$I$7:$I$414,'10. 170KMP'!$F175)</f>
        <v>#REF!</v>
      </c>
      <c r="Y175" s="404" t="e">
        <f>SUMIFS(M.account_DTR!BR$7:BR$414,M.account_DTR!$I$7:$I$414,'10. 170KMP'!$F175)</f>
        <v>#REF!</v>
      </c>
      <c r="Z175" s="404" t="e">
        <f>SUMIFS(M.account_DTR!BS$7:BS$414,M.account_DTR!$I$7:$I$414,'10. 170KMP'!$F175)</f>
        <v>#REF!</v>
      </c>
      <c r="AA175" s="404" t="e">
        <f t="shared" si="79"/>
        <v>#REF!</v>
      </c>
      <c r="AB175" s="404">
        <f>SUMIFS(M.account_DTR!BV$7:BV$414,M.account_DTR!$I$7:$I$414,'10. 170KMP'!$F175)</f>
        <v>3529322.9166666665</v>
      </c>
      <c r="AC175" s="404">
        <f>SUMIFS(M.account_DTR!BW$7:BW$414,M.account_DTR!$I$7:$I$414,'10. 170KMP'!$F175)</f>
        <v>3529322.9166666665</v>
      </c>
      <c r="AD175" s="404">
        <f>SUMIFS(M.account_DTR!BX$7:BX$414,M.account_DTR!$I$7:$I$414,'10. 170KMP'!$F175)</f>
        <v>3529322.9166666665</v>
      </c>
      <c r="AE175" s="404">
        <f>SUMIFS(M.account_DTR!BY$7:BY$414,M.account_DTR!$I$7:$I$414,'10. 170KMP'!$F175)</f>
        <v>3529322.9166666665</v>
      </c>
      <c r="AF175" s="404">
        <f>SUMIFS(M.account_DTR!BZ$7:BZ$414,M.account_DTR!$I$7:$I$414,'10. 170KMP'!$F175)</f>
        <v>3529322.9166666665</v>
      </c>
      <c r="AG175" s="404">
        <f>SUMIFS(M.account_DTR!CA$7:CA$414,M.account_DTR!$I$7:$I$414,'10. 170KMP'!$F175)</f>
        <v>3529322.9166666665</v>
      </c>
      <c r="AH175" s="404">
        <f>SUMIFS(M.account_DTR!CB$7:CB$414,M.account_DTR!$I$7:$I$414,'10. 170KMP'!$F175)</f>
        <v>3529322.9166666665</v>
      </c>
      <c r="AI175" s="404">
        <f>SUMIFS(M.account_DTR!CC$7:CC$414,M.account_DTR!$I$7:$I$414,'10. 170KMP'!$F175)</f>
        <v>3529322.9166666665</v>
      </c>
      <c r="AJ175" s="404">
        <f>SUMIFS(M.account_DTR!CD$7:CD$414,M.account_DTR!$I$7:$I$414,'10. 170KMP'!$F175)</f>
        <v>3529322.9166666665</v>
      </c>
      <c r="AK175" s="404">
        <f>SUMIFS(M.account_DTR!CE$7:CE$414,M.account_DTR!$I$7:$I$414,'10. 170KMP'!$F175)</f>
        <v>3529322.9166666665</v>
      </c>
      <c r="AL175" s="404">
        <f>SUMIFS(M.account_DTR!CF$7:CF$414,M.account_DTR!$I$7:$I$414,'10. 170KMP'!$F175)</f>
        <v>3529322.9166666665</v>
      </c>
      <c r="AM175" s="404">
        <f>SUMIFS(M.account_DTR!CG$7:CG$414,M.account_DTR!$I$7:$I$414,'10. 170KMP'!$F175)</f>
        <v>3529322.9166666665</v>
      </c>
      <c r="AN175" s="404">
        <f t="shared" si="80"/>
        <v>42351875</v>
      </c>
      <c r="AO175" s="405">
        <f t="shared" si="78"/>
        <v>17646615</v>
      </c>
      <c r="AP175" s="406">
        <f>SUMIFS(M.account_DTR!CJ$7:CJ$414,M.account_DTR!$I$7:$I$414,'10. 170KMP'!$F175)</f>
        <v>3529323</v>
      </c>
      <c r="AQ175" s="407">
        <f>SUMIFS(M.account_DTR!CK$7:CK$414,M.account_DTR!$I$7:$I$414,'10. 170KMP'!$F175)</f>
        <v>3529323</v>
      </c>
      <c r="AR175" s="407">
        <f>SUMIFS(M.account_DTR!CL$7:CL$414,M.account_DTR!$I$7:$I$414,'10. 170KMP'!$F175)</f>
        <v>3529323</v>
      </c>
      <c r="AS175" s="407">
        <f>SUMIFS(M.account_DTR!CM$7:CM$414,M.account_DTR!$I$7:$I$414,'10. 170KMP'!$F175)</f>
        <v>3529323</v>
      </c>
      <c r="AT175" s="407">
        <f>SUMIFS(M.account_DTR!CN$7:CN$414,M.account_DTR!$I$7:$I$414,'10. 170KMP'!$F175)</f>
        <v>3529323</v>
      </c>
      <c r="AU175" s="407"/>
      <c r="AV175" s="407"/>
      <c r="AW175" s="407"/>
      <c r="AX175" s="407"/>
      <c r="AY175" s="407"/>
      <c r="AZ175" s="407"/>
      <c r="BA175" s="408"/>
      <c r="BB175" s="403">
        <f t="shared" si="85"/>
        <v>3529323</v>
      </c>
      <c r="BC175" s="404">
        <f t="shared" si="86"/>
        <v>3529323</v>
      </c>
      <c r="BD175" s="404">
        <f t="shared" si="87"/>
        <v>3529322.9166666665</v>
      </c>
      <c r="BE175" s="738">
        <f t="shared" si="67"/>
        <v>1</v>
      </c>
      <c r="BF175" s="739">
        <f t="shared" si="68"/>
        <v>1.0000000236117055</v>
      </c>
      <c r="BG175" s="403" t="e">
        <f t="shared" si="88"/>
        <v>#REF!</v>
      </c>
      <c r="BH175" s="404">
        <f t="shared" si="89"/>
        <v>17646615</v>
      </c>
      <c r="BI175" s="404">
        <f t="shared" si="90"/>
        <v>17646614.583333332</v>
      </c>
      <c r="BJ175" s="502" t="str">
        <f t="shared" si="69"/>
        <v/>
      </c>
      <c r="BK175" s="502">
        <f t="shared" si="70"/>
        <v>1.0000000236117055</v>
      </c>
      <c r="BL175" s="503">
        <f t="shared" si="71"/>
        <v>0.41666667650487732</v>
      </c>
    </row>
    <row r="176" spans="2:64" s="2" customFormat="1" x14ac:dyDescent="0.25">
      <c r="B176" s="1103"/>
      <c r="C176" s="1104"/>
      <c r="D176" s="1105"/>
      <c r="E176" s="1104"/>
      <c r="F176" s="179">
        <f>IF(H176=0,"",MAX($F$10:F175)+1)</f>
        <v>163</v>
      </c>
      <c r="G176" s="242" t="str">
        <f>VLOOKUP(H176,'Mapping account'!E:F,2,0)</f>
        <v>01909</v>
      </c>
      <c r="H176" s="198" t="s">
        <v>418</v>
      </c>
      <c r="I176" s="269" t="s">
        <v>226</v>
      </c>
      <c r="J176" s="279" t="s">
        <v>293</v>
      </c>
      <c r="K176" s="279" t="s">
        <v>294</v>
      </c>
      <c r="L176" s="403" t="e">
        <f>SUMIFS(M.account_DTR!$AD$7:$AD$414,M.account_DTR!$I$7:$I$414,'10. 170KMP'!$F176)</f>
        <v>#REF!</v>
      </c>
      <c r="M176" s="404" t="e">
        <f>SUMIFS(M.account_DTR!$AR$7:$AR$414,M.account_DTR!$I$7:$I$414,'10. 170KMP'!$F176)</f>
        <v>#REF!</v>
      </c>
      <c r="N176" s="404" t="e">
        <f>SUMIFS(M.account_DTR!$BF$7:$BF$414,M.account_DTR!$I$7:$I$414,'10. 170KMP'!$F176)</f>
        <v>#REF!</v>
      </c>
      <c r="O176" s="404" t="e">
        <f>SUMIFS(M.account_DTR!BH$7:BH$414,M.account_DTR!$I$7:$I$414,'10. 170KMP'!$F176)</f>
        <v>#REF!</v>
      </c>
      <c r="P176" s="404" t="e">
        <f>SUMIFS(M.account_DTR!BI$7:BI$414,M.account_DTR!$I$7:$I$414,'10. 170KMP'!$F176)</f>
        <v>#REF!</v>
      </c>
      <c r="Q176" s="404" t="e">
        <f>SUMIFS(M.account_DTR!BJ$7:BJ$414,M.account_DTR!$I$7:$I$414,'10. 170KMP'!$F176)</f>
        <v>#REF!</v>
      </c>
      <c r="R176" s="404" t="e">
        <f>SUMIFS(M.account_DTR!BK$7:BK$414,M.account_DTR!$I$7:$I$414,'10. 170KMP'!$F176)</f>
        <v>#REF!</v>
      </c>
      <c r="S176" s="404" t="e">
        <f>SUMIFS(M.account_DTR!BL$7:BL$414,M.account_DTR!$I$7:$I$414,'10. 170KMP'!$F176)</f>
        <v>#REF!</v>
      </c>
      <c r="T176" s="404" t="e">
        <f>SUMIFS(M.account_DTR!BM$7:BM$414,M.account_DTR!$I$7:$I$414,'10. 170KMP'!$F176)</f>
        <v>#REF!</v>
      </c>
      <c r="U176" s="404" t="e">
        <f>SUMIFS(M.account_DTR!BN$7:BN$414,M.account_DTR!$I$7:$I$414,'10. 170KMP'!$F176)</f>
        <v>#REF!</v>
      </c>
      <c r="V176" s="404" t="e">
        <f>SUMIFS(M.account_DTR!BO$7:BO$414,M.account_DTR!$I$7:$I$414,'10. 170KMP'!$F176)</f>
        <v>#REF!</v>
      </c>
      <c r="W176" s="404" t="e">
        <f>SUMIFS(M.account_DTR!BP$7:BP$414,M.account_DTR!$I$7:$I$414,'10. 170KMP'!$F176)</f>
        <v>#REF!</v>
      </c>
      <c r="X176" s="404" t="e">
        <f>SUMIFS(M.account_DTR!BQ$7:BQ$414,M.account_DTR!$I$7:$I$414,'10. 170KMP'!$F176)</f>
        <v>#REF!</v>
      </c>
      <c r="Y176" s="404" t="e">
        <f>SUMIFS(M.account_DTR!BR$7:BR$414,M.account_DTR!$I$7:$I$414,'10. 170KMP'!$F176)</f>
        <v>#REF!</v>
      </c>
      <c r="Z176" s="404" t="e">
        <f>SUMIFS(M.account_DTR!BS$7:BS$414,M.account_DTR!$I$7:$I$414,'10. 170KMP'!$F176)</f>
        <v>#REF!</v>
      </c>
      <c r="AA176" s="404" t="e">
        <f t="shared" si="79"/>
        <v>#REF!</v>
      </c>
      <c r="AB176" s="404">
        <f>SUMIFS(M.account_DTR!BV$7:BV$414,M.account_DTR!$I$7:$I$414,'10. 170KMP'!$F176)</f>
        <v>0</v>
      </c>
      <c r="AC176" s="404">
        <f>SUMIFS(M.account_DTR!BW$7:BW$414,M.account_DTR!$I$7:$I$414,'10. 170KMP'!$F176)</f>
        <v>0</v>
      </c>
      <c r="AD176" s="404">
        <f>SUMIFS(M.account_DTR!BX$7:BX$414,M.account_DTR!$I$7:$I$414,'10. 170KMP'!$F176)</f>
        <v>0</v>
      </c>
      <c r="AE176" s="404">
        <f>SUMIFS(M.account_DTR!BY$7:BY$414,M.account_DTR!$I$7:$I$414,'10. 170KMP'!$F176)</f>
        <v>0</v>
      </c>
      <c r="AF176" s="404">
        <f>SUMIFS(M.account_DTR!BZ$7:BZ$414,M.account_DTR!$I$7:$I$414,'10. 170KMP'!$F176)</f>
        <v>0</v>
      </c>
      <c r="AG176" s="404">
        <f>SUMIFS(M.account_DTR!CA$7:CA$414,M.account_DTR!$I$7:$I$414,'10. 170KMP'!$F176)</f>
        <v>0</v>
      </c>
      <c r="AH176" s="404">
        <f>SUMIFS(M.account_DTR!CB$7:CB$414,M.account_DTR!$I$7:$I$414,'10. 170KMP'!$F176)</f>
        <v>0</v>
      </c>
      <c r="AI176" s="404">
        <f>SUMIFS(M.account_DTR!CC$7:CC$414,M.account_DTR!$I$7:$I$414,'10. 170KMP'!$F176)</f>
        <v>0</v>
      </c>
      <c r="AJ176" s="404">
        <f>SUMIFS(M.account_DTR!CD$7:CD$414,M.account_DTR!$I$7:$I$414,'10. 170KMP'!$F176)</f>
        <v>0</v>
      </c>
      <c r="AK176" s="404">
        <f>SUMIFS(M.account_DTR!CE$7:CE$414,M.account_DTR!$I$7:$I$414,'10. 170KMP'!$F176)</f>
        <v>0</v>
      </c>
      <c r="AL176" s="404">
        <f>SUMIFS(M.account_DTR!CF$7:CF$414,M.account_DTR!$I$7:$I$414,'10. 170KMP'!$F176)</f>
        <v>0</v>
      </c>
      <c r="AM176" s="404">
        <f>SUMIFS(M.account_DTR!CG$7:CG$414,M.account_DTR!$I$7:$I$414,'10. 170KMP'!$F176)</f>
        <v>0</v>
      </c>
      <c r="AN176" s="404">
        <f t="shared" si="80"/>
        <v>0</v>
      </c>
      <c r="AO176" s="405">
        <f t="shared" si="78"/>
        <v>0</v>
      </c>
      <c r="AP176" s="406">
        <f>SUMIFS(M.account_DTR!CJ$7:CJ$414,M.account_DTR!$I$7:$I$414,'10. 170KMP'!$F176)</f>
        <v>0</v>
      </c>
      <c r="AQ176" s="407">
        <f>SUMIFS(M.account_DTR!CK$7:CK$414,M.account_DTR!$I$7:$I$414,'10. 170KMP'!$F176)</f>
        <v>0</v>
      </c>
      <c r="AR176" s="407">
        <f>SUMIFS(M.account_DTR!CL$7:CL$414,M.account_DTR!$I$7:$I$414,'10. 170KMP'!$F176)</f>
        <v>0</v>
      </c>
      <c r="AS176" s="407">
        <f>SUMIFS(M.account_DTR!CM$7:CM$414,M.account_DTR!$I$7:$I$414,'10. 170KMP'!$F176)</f>
        <v>0</v>
      </c>
      <c r="AT176" s="407">
        <f>SUMIFS(M.account_DTR!CN$7:CN$414,M.account_DTR!$I$7:$I$414,'10. 170KMP'!$F176)</f>
        <v>0</v>
      </c>
      <c r="AU176" s="407"/>
      <c r="AV176" s="407"/>
      <c r="AW176" s="407"/>
      <c r="AX176" s="407"/>
      <c r="AY176" s="407"/>
      <c r="AZ176" s="407"/>
      <c r="BA176" s="408"/>
      <c r="BB176" s="403">
        <f t="shared" si="85"/>
        <v>0</v>
      </c>
      <c r="BC176" s="404">
        <f t="shared" si="86"/>
        <v>0</v>
      </c>
      <c r="BD176" s="404">
        <f t="shared" si="87"/>
        <v>0</v>
      </c>
      <c r="BE176" s="738" t="str">
        <f t="shared" si="67"/>
        <v/>
      </c>
      <c r="BF176" s="739" t="str">
        <f t="shared" si="68"/>
        <v/>
      </c>
      <c r="BG176" s="403" t="e">
        <f t="shared" si="88"/>
        <v>#REF!</v>
      </c>
      <c r="BH176" s="404">
        <f t="shared" si="89"/>
        <v>0</v>
      </c>
      <c r="BI176" s="404">
        <f t="shared" si="90"/>
        <v>0</v>
      </c>
      <c r="BJ176" s="502" t="str">
        <f t="shared" si="69"/>
        <v/>
      </c>
      <c r="BK176" s="502" t="str">
        <f t="shared" si="70"/>
        <v/>
      </c>
      <c r="BL176" s="503" t="str">
        <f t="shared" si="71"/>
        <v/>
      </c>
    </row>
    <row r="177" spans="2:64" s="2" customFormat="1" x14ac:dyDescent="0.25">
      <c r="B177" s="1103"/>
      <c r="C177" s="1104"/>
      <c r="D177" s="1105"/>
      <c r="E177" s="1104"/>
      <c r="F177" s="179">
        <f>IF(H177=0,"",MAX($F$10:F176)+1)</f>
        <v>164</v>
      </c>
      <c r="G177" s="242" t="str">
        <f>VLOOKUP(H177,'Mapping account'!E:F,2,0)</f>
        <v>01907</v>
      </c>
      <c r="H177" s="198" t="s">
        <v>419</v>
      </c>
      <c r="I177" s="269" t="s">
        <v>226</v>
      </c>
      <c r="J177" s="279" t="s">
        <v>293</v>
      </c>
      <c r="K177" s="279" t="s">
        <v>294</v>
      </c>
      <c r="L177" s="403" t="e">
        <f>SUMIFS(M.account_DTR!$AD$7:$AD$414,M.account_DTR!$I$7:$I$414,'10. 170KMP'!$F177)</f>
        <v>#REF!</v>
      </c>
      <c r="M177" s="404" t="e">
        <f>SUMIFS(M.account_DTR!$AR$7:$AR$414,M.account_DTR!$I$7:$I$414,'10. 170KMP'!$F177)</f>
        <v>#REF!</v>
      </c>
      <c r="N177" s="404" t="e">
        <f>SUMIFS(M.account_DTR!$BF$7:$BF$414,M.account_DTR!$I$7:$I$414,'10. 170KMP'!$F177)</f>
        <v>#REF!</v>
      </c>
      <c r="O177" s="404" t="e">
        <f>SUMIFS(M.account_DTR!BH$7:BH$414,M.account_DTR!$I$7:$I$414,'10. 170KMP'!$F177)</f>
        <v>#REF!</v>
      </c>
      <c r="P177" s="404" t="e">
        <f>SUMIFS(M.account_DTR!BI$7:BI$414,M.account_DTR!$I$7:$I$414,'10. 170KMP'!$F177)</f>
        <v>#REF!</v>
      </c>
      <c r="Q177" s="404" t="e">
        <f>SUMIFS(M.account_DTR!BJ$7:BJ$414,M.account_DTR!$I$7:$I$414,'10. 170KMP'!$F177)</f>
        <v>#REF!</v>
      </c>
      <c r="R177" s="404" t="e">
        <f>SUMIFS(M.account_DTR!BK$7:BK$414,M.account_DTR!$I$7:$I$414,'10. 170KMP'!$F177)</f>
        <v>#REF!</v>
      </c>
      <c r="S177" s="404" t="e">
        <f>SUMIFS(M.account_DTR!BL$7:BL$414,M.account_DTR!$I$7:$I$414,'10. 170KMP'!$F177)</f>
        <v>#REF!</v>
      </c>
      <c r="T177" s="404" t="e">
        <f>SUMIFS(M.account_DTR!BM$7:BM$414,M.account_DTR!$I$7:$I$414,'10. 170KMP'!$F177)</f>
        <v>#REF!</v>
      </c>
      <c r="U177" s="404" t="e">
        <f>SUMIFS(M.account_DTR!BN$7:BN$414,M.account_DTR!$I$7:$I$414,'10. 170KMP'!$F177)</f>
        <v>#REF!</v>
      </c>
      <c r="V177" s="404" t="e">
        <f>SUMIFS(M.account_DTR!BO$7:BO$414,M.account_DTR!$I$7:$I$414,'10. 170KMP'!$F177)</f>
        <v>#REF!</v>
      </c>
      <c r="W177" s="404" t="e">
        <f>SUMIFS(M.account_DTR!BP$7:BP$414,M.account_DTR!$I$7:$I$414,'10. 170KMP'!$F177)</f>
        <v>#REF!</v>
      </c>
      <c r="X177" s="404" t="e">
        <f>SUMIFS(M.account_DTR!BQ$7:BQ$414,M.account_DTR!$I$7:$I$414,'10. 170KMP'!$F177)</f>
        <v>#REF!</v>
      </c>
      <c r="Y177" s="404" t="e">
        <f>SUMIFS(M.account_DTR!BR$7:BR$414,M.account_DTR!$I$7:$I$414,'10. 170KMP'!$F177)</f>
        <v>#REF!</v>
      </c>
      <c r="Z177" s="404" t="e">
        <f>SUMIFS(M.account_DTR!BS$7:BS$414,M.account_DTR!$I$7:$I$414,'10. 170KMP'!$F177)</f>
        <v>#REF!</v>
      </c>
      <c r="AA177" s="404" t="e">
        <f t="shared" si="79"/>
        <v>#REF!</v>
      </c>
      <c r="AB177" s="404">
        <f>SUMIFS(M.account_DTR!BV$7:BV$414,M.account_DTR!$I$7:$I$414,'10. 170KMP'!$F177)</f>
        <v>2677083.3333333335</v>
      </c>
      <c r="AC177" s="404">
        <f>SUMIFS(M.account_DTR!BW$7:BW$414,M.account_DTR!$I$7:$I$414,'10. 170KMP'!$F177)</f>
        <v>2677083.3333333335</v>
      </c>
      <c r="AD177" s="404">
        <f>SUMIFS(M.account_DTR!BX$7:BX$414,M.account_DTR!$I$7:$I$414,'10. 170KMP'!$F177)</f>
        <v>2677083.3333333335</v>
      </c>
      <c r="AE177" s="404">
        <f>SUMIFS(M.account_DTR!BY$7:BY$414,M.account_DTR!$I$7:$I$414,'10. 170KMP'!$F177)</f>
        <v>2677083.3333333335</v>
      </c>
      <c r="AF177" s="404">
        <f>SUMIFS(M.account_DTR!BZ$7:BZ$414,M.account_DTR!$I$7:$I$414,'10. 170KMP'!$F177)</f>
        <v>2677083.3333333335</v>
      </c>
      <c r="AG177" s="404">
        <f>SUMIFS(M.account_DTR!CA$7:CA$414,M.account_DTR!$I$7:$I$414,'10. 170KMP'!$F177)</f>
        <v>2677083.3333333335</v>
      </c>
      <c r="AH177" s="404">
        <f>SUMIFS(M.account_DTR!CB$7:CB$414,M.account_DTR!$I$7:$I$414,'10. 170KMP'!$F177)</f>
        <v>2677083.3333333335</v>
      </c>
      <c r="AI177" s="404">
        <f>SUMIFS(M.account_DTR!CC$7:CC$414,M.account_DTR!$I$7:$I$414,'10. 170KMP'!$F177)</f>
        <v>2677083.3333333335</v>
      </c>
      <c r="AJ177" s="404">
        <f>SUMIFS(M.account_DTR!CD$7:CD$414,M.account_DTR!$I$7:$I$414,'10. 170KMP'!$F177)</f>
        <v>2677083.3333333335</v>
      </c>
      <c r="AK177" s="404">
        <f>SUMIFS(M.account_DTR!CE$7:CE$414,M.account_DTR!$I$7:$I$414,'10. 170KMP'!$F177)</f>
        <v>2677083.3333333335</v>
      </c>
      <c r="AL177" s="404">
        <f>SUMIFS(M.account_DTR!CF$7:CF$414,M.account_DTR!$I$7:$I$414,'10. 170KMP'!$F177)</f>
        <v>2677083.3333333335</v>
      </c>
      <c r="AM177" s="404">
        <f>SUMIFS(M.account_DTR!CG$7:CG$414,M.account_DTR!$I$7:$I$414,'10. 170KMP'!$F177)</f>
        <v>2677083.3333333335</v>
      </c>
      <c r="AN177" s="404">
        <f t="shared" si="80"/>
        <v>32124999.999999996</v>
      </c>
      <c r="AO177" s="405">
        <f t="shared" si="78"/>
        <v>10708333</v>
      </c>
      <c r="AP177" s="406">
        <f>SUMIFS(M.account_DTR!CJ$7:CJ$414,M.account_DTR!$I$7:$I$414,'10. 170KMP'!$F177)</f>
        <v>0</v>
      </c>
      <c r="AQ177" s="407">
        <f>SUMIFS(M.account_DTR!CK$7:CK$414,M.account_DTR!$I$7:$I$414,'10. 170KMP'!$F177)</f>
        <v>2677083</v>
      </c>
      <c r="AR177" s="407">
        <f>SUMIFS(M.account_DTR!CL$7:CL$414,M.account_DTR!$I$7:$I$414,'10. 170KMP'!$F177)</f>
        <v>2677084</v>
      </c>
      <c r="AS177" s="407">
        <f>SUMIFS(M.account_DTR!CM$7:CM$414,M.account_DTR!$I$7:$I$414,'10. 170KMP'!$F177)</f>
        <v>2677083</v>
      </c>
      <c r="AT177" s="407">
        <f>SUMIFS(M.account_DTR!CN$7:CN$414,M.account_DTR!$I$7:$I$414,'10. 170KMP'!$F177)</f>
        <v>2677083</v>
      </c>
      <c r="AU177" s="407"/>
      <c r="AV177" s="407"/>
      <c r="AW177" s="407"/>
      <c r="AX177" s="407"/>
      <c r="AY177" s="407"/>
      <c r="AZ177" s="407"/>
      <c r="BA177" s="408"/>
      <c r="BB177" s="403">
        <f t="shared" si="85"/>
        <v>2677083</v>
      </c>
      <c r="BC177" s="404">
        <f t="shared" si="86"/>
        <v>2677083</v>
      </c>
      <c r="BD177" s="404">
        <f t="shared" si="87"/>
        <v>2677083.3333333335</v>
      </c>
      <c r="BE177" s="738">
        <f t="shared" si="67"/>
        <v>1</v>
      </c>
      <c r="BF177" s="739">
        <f t="shared" si="68"/>
        <v>0.99999987548638125</v>
      </c>
      <c r="BG177" s="403" t="e">
        <f t="shared" si="88"/>
        <v>#REF!</v>
      </c>
      <c r="BH177" s="404">
        <f t="shared" si="89"/>
        <v>10708333</v>
      </c>
      <c r="BI177" s="404">
        <f t="shared" si="90"/>
        <v>13385416.666666668</v>
      </c>
      <c r="BJ177" s="502" t="str">
        <f t="shared" si="69"/>
        <v/>
      </c>
      <c r="BK177" s="502">
        <f t="shared" si="70"/>
        <v>0.79999997509727616</v>
      </c>
      <c r="BL177" s="503">
        <f t="shared" si="71"/>
        <v>0.33333332295719847</v>
      </c>
    </row>
    <row r="178" spans="2:64" s="2" customFormat="1" x14ac:dyDescent="0.25">
      <c r="B178" s="1103"/>
      <c r="C178" s="1104"/>
      <c r="D178" s="1105"/>
      <c r="E178" s="1104"/>
      <c r="F178" s="179">
        <f>IF(H178=0,"",MAX($F$10:F177)+1)</f>
        <v>165</v>
      </c>
      <c r="G178" s="242" t="str">
        <f>VLOOKUP(H178,'Mapping account'!E:F,2,0)</f>
        <v>01913</v>
      </c>
      <c r="H178" s="198" t="s">
        <v>420</v>
      </c>
      <c r="I178" s="269" t="s">
        <v>226</v>
      </c>
      <c r="J178" s="279" t="s">
        <v>293</v>
      </c>
      <c r="K178" s="279" t="s">
        <v>294</v>
      </c>
      <c r="L178" s="403" t="e">
        <f>SUMIFS(M.account_DTR!$AD$7:$AD$414,M.account_DTR!$I$7:$I$414,'10. 170KMP'!$F178)</f>
        <v>#REF!</v>
      </c>
      <c r="M178" s="404" t="e">
        <f>SUMIFS(M.account_DTR!$AR$7:$AR$414,M.account_DTR!$I$7:$I$414,'10. 170KMP'!$F178)</f>
        <v>#REF!</v>
      </c>
      <c r="N178" s="404" t="e">
        <f>SUMIFS(M.account_DTR!$BF$7:$BF$414,M.account_DTR!$I$7:$I$414,'10. 170KMP'!$F178)</f>
        <v>#REF!</v>
      </c>
      <c r="O178" s="404" t="e">
        <f>SUMIFS(M.account_DTR!BH$7:BH$414,M.account_DTR!$I$7:$I$414,'10. 170KMP'!$F178)</f>
        <v>#REF!</v>
      </c>
      <c r="P178" s="404" t="e">
        <f>SUMIFS(M.account_DTR!BI$7:BI$414,M.account_DTR!$I$7:$I$414,'10. 170KMP'!$F178)</f>
        <v>#REF!</v>
      </c>
      <c r="Q178" s="404" t="e">
        <f>SUMIFS(M.account_DTR!BJ$7:BJ$414,M.account_DTR!$I$7:$I$414,'10. 170KMP'!$F178)</f>
        <v>#REF!</v>
      </c>
      <c r="R178" s="404" t="e">
        <f>SUMIFS(M.account_DTR!BK$7:BK$414,M.account_DTR!$I$7:$I$414,'10. 170KMP'!$F178)</f>
        <v>#REF!</v>
      </c>
      <c r="S178" s="404" t="e">
        <f>SUMIFS(M.account_DTR!BL$7:BL$414,M.account_DTR!$I$7:$I$414,'10. 170KMP'!$F178)</f>
        <v>#REF!</v>
      </c>
      <c r="T178" s="404" t="e">
        <f>SUMIFS(M.account_DTR!BM$7:BM$414,M.account_DTR!$I$7:$I$414,'10. 170KMP'!$F178)</f>
        <v>#REF!</v>
      </c>
      <c r="U178" s="404" t="e">
        <f>SUMIFS(M.account_DTR!BN$7:BN$414,M.account_DTR!$I$7:$I$414,'10. 170KMP'!$F178)</f>
        <v>#REF!</v>
      </c>
      <c r="V178" s="404" t="e">
        <f>SUMIFS(M.account_DTR!BO$7:BO$414,M.account_DTR!$I$7:$I$414,'10. 170KMP'!$F178)</f>
        <v>#REF!</v>
      </c>
      <c r="W178" s="404" t="e">
        <f>SUMIFS(M.account_DTR!BP$7:BP$414,M.account_DTR!$I$7:$I$414,'10. 170KMP'!$F178)</f>
        <v>#REF!</v>
      </c>
      <c r="X178" s="404" t="e">
        <f>SUMIFS(M.account_DTR!BQ$7:BQ$414,M.account_DTR!$I$7:$I$414,'10. 170KMP'!$F178)</f>
        <v>#REF!</v>
      </c>
      <c r="Y178" s="404" t="e">
        <f>SUMIFS(M.account_DTR!BR$7:BR$414,M.account_DTR!$I$7:$I$414,'10. 170KMP'!$F178)</f>
        <v>#REF!</v>
      </c>
      <c r="Z178" s="404" t="e">
        <f>SUMIFS(M.account_DTR!BS$7:BS$414,M.account_DTR!$I$7:$I$414,'10. 170KMP'!$F178)</f>
        <v>#REF!</v>
      </c>
      <c r="AA178" s="404" t="e">
        <f t="shared" si="79"/>
        <v>#REF!</v>
      </c>
      <c r="AB178" s="404">
        <f>SUMIFS(M.account_DTR!BV$7:BV$414,M.account_DTR!$I$7:$I$414,'10. 170KMP'!$F178)</f>
        <v>0</v>
      </c>
      <c r="AC178" s="404">
        <f>SUMIFS(M.account_DTR!BW$7:BW$414,M.account_DTR!$I$7:$I$414,'10. 170KMP'!$F178)</f>
        <v>0</v>
      </c>
      <c r="AD178" s="404">
        <f>SUMIFS(M.account_DTR!BX$7:BX$414,M.account_DTR!$I$7:$I$414,'10. 170KMP'!$F178)</f>
        <v>0</v>
      </c>
      <c r="AE178" s="404">
        <f>SUMIFS(M.account_DTR!BY$7:BY$414,M.account_DTR!$I$7:$I$414,'10. 170KMP'!$F178)</f>
        <v>0</v>
      </c>
      <c r="AF178" s="404">
        <f>SUMIFS(M.account_DTR!BZ$7:BZ$414,M.account_DTR!$I$7:$I$414,'10. 170KMP'!$F178)</f>
        <v>0</v>
      </c>
      <c r="AG178" s="404">
        <f>SUMIFS(M.account_DTR!CA$7:CA$414,M.account_DTR!$I$7:$I$414,'10. 170KMP'!$F178)</f>
        <v>0</v>
      </c>
      <c r="AH178" s="404">
        <f>SUMIFS(M.account_DTR!CB$7:CB$414,M.account_DTR!$I$7:$I$414,'10. 170KMP'!$F178)</f>
        <v>0</v>
      </c>
      <c r="AI178" s="404">
        <f>SUMIFS(M.account_DTR!CC$7:CC$414,M.account_DTR!$I$7:$I$414,'10. 170KMP'!$F178)</f>
        <v>0</v>
      </c>
      <c r="AJ178" s="404">
        <f>SUMIFS(M.account_DTR!CD$7:CD$414,M.account_DTR!$I$7:$I$414,'10. 170KMP'!$F178)</f>
        <v>0</v>
      </c>
      <c r="AK178" s="404">
        <f>SUMIFS(M.account_DTR!CE$7:CE$414,M.account_DTR!$I$7:$I$414,'10. 170KMP'!$F178)</f>
        <v>0</v>
      </c>
      <c r="AL178" s="404">
        <f>SUMIFS(M.account_DTR!CF$7:CF$414,M.account_DTR!$I$7:$I$414,'10. 170KMP'!$F178)</f>
        <v>0</v>
      </c>
      <c r="AM178" s="404">
        <f>SUMIFS(M.account_DTR!CG$7:CG$414,M.account_DTR!$I$7:$I$414,'10. 170KMP'!$F178)</f>
        <v>0</v>
      </c>
      <c r="AN178" s="404">
        <f t="shared" si="80"/>
        <v>0</v>
      </c>
      <c r="AO178" s="405">
        <f t="shared" si="78"/>
        <v>0</v>
      </c>
      <c r="AP178" s="406">
        <f>SUMIFS(M.account_DTR!CJ$7:CJ$414,M.account_DTR!$I$7:$I$414,'10. 170KMP'!$F178)</f>
        <v>0</v>
      </c>
      <c r="AQ178" s="407">
        <f>SUMIFS(M.account_DTR!CK$7:CK$414,M.account_DTR!$I$7:$I$414,'10. 170KMP'!$F178)</f>
        <v>0</v>
      </c>
      <c r="AR178" s="407">
        <f>SUMIFS(M.account_DTR!CL$7:CL$414,M.account_DTR!$I$7:$I$414,'10. 170KMP'!$F178)</f>
        <v>0</v>
      </c>
      <c r="AS178" s="407">
        <f>SUMIFS(M.account_DTR!CM$7:CM$414,M.account_DTR!$I$7:$I$414,'10. 170KMP'!$F178)</f>
        <v>0</v>
      </c>
      <c r="AT178" s="407">
        <f>SUMIFS(M.account_DTR!CN$7:CN$414,M.account_DTR!$I$7:$I$414,'10. 170KMP'!$F178)</f>
        <v>0</v>
      </c>
      <c r="AU178" s="407"/>
      <c r="AV178" s="407"/>
      <c r="AW178" s="407"/>
      <c r="AX178" s="407"/>
      <c r="AY178" s="407"/>
      <c r="AZ178" s="407"/>
      <c r="BA178" s="408"/>
      <c r="BB178" s="403">
        <f t="shared" si="85"/>
        <v>0</v>
      </c>
      <c r="BC178" s="404">
        <f t="shared" si="86"/>
        <v>0</v>
      </c>
      <c r="BD178" s="404">
        <f t="shared" si="87"/>
        <v>0</v>
      </c>
      <c r="BE178" s="738" t="str">
        <f t="shared" si="67"/>
        <v/>
      </c>
      <c r="BF178" s="739" t="str">
        <f t="shared" si="68"/>
        <v/>
      </c>
      <c r="BG178" s="403" t="e">
        <f t="shared" si="88"/>
        <v>#REF!</v>
      </c>
      <c r="BH178" s="404">
        <f t="shared" si="89"/>
        <v>0</v>
      </c>
      <c r="BI178" s="404">
        <f t="shared" si="90"/>
        <v>0</v>
      </c>
      <c r="BJ178" s="502" t="str">
        <f t="shared" si="69"/>
        <v/>
      </c>
      <c r="BK178" s="502" t="str">
        <f t="shared" si="70"/>
        <v/>
      </c>
      <c r="BL178" s="503" t="str">
        <f t="shared" si="71"/>
        <v/>
      </c>
    </row>
    <row r="179" spans="2:64" s="2" customFormat="1" x14ac:dyDescent="0.25">
      <c r="B179" s="1103"/>
      <c r="C179" s="1104"/>
      <c r="D179" s="1105"/>
      <c r="E179" s="1104"/>
      <c r="F179" s="179">
        <f>IF(H179=0,"",MAX($F$10:F178)+1)</f>
        <v>166</v>
      </c>
      <c r="G179" s="242" t="str">
        <f>VLOOKUP(H179,'Mapping account'!E:F,2,0)</f>
        <v>01912</v>
      </c>
      <c r="H179" s="198" t="s">
        <v>421</v>
      </c>
      <c r="I179" s="269" t="s">
        <v>226</v>
      </c>
      <c r="J179" s="279" t="s">
        <v>293</v>
      </c>
      <c r="K179" s="279" t="s">
        <v>294</v>
      </c>
      <c r="L179" s="403" t="e">
        <f>SUMIFS(M.account_DTR!$AD$7:$AD$414,M.account_DTR!$I$7:$I$414,'10. 170KMP'!$F179)</f>
        <v>#REF!</v>
      </c>
      <c r="M179" s="404" t="e">
        <f>SUMIFS(M.account_DTR!$AR$7:$AR$414,M.account_DTR!$I$7:$I$414,'10. 170KMP'!$F179)</f>
        <v>#REF!</v>
      </c>
      <c r="N179" s="404" t="e">
        <f>SUMIFS(M.account_DTR!$BF$7:$BF$414,M.account_DTR!$I$7:$I$414,'10. 170KMP'!$F179)</f>
        <v>#REF!</v>
      </c>
      <c r="O179" s="404" t="e">
        <f>SUMIFS(M.account_DTR!BH$7:BH$414,M.account_DTR!$I$7:$I$414,'10. 170KMP'!$F179)</f>
        <v>#REF!</v>
      </c>
      <c r="P179" s="404" t="e">
        <f>SUMIFS(M.account_DTR!BI$7:BI$414,M.account_DTR!$I$7:$I$414,'10. 170KMP'!$F179)</f>
        <v>#REF!</v>
      </c>
      <c r="Q179" s="404" t="e">
        <f>SUMIFS(M.account_DTR!BJ$7:BJ$414,M.account_DTR!$I$7:$I$414,'10. 170KMP'!$F179)</f>
        <v>#REF!</v>
      </c>
      <c r="R179" s="404" t="e">
        <f>SUMIFS(M.account_DTR!BK$7:BK$414,M.account_DTR!$I$7:$I$414,'10. 170KMP'!$F179)</f>
        <v>#REF!</v>
      </c>
      <c r="S179" s="404" t="e">
        <f>SUMIFS(M.account_DTR!BL$7:BL$414,M.account_DTR!$I$7:$I$414,'10. 170KMP'!$F179)</f>
        <v>#REF!</v>
      </c>
      <c r="T179" s="404" t="e">
        <f>SUMIFS(M.account_DTR!BM$7:BM$414,M.account_DTR!$I$7:$I$414,'10. 170KMP'!$F179)</f>
        <v>#REF!</v>
      </c>
      <c r="U179" s="404" t="e">
        <f>SUMIFS(M.account_DTR!BN$7:BN$414,M.account_DTR!$I$7:$I$414,'10. 170KMP'!$F179)</f>
        <v>#REF!</v>
      </c>
      <c r="V179" s="404" t="e">
        <f>SUMIFS(M.account_DTR!BO$7:BO$414,M.account_DTR!$I$7:$I$414,'10. 170KMP'!$F179)</f>
        <v>#REF!</v>
      </c>
      <c r="W179" s="404" t="e">
        <f>SUMIFS(M.account_DTR!BP$7:BP$414,M.account_DTR!$I$7:$I$414,'10. 170KMP'!$F179)</f>
        <v>#REF!</v>
      </c>
      <c r="X179" s="404" t="e">
        <f>SUMIFS(M.account_DTR!BQ$7:BQ$414,M.account_DTR!$I$7:$I$414,'10. 170KMP'!$F179)</f>
        <v>#REF!</v>
      </c>
      <c r="Y179" s="404" t="e">
        <f>SUMIFS(M.account_DTR!BR$7:BR$414,M.account_DTR!$I$7:$I$414,'10. 170KMP'!$F179)</f>
        <v>#REF!</v>
      </c>
      <c r="Z179" s="404" t="e">
        <f>SUMIFS(M.account_DTR!BS$7:BS$414,M.account_DTR!$I$7:$I$414,'10. 170KMP'!$F179)</f>
        <v>#REF!</v>
      </c>
      <c r="AA179" s="404" t="e">
        <f t="shared" si="79"/>
        <v>#REF!</v>
      </c>
      <c r="AB179" s="404">
        <f>SUMIFS(M.account_DTR!BV$7:BV$414,M.account_DTR!$I$7:$I$414,'10. 170KMP'!$F179)</f>
        <v>0</v>
      </c>
      <c r="AC179" s="404">
        <f>SUMIFS(M.account_DTR!BW$7:BW$414,M.account_DTR!$I$7:$I$414,'10. 170KMP'!$F179)</f>
        <v>0</v>
      </c>
      <c r="AD179" s="404">
        <f>SUMIFS(M.account_DTR!BX$7:BX$414,M.account_DTR!$I$7:$I$414,'10. 170KMP'!$F179)</f>
        <v>0</v>
      </c>
      <c r="AE179" s="404">
        <f>SUMIFS(M.account_DTR!BY$7:BY$414,M.account_DTR!$I$7:$I$414,'10. 170KMP'!$F179)</f>
        <v>0</v>
      </c>
      <c r="AF179" s="404">
        <f>SUMIFS(M.account_DTR!BZ$7:BZ$414,M.account_DTR!$I$7:$I$414,'10. 170KMP'!$F179)</f>
        <v>0</v>
      </c>
      <c r="AG179" s="404">
        <f>SUMIFS(M.account_DTR!CA$7:CA$414,M.account_DTR!$I$7:$I$414,'10. 170KMP'!$F179)</f>
        <v>0</v>
      </c>
      <c r="AH179" s="404">
        <f>SUMIFS(M.account_DTR!CB$7:CB$414,M.account_DTR!$I$7:$I$414,'10. 170KMP'!$F179)</f>
        <v>0</v>
      </c>
      <c r="AI179" s="404">
        <f>SUMIFS(M.account_DTR!CC$7:CC$414,M.account_DTR!$I$7:$I$414,'10. 170KMP'!$F179)</f>
        <v>0</v>
      </c>
      <c r="AJ179" s="404">
        <f>SUMIFS(M.account_DTR!CD$7:CD$414,M.account_DTR!$I$7:$I$414,'10. 170KMP'!$F179)</f>
        <v>0</v>
      </c>
      <c r="AK179" s="404">
        <f>SUMIFS(M.account_DTR!CE$7:CE$414,M.account_DTR!$I$7:$I$414,'10. 170KMP'!$F179)</f>
        <v>0</v>
      </c>
      <c r="AL179" s="404">
        <f>SUMIFS(M.account_DTR!CF$7:CF$414,M.account_DTR!$I$7:$I$414,'10. 170KMP'!$F179)</f>
        <v>0</v>
      </c>
      <c r="AM179" s="404">
        <f>SUMIFS(M.account_DTR!CG$7:CG$414,M.account_DTR!$I$7:$I$414,'10. 170KMP'!$F179)</f>
        <v>0</v>
      </c>
      <c r="AN179" s="404">
        <f t="shared" si="80"/>
        <v>0</v>
      </c>
      <c r="AO179" s="405">
        <f t="shared" si="78"/>
        <v>0</v>
      </c>
      <c r="AP179" s="406">
        <f>SUMIFS(M.account_DTR!CJ$7:CJ$414,M.account_DTR!$I$7:$I$414,'10. 170KMP'!$F179)</f>
        <v>0</v>
      </c>
      <c r="AQ179" s="407">
        <f>SUMIFS(M.account_DTR!CK$7:CK$414,M.account_DTR!$I$7:$I$414,'10. 170KMP'!$F179)</f>
        <v>0</v>
      </c>
      <c r="AR179" s="407">
        <f>SUMIFS(M.account_DTR!CL$7:CL$414,M.account_DTR!$I$7:$I$414,'10. 170KMP'!$F179)</f>
        <v>0</v>
      </c>
      <c r="AS179" s="407">
        <f>SUMIFS(M.account_DTR!CM$7:CM$414,M.account_DTR!$I$7:$I$414,'10. 170KMP'!$F179)</f>
        <v>0</v>
      </c>
      <c r="AT179" s="407">
        <f>SUMIFS(M.account_DTR!CN$7:CN$414,M.account_DTR!$I$7:$I$414,'10. 170KMP'!$F179)</f>
        <v>0</v>
      </c>
      <c r="AU179" s="407"/>
      <c r="AV179" s="407"/>
      <c r="AW179" s="407"/>
      <c r="AX179" s="407"/>
      <c r="AY179" s="407"/>
      <c r="AZ179" s="407"/>
      <c r="BA179" s="408"/>
      <c r="BB179" s="403">
        <f t="shared" si="85"/>
        <v>0</v>
      </c>
      <c r="BC179" s="404">
        <f t="shared" si="86"/>
        <v>0</v>
      </c>
      <c r="BD179" s="404">
        <f t="shared" si="87"/>
        <v>0</v>
      </c>
      <c r="BE179" s="738" t="str">
        <f t="shared" si="67"/>
        <v/>
      </c>
      <c r="BF179" s="739" t="str">
        <f t="shared" si="68"/>
        <v/>
      </c>
      <c r="BG179" s="403" t="e">
        <f t="shared" si="88"/>
        <v>#REF!</v>
      </c>
      <c r="BH179" s="404">
        <f t="shared" si="89"/>
        <v>0</v>
      </c>
      <c r="BI179" s="404">
        <f t="shared" si="90"/>
        <v>0</v>
      </c>
      <c r="BJ179" s="502" t="str">
        <f t="shared" si="69"/>
        <v/>
      </c>
      <c r="BK179" s="502" t="str">
        <f t="shared" si="70"/>
        <v/>
      </c>
      <c r="BL179" s="503" t="str">
        <f t="shared" si="71"/>
        <v/>
      </c>
    </row>
    <row r="180" spans="2:64" s="2" customFormat="1" x14ac:dyDescent="0.25">
      <c r="B180" s="1103"/>
      <c r="C180" s="1104"/>
      <c r="D180" s="1105"/>
      <c r="E180" s="1104"/>
      <c r="F180" s="179">
        <f>IF(H180=0,"",MAX($F$10:F179)+1)</f>
        <v>167</v>
      </c>
      <c r="G180" s="242" t="str">
        <f>VLOOKUP(H180,'Mapping account'!E:F,2,0)</f>
        <v>01911</v>
      </c>
      <c r="H180" s="198" t="s">
        <v>422</v>
      </c>
      <c r="I180" s="269" t="s">
        <v>226</v>
      </c>
      <c r="J180" s="279" t="s">
        <v>293</v>
      </c>
      <c r="K180" s="279" t="s">
        <v>294</v>
      </c>
      <c r="L180" s="403" t="e">
        <f>SUMIFS(M.account_DTR!$AD$7:$AD$414,M.account_DTR!$I$7:$I$414,'10. 170KMP'!$F180)</f>
        <v>#REF!</v>
      </c>
      <c r="M180" s="404" t="e">
        <f>SUMIFS(M.account_DTR!$AR$7:$AR$414,M.account_DTR!$I$7:$I$414,'10. 170KMP'!$F180)</f>
        <v>#REF!</v>
      </c>
      <c r="N180" s="404" t="e">
        <f>SUMIFS(M.account_DTR!$BF$7:$BF$414,M.account_DTR!$I$7:$I$414,'10. 170KMP'!$F180)</f>
        <v>#REF!</v>
      </c>
      <c r="O180" s="404" t="e">
        <f>SUMIFS(M.account_DTR!BH$7:BH$414,M.account_DTR!$I$7:$I$414,'10. 170KMP'!$F180)</f>
        <v>#REF!</v>
      </c>
      <c r="P180" s="404" t="e">
        <f>SUMIFS(M.account_DTR!BI$7:BI$414,M.account_DTR!$I$7:$I$414,'10. 170KMP'!$F180)</f>
        <v>#REF!</v>
      </c>
      <c r="Q180" s="404" t="e">
        <f>SUMIFS(M.account_DTR!BJ$7:BJ$414,M.account_DTR!$I$7:$I$414,'10. 170KMP'!$F180)</f>
        <v>#REF!</v>
      </c>
      <c r="R180" s="404" t="e">
        <f>SUMIFS(M.account_DTR!BK$7:BK$414,M.account_DTR!$I$7:$I$414,'10. 170KMP'!$F180)</f>
        <v>#REF!</v>
      </c>
      <c r="S180" s="404" t="e">
        <f>SUMIFS(M.account_DTR!BL$7:BL$414,M.account_DTR!$I$7:$I$414,'10. 170KMP'!$F180)</f>
        <v>#REF!</v>
      </c>
      <c r="T180" s="404" t="e">
        <f>SUMIFS(M.account_DTR!BM$7:BM$414,M.account_DTR!$I$7:$I$414,'10. 170KMP'!$F180)</f>
        <v>#REF!</v>
      </c>
      <c r="U180" s="404" t="e">
        <f>SUMIFS(M.account_DTR!BN$7:BN$414,M.account_DTR!$I$7:$I$414,'10. 170KMP'!$F180)</f>
        <v>#REF!</v>
      </c>
      <c r="V180" s="404" t="e">
        <f>SUMIFS(M.account_DTR!BO$7:BO$414,M.account_DTR!$I$7:$I$414,'10. 170KMP'!$F180)</f>
        <v>#REF!</v>
      </c>
      <c r="W180" s="404" t="e">
        <f>SUMIFS(M.account_DTR!BP$7:BP$414,M.account_DTR!$I$7:$I$414,'10. 170KMP'!$F180)</f>
        <v>#REF!</v>
      </c>
      <c r="X180" s="404" t="e">
        <f>SUMIFS(M.account_DTR!BQ$7:BQ$414,M.account_DTR!$I$7:$I$414,'10. 170KMP'!$F180)</f>
        <v>#REF!</v>
      </c>
      <c r="Y180" s="404" t="e">
        <f>SUMIFS(M.account_DTR!BR$7:BR$414,M.account_DTR!$I$7:$I$414,'10. 170KMP'!$F180)</f>
        <v>#REF!</v>
      </c>
      <c r="Z180" s="404" t="e">
        <f>SUMIFS(M.account_DTR!BS$7:BS$414,M.account_DTR!$I$7:$I$414,'10. 170KMP'!$F180)</f>
        <v>#REF!</v>
      </c>
      <c r="AA180" s="404" t="e">
        <f t="shared" si="79"/>
        <v>#REF!</v>
      </c>
      <c r="AB180" s="404">
        <f>SUMIFS(M.account_DTR!BV$7:BV$414,M.account_DTR!$I$7:$I$414,'10. 170KMP'!$F180)</f>
        <v>0</v>
      </c>
      <c r="AC180" s="404">
        <f>SUMIFS(M.account_DTR!BW$7:BW$414,M.account_DTR!$I$7:$I$414,'10. 170KMP'!$F180)</f>
        <v>0</v>
      </c>
      <c r="AD180" s="404">
        <f>SUMIFS(M.account_DTR!BX$7:BX$414,M.account_DTR!$I$7:$I$414,'10. 170KMP'!$F180)</f>
        <v>0</v>
      </c>
      <c r="AE180" s="404">
        <f>SUMIFS(M.account_DTR!BY$7:BY$414,M.account_DTR!$I$7:$I$414,'10. 170KMP'!$F180)</f>
        <v>0</v>
      </c>
      <c r="AF180" s="404">
        <f>SUMIFS(M.account_DTR!BZ$7:BZ$414,M.account_DTR!$I$7:$I$414,'10. 170KMP'!$F180)</f>
        <v>0</v>
      </c>
      <c r="AG180" s="404">
        <f>SUMIFS(M.account_DTR!CA$7:CA$414,M.account_DTR!$I$7:$I$414,'10. 170KMP'!$F180)</f>
        <v>0</v>
      </c>
      <c r="AH180" s="404">
        <f>SUMIFS(M.account_DTR!CB$7:CB$414,M.account_DTR!$I$7:$I$414,'10. 170KMP'!$F180)</f>
        <v>0</v>
      </c>
      <c r="AI180" s="404">
        <f>SUMIFS(M.account_DTR!CC$7:CC$414,M.account_DTR!$I$7:$I$414,'10. 170KMP'!$F180)</f>
        <v>0</v>
      </c>
      <c r="AJ180" s="404">
        <f>SUMIFS(M.account_DTR!CD$7:CD$414,M.account_DTR!$I$7:$I$414,'10. 170KMP'!$F180)</f>
        <v>0</v>
      </c>
      <c r="AK180" s="404">
        <f>SUMIFS(M.account_DTR!CE$7:CE$414,M.account_DTR!$I$7:$I$414,'10. 170KMP'!$F180)</f>
        <v>0</v>
      </c>
      <c r="AL180" s="404">
        <f>SUMIFS(M.account_DTR!CF$7:CF$414,M.account_DTR!$I$7:$I$414,'10. 170KMP'!$F180)</f>
        <v>0</v>
      </c>
      <c r="AM180" s="404">
        <f>SUMIFS(M.account_DTR!CG$7:CG$414,M.account_DTR!$I$7:$I$414,'10. 170KMP'!$F180)</f>
        <v>0</v>
      </c>
      <c r="AN180" s="404">
        <f t="shared" si="80"/>
        <v>0</v>
      </c>
      <c r="AO180" s="405">
        <f t="shared" si="78"/>
        <v>0</v>
      </c>
      <c r="AP180" s="406">
        <f>SUMIFS(M.account_DTR!CJ$7:CJ$414,M.account_DTR!$I$7:$I$414,'10. 170KMP'!$F180)</f>
        <v>0</v>
      </c>
      <c r="AQ180" s="407">
        <f>SUMIFS(M.account_DTR!CK$7:CK$414,M.account_DTR!$I$7:$I$414,'10. 170KMP'!$F180)</f>
        <v>0</v>
      </c>
      <c r="AR180" s="407">
        <f>SUMIFS(M.account_DTR!CL$7:CL$414,M.account_DTR!$I$7:$I$414,'10. 170KMP'!$F180)</f>
        <v>0</v>
      </c>
      <c r="AS180" s="407">
        <f>SUMIFS(M.account_DTR!CM$7:CM$414,M.account_DTR!$I$7:$I$414,'10. 170KMP'!$F180)</f>
        <v>0</v>
      </c>
      <c r="AT180" s="407">
        <f>SUMIFS(M.account_DTR!CN$7:CN$414,M.account_DTR!$I$7:$I$414,'10. 170KMP'!$F180)</f>
        <v>0</v>
      </c>
      <c r="AU180" s="407"/>
      <c r="AV180" s="407"/>
      <c r="AW180" s="407"/>
      <c r="AX180" s="407"/>
      <c r="AY180" s="407"/>
      <c r="AZ180" s="407"/>
      <c r="BA180" s="408"/>
      <c r="BB180" s="403">
        <f t="shared" si="85"/>
        <v>0</v>
      </c>
      <c r="BC180" s="404">
        <f t="shared" si="86"/>
        <v>0</v>
      </c>
      <c r="BD180" s="404">
        <f t="shared" si="87"/>
        <v>0</v>
      </c>
      <c r="BE180" s="738" t="str">
        <f t="shared" si="67"/>
        <v/>
      </c>
      <c r="BF180" s="739" t="str">
        <f t="shared" si="68"/>
        <v/>
      </c>
      <c r="BG180" s="403" t="e">
        <f t="shared" si="88"/>
        <v>#REF!</v>
      </c>
      <c r="BH180" s="404">
        <f t="shared" si="89"/>
        <v>0</v>
      </c>
      <c r="BI180" s="404">
        <f t="shared" si="90"/>
        <v>0</v>
      </c>
      <c r="BJ180" s="502" t="str">
        <f t="shared" si="69"/>
        <v/>
      </c>
      <c r="BK180" s="502" t="str">
        <f t="shared" si="70"/>
        <v/>
      </c>
      <c r="BL180" s="503" t="str">
        <f t="shared" si="71"/>
        <v/>
      </c>
    </row>
    <row r="181" spans="2:64" s="2" customFormat="1" x14ac:dyDescent="0.25">
      <c r="B181" s="1103"/>
      <c r="C181" s="1104"/>
      <c r="D181" s="1105"/>
      <c r="E181" s="1104"/>
      <c r="F181" s="179">
        <f>IF(H181=0,"",MAX($F$10:F180)+1)</f>
        <v>168</v>
      </c>
      <c r="G181" s="242" t="str">
        <f>VLOOKUP(H181,'Mapping account'!E:F,2,0)</f>
        <v>01910</v>
      </c>
      <c r="H181" s="198" t="s">
        <v>423</v>
      </c>
      <c r="I181" s="269" t="s">
        <v>226</v>
      </c>
      <c r="J181" s="279" t="s">
        <v>293</v>
      </c>
      <c r="K181" s="279" t="s">
        <v>294</v>
      </c>
      <c r="L181" s="403" t="e">
        <f>SUMIFS(M.account_DTR!$AD$7:$AD$414,M.account_DTR!$I$7:$I$414,'10. 170KMP'!$F181)</f>
        <v>#REF!</v>
      </c>
      <c r="M181" s="404" t="e">
        <f>SUMIFS(M.account_DTR!$AR$7:$AR$414,M.account_DTR!$I$7:$I$414,'10. 170KMP'!$F181)</f>
        <v>#REF!</v>
      </c>
      <c r="N181" s="404" t="e">
        <f>SUMIFS(M.account_DTR!$BF$7:$BF$414,M.account_DTR!$I$7:$I$414,'10. 170KMP'!$F181)</f>
        <v>#REF!</v>
      </c>
      <c r="O181" s="404" t="e">
        <f>SUMIFS(M.account_DTR!BH$7:BH$414,M.account_DTR!$I$7:$I$414,'10. 170KMP'!$F181)</f>
        <v>#REF!</v>
      </c>
      <c r="P181" s="404" t="e">
        <f>SUMIFS(M.account_DTR!BI$7:BI$414,M.account_DTR!$I$7:$I$414,'10. 170KMP'!$F181)</f>
        <v>#REF!</v>
      </c>
      <c r="Q181" s="404" t="e">
        <f>SUMIFS(M.account_DTR!BJ$7:BJ$414,M.account_DTR!$I$7:$I$414,'10. 170KMP'!$F181)</f>
        <v>#REF!</v>
      </c>
      <c r="R181" s="404" t="e">
        <f>SUMIFS(M.account_DTR!BK$7:BK$414,M.account_DTR!$I$7:$I$414,'10. 170KMP'!$F181)</f>
        <v>#REF!</v>
      </c>
      <c r="S181" s="404" t="e">
        <f>SUMIFS(M.account_DTR!BL$7:BL$414,M.account_DTR!$I$7:$I$414,'10. 170KMP'!$F181)</f>
        <v>#REF!</v>
      </c>
      <c r="T181" s="404" t="e">
        <f>SUMIFS(M.account_DTR!BM$7:BM$414,M.account_DTR!$I$7:$I$414,'10. 170KMP'!$F181)</f>
        <v>#REF!</v>
      </c>
      <c r="U181" s="404" t="e">
        <f>SUMIFS(M.account_DTR!BN$7:BN$414,M.account_DTR!$I$7:$I$414,'10. 170KMP'!$F181)</f>
        <v>#REF!</v>
      </c>
      <c r="V181" s="404" t="e">
        <f>SUMIFS(M.account_DTR!BO$7:BO$414,M.account_DTR!$I$7:$I$414,'10. 170KMP'!$F181)</f>
        <v>#REF!</v>
      </c>
      <c r="W181" s="404" t="e">
        <f>SUMIFS(M.account_DTR!BP$7:BP$414,M.account_DTR!$I$7:$I$414,'10. 170KMP'!$F181)</f>
        <v>#REF!</v>
      </c>
      <c r="X181" s="404" t="e">
        <f>SUMIFS(M.account_DTR!BQ$7:BQ$414,M.account_DTR!$I$7:$I$414,'10. 170KMP'!$F181)</f>
        <v>#REF!</v>
      </c>
      <c r="Y181" s="404" t="e">
        <f>SUMIFS(M.account_DTR!BR$7:BR$414,M.account_DTR!$I$7:$I$414,'10. 170KMP'!$F181)</f>
        <v>#REF!</v>
      </c>
      <c r="Z181" s="404" t="e">
        <f>SUMIFS(M.account_DTR!BS$7:BS$414,M.account_DTR!$I$7:$I$414,'10. 170KMP'!$F181)</f>
        <v>#REF!</v>
      </c>
      <c r="AA181" s="404" t="e">
        <f t="shared" si="79"/>
        <v>#REF!</v>
      </c>
      <c r="AB181" s="404">
        <f>SUMIFS(M.account_DTR!BV$7:BV$414,M.account_DTR!$I$7:$I$414,'10. 170KMP'!$F181)</f>
        <v>0</v>
      </c>
      <c r="AC181" s="404">
        <f>SUMIFS(M.account_DTR!BW$7:BW$414,M.account_DTR!$I$7:$I$414,'10. 170KMP'!$F181)</f>
        <v>0</v>
      </c>
      <c r="AD181" s="404">
        <f>SUMIFS(M.account_DTR!BX$7:BX$414,M.account_DTR!$I$7:$I$414,'10. 170KMP'!$F181)</f>
        <v>0</v>
      </c>
      <c r="AE181" s="404">
        <f>SUMIFS(M.account_DTR!BY$7:BY$414,M.account_DTR!$I$7:$I$414,'10. 170KMP'!$F181)</f>
        <v>0</v>
      </c>
      <c r="AF181" s="404">
        <f>SUMIFS(M.account_DTR!BZ$7:BZ$414,M.account_DTR!$I$7:$I$414,'10. 170KMP'!$F181)</f>
        <v>0</v>
      </c>
      <c r="AG181" s="404">
        <f>SUMIFS(M.account_DTR!CA$7:CA$414,M.account_DTR!$I$7:$I$414,'10. 170KMP'!$F181)</f>
        <v>0</v>
      </c>
      <c r="AH181" s="404">
        <f>SUMIFS(M.account_DTR!CB$7:CB$414,M.account_DTR!$I$7:$I$414,'10. 170KMP'!$F181)</f>
        <v>0</v>
      </c>
      <c r="AI181" s="404">
        <f>SUMIFS(M.account_DTR!CC$7:CC$414,M.account_DTR!$I$7:$I$414,'10. 170KMP'!$F181)</f>
        <v>0</v>
      </c>
      <c r="AJ181" s="404">
        <f>SUMIFS(M.account_DTR!CD$7:CD$414,M.account_DTR!$I$7:$I$414,'10. 170KMP'!$F181)</f>
        <v>0</v>
      </c>
      <c r="AK181" s="404">
        <f>SUMIFS(M.account_DTR!CE$7:CE$414,M.account_DTR!$I$7:$I$414,'10. 170KMP'!$F181)</f>
        <v>0</v>
      </c>
      <c r="AL181" s="404">
        <f>SUMIFS(M.account_DTR!CF$7:CF$414,M.account_DTR!$I$7:$I$414,'10. 170KMP'!$F181)</f>
        <v>0</v>
      </c>
      <c r="AM181" s="404">
        <f>SUMIFS(M.account_DTR!CG$7:CG$414,M.account_DTR!$I$7:$I$414,'10. 170KMP'!$F181)</f>
        <v>0</v>
      </c>
      <c r="AN181" s="404">
        <f t="shared" si="80"/>
        <v>0</v>
      </c>
      <c r="AO181" s="405">
        <f t="shared" si="78"/>
        <v>0</v>
      </c>
      <c r="AP181" s="406">
        <f>SUMIFS(M.account_DTR!CJ$7:CJ$414,M.account_DTR!$I$7:$I$414,'10. 170KMP'!$F181)</f>
        <v>0</v>
      </c>
      <c r="AQ181" s="407">
        <f>SUMIFS(M.account_DTR!CK$7:CK$414,M.account_DTR!$I$7:$I$414,'10. 170KMP'!$F181)</f>
        <v>0</v>
      </c>
      <c r="AR181" s="407">
        <f>SUMIFS(M.account_DTR!CL$7:CL$414,M.account_DTR!$I$7:$I$414,'10. 170KMP'!$F181)</f>
        <v>0</v>
      </c>
      <c r="AS181" s="407">
        <f>SUMIFS(M.account_DTR!CM$7:CM$414,M.account_DTR!$I$7:$I$414,'10. 170KMP'!$F181)</f>
        <v>0</v>
      </c>
      <c r="AT181" s="407">
        <f>SUMIFS(M.account_DTR!CN$7:CN$414,M.account_DTR!$I$7:$I$414,'10. 170KMP'!$F181)</f>
        <v>0</v>
      </c>
      <c r="AU181" s="407"/>
      <c r="AV181" s="407"/>
      <c r="AW181" s="407"/>
      <c r="AX181" s="407"/>
      <c r="AY181" s="407"/>
      <c r="AZ181" s="407"/>
      <c r="BA181" s="408"/>
      <c r="BB181" s="403">
        <f t="shared" si="85"/>
        <v>0</v>
      </c>
      <c r="BC181" s="404">
        <f t="shared" si="86"/>
        <v>0</v>
      </c>
      <c r="BD181" s="404">
        <f t="shared" si="87"/>
        <v>0</v>
      </c>
      <c r="BE181" s="738" t="str">
        <f t="shared" si="67"/>
        <v/>
      </c>
      <c r="BF181" s="739" t="str">
        <f t="shared" si="68"/>
        <v/>
      </c>
      <c r="BG181" s="403" t="e">
        <f t="shared" si="88"/>
        <v>#REF!</v>
      </c>
      <c r="BH181" s="404">
        <f t="shared" si="89"/>
        <v>0</v>
      </c>
      <c r="BI181" s="404">
        <f t="shared" si="90"/>
        <v>0</v>
      </c>
      <c r="BJ181" s="502" t="str">
        <f t="shared" si="69"/>
        <v/>
      </c>
      <c r="BK181" s="502" t="str">
        <f t="shared" si="70"/>
        <v/>
      </c>
      <c r="BL181" s="503" t="str">
        <f t="shared" si="71"/>
        <v/>
      </c>
    </row>
    <row r="182" spans="2:64" s="2" customFormat="1" x14ac:dyDescent="0.25">
      <c r="B182" s="1103"/>
      <c r="C182" s="1104"/>
      <c r="D182" s="1105"/>
      <c r="E182" s="1104"/>
      <c r="F182" s="179">
        <f>IF(H182=0,"",MAX($F$10:F181)+1)</f>
        <v>169</v>
      </c>
      <c r="G182" s="242" t="str">
        <f>VLOOKUP(H182,'Mapping account'!E:F,2,0)</f>
        <v>01915</v>
      </c>
      <c r="H182" s="198" t="s">
        <v>424</v>
      </c>
      <c r="I182" s="269" t="s">
        <v>226</v>
      </c>
      <c r="J182" s="279" t="s">
        <v>293</v>
      </c>
      <c r="K182" s="279" t="s">
        <v>294</v>
      </c>
      <c r="L182" s="403" t="e">
        <f>SUMIFS(M.account_DTR!$AD$7:$AD$414,M.account_DTR!$I$7:$I$414,'10. 170KMP'!$F182)</f>
        <v>#REF!</v>
      </c>
      <c r="M182" s="404" t="e">
        <f>SUMIFS(M.account_DTR!$AR$7:$AR$414,M.account_DTR!$I$7:$I$414,'10. 170KMP'!$F182)</f>
        <v>#REF!</v>
      </c>
      <c r="N182" s="404" t="e">
        <f>SUMIFS(M.account_DTR!$BF$7:$BF$414,M.account_DTR!$I$7:$I$414,'10. 170KMP'!$F182)</f>
        <v>#REF!</v>
      </c>
      <c r="O182" s="404" t="e">
        <f>SUMIFS(M.account_DTR!BH$7:BH$414,M.account_DTR!$I$7:$I$414,'10. 170KMP'!$F182)</f>
        <v>#REF!</v>
      </c>
      <c r="P182" s="404" t="e">
        <f>SUMIFS(M.account_DTR!BI$7:BI$414,M.account_DTR!$I$7:$I$414,'10. 170KMP'!$F182)</f>
        <v>#REF!</v>
      </c>
      <c r="Q182" s="404" t="e">
        <f>SUMIFS(M.account_DTR!BJ$7:BJ$414,M.account_DTR!$I$7:$I$414,'10. 170KMP'!$F182)</f>
        <v>#REF!</v>
      </c>
      <c r="R182" s="404" t="e">
        <f>SUMIFS(M.account_DTR!BK$7:BK$414,M.account_DTR!$I$7:$I$414,'10. 170KMP'!$F182)</f>
        <v>#REF!</v>
      </c>
      <c r="S182" s="404" t="e">
        <f>SUMIFS(M.account_DTR!BL$7:BL$414,M.account_DTR!$I$7:$I$414,'10. 170KMP'!$F182)</f>
        <v>#REF!</v>
      </c>
      <c r="T182" s="404" t="e">
        <f>SUMIFS(M.account_DTR!BM$7:BM$414,M.account_DTR!$I$7:$I$414,'10. 170KMP'!$F182)</f>
        <v>#REF!</v>
      </c>
      <c r="U182" s="404" t="e">
        <f>SUMIFS(M.account_DTR!BN$7:BN$414,M.account_DTR!$I$7:$I$414,'10. 170KMP'!$F182)</f>
        <v>#REF!</v>
      </c>
      <c r="V182" s="404" t="e">
        <f>SUMIFS(M.account_DTR!BO$7:BO$414,M.account_DTR!$I$7:$I$414,'10. 170KMP'!$F182)</f>
        <v>#REF!</v>
      </c>
      <c r="W182" s="404" t="e">
        <f>SUMIFS(M.account_DTR!BP$7:BP$414,M.account_DTR!$I$7:$I$414,'10. 170KMP'!$F182)</f>
        <v>#REF!</v>
      </c>
      <c r="X182" s="404" t="e">
        <f>SUMIFS(M.account_DTR!BQ$7:BQ$414,M.account_DTR!$I$7:$I$414,'10. 170KMP'!$F182)</f>
        <v>#REF!</v>
      </c>
      <c r="Y182" s="404" t="e">
        <f>SUMIFS(M.account_DTR!BR$7:BR$414,M.account_DTR!$I$7:$I$414,'10. 170KMP'!$F182)</f>
        <v>#REF!</v>
      </c>
      <c r="Z182" s="404" t="e">
        <f>SUMIFS(M.account_DTR!BS$7:BS$414,M.account_DTR!$I$7:$I$414,'10. 170KMP'!$F182)</f>
        <v>#REF!</v>
      </c>
      <c r="AA182" s="404" t="e">
        <f t="shared" si="79"/>
        <v>#REF!</v>
      </c>
      <c r="AB182" s="404">
        <f>SUMIFS(M.account_DTR!BV$7:BV$414,M.account_DTR!$I$7:$I$414,'10. 170KMP'!$F182)</f>
        <v>0</v>
      </c>
      <c r="AC182" s="404">
        <f>SUMIFS(M.account_DTR!BW$7:BW$414,M.account_DTR!$I$7:$I$414,'10. 170KMP'!$F182)</f>
        <v>0</v>
      </c>
      <c r="AD182" s="404">
        <f>SUMIFS(M.account_DTR!BX$7:BX$414,M.account_DTR!$I$7:$I$414,'10. 170KMP'!$F182)</f>
        <v>0</v>
      </c>
      <c r="AE182" s="404">
        <f>SUMIFS(M.account_DTR!BY$7:BY$414,M.account_DTR!$I$7:$I$414,'10. 170KMP'!$F182)</f>
        <v>0</v>
      </c>
      <c r="AF182" s="404">
        <f>SUMIFS(M.account_DTR!BZ$7:BZ$414,M.account_DTR!$I$7:$I$414,'10. 170KMP'!$F182)</f>
        <v>0</v>
      </c>
      <c r="AG182" s="404">
        <f>SUMIFS(M.account_DTR!CA$7:CA$414,M.account_DTR!$I$7:$I$414,'10. 170KMP'!$F182)</f>
        <v>0</v>
      </c>
      <c r="AH182" s="404">
        <f>SUMIFS(M.account_DTR!CB$7:CB$414,M.account_DTR!$I$7:$I$414,'10. 170KMP'!$F182)</f>
        <v>0</v>
      </c>
      <c r="AI182" s="404">
        <f>SUMIFS(M.account_DTR!CC$7:CC$414,M.account_DTR!$I$7:$I$414,'10. 170KMP'!$F182)</f>
        <v>0</v>
      </c>
      <c r="AJ182" s="404">
        <f>SUMIFS(M.account_DTR!CD$7:CD$414,M.account_DTR!$I$7:$I$414,'10. 170KMP'!$F182)</f>
        <v>0</v>
      </c>
      <c r="AK182" s="404">
        <f>SUMIFS(M.account_DTR!CE$7:CE$414,M.account_DTR!$I$7:$I$414,'10. 170KMP'!$F182)</f>
        <v>0</v>
      </c>
      <c r="AL182" s="404">
        <f>SUMIFS(M.account_DTR!CF$7:CF$414,M.account_DTR!$I$7:$I$414,'10. 170KMP'!$F182)</f>
        <v>0</v>
      </c>
      <c r="AM182" s="404">
        <f>SUMIFS(M.account_DTR!CG$7:CG$414,M.account_DTR!$I$7:$I$414,'10. 170KMP'!$F182)</f>
        <v>0</v>
      </c>
      <c r="AN182" s="404">
        <f t="shared" si="80"/>
        <v>0</v>
      </c>
      <c r="AO182" s="405">
        <f t="shared" si="78"/>
        <v>0</v>
      </c>
      <c r="AP182" s="406">
        <f>SUMIFS(M.account_DTR!CJ$7:CJ$414,M.account_DTR!$I$7:$I$414,'10. 170KMP'!$F182)</f>
        <v>0</v>
      </c>
      <c r="AQ182" s="407">
        <f>SUMIFS(M.account_DTR!CK$7:CK$414,M.account_DTR!$I$7:$I$414,'10. 170KMP'!$F182)</f>
        <v>0</v>
      </c>
      <c r="AR182" s="407">
        <f>SUMIFS(M.account_DTR!CL$7:CL$414,M.account_DTR!$I$7:$I$414,'10. 170KMP'!$F182)</f>
        <v>0</v>
      </c>
      <c r="AS182" s="407">
        <f>SUMIFS(M.account_DTR!CM$7:CM$414,M.account_DTR!$I$7:$I$414,'10. 170KMP'!$F182)</f>
        <v>0</v>
      </c>
      <c r="AT182" s="407">
        <f>SUMIFS(M.account_DTR!CN$7:CN$414,M.account_DTR!$I$7:$I$414,'10. 170KMP'!$F182)</f>
        <v>0</v>
      </c>
      <c r="AU182" s="407"/>
      <c r="AV182" s="407"/>
      <c r="AW182" s="407"/>
      <c r="AX182" s="407"/>
      <c r="AY182" s="407"/>
      <c r="AZ182" s="407"/>
      <c r="BA182" s="408"/>
      <c r="BB182" s="403">
        <f t="shared" si="85"/>
        <v>0</v>
      </c>
      <c r="BC182" s="404">
        <f t="shared" si="86"/>
        <v>0</v>
      </c>
      <c r="BD182" s="404">
        <f t="shared" si="87"/>
        <v>0</v>
      </c>
      <c r="BE182" s="738" t="str">
        <f t="shared" si="67"/>
        <v/>
      </c>
      <c r="BF182" s="739" t="str">
        <f t="shared" si="68"/>
        <v/>
      </c>
      <c r="BG182" s="403" t="e">
        <f t="shared" si="88"/>
        <v>#REF!</v>
      </c>
      <c r="BH182" s="404">
        <f t="shared" si="89"/>
        <v>0</v>
      </c>
      <c r="BI182" s="404">
        <f t="shared" si="90"/>
        <v>0</v>
      </c>
      <c r="BJ182" s="502" t="str">
        <f t="shared" si="69"/>
        <v/>
      </c>
      <c r="BK182" s="502" t="str">
        <f t="shared" si="70"/>
        <v/>
      </c>
      <c r="BL182" s="503" t="str">
        <f t="shared" si="71"/>
        <v/>
      </c>
    </row>
    <row r="183" spans="2:64" s="2" customFormat="1" ht="14.4" thickBot="1" x14ac:dyDescent="0.3">
      <c r="B183" s="1116"/>
      <c r="C183" s="1117"/>
      <c r="D183" s="1118"/>
      <c r="E183" s="1117"/>
      <c r="F183" s="213">
        <f>IF(H183=0,"",MAX($F$10:F182)+1)</f>
        <v>170</v>
      </c>
      <c r="G183" s="257" t="str">
        <f>VLOOKUP(H183,'Mapping account'!E:F,2,0)</f>
        <v>01916</v>
      </c>
      <c r="H183" s="215" t="s">
        <v>425</v>
      </c>
      <c r="I183" s="468" t="s">
        <v>226</v>
      </c>
      <c r="J183" s="469" t="s">
        <v>293</v>
      </c>
      <c r="K183" s="469" t="s">
        <v>294</v>
      </c>
      <c r="L183" s="470" t="e">
        <f>SUMIFS(M.account_DTR!$AD$7:$AD$414,M.account_DTR!$I$7:$I$414,'10. 170KMP'!$F183)</f>
        <v>#REF!</v>
      </c>
      <c r="M183" s="471" t="e">
        <f>SUMIFS(M.account_DTR!$AR$7:$AR$414,M.account_DTR!$I$7:$I$414,'10. 170KMP'!$F183)</f>
        <v>#REF!</v>
      </c>
      <c r="N183" s="471" t="e">
        <f>SUMIFS(M.account_DTR!$BF$7:$BF$414,M.account_DTR!$I$7:$I$414,'10. 170KMP'!$F183)</f>
        <v>#REF!</v>
      </c>
      <c r="O183" s="471" t="e">
        <f>SUMIFS(M.account_DTR!BH$7:BH$414,M.account_DTR!$I$7:$I$414,'10. 170KMP'!$F183)</f>
        <v>#REF!</v>
      </c>
      <c r="P183" s="471" t="e">
        <f>SUMIFS(M.account_DTR!BI$7:BI$414,M.account_DTR!$I$7:$I$414,'10. 170KMP'!$F183)</f>
        <v>#REF!</v>
      </c>
      <c r="Q183" s="471" t="e">
        <f>SUMIFS(M.account_DTR!BJ$7:BJ$414,M.account_DTR!$I$7:$I$414,'10. 170KMP'!$F183)</f>
        <v>#REF!</v>
      </c>
      <c r="R183" s="471" t="e">
        <f>SUMIFS(M.account_DTR!BK$7:BK$414,M.account_DTR!$I$7:$I$414,'10. 170KMP'!$F183)</f>
        <v>#REF!</v>
      </c>
      <c r="S183" s="471" t="e">
        <f>SUMIFS(M.account_DTR!BL$7:BL$414,M.account_DTR!$I$7:$I$414,'10. 170KMP'!$F183)</f>
        <v>#REF!</v>
      </c>
      <c r="T183" s="471" t="e">
        <f>SUMIFS(M.account_DTR!BM$7:BM$414,M.account_DTR!$I$7:$I$414,'10. 170KMP'!$F183)</f>
        <v>#REF!</v>
      </c>
      <c r="U183" s="471" t="e">
        <f>SUMIFS(M.account_DTR!BN$7:BN$414,M.account_DTR!$I$7:$I$414,'10. 170KMP'!$F183)</f>
        <v>#REF!</v>
      </c>
      <c r="V183" s="471" t="e">
        <f>SUMIFS(M.account_DTR!BO$7:BO$414,M.account_DTR!$I$7:$I$414,'10. 170KMP'!$F183)</f>
        <v>#REF!</v>
      </c>
      <c r="W183" s="471" t="e">
        <f>SUMIFS(M.account_DTR!BP$7:BP$414,M.account_DTR!$I$7:$I$414,'10. 170KMP'!$F183)</f>
        <v>#REF!</v>
      </c>
      <c r="X183" s="471" t="e">
        <f>SUMIFS(M.account_DTR!BQ$7:BQ$414,M.account_DTR!$I$7:$I$414,'10. 170KMP'!$F183)</f>
        <v>#REF!</v>
      </c>
      <c r="Y183" s="471" t="e">
        <f>SUMIFS(M.account_DTR!BR$7:BR$414,M.account_DTR!$I$7:$I$414,'10. 170KMP'!$F183)</f>
        <v>#REF!</v>
      </c>
      <c r="Z183" s="471" t="e">
        <f>SUMIFS(M.account_DTR!BS$7:BS$414,M.account_DTR!$I$7:$I$414,'10. 170KMP'!$F183)</f>
        <v>#REF!</v>
      </c>
      <c r="AA183" s="471" t="e">
        <f t="shared" si="79"/>
        <v>#REF!</v>
      </c>
      <c r="AB183" s="471">
        <f>SUMIFS(M.account_DTR!BV$7:BV$414,M.account_DTR!$I$7:$I$414,'10. 170KMP'!$F183)</f>
        <v>0</v>
      </c>
      <c r="AC183" s="471">
        <f>SUMIFS(M.account_DTR!BW$7:BW$414,M.account_DTR!$I$7:$I$414,'10. 170KMP'!$F183)</f>
        <v>0</v>
      </c>
      <c r="AD183" s="471">
        <f>SUMIFS(M.account_DTR!BX$7:BX$414,M.account_DTR!$I$7:$I$414,'10. 170KMP'!$F183)</f>
        <v>0</v>
      </c>
      <c r="AE183" s="471">
        <f>SUMIFS(M.account_DTR!BY$7:BY$414,M.account_DTR!$I$7:$I$414,'10. 170KMP'!$F183)</f>
        <v>0</v>
      </c>
      <c r="AF183" s="471">
        <f>SUMIFS(M.account_DTR!BZ$7:BZ$414,M.account_DTR!$I$7:$I$414,'10. 170KMP'!$F183)</f>
        <v>0</v>
      </c>
      <c r="AG183" s="471">
        <f>SUMIFS(M.account_DTR!CA$7:CA$414,M.account_DTR!$I$7:$I$414,'10. 170KMP'!$F183)</f>
        <v>0</v>
      </c>
      <c r="AH183" s="471">
        <f>SUMIFS(M.account_DTR!CB$7:CB$414,M.account_DTR!$I$7:$I$414,'10. 170KMP'!$F183)</f>
        <v>0</v>
      </c>
      <c r="AI183" s="471">
        <f>SUMIFS(M.account_DTR!CC$7:CC$414,M.account_DTR!$I$7:$I$414,'10. 170KMP'!$F183)</f>
        <v>0</v>
      </c>
      <c r="AJ183" s="471">
        <f>SUMIFS(M.account_DTR!CD$7:CD$414,M.account_DTR!$I$7:$I$414,'10. 170KMP'!$F183)</f>
        <v>0</v>
      </c>
      <c r="AK183" s="471">
        <f>SUMIFS(M.account_DTR!CE$7:CE$414,M.account_DTR!$I$7:$I$414,'10. 170KMP'!$F183)</f>
        <v>0</v>
      </c>
      <c r="AL183" s="471">
        <f>SUMIFS(M.account_DTR!CF$7:CF$414,M.account_DTR!$I$7:$I$414,'10. 170KMP'!$F183)</f>
        <v>0</v>
      </c>
      <c r="AM183" s="471">
        <f>SUMIFS(M.account_DTR!CG$7:CG$414,M.account_DTR!$I$7:$I$414,'10. 170KMP'!$F183)</f>
        <v>0</v>
      </c>
      <c r="AN183" s="471">
        <f t="shared" si="80"/>
        <v>0</v>
      </c>
      <c r="AO183" s="472">
        <f t="shared" si="78"/>
        <v>0</v>
      </c>
      <c r="AP183" s="473">
        <f>SUMIFS(M.account_DTR!CJ$7:CJ$414,M.account_DTR!$I$7:$I$414,'10. 170KMP'!$F183)</f>
        <v>0</v>
      </c>
      <c r="AQ183" s="474">
        <f>SUMIFS(M.account_DTR!CK$7:CK$414,M.account_DTR!$I$7:$I$414,'10. 170KMP'!$F183)</f>
        <v>0</v>
      </c>
      <c r="AR183" s="474">
        <f>SUMIFS(M.account_DTR!CL$7:CL$414,M.account_DTR!$I$7:$I$414,'10. 170KMP'!$F183)</f>
        <v>0</v>
      </c>
      <c r="AS183" s="474">
        <f>SUMIFS(M.account_DTR!CM$7:CM$414,M.account_DTR!$I$7:$I$414,'10. 170KMP'!$F183)</f>
        <v>0</v>
      </c>
      <c r="AT183" s="474">
        <f>SUMIFS(M.account_DTR!CN$7:CN$414,M.account_DTR!$I$7:$I$414,'10. 170KMP'!$F183)</f>
        <v>0</v>
      </c>
      <c r="AU183" s="474"/>
      <c r="AV183" s="474"/>
      <c r="AW183" s="474"/>
      <c r="AX183" s="474"/>
      <c r="AY183" s="474"/>
      <c r="AZ183" s="474"/>
      <c r="BA183" s="475"/>
      <c r="BB183" s="470">
        <f t="shared" si="85"/>
        <v>0</v>
      </c>
      <c r="BC183" s="471">
        <f t="shared" si="86"/>
        <v>0</v>
      </c>
      <c r="BD183" s="471">
        <f t="shared" si="87"/>
        <v>0</v>
      </c>
      <c r="BE183" s="752" t="str">
        <f t="shared" si="67"/>
        <v/>
      </c>
      <c r="BF183" s="753" t="str">
        <f t="shared" si="68"/>
        <v/>
      </c>
      <c r="BG183" s="470" t="e">
        <f t="shared" si="88"/>
        <v>#REF!</v>
      </c>
      <c r="BH183" s="471">
        <f t="shared" si="89"/>
        <v>0</v>
      </c>
      <c r="BI183" s="471">
        <f t="shared" si="90"/>
        <v>0</v>
      </c>
      <c r="BJ183" s="516" t="str">
        <f t="shared" si="69"/>
        <v/>
      </c>
      <c r="BK183" s="516" t="str">
        <f t="shared" si="70"/>
        <v/>
      </c>
      <c r="BL183" s="517" t="str">
        <f t="shared" si="71"/>
        <v/>
      </c>
    </row>
    <row r="184" spans="2:64" x14ac:dyDescent="0.25">
      <c r="C184" s="160"/>
    </row>
    <row r="185" spans="2:64" x14ac:dyDescent="0.25">
      <c r="S185" s="1034" t="e">
        <f>SUM(O52:S52)</f>
        <v>#REF!</v>
      </c>
      <c r="AB185" s="358"/>
    </row>
    <row r="186" spans="2:64" s="357" customFormat="1" hidden="1" x14ac:dyDescent="0.25">
      <c r="B186" s="356"/>
      <c r="D186" s="356"/>
      <c r="F186" s="294"/>
      <c r="G186" s="293"/>
      <c r="H186" s="293" t="s">
        <v>426</v>
      </c>
      <c r="I186" s="356"/>
      <c r="J186" s="356"/>
      <c r="K186" s="356"/>
      <c r="L186" s="313">
        <f t="shared" ref="L186:BA186" si="91">SUM(L187:L195)</f>
        <v>9850865</v>
      </c>
      <c r="M186" s="313">
        <f t="shared" si="91"/>
        <v>22582090</v>
      </c>
      <c r="N186" s="313">
        <f t="shared" si="91"/>
        <v>40044844.200000003</v>
      </c>
      <c r="O186" s="313">
        <f t="shared" si="91"/>
        <v>3018751.3</v>
      </c>
      <c r="P186" s="313">
        <f t="shared" si="91"/>
        <v>6002038</v>
      </c>
      <c r="Q186" s="313">
        <f t="shared" si="91"/>
        <v>4985538</v>
      </c>
      <c r="R186" s="313">
        <f t="shared" si="91"/>
        <v>4060361</v>
      </c>
      <c r="S186" s="313">
        <f t="shared" si="91"/>
        <v>4785760.3</v>
      </c>
      <c r="T186" s="313">
        <f t="shared" si="91"/>
        <v>3895695</v>
      </c>
      <c r="U186" s="313">
        <f t="shared" si="91"/>
        <v>4652419.0999999996</v>
      </c>
      <c r="V186" s="313">
        <f t="shared" si="91"/>
        <v>5655270</v>
      </c>
      <c r="W186" s="313">
        <f t="shared" si="91"/>
        <v>3106292</v>
      </c>
      <c r="X186" s="313">
        <f t="shared" si="91"/>
        <v>3393537</v>
      </c>
      <c r="Y186" s="313">
        <f t="shared" si="91"/>
        <v>3040820</v>
      </c>
      <c r="Z186" s="313">
        <f t="shared" si="91"/>
        <v>3779679</v>
      </c>
      <c r="AA186" s="313">
        <f t="shared" si="91"/>
        <v>50376160.700000003</v>
      </c>
      <c r="AB186" s="313">
        <f t="shared" si="91"/>
        <v>4318222.9326761384</v>
      </c>
      <c r="AC186" s="313">
        <f t="shared" si="91"/>
        <v>4253314.5678240331</v>
      </c>
      <c r="AD186" s="313">
        <f t="shared" si="91"/>
        <v>4678557.40347574</v>
      </c>
      <c r="AE186" s="313">
        <f t="shared" si="91"/>
        <v>4394231.5186767215</v>
      </c>
      <c r="AF186" s="313">
        <f t="shared" si="91"/>
        <v>4663436.4391825357</v>
      </c>
      <c r="AG186" s="313">
        <f t="shared" si="91"/>
        <v>4691952.1822275938</v>
      </c>
      <c r="AH186" s="313">
        <f t="shared" si="91"/>
        <v>4689422.5169732682</v>
      </c>
      <c r="AI186" s="313">
        <f t="shared" si="91"/>
        <v>4562849.4989087405</v>
      </c>
      <c r="AJ186" s="313">
        <f t="shared" si="91"/>
        <v>4774623.1018888848</v>
      </c>
      <c r="AK186" s="313">
        <f t="shared" si="91"/>
        <v>4468626.2974285744</v>
      </c>
      <c r="AL186" s="313">
        <f t="shared" si="91"/>
        <v>4720243.1243544621</v>
      </c>
      <c r="AM186" s="313">
        <f t="shared" si="91"/>
        <v>4784520.4185700314</v>
      </c>
      <c r="AN186" s="313">
        <f t="shared" si="91"/>
        <v>55000000.002186731</v>
      </c>
      <c r="AO186" s="313">
        <f t="shared" si="91"/>
        <v>0</v>
      </c>
      <c r="AP186" s="314">
        <f t="shared" si="91"/>
        <v>4409992</v>
      </c>
      <c r="AQ186" s="314">
        <f t="shared" si="91"/>
        <v>3267600</v>
      </c>
      <c r="AR186" s="314">
        <f t="shared" si="91"/>
        <v>6445446</v>
      </c>
      <c r="AS186" s="314">
        <f t="shared" si="91"/>
        <v>5748625</v>
      </c>
      <c r="AT186" s="314">
        <f t="shared" si="91"/>
        <v>0</v>
      </c>
      <c r="AU186" s="314">
        <f t="shared" si="91"/>
        <v>0</v>
      </c>
      <c r="AV186" s="314">
        <f t="shared" si="91"/>
        <v>0</v>
      </c>
      <c r="AW186" s="314">
        <f t="shared" si="91"/>
        <v>0</v>
      </c>
      <c r="AX186" s="314">
        <f t="shared" si="91"/>
        <v>0</v>
      </c>
      <c r="AY186" s="314">
        <f t="shared" si="91"/>
        <v>0</v>
      </c>
      <c r="AZ186" s="314">
        <f t="shared" si="91"/>
        <v>0</v>
      </c>
      <c r="BA186" s="314">
        <f t="shared" si="91"/>
        <v>0</v>
      </c>
      <c r="BB186" s="314"/>
      <c r="BC186" s="314"/>
      <c r="BD186" s="314"/>
      <c r="BE186" s="314"/>
      <c r="BF186" s="314"/>
      <c r="BG186" s="300"/>
      <c r="BH186" s="300"/>
      <c r="BI186" s="300"/>
      <c r="BJ186" s="300"/>
      <c r="BK186" s="300"/>
      <c r="BL186" s="300"/>
    </row>
    <row r="187" spans="2:64" s="302" customFormat="1" hidden="1" x14ac:dyDescent="0.25">
      <c r="B187" s="301"/>
      <c r="D187" s="301"/>
      <c r="F187" s="295"/>
      <c r="G187" s="296"/>
      <c r="H187" s="296" t="s">
        <v>427</v>
      </c>
      <c r="I187" s="301"/>
      <c r="J187" s="301"/>
      <c r="K187" s="301"/>
      <c r="L187" s="315">
        <v>9309141</v>
      </c>
      <c r="M187" s="315">
        <v>19208715</v>
      </c>
      <c r="N187" s="315">
        <v>32194443.199999999</v>
      </c>
      <c r="O187" s="316">
        <v>2790149.3</v>
      </c>
      <c r="P187" s="316">
        <v>5148000</v>
      </c>
      <c r="Q187" s="316">
        <v>4019300</v>
      </c>
      <c r="R187" s="316">
        <v>3574400</v>
      </c>
      <c r="S187" s="316">
        <v>4210310.3</v>
      </c>
      <c r="T187" s="316">
        <v>3103083</v>
      </c>
      <c r="U187" s="316">
        <v>3670349.1</v>
      </c>
      <c r="V187" s="316">
        <v>4344593</v>
      </c>
      <c r="W187" s="316">
        <v>1787000</v>
      </c>
      <c r="X187" s="316">
        <v>2337420</v>
      </c>
      <c r="Y187" s="316">
        <v>2027640</v>
      </c>
      <c r="Z187" s="316">
        <v>2849200</v>
      </c>
      <c r="AA187" s="315">
        <f>SUM(O187:Z187)</f>
        <v>39861444.700000003</v>
      </c>
      <c r="AB187" s="316">
        <v>3754635.949342805</v>
      </c>
      <c r="AC187" s="316">
        <v>3654727.5844906997</v>
      </c>
      <c r="AD187" s="316">
        <v>3872970.4201424071</v>
      </c>
      <c r="AE187" s="316">
        <v>3773644.5353433876</v>
      </c>
      <c r="AF187" s="316">
        <v>4033849.4558492019</v>
      </c>
      <c r="AG187" s="316">
        <v>3849365.1988942605</v>
      </c>
      <c r="AH187" s="316">
        <v>4007835.5336399348</v>
      </c>
      <c r="AI187" s="316">
        <v>3868262.5155754066</v>
      </c>
      <c r="AJ187" s="316">
        <v>3873036.1185555514</v>
      </c>
      <c r="AK187" s="316">
        <v>3750039.314095241</v>
      </c>
      <c r="AL187" s="316">
        <v>4016656.1410211292</v>
      </c>
      <c r="AM187" s="316">
        <v>3891933.4352366976</v>
      </c>
      <c r="AN187" s="315">
        <f>SUM(AB187:AM187)</f>
        <v>46346956.202186733</v>
      </c>
      <c r="AO187" s="315"/>
      <c r="AP187" s="317">
        <v>3566200</v>
      </c>
      <c r="AQ187" s="317">
        <v>2765400</v>
      </c>
      <c r="AR187" s="317">
        <v>4560800</v>
      </c>
      <c r="AS187" s="317">
        <v>4337350</v>
      </c>
      <c r="AT187" s="317"/>
      <c r="AU187" s="317"/>
      <c r="AV187" s="317"/>
      <c r="AW187" s="317"/>
      <c r="AX187" s="317"/>
      <c r="AY187" s="317"/>
      <c r="AZ187" s="317"/>
      <c r="BA187" s="317"/>
      <c r="BB187" s="317"/>
      <c r="BC187" s="317"/>
      <c r="BD187" s="317"/>
      <c r="BE187" s="317"/>
      <c r="BF187" s="317"/>
      <c r="BG187" s="303"/>
      <c r="BH187" s="303"/>
      <c r="BI187" s="303"/>
      <c r="BJ187" s="304"/>
      <c r="BK187" s="304"/>
      <c r="BL187" s="304"/>
    </row>
    <row r="188" spans="2:64" s="306" customFormat="1" hidden="1" x14ac:dyDescent="0.25">
      <c r="B188" s="305"/>
      <c r="D188" s="305"/>
      <c r="F188" s="297"/>
      <c r="G188" s="298"/>
      <c r="H188" s="298" t="s">
        <v>428</v>
      </c>
      <c r="I188" s="305"/>
      <c r="J188" s="305"/>
      <c r="K188" s="305"/>
      <c r="L188" s="318">
        <v>423928</v>
      </c>
      <c r="M188" s="318">
        <v>1285650</v>
      </c>
      <c r="N188" s="318">
        <v>1734350</v>
      </c>
      <c r="O188" s="319">
        <v>164850</v>
      </c>
      <c r="P188" s="319">
        <v>211000</v>
      </c>
      <c r="Q188" s="319">
        <v>359775</v>
      </c>
      <c r="R188" s="319">
        <v>154250</v>
      </c>
      <c r="S188" s="319">
        <v>193875</v>
      </c>
      <c r="T188" s="319">
        <v>260850</v>
      </c>
      <c r="U188" s="319">
        <v>211750</v>
      </c>
      <c r="V188" s="319">
        <v>361100</v>
      </c>
      <c r="W188" s="319">
        <v>254375</v>
      </c>
      <c r="X188" s="319">
        <v>325625</v>
      </c>
      <c r="Y188" s="319">
        <v>268725</v>
      </c>
      <c r="Z188" s="319">
        <v>272500</v>
      </c>
      <c r="AA188" s="318">
        <f t="shared" ref="AA188:AA195" si="92">SUM(O188:Z188)</f>
        <v>3038675</v>
      </c>
      <c r="AB188" s="319">
        <v>394000</v>
      </c>
      <c r="AC188" s="319">
        <v>438000</v>
      </c>
      <c r="AD188" s="319">
        <v>636000</v>
      </c>
      <c r="AE188" s="319">
        <v>460000</v>
      </c>
      <c r="AF188" s="319">
        <v>460000</v>
      </c>
      <c r="AG188" s="319">
        <v>658000</v>
      </c>
      <c r="AH188" s="319">
        <v>512000</v>
      </c>
      <c r="AI188" s="319">
        <v>534000</v>
      </c>
      <c r="AJ188" s="319">
        <v>732000</v>
      </c>
      <c r="AK188" s="319">
        <v>534000</v>
      </c>
      <c r="AL188" s="319">
        <v>534000</v>
      </c>
      <c r="AM188" s="319">
        <v>732000</v>
      </c>
      <c r="AN188" s="318">
        <f t="shared" ref="AN188:AN195" si="93">SUM(AB188:AM188)</f>
        <v>6624000</v>
      </c>
      <c r="AO188" s="318"/>
      <c r="AP188" s="320">
        <v>343375</v>
      </c>
      <c r="AQ188" s="320">
        <v>254525</v>
      </c>
      <c r="AR188" s="320">
        <v>562375</v>
      </c>
      <c r="AS188" s="320">
        <v>405550</v>
      </c>
      <c r="AT188" s="320"/>
      <c r="AU188" s="320"/>
      <c r="AV188" s="320"/>
      <c r="AW188" s="320"/>
      <c r="AX188" s="320"/>
      <c r="AY188" s="320"/>
      <c r="AZ188" s="320"/>
      <c r="BA188" s="320"/>
      <c r="BB188" s="320"/>
      <c r="BC188" s="320"/>
      <c r="BD188" s="320"/>
      <c r="BE188" s="320"/>
      <c r="BF188" s="320"/>
      <c r="BG188" s="307"/>
      <c r="BH188" s="307"/>
      <c r="BI188" s="307"/>
      <c r="BJ188" s="308"/>
      <c r="BK188" s="308"/>
      <c r="BL188" s="308"/>
    </row>
    <row r="189" spans="2:64" s="306" customFormat="1" hidden="1" x14ac:dyDescent="0.25">
      <c r="B189" s="305"/>
      <c r="D189" s="305"/>
      <c r="F189" s="297"/>
      <c r="G189" s="298"/>
      <c r="H189" s="298" t="s">
        <v>429</v>
      </c>
      <c r="I189" s="305"/>
      <c r="J189" s="305"/>
      <c r="K189" s="305"/>
      <c r="L189" s="318"/>
      <c r="M189" s="318">
        <v>213500</v>
      </c>
      <c r="N189" s="318">
        <v>332350</v>
      </c>
      <c r="O189" s="319">
        <v>16000</v>
      </c>
      <c r="P189" s="319">
        <v>100500</v>
      </c>
      <c r="Q189" s="319">
        <v>115050</v>
      </c>
      <c r="R189" s="319">
        <v>114600</v>
      </c>
      <c r="S189" s="319">
        <v>157750</v>
      </c>
      <c r="T189" s="319">
        <v>138375</v>
      </c>
      <c r="U189" s="319">
        <v>59675</v>
      </c>
      <c r="V189" s="319">
        <v>145775</v>
      </c>
      <c r="W189" s="319">
        <v>353750</v>
      </c>
      <c r="X189" s="319">
        <v>333700</v>
      </c>
      <c r="Y189" s="319">
        <v>186750</v>
      </c>
      <c r="Z189" s="319">
        <v>115150</v>
      </c>
      <c r="AA189" s="318">
        <f t="shared" si="92"/>
        <v>1837075</v>
      </c>
      <c r="AB189" s="319"/>
      <c r="AC189" s="319"/>
      <c r="AD189" s="319"/>
      <c r="AE189" s="319"/>
      <c r="AF189" s="319"/>
      <c r="AG189" s="319"/>
      <c r="AH189" s="319"/>
      <c r="AI189" s="319"/>
      <c r="AJ189" s="319"/>
      <c r="AK189" s="319"/>
      <c r="AL189" s="319"/>
      <c r="AM189" s="319"/>
      <c r="AN189" s="318">
        <f t="shared" si="93"/>
        <v>0</v>
      </c>
      <c r="AO189" s="318"/>
      <c r="AP189" s="320">
        <v>156500</v>
      </c>
      <c r="AQ189" s="320">
        <v>69775</v>
      </c>
      <c r="AR189" s="320">
        <v>223725</v>
      </c>
      <c r="AS189" s="320">
        <v>68850</v>
      </c>
      <c r="AT189" s="320"/>
      <c r="AU189" s="320"/>
      <c r="AV189" s="320"/>
      <c r="AW189" s="320"/>
      <c r="AX189" s="320"/>
      <c r="AY189" s="320"/>
      <c r="AZ189" s="320"/>
      <c r="BA189" s="320"/>
      <c r="BB189" s="320"/>
      <c r="BC189" s="320"/>
      <c r="BD189" s="320"/>
      <c r="BE189" s="320"/>
      <c r="BF189" s="320"/>
      <c r="BG189" s="307"/>
      <c r="BH189" s="307"/>
      <c r="BI189" s="307"/>
      <c r="BJ189" s="308"/>
      <c r="BK189" s="308"/>
      <c r="BL189" s="308"/>
    </row>
    <row r="190" spans="2:64" s="306" customFormat="1" hidden="1" x14ac:dyDescent="0.25">
      <c r="B190" s="305"/>
      <c r="D190" s="305"/>
      <c r="F190" s="297"/>
      <c r="G190" s="298"/>
      <c r="H190" s="298" t="s">
        <v>430</v>
      </c>
      <c r="I190" s="305"/>
      <c r="J190" s="305"/>
      <c r="K190" s="305"/>
      <c r="L190" s="318"/>
      <c r="M190" s="318">
        <v>200</v>
      </c>
      <c r="N190" s="318">
        <v>263075</v>
      </c>
      <c r="O190" s="319"/>
      <c r="P190" s="319">
        <v>675</v>
      </c>
      <c r="Q190" s="319">
        <v>52925</v>
      </c>
      <c r="R190" s="319">
        <v>6675</v>
      </c>
      <c r="S190" s="319">
        <v>20250</v>
      </c>
      <c r="T190" s="319">
        <v>24000</v>
      </c>
      <c r="U190" s="319">
        <v>50850</v>
      </c>
      <c r="V190" s="319">
        <v>16550</v>
      </c>
      <c r="W190" s="319">
        <v>51550</v>
      </c>
      <c r="X190" s="319">
        <v>27775</v>
      </c>
      <c r="Y190" s="319"/>
      <c r="Z190" s="319">
        <v>23750</v>
      </c>
      <c r="AA190" s="318">
        <f t="shared" si="92"/>
        <v>275000</v>
      </c>
      <c r="AB190" s="319">
        <v>72000</v>
      </c>
      <c r="AC190" s="319">
        <v>63000</v>
      </c>
      <c r="AD190" s="319">
        <v>72000</v>
      </c>
      <c r="AE190" s="319">
        <v>63000</v>
      </c>
      <c r="AF190" s="319">
        <v>72000</v>
      </c>
      <c r="AG190" s="319">
        <v>87000</v>
      </c>
      <c r="AH190" s="319">
        <v>72000</v>
      </c>
      <c r="AI190" s="319">
        <v>63000</v>
      </c>
      <c r="AJ190" s="319">
        <v>72000</v>
      </c>
      <c r="AK190" s="319">
        <v>87000</v>
      </c>
      <c r="AL190" s="319">
        <v>72000</v>
      </c>
      <c r="AM190" s="319">
        <v>63000</v>
      </c>
      <c r="AN190" s="318">
        <f t="shared" si="93"/>
        <v>858000</v>
      </c>
      <c r="AO190" s="318"/>
      <c r="AP190" s="320">
        <v>35275</v>
      </c>
      <c r="AQ190" s="320">
        <v>400</v>
      </c>
      <c r="AR190" s="320">
        <v>23725</v>
      </c>
      <c r="AS190" s="320">
        <v>39575</v>
      </c>
      <c r="AT190" s="320"/>
      <c r="AU190" s="320"/>
      <c r="AV190" s="320"/>
      <c r="AW190" s="320"/>
      <c r="AX190" s="320"/>
      <c r="AY190" s="320"/>
      <c r="AZ190" s="320"/>
      <c r="BA190" s="320"/>
      <c r="BB190" s="320"/>
      <c r="BC190" s="320"/>
      <c r="BD190" s="320"/>
      <c r="BE190" s="320"/>
      <c r="BF190" s="320"/>
      <c r="BG190" s="307"/>
      <c r="BH190" s="307"/>
      <c r="BI190" s="307"/>
      <c r="BJ190" s="308"/>
      <c r="BK190" s="308"/>
      <c r="BL190" s="308"/>
    </row>
    <row r="191" spans="2:64" s="306" customFormat="1" hidden="1" x14ac:dyDescent="0.25">
      <c r="B191" s="305"/>
      <c r="D191" s="305"/>
      <c r="F191" s="297"/>
      <c r="G191" s="298"/>
      <c r="H191" s="298" t="s">
        <v>431</v>
      </c>
      <c r="I191" s="305"/>
      <c r="J191" s="305"/>
      <c r="K191" s="305"/>
      <c r="L191" s="318"/>
      <c r="M191" s="318">
        <v>55625</v>
      </c>
      <c r="N191" s="318">
        <v>1335050</v>
      </c>
      <c r="O191" s="319">
        <v>11000</v>
      </c>
      <c r="P191" s="319">
        <v>16500</v>
      </c>
      <c r="Q191" s="319">
        <v>33000</v>
      </c>
      <c r="R191" s="319">
        <v>1000</v>
      </c>
      <c r="S191" s="319"/>
      <c r="T191" s="319">
        <v>146900</v>
      </c>
      <c r="U191" s="319">
        <v>567800</v>
      </c>
      <c r="V191" s="319">
        <v>321350</v>
      </c>
      <c r="W191" s="319">
        <v>202650</v>
      </c>
      <c r="X191" s="319">
        <v>194675</v>
      </c>
      <c r="Y191" s="319">
        <v>27300</v>
      </c>
      <c r="Z191" s="319">
        <v>110050</v>
      </c>
      <c r="AA191" s="318">
        <f t="shared" si="92"/>
        <v>1632225</v>
      </c>
      <c r="AB191" s="319">
        <v>86586.983333333323</v>
      </c>
      <c r="AC191" s="319">
        <v>86586.983333333323</v>
      </c>
      <c r="AD191" s="319">
        <v>86586.983333333323</v>
      </c>
      <c r="AE191" s="319">
        <v>86586.983333333323</v>
      </c>
      <c r="AF191" s="319">
        <v>86586.983333333323</v>
      </c>
      <c r="AG191" s="319">
        <v>86586.983333333323</v>
      </c>
      <c r="AH191" s="319">
        <v>86586.983333333323</v>
      </c>
      <c r="AI191" s="319">
        <v>86586.983333333323</v>
      </c>
      <c r="AJ191" s="319">
        <v>86586.983333333323</v>
      </c>
      <c r="AK191" s="319">
        <v>86586.983333333323</v>
      </c>
      <c r="AL191" s="319">
        <v>86586.983333333323</v>
      </c>
      <c r="AM191" s="319">
        <v>86586.983333333323</v>
      </c>
      <c r="AN191" s="318">
        <f t="shared" si="93"/>
        <v>1039043.7999999997</v>
      </c>
      <c r="AO191" s="318"/>
      <c r="AP191" s="320">
        <v>5500</v>
      </c>
      <c r="AQ191" s="320">
        <v>76650</v>
      </c>
      <c r="AR191" s="320">
        <v>363500</v>
      </c>
      <c r="AS191" s="320">
        <v>253950</v>
      </c>
      <c r="AT191" s="320"/>
      <c r="AU191" s="320"/>
      <c r="AV191" s="320"/>
      <c r="AW191" s="320"/>
      <c r="AX191" s="320"/>
      <c r="AY191" s="320"/>
      <c r="AZ191" s="320"/>
      <c r="BA191" s="320"/>
      <c r="BB191" s="320"/>
      <c r="BC191" s="320"/>
      <c r="BD191" s="320"/>
      <c r="BE191" s="320"/>
      <c r="BF191" s="320"/>
      <c r="BG191" s="307"/>
      <c r="BH191" s="307"/>
      <c r="BI191" s="307"/>
      <c r="BJ191" s="308"/>
      <c r="BK191" s="308"/>
      <c r="BL191" s="308"/>
    </row>
    <row r="192" spans="2:64" s="306" customFormat="1" hidden="1" x14ac:dyDescent="0.25">
      <c r="B192" s="305"/>
      <c r="D192" s="305"/>
      <c r="F192" s="297"/>
      <c r="G192" s="298"/>
      <c r="H192" s="298" t="s">
        <v>432</v>
      </c>
      <c r="I192" s="305"/>
      <c r="J192" s="305"/>
      <c r="K192" s="305"/>
      <c r="L192" s="318"/>
      <c r="M192" s="318">
        <v>1775924</v>
      </c>
      <c r="N192" s="318">
        <v>4885</v>
      </c>
      <c r="O192" s="319"/>
      <c r="P192" s="319"/>
      <c r="Q192" s="319"/>
      <c r="R192" s="319"/>
      <c r="S192" s="319">
        <v>3839</v>
      </c>
      <c r="T192" s="319"/>
      <c r="U192" s="319"/>
      <c r="V192" s="319"/>
      <c r="W192" s="319">
        <v>7718</v>
      </c>
      <c r="X192" s="319"/>
      <c r="Y192" s="319"/>
      <c r="Z192" s="319">
        <v>4461</v>
      </c>
      <c r="AA192" s="318">
        <f t="shared" si="92"/>
        <v>16018</v>
      </c>
      <c r="AB192" s="319"/>
      <c r="AC192" s="319"/>
      <c r="AD192" s="319"/>
      <c r="AE192" s="319"/>
      <c r="AF192" s="319"/>
      <c r="AG192" s="319"/>
      <c r="AH192" s="319"/>
      <c r="AI192" s="319"/>
      <c r="AJ192" s="319"/>
      <c r="AK192" s="319"/>
      <c r="AL192" s="319"/>
      <c r="AM192" s="319"/>
      <c r="AN192" s="318">
        <f t="shared" si="93"/>
        <v>0</v>
      </c>
      <c r="AO192" s="318"/>
      <c r="AP192" s="320"/>
      <c r="AQ192" s="320"/>
      <c r="AR192" s="320"/>
      <c r="AS192" s="320"/>
      <c r="AT192" s="320"/>
      <c r="AU192" s="320"/>
      <c r="AV192" s="320"/>
      <c r="AW192" s="320"/>
      <c r="AX192" s="320"/>
      <c r="AY192" s="320"/>
      <c r="AZ192" s="320"/>
      <c r="BA192" s="320"/>
      <c r="BB192" s="320"/>
      <c r="BC192" s="320"/>
      <c r="BD192" s="320"/>
      <c r="BE192" s="320"/>
      <c r="BF192" s="320"/>
      <c r="BG192" s="307"/>
      <c r="BH192" s="307"/>
      <c r="BI192" s="307"/>
      <c r="BJ192" s="308"/>
      <c r="BK192" s="308"/>
      <c r="BL192" s="308"/>
    </row>
    <row r="193" spans="2:64" s="306" customFormat="1" hidden="1" x14ac:dyDescent="0.25">
      <c r="B193" s="305"/>
      <c r="D193" s="305"/>
      <c r="F193" s="297"/>
      <c r="G193" s="298"/>
      <c r="H193" s="298" t="s">
        <v>433</v>
      </c>
      <c r="I193" s="305"/>
      <c r="J193" s="305"/>
      <c r="K193" s="305"/>
      <c r="L193" s="318"/>
      <c r="M193" s="318"/>
      <c r="N193" s="318">
        <v>1961000</v>
      </c>
      <c r="O193" s="319"/>
      <c r="P193" s="319">
        <v>386000</v>
      </c>
      <c r="Q193" s="319">
        <v>140000</v>
      </c>
      <c r="R193" s="319">
        <v>120000</v>
      </c>
      <c r="S193" s="319">
        <v>80000</v>
      </c>
      <c r="T193" s="319">
        <v>100000</v>
      </c>
      <c r="U193" s="319">
        <v>20000</v>
      </c>
      <c r="V193" s="319">
        <v>80000</v>
      </c>
      <c r="W193" s="319">
        <v>220000</v>
      </c>
      <c r="X193" s="319">
        <v>138000</v>
      </c>
      <c r="Y193" s="319">
        <v>160000</v>
      </c>
      <c r="Z193" s="319">
        <v>100000</v>
      </c>
      <c r="AA193" s="318">
        <f t="shared" si="92"/>
        <v>1544000</v>
      </c>
      <c r="AB193" s="319"/>
      <c r="AC193" s="319"/>
      <c r="AD193" s="319"/>
      <c r="AE193" s="319"/>
      <c r="AF193" s="319"/>
      <c r="AG193" s="319"/>
      <c r="AH193" s="319"/>
      <c r="AI193" s="319"/>
      <c r="AJ193" s="319"/>
      <c r="AK193" s="319"/>
      <c r="AL193" s="319"/>
      <c r="AM193" s="319"/>
      <c r="AN193" s="318">
        <f t="shared" si="93"/>
        <v>0</v>
      </c>
      <c r="AO193" s="318"/>
      <c r="AP193" s="320">
        <v>500</v>
      </c>
      <c r="AQ193" s="320"/>
      <c r="AR193" s="320">
        <v>155100</v>
      </c>
      <c r="AS193" s="320"/>
      <c r="AT193" s="320"/>
      <c r="AU193" s="320"/>
      <c r="AV193" s="320"/>
      <c r="AW193" s="320"/>
      <c r="AX193" s="320"/>
      <c r="AY193" s="320"/>
      <c r="AZ193" s="320"/>
      <c r="BA193" s="320"/>
      <c r="BB193" s="320"/>
      <c r="BC193" s="320"/>
      <c r="BD193" s="320"/>
      <c r="BE193" s="320"/>
      <c r="BF193" s="320"/>
      <c r="BG193" s="307"/>
      <c r="BH193" s="307"/>
      <c r="BI193" s="307"/>
      <c r="BJ193" s="308"/>
      <c r="BK193" s="308"/>
      <c r="BL193" s="308"/>
    </row>
    <row r="194" spans="2:64" s="306" customFormat="1" hidden="1" x14ac:dyDescent="0.25">
      <c r="B194" s="305"/>
      <c r="D194" s="305"/>
      <c r="F194" s="297"/>
      <c r="G194" s="298"/>
      <c r="H194" s="298" t="s">
        <v>434</v>
      </c>
      <c r="I194" s="305"/>
      <c r="J194" s="305"/>
      <c r="K194" s="305"/>
      <c r="L194" s="318">
        <v>4475</v>
      </c>
      <c r="M194" s="318"/>
      <c r="N194" s="318">
        <v>451526</v>
      </c>
      <c r="O194" s="319"/>
      <c r="P194" s="319"/>
      <c r="Q194" s="319"/>
      <c r="R194" s="319"/>
      <c r="S194" s="319"/>
      <c r="T194" s="319"/>
      <c r="U194" s="319"/>
      <c r="V194" s="319"/>
      <c r="W194" s="319"/>
      <c r="X194" s="319"/>
      <c r="Y194" s="319"/>
      <c r="Z194" s="319"/>
      <c r="AA194" s="318">
        <f t="shared" si="92"/>
        <v>0</v>
      </c>
      <c r="AB194" s="319"/>
      <c r="AC194" s="319"/>
      <c r="AD194" s="319"/>
      <c r="AE194" s="319"/>
      <c r="AF194" s="319"/>
      <c r="AG194" s="319"/>
      <c r="AH194" s="319"/>
      <c r="AI194" s="319"/>
      <c r="AJ194" s="319"/>
      <c r="AK194" s="319"/>
      <c r="AL194" s="319"/>
      <c r="AM194" s="319"/>
      <c r="AN194" s="318">
        <f t="shared" si="93"/>
        <v>0</v>
      </c>
      <c r="AO194" s="318"/>
      <c r="AP194" s="320"/>
      <c r="AQ194" s="320"/>
      <c r="AR194" s="320"/>
      <c r="AS194" s="320"/>
      <c r="AT194" s="320"/>
      <c r="AU194" s="320"/>
      <c r="AV194" s="320"/>
      <c r="AW194" s="320"/>
      <c r="AX194" s="320"/>
      <c r="AY194" s="320"/>
      <c r="AZ194" s="320"/>
      <c r="BA194" s="320"/>
      <c r="BB194" s="320"/>
      <c r="BC194" s="320"/>
      <c r="BD194" s="320"/>
      <c r="BE194" s="320"/>
      <c r="BF194" s="320"/>
      <c r="BG194" s="307"/>
      <c r="BH194" s="307"/>
      <c r="BI194" s="307"/>
      <c r="BJ194" s="308"/>
      <c r="BK194" s="308"/>
      <c r="BL194" s="308"/>
    </row>
    <row r="195" spans="2:64" s="306" customFormat="1" hidden="1" x14ac:dyDescent="0.25">
      <c r="B195" s="305"/>
      <c r="D195" s="305"/>
      <c r="F195" s="297"/>
      <c r="G195" s="298"/>
      <c r="H195" s="298" t="s">
        <v>435</v>
      </c>
      <c r="I195" s="305"/>
      <c r="J195" s="305"/>
      <c r="K195" s="305"/>
      <c r="L195" s="318">
        <v>113321</v>
      </c>
      <c r="M195" s="318">
        <v>42476</v>
      </c>
      <c r="N195" s="318">
        <v>1768165</v>
      </c>
      <c r="O195" s="319">
        <v>36752</v>
      </c>
      <c r="P195" s="319">
        <v>139363</v>
      </c>
      <c r="Q195" s="319">
        <v>265488</v>
      </c>
      <c r="R195" s="319">
        <v>89436</v>
      </c>
      <c r="S195" s="319">
        <v>119736</v>
      </c>
      <c r="T195" s="319">
        <v>122487</v>
      </c>
      <c r="U195" s="319">
        <v>71995</v>
      </c>
      <c r="V195" s="319">
        <v>385902</v>
      </c>
      <c r="W195" s="319">
        <v>229249</v>
      </c>
      <c r="X195" s="319">
        <v>36342</v>
      </c>
      <c r="Y195" s="319">
        <v>370405</v>
      </c>
      <c r="Z195" s="319">
        <v>304568</v>
      </c>
      <c r="AA195" s="318">
        <f t="shared" si="92"/>
        <v>2171723</v>
      </c>
      <c r="AB195" s="319">
        <v>11000</v>
      </c>
      <c r="AC195" s="319">
        <v>11000</v>
      </c>
      <c r="AD195" s="319">
        <v>11000</v>
      </c>
      <c r="AE195" s="319">
        <v>11000</v>
      </c>
      <c r="AF195" s="319">
        <v>11000</v>
      </c>
      <c r="AG195" s="319">
        <v>11000</v>
      </c>
      <c r="AH195" s="319">
        <v>11000</v>
      </c>
      <c r="AI195" s="319">
        <v>11000</v>
      </c>
      <c r="AJ195" s="319">
        <v>11000</v>
      </c>
      <c r="AK195" s="319">
        <v>11000</v>
      </c>
      <c r="AL195" s="319">
        <v>11000</v>
      </c>
      <c r="AM195" s="319">
        <v>11000</v>
      </c>
      <c r="AN195" s="318">
        <f t="shared" si="93"/>
        <v>132000</v>
      </c>
      <c r="AO195" s="318"/>
      <c r="AP195" s="320">
        <v>302642</v>
      </c>
      <c r="AQ195" s="320">
        <v>100850</v>
      </c>
      <c r="AR195" s="320">
        <v>556221</v>
      </c>
      <c r="AS195" s="320">
        <v>643350</v>
      </c>
      <c r="AT195" s="320"/>
      <c r="AU195" s="320"/>
      <c r="AV195" s="320"/>
      <c r="AW195" s="320"/>
      <c r="AX195" s="320"/>
      <c r="AY195" s="320"/>
      <c r="AZ195" s="320"/>
      <c r="BA195" s="320"/>
      <c r="BB195" s="320"/>
      <c r="BC195" s="320"/>
      <c r="BD195" s="320"/>
      <c r="BE195" s="320"/>
      <c r="BF195" s="320"/>
      <c r="BG195" s="307"/>
      <c r="BH195" s="307"/>
      <c r="BI195" s="307"/>
      <c r="BJ195" s="308"/>
      <c r="BK195" s="308"/>
      <c r="BL195" s="308"/>
    </row>
    <row r="196" spans="2:64" hidden="1" x14ac:dyDescent="0.25"/>
    <row r="197" spans="2:64" s="357" customFormat="1" hidden="1" x14ac:dyDescent="0.25">
      <c r="B197" s="356"/>
      <c r="D197" s="356"/>
      <c r="F197" s="294"/>
      <c r="G197" s="293"/>
      <c r="H197" s="293" t="s">
        <v>436</v>
      </c>
      <c r="I197" s="356"/>
      <c r="J197" s="356"/>
      <c r="K197" s="356"/>
      <c r="L197" s="313">
        <f t="shared" ref="L197:BA197" si="94">SUM(L198:L206)</f>
        <v>10679816.5</v>
      </c>
      <c r="M197" s="313">
        <f t="shared" si="94"/>
        <v>23457315</v>
      </c>
      <c r="N197" s="313">
        <f t="shared" si="94"/>
        <v>44256288.300000004</v>
      </c>
      <c r="O197" s="313">
        <f t="shared" si="94"/>
        <v>1839731</v>
      </c>
      <c r="P197" s="313">
        <f t="shared" si="94"/>
        <v>2957266</v>
      </c>
      <c r="Q197" s="313">
        <f t="shared" si="94"/>
        <v>4821920</v>
      </c>
      <c r="R197" s="313">
        <f t="shared" si="94"/>
        <v>4088249</v>
      </c>
      <c r="S197" s="313">
        <f t="shared" si="94"/>
        <v>4828971</v>
      </c>
      <c r="T197" s="313">
        <f t="shared" si="94"/>
        <v>4232453</v>
      </c>
      <c r="U197" s="313">
        <f t="shared" si="94"/>
        <v>4561641</v>
      </c>
      <c r="V197" s="313">
        <f t="shared" si="94"/>
        <v>4570564.5</v>
      </c>
      <c r="W197" s="313">
        <f t="shared" si="94"/>
        <v>4555508</v>
      </c>
      <c r="X197" s="313">
        <f t="shared" si="94"/>
        <v>3173918</v>
      </c>
      <c r="Y197" s="313">
        <f t="shared" si="94"/>
        <v>2323263</v>
      </c>
      <c r="Z197" s="313">
        <f t="shared" si="94"/>
        <v>3552861.8</v>
      </c>
      <c r="AA197" s="313">
        <f t="shared" si="94"/>
        <v>45506346.299999997</v>
      </c>
      <c r="AB197" s="313">
        <f t="shared" si="94"/>
        <v>3955000</v>
      </c>
      <c r="AC197" s="313">
        <f t="shared" si="94"/>
        <v>3245000</v>
      </c>
      <c r="AD197" s="313">
        <f t="shared" si="94"/>
        <v>4145000</v>
      </c>
      <c r="AE197" s="313">
        <f t="shared" si="94"/>
        <v>4155000</v>
      </c>
      <c r="AF197" s="313">
        <f t="shared" si="94"/>
        <v>4145000</v>
      </c>
      <c r="AG197" s="313">
        <f t="shared" si="94"/>
        <v>4230000</v>
      </c>
      <c r="AH197" s="313">
        <f t="shared" si="94"/>
        <v>4330000</v>
      </c>
      <c r="AI197" s="313">
        <f t="shared" si="94"/>
        <v>4370000</v>
      </c>
      <c r="AJ197" s="313">
        <f t="shared" si="94"/>
        <v>4355000</v>
      </c>
      <c r="AK197" s="313">
        <f t="shared" si="94"/>
        <v>4380000</v>
      </c>
      <c r="AL197" s="313">
        <f t="shared" si="94"/>
        <v>4320000</v>
      </c>
      <c r="AM197" s="313">
        <f t="shared" si="94"/>
        <v>4370000</v>
      </c>
      <c r="AN197" s="313">
        <f t="shared" si="94"/>
        <v>50000000</v>
      </c>
      <c r="AO197" s="313">
        <f t="shared" si="94"/>
        <v>0</v>
      </c>
      <c r="AP197" s="314">
        <f t="shared" si="94"/>
        <v>2868569.25</v>
      </c>
      <c r="AQ197" s="314">
        <f t="shared" si="94"/>
        <v>1808040</v>
      </c>
      <c r="AR197" s="314">
        <f t="shared" si="94"/>
        <v>4279489</v>
      </c>
      <c r="AS197" s="314">
        <f t="shared" si="94"/>
        <v>4367975.4000000004</v>
      </c>
      <c r="AT197" s="314">
        <f t="shared" si="94"/>
        <v>0</v>
      </c>
      <c r="AU197" s="314">
        <f t="shared" si="94"/>
        <v>0</v>
      </c>
      <c r="AV197" s="314">
        <f t="shared" si="94"/>
        <v>0</v>
      </c>
      <c r="AW197" s="314">
        <f t="shared" si="94"/>
        <v>0</v>
      </c>
      <c r="AX197" s="314">
        <f t="shared" si="94"/>
        <v>0</v>
      </c>
      <c r="AY197" s="314">
        <f t="shared" si="94"/>
        <v>0</v>
      </c>
      <c r="AZ197" s="314">
        <f t="shared" si="94"/>
        <v>0</v>
      </c>
      <c r="BA197" s="314">
        <f t="shared" si="94"/>
        <v>0</v>
      </c>
      <c r="BB197" s="314"/>
      <c r="BC197" s="314"/>
      <c r="BD197" s="314"/>
      <c r="BE197" s="314"/>
      <c r="BF197" s="314"/>
      <c r="BG197" s="300"/>
      <c r="BH197" s="300"/>
      <c r="BI197" s="300"/>
      <c r="BJ197" s="300"/>
      <c r="BK197" s="300"/>
      <c r="BL197" s="300"/>
    </row>
    <row r="198" spans="2:64" s="302" customFormat="1" hidden="1" x14ac:dyDescent="0.25">
      <c r="B198" s="301"/>
      <c r="D198" s="301"/>
      <c r="F198" s="295"/>
      <c r="G198" s="296"/>
      <c r="H198" s="296" t="s">
        <v>427</v>
      </c>
      <c r="I198" s="301"/>
      <c r="J198" s="301"/>
      <c r="K198" s="301"/>
      <c r="L198" s="315">
        <v>10006423.5</v>
      </c>
      <c r="M198" s="315">
        <f>20658822-278868+N("cho khơp số BCQT")</f>
        <v>20379954</v>
      </c>
      <c r="N198" s="315">
        <v>37641166.5</v>
      </c>
      <c r="O198" s="316">
        <v>1486234</v>
      </c>
      <c r="P198" s="316">
        <v>2280220</v>
      </c>
      <c r="Q198" s="316">
        <v>4029996</v>
      </c>
      <c r="R198" s="316">
        <v>3599200</v>
      </c>
      <c r="S198" s="316">
        <v>4142212</v>
      </c>
      <c r="T198" s="316">
        <v>3810130</v>
      </c>
      <c r="U198" s="316">
        <v>3941550</v>
      </c>
      <c r="V198" s="316">
        <v>3921900</v>
      </c>
      <c r="W198" s="316">
        <v>3839950</v>
      </c>
      <c r="X198" s="316">
        <v>2491700</v>
      </c>
      <c r="Y198" s="316">
        <v>1906709</v>
      </c>
      <c r="Z198" s="316">
        <v>3180773.5</v>
      </c>
      <c r="AA198" s="315">
        <f t="shared" ref="AA198:AA206" si="95">SUM(O198:Z198)</f>
        <v>38630574.5</v>
      </c>
      <c r="AB198" s="316">
        <v>3500000</v>
      </c>
      <c r="AC198" s="316">
        <v>2800000</v>
      </c>
      <c r="AD198" s="316">
        <v>3650000</v>
      </c>
      <c r="AE198" s="316">
        <v>3650000</v>
      </c>
      <c r="AF198" s="316">
        <v>3650000</v>
      </c>
      <c r="AG198" s="316">
        <v>3650000</v>
      </c>
      <c r="AH198" s="316">
        <v>3750000</v>
      </c>
      <c r="AI198" s="316">
        <v>3750000</v>
      </c>
      <c r="AJ198" s="316">
        <v>3750000</v>
      </c>
      <c r="AK198" s="316">
        <v>3750000</v>
      </c>
      <c r="AL198" s="316">
        <v>3750000</v>
      </c>
      <c r="AM198" s="316">
        <v>3750000</v>
      </c>
      <c r="AN198" s="315">
        <f t="shared" ref="AN198:AN206" si="96">SUM(AB198:AM198)</f>
        <v>43400000</v>
      </c>
      <c r="AO198" s="315"/>
      <c r="AP198" s="317">
        <v>2445870.25</v>
      </c>
      <c r="AQ198" s="317">
        <v>1531934</v>
      </c>
      <c r="AR198" s="317">
        <v>3808478</v>
      </c>
      <c r="AS198" s="317">
        <v>3827071.1</v>
      </c>
      <c r="AT198" s="317"/>
      <c r="AU198" s="317"/>
      <c r="AV198" s="317"/>
      <c r="AW198" s="317"/>
      <c r="AX198" s="317"/>
      <c r="AY198" s="317"/>
      <c r="AZ198" s="317"/>
      <c r="BA198" s="317"/>
      <c r="BB198" s="317"/>
      <c r="BC198" s="317"/>
      <c r="BD198" s="317"/>
      <c r="BE198" s="317"/>
      <c r="BF198" s="317"/>
      <c r="BG198" s="303"/>
      <c r="BH198" s="303"/>
      <c r="BI198" s="303"/>
      <c r="BJ198" s="304"/>
      <c r="BK198" s="304"/>
      <c r="BL198" s="304"/>
    </row>
    <row r="199" spans="2:64" s="306" customFormat="1" hidden="1" x14ac:dyDescent="0.25">
      <c r="B199" s="305"/>
      <c r="D199" s="305"/>
      <c r="F199" s="297"/>
      <c r="G199" s="298"/>
      <c r="H199" s="298" t="s">
        <v>428</v>
      </c>
      <c r="I199" s="305"/>
      <c r="J199" s="305"/>
      <c r="K199" s="305"/>
      <c r="L199" s="318">
        <v>673393</v>
      </c>
      <c r="M199" s="318">
        <v>2283726</v>
      </c>
      <c r="N199" s="318">
        <v>3214760.2</v>
      </c>
      <c r="O199" s="319">
        <v>48733</v>
      </c>
      <c r="P199" s="319">
        <v>275130</v>
      </c>
      <c r="Q199" s="319">
        <v>254232</v>
      </c>
      <c r="R199" s="319">
        <v>253023</v>
      </c>
      <c r="S199" s="319">
        <v>386749</v>
      </c>
      <c r="T199" s="319">
        <v>173630</v>
      </c>
      <c r="U199" s="319">
        <v>241537</v>
      </c>
      <c r="V199" s="319">
        <v>166187</v>
      </c>
      <c r="W199" s="319">
        <v>198121</v>
      </c>
      <c r="X199" s="319">
        <v>203106.7</v>
      </c>
      <c r="Y199" s="319">
        <v>231722</v>
      </c>
      <c r="Z199" s="319">
        <v>172665.8</v>
      </c>
      <c r="AA199" s="318">
        <f t="shared" si="95"/>
        <v>2604836.5</v>
      </c>
      <c r="AB199" s="319">
        <v>415000</v>
      </c>
      <c r="AC199" s="319">
        <v>415000</v>
      </c>
      <c r="AD199" s="319">
        <v>465000</v>
      </c>
      <c r="AE199" s="319">
        <v>465000</v>
      </c>
      <c r="AF199" s="319">
        <v>465000</v>
      </c>
      <c r="AG199" s="319">
        <v>515000</v>
      </c>
      <c r="AH199" s="319">
        <v>490000</v>
      </c>
      <c r="AI199" s="319">
        <v>540000</v>
      </c>
      <c r="AJ199" s="319">
        <v>490000</v>
      </c>
      <c r="AK199" s="319">
        <v>540000</v>
      </c>
      <c r="AL199" s="319">
        <v>490000</v>
      </c>
      <c r="AM199" s="319">
        <v>540000</v>
      </c>
      <c r="AN199" s="318">
        <f t="shared" si="96"/>
        <v>5830000</v>
      </c>
      <c r="AO199" s="318"/>
      <c r="AP199" s="320">
        <v>214550</v>
      </c>
      <c r="AQ199" s="320">
        <v>189525</v>
      </c>
      <c r="AR199" s="320">
        <v>206995</v>
      </c>
      <c r="AS199" s="320">
        <v>259290</v>
      </c>
      <c r="AT199" s="320"/>
      <c r="AU199" s="320"/>
      <c r="AV199" s="320"/>
      <c r="AW199" s="320"/>
      <c r="AX199" s="320"/>
      <c r="AY199" s="320"/>
      <c r="AZ199" s="320"/>
      <c r="BA199" s="320"/>
      <c r="BB199" s="320"/>
      <c r="BC199" s="320"/>
      <c r="BD199" s="320"/>
      <c r="BE199" s="320"/>
      <c r="BF199" s="320"/>
      <c r="BG199" s="307"/>
      <c r="BH199" s="307"/>
      <c r="BI199" s="307"/>
      <c r="BJ199" s="308"/>
      <c r="BK199" s="308"/>
      <c r="BL199" s="308"/>
    </row>
    <row r="200" spans="2:64" s="306" customFormat="1" hidden="1" x14ac:dyDescent="0.25">
      <c r="B200" s="305"/>
      <c r="D200" s="305"/>
      <c r="F200" s="297"/>
      <c r="G200" s="298"/>
      <c r="H200" s="298" t="s">
        <v>429</v>
      </c>
      <c r="I200" s="305"/>
      <c r="J200" s="305"/>
      <c r="K200" s="305"/>
      <c r="L200" s="318"/>
      <c r="M200" s="318">
        <v>417453</v>
      </c>
      <c r="N200" s="318">
        <v>1231173.6000000001</v>
      </c>
      <c r="O200" s="319">
        <v>200195</v>
      </c>
      <c r="P200" s="319">
        <v>63000</v>
      </c>
      <c r="Q200" s="319">
        <v>139867</v>
      </c>
      <c r="R200" s="319">
        <v>141478</v>
      </c>
      <c r="S200" s="319">
        <v>157440</v>
      </c>
      <c r="T200" s="319">
        <v>215710</v>
      </c>
      <c r="U200" s="319">
        <v>169405</v>
      </c>
      <c r="V200" s="319">
        <v>138854</v>
      </c>
      <c r="W200" s="319">
        <v>148336</v>
      </c>
      <c r="X200" s="319">
        <v>235887.3</v>
      </c>
      <c r="Y200" s="319">
        <v>165382</v>
      </c>
      <c r="Z200" s="319">
        <v>166978</v>
      </c>
      <c r="AA200" s="318">
        <f t="shared" si="95"/>
        <v>1942532.3</v>
      </c>
      <c r="AB200" s="319">
        <v>0</v>
      </c>
      <c r="AC200" s="319">
        <v>0</v>
      </c>
      <c r="AD200" s="319">
        <v>0</v>
      </c>
      <c r="AE200" s="319">
        <v>0</v>
      </c>
      <c r="AF200" s="319">
        <v>0</v>
      </c>
      <c r="AG200" s="319">
        <v>0</v>
      </c>
      <c r="AH200" s="319">
        <v>0</v>
      </c>
      <c r="AI200" s="319">
        <v>0</v>
      </c>
      <c r="AJ200" s="319">
        <v>0</v>
      </c>
      <c r="AK200" s="319">
        <v>0</v>
      </c>
      <c r="AL200" s="319">
        <v>0</v>
      </c>
      <c r="AM200" s="319">
        <v>0</v>
      </c>
      <c r="AN200" s="318">
        <f t="shared" si="96"/>
        <v>0</v>
      </c>
      <c r="AO200" s="318"/>
      <c r="AP200" s="320">
        <v>136524</v>
      </c>
      <c r="AQ200" s="320">
        <v>81799</v>
      </c>
      <c r="AR200" s="320">
        <v>195945</v>
      </c>
      <c r="AS200" s="320">
        <v>245214.3</v>
      </c>
      <c r="AT200" s="320"/>
      <c r="AU200" s="320"/>
      <c r="AV200" s="320"/>
      <c r="AW200" s="320"/>
      <c r="AX200" s="320"/>
      <c r="AY200" s="320"/>
      <c r="AZ200" s="320"/>
      <c r="BA200" s="320"/>
      <c r="BB200" s="320"/>
      <c r="BC200" s="320"/>
      <c r="BD200" s="320"/>
      <c r="BE200" s="320"/>
      <c r="BF200" s="320"/>
      <c r="BG200" s="307"/>
      <c r="BH200" s="307"/>
      <c r="BI200" s="307"/>
      <c r="BJ200" s="308"/>
      <c r="BK200" s="308"/>
      <c r="BL200" s="308"/>
    </row>
    <row r="201" spans="2:64" s="306" customFormat="1" hidden="1" x14ac:dyDescent="0.25">
      <c r="B201" s="305"/>
      <c r="D201" s="305"/>
      <c r="F201" s="297"/>
      <c r="G201" s="298"/>
      <c r="H201" s="298" t="s">
        <v>430</v>
      </c>
      <c r="I201" s="305"/>
      <c r="J201" s="305"/>
      <c r="K201" s="305"/>
      <c r="L201" s="318"/>
      <c r="M201" s="318">
        <v>81474</v>
      </c>
      <c r="N201" s="318">
        <v>761118</v>
      </c>
      <c r="O201" s="319">
        <v>69</v>
      </c>
      <c r="P201" s="319">
        <v>996</v>
      </c>
      <c r="Q201" s="319">
        <v>74425</v>
      </c>
      <c r="R201" s="319">
        <v>27870</v>
      </c>
      <c r="S201" s="319">
        <v>30577</v>
      </c>
      <c r="T201" s="319">
        <v>15</v>
      </c>
      <c r="U201" s="319">
        <v>2750</v>
      </c>
      <c r="V201" s="319">
        <v>79004.5</v>
      </c>
      <c r="W201" s="319">
        <v>41715</v>
      </c>
      <c r="X201" s="319">
        <v>36374</v>
      </c>
      <c r="Y201" s="319"/>
      <c r="Z201" s="319">
        <v>22233.5</v>
      </c>
      <c r="AA201" s="318">
        <f t="shared" si="95"/>
        <v>316029</v>
      </c>
      <c r="AB201" s="319">
        <v>40000</v>
      </c>
      <c r="AC201" s="319">
        <v>30000</v>
      </c>
      <c r="AD201" s="319">
        <v>30000</v>
      </c>
      <c r="AE201" s="319">
        <v>40000</v>
      </c>
      <c r="AF201" s="319">
        <v>30000</v>
      </c>
      <c r="AG201" s="319">
        <v>65000</v>
      </c>
      <c r="AH201" s="319">
        <v>40000</v>
      </c>
      <c r="AI201" s="319">
        <v>30000</v>
      </c>
      <c r="AJ201" s="319">
        <v>65000</v>
      </c>
      <c r="AK201" s="319">
        <v>40000</v>
      </c>
      <c r="AL201" s="319">
        <v>30000</v>
      </c>
      <c r="AM201" s="319">
        <v>30000</v>
      </c>
      <c r="AN201" s="318">
        <f t="shared" si="96"/>
        <v>470000</v>
      </c>
      <c r="AO201" s="318"/>
      <c r="AP201" s="320">
        <v>26600</v>
      </c>
      <c r="AQ201" s="320"/>
      <c r="AR201" s="320">
        <v>15628</v>
      </c>
      <c r="AS201" s="320">
        <v>700</v>
      </c>
      <c r="AT201" s="320"/>
      <c r="AU201" s="320"/>
      <c r="AV201" s="320"/>
      <c r="AW201" s="320"/>
      <c r="AX201" s="320"/>
      <c r="AY201" s="320"/>
      <c r="AZ201" s="320"/>
      <c r="BA201" s="320"/>
      <c r="BB201" s="320"/>
      <c r="BC201" s="320"/>
      <c r="BD201" s="320"/>
      <c r="BE201" s="320"/>
      <c r="BF201" s="320"/>
      <c r="BG201" s="307"/>
      <c r="BH201" s="307"/>
      <c r="BI201" s="307"/>
      <c r="BJ201" s="308"/>
      <c r="BK201" s="308"/>
      <c r="BL201" s="308"/>
    </row>
    <row r="202" spans="2:64" s="306" customFormat="1" hidden="1" x14ac:dyDescent="0.25">
      <c r="B202" s="305"/>
      <c r="D202" s="305"/>
      <c r="F202" s="297"/>
      <c r="G202" s="298"/>
      <c r="H202" s="298" t="s">
        <v>431</v>
      </c>
      <c r="I202" s="305"/>
      <c r="J202" s="305"/>
      <c r="K202" s="305"/>
      <c r="L202" s="318"/>
      <c r="M202" s="318">
        <v>294708</v>
      </c>
      <c r="N202" s="318">
        <v>1357237</v>
      </c>
      <c r="O202" s="319">
        <v>104500</v>
      </c>
      <c r="P202" s="319">
        <v>337920</v>
      </c>
      <c r="Q202" s="319">
        <v>323400</v>
      </c>
      <c r="R202" s="319">
        <v>66678</v>
      </c>
      <c r="S202" s="319">
        <v>108150</v>
      </c>
      <c r="T202" s="319">
        <v>30808</v>
      </c>
      <c r="U202" s="319">
        <v>206250</v>
      </c>
      <c r="V202" s="319">
        <v>263000</v>
      </c>
      <c r="W202" s="319">
        <v>323600</v>
      </c>
      <c r="X202" s="319">
        <v>206850</v>
      </c>
      <c r="Y202" s="319">
        <v>16800</v>
      </c>
      <c r="Z202" s="319">
        <v>8400</v>
      </c>
      <c r="AA202" s="318">
        <f t="shared" si="95"/>
        <v>1996356</v>
      </c>
      <c r="AB202" s="319">
        <v>0</v>
      </c>
      <c r="AC202" s="319">
        <v>0</v>
      </c>
      <c r="AD202" s="319">
        <v>0</v>
      </c>
      <c r="AE202" s="319">
        <v>0</v>
      </c>
      <c r="AF202" s="319">
        <v>0</v>
      </c>
      <c r="AG202" s="319">
        <v>0</v>
      </c>
      <c r="AH202" s="319">
        <v>50000</v>
      </c>
      <c r="AI202" s="319">
        <v>50000</v>
      </c>
      <c r="AJ202" s="319">
        <v>50000</v>
      </c>
      <c r="AK202" s="319">
        <v>50000</v>
      </c>
      <c r="AL202" s="319">
        <v>50000</v>
      </c>
      <c r="AM202" s="319">
        <v>50000</v>
      </c>
      <c r="AN202" s="318">
        <f t="shared" si="96"/>
        <v>300000</v>
      </c>
      <c r="AO202" s="318"/>
      <c r="AP202" s="320">
        <v>45025</v>
      </c>
      <c r="AQ202" s="320">
        <v>4782</v>
      </c>
      <c r="AR202" s="320">
        <v>52443</v>
      </c>
      <c r="AS202" s="320">
        <v>35700</v>
      </c>
      <c r="AT202" s="320"/>
      <c r="AU202" s="320"/>
      <c r="AV202" s="320"/>
      <c r="AW202" s="320"/>
      <c r="AX202" s="320"/>
      <c r="AY202" s="320"/>
      <c r="AZ202" s="320"/>
      <c r="BA202" s="320"/>
      <c r="BB202" s="320"/>
      <c r="BC202" s="320"/>
      <c r="BD202" s="320"/>
      <c r="BE202" s="320"/>
      <c r="BF202" s="320"/>
      <c r="BG202" s="307"/>
      <c r="BH202" s="307"/>
      <c r="BI202" s="307"/>
      <c r="BJ202" s="308"/>
      <c r="BK202" s="308"/>
      <c r="BL202" s="308"/>
    </row>
    <row r="203" spans="2:64" s="306" customFormat="1" hidden="1" x14ac:dyDescent="0.25">
      <c r="B203" s="305"/>
      <c r="D203" s="305"/>
      <c r="F203" s="297"/>
      <c r="G203" s="298"/>
      <c r="H203" s="298" t="s">
        <v>432</v>
      </c>
      <c r="I203" s="305"/>
      <c r="J203" s="305"/>
      <c r="K203" s="305"/>
      <c r="L203" s="318"/>
      <c r="M203" s="318"/>
      <c r="N203" s="318">
        <v>10333</v>
      </c>
      <c r="O203" s="319"/>
      <c r="P203" s="319"/>
      <c r="Q203" s="319"/>
      <c r="R203" s="319"/>
      <c r="S203" s="319">
        <v>3843</v>
      </c>
      <c r="T203" s="319">
        <v>2160</v>
      </c>
      <c r="U203" s="319">
        <v>149</v>
      </c>
      <c r="V203" s="319">
        <v>1619</v>
      </c>
      <c r="W203" s="319">
        <v>3786</v>
      </c>
      <c r="X203" s="319"/>
      <c r="Y203" s="319">
        <v>2650</v>
      </c>
      <c r="Z203" s="319">
        <v>1811</v>
      </c>
      <c r="AA203" s="318">
        <f t="shared" si="95"/>
        <v>16018</v>
      </c>
      <c r="AB203" s="319">
        <v>0</v>
      </c>
      <c r="AC203" s="319">
        <v>0</v>
      </c>
      <c r="AD203" s="319">
        <v>0</v>
      </c>
      <c r="AE203" s="319">
        <v>0</v>
      </c>
      <c r="AF203" s="319">
        <v>0</v>
      </c>
      <c r="AG203" s="319">
        <v>0</v>
      </c>
      <c r="AH203" s="319">
        <v>0</v>
      </c>
      <c r="AI203" s="319">
        <v>0</v>
      </c>
      <c r="AJ203" s="319">
        <v>0</v>
      </c>
      <c r="AK203" s="319">
        <v>0</v>
      </c>
      <c r="AL203" s="319">
        <v>0</v>
      </c>
      <c r="AM203" s="319">
        <v>0</v>
      </c>
      <c r="AN203" s="318">
        <f t="shared" si="96"/>
        <v>0</v>
      </c>
      <c r="AO203" s="318"/>
      <c r="AP203" s="320"/>
      <c r="AQ203" s="320"/>
      <c r="AR203" s="320"/>
      <c r="AS203" s="320"/>
      <c r="AT203" s="320"/>
      <c r="AU203" s="320"/>
      <c r="AV203" s="320"/>
      <c r="AW203" s="320"/>
      <c r="AX203" s="320"/>
      <c r="AY203" s="320"/>
      <c r="AZ203" s="320"/>
      <c r="BA203" s="320"/>
      <c r="BB203" s="320"/>
      <c r="BC203" s="320"/>
      <c r="BD203" s="320"/>
      <c r="BE203" s="320"/>
      <c r="BF203" s="320"/>
      <c r="BG203" s="307"/>
      <c r="BH203" s="307"/>
      <c r="BI203" s="307"/>
      <c r="BJ203" s="308"/>
      <c r="BK203" s="308"/>
      <c r="BL203" s="308"/>
    </row>
    <row r="204" spans="2:64" s="306" customFormat="1" hidden="1" x14ac:dyDescent="0.25">
      <c r="B204" s="305"/>
      <c r="D204" s="305"/>
      <c r="F204" s="297"/>
      <c r="G204" s="298"/>
      <c r="H204" s="298" t="s">
        <v>433</v>
      </c>
      <c r="I204" s="305"/>
      <c r="J204" s="305"/>
      <c r="K204" s="305"/>
      <c r="L204" s="318"/>
      <c r="M204" s="318"/>
      <c r="N204" s="318">
        <v>40500</v>
      </c>
      <c r="O204" s="319"/>
      <c r="P204" s="319"/>
      <c r="Q204" s="319"/>
      <c r="R204" s="319"/>
      <c r="S204" s="319"/>
      <c r="T204" s="319"/>
      <c r="U204" s="319"/>
      <c r="V204" s="319"/>
      <c r="W204" s="319"/>
      <c r="X204" s="319"/>
      <c r="Y204" s="319"/>
      <c r="Z204" s="319"/>
      <c r="AA204" s="318">
        <f t="shared" si="95"/>
        <v>0</v>
      </c>
      <c r="AB204" s="319">
        <v>0</v>
      </c>
      <c r="AC204" s="319">
        <v>0</v>
      </c>
      <c r="AD204" s="319">
        <v>0</v>
      </c>
      <c r="AE204" s="319">
        <v>0</v>
      </c>
      <c r="AF204" s="319">
        <v>0</v>
      </c>
      <c r="AG204" s="319">
        <v>0</v>
      </c>
      <c r="AH204" s="319">
        <v>0</v>
      </c>
      <c r="AI204" s="319">
        <v>0</v>
      </c>
      <c r="AJ204" s="319">
        <v>0</v>
      </c>
      <c r="AK204" s="319">
        <v>0</v>
      </c>
      <c r="AL204" s="319">
        <v>0</v>
      </c>
      <c r="AM204" s="319">
        <v>0</v>
      </c>
      <c r="AN204" s="318">
        <f t="shared" si="96"/>
        <v>0</v>
      </c>
      <c r="AO204" s="318"/>
      <c r="AP204" s="320"/>
      <c r="AQ204" s="320"/>
      <c r="AR204" s="320"/>
      <c r="AS204" s="320"/>
      <c r="AT204" s="320"/>
      <c r="AU204" s="320"/>
      <c r="AV204" s="320"/>
      <c r="AW204" s="320"/>
      <c r="AX204" s="320"/>
      <c r="AY204" s="320"/>
      <c r="AZ204" s="320"/>
      <c r="BA204" s="320"/>
      <c r="BB204" s="320"/>
      <c r="BC204" s="320"/>
      <c r="BD204" s="320"/>
      <c r="BE204" s="320"/>
      <c r="BF204" s="320"/>
      <c r="BG204" s="307"/>
      <c r="BH204" s="307"/>
      <c r="BI204" s="307"/>
      <c r="BJ204" s="308"/>
      <c r="BK204" s="308"/>
      <c r="BL204" s="308"/>
    </row>
    <row r="205" spans="2:64" s="306" customFormat="1" hidden="1" x14ac:dyDescent="0.25">
      <c r="B205" s="305"/>
      <c r="D205" s="305"/>
      <c r="F205" s="297"/>
      <c r="G205" s="298"/>
      <c r="H205" s="298" t="s">
        <v>434</v>
      </c>
      <c r="I205" s="305"/>
      <c r="J205" s="305"/>
      <c r="K205" s="305"/>
      <c r="L205" s="318"/>
      <c r="M205" s="318"/>
      <c r="N205" s="318"/>
      <c r="O205" s="319"/>
      <c r="P205" s="319"/>
      <c r="Q205" s="319"/>
      <c r="R205" s="319"/>
      <c r="S205" s="319"/>
      <c r="T205" s="319"/>
      <c r="U205" s="319"/>
      <c r="V205" s="319"/>
      <c r="W205" s="319"/>
      <c r="X205" s="319"/>
      <c r="Y205" s="319"/>
      <c r="Z205" s="319"/>
      <c r="AA205" s="318">
        <f t="shared" si="95"/>
        <v>0</v>
      </c>
      <c r="AB205" s="319">
        <v>0</v>
      </c>
      <c r="AC205" s="319">
        <v>0</v>
      </c>
      <c r="AD205" s="319">
        <v>0</v>
      </c>
      <c r="AE205" s="319">
        <v>0</v>
      </c>
      <c r="AF205" s="319">
        <v>0</v>
      </c>
      <c r="AG205" s="319">
        <v>0</v>
      </c>
      <c r="AH205" s="319">
        <v>0</v>
      </c>
      <c r="AI205" s="319">
        <v>0</v>
      </c>
      <c r="AJ205" s="319">
        <v>0</v>
      </c>
      <c r="AK205" s="319">
        <v>0</v>
      </c>
      <c r="AL205" s="319">
        <v>0</v>
      </c>
      <c r="AM205" s="319">
        <v>0</v>
      </c>
      <c r="AN205" s="318">
        <f t="shared" si="96"/>
        <v>0</v>
      </c>
      <c r="AO205" s="318"/>
      <c r="AP205" s="320"/>
      <c r="AQ205" s="320"/>
      <c r="AR205" s="320"/>
      <c r="AS205" s="320"/>
      <c r="AT205" s="320"/>
      <c r="AU205" s="320"/>
      <c r="AV205" s="320"/>
      <c r="AW205" s="320"/>
      <c r="AX205" s="320"/>
      <c r="AY205" s="320"/>
      <c r="AZ205" s="320"/>
      <c r="BA205" s="320"/>
      <c r="BB205" s="320"/>
      <c r="BC205" s="320"/>
      <c r="BD205" s="320"/>
      <c r="BE205" s="320"/>
      <c r="BF205" s="320"/>
      <c r="BG205" s="307"/>
      <c r="BH205" s="307"/>
      <c r="BI205" s="307"/>
      <c r="BJ205" s="308"/>
      <c r="BK205" s="308"/>
      <c r="BL205" s="308"/>
    </row>
    <row r="206" spans="2:64" s="306" customFormat="1" hidden="1" x14ac:dyDescent="0.25">
      <c r="B206" s="305"/>
      <c r="D206" s="305"/>
      <c r="F206" s="297"/>
      <c r="G206" s="298"/>
      <c r="H206" s="298" t="s">
        <v>435</v>
      </c>
      <c r="I206" s="305"/>
      <c r="J206" s="305"/>
      <c r="K206" s="305"/>
      <c r="L206" s="318"/>
      <c r="M206" s="318"/>
      <c r="N206" s="318"/>
      <c r="O206" s="319"/>
      <c r="P206" s="319"/>
      <c r="Q206" s="319"/>
      <c r="R206" s="319"/>
      <c r="S206" s="319"/>
      <c r="T206" s="319"/>
      <c r="U206" s="319"/>
      <c r="V206" s="319"/>
      <c r="W206" s="319"/>
      <c r="X206" s="319"/>
      <c r="Y206" s="319"/>
      <c r="Z206" s="319"/>
      <c r="AA206" s="318">
        <f t="shared" si="95"/>
        <v>0</v>
      </c>
      <c r="AB206" s="319">
        <v>0</v>
      </c>
      <c r="AC206" s="319">
        <v>0</v>
      </c>
      <c r="AD206" s="319">
        <v>0</v>
      </c>
      <c r="AE206" s="319">
        <v>0</v>
      </c>
      <c r="AF206" s="319">
        <v>0</v>
      </c>
      <c r="AG206" s="319">
        <v>0</v>
      </c>
      <c r="AH206" s="319">
        <v>0</v>
      </c>
      <c r="AI206" s="319">
        <v>0</v>
      </c>
      <c r="AJ206" s="319">
        <v>0</v>
      </c>
      <c r="AK206" s="319">
        <v>0</v>
      </c>
      <c r="AL206" s="319">
        <v>0</v>
      </c>
      <c r="AM206" s="319">
        <v>0</v>
      </c>
      <c r="AN206" s="318">
        <f t="shared" si="96"/>
        <v>0</v>
      </c>
      <c r="AO206" s="318"/>
      <c r="AP206" s="320"/>
      <c r="AQ206" s="320"/>
      <c r="AR206" s="320"/>
      <c r="AS206" s="320"/>
      <c r="AT206" s="320"/>
      <c r="AU206" s="320"/>
      <c r="AV206" s="320"/>
      <c r="AW206" s="320"/>
      <c r="AX206" s="320"/>
      <c r="AY206" s="320"/>
      <c r="AZ206" s="320"/>
      <c r="BA206" s="320"/>
      <c r="BB206" s="320"/>
      <c r="BC206" s="320"/>
      <c r="BD206" s="320"/>
      <c r="BE206" s="320"/>
      <c r="BF206" s="320"/>
      <c r="BG206" s="307"/>
      <c r="BH206" s="307"/>
      <c r="BI206" s="307"/>
      <c r="BJ206" s="308"/>
      <c r="BK206" s="308"/>
      <c r="BL206" s="308"/>
    </row>
    <row r="207" spans="2:64" hidden="1" x14ac:dyDescent="0.25"/>
    <row r="208" spans="2:64" x14ac:dyDescent="0.25">
      <c r="S208" s="26">
        <v>59518970305</v>
      </c>
    </row>
  </sheetData>
  <mergeCells count="140">
    <mergeCell ref="B160:B166"/>
    <mergeCell ref="C160:C166"/>
    <mergeCell ref="D160:D162"/>
    <mergeCell ref="E160:E162"/>
    <mergeCell ref="D165:D166"/>
    <mergeCell ref="E165:E166"/>
    <mergeCell ref="B168:B183"/>
    <mergeCell ref="C168:C183"/>
    <mergeCell ref="D168:D183"/>
    <mergeCell ref="E168:E183"/>
    <mergeCell ref="B121:B122"/>
    <mergeCell ref="C121:C122"/>
    <mergeCell ref="D121:D122"/>
    <mergeCell ref="E121:E122"/>
    <mergeCell ref="B125:B129"/>
    <mergeCell ref="C125:C129"/>
    <mergeCell ref="D125:D129"/>
    <mergeCell ref="E125:E129"/>
    <mergeCell ref="B131:B158"/>
    <mergeCell ref="C131:C158"/>
    <mergeCell ref="D131:D135"/>
    <mergeCell ref="E131:E135"/>
    <mergeCell ref="D136:D137"/>
    <mergeCell ref="E136:E137"/>
    <mergeCell ref="D140:D141"/>
    <mergeCell ref="E140:E141"/>
    <mergeCell ref="D147:D148"/>
    <mergeCell ref="E147:E148"/>
    <mergeCell ref="D151:D152"/>
    <mergeCell ref="E151:E152"/>
    <mergeCell ref="D155:D158"/>
    <mergeCell ref="E155:E158"/>
    <mergeCell ref="B105:B108"/>
    <mergeCell ref="C105:C108"/>
    <mergeCell ref="D105:D108"/>
    <mergeCell ref="E105:E108"/>
    <mergeCell ref="B117:B119"/>
    <mergeCell ref="C117:C119"/>
    <mergeCell ref="D117:D119"/>
    <mergeCell ref="E117:E119"/>
    <mergeCell ref="B109:B116"/>
    <mergeCell ref="C109:C116"/>
    <mergeCell ref="D109:D116"/>
    <mergeCell ref="E109:E116"/>
    <mergeCell ref="B91:B94"/>
    <mergeCell ref="C91:C94"/>
    <mergeCell ref="D91:D94"/>
    <mergeCell ref="E91:E94"/>
    <mergeCell ref="B96:B98"/>
    <mergeCell ref="C96:C98"/>
    <mergeCell ref="D96:D98"/>
    <mergeCell ref="E96:E98"/>
    <mergeCell ref="B99:B101"/>
    <mergeCell ref="C99:C101"/>
    <mergeCell ref="D99:D101"/>
    <mergeCell ref="E99:E101"/>
    <mergeCell ref="B59:B63"/>
    <mergeCell ref="C59:C63"/>
    <mergeCell ref="D59:D63"/>
    <mergeCell ref="E59:E63"/>
    <mergeCell ref="B73:B75"/>
    <mergeCell ref="C73:C75"/>
    <mergeCell ref="D73:D75"/>
    <mergeCell ref="E73:E75"/>
    <mergeCell ref="D66:D67"/>
    <mergeCell ref="E66:E67"/>
    <mergeCell ref="B66:B69"/>
    <mergeCell ref="C66:C69"/>
    <mergeCell ref="D68:D69"/>
    <mergeCell ref="E68:E69"/>
    <mergeCell ref="C50:C51"/>
    <mergeCell ref="D50:D51"/>
    <mergeCell ref="E50:E51"/>
    <mergeCell ref="B53:B58"/>
    <mergeCell ref="C53:C58"/>
    <mergeCell ref="D42:D45"/>
    <mergeCell ref="E42:E45"/>
    <mergeCell ref="B46:B49"/>
    <mergeCell ref="C46:C49"/>
    <mergeCell ref="B50:B51"/>
    <mergeCell ref="C15:C20"/>
    <mergeCell ref="D15:D20"/>
    <mergeCell ref="E15:E20"/>
    <mergeCell ref="B25:B32"/>
    <mergeCell ref="C25:C32"/>
    <mergeCell ref="D25:D28"/>
    <mergeCell ref="E25:E28"/>
    <mergeCell ref="D29:D32"/>
    <mergeCell ref="D37:D39"/>
    <mergeCell ref="E37:E39"/>
    <mergeCell ref="B33:B39"/>
    <mergeCell ref="C33:C39"/>
    <mergeCell ref="B102:B104"/>
    <mergeCell ref="C102:C104"/>
    <mergeCell ref="D102:D104"/>
    <mergeCell ref="E102:E104"/>
    <mergeCell ref="B77:B78"/>
    <mergeCell ref="C77:C78"/>
    <mergeCell ref="D77:D78"/>
    <mergeCell ref="D64:D65"/>
    <mergeCell ref="E64:E65"/>
    <mergeCell ref="B64:B65"/>
    <mergeCell ref="C64:C65"/>
    <mergeCell ref="E77:E78"/>
    <mergeCell ref="B79:B82"/>
    <mergeCell ref="C79:C82"/>
    <mergeCell ref="B83:B89"/>
    <mergeCell ref="C83:C89"/>
    <mergeCell ref="D83:D85"/>
    <mergeCell ref="E83:E85"/>
    <mergeCell ref="D88:D89"/>
    <mergeCell ref="E88:E89"/>
    <mergeCell ref="B71:B72"/>
    <mergeCell ref="C71:C72"/>
    <mergeCell ref="D71:D72"/>
    <mergeCell ref="E71:E72"/>
    <mergeCell ref="BB3:BF3"/>
    <mergeCell ref="K3:K4"/>
    <mergeCell ref="AP3:BA3"/>
    <mergeCell ref="BG3:BL3"/>
    <mergeCell ref="L3:AO3"/>
    <mergeCell ref="J3:J4"/>
    <mergeCell ref="B3:H3"/>
    <mergeCell ref="I3:I4"/>
    <mergeCell ref="B42:B45"/>
    <mergeCell ref="C42:C45"/>
    <mergeCell ref="B21:B24"/>
    <mergeCell ref="C21:C24"/>
    <mergeCell ref="D21:D23"/>
    <mergeCell ref="E21:E23"/>
    <mergeCell ref="E29:E32"/>
    <mergeCell ref="B9:B10"/>
    <mergeCell ref="C9:C10"/>
    <mergeCell ref="D9:D10"/>
    <mergeCell ref="E9:E10"/>
    <mergeCell ref="B11:B12"/>
    <mergeCell ref="C11:C12"/>
    <mergeCell ref="D11:D12"/>
    <mergeCell ref="E11:E12"/>
    <mergeCell ref="B15:B20"/>
  </mergeCells>
  <phoneticPr fontId="2" type="noConversion"/>
  <conditionalFormatting sqref="E46">
    <cfRule type="duplicateValues" dxfId="16" priority="7"/>
  </conditionalFormatting>
  <conditionalFormatting sqref="E49">
    <cfRule type="duplicateValues" dxfId="15" priority="6"/>
  </conditionalFormatting>
  <conditionalFormatting sqref="E86">
    <cfRule type="duplicateValues" dxfId="14" priority="5"/>
  </conditionalFormatting>
  <conditionalFormatting sqref="G5:G183">
    <cfRule type="duplicateValues" dxfId="13" priority="59"/>
  </conditionalFormatting>
  <conditionalFormatting sqref="H180:H183 H5:H23 H140:H178 H25:H138">
    <cfRule type="duplicateValues" dxfId="12" priority="8"/>
  </conditionalFormatting>
  <conditionalFormatting sqref="BE5:BF183 BJ5:BK183">
    <cfRule type="iconSet" priority="61">
      <iconSet>
        <cfvo type="percent" val="0"/>
        <cfvo type="num" val="0.9" gte="0"/>
        <cfvo type="num" val="1" gte="0"/>
      </iconSet>
    </cfRule>
  </conditionalFormatting>
  <printOptions horizontalCentered="1"/>
  <pageMargins left="0" right="0" top="0.25" bottom="0" header="0.3" footer="0.3"/>
  <pageSetup paperSize="8" scale="8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D46C9-E51A-427C-95AB-D5E37D0441BA}">
  <sheetPr filterMode="1">
    <tabColor rgb="FFFFC000"/>
  </sheetPr>
  <dimension ref="A1:K413"/>
  <sheetViews>
    <sheetView showGridLines="0" topLeftCell="B1" zoomScaleNormal="100" workbookViewId="0">
      <pane ySplit="4" topLeftCell="A94" activePane="bottomLeft" state="frozen"/>
      <selection activeCell="C15" sqref="C15"/>
      <selection pane="bottomLeft" activeCell="E123" sqref="E123"/>
    </sheetView>
  </sheetViews>
  <sheetFormatPr defaultColWidth="8.88671875" defaultRowHeight="13.8" x14ac:dyDescent="0.25"/>
  <cols>
    <col min="1" max="1" width="0.88671875" style="2" customWidth="1"/>
    <col min="2" max="2" width="5" style="5" customWidth="1"/>
    <col min="3" max="3" width="12.5546875" style="5" customWidth="1"/>
    <col min="4" max="4" width="32.88671875" style="1" customWidth="1"/>
    <col min="5" max="5" width="37.88671875" style="1" customWidth="1"/>
    <col min="6" max="6" width="11.5546875" style="1" customWidth="1"/>
    <col min="7" max="7" width="39.109375" style="1" customWidth="1"/>
    <col min="8" max="8" width="9.109375" style="5" customWidth="1"/>
    <col min="9" max="9" width="7.44140625" style="5" customWidth="1"/>
    <col min="10" max="10" width="32.5546875" style="1" customWidth="1"/>
    <col min="11" max="11" width="10.44140625" style="1" customWidth="1"/>
    <col min="12" max="16384" width="8.88671875" style="1"/>
  </cols>
  <sheetData>
    <row r="1" spans="1:11" x14ac:dyDescent="0.25">
      <c r="I1" s="182"/>
      <c r="J1" s="219"/>
      <c r="K1" s="182"/>
    </row>
    <row r="2" spans="1:11" ht="20.399999999999999" customHeight="1" thickBot="1" x14ac:dyDescent="0.3">
      <c r="B2" s="291" t="s">
        <v>786</v>
      </c>
      <c r="C2" s="291"/>
      <c r="D2" s="291"/>
      <c r="E2" s="291"/>
      <c r="F2" s="291"/>
      <c r="G2" s="291"/>
      <c r="H2" s="291"/>
      <c r="I2" s="291"/>
      <c r="J2" s="291"/>
      <c r="K2" s="291"/>
    </row>
    <row r="3" spans="1:11" s="283" customFormat="1" ht="32.25" customHeight="1" x14ac:dyDescent="0.25">
      <c r="A3" s="217"/>
      <c r="B3" s="1122" t="s">
        <v>787</v>
      </c>
      <c r="C3" s="1123"/>
      <c r="D3" s="1123"/>
      <c r="E3" s="1123"/>
      <c r="F3" s="1123"/>
      <c r="G3" s="1123"/>
      <c r="H3" s="1124"/>
      <c r="I3" s="1119" t="s">
        <v>788</v>
      </c>
      <c r="J3" s="1120"/>
      <c r="K3" s="1121"/>
    </row>
    <row r="4" spans="1:11" ht="27.6" x14ac:dyDescent="0.25">
      <c r="B4" s="194" t="s">
        <v>2</v>
      </c>
      <c r="C4" s="195" t="s">
        <v>789</v>
      </c>
      <c r="D4" s="195" t="s">
        <v>790</v>
      </c>
      <c r="E4" s="195" t="s">
        <v>791</v>
      </c>
      <c r="F4" s="195" t="s">
        <v>792</v>
      </c>
      <c r="G4" s="218" t="s">
        <v>793</v>
      </c>
      <c r="H4" s="196" t="s">
        <v>794</v>
      </c>
      <c r="I4" s="197" t="s">
        <v>2</v>
      </c>
      <c r="J4" s="197" t="s">
        <v>795</v>
      </c>
      <c r="K4" s="183" t="s">
        <v>182</v>
      </c>
    </row>
    <row r="5" spans="1:11" hidden="1" x14ac:dyDescent="0.25">
      <c r="B5" s="172">
        <v>1</v>
      </c>
      <c r="C5" s="21">
        <v>6417003602</v>
      </c>
      <c r="D5" s="9" t="str">
        <f>_xlfn.XLOOKUP(C5,'COA_DTGroup_Update 20260428'!$C$410:$C$854,'COA_DTGroup_Update 20260428'!$A$410:$A$854,"")</f>
        <v>Thuê xe giao hàng</v>
      </c>
      <c r="E5" s="171" t="s">
        <v>307</v>
      </c>
      <c r="F5" s="21" t="s">
        <v>796</v>
      </c>
      <c r="G5" s="171" t="s">
        <v>797</v>
      </c>
      <c r="H5" s="179">
        <f>VLOOKUP(C5,'COA_DTGroup_Update 20260428'!C:D,2,0)</f>
        <v>641</v>
      </c>
      <c r="I5" s="179">
        <v>1</v>
      </c>
      <c r="J5" s="198" t="s">
        <v>307</v>
      </c>
      <c r="K5" s="220" t="s">
        <v>197</v>
      </c>
    </row>
    <row r="6" spans="1:11" ht="27.6" hidden="1" x14ac:dyDescent="0.25">
      <c r="B6" s="172">
        <f>IF(C6=0,"",MAX($B$5:B5)+1)</f>
        <v>2</v>
      </c>
      <c r="C6" s="21">
        <v>6417003701</v>
      </c>
      <c r="D6" s="9" t="str">
        <f>_xlfn.XLOOKUP(C6,'COA_DTGroup_Update 20260428'!$C$410:$C$854,'COA_DTGroup_Update 20260428'!$A$410:$A$854,"")</f>
        <v>Chi phí Bến bãi, bốc xếp xe giao hàng</v>
      </c>
      <c r="E6" s="171" t="s">
        <v>159</v>
      </c>
      <c r="F6" s="573" t="s">
        <v>798</v>
      </c>
      <c r="G6" s="171" t="s">
        <v>799</v>
      </c>
      <c r="H6" s="179">
        <f>VLOOKUP(C6,'COA_DTGroup_Update 20260428'!C:D,2,0)</f>
        <v>641</v>
      </c>
      <c r="I6" s="179">
        <v>5</v>
      </c>
      <c r="J6" s="227" t="s">
        <v>159</v>
      </c>
      <c r="K6" s="220" t="s">
        <v>197</v>
      </c>
    </row>
    <row r="7" spans="1:11" s="3" customFormat="1" hidden="1" x14ac:dyDescent="0.25">
      <c r="A7" s="191"/>
      <c r="B7" s="212">
        <f>IF(C7=0,"",MAX($B$5:B6)+1)</f>
        <v>3</v>
      </c>
      <c r="C7" s="204">
        <v>6418003701</v>
      </c>
      <c r="D7" s="205" t="str">
        <f>_xlfn.XLOOKUP(C7,'COA_DTGroup_Update 20260428'!$C$410:$C$854,'COA_DTGroup_Update 20260428'!$A$410:$A$854,"")</f>
        <v>Chi phí Bến bãi, bốc xếp xe giao hàng</v>
      </c>
      <c r="E7" s="205"/>
      <c r="F7" s="204" t="s">
        <v>798</v>
      </c>
      <c r="G7" s="205" t="s">
        <v>800</v>
      </c>
      <c r="H7" s="200">
        <f>VLOOKUP(C7,'COA_DTGroup_Update 20260428'!C:D,2,0)</f>
        <v>641</v>
      </c>
      <c r="I7" s="200">
        <v>1</v>
      </c>
      <c r="J7" s="201" t="s">
        <v>307</v>
      </c>
      <c r="K7" s="221" t="s">
        <v>197</v>
      </c>
    </row>
    <row r="8" spans="1:11" s="3" customFormat="1" hidden="1" x14ac:dyDescent="0.25">
      <c r="A8" s="191"/>
      <c r="B8" s="212">
        <f>IF(C8=0,"",MAX($B$5:B7)+1)</f>
        <v>4</v>
      </c>
      <c r="C8" s="204">
        <v>6418005705</v>
      </c>
      <c r="D8" s="205" t="str">
        <f>_xlfn.XLOOKUP(C8,'COA_DTGroup_Update 20260428'!$C$410:$C$854,'COA_DTGroup_Update 20260428'!$A$410:$A$854,"")</f>
        <v>Chi phí giao hàng tỉnh</v>
      </c>
      <c r="E8" s="205"/>
      <c r="F8" s="204" t="s">
        <v>801</v>
      </c>
      <c r="G8" s="205" t="s">
        <v>802</v>
      </c>
      <c r="H8" s="200">
        <f>VLOOKUP(C8,'COA_DTGroup_Update 20260428'!C:D,2,0)</f>
        <v>641</v>
      </c>
      <c r="I8" s="200">
        <v>1</v>
      </c>
      <c r="J8" s="201" t="s">
        <v>307</v>
      </c>
      <c r="K8" s="221" t="s">
        <v>197</v>
      </c>
    </row>
    <row r="9" spans="1:11" hidden="1" x14ac:dyDescent="0.25">
      <c r="B9" s="172">
        <f>IF(C9=0,"",MAX($B$5:B8)+1)</f>
        <v>5</v>
      </c>
      <c r="C9" s="230" t="s">
        <v>803</v>
      </c>
      <c r="D9" s="231"/>
      <c r="E9" s="231" t="s">
        <v>308</v>
      </c>
      <c r="F9" s="230" t="s">
        <v>804</v>
      </c>
      <c r="G9" s="231" t="s">
        <v>805</v>
      </c>
      <c r="H9" s="179"/>
      <c r="I9" s="179">
        <v>2</v>
      </c>
      <c r="J9" s="198" t="s">
        <v>308</v>
      </c>
      <c r="K9" s="220" t="s">
        <v>197</v>
      </c>
    </row>
    <row r="10" spans="1:11" hidden="1" x14ac:dyDescent="0.25">
      <c r="B10" s="172">
        <f>IF(C10=0,"",MAX($B$5:B9)+1)</f>
        <v>6</v>
      </c>
      <c r="C10" s="21">
        <v>6418003901</v>
      </c>
      <c r="D10" s="9" t="str">
        <f>_xlfn.XLOOKUP(C10,'COA_DTGroup_Update 20260428'!$C$410:$C$854,'COA_DTGroup_Update 20260428'!$A$410:$A$854,"")</f>
        <v>Chi phí hoa hồng</v>
      </c>
      <c r="E10" s="9" t="s">
        <v>309</v>
      </c>
      <c r="F10" s="573" t="s">
        <v>806</v>
      </c>
      <c r="G10" s="171"/>
      <c r="H10" s="179">
        <f>VLOOKUP(C10,'COA_DTGroup_Update 20260428'!C:D,2,0)</f>
        <v>641</v>
      </c>
      <c r="I10" s="179">
        <v>3</v>
      </c>
      <c r="J10" s="198" t="s">
        <v>309</v>
      </c>
      <c r="K10" s="220" t="s">
        <v>197</v>
      </c>
    </row>
    <row r="11" spans="1:11" s="3" customFormat="1" hidden="1" x14ac:dyDescent="0.25">
      <c r="A11" s="191"/>
      <c r="B11" s="212">
        <f>IF(C11=0,"",MAX($B$5:B10)+1)</f>
        <v>7</v>
      </c>
      <c r="C11" s="204">
        <v>6417003903</v>
      </c>
      <c r="D11" s="205" t="str">
        <f>_xlfn.XLOOKUP(C11,'COA_DTGroup_Update 20260428'!$C$410:$C$854,'COA_DTGroup_Update 20260428'!$A$410:$A$854,"")</f>
        <v>Chi phí hỗ trợ bán hàng</v>
      </c>
      <c r="E11" s="205"/>
      <c r="F11" s="204" t="s">
        <v>807</v>
      </c>
      <c r="G11" s="205" t="s">
        <v>800</v>
      </c>
      <c r="H11" s="200">
        <f>VLOOKUP(C11,'COA_DTGroup_Update 20260428'!C:D,2,0)</f>
        <v>641</v>
      </c>
      <c r="I11" s="200">
        <v>5</v>
      </c>
      <c r="J11" s="227" t="s">
        <v>159</v>
      </c>
      <c r="K11" s="221" t="s">
        <v>197</v>
      </c>
    </row>
    <row r="12" spans="1:11" s="3" customFormat="1" hidden="1" x14ac:dyDescent="0.25">
      <c r="A12" s="191"/>
      <c r="B12" s="212">
        <f>IF(C12=0,"",MAX($B$5:B11)+1)</f>
        <v>8</v>
      </c>
      <c r="C12" s="204">
        <v>6418003903</v>
      </c>
      <c r="D12" s="205" t="str">
        <f>_xlfn.XLOOKUP(C12,'COA_DTGroup_Update 20260428'!$C$410:$C$854,'COA_DTGroup_Update 20260428'!$A$410:$A$854,"")</f>
        <v>Chi phí hỗ trợ bán hàng siêu thị</v>
      </c>
      <c r="E12" s="205"/>
      <c r="F12" s="204" t="s">
        <v>807</v>
      </c>
      <c r="G12" s="205" t="s">
        <v>800</v>
      </c>
      <c r="H12" s="200">
        <f>VLOOKUP(C12,'COA_DTGroup_Update 20260428'!C:D,2,0)</f>
        <v>641</v>
      </c>
      <c r="I12" s="200">
        <v>5</v>
      </c>
      <c r="J12" s="227" t="s">
        <v>159</v>
      </c>
      <c r="K12" s="221" t="s">
        <v>197</v>
      </c>
    </row>
    <row r="13" spans="1:11" s="3" customFormat="1" hidden="1" x14ac:dyDescent="0.25">
      <c r="A13" s="191"/>
      <c r="B13" s="212">
        <f>IF(C13=0,"",MAX($B$5:B12)+1)</f>
        <v>9</v>
      </c>
      <c r="C13" s="228">
        <v>6417004801</v>
      </c>
      <c r="D13" s="205" t="str">
        <f>_xlfn.XLOOKUP(C13,'COA_DTGroup_Update 20260428'!$C$410:$C$854,'COA_DTGroup_Update 20260428'!$A$410:$A$854,"")</f>
        <v>Chi phí thu tiền</v>
      </c>
      <c r="E13" s="205"/>
      <c r="F13" s="228" t="s">
        <v>808</v>
      </c>
      <c r="G13" s="205" t="s">
        <v>800</v>
      </c>
      <c r="H13" s="200">
        <f>VLOOKUP(C13,'COA_DTGroup_Update 20260428'!C:D,2,0)</f>
        <v>641</v>
      </c>
      <c r="I13" s="200">
        <v>5</v>
      </c>
      <c r="J13" s="227" t="s">
        <v>159</v>
      </c>
      <c r="K13" s="221" t="s">
        <v>197</v>
      </c>
    </row>
    <row r="14" spans="1:11" ht="27.6" hidden="1" x14ac:dyDescent="0.25">
      <c r="B14" s="172">
        <f>IF(C14=0,"",MAX($B$5:B13)+1)</f>
        <v>10</v>
      </c>
      <c r="C14" s="203">
        <v>6418003902</v>
      </c>
      <c r="D14" s="9" t="str">
        <f>_xlfn.XLOOKUP(C14,'COA_DTGroup_Update 20260428'!$C$410:$C$854,'COA_DTGroup_Update 20260428'!$A$410:$A$854,"")</f>
        <v>Chi phí chiết khấu bán hàng, thanh toán</v>
      </c>
      <c r="E14" s="9" t="s">
        <v>310</v>
      </c>
      <c r="F14" s="858" t="s">
        <v>809</v>
      </c>
      <c r="G14" s="171"/>
      <c r="H14" s="179">
        <f>VLOOKUP(C14,'COA_DTGroup_Update 20260428'!C:D,2,0)</f>
        <v>641</v>
      </c>
      <c r="I14" s="179">
        <v>4</v>
      </c>
      <c r="J14" s="198" t="s">
        <v>310</v>
      </c>
      <c r="K14" s="220" t="s">
        <v>197</v>
      </c>
    </row>
    <row r="15" spans="1:11" hidden="1" x14ac:dyDescent="0.25">
      <c r="B15" s="172">
        <f>IF(C15=0,"",MAX($B$5:B14)+1)</f>
        <v>11</v>
      </c>
      <c r="C15" s="21">
        <v>6210000103</v>
      </c>
      <c r="D15" s="9" t="str">
        <f>_xlfn.XLOOKUP(C15,'COA_DTGroup_Update 20260428'!$C$410:$C$854,'COA_DTGroup_Update 20260428'!$A$410:$A$854,"")</f>
        <v>Chi phí Nhựa phế</v>
      </c>
      <c r="E15" s="9" t="s">
        <v>311</v>
      </c>
      <c r="F15" s="21" t="s">
        <v>810</v>
      </c>
      <c r="G15" s="171" t="s">
        <v>811</v>
      </c>
      <c r="H15" s="179">
        <f>VLOOKUP(C15,'COA_DTGroup_Update 20260428'!C:D,2,0)</f>
        <v>621</v>
      </c>
      <c r="I15" s="179">
        <v>6</v>
      </c>
      <c r="J15" s="198" t="s">
        <v>311</v>
      </c>
      <c r="K15" s="220" t="s">
        <v>197</v>
      </c>
    </row>
    <row r="16" spans="1:11" hidden="1" x14ac:dyDescent="0.25">
      <c r="B16" s="172">
        <f>IF(C16=0,"",MAX($B$5:B15)+1)</f>
        <v>12</v>
      </c>
      <c r="C16" s="21">
        <v>6210000104</v>
      </c>
      <c r="D16" s="9" t="str">
        <f>_xlfn.XLOOKUP(C16,'COA_DTGroup_Update 20260428'!$C$410:$C$854,'COA_DTGroup_Update 20260428'!$A$410:$A$854,"")</f>
        <v>Chi phí Vảy mua ngoài</v>
      </c>
      <c r="E16" s="9" t="s">
        <v>312</v>
      </c>
      <c r="F16" s="21" t="s">
        <v>812</v>
      </c>
      <c r="G16" s="171" t="s">
        <v>813</v>
      </c>
      <c r="H16" s="179">
        <f>VLOOKUP(C16,'COA_DTGroup_Update 20260428'!C:D,2,0)</f>
        <v>621</v>
      </c>
      <c r="I16" s="179">
        <v>7</v>
      </c>
      <c r="J16" s="198" t="s">
        <v>312</v>
      </c>
      <c r="K16" s="220" t="s">
        <v>197</v>
      </c>
    </row>
    <row r="17" spans="1:11" hidden="1" x14ac:dyDescent="0.25">
      <c r="B17" s="172">
        <f>IF(C17=0,"",MAX($B$5:B16)+1)</f>
        <v>13</v>
      </c>
      <c r="C17" s="21">
        <v>6210000101</v>
      </c>
      <c r="D17" s="9" t="str">
        <f>_xlfn.XLOOKUP(C17,'COA_DTGroup_Update 20260428'!$C$410:$C$854,'COA_DTGroup_Update 20260428'!$A$410:$A$854,"")</f>
        <v>Chi phí hạt nhựa cho SP nhựa</v>
      </c>
      <c r="E17" s="9" t="s">
        <v>313</v>
      </c>
      <c r="F17" s="21" t="s">
        <v>814</v>
      </c>
      <c r="G17" s="171"/>
      <c r="H17" s="179">
        <f>VLOOKUP(C17,'COA_DTGroup_Update 20260428'!C:D,2,0)</f>
        <v>621</v>
      </c>
      <c r="I17" s="179">
        <v>8</v>
      </c>
      <c r="J17" s="198" t="s">
        <v>313</v>
      </c>
      <c r="K17" s="220" t="s">
        <v>197</v>
      </c>
    </row>
    <row r="18" spans="1:11" hidden="1" x14ac:dyDescent="0.25">
      <c r="B18" s="172">
        <f>IF(C18=0,"",MAX($B$5:B17)+1)</f>
        <v>14</v>
      </c>
      <c r="C18" s="21">
        <v>6210000102</v>
      </c>
      <c r="D18" s="9" t="str">
        <f>_xlfn.XLOOKUP(C18,'COA_DTGroup_Update 20260428'!$C$410:$C$854,'COA_DTGroup_Update 20260428'!$A$410:$A$854,"")</f>
        <v>Chi phí hỗn hợp trộn</v>
      </c>
      <c r="E18" s="9" t="s">
        <v>314</v>
      </c>
      <c r="F18" s="21" t="s">
        <v>815</v>
      </c>
      <c r="G18" s="171"/>
      <c r="H18" s="179">
        <f>VLOOKUP(C18,'COA_DTGroup_Update 20260428'!C:D,2,0)</f>
        <v>621</v>
      </c>
      <c r="I18" s="179">
        <v>9</v>
      </c>
      <c r="J18" s="198" t="s">
        <v>314</v>
      </c>
      <c r="K18" s="220" t="s">
        <v>197</v>
      </c>
    </row>
    <row r="19" spans="1:11" hidden="1" x14ac:dyDescent="0.25">
      <c r="B19" s="172">
        <f>IF(C19=0,"",MAX($B$5:B18)+1)</f>
        <v>15</v>
      </c>
      <c r="C19" s="21">
        <v>6210000301</v>
      </c>
      <c r="D19" s="9" t="str">
        <f>_xlfn.XLOOKUP(C19,'COA_DTGroup_Update 20260428'!$C$410:$C$854,'COA_DTGroup_Update 20260428'!$A$410:$A$854,"")</f>
        <v>Chi phí keo xay</v>
      </c>
      <c r="E19" s="9" t="s">
        <v>315</v>
      </c>
      <c r="F19" s="21" t="s">
        <v>816</v>
      </c>
      <c r="G19" s="171"/>
      <c r="H19" s="179">
        <f>VLOOKUP(C19,'COA_DTGroup_Update 20260428'!C:D,2,0)</f>
        <v>621</v>
      </c>
      <c r="I19" s="179">
        <v>10</v>
      </c>
      <c r="J19" s="198" t="s">
        <v>315</v>
      </c>
      <c r="K19" s="220" t="s">
        <v>197</v>
      </c>
    </row>
    <row r="20" spans="1:11" ht="27.6" hidden="1" x14ac:dyDescent="0.25">
      <c r="B20" s="172">
        <f>IF(C20=0,"",MAX($B$5:B19)+1)</f>
        <v>16</v>
      </c>
      <c r="C20" s="21">
        <v>6210001201</v>
      </c>
      <c r="D20" s="9" t="str">
        <f>_xlfn.XLOOKUP(C20,'COA_DTGroup_Update 20260428'!$C$410:$C$854,'COA_DTGroup_Update 20260428'!$A$410:$A$854,"")</f>
        <v>Chi phí sắt thép, nhôm, đồng, thau SX Khuôn,Máy</v>
      </c>
      <c r="E20" s="9" t="s">
        <v>316</v>
      </c>
      <c r="F20" s="21" t="s">
        <v>817</v>
      </c>
      <c r="G20" s="171"/>
      <c r="H20" s="179">
        <f>VLOOKUP(C20,'COA_DTGroup_Update 20260428'!C:D,2,0)</f>
        <v>621</v>
      </c>
      <c r="I20" s="179">
        <v>11</v>
      </c>
      <c r="J20" s="198" t="s">
        <v>316</v>
      </c>
      <c r="K20" s="220" t="s">
        <v>197</v>
      </c>
    </row>
    <row r="21" spans="1:11" x14ac:dyDescent="0.25">
      <c r="B21" s="172">
        <f>IF(C21=0,"",MAX($B$5:B20)+1)</f>
        <v>17</v>
      </c>
      <c r="C21" s="230" t="s">
        <v>818</v>
      </c>
      <c r="D21" s="231"/>
      <c r="E21" s="231" t="s">
        <v>317</v>
      </c>
      <c r="F21" s="230" t="s">
        <v>819</v>
      </c>
      <c r="G21" s="231" t="s">
        <v>805</v>
      </c>
      <c r="H21" s="179"/>
      <c r="I21" s="179">
        <v>12</v>
      </c>
      <c r="J21" s="198" t="s">
        <v>317</v>
      </c>
      <c r="K21" s="220" t="s">
        <v>197</v>
      </c>
    </row>
    <row r="22" spans="1:11" x14ac:dyDescent="0.25">
      <c r="B22" s="172">
        <f>IF(C22=0,"",MAX($B$5:B21)+1)</f>
        <v>18</v>
      </c>
      <c r="C22" s="21">
        <v>6272000401</v>
      </c>
      <c r="D22" s="9" t="str">
        <f>_xlfn.XLOOKUP(C22,'COA_DTGroup_Update 20260428'!$C$410:$C$854,'COA_DTGroup_Update 20260428'!$A$410:$A$854,"")</f>
        <v>Chi phí mực, nhũ in</v>
      </c>
      <c r="E22" s="9" t="s">
        <v>318</v>
      </c>
      <c r="F22" s="21" t="s">
        <v>820</v>
      </c>
      <c r="G22" s="171"/>
      <c r="H22" s="179">
        <f>VLOOKUP(C22,'COA_DTGroup_Update 20260428'!C:D,2,0)</f>
        <v>627</v>
      </c>
      <c r="I22" s="179">
        <v>13</v>
      </c>
      <c r="J22" s="198" t="s">
        <v>318</v>
      </c>
      <c r="K22" s="220" t="s">
        <v>197</v>
      </c>
    </row>
    <row r="23" spans="1:11" hidden="1" x14ac:dyDescent="0.25">
      <c r="B23" s="172">
        <f>IF(C23=0,"",MAX($B$5:B22)+1)</f>
        <v>19</v>
      </c>
      <c r="C23" s="21">
        <v>6210000201</v>
      </c>
      <c r="D23" s="9" t="str">
        <f>_xlfn.XLOOKUP(C23,'COA_DTGroup_Update 20260428'!$C$410:$C$854,'COA_DTGroup_Update 20260428'!$A$410:$A$854,"")</f>
        <v>Chi phí màu</v>
      </c>
      <c r="E23" s="9" t="s">
        <v>319</v>
      </c>
      <c r="F23" s="21" t="s">
        <v>821</v>
      </c>
      <c r="G23" s="171"/>
      <c r="H23" s="179">
        <f>VLOOKUP(C23,'COA_DTGroup_Update 20260428'!C:D,2,0)</f>
        <v>621</v>
      </c>
      <c r="I23" s="179">
        <v>14</v>
      </c>
      <c r="J23" s="198" t="s">
        <v>319</v>
      </c>
      <c r="K23" s="220" t="s">
        <v>197</v>
      </c>
    </row>
    <row r="24" spans="1:11" ht="27.6" hidden="1" x14ac:dyDescent="0.25">
      <c r="B24" s="172">
        <f>IF(C24=0,"",MAX($B$5:B23)+1)</f>
        <v>20</v>
      </c>
      <c r="C24" s="21">
        <v>6210000401</v>
      </c>
      <c r="D24" s="9" t="str">
        <f>_xlfn.XLOOKUP(C24,'COA_DTGroup_Update 20260428'!$C$410:$C$854,'COA_DTGroup_Update 20260428'!$A$410:$A$854,"")</f>
        <v>Chi phí vật liệu phụ</v>
      </c>
      <c r="E24" s="9" t="s">
        <v>142</v>
      </c>
      <c r="F24" s="21" t="s">
        <v>820</v>
      </c>
      <c r="G24" s="171" t="s">
        <v>822</v>
      </c>
      <c r="H24" s="179">
        <f>VLOOKUP(C24,'COA_DTGroup_Update 20260428'!C:D,2,0)</f>
        <v>621</v>
      </c>
      <c r="I24" s="179">
        <v>15</v>
      </c>
      <c r="J24" s="15" t="s">
        <v>142</v>
      </c>
      <c r="K24" s="220" t="s">
        <v>197</v>
      </c>
    </row>
    <row r="25" spans="1:11" ht="27.6" x14ac:dyDescent="0.25">
      <c r="B25" s="172">
        <f>IF(C25=0,"",MAX($B$5:B24)+1)</f>
        <v>21</v>
      </c>
      <c r="C25" s="21">
        <v>6272000100</v>
      </c>
      <c r="D25" s="9" t="str">
        <f>_xlfn.XLOOKUP(C25,'COA_DTGroup_Update 20260428'!$C$410:$C$854,'COA_DTGroup_Update 20260428'!$A$410:$A$854,"")</f>
        <v>Chi phí vật liệu phục vụ SX</v>
      </c>
      <c r="E25" s="9" t="s">
        <v>142</v>
      </c>
      <c r="F25" s="21" t="s">
        <v>823</v>
      </c>
      <c r="G25" s="171" t="s">
        <v>822</v>
      </c>
      <c r="H25" s="179">
        <f>VLOOKUP(C25,'COA_DTGroup_Update 20260428'!C:D,2,0)</f>
        <v>627</v>
      </c>
      <c r="I25" s="179">
        <v>15</v>
      </c>
      <c r="J25" s="15" t="s">
        <v>142</v>
      </c>
      <c r="K25" s="220" t="s">
        <v>197</v>
      </c>
    </row>
    <row r="26" spans="1:11" ht="27.6" x14ac:dyDescent="0.25">
      <c r="B26" s="172">
        <f>IF(C26=0,"",MAX($B$5:B25)+1)</f>
        <v>22</v>
      </c>
      <c r="C26" s="21">
        <v>6272000101</v>
      </c>
      <c r="D26" s="9" t="str">
        <f>_xlfn.XLOOKUP(C26,'COA_DTGroup_Update 20260428'!$C$410:$C$854,'COA_DTGroup_Update 20260428'!$A$410:$A$854,"")</f>
        <v>Chi phí Lưới</v>
      </c>
      <c r="E26" s="9" t="s">
        <v>320</v>
      </c>
      <c r="F26" s="21" t="s">
        <v>814</v>
      </c>
      <c r="G26" s="171" t="s">
        <v>824</v>
      </c>
      <c r="H26" s="179">
        <f>VLOOKUP(C26,'COA_DTGroup_Update 20260428'!C:D,2,0)</f>
        <v>627</v>
      </c>
      <c r="I26" s="179">
        <v>16</v>
      </c>
      <c r="J26" s="198" t="s">
        <v>320</v>
      </c>
      <c r="K26" s="220" t="s">
        <v>197</v>
      </c>
    </row>
    <row r="27" spans="1:11" ht="27.6" x14ac:dyDescent="0.25">
      <c r="B27" s="172">
        <f>IF(C27=0,"",MAX($B$5:B26)+1)</f>
        <v>23</v>
      </c>
      <c r="C27" s="21">
        <v>6272000102</v>
      </c>
      <c r="D27" s="9" t="str">
        <f>_xlfn.XLOOKUP(C27,'COA_DTGroup_Update 20260428'!$C$410:$C$854,'COA_DTGroup_Update 20260428'!$A$410:$A$854,"")</f>
        <v>Chi phí dao (Băm, tạo hạt)</v>
      </c>
      <c r="E27" s="9" t="s">
        <v>321</v>
      </c>
      <c r="F27" s="21" t="s">
        <v>815</v>
      </c>
      <c r="G27" s="171" t="s">
        <v>825</v>
      </c>
      <c r="H27" s="179">
        <f>VLOOKUP(C27,'COA_DTGroup_Update 20260428'!C:D,2,0)</f>
        <v>627</v>
      </c>
      <c r="I27" s="179">
        <v>17</v>
      </c>
      <c r="J27" s="198" t="s">
        <v>321</v>
      </c>
      <c r="K27" s="220" t="s">
        <v>197</v>
      </c>
    </row>
    <row r="28" spans="1:11" s="3" customFormat="1" ht="27.6" x14ac:dyDescent="0.25">
      <c r="A28" s="191"/>
      <c r="B28" s="212">
        <f>IF(C28=0,"",MAX($B$5:B27)+1)</f>
        <v>24</v>
      </c>
      <c r="C28" s="204">
        <v>6273001401</v>
      </c>
      <c r="D28" s="205" t="str">
        <f>_xlfn.XLOOKUP(C28,'COA_DTGroup_Update 20260428'!$C$410:$C$854,'COA_DTGroup_Update 20260428'!$A$410:$A$854,"")</f>
        <v>Chi phí dao cụ CNC</v>
      </c>
      <c r="E28" s="205"/>
      <c r="F28" s="204" t="s">
        <v>826</v>
      </c>
      <c r="G28" s="205" t="s">
        <v>827</v>
      </c>
      <c r="H28" s="200"/>
      <c r="I28" s="200">
        <v>17</v>
      </c>
      <c r="J28" s="201" t="s">
        <v>321</v>
      </c>
      <c r="K28" s="221" t="s">
        <v>197</v>
      </c>
    </row>
    <row r="29" spans="1:11" x14ac:dyDescent="0.25">
      <c r="B29" s="172">
        <f>IF(C29=0,"",MAX($B$5:B28)+1)</f>
        <v>25</v>
      </c>
      <c r="C29" s="21">
        <v>6273000105</v>
      </c>
      <c r="D29" s="9" t="str">
        <f>_xlfn.XLOOKUP(C29,'COA_DTGroup_Update 20260428'!$C$410:$C$854,'COA_DTGroup_Update 20260428'!$A$410:$A$854,"")</f>
        <v>Chi phí khuôn tạo hạt</v>
      </c>
      <c r="E29" s="9" t="s">
        <v>322</v>
      </c>
      <c r="F29" s="21" t="s">
        <v>828</v>
      </c>
      <c r="G29" s="171"/>
      <c r="H29" s="179">
        <f>VLOOKUP(C29,'COA_DTGroup_Update 20260428'!C:D,2,0)</f>
        <v>627</v>
      </c>
      <c r="I29" s="179">
        <v>18</v>
      </c>
      <c r="J29" s="198" t="s">
        <v>322</v>
      </c>
      <c r="K29" s="220" t="s">
        <v>197</v>
      </c>
    </row>
    <row r="30" spans="1:11" hidden="1" x14ac:dyDescent="0.25">
      <c r="B30" s="172">
        <f>IF(C30=0,"",MAX($B$5:B29)+1)</f>
        <v>26</v>
      </c>
      <c r="C30" s="21">
        <v>6210001501</v>
      </c>
      <c r="D30" s="9" t="str">
        <f>_xlfn.XLOOKUP(C30,'COA_DTGroup_Update 20260428'!$C$410:$C$854,'COA_DTGroup_Update 20260428'!$A$410:$A$854,"")</f>
        <v>Chi phí xi, khắc ,tôi thép</v>
      </c>
      <c r="E30" s="9" t="s">
        <v>323</v>
      </c>
      <c r="F30" s="21" t="s">
        <v>829</v>
      </c>
      <c r="G30" s="171"/>
      <c r="H30" s="179">
        <f>VLOOKUP(C30,'COA_DTGroup_Update 20260428'!C:D,2,0)</f>
        <v>621</v>
      </c>
      <c r="I30" s="179">
        <v>19</v>
      </c>
      <c r="J30" s="198" t="s">
        <v>323</v>
      </c>
      <c r="K30" s="220" t="s">
        <v>197</v>
      </c>
    </row>
    <row r="31" spans="1:11" x14ac:dyDescent="0.25">
      <c r="B31" s="172">
        <f>IF(C31=0,"",MAX($B$5:B30)+1)</f>
        <v>27</v>
      </c>
      <c r="C31" s="21">
        <v>6273001501</v>
      </c>
      <c r="D31" s="9" t="str">
        <f>_xlfn.XLOOKUP(C31,'COA_DTGroup_Update 20260428'!$C$410:$C$854,'COA_DTGroup_Update 20260428'!$A$410:$A$854,"")</f>
        <v>Chi phí xi, khắc ,tôi thép</v>
      </c>
      <c r="E31" s="9" t="s">
        <v>323</v>
      </c>
      <c r="F31" s="21" t="s">
        <v>829</v>
      </c>
      <c r="G31" s="171"/>
      <c r="H31" s="179">
        <f>VLOOKUP(C31,'COA_DTGroup_Update 20260428'!C:D,2,0)</f>
        <v>627</v>
      </c>
      <c r="I31" s="179">
        <v>19</v>
      </c>
      <c r="J31" s="198" t="s">
        <v>323</v>
      </c>
      <c r="K31" s="220" t="s">
        <v>197</v>
      </c>
    </row>
    <row r="32" spans="1:11" s="3" customFormat="1" ht="27.6" x14ac:dyDescent="0.25">
      <c r="A32" s="191"/>
      <c r="B32" s="212">
        <f>IF(C32=0,"",MAX($B$5:B31)+1)</f>
        <v>28</v>
      </c>
      <c r="C32" s="204">
        <v>6277001501</v>
      </c>
      <c r="D32" s="205" t="str">
        <f>_xlfn.XLOOKUP(C32,'COA_DTGroup_Update 20260428'!$C$410:$C$854,'COA_DTGroup_Update 20260428'!$A$410:$A$854,"")</f>
        <v>Chi phí xi, khắc khuôn,tôi thép</v>
      </c>
      <c r="E32" s="205"/>
      <c r="F32" s="204" t="s">
        <v>829</v>
      </c>
      <c r="G32" s="205" t="s">
        <v>830</v>
      </c>
      <c r="H32" s="200">
        <f>VLOOKUP(C32,'COA_DTGroup_Update 20260428'!C:D,2,0)</f>
        <v>627</v>
      </c>
      <c r="I32" s="200">
        <v>19</v>
      </c>
      <c r="J32" s="201" t="s">
        <v>323</v>
      </c>
      <c r="K32" s="221" t="s">
        <v>197</v>
      </c>
    </row>
    <row r="33" spans="1:11" s="3" customFormat="1" ht="27.6" x14ac:dyDescent="0.25">
      <c r="A33" s="191"/>
      <c r="B33" s="212">
        <f>IF(C33=0,"",MAX($B$5:B32)+1)</f>
        <v>29</v>
      </c>
      <c r="C33" s="204">
        <v>6277002203</v>
      </c>
      <c r="D33" s="205" t="str">
        <f>_xlfn.XLOOKUP(C33,'COA_DTGroup_Update 20260428'!$C$410:$C$854,'COA_DTGroup_Update 20260428'!$A$410:$A$854,"")</f>
        <v>Chi phí Xi khuôn cũ</v>
      </c>
      <c r="E33" s="205"/>
      <c r="F33" s="204" t="s">
        <v>831</v>
      </c>
      <c r="G33" s="205" t="s">
        <v>830</v>
      </c>
      <c r="H33" s="200">
        <f>VLOOKUP(C33,'COA_DTGroup_Update 20260428'!C:D,2,0)</f>
        <v>627</v>
      </c>
      <c r="I33" s="200">
        <v>19</v>
      </c>
      <c r="J33" s="201" t="s">
        <v>323</v>
      </c>
      <c r="K33" s="221" t="s">
        <v>197</v>
      </c>
    </row>
    <row r="34" spans="1:11" x14ac:dyDescent="0.25">
      <c r="B34" s="172">
        <f>IF(C34=0,"",MAX($B$5:B33)+1)</f>
        <v>30</v>
      </c>
      <c r="C34" s="21">
        <v>6273002104</v>
      </c>
      <c r="D34" s="9" t="str">
        <f>_xlfn.XLOOKUP(C34,'COA_DTGroup_Update 20260428'!$C$410:$C$854,'COA_DTGroup_Update 20260428'!$A$410:$A$854,"")</f>
        <v>Chi phí vật tư đánh bóng</v>
      </c>
      <c r="E34" s="9" t="s">
        <v>324</v>
      </c>
      <c r="F34" s="21" t="s">
        <v>832</v>
      </c>
      <c r="G34" s="171"/>
      <c r="H34" s="179">
        <f>VLOOKUP(C34,'COA_DTGroup_Update 20260428'!C:D,2,0)</f>
        <v>627</v>
      </c>
      <c r="I34" s="179">
        <v>20</v>
      </c>
      <c r="J34" s="198" t="s">
        <v>324</v>
      </c>
      <c r="K34" s="220" t="s">
        <v>197</v>
      </c>
    </row>
    <row r="35" spans="1:11" ht="27.6" x14ac:dyDescent="0.25">
      <c r="B35" s="172">
        <f>IF(C35=0,"",MAX($B$5:B34)+1)</f>
        <v>31</v>
      </c>
      <c r="C35" s="21">
        <v>6272002101</v>
      </c>
      <c r="D35" s="9" t="str">
        <f>_xlfn.XLOOKUP(C35,'COA_DTGroup_Update 20260428'!$C$410:$C$854,'COA_DTGroup_Update 20260428'!$A$410:$A$854,"")</f>
        <v>Chi phí vật tư phân xưởng.</v>
      </c>
      <c r="E35" s="9" t="s">
        <v>144</v>
      </c>
      <c r="F35" s="21" t="s">
        <v>833</v>
      </c>
      <c r="G35" s="171" t="s">
        <v>834</v>
      </c>
      <c r="H35" s="179">
        <f>VLOOKUP(C35,'COA_DTGroup_Update 20260428'!C:D,2,0)</f>
        <v>627</v>
      </c>
      <c r="I35" s="179">
        <v>23</v>
      </c>
      <c r="J35" s="198" t="s">
        <v>144</v>
      </c>
      <c r="K35" s="220" t="s">
        <v>197</v>
      </c>
    </row>
    <row r="36" spans="1:11" s="3" customFormat="1" ht="27.6" x14ac:dyDescent="0.25">
      <c r="A36" s="191"/>
      <c r="B36" s="212">
        <f>IF(C36=0,"",MAX($B$5:B35)+1)</f>
        <v>32</v>
      </c>
      <c r="C36" s="204">
        <v>6278002101</v>
      </c>
      <c r="D36" s="205" t="str">
        <f>_xlfn.XLOOKUP(C36,'COA_DTGroup_Update 20260428'!$C$410:$C$854,'COA_DTGroup_Update 20260428'!$A$410:$A$854,"")</f>
        <v>Chi phí vật tư phân xưởng.</v>
      </c>
      <c r="E36" s="205"/>
      <c r="F36" s="204" t="s">
        <v>833</v>
      </c>
      <c r="G36" s="205" t="s">
        <v>835</v>
      </c>
      <c r="H36" s="200">
        <f>VLOOKUP(C36,'COA_DTGroup_Update 20260428'!C:D,2,0)</f>
        <v>627</v>
      </c>
      <c r="I36" s="200">
        <v>23</v>
      </c>
      <c r="J36" s="201" t="s">
        <v>144</v>
      </c>
      <c r="K36" s="221" t="s">
        <v>197</v>
      </c>
    </row>
    <row r="37" spans="1:11" x14ac:dyDescent="0.25">
      <c r="B37" s="172">
        <f>IF(C37=0,"",MAX($B$5:B36)+1)</f>
        <v>33</v>
      </c>
      <c r="C37" s="203">
        <v>6273002103</v>
      </c>
      <c r="D37" s="9" t="str">
        <f>_xlfn.XLOOKUP(C37,'COA_DTGroup_Update 20260428'!$C$410:$C$854,'COA_DTGroup_Update 20260428'!$A$410:$A$854,"")</f>
        <v>Chi phí dây cắt</v>
      </c>
      <c r="E37" s="9" t="s">
        <v>325</v>
      </c>
      <c r="F37" s="203" t="s">
        <v>836</v>
      </c>
      <c r="G37" s="171"/>
      <c r="H37" s="179">
        <f>VLOOKUP(C37,'COA_DTGroup_Update 20260428'!C:D,2,0)</f>
        <v>627</v>
      </c>
      <c r="I37" s="179">
        <v>21</v>
      </c>
      <c r="J37" s="198" t="s">
        <v>325</v>
      </c>
      <c r="K37" s="220" t="s">
        <v>197</v>
      </c>
    </row>
    <row r="38" spans="1:11" x14ac:dyDescent="0.25">
      <c r="B38" s="172">
        <f>IF(C38=0,"",MAX($B$5:B37)+1)</f>
        <v>34</v>
      </c>
      <c r="C38" s="21">
        <v>6273001301</v>
      </c>
      <c r="D38" s="9" t="str">
        <f>_xlfn.XLOOKUP(C38,'COA_DTGroup_Update 20260428'!$C$410:$C$854,'COA_DTGroup_Update 20260428'!$A$410:$A$854,"")</f>
        <v>Chi phí phụ tùng khuôn,máy</v>
      </c>
      <c r="E38" s="9" t="s">
        <v>326</v>
      </c>
      <c r="F38" s="21" t="s">
        <v>837</v>
      </c>
      <c r="G38" s="171"/>
      <c r="H38" s="179">
        <f>VLOOKUP(C38,'COA_DTGroup_Update 20260428'!C:D,2,0)</f>
        <v>627</v>
      </c>
      <c r="I38" s="179">
        <v>22</v>
      </c>
      <c r="J38" s="198" t="s">
        <v>326</v>
      </c>
      <c r="K38" s="220" t="s">
        <v>197</v>
      </c>
    </row>
    <row r="39" spans="1:11" hidden="1" x14ac:dyDescent="0.25">
      <c r="B39" s="172">
        <f>IF(C39=0,"",MAX($B$5:B38)+1)</f>
        <v>35</v>
      </c>
      <c r="C39" s="21">
        <v>6210001301</v>
      </c>
      <c r="D39" s="9" t="str">
        <f>_xlfn.XLOOKUP(C39,'COA_DTGroup_Update 20260428'!$C$410:$C$854,'COA_DTGroup_Update 20260428'!$A$410:$A$854,"")</f>
        <v>Chi phí phụ tùng khuôn,máy</v>
      </c>
      <c r="E39" s="9" t="s">
        <v>326</v>
      </c>
      <c r="F39" s="21" t="s">
        <v>837</v>
      </c>
      <c r="G39" s="171"/>
      <c r="H39" s="179">
        <f>VLOOKUP(C39,'COA_DTGroup_Update 20260428'!C:D,2,0)</f>
        <v>621</v>
      </c>
      <c r="I39" s="179">
        <v>22</v>
      </c>
      <c r="J39" s="198" t="s">
        <v>326</v>
      </c>
      <c r="K39" s="220" t="s">
        <v>197</v>
      </c>
    </row>
    <row r="40" spans="1:11" hidden="1" x14ac:dyDescent="0.25">
      <c r="B40" s="172">
        <f>IF(C40=0,"",MAX($B$5:B39)+1)</f>
        <v>36</v>
      </c>
      <c r="C40" s="21">
        <v>6412000802</v>
      </c>
      <c r="D40" s="9" t="str">
        <f>_xlfn.XLOOKUP(C40,'COA_DTGroup_Update 20260428'!$C$410:$C$854,'COA_DTGroup_Update 20260428'!$A$410:$A$854,"")</f>
        <v>Chi phí bao tải (bao dệt)-Kho TP</v>
      </c>
      <c r="E40" s="9" t="s">
        <v>155</v>
      </c>
      <c r="F40" s="21" t="s">
        <v>838</v>
      </c>
      <c r="G40" s="171" t="s">
        <v>839</v>
      </c>
      <c r="H40" s="179">
        <f>VLOOKUP(C40,'COA_DTGroup_Update 20260428'!C:D,2,0)</f>
        <v>641</v>
      </c>
      <c r="I40" s="179">
        <v>30</v>
      </c>
      <c r="J40" s="198" t="s">
        <v>155</v>
      </c>
      <c r="K40" s="220" t="s">
        <v>197</v>
      </c>
    </row>
    <row r="41" spans="1:11" ht="27.6" x14ac:dyDescent="0.25">
      <c r="B41" s="172">
        <f>IF(C41=0,"",MAX($B$5:B40)+1)</f>
        <v>37</v>
      </c>
      <c r="C41" s="21">
        <v>6272000103</v>
      </c>
      <c r="D41" s="9" t="str">
        <f>_xlfn.XLOOKUP(C41,'COA_DTGroup_Update 20260428'!$C$410:$C$854,'COA_DTGroup_Update 20260428'!$A$410:$A$854,"")</f>
        <v>Chi phí Bao jumbo quay đầu</v>
      </c>
      <c r="E41" s="9" t="s">
        <v>141</v>
      </c>
      <c r="F41" s="21" t="s">
        <v>810</v>
      </c>
      <c r="G41" s="171" t="s">
        <v>840</v>
      </c>
      <c r="H41" s="179">
        <f>VLOOKUP(C41,'COA_DTGroup_Update 20260428'!C:D,2,0)</f>
        <v>627</v>
      </c>
      <c r="I41" s="179">
        <v>24</v>
      </c>
      <c r="J41" s="198" t="s">
        <v>141</v>
      </c>
      <c r="K41" s="220" t="s">
        <v>197</v>
      </c>
    </row>
    <row r="42" spans="1:11" x14ac:dyDescent="0.25">
      <c r="B42" s="172"/>
      <c r="C42" s="230" t="s">
        <v>841</v>
      </c>
      <c r="D42" s="231"/>
      <c r="E42" s="232" t="s">
        <v>149</v>
      </c>
      <c r="F42" s="230" t="s">
        <v>842</v>
      </c>
      <c r="G42" s="231" t="s">
        <v>805</v>
      </c>
      <c r="H42" s="179"/>
      <c r="I42" s="179">
        <v>25</v>
      </c>
      <c r="J42" s="198" t="s">
        <v>149</v>
      </c>
      <c r="K42" s="220"/>
    </row>
    <row r="43" spans="1:11" ht="27.6" hidden="1" x14ac:dyDescent="0.25">
      <c r="B43" s="172">
        <f>IF(C43=0,"",MAX($B$5:B40)+1)</f>
        <v>37</v>
      </c>
      <c r="C43" s="202">
        <v>6210000701</v>
      </c>
      <c r="D43" s="192" t="str">
        <f>_xlfn.XLOOKUP(C43,'COA_DTGroup_Update 20260428'!$C$410:$C$854,'COA_DTGroup_Update 20260428'!$A$410:$A$854,"")</f>
        <v>Chi phí bao bì</v>
      </c>
      <c r="E43" s="192" t="s">
        <v>135</v>
      </c>
      <c r="F43" s="202" t="s">
        <v>843</v>
      </c>
      <c r="G43" s="192" t="s">
        <v>844</v>
      </c>
      <c r="H43" s="179">
        <f>VLOOKUP(C43,'COA_DTGroup_Update 20260428'!C:D,2,0)</f>
        <v>621</v>
      </c>
      <c r="I43" s="179">
        <v>26</v>
      </c>
      <c r="J43" s="198" t="s">
        <v>135</v>
      </c>
      <c r="K43" s="220" t="s">
        <v>197</v>
      </c>
    </row>
    <row r="44" spans="1:11" x14ac:dyDescent="0.25">
      <c r="B44" s="172">
        <f>IF(C44=0,"",MAX($B$5:B43)+1)</f>
        <v>38</v>
      </c>
      <c r="C44" s="230" t="s">
        <v>841</v>
      </c>
      <c r="D44" s="231"/>
      <c r="E44" s="231" t="s">
        <v>212</v>
      </c>
      <c r="F44" s="230" t="s">
        <v>845</v>
      </c>
      <c r="G44" s="231" t="s">
        <v>805</v>
      </c>
      <c r="H44" s="179">
        <v>621</v>
      </c>
      <c r="I44" s="179">
        <v>27</v>
      </c>
      <c r="J44" s="198" t="s">
        <v>212</v>
      </c>
      <c r="K44" s="220" t="s">
        <v>197</v>
      </c>
    </row>
    <row r="45" spans="1:11" x14ac:dyDescent="0.25">
      <c r="B45" s="172">
        <f>IF(C45=0,"",MAX($B$5:B44)+1)</f>
        <v>39</v>
      </c>
      <c r="C45" s="230" t="s">
        <v>841</v>
      </c>
      <c r="D45" s="231"/>
      <c r="E45" s="231" t="s">
        <v>327</v>
      </c>
      <c r="F45" s="230" t="s">
        <v>846</v>
      </c>
      <c r="G45" s="231" t="s">
        <v>805</v>
      </c>
      <c r="H45" s="179">
        <v>621</v>
      </c>
      <c r="I45" s="179">
        <v>28</v>
      </c>
      <c r="J45" s="198" t="s">
        <v>327</v>
      </c>
      <c r="K45" s="220" t="s">
        <v>197</v>
      </c>
    </row>
    <row r="46" spans="1:11" x14ac:dyDescent="0.25">
      <c r="B46" s="172">
        <f>IF(C46=0,"",MAX($B$5:B45)+1)</f>
        <v>40</v>
      </c>
      <c r="C46" s="21">
        <v>6272002102</v>
      </c>
      <c r="D46" s="9" t="str">
        <f>_xlfn.XLOOKUP(C46,'COA_DTGroup_Update 20260428'!$C$410:$C$854,'COA_DTGroup_Update 20260428'!$A$410:$A$854,"")</f>
        <v>Chi phí Băng keo</v>
      </c>
      <c r="E46" s="9" t="s">
        <v>328</v>
      </c>
      <c r="F46" s="21" t="s">
        <v>847</v>
      </c>
      <c r="G46" s="171"/>
      <c r="H46" s="179">
        <f>VLOOKUP(C46,'COA_DTGroup_Update 20260428'!C:D,2,0)</f>
        <v>627</v>
      </c>
      <c r="I46" s="179">
        <v>29</v>
      </c>
      <c r="J46" s="198" t="s">
        <v>328</v>
      </c>
      <c r="K46" s="220" t="s">
        <v>197</v>
      </c>
    </row>
    <row r="47" spans="1:11" x14ac:dyDescent="0.25">
      <c r="B47" s="172">
        <f>IF(C47=0,"",MAX($B$5:B46)+1)</f>
        <v>41</v>
      </c>
      <c r="C47" s="21">
        <v>6275001801</v>
      </c>
      <c r="D47" s="9" t="str">
        <f>_xlfn.XLOOKUP(C47,'COA_DTGroup_Update 20260428'!$C$410:$C$854,'COA_DTGroup_Update 20260428'!$A$410:$A$854,"")</f>
        <v>Chi phí điện Sản xuất</v>
      </c>
      <c r="E47" s="9" t="s">
        <v>329</v>
      </c>
      <c r="F47" s="21" t="s">
        <v>848</v>
      </c>
      <c r="G47" s="171"/>
      <c r="H47" s="179">
        <f>VLOOKUP(C47,'COA_DTGroup_Update 20260428'!C:D,2,0)</f>
        <v>627</v>
      </c>
      <c r="I47" s="179">
        <v>31</v>
      </c>
      <c r="J47" s="198" t="s">
        <v>329</v>
      </c>
      <c r="K47" s="220" t="s">
        <v>197</v>
      </c>
    </row>
    <row r="48" spans="1:11" x14ac:dyDescent="0.25">
      <c r="B48" s="172">
        <f>IF(C48=0,"",MAX($B$5:B47)+1)</f>
        <v>42</v>
      </c>
      <c r="C48" s="21">
        <v>6277001802</v>
      </c>
      <c r="D48" s="9" t="str">
        <f>_xlfn.XLOOKUP(C48,'COA_DTGroup_Update 20260428'!$C$410:$C$854,'COA_DTGroup_Update 20260428'!$A$410:$A$854,"")</f>
        <v>Chi phí điện Quản lý</v>
      </c>
      <c r="E48" s="9" t="s">
        <v>330</v>
      </c>
      <c r="F48" s="21" t="s">
        <v>849</v>
      </c>
      <c r="G48" s="171"/>
      <c r="H48" s="179">
        <f>VLOOKUP(C48,'COA_DTGroup_Update 20260428'!C:D,2,0)</f>
        <v>627</v>
      </c>
      <c r="I48" s="179">
        <v>32</v>
      </c>
      <c r="J48" s="198" t="s">
        <v>330</v>
      </c>
      <c r="K48" s="220" t="s">
        <v>197</v>
      </c>
    </row>
    <row r="49" spans="1:11" hidden="1" x14ac:dyDescent="0.25">
      <c r="B49" s="172">
        <f>IF(C49=0,"",MAX($B$5:B48)+1)</f>
        <v>43</v>
      </c>
      <c r="C49" s="21">
        <v>6417001802</v>
      </c>
      <c r="D49" s="9" t="str">
        <f>_xlfn.XLOOKUP(C49,'COA_DTGroup_Update 20260428'!$C$410:$C$854,'COA_DTGroup_Update 20260428'!$A$410:$A$854,"")</f>
        <v>Chi phí điện Quản lý</v>
      </c>
      <c r="E49" s="9" t="s">
        <v>330</v>
      </c>
      <c r="F49" s="21" t="s">
        <v>849</v>
      </c>
      <c r="G49" s="171"/>
      <c r="H49" s="179">
        <f>VLOOKUP(C49,'COA_DTGroup_Update 20260428'!C:D,2,0)</f>
        <v>641</v>
      </c>
      <c r="I49" s="1030">
        <v>99</v>
      </c>
      <c r="J49" s="1031" t="s">
        <v>330</v>
      </c>
      <c r="K49" s="1032" t="s">
        <v>226</v>
      </c>
    </row>
    <row r="50" spans="1:11" hidden="1" x14ac:dyDescent="0.25">
      <c r="B50" s="172">
        <f>IF(C50=0,"",MAX($B$5:B49)+1)</f>
        <v>44</v>
      </c>
      <c r="C50" s="21">
        <v>6427001802</v>
      </c>
      <c r="D50" s="9" t="str">
        <f>_xlfn.XLOOKUP(C50,'COA_DTGroup_Update 20260428'!$C$410:$C$854,'COA_DTGroup_Update 20260428'!$A$410:$A$854,"")</f>
        <v>Chi phí điện Quản lý</v>
      </c>
      <c r="E50" s="9" t="s">
        <v>330</v>
      </c>
      <c r="F50" s="21" t="s">
        <v>849</v>
      </c>
      <c r="G50" s="171"/>
      <c r="H50" s="179">
        <f>VLOOKUP(C50,'COA_DTGroup_Update 20260428'!C:D,2,0)</f>
        <v>642</v>
      </c>
      <c r="I50" s="1030">
        <v>99</v>
      </c>
      <c r="J50" s="1031" t="s">
        <v>330</v>
      </c>
      <c r="K50" s="1032" t="s">
        <v>226</v>
      </c>
    </row>
    <row r="51" spans="1:11" x14ac:dyDescent="0.25">
      <c r="B51" s="172">
        <f>IF(C51=0,"",MAX($B$5:B50)+1)</f>
        <v>45</v>
      </c>
      <c r="C51" s="21">
        <v>6275001803</v>
      </c>
      <c r="D51" s="171" t="str">
        <f>_xlfn.XLOOKUP(C51,'COA_DTGroup_Update 20260428'!$C$410:$C$854,'COA_DTGroup_Update 20260428'!$A$410:$A$854,"")</f>
        <v>Chi phí nước sản xuất</v>
      </c>
      <c r="E51" s="9" t="s">
        <v>331</v>
      </c>
      <c r="F51" s="21" t="s">
        <v>850</v>
      </c>
      <c r="G51" s="171"/>
      <c r="H51" s="179">
        <f>VLOOKUP(C51,'COA_DTGroup_Update 20260428'!C:D,2,0)</f>
        <v>627</v>
      </c>
      <c r="I51" s="179">
        <v>33</v>
      </c>
      <c r="J51" s="198" t="s">
        <v>331</v>
      </c>
      <c r="K51" s="220" t="s">
        <v>197</v>
      </c>
    </row>
    <row r="52" spans="1:11" s="3" customFormat="1" x14ac:dyDescent="0.25">
      <c r="A52" s="191"/>
      <c r="B52" s="212">
        <f>IF(C52=0,"",MAX($B$5:B51)+1)</f>
        <v>46</v>
      </c>
      <c r="C52" s="204">
        <v>6277002805</v>
      </c>
      <c r="D52" s="205" t="str">
        <f>_xlfn.XLOOKUP(C52,'COA_DTGroup_Update 20260428'!$C$410:$C$854,'COA_DTGroup_Update 20260428'!$A$410:$A$854,"")</f>
        <v>Chi phí nước</v>
      </c>
      <c r="E52" s="205"/>
      <c r="F52" s="204" t="s">
        <v>851</v>
      </c>
      <c r="G52" s="205" t="s">
        <v>852</v>
      </c>
      <c r="H52" s="200">
        <f>VLOOKUP(C52,'COA_DTGroup_Update 20260428'!C:D,2,0)</f>
        <v>627</v>
      </c>
      <c r="I52" s="200">
        <v>33</v>
      </c>
      <c r="J52" s="201" t="s">
        <v>331</v>
      </c>
      <c r="K52" s="221" t="s">
        <v>197</v>
      </c>
    </row>
    <row r="53" spans="1:11" hidden="1" x14ac:dyDescent="0.25">
      <c r="B53" s="172">
        <f>IF(C53=0,"",MAX($B$5:B52)+1)</f>
        <v>47</v>
      </c>
      <c r="C53" s="21">
        <v>6425001803</v>
      </c>
      <c r="D53" s="171" t="str">
        <f>_xlfn.XLOOKUP(C53,'COA_DTGroup_Update 20260428'!$C$410:$C$854,'COA_DTGroup_Update 20260428'!$A$410:$A$854,"")</f>
        <v>Chi phí nước sinh hoạt</v>
      </c>
      <c r="E53" s="9" t="s">
        <v>332</v>
      </c>
      <c r="F53" s="21" t="s">
        <v>850</v>
      </c>
      <c r="G53" s="171"/>
      <c r="H53" s="179">
        <f>VLOOKUP(C53,'COA_DTGroup_Update 20260428'!C:D,2,0)</f>
        <v>642</v>
      </c>
      <c r="I53" s="1030">
        <v>100</v>
      </c>
      <c r="J53" s="1031" t="s">
        <v>332</v>
      </c>
      <c r="K53" s="1032" t="s">
        <v>226</v>
      </c>
    </row>
    <row r="54" spans="1:11" ht="27.6" hidden="1" x14ac:dyDescent="0.25">
      <c r="B54" s="172">
        <f>IF(C54=0,"",MAX($B$5:B53)+1)</f>
        <v>48</v>
      </c>
      <c r="C54" s="21">
        <v>6412003502</v>
      </c>
      <c r="D54" s="171" t="str">
        <f>_xlfn.XLOOKUP(C54,'COA_DTGroup_Update 20260428'!$C$410:$C$854,'COA_DTGroup_Update 20260428'!$A$410:$A$854,"")</f>
        <v>Chi phí xăng dầu xe du lịch, xe gắn máy,xe nâng</v>
      </c>
      <c r="E54" s="9" t="s">
        <v>335</v>
      </c>
      <c r="F54" s="21" t="s">
        <v>853</v>
      </c>
      <c r="G54" s="171" t="s">
        <v>854</v>
      </c>
      <c r="H54" s="179">
        <f>VLOOKUP(C54,'COA_DTGroup_Update 20260428'!C:D,2,0)</f>
        <v>641</v>
      </c>
      <c r="I54" s="179">
        <v>37</v>
      </c>
      <c r="J54" s="198" t="s">
        <v>335</v>
      </c>
      <c r="K54" s="220" t="s">
        <v>197</v>
      </c>
    </row>
    <row r="55" spans="1:11" ht="27.6" hidden="1" x14ac:dyDescent="0.25">
      <c r="B55" s="172">
        <f>IF(C55=0,"",MAX($B$5:B54)+1)</f>
        <v>49</v>
      </c>
      <c r="C55" s="21">
        <v>6422003502</v>
      </c>
      <c r="D55" s="171" t="str">
        <f>_xlfn.XLOOKUP(C55,'COA_DTGroup_Update 20260428'!$C$410:$C$854,'COA_DTGroup_Update 20260428'!$A$410:$A$854,"")</f>
        <v>Chi phí xăng dầu xe du lịch, xe gắn máy,xe nâng</v>
      </c>
      <c r="E55" s="9" t="s">
        <v>335</v>
      </c>
      <c r="F55" s="21" t="s">
        <v>853</v>
      </c>
      <c r="G55" s="171" t="s">
        <v>854</v>
      </c>
      <c r="H55" s="179">
        <f>VLOOKUP(C55,'COA_DTGroup_Update 20260428'!C:D,2,0)</f>
        <v>642</v>
      </c>
      <c r="I55" s="179">
        <v>37</v>
      </c>
      <c r="J55" s="198" t="s">
        <v>335</v>
      </c>
      <c r="K55" s="220" t="s">
        <v>197</v>
      </c>
    </row>
    <row r="56" spans="1:11" x14ac:dyDescent="0.25">
      <c r="B56" s="172">
        <f>IF(C56=0,"",MAX($B$5:B55)+1)</f>
        <v>50</v>
      </c>
      <c r="C56" s="21">
        <v>6272003502</v>
      </c>
      <c r="D56" s="171" t="str">
        <f>_xlfn.XLOOKUP(C56,'COA_DTGroup_Update 20260428'!$C$410:$C$854,'COA_DTGroup_Update 20260428'!$A$410:$A$854,"")</f>
        <v>Chi phí xăng dầu xe</v>
      </c>
      <c r="E56" s="9" t="s">
        <v>333</v>
      </c>
      <c r="F56" s="21" t="s">
        <v>853</v>
      </c>
      <c r="G56" s="171" t="s">
        <v>855</v>
      </c>
      <c r="H56" s="179">
        <f>VLOOKUP(C56,'COA_DTGroup_Update 20260428'!C:D,2,0)</f>
        <v>627</v>
      </c>
      <c r="I56" s="179">
        <v>35</v>
      </c>
      <c r="J56" s="198" t="s">
        <v>333</v>
      </c>
      <c r="K56" s="220" t="s">
        <v>197</v>
      </c>
    </row>
    <row r="57" spans="1:11" hidden="1" x14ac:dyDescent="0.25">
      <c r="B57" s="172">
        <f>IF(C57=0,"",MAX($B$5:B56)+1)</f>
        <v>51</v>
      </c>
      <c r="C57" s="21">
        <v>6412003501</v>
      </c>
      <c r="D57" s="171" t="str">
        <f>_xlfn.XLOOKUP(C57,'COA_DTGroup_Update 20260428'!$C$410:$C$854,'COA_DTGroup_Update 20260428'!$A$410:$A$854,"")</f>
        <v>Chi phí xăng dầu xe giao hàng</v>
      </c>
      <c r="E57" s="9" t="s">
        <v>334</v>
      </c>
      <c r="F57" s="21" t="s">
        <v>856</v>
      </c>
      <c r="G57" s="171" t="s">
        <v>857</v>
      </c>
      <c r="H57" s="179">
        <f>VLOOKUP(C57,'COA_DTGroup_Update 20260428'!C:D,2,0)</f>
        <v>641</v>
      </c>
      <c r="I57" s="179">
        <v>36</v>
      </c>
      <c r="J57" s="198" t="s">
        <v>334</v>
      </c>
      <c r="K57" s="220" t="s">
        <v>197</v>
      </c>
    </row>
    <row r="58" spans="1:11" s="3" customFormat="1" hidden="1" x14ac:dyDescent="0.25">
      <c r="A58" s="191"/>
      <c r="B58" s="172">
        <f>IF(C58=0,"",MAX($B$5:B57)+1)</f>
        <v>52</v>
      </c>
      <c r="C58" s="206">
        <v>6417003801</v>
      </c>
      <c r="D58" s="9" t="str">
        <f>_xlfn.XLOOKUP(C58,'COA_DTGroup_Update 20260428'!$C$410:$C$854,'COA_DTGroup_Update 20260428'!$A$410:$A$854,"")</f>
        <v>Phí cầu đường xe</v>
      </c>
      <c r="E58" s="9" t="s">
        <v>336</v>
      </c>
      <c r="F58" s="206" t="s">
        <v>858</v>
      </c>
      <c r="G58" s="208"/>
      <c r="H58" s="179">
        <f>VLOOKUP(C58,'COA_DTGroup_Update 20260428'!C:D,2,0)</f>
        <v>641</v>
      </c>
      <c r="I58" s="179">
        <v>38</v>
      </c>
      <c r="J58" s="198" t="s">
        <v>336</v>
      </c>
      <c r="K58" s="220" t="s">
        <v>197</v>
      </c>
    </row>
    <row r="59" spans="1:11" s="3" customFormat="1" hidden="1" x14ac:dyDescent="0.25">
      <c r="A59" s="191"/>
      <c r="B59" s="172">
        <f>IF(C59=0,"",MAX($B$5:B58)+1)</f>
        <v>53</v>
      </c>
      <c r="C59" s="206">
        <v>6427003801</v>
      </c>
      <c r="D59" s="9" t="str">
        <f>_xlfn.XLOOKUP(C59,'COA_DTGroup_Update 20260428'!$C$410:$C$854,'COA_DTGroup_Update 20260428'!$A$410:$A$854,"")</f>
        <v>Phí cầu đường xe</v>
      </c>
      <c r="E59" s="9" t="s">
        <v>336</v>
      </c>
      <c r="F59" s="206" t="s">
        <v>858</v>
      </c>
      <c r="G59" s="208"/>
      <c r="H59" s="179">
        <f>VLOOKUP(C59,'COA_DTGroup_Update 20260428'!C:D,2,0)</f>
        <v>642</v>
      </c>
      <c r="I59" s="179">
        <v>38</v>
      </c>
      <c r="J59" s="198" t="s">
        <v>336</v>
      </c>
      <c r="K59" s="220" t="s">
        <v>197</v>
      </c>
    </row>
    <row r="60" spans="1:11" x14ac:dyDescent="0.25">
      <c r="B60" s="172">
        <f>IF(C60=0,"",MAX($B$5:B59)+1)</f>
        <v>54</v>
      </c>
      <c r="C60" s="21">
        <v>6272000104</v>
      </c>
      <c r="D60" s="9" t="str">
        <f>_xlfn.XLOOKUP(C60,'COA_DTGroup_Update 20260428'!$C$410:$C$854,'COA_DTGroup_Update 20260428'!$A$410:$A$854,"")</f>
        <v>Chi phí hóa chất XLNT</v>
      </c>
      <c r="E60" s="9" t="s">
        <v>145</v>
      </c>
      <c r="F60" s="21" t="s">
        <v>859</v>
      </c>
      <c r="G60" s="171"/>
      <c r="H60" s="179">
        <f>VLOOKUP(C60,'COA_DTGroup_Update 20260428'!C:D,2,0)</f>
        <v>627</v>
      </c>
      <c r="I60" s="179">
        <v>39</v>
      </c>
      <c r="J60" s="198" t="s">
        <v>145</v>
      </c>
      <c r="K60" s="220" t="s">
        <v>197</v>
      </c>
    </row>
    <row r="61" spans="1:11" x14ac:dyDescent="0.25">
      <c r="B61" s="172">
        <f>IF(C61=0,"",MAX($B$5:B60)+1)</f>
        <v>55</v>
      </c>
      <c r="C61" s="230" t="s">
        <v>841</v>
      </c>
      <c r="D61" s="231"/>
      <c r="E61" s="231" t="s">
        <v>175</v>
      </c>
      <c r="F61" s="230" t="s">
        <v>860</v>
      </c>
      <c r="G61" s="231" t="s">
        <v>805</v>
      </c>
      <c r="H61" s="179"/>
      <c r="I61" s="179">
        <v>40</v>
      </c>
      <c r="J61" s="198" t="s">
        <v>175</v>
      </c>
      <c r="K61" s="220" t="s">
        <v>197</v>
      </c>
    </row>
    <row r="62" spans="1:11" x14ac:dyDescent="0.25">
      <c r="B62" s="172">
        <f>IF(C62=0,"",MAX($B$5:B61)+1)</f>
        <v>56</v>
      </c>
      <c r="C62" s="230" t="s">
        <v>841</v>
      </c>
      <c r="D62" s="231"/>
      <c r="E62" s="231" t="s">
        <v>220</v>
      </c>
      <c r="F62" s="230" t="s">
        <v>861</v>
      </c>
      <c r="G62" s="231" t="s">
        <v>805</v>
      </c>
      <c r="H62" s="179"/>
      <c r="I62" s="179">
        <v>41</v>
      </c>
      <c r="J62" s="15" t="s">
        <v>220</v>
      </c>
      <c r="K62" s="220" t="s">
        <v>197</v>
      </c>
    </row>
    <row r="63" spans="1:11" ht="27.6" x14ac:dyDescent="0.25">
      <c r="B63" s="172">
        <f>IF(C63=0,"",MAX($B$5:B62)+1)</f>
        <v>57</v>
      </c>
      <c r="C63" s="21">
        <v>6277003702</v>
      </c>
      <c r="D63" s="9" t="str">
        <f>_xlfn.XLOOKUP(C63,'COA_DTGroup_Update 20260428'!$C$410:$C$854,'COA_DTGroup_Update 20260428'!$A$410:$A$854,"")</f>
        <v>Chi phí dịch vụ môi trường</v>
      </c>
      <c r="E63" s="9" t="s">
        <v>148</v>
      </c>
      <c r="F63" s="21" t="s">
        <v>862</v>
      </c>
      <c r="G63" s="171" t="s">
        <v>863</v>
      </c>
      <c r="H63" s="179">
        <f>VLOOKUP(C63,'COA_DTGroup_Update 20260428'!C:D,2,0)</f>
        <v>627</v>
      </c>
      <c r="I63" s="179">
        <v>42</v>
      </c>
      <c r="J63" s="198" t="s">
        <v>148</v>
      </c>
      <c r="K63" s="220" t="s">
        <v>197</v>
      </c>
    </row>
    <row r="64" spans="1:11" ht="27.6" hidden="1" x14ac:dyDescent="0.25">
      <c r="B64" s="172">
        <f>IF(C64=0,"",MAX($B$5:B63)+1)</f>
        <v>58</v>
      </c>
      <c r="C64" s="21">
        <v>6417003702</v>
      </c>
      <c r="D64" s="9" t="str">
        <f>_xlfn.XLOOKUP(C64,'COA_DTGroup_Update 20260428'!$C$410:$C$854,'COA_DTGroup_Update 20260428'!$A$410:$A$854,"")</f>
        <v>Chi phí dịch vụ môi trường</v>
      </c>
      <c r="E64" s="9" t="s">
        <v>148</v>
      </c>
      <c r="F64" s="21" t="s">
        <v>862</v>
      </c>
      <c r="G64" s="171"/>
      <c r="H64" s="179">
        <f>VLOOKUP(C64,'COA_DTGroup_Update 20260428'!C:D,2,0)</f>
        <v>641</v>
      </c>
      <c r="I64" s="179">
        <v>42</v>
      </c>
      <c r="J64" s="198" t="s">
        <v>148</v>
      </c>
      <c r="K64" s="220" t="s">
        <v>197</v>
      </c>
    </row>
    <row r="65" spans="1:11" ht="27.6" hidden="1" x14ac:dyDescent="0.25">
      <c r="B65" s="172">
        <f>IF(C65=0,"",MAX($B$5:B64)+1)</f>
        <v>59</v>
      </c>
      <c r="C65" s="21">
        <v>6427003702</v>
      </c>
      <c r="D65" s="9" t="str">
        <f>_xlfn.XLOOKUP(C65,'COA_DTGroup_Update 20260428'!$C$410:$C$854,'COA_DTGroup_Update 20260428'!$A$410:$A$854,"")</f>
        <v>Chi phí dịch vụ môi trường</v>
      </c>
      <c r="E65" s="9" t="s">
        <v>148</v>
      </c>
      <c r="F65" s="21" t="s">
        <v>862</v>
      </c>
      <c r="G65" s="171"/>
      <c r="H65" s="179">
        <f>VLOOKUP(C65,'COA_DTGroup_Update 20260428'!C:D,2,0)</f>
        <v>642</v>
      </c>
      <c r="I65" s="179">
        <v>42</v>
      </c>
      <c r="J65" s="198" t="s">
        <v>148</v>
      </c>
      <c r="K65" s="220" t="s">
        <v>197</v>
      </c>
    </row>
    <row r="66" spans="1:11" hidden="1" x14ac:dyDescent="0.25">
      <c r="B66" s="172">
        <f>IF(C66=0,"",MAX($B$5:B65)+1)</f>
        <v>60</v>
      </c>
      <c r="C66" s="21">
        <v>6210001601</v>
      </c>
      <c r="D66" s="9" t="str">
        <f>_xlfn.XLOOKUP(C66,'COA_DTGroup_Update 20260428'!$C$410:$C$854,'COA_DTGroup_Update 20260428'!$A$410:$A$854,"")</f>
        <v>Chi phí gia công thuê ngoài khuôn,máy</v>
      </c>
      <c r="E66" s="9" t="s">
        <v>337</v>
      </c>
      <c r="F66" s="21" t="s">
        <v>864</v>
      </c>
      <c r="G66" s="171" t="s">
        <v>865</v>
      </c>
      <c r="H66" s="179">
        <f>VLOOKUP(C66,'COA_DTGroup_Update 20260428'!C:D,2,0)</f>
        <v>621</v>
      </c>
      <c r="I66" s="179">
        <v>43</v>
      </c>
      <c r="J66" s="198" t="s">
        <v>337</v>
      </c>
      <c r="K66" s="220" t="s">
        <v>197</v>
      </c>
    </row>
    <row r="67" spans="1:11" s="3" customFormat="1" ht="27.6" hidden="1" x14ac:dyDescent="0.25">
      <c r="A67" s="191"/>
      <c r="B67" s="212">
        <f>IF(C67=0,"",MAX($B$5:B66)+1)</f>
        <v>61</v>
      </c>
      <c r="C67" s="204">
        <v>6210001602</v>
      </c>
      <c r="D67" s="205" t="str">
        <f>_xlfn.XLOOKUP(C67,'COA_DTGroup_Update 20260428'!$C$410:$C$854,'COA_DTGroup_Update 20260428'!$A$410:$A$854,"")</f>
        <v>Chi phí gia công thuê ngoài khuôn nội bộ Duy Tân</v>
      </c>
      <c r="E67" s="205"/>
      <c r="F67" s="204" t="s">
        <v>866</v>
      </c>
      <c r="G67" s="205" t="s">
        <v>867</v>
      </c>
      <c r="H67" s="200">
        <f>VLOOKUP(C67,'COA_DTGroup_Update 20260428'!C:D,2,0)</f>
        <v>621</v>
      </c>
      <c r="I67" s="200"/>
      <c r="J67" s="201" t="s">
        <v>868</v>
      </c>
      <c r="K67" s="221" t="s">
        <v>197</v>
      </c>
    </row>
    <row r="68" spans="1:11" hidden="1" x14ac:dyDescent="0.25">
      <c r="B68" s="172">
        <f>IF(C68=0,"",MAX($B$5:B67)+1)</f>
        <v>62</v>
      </c>
      <c r="C68" s="21">
        <v>6210001701</v>
      </c>
      <c r="D68" s="9" t="str">
        <f>_xlfn.XLOOKUP(C68,'COA_DTGroup_Update 20260428'!$C$410:$C$854,'COA_DTGroup_Update 20260428'!$A$410:$A$854,"")</f>
        <v>Chi phí gia công thuê ngoài SP.nhựa</v>
      </c>
      <c r="E68" s="9" t="s">
        <v>338</v>
      </c>
      <c r="F68" s="21" t="s">
        <v>869</v>
      </c>
      <c r="G68" s="171" t="s">
        <v>865</v>
      </c>
      <c r="H68" s="179">
        <f>VLOOKUP(C68,'COA_DTGroup_Update 20260428'!C:D,2,0)</f>
        <v>621</v>
      </c>
      <c r="I68" s="179">
        <v>44</v>
      </c>
      <c r="J68" s="198" t="s">
        <v>338</v>
      </c>
      <c r="K68" s="220" t="s">
        <v>197</v>
      </c>
    </row>
    <row r="69" spans="1:11" s="3" customFormat="1" ht="27.6" x14ac:dyDescent="0.25">
      <c r="A69" s="191"/>
      <c r="B69" s="212">
        <f>IF(C69=0,"",MAX($B$5:B68)+1)</f>
        <v>63</v>
      </c>
      <c r="C69" s="204">
        <v>6273001602</v>
      </c>
      <c r="D69" s="205" t="str">
        <f>_xlfn.XLOOKUP(C69,'COA_DTGroup_Update 20260428'!$C$410:$C$854,'COA_DTGroup_Update 20260428'!$A$410:$A$854,"")</f>
        <v>Chi phí gia công thuê ngoài khuôn nội bộ Duy Tân</v>
      </c>
      <c r="E69" s="205"/>
      <c r="F69" s="204" t="s">
        <v>866</v>
      </c>
      <c r="G69" s="205" t="s">
        <v>870</v>
      </c>
      <c r="H69" s="200">
        <f>VLOOKUP(C69,'COA_DTGroup_Update 20260428'!C:D,2,0)</f>
        <v>627</v>
      </c>
      <c r="I69" s="200"/>
      <c r="J69" s="201" t="s">
        <v>871</v>
      </c>
      <c r="K69" s="221" t="s">
        <v>197</v>
      </c>
    </row>
    <row r="70" spans="1:11" ht="27.6" x14ac:dyDescent="0.25">
      <c r="B70" s="172">
        <f>IF(C70=0,"",MAX($B$5:B69)+1)</f>
        <v>64</v>
      </c>
      <c r="C70" s="21">
        <v>6272002201</v>
      </c>
      <c r="D70" s="9" t="str">
        <f>_xlfn.XLOOKUP(C70,'COA_DTGroup_Update 20260428'!$C$410:$C$854,'COA_DTGroup_Update 20260428'!$A$410:$A$854,"")</f>
        <v>Chi phí sửa chữa nhỏ.</v>
      </c>
      <c r="E70" s="9" t="s">
        <v>134</v>
      </c>
      <c r="F70" s="21" t="s">
        <v>872</v>
      </c>
      <c r="G70" s="171" t="s">
        <v>873</v>
      </c>
      <c r="H70" s="179">
        <f>VLOOKUP(C70,'COA_DTGroup_Update 20260428'!C:D,2,0)</f>
        <v>627</v>
      </c>
      <c r="I70" s="179">
        <v>46</v>
      </c>
      <c r="J70" s="198" t="s">
        <v>134</v>
      </c>
      <c r="K70" s="222" t="s">
        <v>226</v>
      </c>
    </row>
    <row r="71" spans="1:11" s="3" customFormat="1" ht="27.6" x14ac:dyDescent="0.25">
      <c r="A71" s="191"/>
      <c r="B71" s="212">
        <f>IF(C71=0,"",MAX($B$5:B70)+1)</f>
        <v>65</v>
      </c>
      <c r="C71" s="204">
        <v>6272002503</v>
      </c>
      <c r="D71" s="205" t="str">
        <f>_xlfn.XLOOKUP(C71,'COA_DTGroup_Update 20260428'!$C$410:$C$854,'COA_DTGroup_Update 20260428'!$A$410:$A$854,"")</f>
        <v>Dầu nhớt Bảo trì sữa chữa máy</v>
      </c>
      <c r="E71" s="205"/>
      <c r="F71" s="204" t="s">
        <v>874</v>
      </c>
      <c r="G71" s="205" t="s">
        <v>875</v>
      </c>
      <c r="H71" s="200">
        <f>VLOOKUP(C71,'COA_DTGroup_Update 20260428'!C:D,2,0)</f>
        <v>627</v>
      </c>
      <c r="I71" s="200">
        <v>46</v>
      </c>
      <c r="J71" s="201" t="s">
        <v>134</v>
      </c>
      <c r="K71" s="223"/>
    </row>
    <row r="72" spans="1:11" s="3" customFormat="1" ht="27.6" x14ac:dyDescent="0.25">
      <c r="A72" s="191"/>
      <c r="B72" s="212">
        <f>IF(C72=0,"",MAX($B$5:B71)+1)</f>
        <v>66</v>
      </c>
      <c r="C72" s="204">
        <v>6272006501</v>
      </c>
      <c r="D72" s="205" t="str">
        <f>_xlfn.XLOOKUP(C72,'COA_DTGroup_Update 20260428'!$C$410:$C$854,'COA_DTGroup_Update 20260428'!$A$410:$A$854,"")</f>
        <v>CP bảo trì- xuất nhiên liệu</v>
      </c>
      <c r="E72" s="205"/>
      <c r="F72" s="204" t="s">
        <v>876</v>
      </c>
      <c r="G72" s="205" t="s">
        <v>875</v>
      </c>
      <c r="H72" s="200">
        <f>VLOOKUP(C72,'COA_DTGroup_Update 20260428'!C:D,2,0)</f>
        <v>627</v>
      </c>
      <c r="I72" s="200">
        <v>46</v>
      </c>
      <c r="J72" s="201" t="s">
        <v>134</v>
      </c>
      <c r="K72" s="223"/>
    </row>
    <row r="73" spans="1:11" s="3" customFormat="1" ht="27.6" x14ac:dyDescent="0.25">
      <c r="A73" s="191"/>
      <c r="B73" s="212">
        <f>IF(C73=0,"",MAX($B$5:B72)+1)</f>
        <v>67</v>
      </c>
      <c r="C73" s="204">
        <v>6273006501</v>
      </c>
      <c r="D73" s="205" t="str">
        <f>_xlfn.XLOOKUP(C73,'COA_DTGroup_Update 20260428'!$C$410:$C$854,'COA_DTGroup_Update 20260428'!$A$410:$A$854,"")</f>
        <v>CP bảo trì- xuất VT</v>
      </c>
      <c r="E73" s="205"/>
      <c r="F73" s="204" t="s">
        <v>876</v>
      </c>
      <c r="G73" s="205" t="s">
        <v>875</v>
      </c>
      <c r="H73" s="200">
        <f>VLOOKUP(C73,'COA_DTGroup_Update 20260428'!C:D,2,0)</f>
        <v>627</v>
      </c>
      <c r="I73" s="200">
        <v>46</v>
      </c>
      <c r="J73" s="201" t="s">
        <v>134</v>
      </c>
      <c r="K73" s="223"/>
    </row>
    <row r="74" spans="1:11" s="3" customFormat="1" ht="27.6" x14ac:dyDescent="0.25">
      <c r="A74" s="191"/>
      <c r="B74" s="212">
        <f>IF(C74=0,"",MAX($B$5:B73)+1)</f>
        <v>68</v>
      </c>
      <c r="C74" s="204">
        <v>6277002201</v>
      </c>
      <c r="D74" s="205" t="str">
        <f>_xlfn.XLOOKUP(C74,'COA_DTGroup_Update 20260428'!$C$410:$C$854,'COA_DTGroup_Update 20260428'!$A$410:$A$854,"")</f>
        <v>Chi phí sửa chữa nhỏ- DV bên ngoài</v>
      </c>
      <c r="E74" s="205"/>
      <c r="F74" s="204" t="s">
        <v>872</v>
      </c>
      <c r="G74" s="205" t="s">
        <v>875</v>
      </c>
      <c r="H74" s="200">
        <f>VLOOKUP(C74,'COA_DTGroup_Update 20260428'!C:D,2,0)</f>
        <v>627</v>
      </c>
      <c r="I74" s="200">
        <v>46</v>
      </c>
      <c r="J74" s="201" t="s">
        <v>134</v>
      </c>
      <c r="K74" s="223"/>
    </row>
    <row r="75" spans="1:11" s="3" customFormat="1" ht="27.6" x14ac:dyDescent="0.25">
      <c r="A75" s="191"/>
      <c r="B75" s="212">
        <f>IF(C75=0,"",MAX($B$5:B74)+1)</f>
        <v>69</v>
      </c>
      <c r="C75" s="204">
        <v>6277006501</v>
      </c>
      <c r="D75" s="205" t="str">
        <f>_xlfn.XLOOKUP(C75,'COA_DTGroup_Update 20260428'!$C$410:$C$854,'COA_DTGroup_Update 20260428'!$A$410:$A$854,"")</f>
        <v>Chi Phí bảo trì- DV bên ngoài</v>
      </c>
      <c r="E75" s="205"/>
      <c r="F75" s="204" t="s">
        <v>876</v>
      </c>
      <c r="G75" s="205" t="s">
        <v>875</v>
      </c>
      <c r="H75" s="200">
        <f>VLOOKUP(C75,'COA_DTGroup_Update 20260428'!C:D,2,0)</f>
        <v>627</v>
      </c>
      <c r="I75" s="200">
        <v>46</v>
      </c>
      <c r="J75" s="201" t="s">
        <v>134</v>
      </c>
      <c r="K75" s="223"/>
    </row>
    <row r="76" spans="1:11" s="3" customFormat="1" ht="27.6" x14ac:dyDescent="0.25">
      <c r="A76" s="191"/>
      <c r="B76" s="212">
        <f>IF(C76=0,"",MAX($B$5:B75)+1)</f>
        <v>70</v>
      </c>
      <c r="C76" s="228">
        <v>6273006601</v>
      </c>
      <c r="D76" s="205" t="str">
        <f>_xlfn.XLOOKUP(C76,'COA_DTGroup_Update 20260428'!$C$410:$C$854,'COA_DTGroup_Update 20260428'!$A$410:$A$854,"")</f>
        <v>Chi phí nâng cấp, cải tạo, chế tạo</v>
      </c>
      <c r="E76" s="205"/>
      <c r="F76" s="228" t="s">
        <v>877</v>
      </c>
      <c r="G76" s="205" t="s">
        <v>875</v>
      </c>
      <c r="H76" s="200">
        <f>VLOOKUP(C76,'COA_DTGroup_Update 20260428'!C:D,2,0)</f>
        <v>627</v>
      </c>
      <c r="I76" s="200">
        <v>46</v>
      </c>
      <c r="J76" s="201" t="s">
        <v>134</v>
      </c>
      <c r="K76" s="223"/>
    </row>
    <row r="77" spans="1:11" s="3" customFormat="1" ht="27.6" x14ac:dyDescent="0.25">
      <c r="A77" s="191"/>
      <c r="B77" s="212">
        <f>IF(C77=0,"",MAX($B$5:B76)+1)</f>
        <v>71</v>
      </c>
      <c r="C77" s="228">
        <v>6278006601</v>
      </c>
      <c r="D77" s="205" t="str">
        <f>_xlfn.XLOOKUP(C77,'COA_DTGroup_Update 20260428'!$C$410:$C$854,'COA_DTGroup_Update 20260428'!$A$410:$A$854,"")</f>
        <v>Chi phí nâng cấp, cải tạo, chế tạo</v>
      </c>
      <c r="E77" s="205"/>
      <c r="F77" s="228" t="s">
        <v>877</v>
      </c>
      <c r="G77" s="205" t="s">
        <v>875</v>
      </c>
      <c r="H77" s="200">
        <f>VLOOKUP(C77,'COA_DTGroup_Update 20260428'!C:D,2,0)</f>
        <v>627</v>
      </c>
      <c r="I77" s="200">
        <v>46</v>
      </c>
      <c r="J77" s="201" t="s">
        <v>134</v>
      </c>
      <c r="K77" s="223"/>
    </row>
    <row r="78" spans="1:11" ht="27.6" x14ac:dyDescent="0.25">
      <c r="B78" s="172">
        <f>IF(C78=0,"",MAX($B$5:B77)+1)</f>
        <v>72</v>
      </c>
      <c r="C78" s="21">
        <v>6277002204</v>
      </c>
      <c r="D78" s="9" t="str">
        <f>_xlfn.XLOOKUP(C78,'COA_DTGroup_Update 20260428'!$C$410:$C$854,'COA_DTGroup_Update 20260428'!$A$410:$A$854,"")</f>
        <v>Chi phí Sữa chữa bảo trì phương tiện vận tải</v>
      </c>
      <c r="E78" s="9" t="s">
        <v>143</v>
      </c>
      <c r="F78" s="21" t="s">
        <v>878</v>
      </c>
      <c r="G78" s="171" t="s">
        <v>879</v>
      </c>
      <c r="H78" s="179">
        <f>VLOOKUP(C78,'COA_DTGroup_Update 20260428'!C:D,2,0)</f>
        <v>627</v>
      </c>
      <c r="I78" s="179">
        <v>48</v>
      </c>
      <c r="J78" s="198" t="s">
        <v>143</v>
      </c>
      <c r="K78" s="222" t="s">
        <v>226</v>
      </c>
    </row>
    <row r="79" spans="1:11" ht="27.6" hidden="1" x14ac:dyDescent="0.25">
      <c r="B79" s="172">
        <f>IF(C79=0,"",MAX($B$5:B78)+1)</f>
        <v>73</v>
      </c>
      <c r="C79" s="21">
        <v>6413002204</v>
      </c>
      <c r="D79" s="9" t="str">
        <f>_xlfn.XLOOKUP(C79,'COA_DTGroup_Update 20260428'!$C$410:$C$854,'COA_DTGroup_Update 20260428'!$A$410:$A$854,"")</f>
        <v>Sửa chữa, bảo trì phương tiện vận tải - Thuê ngoài</v>
      </c>
      <c r="E79" s="9" t="s">
        <v>143</v>
      </c>
      <c r="F79" s="21" t="s">
        <v>878</v>
      </c>
      <c r="G79" s="171" t="s">
        <v>879</v>
      </c>
      <c r="H79" s="179">
        <f>VLOOKUP(C79,'COA_DTGroup_Update 20260428'!C:D,2,0)</f>
        <v>641</v>
      </c>
      <c r="I79" s="179">
        <v>48</v>
      </c>
      <c r="J79" s="198" t="s">
        <v>143</v>
      </c>
      <c r="K79" s="222" t="s">
        <v>226</v>
      </c>
    </row>
    <row r="80" spans="1:11" s="3" customFormat="1" ht="27.6" hidden="1" x14ac:dyDescent="0.25">
      <c r="A80" s="191"/>
      <c r="B80" s="212">
        <f>IF(C80=0,"",MAX($B$5:B79)+1)</f>
        <v>74</v>
      </c>
      <c r="C80" s="204">
        <v>6413002206</v>
      </c>
      <c r="D80" s="205" t="str">
        <f>_xlfn.XLOOKUP(C80,'COA_DTGroup_Update 20260428'!$C$410:$C$854,'COA_DTGroup_Update 20260428'!$A$410:$A$854,"")</f>
        <v>Sửa chữa phương tiện vận tải thuê ngoài-Vá vỏ xe</v>
      </c>
      <c r="E80" s="205"/>
      <c r="F80" s="204" t="s">
        <v>880</v>
      </c>
      <c r="G80" s="205" t="s">
        <v>881</v>
      </c>
      <c r="H80" s="200">
        <f>VLOOKUP(C80,'COA_DTGroup_Update 20260428'!C:D,2,0)</f>
        <v>641</v>
      </c>
      <c r="I80" s="200">
        <v>48</v>
      </c>
      <c r="J80" s="201" t="s">
        <v>143</v>
      </c>
      <c r="K80" s="223"/>
    </row>
    <row r="81" spans="1:11" s="3" customFormat="1" ht="27.6" hidden="1" x14ac:dyDescent="0.25">
      <c r="A81" s="191"/>
      <c r="B81" s="212">
        <f>IF(C81=0,"",MAX($B$5:B80)+1)</f>
        <v>75</v>
      </c>
      <c r="C81" s="204">
        <v>6413002207</v>
      </c>
      <c r="D81" s="205" t="str">
        <f>_xlfn.XLOOKUP(C81,'COA_DTGroup_Update 20260428'!$C$410:$C$854,'COA_DTGroup_Update 20260428'!$A$410:$A$854,"")</f>
        <v>Sửa chữa, bảo trì phương tiện vận tải-Tự làm</v>
      </c>
      <c r="E81" s="205"/>
      <c r="F81" s="204" t="s">
        <v>882</v>
      </c>
      <c r="G81" s="205" t="s">
        <v>881</v>
      </c>
      <c r="H81" s="200">
        <f>VLOOKUP(C81,'COA_DTGroup_Update 20260428'!C:D,2,0)</f>
        <v>641</v>
      </c>
      <c r="I81" s="200">
        <v>48</v>
      </c>
      <c r="J81" s="201" t="s">
        <v>143</v>
      </c>
      <c r="K81" s="223"/>
    </row>
    <row r="82" spans="1:11" s="3" customFormat="1" ht="27.6" hidden="1" x14ac:dyDescent="0.25">
      <c r="A82" s="191"/>
      <c r="B82" s="212">
        <f>IF(C82=0,"",MAX($B$5:B81)+1)</f>
        <v>76</v>
      </c>
      <c r="C82" s="204">
        <v>6417002204</v>
      </c>
      <c r="D82" s="205" t="str">
        <f>_xlfn.XLOOKUP(C82,'COA_DTGroup_Update 20260428'!$C$410:$C$854,'COA_DTGroup_Update 20260428'!$A$410:$A$854,"")</f>
        <v>Sửa chữa, bảo trì phương tiện vận tải - Thuê ngoài</v>
      </c>
      <c r="E82" s="205"/>
      <c r="F82" s="204" t="s">
        <v>878</v>
      </c>
      <c r="G82" s="205" t="s">
        <v>881</v>
      </c>
      <c r="H82" s="200">
        <f>VLOOKUP(C82,'COA_DTGroup_Update 20260428'!C:D,2,0)</f>
        <v>641</v>
      </c>
      <c r="I82" s="200">
        <v>48</v>
      </c>
      <c r="J82" s="201" t="s">
        <v>143</v>
      </c>
      <c r="K82" s="223"/>
    </row>
    <row r="83" spans="1:11" s="3" customFormat="1" ht="27.6" hidden="1" x14ac:dyDescent="0.25">
      <c r="A83" s="191"/>
      <c r="B83" s="212">
        <f>IF(C83=0,"",MAX($B$5:B82)+1)</f>
        <v>77</v>
      </c>
      <c r="C83" s="204">
        <v>6417002205</v>
      </c>
      <c r="D83" s="205" t="str">
        <f>_xlfn.XLOOKUP(C83,'COA_DTGroup_Update 20260428'!$C$410:$C$854,'COA_DTGroup_Update 20260428'!$A$410:$A$854,"")</f>
        <v>Sửa chữa phương tiện vận tải thuê ngoài-điện</v>
      </c>
      <c r="E83" s="205"/>
      <c r="F83" s="204" t="s">
        <v>883</v>
      </c>
      <c r="G83" s="205" t="s">
        <v>881</v>
      </c>
      <c r="H83" s="200">
        <f>VLOOKUP(C83,'COA_DTGroup_Update 20260428'!C:D,2,0)</f>
        <v>641</v>
      </c>
      <c r="I83" s="200">
        <v>48</v>
      </c>
      <c r="J83" s="201" t="s">
        <v>143</v>
      </c>
      <c r="K83" s="223"/>
    </row>
    <row r="84" spans="1:11" s="3" customFormat="1" ht="27.6" hidden="1" x14ac:dyDescent="0.25">
      <c r="A84" s="191"/>
      <c r="B84" s="212">
        <f>IF(C84=0,"",MAX($B$5:B83)+1)</f>
        <v>78</v>
      </c>
      <c r="C84" s="204">
        <v>6417002206</v>
      </c>
      <c r="D84" s="205" t="str">
        <f>_xlfn.XLOOKUP(C84,'COA_DTGroup_Update 20260428'!$C$410:$C$854,'COA_DTGroup_Update 20260428'!$A$410:$A$854,"")</f>
        <v>Sửa chữa phương tiện vận tải thuê ngoài-Vá vỏ xe</v>
      </c>
      <c r="E84" s="205"/>
      <c r="F84" s="204" t="s">
        <v>880</v>
      </c>
      <c r="G84" s="205" t="s">
        <v>881</v>
      </c>
      <c r="H84" s="200">
        <f>VLOOKUP(C84,'COA_DTGroup_Update 20260428'!C:D,2,0)</f>
        <v>641</v>
      </c>
      <c r="I84" s="200">
        <v>48</v>
      </c>
      <c r="J84" s="201" t="s">
        <v>143</v>
      </c>
      <c r="K84" s="223"/>
    </row>
    <row r="85" spans="1:11" s="3" customFormat="1" ht="27.6" hidden="1" x14ac:dyDescent="0.25">
      <c r="A85" s="191"/>
      <c r="B85" s="212">
        <f>IF(C85=0,"",MAX($B$5:B84)+1)</f>
        <v>79</v>
      </c>
      <c r="C85" s="204">
        <v>6418002208</v>
      </c>
      <c r="D85" s="205" t="str">
        <f>_xlfn.XLOOKUP(C85,'COA_DTGroup_Update 20260428'!$C$410:$C$854,'COA_DTGroup_Update 20260428'!$A$410:$A$854,"")</f>
        <v>Sửa chữa, bảo trì phương tiện vận tải-khác</v>
      </c>
      <c r="E85" s="205"/>
      <c r="F85" s="204" t="s">
        <v>884</v>
      </c>
      <c r="G85" s="205" t="s">
        <v>881</v>
      </c>
      <c r="H85" s="200">
        <f>VLOOKUP(C85,'COA_DTGroup_Update 20260428'!C:D,2,0)</f>
        <v>641</v>
      </c>
      <c r="I85" s="200">
        <v>48</v>
      </c>
      <c r="J85" s="201" t="s">
        <v>143</v>
      </c>
      <c r="K85" s="223"/>
    </row>
    <row r="86" spans="1:11" ht="27.6" hidden="1" x14ac:dyDescent="0.25">
      <c r="B86" s="172">
        <f>IF(C86=0,"",MAX($B$5:B85)+1)</f>
        <v>80</v>
      </c>
      <c r="C86" s="21">
        <v>6423002204</v>
      </c>
      <c r="D86" s="9" t="str">
        <f>_xlfn.XLOOKUP(C86,'COA_DTGroup_Update 20260428'!$C$410:$C$854,'COA_DTGroup_Update 20260428'!$A$410:$A$854,"")</f>
        <v>Sửa chữa, bảo trì phương tiện vận tải - Thuê ngoài</v>
      </c>
      <c r="E86" s="9" t="s">
        <v>143</v>
      </c>
      <c r="F86" s="21" t="s">
        <v>878</v>
      </c>
      <c r="G86" s="171" t="s">
        <v>879</v>
      </c>
      <c r="H86" s="179">
        <f>VLOOKUP(C86,'COA_DTGroup_Update 20260428'!C:D,2,0)</f>
        <v>642</v>
      </c>
      <c r="I86" s="179">
        <v>48</v>
      </c>
      <c r="J86" s="198" t="s">
        <v>143</v>
      </c>
      <c r="K86" s="222"/>
    </row>
    <row r="87" spans="1:11" s="3" customFormat="1" ht="27.6" hidden="1" x14ac:dyDescent="0.25">
      <c r="A87" s="191"/>
      <c r="B87" s="212">
        <f>IF(C87=0,"",MAX($B$5:B86)+1)</f>
        <v>81</v>
      </c>
      <c r="C87" s="204">
        <v>6423002206</v>
      </c>
      <c r="D87" s="205" t="str">
        <f>_xlfn.XLOOKUP(C87,'COA_DTGroup_Update 20260428'!$C$410:$C$854,'COA_DTGroup_Update 20260428'!$A$410:$A$854,"")</f>
        <v>Sửa chữa phương tiện vận tải thuê ngoài-Vá vỏ xe</v>
      </c>
      <c r="E87" s="205"/>
      <c r="F87" s="204" t="s">
        <v>880</v>
      </c>
      <c r="G87" s="205" t="s">
        <v>885</v>
      </c>
      <c r="H87" s="200">
        <f>VLOOKUP(C87,'COA_DTGroup_Update 20260428'!C:D,2,0)</f>
        <v>642</v>
      </c>
      <c r="I87" s="200">
        <v>48</v>
      </c>
      <c r="J87" s="201" t="s">
        <v>143</v>
      </c>
      <c r="K87" s="223"/>
    </row>
    <row r="88" spans="1:11" s="3" customFormat="1" ht="27.6" hidden="1" x14ac:dyDescent="0.25">
      <c r="A88" s="191"/>
      <c r="B88" s="212">
        <f>IF(C88=0,"",MAX($B$5:B87)+1)</f>
        <v>82</v>
      </c>
      <c r="C88" s="204">
        <v>6423002207</v>
      </c>
      <c r="D88" s="205" t="str">
        <f>_xlfn.XLOOKUP(C88,'COA_DTGroup_Update 20260428'!$C$410:$C$854,'COA_DTGroup_Update 20260428'!$A$410:$A$854,"")</f>
        <v>Sửa chữa, bảo trì phương tiện vận tải-Tự làm</v>
      </c>
      <c r="E88" s="205"/>
      <c r="F88" s="204" t="s">
        <v>882</v>
      </c>
      <c r="G88" s="205" t="s">
        <v>885</v>
      </c>
      <c r="H88" s="200">
        <f>VLOOKUP(C88,'COA_DTGroup_Update 20260428'!C:D,2,0)</f>
        <v>642</v>
      </c>
      <c r="I88" s="200">
        <v>48</v>
      </c>
      <c r="J88" s="201" t="s">
        <v>143</v>
      </c>
      <c r="K88" s="223"/>
    </row>
    <row r="89" spans="1:11" s="3" customFormat="1" ht="27.6" hidden="1" x14ac:dyDescent="0.25">
      <c r="A89" s="191"/>
      <c r="B89" s="212">
        <f>IF(C89=0,"",MAX($B$5:B88)+1)</f>
        <v>83</v>
      </c>
      <c r="C89" s="204">
        <v>6427002204</v>
      </c>
      <c r="D89" s="205" t="str">
        <f>_xlfn.XLOOKUP(C89,'COA_DTGroup_Update 20260428'!$C$410:$C$854,'COA_DTGroup_Update 20260428'!$A$410:$A$854,"")</f>
        <v>Sửa chữa, bảo trì phương tiện vận tải - Thuê ngoài</v>
      </c>
      <c r="E89" s="205"/>
      <c r="F89" s="204" t="s">
        <v>878</v>
      </c>
      <c r="G89" s="205" t="s">
        <v>885</v>
      </c>
      <c r="H89" s="200">
        <f>VLOOKUP(C89,'COA_DTGroup_Update 20260428'!C:D,2,0)</f>
        <v>642</v>
      </c>
      <c r="I89" s="200">
        <v>48</v>
      </c>
      <c r="J89" s="201" t="s">
        <v>143</v>
      </c>
      <c r="K89" s="223"/>
    </row>
    <row r="90" spans="1:11" s="3" customFormat="1" ht="27.6" hidden="1" x14ac:dyDescent="0.25">
      <c r="A90" s="191"/>
      <c r="B90" s="212">
        <f>IF(C90=0,"",MAX($B$5:B89)+1)</f>
        <v>84</v>
      </c>
      <c r="C90" s="204">
        <v>6427002205</v>
      </c>
      <c r="D90" s="205" t="str">
        <f>_xlfn.XLOOKUP(C90,'COA_DTGroup_Update 20260428'!$C$410:$C$854,'COA_DTGroup_Update 20260428'!$A$410:$A$854,"")</f>
        <v>Sửa chữa phương tiện vận tải thuê ngoài-điện</v>
      </c>
      <c r="E90" s="205"/>
      <c r="F90" s="204" t="s">
        <v>883</v>
      </c>
      <c r="G90" s="205" t="s">
        <v>885</v>
      </c>
      <c r="H90" s="200">
        <f>VLOOKUP(C90,'COA_DTGroup_Update 20260428'!C:D,2,0)</f>
        <v>642</v>
      </c>
      <c r="I90" s="200">
        <v>48</v>
      </c>
      <c r="J90" s="201" t="s">
        <v>143</v>
      </c>
      <c r="K90" s="223"/>
    </row>
    <row r="91" spans="1:11" s="3" customFormat="1" ht="27.6" hidden="1" x14ac:dyDescent="0.25">
      <c r="A91" s="191"/>
      <c r="B91" s="212">
        <f>IF(C91=0,"",MAX($B$5:B90)+1)</f>
        <v>85</v>
      </c>
      <c r="C91" s="204">
        <v>6427002206</v>
      </c>
      <c r="D91" s="205" t="str">
        <f>_xlfn.XLOOKUP(C91,'COA_DTGroup_Update 20260428'!$C$410:$C$854,'COA_DTGroup_Update 20260428'!$A$410:$A$854,"")</f>
        <v>Sửa chữa phương tiện vận tải thuê ngoài-Vá vỏ xe</v>
      </c>
      <c r="E91" s="205"/>
      <c r="F91" s="204" t="s">
        <v>880</v>
      </c>
      <c r="G91" s="205" t="s">
        <v>885</v>
      </c>
      <c r="H91" s="200">
        <f>VLOOKUP(C91,'COA_DTGroup_Update 20260428'!C:D,2,0)</f>
        <v>642</v>
      </c>
      <c r="I91" s="200">
        <v>48</v>
      </c>
      <c r="J91" s="201" t="s">
        <v>143</v>
      </c>
      <c r="K91" s="223"/>
    </row>
    <row r="92" spans="1:11" s="3" customFormat="1" ht="27.6" hidden="1" x14ac:dyDescent="0.25">
      <c r="A92" s="191"/>
      <c r="B92" s="212">
        <f>IF(C92=0,"",MAX($B$5:B91)+1)</f>
        <v>86</v>
      </c>
      <c r="C92" s="204">
        <v>6428002208</v>
      </c>
      <c r="D92" s="205" t="str">
        <f>_xlfn.XLOOKUP(C92,'COA_DTGroup_Update 20260428'!$C$410:$C$854,'COA_DTGroup_Update 20260428'!$A$410:$A$854,"")</f>
        <v>Sửa chữa, bảo trì phương tiện vận tải-khác</v>
      </c>
      <c r="E92" s="205"/>
      <c r="F92" s="204" t="s">
        <v>884</v>
      </c>
      <c r="G92" s="205" t="s">
        <v>885</v>
      </c>
      <c r="H92" s="200">
        <f>VLOOKUP(C92,'COA_DTGroup_Update 20260428'!C:D,2,0)</f>
        <v>642</v>
      </c>
      <c r="I92" s="200">
        <v>48</v>
      </c>
      <c r="J92" s="201" t="s">
        <v>143</v>
      </c>
      <c r="K92" s="223"/>
    </row>
    <row r="93" spans="1:11" ht="27.6" x14ac:dyDescent="0.25">
      <c r="B93" s="172">
        <f>IF(C93=0,"",MAX($B$5:B92)+1)</f>
        <v>87</v>
      </c>
      <c r="C93" s="21">
        <v>6273002202</v>
      </c>
      <c r="D93" s="9" t="str">
        <f>_xlfn.XLOOKUP(C93,'COA_DTGroup_Update 20260428'!$C$410:$C$854,'COA_DTGroup_Update 20260428'!$A$410:$A$854,"")</f>
        <v>CP sửa chữa bảo trì  khuôn,máy- xuất vật tư</v>
      </c>
      <c r="E93" s="9" t="s">
        <v>156</v>
      </c>
      <c r="F93" s="21" t="s">
        <v>886</v>
      </c>
      <c r="G93" s="171" t="s">
        <v>887</v>
      </c>
      <c r="H93" s="179">
        <f>VLOOKUP(C93,'COA_DTGroup_Update 20260428'!C:D,2,0)</f>
        <v>627</v>
      </c>
      <c r="I93" s="179">
        <v>47</v>
      </c>
      <c r="J93" s="198" t="s">
        <v>156</v>
      </c>
      <c r="K93" s="222" t="s">
        <v>226</v>
      </c>
    </row>
    <row r="94" spans="1:11" s="3" customFormat="1" ht="27.6" x14ac:dyDescent="0.25">
      <c r="A94" s="191"/>
      <c r="B94" s="212">
        <f>IF(C94=0,"",MAX($B$5:B93)+1)</f>
        <v>88</v>
      </c>
      <c r="C94" s="204">
        <v>6277002202</v>
      </c>
      <c r="D94" s="205" t="str">
        <f>_xlfn.XLOOKUP(C94,'COA_DTGroup_Update 20260428'!$C$410:$C$854,'COA_DTGroup_Update 20260428'!$A$410:$A$854,"")</f>
        <v>Chi phí sửa chữa khuôn, bảo trì khuôn-DVbên ngoài</v>
      </c>
      <c r="E94" s="205"/>
      <c r="F94" s="204" t="s">
        <v>886</v>
      </c>
      <c r="G94" s="205" t="s">
        <v>888</v>
      </c>
      <c r="H94" s="200">
        <f>VLOOKUP(C94,'COA_DTGroup_Update 20260428'!C:D,2,0)</f>
        <v>627</v>
      </c>
      <c r="I94" s="200">
        <v>47</v>
      </c>
      <c r="J94" s="201" t="s">
        <v>156</v>
      </c>
      <c r="K94" s="223" t="s">
        <v>226</v>
      </c>
    </row>
    <row r="95" spans="1:11" ht="27.6" hidden="1" x14ac:dyDescent="0.25">
      <c r="B95" s="172">
        <f>IF(C95=0,"",MAX($B$5:B94)+1)</f>
        <v>89</v>
      </c>
      <c r="C95" s="21">
        <v>6413002202</v>
      </c>
      <c r="D95" s="9" t="str">
        <f>_xlfn.XLOOKUP(C95,'COA_DTGroup_Update 20260428'!$C$410:$C$854,'COA_DTGroup_Update 20260428'!$A$410:$A$854,"")</f>
        <v>Chi phí sửa chữa khuôn, bảo trì khuôn</v>
      </c>
      <c r="E95" s="9" t="s">
        <v>156</v>
      </c>
      <c r="F95" s="21" t="s">
        <v>886</v>
      </c>
      <c r="G95" s="171" t="s">
        <v>887</v>
      </c>
      <c r="H95" s="179">
        <f>VLOOKUP(C95,'COA_DTGroup_Update 20260428'!C:D,2,0)</f>
        <v>641</v>
      </c>
      <c r="I95" s="179">
        <v>47</v>
      </c>
      <c r="J95" s="198" t="s">
        <v>156</v>
      </c>
      <c r="K95" s="222" t="s">
        <v>226</v>
      </c>
    </row>
    <row r="96" spans="1:11" s="3" customFormat="1" hidden="1" x14ac:dyDescent="0.25">
      <c r="A96" s="191"/>
      <c r="B96" s="212">
        <f>IF(C96=0,"",MAX($B$5:B95)+1)</f>
        <v>90</v>
      </c>
      <c r="C96" s="204">
        <v>6417002202</v>
      </c>
      <c r="D96" s="205" t="str">
        <f>_xlfn.XLOOKUP(C96,'COA_DTGroup_Update 20260428'!$C$410:$C$854,'COA_DTGroup_Update 20260428'!$A$410:$A$854,"")</f>
        <v>Chi phí sửa chữa khuôn, bảo trì khuôn</v>
      </c>
      <c r="E96" s="205"/>
      <c r="F96" s="204" t="s">
        <v>886</v>
      </c>
      <c r="G96" s="205" t="s">
        <v>889</v>
      </c>
      <c r="H96" s="200">
        <f>VLOOKUP(C96,'COA_DTGroup_Update 20260428'!C:D,2,0)</f>
        <v>641</v>
      </c>
      <c r="I96" s="200">
        <v>47</v>
      </c>
      <c r="J96" s="201" t="s">
        <v>156</v>
      </c>
      <c r="K96" s="223" t="s">
        <v>226</v>
      </c>
    </row>
    <row r="97" spans="1:11" ht="27.6" x14ac:dyDescent="0.25">
      <c r="B97" s="172">
        <f>IF(C97=0,"",MAX($B$5:B96)+1)</f>
        <v>91</v>
      </c>
      <c r="C97" s="21">
        <v>6273002001</v>
      </c>
      <c r="D97" s="9" t="str">
        <f>_xlfn.XLOOKUP(C97,'COA_DTGroup_Update 20260428'!$C$410:$C$854,'COA_DTGroup_Update 20260428'!$A$410:$A$854,"")</f>
        <v>Chi phí xây dựng, sửa chữa nhà xưởng, văn phòng</v>
      </c>
      <c r="E97" s="9" t="s">
        <v>146</v>
      </c>
      <c r="F97" s="21" t="s">
        <v>890</v>
      </c>
      <c r="G97" s="171" t="s">
        <v>891</v>
      </c>
      <c r="H97" s="179">
        <f>VLOOKUP(C97,'COA_DTGroup_Update 20260428'!C:D,2,0)</f>
        <v>627</v>
      </c>
      <c r="I97" s="179">
        <v>45</v>
      </c>
      <c r="J97" s="198" t="s">
        <v>146</v>
      </c>
      <c r="K97" s="224" t="s">
        <v>887</v>
      </c>
    </row>
    <row r="98" spans="1:11" s="3" customFormat="1" ht="27.6" x14ac:dyDescent="0.25">
      <c r="A98" s="191"/>
      <c r="B98" s="212">
        <f>IF(C98=0,"",MAX($B$5:B97)+1)</f>
        <v>92</v>
      </c>
      <c r="C98" s="204">
        <v>6277002001</v>
      </c>
      <c r="D98" s="205" t="str">
        <f>_xlfn.XLOOKUP(C98,'COA_DTGroup_Update 20260428'!$C$410:$C$854,'COA_DTGroup_Update 20260428'!$A$410:$A$854,"")</f>
        <v>Chi phí xây dựng, sửa chữa nhà xưởng, văn phòng</v>
      </c>
      <c r="E98" s="205"/>
      <c r="F98" s="204" t="s">
        <v>890</v>
      </c>
      <c r="G98" s="205" t="s">
        <v>892</v>
      </c>
      <c r="H98" s="200">
        <f>VLOOKUP(C98,'COA_DTGroup_Update 20260428'!C:D,2,0)</f>
        <v>627</v>
      </c>
      <c r="I98" s="200">
        <v>45</v>
      </c>
      <c r="J98" s="201" t="s">
        <v>146</v>
      </c>
      <c r="K98" s="223" t="s">
        <v>226</v>
      </c>
    </row>
    <row r="99" spans="1:11" ht="27.6" hidden="1" x14ac:dyDescent="0.25">
      <c r="B99" s="172">
        <f>IF(C99=0,"",MAX($B$5:B98)+1)</f>
        <v>93</v>
      </c>
      <c r="C99" s="21">
        <v>6417002001</v>
      </c>
      <c r="D99" s="9" t="str">
        <f>_xlfn.XLOOKUP(C99,'COA_DTGroup_Update 20260428'!$C$410:$C$854,'COA_DTGroup_Update 20260428'!$A$410:$A$854,"")</f>
        <v>Chi phí xây dựng, sửa chữa nhà xưởng, văn phòng</v>
      </c>
      <c r="E99" s="9" t="s">
        <v>146</v>
      </c>
      <c r="F99" s="21" t="s">
        <v>890</v>
      </c>
      <c r="G99" s="171" t="s">
        <v>891</v>
      </c>
      <c r="H99" s="179">
        <f>VLOOKUP(C99,'COA_DTGroup_Update 20260428'!C:D,2,0)</f>
        <v>641</v>
      </c>
      <c r="I99" s="179">
        <v>45</v>
      </c>
      <c r="J99" s="198" t="s">
        <v>146</v>
      </c>
      <c r="K99" s="222" t="s">
        <v>226</v>
      </c>
    </row>
    <row r="100" spans="1:11" ht="27.6" hidden="1" x14ac:dyDescent="0.25">
      <c r="B100" s="172">
        <f>IF(C100=0,"",MAX($B$5:B99)+1)</f>
        <v>94</v>
      </c>
      <c r="C100" s="21">
        <v>6427002001</v>
      </c>
      <c r="D100" s="9" t="str">
        <f>_xlfn.XLOOKUP(C100,'COA_DTGroup_Update 20260428'!$C$410:$C$854,'COA_DTGroup_Update 20260428'!$A$410:$A$854,"")</f>
        <v>Chi phí xây dựng, sửa chữa nhà xưởng, văn phòng</v>
      </c>
      <c r="E100" s="9" t="s">
        <v>146</v>
      </c>
      <c r="F100" s="21" t="s">
        <v>890</v>
      </c>
      <c r="G100" s="171" t="s">
        <v>891</v>
      </c>
      <c r="H100" s="179">
        <f>VLOOKUP(C100,'COA_DTGroup_Update 20260428'!C:D,2,0)</f>
        <v>642</v>
      </c>
      <c r="I100" s="179">
        <v>45</v>
      </c>
      <c r="J100" s="198" t="s">
        <v>146</v>
      </c>
      <c r="K100" s="222" t="s">
        <v>226</v>
      </c>
    </row>
    <row r="101" spans="1:11" ht="27.6" hidden="1" x14ac:dyDescent="0.25">
      <c r="B101" s="172">
        <f>IF(C101=0,"",MAX($B$5:B100)+1)</f>
        <v>95</v>
      </c>
      <c r="C101" s="21">
        <v>6413002201</v>
      </c>
      <c r="D101" s="9" t="str">
        <f>_xlfn.XLOOKUP(C101,'COA_DTGroup_Update 20260428'!$C$410:$C$854,'COA_DTGroup_Update 20260428'!$A$410:$A$854,"")</f>
        <v>Chi phí sửa chữa nhỏ</v>
      </c>
      <c r="E101" s="9" t="s">
        <v>174</v>
      </c>
      <c r="F101" s="21" t="s">
        <v>872</v>
      </c>
      <c r="G101" s="171" t="s">
        <v>893</v>
      </c>
      <c r="H101" s="179">
        <f>VLOOKUP(C101,'COA_DTGroup_Update 20260428'!C:D,2,0)</f>
        <v>641</v>
      </c>
      <c r="I101" s="179">
        <v>49</v>
      </c>
      <c r="J101" s="198" t="s">
        <v>174</v>
      </c>
      <c r="K101" s="222" t="s">
        <v>226</v>
      </c>
    </row>
    <row r="102" spans="1:11" s="3" customFormat="1" ht="27.6" hidden="1" x14ac:dyDescent="0.25">
      <c r="A102" s="191"/>
      <c r="B102" s="212">
        <f>IF(C102=0,"",MAX($B$5:B101)+1)</f>
        <v>96</v>
      </c>
      <c r="C102" s="204">
        <v>6417002201</v>
      </c>
      <c r="D102" s="205" t="str">
        <f>_xlfn.XLOOKUP(C102,'COA_DTGroup_Update 20260428'!$C$410:$C$854,'COA_DTGroup_Update 20260428'!$A$410:$A$854,"")</f>
        <v>Chi phí sửa chữa nhỏ</v>
      </c>
      <c r="E102" s="205"/>
      <c r="F102" s="204" t="s">
        <v>872</v>
      </c>
      <c r="G102" s="205" t="s">
        <v>894</v>
      </c>
      <c r="H102" s="200">
        <f>VLOOKUP(C102,'COA_DTGroup_Update 20260428'!C:D,2,0)</f>
        <v>641</v>
      </c>
      <c r="I102" s="200">
        <v>49</v>
      </c>
      <c r="J102" s="201" t="s">
        <v>174</v>
      </c>
      <c r="K102" s="223" t="s">
        <v>226</v>
      </c>
    </row>
    <row r="103" spans="1:11" ht="27.6" hidden="1" x14ac:dyDescent="0.25">
      <c r="B103" s="172">
        <f>IF(C103=0,"",MAX($B$5:B102)+1)</f>
        <v>97</v>
      </c>
      <c r="C103" s="21">
        <v>6423002201</v>
      </c>
      <c r="D103" s="9" t="str">
        <f>_xlfn.XLOOKUP(C103,'COA_DTGroup_Update 20260428'!$C$410:$C$854,'COA_DTGroup_Update 20260428'!$A$410:$A$854,"")</f>
        <v>Chi phí sửa chữa nhỏ</v>
      </c>
      <c r="E103" s="9" t="s">
        <v>174</v>
      </c>
      <c r="F103" s="21" t="s">
        <v>872</v>
      </c>
      <c r="G103" s="171" t="s">
        <v>893</v>
      </c>
      <c r="H103" s="179">
        <f>VLOOKUP(C103,'COA_DTGroup_Update 20260428'!C:D,2,0)</f>
        <v>642</v>
      </c>
      <c r="I103" s="179">
        <v>49</v>
      </c>
      <c r="J103" s="198" t="s">
        <v>174</v>
      </c>
      <c r="K103" s="222" t="s">
        <v>226</v>
      </c>
    </row>
    <row r="104" spans="1:11" s="3" customFormat="1" ht="27.6" hidden="1" x14ac:dyDescent="0.25">
      <c r="A104" s="191"/>
      <c r="B104" s="212">
        <f>IF(C104=0,"",MAX($B$5:B103)+1)</f>
        <v>98</v>
      </c>
      <c r="C104" s="204">
        <v>6427002201</v>
      </c>
      <c r="D104" s="205" t="str">
        <f>_xlfn.XLOOKUP(C104,'COA_DTGroup_Update 20260428'!$C$410:$C$854,'COA_DTGroup_Update 20260428'!$A$410:$A$854,"")</f>
        <v>Chi phí sửa chữa nhỏ</v>
      </c>
      <c r="E104" s="205"/>
      <c r="F104" s="204" t="s">
        <v>872</v>
      </c>
      <c r="G104" s="205" t="s">
        <v>895</v>
      </c>
      <c r="H104" s="200">
        <f>VLOOKUP(C104,'COA_DTGroup_Update 20260428'!C:D,2,0)</f>
        <v>642</v>
      </c>
      <c r="I104" s="200">
        <v>49</v>
      </c>
      <c r="J104" s="201" t="s">
        <v>174</v>
      </c>
      <c r="K104" s="223" t="s">
        <v>226</v>
      </c>
    </row>
    <row r="105" spans="1:11" ht="27.6" hidden="1" x14ac:dyDescent="0.25">
      <c r="B105" s="172">
        <f>IF(C105=0,"",MAX($B$5:B104)+1)</f>
        <v>99</v>
      </c>
      <c r="C105" s="21">
        <v>6415006501</v>
      </c>
      <c r="D105" s="9" t="str">
        <f>_xlfn.XLOOKUP(C105,'COA_DTGroup_Update 20260428'!$C$410:$C$854,'COA_DTGroup_Update 20260428'!$A$410:$A$854,"")</f>
        <v>Chi Phí bảo trì</v>
      </c>
      <c r="E105" s="9" t="s">
        <v>173</v>
      </c>
      <c r="F105" s="21" t="s">
        <v>876</v>
      </c>
      <c r="G105" s="171" t="s">
        <v>896</v>
      </c>
      <c r="H105" s="179">
        <f>VLOOKUP(C105,'COA_DTGroup_Update 20260428'!C:D,2,0)</f>
        <v>641</v>
      </c>
      <c r="I105" s="179">
        <v>50</v>
      </c>
      <c r="J105" s="198" t="s">
        <v>173</v>
      </c>
      <c r="K105" s="222" t="s">
        <v>226</v>
      </c>
    </row>
    <row r="106" spans="1:11" s="3" customFormat="1" hidden="1" x14ac:dyDescent="0.25">
      <c r="A106" s="191"/>
      <c r="B106" s="212">
        <f>IF(C106=0,"",MAX($B$5:B105)+1)</f>
        <v>100</v>
      </c>
      <c r="C106" s="204">
        <v>6417006501</v>
      </c>
      <c r="D106" s="205" t="str">
        <f>_xlfn.XLOOKUP(C106,'COA_DTGroup_Update 20260428'!$C$410:$C$854,'COA_DTGroup_Update 20260428'!$A$410:$A$854,"")</f>
        <v>Chi Phí bảo trì</v>
      </c>
      <c r="E106" s="205"/>
      <c r="F106" s="204" t="s">
        <v>876</v>
      </c>
      <c r="G106" s="205" t="s">
        <v>897</v>
      </c>
      <c r="H106" s="200">
        <f>VLOOKUP(C106,'COA_DTGroup_Update 20260428'!C:D,2,0)</f>
        <v>641</v>
      </c>
      <c r="I106" s="200">
        <v>50</v>
      </c>
      <c r="J106" s="201" t="s">
        <v>173</v>
      </c>
      <c r="K106" s="223" t="s">
        <v>226</v>
      </c>
    </row>
    <row r="107" spans="1:11" ht="27.6" hidden="1" x14ac:dyDescent="0.25">
      <c r="B107" s="172">
        <f>IF(C107=0,"",MAX($B$5:B106)+1)</f>
        <v>101</v>
      </c>
      <c r="C107" s="21">
        <v>6423006501</v>
      </c>
      <c r="D107" s="9" t="str">
        <f>_xlfn.XLOOKUP(C107,'COA_DTGroup_Update 20260428'!$C$410:$C$854,'COA_DTGroup_Update 20260428'!$A$410:$A$854,"")</f>
        <v>Chi Phí bảo trì</v>
      </c>
      <c r="E107" s="9" t="s">
        <v>173</v>
      </c>
      <c r="F107" s="21" t="s">
        <v>876</v>
      </c>
      <c r="G107" s="171" t="s">
        <v>896</v>
      </c>
      <c r="H107" s="179">
        <f>VLOOKUP(C107,'COA_DTGroup_Update 20260428'!C:D,2,0)</f>
        <v>642</v>
      </c>
      <c r="I107" s="179">
        <v>50</v>
      </c>
      <c r="J107" s="198" t="s">
        <v>173</v>
      </c>
      <c r="K107" s="222" t="s">
        <v>226</v>
      </c>
    </row>
    <row r="108" spans="1:11" s="3" customFormat="1" hidden="1" x14ac:dyDescent="0.25">
      <c r="A108" s="191"/>
      <c r="B108" s="212">
        <f>IF(C108=0,"",MAX($B$5:B107)+1)</f>
        <v>102</v>
      </c>
      <c r="C108" s="204">
        <v>6427006501</v>
      </c>
      <c r="D108" s="205" t="str">
        <f>_xlfn.XLOOKUP(C108,'COA_DTGroup_Update 20260428'!$C$410:$C$854,'COA_DTGroup_Update 20260428'!$A$410:$A$854,"")</f>
        <v>Chi Phí bảo trì</v>
      </c>
      <c r="E108" s="205"/>
      <c r="F108" s="204" t="s">
        <v>876</v>
      </c>
      <c r="G108" s="205" t="s">
        <v>898</v>
      </c>
      <c r="H108" s="200">
        <f>VLOOKUP(C108,'COA_DTGroup_Update 20260428'!C:D,2,0)</f>
        <v>642</v>
      </c>
      <c r="I108" s="200">
        <v>50</v>
      </c>
      <c r="J108" s="201" t="s">
        <v>173</v>
      </c>
      <c r="K108" s="223" t="s">
        <v>226</v>
      </c>
    </row>
    <row r="109" spans="1:11" ht="27.6" x14ac:dyDescent="0.25">
      <c r="B109" s="172">
        <f>IF(C109=0,"",MAX($B$5:B108)+1)</f>
        <v>103</v>
      </c>
      <c r="C109" s="21">
        <v>6277005402</v>
      </c>
      <c r="D109" s="9" t="str">
        <f>_xlfn.XLOOKUP(C109,'COA_DTGroup_Update 20260428'!$C$410:$C$854,'COA_DTGroup_Update 20260428'!$A$410:$A$854,"")</f>
        <v>Chi phí kiểm định mẫu sản phẩm nhựa</v>
      </c>
      <c r="E109" s="9" t="s">
        <v>339</v>
      </c>
      <c r="F109" s="21" t="s">
        <v>899</v>
      </c>
      <c r="G109" s="171" t="s">
        <v>900</v>
      </c>
      <c r="H109" s="179">
        <f>VLOOKUP(C109,'COA_DTGroup_Update 20260428'!C:D,2,0)</f>
        <v>627</v>
      </c>
      <c r="I109" s="179">
        <v>51</v>
      </c>
      <c r="J109" s="198" t="s">
        <v>339</v>
      </c>
      <c r="K109" s="222" t="s">
        <v>226</v>
      </c>
    </row>
    <row r="110" spans="1:11" ht="27.6" hidden="1" x14ac:dyDescent="0.25">
      <c r="B110" s="172">
        <f>IF(C110=0,"",MAX($B$5:B109)+1)</f>
        <v>104</v>
      </c>
      <c r="C110" s="21">
        <v>6427005402</v>
      </c>
      <c r="D110" s="9" t="str">
        <f>_xlfn.XLOOKUP(C110,'COA_DTGroup_Update 20260428'!$C$410:$C$854,'COA_DTGroup_Update 20260428'!$A$410:$A$854,"")</f>
        <v>Chi phí kiểm định mẫu sản phẩm nhựa</v>
      </c>
      <c r="E110" s="9" t="s">
        <v>339</v>
      </c>
      <c r="F110" s="21" t="s">
        <v>899</v>
      </c>
      <c r="G110" s="171" t="s">
        <v>900</v>
      </c>
      <c r="H110" s="179">
        <f>VLOOKUP(C110,'COA_DTGroup_Update 20260428'!C:D,2,0)</f>
        <v>642</v>
      </c>
      <c r="I110" s="179">
        <v>51</v>
      </c>
      <c r="J110" s="198" t="s">
        <v>339</v>
      </c>
      <c r="K110" s="222" t="s">
        <v>226</v>
      </c>
    </row>
    <row r="111" spans="1:11" x14ac:dyDescent="0.25">
      <c r="B111" s="172">
        <f>IF(C111=0,"",MAX($B$5:B110)+1)</f>
        <v>105</v>
      </c>
      <c r="C111" s="21">
        <v>6278004802</v>
      </c>
      <c r="D111" s="9" t="str">
        <f>_xlfn.XLOOKUP(C111,'COA_DTGroup_Update 20260428'!$C$410:$C$854,'COA_DTGroup_Update 20260428'!$A$410:$A$854,"")</f>
        <v>Chi phí mua mẫu</v>
      </c>
      <c r="E111" s="9" t="s">
        <v>340</v>
      </c>
      <c r="F111" s="21" t="s">
        <v>901</v>
      </c>
      <c r="G111" s="171"/>
      <c r="H111" s="179">
        <f>VLOOKUP(C111,'COA_DTGroup_Update 20260428'!C:D,2,0)</f>
        <v>627</v>
      </c>
      <c r="I111" s="179">
        <v>52</v>
      </c>
      <c r="J111" s="198" t="s">
        <v>340</v>
      </c>
      <c r="K111" s="222" t="s">
        <v>226</v>
      </c>
    </row>
    <row r="112" spans="1:11" hidden="1" x14ac:dyDescent="0.25">
      <c r="B112" s="172">
        <f>IF(C112=0,"",MAX($B$5:B111)+1)</f>
        <v>106</v>
      </c>
      <c r="C112" s="21">
        <v>6418004802</v>
      </c>
      <c r="D112" s="9" t="str">
        <f>_xlfn.XLOOKUP(C112,'COA_DTGroup_Update 20260428'!$C$410:$C$854,'COA_DTGroup_Update 20260428'!$A$410:$A$854,"")</f>
        <v>Chi phí mua mẫu</v>
      </c>
      <c r="E112" s="9" t="s">
        <v>340</v>
      </c>
      <c r="F112" s="21" t="s">
        <v>901</v>
      </c>
      <c r="G112" s="171"/>
      <c r="H112" s="179">
        <f>VLOOKUP(C112,'COA_DTGroup_Update 20260428'!C:D,2,0)</f>
        <v>641</v>
      </c>
      <c r="I112" s="179">
        <v>52</v>
      </c>
      <c r="J112" s="198" t="s">
        <v>340</v>
      </c>
      <c r="K112" s="222" t="s">
        <v>226</v>
      </c>
    </row>
    <row r="113" spans="1:11" hidden="1" x14ac:dyDescent="0.25">
      <c r="B113" s="172">
        <f>IF(C113=0,"",MAX($B$5:B112)+1)</f>
        <v>107</v>
      </c>
      <c r="C113" s="21">
        <v>6428004802</v>
      </c>
      <c r="D113" s="9" t="str">
        <f>_xlfn.XLOOKUP(C113,'COA_DTGroup_Update 20260428'!$C$410:$C$854,'COA_DTGroup_Update 20260428'!$A$410:$A$854,"")</f>
        <v>Chi phí mua mẫu</v>
      </c>
      <c r="E113" s="9" t="s">
        <v>340</v>
      </c>
      <c r="F113" s="21" t="s">
        <v>901</v>
      </c>
      <c r="G113" s="171"/>
      <c r="H113" s="179">
        <f>VLOOKUP(C113,'COA_DTGroup_Update 20260428'!C:D,2,0)</f>
        <v>642</v>
      </c>
      <c r="I113" s="179">
        <v>52</v>
      </c>
      <c r="J113" s="198" t="s">
        <v>340</v>
      </c>
      <c r="K113" s="222" t="s">
        <v>226</v>
      </c>
    </row>
    <row r="114" spans="1:11" x14ac:dyDescent="0.25">
      <c r="B114" s="172">
        <f>IF(C114=0,"",MAX($B$5:B113)+1)</f>
        <v>108</v>
      </c>
      <c r="C114" s="21">
        <v>6272004803</v>
      </c>
      <c r="D114" s="9" t="str">
        <f>_xlfn.XLOOKUP(C114,'COA_DTGroup_Update 20260428'!$C$410:$C$854,'COA_DTGroup_Update 20260428'!$A$410:$A$854,"")</f>
        <v>Chi phí thử mẫu, xuất mẫu</v>
      </c>
      <c r="E114" s="9" t="s">
        <v>341</v>
      </c>
      <c r="F114" s="21" t="s">
        <v>902</v>
      </c>
      <c r="G114" s="171"/>
      <c r="H114" s="179">
        <f>VLOOKUP(C114,'COA_DTGroup_Update 20260428'!C:D,2,0)</f>
        <v>627</v>
      </c>
      <c r="I114" s="179">
        <v>53</v>
      </c>
      <c r="J114" s="198" t="s">
        <v>341</v>
      </c>
      <c r="K114" s="222" t="s">
        <v>226</v>
      </c>
    </row>
    <row r="115" spans="1:11" s="3" customFormat="1" x14ac:dyDescent="0.25">
      <c r="A115" s="191"/>
      <c r="B115" s="212">
        <f>IF(C115=0,"",MAX($B$5:B114)+1)</f>
        <v>109</v>
      </c>
      <c r="C115" s="204">
        <v>6278004803</v>
      </c>
      <c r="D115" s="205" t="str">
        <f>_xlfn.XLOOKUP(C115,'COA_DTGroup_Update 20260428'!$C$410:$C$854,'COA_DTGroup_Update 20260428'!$A$410:$A$854,"")</f>
        <v>Chi phí thử mẫu, xuất mẫu</v>
      </c>
      <c r="E115" s="205"/>
      <c r="F115" s="204" t="s">
        <v>902</v>
      </c>
      <c r="G115" s="205" t="s">
        <v>903</v>
      </c>
      <c r="H115" s="200">
        <f>VLOOKUP(C115,'COA_DTGroup_Update 20260428'!C:D,2,0)</f>
        <v>627</v>
      </c>
      <c r="I115" s="200">
        <v>53</v>
      </c>
      <c r="J115" s="201" t="s">
        <v>341</v>
      </c>
      <c r="K115" s="223" t="s">
        <v>226</v>
      </c>
    </row>
    <row r="116" spans="1:11" hidden="1" x14ac:dyDescent="0.25">
      <c r="B116" s="172">
        <f>IF(C116=0,"",MAX($B$5:B115)+1)</f>
        <v>110</v>
      </c>
      <c r="C116" s="21">
        <v>6412004803</v>
      </c>
      <c r="D116" s="9" t="str">
        <f>_xlfn.XLOOKUP(C116,'COA_DTGroup_Update 20260428'!$C$410:$C$854,'COA_DTGroup_Update 20260428'!$A$410:$A$854,"")</f>
        <v>Chi phí thử mẫu, xuất mẫu</v>
      </c>
      <c r="E116" s="9" t="s">
        <v>341</v>
      </c>
      <c r="F116" s="21" t="s">
        <v>902</v>
      </c>
      <c r="G116" s="171"/>
      <c r="H116" s="179">
        <f>VLOOKUP(C116,'COA_DTGroup_Update 20260428'!C:D,2,0)</f>
        <v>641</v>
      </c>
      <c r="I116" s="179">
        <v>53</v>
      </c>
      <c r="J116" s="198" t="s">
        <v>341</v>
      </c>
      <c r="K116" s="222" t="s">
        <v>226</v>
      </c>
    </row>
    <row r="117" spans="1:11" s="3" customFormat="1" hidden="1" x14ac:dyDescent="0.25">
      <c r="A117" s="191"/>
      <c r="B117" s="212">
        <f>IF(C117=0,"",MAX($B$5:B116)+1)</f>
        <v>111</v>
      </c>
      <c r="C117" s="204">
        <v>6413004803</v>
      </c>
      <c r="D117" s="205" t="str">
        <f>_xlfn.XLOOKUP(C117,'COA_DTGroup_Update 20260428'!$C$410:$C$854,'COA_DTGroup_Update 20260428'!$A$410:$A$854,"")</f>
        <v>Chi phí thử mẫu, xuất mẫu</v>
      </c>
      <c r="E117" s="205"/>
      <c r="F117" s="204" t="s">
        <v>902</v>
      </c>
      <c r="G117" s="205" t="s">
        <v>904</v>
      </c>
      <c r="H117" s="200">
        <f>VLOOKUP(C117,'COA_DTGroup_Update 20260428'!C:D,2,0)</f>
        <v>641</v>
      </c>
      <c r="I117" s="200">
        <v>53</v>
      </c>
      <c r="J117" s="201" t="s">
        <v>341</v>
      </c>
      <c r="K117" s="223" t="s">
        <v>226</v>
      </c>
    </row>
    <row r="118" spans="1:11" s="3" customFormat="1" hidden="1" x14ac:dyDescent="0.25">
      <c r="A118" s="191"/>
      <c r="B118" s="212">
        <f>IF(C118=0,"",MAX($B$5:B117)+1)</f>
        <v>112</v>
      </c>
      <c r="C118" s="204">
        <v>6418004803</v>
      </c>
      <c r="D118" s="205" t="str">
        <f>_xlfn.XLOOKUP(C118,'COA_DTGroup_Update 20260428'!$C$410:$C$854,'COA_DTGroup_Update 20260428'!$A$410:$A$854,"")</f>
        <v>Chi phí thử mẫu, xuất mẫu</v>
      </c>
      <c r="E118" s="205"/>
      <c r="F118" s="204" t="s">
        <v>902</v>
      </c>
      <c r="G118" s="205" t="s">
        <v>904</v>
      </c>
      <c r="H118" s="200">
        <f>VLOOKUP(C118,'COA_DTGroup_Update 20260428'!C:D,2,0)</f>
        <v>641</v>
      </c>
      <c r="I118" s="200">
        <v>53</v>
      </c>
      <c r="J118" s="201" t="s">
        <v>341</v>
      </c>
      <c r="K118" s="223" t="s">
        <v>226</v>
      </c>
    </row>
    <row r="119" spans="1:11" hidden="1" x14ac:dyDescent="0.25">
      <c r="B119" s="172">
        <f>IF(C119=0,"",MAX($B$5:B118)+1)</f>
        <v>113</v>
      </c>
      <c r="C119" s="21">
        <v>6422004803</v>
      </c>
      <c r="D119" s="9" t="str">
        <f>_xlfn.XLOOKUP(C119,'COA_DTGroup_Update 20260428'!$C$410:$C$854,'COA_DTGroup_Update 20260428'!$A$410:$A$854,"")</f>
        <v>Chi phí thử mẫu, xuất mẫu</v>
      </c>
      <c r="E119" s="9" t="s">
        <v>341</v>
      </c>
      <c r="F119" s="21" t="s">
        <v>902</v>
      </c>
      <c r="G119" s="171"/>
      <c r="H119" s="179">
        <f>VLOOKUP(C119,'COA_DTGroup_Update 20260428'!C:D,2,0)</f>
        <v>642</v>
      </c>
      <c r="I119" s="179">
        <v>53</v>
      </c>
      <c r="J119" s="198" t="s">
        <v>341</v>
      </c>
      <c r="K119" s="222" t="s">
        <v>226</v>
      </c>
    </row>
    <row r="120" spans="1:11" s="3" customFormat="1" hidden="1" x14ac:dyDescent="0.25">
      <c r="A120" s="191"/>
      <c r="B120" s="212">
        <f>IF(C120=0,"",MAX($B$5:B119)+1)</f>
        <v>114</v>
      </c>
      <c r="C120" s="204">
        <v>6423004803</v>
      </c>
      <c r="D120" s="205" t="str">
        <f>_xlfn.XLOOKUP(C120,'COA_DTGroup_Update 20260428'!$C$410:$C$854,'COA_DTGroup_Update 20260428'!$A$410:$A$854,"")</f>
        <v>Chi phí thử mẫu, xuất mẫu</v>
      </c>
      <c r="E120" s="205"/>
      <c r="F120" s="204" t="s">
        <v>902</v>
      </c>
      <c r="G120" s="205" t="s">
        <v>905</v>
      </c>
      <c r="H120" s="200">
        <f>VLOOKUP(C120,'COA_DTGroup_Update 20260428'!C:D,2,0)</f>
        <v>642</v>
      </c>
      <c r="I120" s="200">
        <v>53</v>
      </c>
      <c r="J120" s="201" t="s">
        <v>341</v>
      </c>
      <c r="K120" s="223" t="s">
        <v>226</v>
      </c>
    </row>
    <row r="121" spans="1:11" s="3" customFormat="1" hidden="1" x14ac:dyDescent="0.25">
      <c r="A121" s="191"/>
      <c r="B121" s="212">
        <f>IF(C121=0,"",MAX($B$5:B120)+1)</f>
        <v>115</v>
      </c>
      <c r="C121" s="204">
        <v>6428004803</v>
      </c>
      <c r="D121" s="205" t="str">
        <f>_xlfn.XLOOKUP(C121,'COA_DTGroup_Update 20260428'!$C$410:$C$854,'COA_DTGroup_Update 20260428'!$A$410:$A$854,"")</f>
        <v>Chi phí thử mẫu, xuất mẫu</v>
      </c>
      <c r="E121" s="205"/>
      <c r="F121" s="204" t="s">
        <v>902</v>
      </c>
      <c r="G121" s="205" t="s">
        <v>905</v>
      </c>
      <c r="H121" s="200">
        <f>VLOOKUP(C121,'COA_DTGroup_Update 20260428'!C:D,2,0)</f>
        <v>642</v>
      </c>
      <c r="I121" s="200">
        <v>53</v>
      </c>
      <c r="J121" s="201" t="s">
        <v>341</v>
      </c>
      <c r="K121" s="223" t="s">
        <v>226</v>
      </c>
    </row>
    <row r="122" spans="1:11" s="3" customFormat="1" hidden="1" x14ac:dyDescent="0.25">
      <c r="A122" s="191"/>
      <c r="B122" s="212">
        <f>IF(C122=0,"",MAX($B$5:B121)+1)</f>
        <v>116</v>
      </c>
      <c r="C122" s="228">
        <v>6428004110</v>
      </c>
      <c r="D122" s="205" t="str">
        <f>_xlfn.XLOOKUP(C122,'COA_DTGroup_Update 20260428'!$C$410:$C$854,'COA_DTGroup_Update 20260428'!$A$410:$A$854,"")</f>
        <v>Chi phí dùng thử sản phẩm</v>
      </c>
      <c r="E122" s="205"/>
      <c r="F122" s="228" t="s">
        <v>906</v>
      </c>
      <c r="G122" s="205" t="s">
        <v>905</v>
      </c>
      <c r="H122" s="200">
        <f>VLOOKUP(C122,'COA_DTGroup_Update 20260428'!C:D,2,0)</f>
        <v>642</v>
      </c>
      <c r="I122" s="200">
        <v>53</v>
      </c>
      <c r="J122" s="201" t="s">
        <v>341</v>
      </c>
      <c r="K122" s="223" t="s">
        <v>226</v>
      </c>
    </row>
    <row r="123" spans="1:11" x14ac:dyDescent="0.25">
      <c r="B123" s="172">
        <f>IF(C123=0,"",MAX($B$5:B122)+1)</f>
        <v>117</v>
      </c>
      <c r="C123" s="21">
        <v>6272004805</v>
      </c>
      <c r="D123" s="9" t="str">
        <f>_xlfn.XLOOKUP(C123,'COA_DTGroup_Update 20260428'!$C$410:$C$854,'COA_DTGroup_Update 20260428'!$A$410:$A$854,"")</f>
        <v>Chi phí thử khuôn,máy</v>
      </c>
      <c r="E123" s="9" t="s">
        <v>342</v>
      </c>
      <c r="F123" s="21" t="s">
        <v>907</v>
      </c>
      <c r="G123" s="171"/>
      <c r="H123" s="179">
        <f>VLOOKUP(C123,'COA_DTGroup_Update 20260428'!C:D,2,0)</f>
        <v>627</v>
      </c>
      <c r="I123" s="179">
        <v>54</v>
      </c>
      <c r="J123" s="198" t="s">
        <v>342</v>
      </c>
      <c r="K123" s="222" t="s">
        <v>226</v>
      </c>
    </row>
    <row r="124" spans="1:11" s="3" customFormat="1" x14ac:dyDescent="0.25">
      <c r="A124" s="191"/>
      <c r="B124" s="212">
        <f>IF(C124=0,"",MAX($B$5:B123)+1)</f>
        <v>118</v>
      </c>
      <c r="C124" s="204">
        <v>6278004805</v>
      </c>
      <c r="D124" s="205" t="str">
        <f>_xlfn.XLOOKUP(C124,'COA_DTGroup_Update 20260428'!$C$410:$C$854,'COA_DTGroup_Update 20260428'!$A$410:$A$854,"")</f>
        <v>Chi phí thử khuôn,máy</v>
      </c>
      <c r="E124" s="205"/>
      <c r="F124" s="204" t="s">
        <v>907</v>
      </c>
      <c r="G124" s="205" t="s">
        <v>908</v>
      </c>
      <c r="H124" s="200">
        <f>VLOOKUP(C124,'COA_DTGroup_Update 20260428'!C:D,2,0)</f>
        <v>627</v>
      </c>
      <c r="I124" s="200">
        <v>54</v>
      </c>
      <c r="J124" s="201" t="s">
        <v>342</v>
      </c>
      <c r="K124" s="223" t="s">
        <v>226</v>
      </c>
    </row>
    <row r="125" spans="1:11" hidden="1" x14ac:dyDescent="0.25">
      <c r="B125" s="172">
        <f>IF(C125=0,"",MAX($B$5:B124)+1)</f>
        <v>119</v>
      </c>
      <c r="C125" s="21">
        <v>6412004805</v>
      </c>
      <c r="D125" s="9" t="str">
        <f>_xlfn.XLOOKUP(C125,'COA_DTGroup_Update 20260428'!$C$410:$C$854,'COA_DTGroup_Update 20260428'!$A$410:$A$854,"")</f>
        <v>Chi phí thử khuôn</v>
      </c>
      <c r="E125" s="9" t="s">
        <v>342</v>
      </c>
      <c r="F125" s="21" t="s">
        <v>907</v>
      </c>
      <c r="G125" s="171"/>
      <c r="H125" s="179">
        <f>VLOOKUP(C125,'COA_DTGroup_Update 20260428'!C:D,2,0)</f>
        <v>641</v>
      </c>
      <c r="I125" s="179">
        <v>54</v>
      </c>
      <c r="J125" s="198" t="s">
        <v>342</v>
      </c>
      <c r="K125" s="222" t="s">
        <v>226</v>
      </c>
    </row>
    <row r="126" spans="1:11" s="3" customFormat="1" hidden="1" x14ac:dyDescent="0.25">
      <c r="A126" s="191"/>
      <c r="B126" s="212">
        <f>IF(C126=0,"",MAX($B$5:B125)+1)</f>
        <v>120</v>
      </c>
      <c r="C126" s="204">
        <v>6413004805</v>
      </c>
      <c r="D126" s="205" t="str">
        <f>_xlfn.XLOOKUP(C126,'COA_DTGroup_Update 20260428'!$C$410:$C$854,'COA_DTGroup_Update 20260428'!$A$410:$A$854,"")</f>
        <v>Chi phí thử khuôn</v>
      </c>
      <c r="E126" s="205"/>
      <c r="F126" s="204" t="s">
        <v>907</v>
      </c>
      <c r="G126" s="205" t="s">
        <v>909</v>
      </c>
      <c r="H126" s="200">
        <f>VLOOKUP(C126,'COA_DTGroup_Update 20260428'!C:D,2,0)</f>
        <v>641</v>
      </c>
      <c r="I126" s="200">
        <v>54</v>
      </c>
      <c r="J126" s="201" t="s">
        <v>342</v>
      </c>
      <c r="K126" s="223" t="s">
        <v>226</v>
      </c>
    </row>
    <row r="127" spans="1:11" s="3" customFormat="1" hidden="1" x14ac:dyDescent="0.25">
      <c r="A127" s="191"/>
      <c r="B127" s="212">
        <f>IF(C127=0,"",MAX($B$5:B126)+1)</f>
        <v>121</v>
      </c>
      <c r="C127" s="204">
        <v>6418004805</v>
      </c>
      <c r="D127" s="205" t="str">
        <f>_xlfn.XLOOKUP(C127,'COA_DTGroup_Update 20260428'!$C$410:$C$854,'COA_DTGroup_Update 20260428'!$A$410:$A$854,"")</f>
        <v>Chi phí thử khuôn</v>
      </c>
      <c r="E127" s="205"/>
      <c r="F127" s="204" t="s">
        <v>907</v>
      </c>
      <c r="G127" s="205" t="s">
        <v>909</v>
      </c>
      <c r="H127" s="200">
        <f>VLOOKUP(C127,'COA_DTGroup_Update 20260428'!C:D,2,0)</f>
        <v>641</v>
      </c>
      <c r="I127" s="200">
        <v>54</v>
      </c>
      <c r="J127" s="201" t="s">
        <v>342</v>
      </c>
      <c r="K127" s="223" t="s">
        <v>226</v>
      </c>
    </row>
    <row r="128" spans="1:11" hidden="1" x14ac:dyDescent="0.25">
      <c r="B128" s="172">
        <f>IF(C128=0,"",MAX($B$5:B127)+1)</f>
        <v>122</v>
      </c>
      <c r="C128" s="21">
        <v>6422004805</v>
      </c>
      <c r="D128" s="9" t="str">
        <f>_xlfn.XLOOKUP(C128,'COA_DTGroup_Update 20260428'!$C$410:$C$854,'COA_DTGroup_Update 20260428'!$A$410:$A$854,"")</f>
        <v>Chi phí thử khuôn</v>
      </c>
      <c r="E128" s="9" t="s">
        <v>342</v>
      </c>
      <c r="F128" s="21" t="s">
        <v>907</v>
      </c>
      <c r="G128" s="171"/>
      <c r="H128" s="179">
        <f>VLOOKUP(C128,'COA_DTGroup_Update 20260428'!C:D,2,0)</f>
        <v>642</v>
      </c>
      <c r="I128" s="179">
        <v>54</v>
      </c>
      <c r="J128" s="198" t="s">
        <v>342</v>
      </c>
      <c r="K128" s="222" t="s">
        <v>226</v>
      </c>
    </row>
    <row r="129" spans="1:11" s="3" customFormat="1" hidden="1" x14ac:dyDescent="0.25">
      <c r="A129" s="191"/>
      <c r="B129" s="212">
        <f>IF(C129=0,"",MAX($B$5:B128)+1)</f>
        <v>123</v>
      </c>
      <c r="C129" s="204">
        <v>6423004805</v>
      </c>
      <c r="D129" s="205" t="str">
        <f>_xlfn.XLOOKUP(C129,'COA_DTGroup_Update 20260428'!$C$410:$C$854,'COA_DTGroup_Update 20260428'!$A$410:$A$854,"")</f>
        <v>Chi phí thử khuôn</v>
      </c>
      <c r="E129" s="205"/>
      <c r="F129" s="204" t="s">
        <v>907</v>
      </c>
      <c r="G129" s="205" t="s">
        <v>910</v>
      </c>
      <c r="H129" s="200">
        <f>VLOOKUP(C129,'COA_DTGroup_Update 20260428'!C:D,2,0)</f>
        <v>642</v>
      </c>
      <c r="I129" s="200">
        <v>54</v>
      </c>
      <c r="J129" s="201" t="s">
        <v>342</v>
      </c>
      <c r="K129" s="223" t="s">
        <v>226</v>
      </c>
    </row>
    <row r="130" spans="1:11" s="3" customFormat="1" hidden="1" x14ac:dyDescent="0.25">
      <c r="A130" s="191"/>
      <c r="B130" s="212">
        <f>IF(C130=0,"",MAX($B$5:B129)+1)</f>
        <v>124</v>
      </c>
      <c r="C130" s="204">
        <v>6428004805</v>
      </c>
      <c r="D130" s="205" t="str">
        <f>_xlfn.XLOOKUP(C130,'COA_DTGroup_Update 20260428'!$C$410:$C$854,'COA_DTGroup_Update 20260428'!$A$410:$A$854,"")</f>
        <v>Chi phí thử khuôn</v>
      </c>
      <c r="E130" s="205"/>
      <c r="F130" s="204" t="s">
        <v>907</v>
      </c>
      <c r="G130" s="205" t="s">
        <v>910</v>
      </c>
      <c r="H130" s="200">
        <f>VLOOKUP(C130,'COA_DTGroup_Update 20260428'!C:D,2,0)</f>
        <v>642</v>
      </c>
      <c r="I130" s="200">
        <v>54</v>
      </c>
      <c r="J130" s="201" t="s">
        <v>342</v>
      </c>
      <c r="K130" s="223" t="s">
        <v>226</v>
      </c>
    </row>
    <row r="131" spans="1:11" ht="27.6" x14ac:dyDescent="0.25">
      <c r="B131" s="172">
        <f>IF(C131=0,"",MAX($B$5:B130)+1)</f>
        <v>125</v>
      </c>
      <c r="C131" s="21">
        <v>6277003603</v>
      </c>
      <c r="D131" s="9" t="str">
        <f>_xlfn.XLOOKUP(C131,'COA_DTGroup_Update 20260428'!$C$410:$C$854,'COA_DTGroup_Update 20260428'!$A$410:$A$854,"")</f>
        <v>Thuê xe vận chuyển khuôn, máy</v>
      </c>
      <c r="E131" s="9" t="s">
        <v>343</v>
      </c>
      <c r="F131" s="21" t="s">
        <v>911</v>
      </c>
      <c r="G131" s="171"/>
      <c r="H131" s="179">
        <f>VLOOKUP(C131,'COA_DTGroup_Update 20260428'!C:D,2,0)</f>
        <v>627</v>
      </c>
      <c r="I131" s="179">
        <v>55</v>
      </c>
      <c r="J131" s="198" t="s">
        <v>343</v>
      </c>
      <c r="K131" s="222" t="s">
        <v>226</v>
      </c>
    </row>
    <row r="132" spans="1:11" hidden="1" x14ac:dyDescent="0.25">
      <c r="B132" s="172">
        <f>IF(C132=0,"",MAX($B$5:B131)+1)</f>
        <v>126</v>
      </c>
      <c r="C132" s="21">
        <v>6417003802</v>
      </c>
      <c r="D132" s="9" t="str">
        <f>_xlfn.XLOOKUP(C132,'COA_DTGroup_Update 20260428'!$C$410:$C$854,'COA_DTGroup_Update 20260428'!$A$410:$A$854,"")</f>
        <v>Phí Đăng kiểm, kiểm định xe</v>
      </c>
      <c r="E132" s="9" t="s">
        <v>344</v>
      </c>
      <c r="F132" s="21" t="s">
        <v>912</v>
      </c>
      <c r="G132" s="171" t="s">
        <v>913</v>
      </c>
      <c r="H132" s="179">
        <f>VLOOKUP(C132,'COA_DTGroup_Update 20260428'!C:D,2,0)</f>
        <v>641</v>
      </c>
      <c r="I132" s="179">
        <v>56</v>
      </c>
      <c r="J132" s="198" t="s">
        <v>344</v>
      </c>
      <c r="K132" s="222" t="s">
        <v>226</v>
      </c>
    </row>
    <row r="133" spans="1:11" hidden="1" x14ac:dyDescent="0.25">
      <c r="B133" s="172">
        <f>IF(C133=0,"",MAX($B$5:B132)+1)</f>
        <v>127</v>
      </c>
      <c r="C133" s="21">
        <v>6427003802</v>
      </c>
      <c r="D133" s="9" t="str">
        <f>_xlfn.XLOOKUP(C133,'COA_DTGroup_Update 20260428'!$C$410:$C$854,'COA_DTGroup_Update 20260428'!$A$410:$A$854,"")</f>
        <v>Phí Đăng kiểm, kiểm định xe</v>
      </c>
      <c r="E133" s="9" t="s">
        <v>344</v>
      </c>
      <c r="F133" s="21" t="s">
        <v>912</v>
      </c>
      <c r="G133" s="171" t="s">
        <v>913</v>
      </c>
      <c r="H133" s="179">
        <f>VLOOKUP(C133,'COA_DTGroup_Update 20260428'!C:D,2,0)</f>
        <v>642</v>
      </c>
      <c r="I133" s="179">
        <v>56</v>
      </c>
      <c r="J133" s="198" t="s">
        <v>344</v>
      </c>
      <c r="K133" s="222" t="s">
        <v>226</v>
      </c>
    </row>
    <row r="134" spans="1:11" ht="27.6" x14ac:dyDescent="0.25">
      <c r="B134" s="172">
        <f>IF(C134=0,"",MAX($B$5:B133)+1)</f>
        <v>128</v>
      </c>
      <c r="C134" s="21">
        <v>6277003803</v>
      </c>
      <c r="D134" s="9" t="str">
        <f>_xlfn.XLOOKUP(C134,'COA_DTGroup_Update 20260428'!$C$410:$C$854,'COA_DTGroup_Update 20260428'!$A$410:$A$854,"")</f>
        <v>Phí kiểm định Kỹ thuật</v>
      </c>
      <c r="E134" s="9" t="s">
        <v>345</v>
      </c>
      <c r="F134" s="21" t="s">
        <v>914</v>
      </c>
      <c r="G134" s="171" t="s">
        <v>915</v>
      </c>
      <c r="H134" s="179">
        <f>VLOOKUP(C134,'COA_DTGroup_Update 20260428'!C:D,2,0)</f>
        <v>627</v>
      </c>
      <c r="I134" s="179">
        <v>57</v>
      </c>
      <c r="J134" s="198" t="s">
        <v>345</v>
      </c>
      <c r="K134" s="222" t="s">
        <v>226</v>
      </c>
    </row>
    <row r="135" spans="1:11" ht="27.6" x14ac:dyDescent="0.25">
      <c r="B135" s="172">
        <f>IF(C135=0,"",MAX($B$5:B134)+1)</f>
        <v>129</v>
      </c>
      <c r="C135" s="21">
        <v>6273000100</v>
      </c>
      <c r="D135" s="9" t="str">
        <f>_xlfn.XLOOKUP(C135,'COA_DTGroup_Update 20260428'!$C$410:$C$854,'COA_DTGroup_Update 20260428'!$A$410:$A$854,"")</f>
        <v>Chi phí công cụ dụng cụ phục vụ SX</v>
      </c>
      <c r="E135" s="9" t="s">
        <v>139</v>
      </c>
      <c r="F135" s="21" t="s">
        <v>823</v>
      </c>
      <c r="G135" s="171" t="s">
        <v>916</v>
      </c>
      <c r="H135" s="179">
        <f>VLOOKUP(C135,'COA_DTGroup_Update 20260428'!C:D,2,0)</f>
        <v>627</v>
      </c>
      <c r="I135" s="179">
        <v>58</v>
      </c>
      <c r="J135" s="198" t="s">
        <v>139</v>
      </c>
      <c r="K135" s="222" t="s">
        <v>226</v>
      </c>
    </row>
    <row r="136" spans="1:11" s="3" customFormat="1" ht="27.6" x14ac:dyDescent="0.25">
      <c r="A136" s="191"/>
      <c r="B136" s="212">
        <f>IF(C136=0,"",MAX($B$5:B135)+1)</f>
        <v>130</v>
      </c>
      <c r="C136" s="204">
        <v>6273002401</v>
      </c>
      <c r="D136" s="205" t="str">
        <f>_xlfn.XLOOKUP(C136,'COA_DTGroup_Update 20260428'!$C$410:$C$854,'COA_DTGroup_Update 20260428'!$A$410:$A$854,"")</f>
        <v>Chi phí công cụ, dụng cụ, thiết bị - phục vụ SX</v>
      </c>
      <c r="E136" s="205"/>
      <c r="F136" s="204" t="s">
        <v>917</v>
      </c>
      <c r="G136" s="205" t="s">
        <v>918</v>
      </c>
      <c r="H136" s="200">
        <f>VLOOKUP(C136,'COA_DTGroup_Update 20260428'!C:D,2,0)</f>
        <v>627</v>
      </c>
      <c r="I136" s="200">
        <v>58</v>
      </c>
      <c r="J136" s="201" t="s">
        <v>139</v>
      </c>
      <c r="K136" s="223" t="s">
        <v>226</v>
      </c>
    </row>
    <row r="137" spans="1:11" s="3" customFormat="1" ht="27.6" x14ac:dyDescent="0.25">
      <c r="A137" s="191"/>
      <c r="B137" s="212">
        <f>IF(C137=0,"",MAX($B$5:B136)+1)</f>
        <v>131</v>
      </c>
      <c r="C137" s="204">
        <v>6273002402</v>
      </c>
      <c r="D137" s="205" t="str">
        <f>_xlfn.XLOOKUP(C137,'COA_DTGroup_Update 20260428'!$C$410:$C$854,'COA_DTGroup_Update 20260428'!$A$410:$A$854,"")</f>
        <v>CP CCDC, thiết bị - phục vụ quản lý</v>
      </c>
      <c r="E137" s="205"/>
      <c r="F137" s="204" t="s">
        <v>919</v>
      </c>
      <c r="G137" s="205" t="s">
        <v>918</v>
      </c>
      <c r="H137" s="200">
        <f>VLOOKUP(C137,'COA_DTGroup_Update 20260428'!C:D,2,0)</f>
        <v>627</v>
      </c>
      <c r="I137" s="200">
        <v>58</v>
      </c>
      <c r="J137" s="201" t="s">
        <v>139</v>
      </c>
      <c r="K137" s="223" t="s">
        <v>226</v>
      </c>
    </row>
    <row r="138" spans="1:11" s="3" customFormat="1" ht="27.6" x14ac:dyDescent="0.25">
      <c r="A138" s="191"/>
      <c r="B138" s="212">
        <f>IF(C138=0,"",MAX($B$5:B137)+1)</f>
        <v>132</v>
      </c>
      <c r="C138" s="204">
        <v>6278002402</v>
      </c>
      <c r="D138" s="205" t="str">
        <f>_xlfn.XLOOKUP(C138,'COA_DTGroup_Update 20260428'!$C$410:$C$854,'COA_DTGroup_Update 20260428'!$A$410:$A$854,"")</f>
        <v>CP CCDC, thiết bị - phục vụ quản lý</v>
      </c>
      <c r="E138" s="205"/>
      <c r="F138" s="204" t="s">
        <v>919</v>
      </c>
      <c r="G138" s="205" t="s">
        <v>918</v>
      </c>
      <c r="H138" s="200">
        <f>VLOOKUP(C138,'COA_DTGroup_Update 20260428'!C:D,2,0)</f>
        <v>627</v>
      </c>
      <c r="I138" s="200">
        <v>58</v>
      </c>
      <c r="J138" s="201" t="s">
        <v>139</v>
      </c>
      <c r="K138" s="223" t="s">
        <v>226</v>
      </c>
    </row>
    <row r="139" spans="1:11" s="3" customFormat="1" ht="27.6" hidden="1" x14ac:dyDescent="0.25">
      <c r="A139" s="191"/>
      <c r="B139" s="212">
        <f>IF(C139=0,"",MAX($B$5:B138)+1)</f>
        <v>133</v>
      </c>
      <c r="C139" s="204">
        <v>6423002401</v>
      </c>
      <c r="D139" s="205" t="str">
        <f>_xlfn.XLOOKUP(C139,'COA_DTGroup_Update 20260428'!$C$410:$C$854,'COA_DTGroup_Update 20260428'!$A$410:$A$854,"")</f>
        <v>Chi phí công cụ dụng cụ phục vụ SX</v>
      </c>
      <c r="E139" s="205"/>
      <c r="F139" s="204" t="s">
        <v>917</v>
      </c>
      <c r="G139" s="205" t="s">
        <v>918</v>
      </c>
      <c r="H139" s="200">
        <f>VLOOKUP(C139,'COA_DTGroup_Update 20260428'!C:D,2,0)</f>
        <v>642</v>
      </c>
      <c r="I139" s="200">
        <v>58</v>
      </c>
      <c r="J139" s="201" t="s">
        <v>139</v>
      </c>
      <c r="K139" s="223" t="s">
        <v>226</v>
      </c>
    </row>
    <row r="140" spans="1:11" s="3" customFormat="1" ht="27.6" x14ac:dyDescent="0.25">
      <c r="A140" s="191"/>
      <c r="B140" s="212">
        <f>IF(C140=0,"",MAX($B$5:B139)+1)</f>
        <v>134</v>
      </c>
      <c r="C140" s="199">
        <v>6273001908</v>
      </c>
      <c r="D140" s="8" t="str">
        <f>_xlfn.XLOOKUP(C140,'COA_DTGroup_Update 20260428'!$C$410:$C$854,'COA_DTGroup_Update 20260428'!$A$410:$A$854,"")</f>
        <v>Phân bổ công cụ dụng cụ</v>
      </c>
      <c r="E140" s="9" t="s">
        <v>346</v>
      </c>
      <c r="F140" s="199" t="s">
        <v>920</v>
      </c>
      <c r="G140" s="171" t="s">
        <v>921</v>
      </c>
      <c r="H140" s="200">
        <f>VLOOKUP(C140,'COA_DTGroup_Update 20260428'!C:D,2,0)</f>
        <v>627</v>
      </c>
      <c r="I140" s="200">
        <v>59</v>
      </c>
      <c r="J140" s="201" t="s">
        <v>346</v>
      </c>
      <c r="K140" s="223" t="s">
        <v>226</v>
      </c>
    </row>
    <row r="141" spans="1:11" ht="27.6" hidden="1" x14ac:dyDescent="0.25">
      <c r="B141" s="172">
        <f>IF(C141=0,"",MAX($B$5:B140)+1)</f>
        <v>135</v>
      </c>
      <c r="C141" s="21">
        <v>6413002402</v>
      </c>
      <c r="D141" s="9" t="str">
        <f>_xlfn.XLOOKUP(C141,'COA_DTGroup_Update 20260428'!$C$410:$C$854,'COA_DTGroup_Update 20260428'!$A$410:$A$854,"")</f>
        <v>CP CCDC, thiết bị - phục vụ quản lý</v>
      </c>
      <c r="E141" s="9" t="s">
        <v>163</v>
      </c>
      <c r="F141" s="21" t="s">
        <v>919</v>
      </c>
      <c r="G141" s="171" t="s">
        <v>922</v>
      </c>
      <c r="H141" s="179">
        <f>VLOOKUP(C141,'COA_DTGroup_Update 20260428'!C:D,2,0)</f>
        <v>641</v>
      </c>
      <c r="I141" s="179">
        <v>60</v>
      </c>
      <c r="J141" s="198" t="s">
        <v>163</v>
      </c>
      <c r="K141" s="222" t="s">
        <v>226</v>
      </c>
    </row>
    <row r="142" spans="1:11" s="3" customFormat="1" ht="27.6" hidden="1" x14ac:dyDescent="0.25">
      <c r="A142" s="191"/>
      <c r="B142" s="212">
        <f>IF(C142=0,"",MAX($B$5:B141)+1)</f>
        <v>136</v>
      </c>
      <c r="C142" s="204">
        <v>6418002402</v>
      </c>
      <c r="D142" s="205" t="str">
        <f>_xlfn.XLOOKUP(C142,'COA_DTGroup_Update 20260428'!$C$410:$C$854,'COA_DTGroup_Update 20260428'!$A$410:$A$854,"")</f>
        <v>CP CCDC, thiết bị - phục vụ quản lý</v>
      </c>
      <c r="E142" s="205"/>
      <c r="F142" s="204" t="s">
        <v>919</v>
      </c>
      <c r="G142" s="205" t="s">
        <v>923</v>
      </c>
      <c r="H142" s="200">
        <f>VLOOKUP(C142,'COA_DTGroup_Update 20260428'!C:D,2,0)</f>
        <v>641</v>
      </c>
      <c r="I142" s="200">
        <v>60</v>
      </c>
      <c r="J142" s="201" t="s">
        <v>163</v>
      </c>
      <c r="K142" s="223" t="s">
        <v>226</v>
      </c>
    </row>
    <row r="143" spans="1:11" ht="27.6" hidden="1" x14ac:dyDescent="0.25">
      <c r="B143" s="172">
        <f>IF(C143=0,"",MAX($B$5:B142)+1)</f>
        <v>137</v>
      </c>
      <c r="C143" s="21">
        <v>6423002402</v>
      </c>
      <c r="D143" s="9" t="str">
        <f>_xlfn.XLOOKUP(C143,'COA_DTGroup_Update 20260428'!$C$410:$C$854,'COA_DTGroup_Update 20260428'!$A$410:$A$854,"")</f>
        <v>CP CCDC, thiết bị - phục vụ quản lý</v>
      </c>
      <c r="E143" s="9" t="s">
        <v>163</v>
      </c>
      <c r="F143" s="21" t="s">
        <v>919</v>
      </c>
      <c r="G143" s="171" t="s">
        <v>924</v>
      </c>
      <c r="H143" s="179">
        <f>VLOOKUP(C143,'COA_DTGroup_Update 20260428'!C:D,2,0)</f>
        <v>642</v>
      </c>
      <c r="I143" s="179">
        <v>60</v>
      </c>
      <c r="J143" s="198" t="s">
        <v>163</v>
      </c>
      <c r="K143" s="222" t="s">
        <v>226</v>
      </c>
    </row>
    <row r="144" spans="1:11" s="3" customFormat="1" ht="27.6" hidden="1" x14ac:dyDescent="0.25">
      <c r="A144" s="191"/>
      <c r="B144" s="212">
        <f>IF(C144=0,"",MAX($B$5:B143)+1)</f>
        <v>138</v>
      </c>
      <c r="C144" s="204">
        <v>6428002402</v>
      </c>
      <c r="D144" s="205" t="str">
        <f>_xlfn.XLOOKUP(C144,'COA_DTGroup_Update 20260428'!$C$410:$C$854,'COA_DTGroup_Update 20260428'!$A$410:$A$854,"")</f>
        <v>CP CCDC, thiết bị - phục vụ quản lý</v>
      </c>
      <c r="E144" s="205"/>
      <c r="F144" s="204" t="s">
        <v>919</v>
      </c>
      <c r="G144" s="205" t="s">
        <v>925</v>
      </c>
      <c r="H144" s="200">
        <f>VLOOKUP(C144,'COA_DTGroup_Update 20260428'!C:D,2,0)</f>
        <v>642</v>
      </c>
      <c r="I144" s="200">
        <v>60</v>
      </c>
      <c r="J144" s="201" t="s">
        <v>163</v>
      </c>
      <c r="K144" s="223" t="s">
        <v>226</v>
      </c>
    </row>
    <row r="145" spans="2:11" ht="27.6" hidden="1" x14ac:dyDescent="0.25">
      <c r="B145" s="172">
        <f>IF(C145=0,"",MAX($B$5:B144)+1)</f>
        <v>139</v>
      </c>
      <c r="C145" s="21">
        <v>6413001908</v>
      </c>
      <c r="D145" s="9" t="str">
        <f>_xlfn.XLOOKUP(C145,'COA_DTGroup_Update 20260428'!$C$410:$C$854,'COA_DTGroup_Update 20260428'!$A$410:$A$854,"")</f>
        <v>Phân bổ công cụ dụng cụ</v>
      </c>
      <c r="E145" s="9" t="s">
        <v>347</v>
      </c>
      <c r="F145" s="21" t="s">
        <v>920</v>
      </c>
      <c r="G145" s="171" t="s">
        <v>922</v>
      </c>
      <c r="H145" s="179">
        <f>VLOOKUP(C145,'COA_DTGroup_Update 20260428'!C:D,2,0)</f>
        <v>641</v>
      </c>
      <c r="I145" s="179">
        <v>61</v>
      </c>
      <c r="J145" s="198" t="s">
        <v>347</v>
      </c>
      <c r="K145" s="222" t="s">
        <v>226</v>
      </c>
    </row>
    <row r="146" spans="2:11" ht="27.6" hidden="1" x14ac:dyDescent="0.25">
      <c r="B146" s="172">
        <f>IF(C146=0,"",MAX($B$5:B145)+1)</f>
        <v>140</v>
      </c>
      <c r="C146" s="21">
        <v>6423001908</v>
      </c>
      <c r="D146" s="9" t="str">
        <f>_xlfn.XLOOKUP(C146,'COA_DTGroup_Update 20260428'!$C$410:$C$854,'COA_DTGroup_Update 20260428'!$A$410:$A$854,"")</f>
        <v>Phân bổ công cụ dụng cụ</v>
      </c>
      <c r="E146" s="9" t="s">
        <v>347</v>
      </c>
      <c r="F146" s="21" t="s">
        <v>920</v>
      </c>
      <c r="G146" s="171" t="s">
        <v>922</v>
      </c>
      <c r="H146" s="179">
        <f>VLOOKUP(C146,'COA_DTGroup_Update 20260428'!C:D,2,0)</f>
        <v>642</v>
      </c>
      <c r="I146" s="179">
        <v>61</v>
      </c>
      <c r="J146" s="198" t="s">
        <v>347</v>
      </c>
      <c r="K146" s="222" t="s">
        <v>226</v>
      </c>
    </row>
    <row r="147" spans="2:11" ht="27.6" x14ac:dyDescent="0.25">
      <c r="B147" s="172">
        <f>IF(C147=0,"",MAX($B$5:B146)+1)</f>
        <v>141</v>
      </c>
      <c r="C147" s="21">
        <v>6277005001</v>
      </c>
      <c r="D147" s="9" t="str">
        <f>_xlfn.XLOOKUP(C147,'COA_DTGroup_Update 20260428'!$C$410:$C$854,'COA_DTGroup_Update 20260428'!$A$410:$A$854,"")</f>
        <v>Chi phí thuê nhà, văn phòng, Xưởng, kho,</v>
      </c>
      <c r="E147" s="9" t="s">
        <v>129</v>
      </c>
      <c r="F147" s="21" t="s">
        <v>926</v>
      </c>
      <c r="G147" s="171"/>
      <c r="H147" s="179">
        <f>VLOOKUP(C147,'COA_DTGroup_Update 20260428'!C:D,2,0)</f>
        <v>627</v>
      </c>
      <c r="I147" s="179">
        <v>62</v>
      </c>
      <c r="J147" s="198" t="s">
        <v>129</v>
      </c>
      <c r="K147" s="222" t="s">
        <v>226</v>
      </c>
    </row>
    <row r="148" spans="2:11" ht="27.6" hidden="1" x14ac:dyDescent="0.25">
      <c r="B148" s="172">
        <f>IF(C148=0,"",MAX($B$5:B147)+1)</f>
        <v>142</v>
      </c>
      <c r="C148" s="21">
        <v>6417005001</v>
      </c>
      <c r="D148" s="9" t="str">
        <f>_xlfn.XLOOKUP(C148,'COA_DTGroup_Update 20260428'!$C$410:$C$854,'COA_DTGroup_Update 20260428'!$A$410:$A$854,"")</f>
        <v>Chi phí thuê nhà, văn phòng, Xưởng, kho,</v>
      </c>
      <c r="E148" s="9" t="s">
        <v>129</v>
      </c>
      <c r="F148" s="21" t="s">
        <v>926</v>
      </c>
      <c r="G148" s="171"/>
      <c r="H148" s="179">
        <f>VLOOKUP(C148,'COA_DTGroup_Update 20260428'!C:D,2,0)</f>
        <v>641</v>
      </c>
      <c r="I148" s="179">
        <v>62</v>
      </c>
      <c r="J148" s="198" t="s">
        <v>129</v>
      </c>
      <c r="K148" s="222" t="s">
        <v>226</v>
      </c>
    </row>
    <row r="149" spans="2:11" ht="27.6" hidden="1" x14ac:dyDescent="0.25">
      <c r="B149" s="172">
        <f>IF(C149=0,"",MAX($B$5:B148)+1)</f>
        <v>143</v>
      </c>
      <c r="C149" s="21">
        <v>6427005001</v>
      </c>
      <c r="D149" s="9" t="str">
        <f>_xlfn.XLOOKUP(C149,'COA_DTGroup_Update 20260428'!$C$410:$C$854,'COA_DTGroup_Update 20260428'!$A$410:$A$854,"")</f>
        <v>Chi phí thuê nhà, văn phòng, Xưởng, kho,</v>
      </c>
      <c r="E149" s="9" t="s">
        <v>129</v>
      </c>
      <c r="F149" s="21" t="s">
        <v>926</v>
      </c>
      <c r="G149" s="171"/>
      <c r="H149" s="179">
        <f>VLOOKUP(C149,'COA_DTGroup_Update 20260428'!C:D,2,0)</f>
        <v>642</v>
      </c>
      <c r="I149" s="179">
        <v>62</v>
      </c>
      <c r="J149" s="198" t="s">
        <v>129</v>
      </c>
      <c r="K149" s="222" t="s">
        <v>226</v>
      </c>
    </row>
    <row r="150" spans="2:11" x14ac:dyDescent="0.25">
      <c r="B150" s="172">
        <f>IF(C150=0,"",MAX($B$5:B149)+1)</f>
        <v>144</v>
      </c>
      <c r="C150" s="230" t="s">
        <v>841</v>
      </c>
      <c r="D150" s="231"/>
      <c r="E150" s="231" t="s">
        <v>348</v>
      </c>
      <c r="F150" s="230" t="s">
        <v>927</v>
      </c>
      <c r="G150" s="231" t="s">
        <v>805</v>
      </c>
      <c r="H150" s="179"/>
      <c r="I150" s="179">
        <v>63</v>
      </c>
      <c r="J150" s="198" t="s">
        <v>348</v>
      </c>
      <c r="K150" s="222" t="s">
        <v>226</v>
      </c>
    </row>
    <row r="151" spans="2:11" ht="27.6" hidden="1" x14ac:dyDescent="0.25">
      <c r="B151" s="172">
        <f>IF(C151=0,"",MAX($B$5:B150)+1)</f>
        <v>145</v>
      </c>
      <c r="C151" s="21">
        <v>6417003601</v>
      </c>
      <c r="D151" s="9" t="str">
        <f>_xlfn.XLOOKUP(C151,'COA_DTGroup_Update 20260428'!$C$410:$C$854,'COA_DTGroup_Update 20260428'!$A$410:$A$854,"")</f>
        <v>Thuê xe vận chuyển Đội xe</v>
      </c>
      <c r="E151" s="9" t="s">
        <v>349</v>
      </c>
      <c r="F151" s="21" t="s">
        <v>928</v>
      </c>
      <c r="G151" s="171" t="s">
        <v>929</v>
      </c>
      <c r="H151" s="179">
        <f>VLOOKUP(C151,'COA_DTGroup_Update 20260428'!C:D,2,0)</f>
        <v>641</v>
      </c>
      <c r="I151" s="179">
        <v>64</v>
      </c>
      <c r="J151" s="198" t="s">
        <v>349</v>
      </c>
      <c r="K151" s="222" t="s">
        <v>226</v>
      </c>
    </row>
    <row r="152" spans="2:11" x14ac:dyDescent="0.25">
      <c r="B152" s="172">
        <f>IF(C152=0,"",MAX($B$5:B151)+1)</f>
        <v>146</v>
      </c>
      <c r="C152" s="207">
        <v>6277004904</v>
      </c>
      <c r="D152" s="192" t="str">
        <f>_xlfn.XLOOKUP(C152,'COA_DTGroup_Update 20260428'!$C$410:$C$854,'COA_DTGroup_Update 20260428'!$A$410:$A$854,"")</f>
        <v>Bảo trì IT</v>
      </c>
      <c r="E152" s="192" t="s">
        <v>350</v>
      </c>
      <c r="F152" s="207" t="s">
        <v>930</v>
      </c>
      <c r="G152" s="192" t="s">
        <v>931</v>
      </c>
      <c r="H152" s="179">
        <f>VLOOKUP(C152,'COA_DTGroup_Update 20260428'!C:D,2,0)</f>
        <v>627</v>
      </c>
      <c r="I152" s="179">
        <v>65</v>
      </c>
      <c r="J152" s="198" t="s">
        <v>350</v>
      </c>
      <c r="K152" s="222" t="s">
        <v>226</v>
      </c>
    </row>
    <row r="153" spans="2:11" hidden="1" x14ac:dyDescent="0.25">
      <c r="B153" s="172">
        <f>IF(C153=0,"",MAX($B$5:B152)+1)</f>
        <v>147</v>
      </c>
      <c r="C153" s="207">
        <v>6417004904</v>
      </c>
      <c r="D153" s="192" t="str">
        <f>_xlfn.XLOOKUP(C153,'COA_DTGroup_Update 20260428'!$C$410:$C$854,'COA_DTGroup_Update 20260428'!$A$410:$A$854,"")</f>
        <v>Bảo trì IT</v>
      </c>
      <c r="E153" s="192" t="s">
        <v>350</v>
      </c>
      <c r="F153" s="207" t="s">
        <v>930</v>
      </c>
      <c r="G153" s="192" t="s">
        <v>931</v>
      </c>
      <c r="H153" s="179">
        <f>VLOOKUP(C153,'COA_DTGroup_Update 20260428'!C:D,2,0)</f>
        <v>641</v>
      </c>
      <c r="I153" s="179">
        <v>65</v>
      </c>
      <c r="J153" s="198" t="s">
        <v>350</v>
      </c>
      <c r="K153" s="222" t="s">
        <v>226</v>
      </c>
    </row>
    <row r="154" spans="2:11" hidden="1" x14ac:dyDescent="0.25">
      <c r="B154" s="172">
        <f>IF(C154=0,"",MAX($B$5:B153)+1)</f>
        <v>148</v>
      </c>
      <c r="C154" s="207">
        <v>6427004904</v>
      </c>
      <c r="D154" s="192" t="str">
        <f>_xlfn.XLOOKUP(C154,'COA_DTGroup_Update 20260428'!$C$410:$C$854,'COA_DTGroup_Update 20260428'!$A$410:$A$854,"")</f>
        <v>Bảo trì IT</v>
      </c>
      <c r="E154" s="192" t="s">
        <v>350</v>
      </c>
      <c r="F154" s="207" t="s">
        <v>930</v>
      </c>
      <c r="G154" s="192" t="s">
        <v>931</v>
      </c>
      <c r="H154" s="179">
        <f>VLOOKUP(C154,'COA_DTGroup_Update 20260428'!C:D,2,0)</f>
        <v>642</v>
      </c>
      <c r="I154" s="179">
        <v>65</v>
      </c>
      <c r="J154" s="198" t="s">
        <v>350</v>
      </c>
      <c r="K154" s="222" t="s">
        <v>226</v>
      </c>
    </row>
    <row r="155" spans="2:11" x14ac:dyDescent="0.25">
      <c r="B155" s="172">
        <f>IF(C155=0,"",MAX($B$5:B154)+1)</f>
        <v>149</v>
      </c>
      <c r="C155" s="233" t="s">
        <v>841</v>
      </c>
      <c r="D155" s="231"/>
      <c r="E155" s="231" t="s">
        <v>351</v>
      </c>
      <c r="F155" s="233" t="s">
        <v>932</v>
      </c>
      <c r="G155" s="231" t="s">
        <v>805</v>
      </c>
      <c r="H155" s="179"/>
      <c r="I155" s="179">
        <v>66</v>
      </c>
      <c r="J155" s="198" t="s">
        <v>351</v>
      </c>
      <c r="K155" s="222" t="s">
        <v>226</v>
      </c>
    </row>
    <row r="156" spans="2:11" hidden="1" x14ac:dyDescent="0.25">
      <c r="B156" s="172"/>
      <c r="C156" s="233" t="s">
        <v>933</v>
      </c>
      <c r="D156" s="231"/>
      <c r="E156" s="231" t="s">
        <v>351</v>
      </c>
      <c r="F156" s="233" t="s">
        <v>932</v>
      </c>
      <c r="G156" s="231" t="s">
        <v>805</v>
      </c>
      <c r="H156" s="179"/>
      <c r="I156" s="179">
        <v>66</v>
      </c>
      <c r="J156" s="198" t="s">
        <v>351</v>
      </c>
      <c r="K156" s="222" t="s">
        <v>226</v>
      </c>
    </row>
    <row r="157" spans="2:11" hidden="1" x14ac:dyDescent="0.25">
      <c r="B157" s="172"/>
      <c r="C157" s="233" t="s">
        <v>934</v>
      </c>
      <c r="D157" s="231"/>
      <c r="E157" s="231" t="s">
        <v>351</v>
      </c>
      <c r="F157" s="233" t="s">
        <v>932</v>
      </c>
      <c r="G157" s="231" t="s">
        <v>805</v>
      </c>
      <c r="H157" s="179"/>
      <c r="I157" s="179">
        <v>66</v>
      </c>
      <c r="J157" s="198" t="s">
        <v>351</v>
      </c>
      <c r="K157" s="222" t="s">
        <v>226</v>
      </c>
    </row>
    <row r="158" spans="2:11" ht="27.6" x14ac:dyDescent="0.25">
      <c r="B158" s="172">
        <f>IF(C158=0,"",MAX($B$5:B155)+1)</f>
        <v>150</v>
      </c>
      <c r="C158" s="233" t="s">
        <v>841</v>
      </c>
      <c r="D158" s="231"/>
      <c r="E158" s="231" t="s">
        <v>352</v>
      </c>
      <c r="F158" s="233" t="s">
        <v>935</v>
      </c>
      <c r="G158" s="231" t="s">
        <v>805</v>
      </c>
      <c r="H158" s="179"/>
      <c r="I158" s="179">
        <v>67</v>
      </c>
      <c r="J158" s="198" t="s">
        <v>352</v>
      </c>
      <c r="K158" s="222" t="s">
        <v>226</v>
      </c>
    </row>
    <row r="159" spans="2:11" ht="27.6" hidden="1" x14ac:dyDescent="0.25">
      <c r="B159" s="172"/>
      <c r="C159" s="233" t="s">
        <v>933</v>
      </c>
      <c r="D159" s="231"/>
      <c r="E159" s="231" t="s">
        <v>352</v>
      </c>
      <c r="F159" s="233" t="s">
        <v>935</v>
      </c>
      <c r="G159" s="231" t="s">
        <v>805</v>
      </c>
      <c r="H159" s="179"/>
      <c r="I159" s="179">
        <v>67</v>
      </c>
      <c r="J159" s="198" t="s">
        <v>352</v>
      </c>
      <c r="K159" s="222" t="s">
        <v>226</v>
      </c>
    </row>
    <row r="160" spans="2:11" ht="27.6" hidden="1" x14ac:dyDescent="0.25">
      <c r="B160" s="172"/>
      <c r="C160" s="233" t="s">
        <v>934</v>
      </c>
      <c r="D160" s="231"/>
      <c r="E160" s="231" t="s">
        <v>352</v>
      </c>
      <c r="F160" s="233" t="s">
        <v>935</v>
      </c>
      <c r="G160" s="231" t="s">
        <v>805</v>
      </c>
      <c r="H160" s="179"/>
      <c r="I160" s="179">
        <v>67</v>
      </c>
      <c r="J160" s="198" t="s">
        <v>352</v>
      </c>
      <c r="K160" s="222" t="s">
        <v>226</v>
      </c>
    </row>
    <row r="161" spans="1:11" hidden="1" x14ac:dyDescent="0.25">
      <c r="B161" s="172">
        <f>IF(C161=0,"",MAX($B$5:B158)+1)</f>
        <v>151</v>
      </c>
      <c r="C161" s="203">
        <v>6427005401</v>
      </c>
      <c r="D161" s="9" t="str">
        <f>_xlfn.XLOOKUP(C161,'COA_DTGroup_Update 20260428'!$C$410:$C$854,'COA_DTGroup_Update 20260428'!$A$410:$A$854,"")</f>
        <v>Chi phí đăng ký mẫu mã, kiểu dáng</v>
      </c>
      <c r="E161" s="9" t="s">
        <v>70</v>
      </c>
      <c r="F161" s="203" t="s">
        <v>936</v>
      </c>
      <c r="G161" s="171" t="s">
        <v>937</v>
      </c>
      <c r="H161" s="179">
        <f>VLOOKUP(C161,'COA_DTGroup_Update 20260428'!C:D,2,0)</f>
        <v>642</v>
      </c>
      <c r="I161" s="179">
        <v>68</v>
      </c>
      <c r="J161" s="198" t="s">
        <v>70</v>
      </c>
      <c r="K161" s="222" t="s">
        <v>226</v>
      </c>
    </row>
    <row r="162" spans="1:11" x14ac:dyDescent="0.25">
      <c r="B162" s="172">
        <f>IF(C162=0,"",MAX($B$5:B161)+1)</f>
        <v>152</v>
      </c>
      <c r="C162" s="21">
        <v>6277005702</v>
      </c>
      <c r="D162" s="9" t="str">
        <f>_xlfn.XLOOKUP(C162,'COA_DTGroup_Update 20260428'!$C$410:$C$854,'COA_DTGroup_Update 20260428'!$A$410:$A$854,"")</f>
        <v>Khách sạn</v>
      </c>
      <c r="E162" s="9" t="s">
        <v>363</v>
      </c>
      <c r="F162" s="21" t="s">
        <v>938</v>
      </c>
      <c r="G162" s="171"/>
      <c r="H162" s="179">
        <f>VLOOKUP(C162,'COA_DTGroup_Update 20260428'!C:D,2,0)</f>
        <v>627</v>
      </c>
      <c r="I162" s="179">
        <v>88</v>
      </c>
      <c r="J162" s="198" t="s">
        <v>363</v>
      </c>
      <c r="K162" s="222" t="s">
        <v>226</v>
      </c>
    </row>
    <row r="163" spans="1:11" hidden="1" x14ac:dyDescent="0.25">
      <c r="B163" s="172">
        <f>IF(C163=0,"",MAX($B$5:B162)+1)</f>
        <v>153</v>
      </c>
      <c r="C163" s="21">
        <v>6417005702</v>
      </c>
      <c r="D163" s="9" t="str">
        <f>_xlfn.XLOOKUP(C163,'COA_DTGroup_Update 20260428'!$C$410:$C$854,'COA_DTGroup_Update 20260428'!$A$410:$A$854,"")</f>
        <v>Khách sạn</v>
      </c>
      <c r="E163" s="9" t="s">
        <v>363</v>
      </c>
      <c r="F163" s="21" t="s">
        <v>938</v>
      </c>
      <c r="G163" s="171"/>
      <c r="H163" s="179">
        <f>VLOOKUP(C163,'COA_DTGroup_Update 20260428'!C:D,2,0)</f>
        <v>641</v>
      </c>
      <c r="I163" s="179">
        <v>88</v>
      </c>
      <c r="J163" s="198" t="s">
        <v>363</v>
      </c>
      <c r="K163" s="222" t="s">
        <v>226</v>
      </c>
    </row>
    <row r="164" spans="1:11" hidden="1" x14ac:dyDescent="0.25">
      <c r="B164" s="172">
        <f>IF(C164=0,"",MAX($B$5:B163)+1)</f>
        <v>154</v>
      </c>
      <c r="C164" s="21">
        <v>6427005702</v>
      </c>
      <c r="D164" s="9" t="str">
        <f>_xlfn.XLOOKUP(C164,'COA_DTGroup_Update 20260428'!$C$410:$C$854,'COA_DTGroup_Update 20260428'!$A$410:$A$854,"")</f>
        <v>Khách sạn</v>
      </c>
      <c r="E164" s="9" t="s">
        <v>363</v>
      </c>
      <c r="F164" s="21" t="s">
        <v>938</v>
      </c>
      <c r="G164" s="171"/>
      <c r="H164" s="179">
        <f>VLOOKUP(C164,'COA_DTGroup_Update 20260428'!C:D,2,0)</f>
        <v>642</v>
      </c>
      <c r="I164" s="179">
        <v>88</v>
      </c>
      <c r="J164" s="198" t="s">
        <v>363</v>
      </c>
      <c r="K164" s="222" t="s">
        <v>226</v>
      </c>
    </row>
    <row r="165" spans="1:11" x14ac:dyDescent="0.25">
      <c r="B165" s="172">
        <f>IF(C165=0,"",MAX($B$5:B164)+1)</f>
        <v>155</v>
      </c>
      <c r="C165" s="21">
        <v>6277005701</v>
      </c>
      <c r="D165" s="9" t="str">
        <f>_xlfn.XLOOKUP(C165,'COA_DTGroup_Update 20260428'!$C$410:$C$854,'COA_DTGroup_Update 20260428'!$A$410:$A$854,"")</f>
        <v>Vé bay, tàu, xe, taxi</v>
      </c>
      <c r="E165" s="9" t="s">
        <v>364</v>
      </c>
      <c r="F165" s="21" t="s">
        <v>939</v>
      </c>
      <c r="G165" s="171"/>
      <c r="H165" s="179">
        <f>VLOOKUP(C165,'COA_DTGroup_Update 20260428'!C:D,2,0)</f>
        <v>627</v>
      </c>
      <c r="I165" s="179">
        <v>89</v>
      </c>
      <c r="J165" s="198" t="s">
        <v>364</v>
      </c>
      <c r="K165" s="222" t="s">
        <v>226</v>
      </c>
    </row>
    <row r="166" spans="1:11" hidden="1" x14ac:dyDescent="0.25">
      <c r="B166" s="172">
        <f>IF(C166=0,"",MAX($B$5:B165)+1)</f>
        <v>156</v>
      </c>
      <c r="C166" s="21">
        <v>6417005701</v>
      </c>
      <c r="D166" s="9" t="str">
        <f>_xlfn.XLOOKUP(C166,'COA_DTGroup_Update 20260428'!$C$410:$C$854,'COA_DTGroup_Update 20260428'!$A$410:$A$854,"")</f>
        <v>Vé bay, tàu, xe, taxi</v>
      </c>
      <c r="E166" s="9" t="s">
        <v>364</v>
      </c>
      <c r="F166" s="21" t="s">
        <v>939</v>
      </c>
      <c r="G166" s="171"/>
      <c r="H166" s="179">
        <f>VLOOKUP(C166,'COA_DTGroup_Update 20260428'!C:D,2,0)</f>
        <v>641</v>
      </c>
      <c r="I166" s="179">
        <v>89</v>
      </c>
      <c r="J166" s="198" t="s">
        <v>364</v>
      </c>
      <c r="K166" s="222" t="s">
        <v>226</v>
      </c>
    </row>
    <row r="167" spans="1:11" hidden="1" x14ac:dyDescent="0.25">
      <c r="B167" s="172">
        <f>IF(C167=0,"",MAX($B$5:B166)+1)</f>
        <v>157</v>
      </c>
      <c r="C167" s="21">
        <v>6427005701</v>
      </c>
      <c r="D167" s="9" t="str">
        <f>_xlfn.XLOOKUP(C167,'COA_DTGroup_Update 20260428'!$C$410:$C$854,'COA_DTGroup_Update 20260428'!$A$410:$A$854,"")</f>
        <v>Vé bay, tàu, xe, taxi</v>
      </c>
      <c r="E167" s="9" t="s">
        <v>364</v>
      </c>
      <c r="F167" s="21" t="s">
        <v>939</v>
      </c>
      <c r="G167" s="171"/>
      <c r="H167" s="179">
        <f>VLOOKUP(C167,'COA_DTGroup_Update 20260428'!C:D,2,0)</f>
        <v>642</v>
      </c>
      <c r="I167" s="179">
        <v>89</v>
      </c>
      <c r="J167" s="198" t="s">
        <v>364</v>
      </c>
      <c r="K167" s="222" t="s">
        <v>226</v>
      </c>
    </row>
    <row r="168" spans="1:11" s="3" customFormat="1" x14ac:dyDescent="0.25">
      <c r="A168" s="191"/>
      <c r="B168" s="212">
        <f>IF(C168=0,"",MAX($B$5:B167)+1)</f>
        <v>158</v>
      </c>
      <c r="C168" s="204">
        <v>6278005703</v>
      </c>
      <c r="D168" s="205" t="str">
        <f>_xlfn.XLOOKUP(C168,'COA_DTGroup_Update 20260428'!$C$410:$C$854,'COA_DTGroup_Update 20260428'!$A$410:$A$854,"")</f>
        <v>Chi phí ăn uống</v>
      </c>
      <c r="E168" s="205"/>
      <c r="F168" s="204" t="s">
        <v>940</v>
      </c>
      <c r="G168" s="205" t="s">
        <v>941</v>
      </c>
      <c r="H168" s="200">
        <f>VLOOKUP(C168,'COA_DTGroup_Update 20260428'!C:D,2,0)</f>
        <v>627</v>
      </c>
      <c r="I168" s="200">
        <v>90</v>
      </c>
      <c r="J168" s="201" t="s">
        <v>365</v>
      </c>
      <c r="K168" s="223" t="s">
        <v>226</v>
      </c>
    </row>
    <row r="169" spans="1:11" s="3" customFormat="1" hidden="1" x14ac:dyDescent="0.25">
      <c r="A169" s="191"/>
      <c r="B169" s="212">
        <f>IF(C169=0,"",MAX($B$5:B168)+1)</f>
        <v>159</v>
      </c>
      <c r="C169" s="204">
        <v>6418005703</v>
      </c>
      <c r="D169" s="205" t="str">
        <f>_xlfn.XLOOKUP(C169,'COA_DTGroup_Update 20260428'!$C$410:$C$854,'COA_DTGroup_Update 20260428'!$A$410:$A$854,"")</f>
        <v>Chi phí ăn uống</v>
      </c>
      <c r="E169" s="205"/>
      <c r="F169" s="204" t="s">
        <v>940</v>
      </c>
      <c r="G169" s="205" t="s">
        <v>942</v>
      </c>
      <c r="H169" s="200">
        <f>VLOOKUP(C169,'COA_DTGroup_Update 20260428'!C:D,2,0)</f>
        <v>641</v>
      </c>
      <c r="I169" s="200">
        <v>90</v>
      </c>
      <c r="J169" s="201" t="s">
        <v>365</v>
      </c>
      <c r="K169" s="223" t="s">
        <v>226</v>
      </c>
    </row>
    <row r="170" spans="1:11" s="3" customFormat="1" hidden="1" x14ac:dyDescent="0.25">
      <c r="A170" s="191"/>
      <c r="B170" s="212">
        <f>IF(C170=0,"",MAX($B$5:B169)+1)</f>
        <v>160</v>
      </c>
      <c r="C170" s="204">
        <v>6428005703</v>
      </c>
      <c r="D170" s="205" t="str">
        <f>_xlfn.XLOOKUP(C170,'COA_DTGroup_Update 20260428'!$C$410:$C$854,'COA_DTGroup_Update 20260428'!$A$410:$A$854,"")</f>
        <v>Chi phí ăn uống</v>
      </c>
      <c r="E170" s="205"/>
      <c r="F170" s="204" t="s">
        <v>940</v>
      </c>
      <c r="G170" s="205" t="s">
        <v>943</v>
      </c>
      <c r="H170" s="200">
        <f>VLOOKUP(C170,'COA_DTGroup_Update 20260428'!C:D,2,0)</f>
        <v>642</v>
      </c>
      <c r="I170" s="200">
        <v>90</v>
      </c>
      <c r="J170" s="201" t="s">
        <v>365</v>
      </c>
      <c r="K170" s="223" t="s">
        <v>226</v>
      </c>
    </row>
    <row r="171" spans="1:11" ht="27.6" x14ac:dyDescent="0.25">
      <c r="B171" s="172">
        <f>IF(C171=0,"",MAX($B$5:B170)+1)</f>
        <v>161</v>
      </c>
      <c r="C171" s="21">
        <v>6271005704</v>
      </c>
      <c r="D171" s="9" t="str">
        <f>_xlfn.XLOOKUP(C171,'COA_DTGroup_Update 20260428'!$C$410:$C$854,'COA_DTGroup_Update 20260428'!$A$410:$A$854,"")</f>
        <v>Phụ cấp công tác</v>
      </c>
      <c r="E171" s="171" t="s">
        <v>365</v>
      </c>
      <c r="F171" s="21" t="s">
        <v>944</v>
      </c>
      <c r="G171" s="171" t="s">
        <v>945</v>
      </c>
      <c r="H171" s="179">
        <f>VLOOKUP(C171,'COA_DTGroup_Update 20260428'!C:D,2,0)</f>
        <v>627</v>
      </c>
      <c r="I171" s="179">
        <v>90</v>
      </c>
      <c r="J171" s="198" t="s">
        <v>365</v>
      </c>
      <c r="K171" s="222" t="s">
        <v>226</v>
      </c>
    </row>
    <row r="172" spans="1:11" ht="27.6" hidden="1" x14ac:dyDescent="0.25">
      <c r="B172" s="172">
        <f>IF(C172=0,"",MAX($B$5:B171)+1)</f>
        <v>162</v>
      </c>
      <c r="C172" s="21">
        <v>6411005704</v>
      </c>
      <c r="D172" s="9" t="str">
        <f>_xlfn.XLOOKUP(C172,'COA_DTGroup_Update 20260428'!$C$410:$C$854,'COA_DTGroup_Update 20260428'!$A$410:$A$854,"")</f>
        <v>Phụ cấp công tác</v>
      </c>
      <c r="E172" s="171" t="s">
        <v>365</v>
      </c>
      <c r="F172" s="21" t="s">
        <v>944</v>
      </c>
      <c r="G172" s="171" t="s">
        <v>945</v>
      </c>
      <c r="H172" s="179">
        <f>VLOOKUP(C172,'COA_DTGroup_Update 20260428'!C:D,2,0)</f>
        <v>641</v>
      </c>
      <c r="I172" s="179">
        <v>90</v>
      </c>
      <c r="J172" s="198" t="s">
        <v>365</v>
      </c>
      <c r="K172" s="222" t="s">
        <v>226</v>
      </c>
    </row>
    <row r="173" spans="1:11" ht="27.6" hidden="1" x14ac:dyDescent="0.25">
      <c r="B173" s="172">
        <f>IF(C173=0,"",MAX($B$5:B172)+1)</f>
        <v>163</v>
      </c>
      <c r="C173" s="21">
        <v>6421005704</v>
      </c>
      <c r="D173" s="9" t="str">
        <f>_xlfn.XLOOKUP(C173,'COA_DTGroup_Update 20260428'!$C$410:$C$854,'COA_DTGroup_Update 20260428'!$A$410:$A$854,"")</f>
        <v>Phụ cấp công tác</v>
      </c>
      <c r="E173" s="171" t="s">
        <v>365</v>
      </c>
      <c r="F173" s="21" t="s">
        <v>944</v>
      </c>
      <c r="G173" s="171" t="s">
        <v>945</v>
      </c>
      <c r="H173" s="179">
        <f>VLOOKUP(C173,'COA_DTGroup_Update 20260428'!C:D,2,0)</f>
        <v>642</v>
      </c>
      <c r="I173" s="179">
        <v>90</v>
      </c>
      <c r="J173" s="198" t="s">
        <v>365</v>
      </c>
      <c r="K173" s="222" t="s">
        <v>226</v>
      </c>
    </row>
    <row r="174" spans="1:11" ht="27.6" x14ac:dyDescent="0.25">
      <c r="B174" s="172">
        <f>IF(C174=0,"",MAX($B$5:B173)+1)</f>
        <v>164</v>
      </c>
      <c r="C174" s="202">
        <v>6277005801</v>
      </c>
      <c r="D174" s="192" t="str">
        <f>_xlfn.XLOOKUP(C174,'COA_DTGroup_Update 20260428'!$C$410:$C$854,'COA_DTGroup_Update 20260428'!$A$410:$A$854,"")</f>
        <v>Chi phí dịch vụ, tư vấn</v>
      </c>
      <c r="E174" s="192" t="s">
        <v>353</v>
      </c>
      <c r="F174" s="202" t="s">
        <v>946</v>
      </c>
      <c r="G174" s="192" t="s">
        <v>947</v>
      </c>
      <c r="H174" s="179">
        <f>VLOOKUP(C174,'COA_DTGroup_Update 20260428'!C:D,2,0)</f>
        <v>627</v>
      </c>
      <c r="I174" s="179">
        <v>69</v>
      </c>
      <c r="J174" s="198" t="s">
        <v>353</v>
      </c>
      <c r="K174" s="222" t="s">
        <v>226</v>
      </c>
    </row>
    <row r="175" spans="1:11" ht="27.6" hidden="1" x14ac:dyDescent="0.25">
      <c r="B175" s="172">
        <f>IF(C175=0,"",MAX($B$5:B174)+1)</f>
        <v>165</v>
      </c>
      <c r="C175" s="202">
        <v>6417005801</v>
      </c>
      <c r="D175" s="192" t="str">
        <f>_xlfn.XLOOKUP(C175,'COA_DTGroup_Update 20260428'!$C$410:$C$854,'COA_DTGroup_Update 20260428'!$A$410:$A$854,"")</f>
        <v>Chi phí dịch vụ, tư vấn</v>
      </c>
      <c r="E175" s="192" t="s">
        <v>353</v>
      </c>
      <c r="F175" s="202" t="s">
        <v>946</v>
      </c>
      <c r="G175" s="192" t="s">
        <v>947</v>
      </c>
      <c r="H175" s="179">
        <f>VLOOKUP(C175,'COA_DTGroup_Update 20260428'!C:D,2,0)</f>
        <v>641</v>
      </c>
      <c r="I175" s="179">
        <v>69</v>
      </c>
      <c r="J175" s="198" t="s">
        <v>353</v>
      </c>
      <c r="K175" s="222" t="s">
        <v>226</v>
      </c>
    </row>
    <row r="176" spans="1:11" ht="27.6" hidden="1" x14ac:dyDescent="0.25">
      <c r="B176" s="172">
        <f>IF(C176=0,"",MAX($B$5:B175)+1)</f>
        <v>166</v>
      </c>
      <c r="C176" s="202">
        <v>6427005801</v>
      </c>
      <c r="D176" s="192" t="str">
        <f>_xlfn.XLOOKUP(C176,'COA_DTGroup_Update 20260428'!$C$410:$C$854,'COA_DTGroup_Update 20260428'!$A$410:$A$854,"")</f>
        <v>Chi phí dịch vụ, tư vấn</v>
      </c>
      <c r="E176" s="192" t="s">
        <v>353</v>
      </c>
      <c r="F176" s="202" t="s">
        <v>946</v>
      </c>
      <c r="G176" s="192" t="s">
        <v>947</v>
      </c>
      <c r="H176" s="179">
        <f>VLOOKUP(C176,'COA_DTGroup_Update 20260428'!C:D,2,0)</f>
        <v>642</v>
      </c>
      <c r="I176" s="179">
        <v>69</v>
      </c>
      <c r="J176" s="198" t="s">
        <v>353</v>
      </c>
      <c r="K176" s="222" t="s">
        <v>226</v>
      </c>
    </row>
    <row r="177" spans="1:11" s="3" customFormat="1" ht="27.6" hidden="1" x14ac:dyDescent="0.25">
      <c r="A177" s="191"/>
      <c r="B177" s="212">
        <f>IF(C177=0,"",MAX($B$5:B176)+1)</f>
        <v>167</v>
      </c>
      <c r="C177" s="204">
        <v>8118005801</v>
      </c>
      <c r="D177" s="205" t="str">
        <f>_xlfn.XLOOKUP(C177,'COA_DTGroup_Update 20260428'!$C$410:$C$854,'COA_DTGroup_Update 20260428'!$A$410:$A$854,"")</f>
        <v>Chi phí dịch vụ, tư vấn</v>
      </c>
      <c r="E177" s="205"/>
      <c r="F177" s="204" t="s">
        <v>946</v>
      </c>
      <c r="G177" s="205" t="s">
        <v>948</v>
      </c>
      <c r="H177" s="200">
        <f>VLOOKUP(C177,'COA_DTGroup_Update 20260428'!C:D,2,0)</f>
        <v>811</v>
      </c>
      <c r="I177" s="200">
        <v>69</v>
      </c>
      <c r="J177" s="201" t="s">
        <v>353</v>
      </c>
      <c r="K177" s="223" t="s">
        <v>226</v>
      </c>
    </row>
    <row r="178" spans="1:11" hidden="1" x14ac:dyDescent="0.25">
      <c r="B178" s="172">
        <f>IF(C178=0,"",MAX($B$5:B177)+1)</f>
        <v>168</v>
      </c>
      <c r="C178" s="230" t="s">
        <v>949</v>
      </c>
      <c r="D178" s="231"/>
      <c r="E178" s="231" t="s">
        <v>354</v>
      </c>
      <c r="F178" s="230" t="s">
        <v>950</v>
      </c>
      <c r="G178" s="231" t="s">
        <v>805</v>
      </c>
      <c r="H178" s="179"/>
      <c r="I178" s="179">
        <v>70</v>
      </c>
      <c r="J178" s="198" t="s">
        <v>354</v>
      </c>
      <c r="K178" s="222" t="s">
        <v>226</v>
      </c>
    </row>
    <row r="179" spans="1:11" hidden="1" x14ac:dyDescent="0.25">
      <c r="B179" s="172">
        <f>IF(C179=0,"",MAX($B$5:B178)+1)</f>
        <v>169</v>
      </c>
      <c r="C179" s="230" t="s">
        <v>949</v>
      </c>
      <c r="D179" s="231"/>
      <c r="E179" s="231" t="s">
        <v>170</v>
      </c>
      <c r="F179" s="230" t="s">
        <v>951</v>
      </c>
      <c r="G179" s="231" t="s">
        <v>805</v>
      </c>
      <c r="H179" s="179"/>
      <c r="I179" s="179">
        <v>72</v>
      </c>
      <c r="J179" s="198" t="s">
        <v>170</v>
      </c>
      <c r="K179" s="222" t="s">
        <v>226</v>
      </c>
    </row>
    <row r="180" spans="1:11" hidden="1" x14ac:dyDescent="0.25">
      <c r="B180" s="172">
        <f>IF(C180=0,"",MAX($B$5:B179)+1)</f>
        <v>170</v>
      </c>
      <c r="C180" s="230" t="s">
        <v>949</v>
      </c>
      <c r="D180" s="231"/>
      <c r="E180" s="231" t="s">
        <v>168</v>
      </c>
      <c r="F180" s="230" t="s">
        <v>952</v>
      </c>
      <c r="G180" s="231" t="s">
        <v>805</v>
      </c>
      <c r="H180" s="179"/>
      <c r="I180" s="179">
        <v>73</v>
      </c>
      <c r="J180" s="198" t="s">
        <v>168</v>
      </c>
      <c r="K180" s="222" t="s">
        <v>226</v>
      </c>
    </row>
    <row r="181" spans="1:11" hidden="1" x14ac:dyDescent="0.25">
      <c r="B181" s="172">
        <f>IF(C181=0,"",MAX($B$5:B180)+1)</f>
        <v>171</v>
      </c>
      <c r="C181" s="230" t="s">
        <v>949</v>
      </c>
      <c r="D181" s="231"/>
      <c r="E181" s="231" t="s">
        <v>177</v>
      </c>
      <c r="F181" s="230" t="s">
        <v>953</v>
      </c>
      <c r="G181" s="231" t="s">
        <v>805</v>
      </c>
      <c r="H181" s="179"/>
      <c r="I181" s="179">
        <v>74</v>
      </c>
      <c r="J181" s="198" t="s">
        <v>177</v>
      </c>
      <c r="K181" s="222" t="s">
        <v>226</v>
      </c>
    </row>
    <row r="182" spans="1:11" ht="27.6" hidden="1" x14ac:dyDescent="0.25">
      <c r="B182" s="172">
        <f>IF(C182=0,"",MAX($B$5:B181)+1)</f>
        <v>172</v>
      </c>
      <c r="C182" s="21">
        <v>6417004105</v>
      </c>
      <c r="D182" s="9" t="str">
        <f>_xlfn.XLOOKUP(C182,'COA_DTGroup_Update 20260428'!$C$410:$C$854,'COA_DTGroup_Update 20260428'!$A$410:$A$854,"")</f>
        <v>Chi phí Quảng cáo trên phương tiện đại chúng</v>
      </c>
      <c r="E182" s="9" t="s">
        <v>162</v>
      </c>
      <c r="F182" s="21" t="s">
        <v>954</v>
      </c>
      <c r="G182" s="171" t="s">
        <v>955</v>
      </c>
      <c r="H182" s="179">
        <f>VLOOKUP(C182,'COA_DTGroup_Update 20260428'!C:D,2,0)</f>
        <v>641</v>
      </c>
      <c r="I182" s="179">
        <v>75</v>
      </c>
      <c r="J182" s="198" t="s">
        <v>162</v>
      </c>
      <c r="K182" s="222" t="s">
        <v>226</v>
      </c>
    </row>
    <row r="183" spans="1:11" ht="27.6" hidden="1" x14ac:dyDescent="0.25">
      <c r="B183" s="172">
        <f>IF(C183=0,"",MAX($B$5:B182)+1)</f>
        <v>173</v>
      </c>
      <c r="C183" s="21">
        <v>6427004105</v>
      </c>
      <c r="D183" s="9" t="str">
        <f>_xlfn.XLOOKUP(C183,'COA_DTGroup_Update 20260428'!$C$410:$C$854,'COA_DTGroup_Update 20260428'!$A$410:$A$854,"")</f>
        <v>Chi phí Quảng cáo trên phương tiện đại chúng</v>
      </c>
      <c r="E183" s="9" t="s">
        <v>162</v>
      </c>
      <c r="F183" s="21" t="s">
        <v>954</v>
      </c>
      <c r="G183" s="171" t="s">
        <v>955</v>
      </c>
      <c r="H183" s="179">
        <f>VLOOKUP(C183,'COA_DTGroup_Update 20260428'!C:D,2,0)</f>
        <v>642</v>
      </c>
      <c r="I183" s="179">
        <v>75</v>
      </c>
      <c r="J183" s="198" t="s">
        <v>162</v>
      </c>
      <c r="K183" s="222" t="s">
        <v>226</v>
      </c>
    </row>
    <row r="184" spans="1:11" s="3" customFormat="1" hidden="1" x14ac:dyDescent="0.25">
      <c r="A184" s="191"/>
      <c r="B184" s="212">
        <f>IF(C184=0,"",MAX($B$5:B183)+1)</f>
        <v>174</v>
      </c>
      <c r="C184" s="228">
        <v>6417004103</v>
      </c>
      <c r="D184" s="205" t="str">
        <f>_xlfn.XLOOKUP(C184,'COA_DTGroup_Update 20260428'!$C$410:$C$854,'COA_DTGroup_Update 20260428'!$A$410:$A$854,"")</f>
        <v>Chi phí Quảng cáo trên xe</v>
      </c>
      <c r="E184" s="205"/>
      <c r="F184" s="228" t="s">
        <v>956</v>
      </c>
      <c r="G184" s="205" t="s">
        <v>957</v>
      </c>
      <c r="H184" s="200">
        <f>VLOOKUP(C184,'COA_DTGroup_Update 20260428'!C:D,2,0)</f>
        <v>641</v>
      </c>
      <c r="I184" s="200">
        <v>75</v>
      </c>
      <c r="J184" s="201" t="s">
        <v>162</v>
      </c>
      <c r="K184" s="223" t="s">
        <v>226</v>
      </c>
    </row>
    <row r="185" spans="1:11" hidden="1" x14ac:dyDescent="0.25">
      <c r="B185" s="172">
        <f>IF(C185=0,"",MAX($B$5:B184)+1)</f>
        <v>175</v>
      </c>
      <c r="C185" s="21">
        <v>6412004104</v>
      </c>
      <c r="D185" s="9" t="str">
        <f>_xlfn.XLOOKUP(C185,'COA_DTGroup_Update 20260428'!$C$410:$C$854,'COA_DTGroup_Update 20260428'!$A$410:$A$854,"")</f>
        <v>Chi phí ấn phẩm: Catalogue, tờ rơi</v>
      </c>
      <c r="E185" s="9" t="s">
        <v>355</v>
      </c>
      <c r="F185" s="21" t="s">
        <v>958</v>
      </c>
      <c r="G185" s="171"/>
      <c r="H185" s="179">
        <f>VLOOKUP(C185,'COA_DTGroup_Update 20260428'!C:D,2,0)</f>
        <v>641</v>
      </c>
      <c r="I185" s="179">
        <v>76</v>
      </c>
      <c r="J185" s="198" t="s">
        <v>355</v>
      </c>
      <c r="K185" s="222" t="s">
        <v>226</v>
      </c>
    </row>
    <row r="186" spans="1:11" hidden="1" x14ac:dyDescent="0.25">
      <c r="B186" s="172">
        <f>IF(C186=0,"",MAX($B$5:B185)+1)</f>
        <v>176</v>
      </c>
      <c r="C186" s="21">
        <v>6417004104</v>
      </c>
      <c r="D186" s="9" t="str">
        <f>_xlfn.XLOOKUP(C186,'COA_DTGroup_Update 20260428'!$C$410:$C$854,'COA_DTGroup_Update 20260428'!$A$410:$A$854,"")</f>
        <v>Chi phí ấn phẩm: Catalogue, tờ rơi</v>
      </c>
      <c r="E186" s="9" t="s">
        <v>355</v>
      </c>
      <c r="F186" s="21" t="s">
        <v>958</v>
      </c>
      <c r="G186" s="171"/>
      <c r="H186" s="179">
        <f>VLOOKUP(C186,'COA_DTGroup_Update 20260428'!C:D,2,0)</f>
        <v>641</v>
      </c>
      <c r="I186" s="179">
        <v>76</v>
      </c>
      <c r="J186" s="198" t="s">
        <v>355</v>
      </c>
      <c r="K186" s="222" t="s">
        <v>226</v>
      </c>
    </row>
    <row r="187" spans="1:11" hidden="1" x14ac:dyDescent="0.25">
      <c r="B187" s="172">
        <f>IF(C187=0,"",MAX($B$5:B186)+1)</f>
        <v>177</v>
      </c>
      <c r="C187" s="21">
        <v>6427004104</v>
      </c>
      <c r="D187" s="9" t="str">
        <f>_xlfn.XLOOKUP(C187,'COA_DTGroup_Update 20260428'!$C$410:$C$854,'COA_DTGroup_Update 20260428'!$A$410:$A$854,"")</f>
        <v>Chi phí ấn phẩm: Catalogue, tờ rơi</v>
      </c>
      <c r="E187" s="9" t="s">
        <v>355</v>
      </c>
      <c r="F187" s="21" t="s">
        <v>958</v>
      </c>
      <c r="G187" s="171"/>
      <c r="H187" s="179">
        <f>VLOOKUP(C187,'COA_DTGroup_Update 20260428'!C:D,2,0)</f>
        <v>642</v>
      </c>
      <c r="I187" s="179">
        <v>76</v>
      </c>
      <c r="J187" s="198" t="s">
        <v>355</v>
      </c>
      <c r="K187" s="222" t="s">
        <v>226</v>
      </c>
    </row>
    <row r="188" spans="1:11" hidden="1" x14ac:dyDescent="0.25">
      <c r="B188" s="172">
        <f>IF(C188=0,"",MAX($B$5:B187)+1)</f>
        <v>178</v>
      </c>
      <c r="C188" s="21">
        <v>6417004109</v>
      </c>
      <c r="D188" s="9" t="str">
        <f>_xlfn.XLOOKUP(C188,'COA_DTGroup_Update 20260428'!$C$410:$C$854,'COA_DTGroup_Update 20260428'!$A$410:$A$854,"")</f>
        <v>Chi phí trưng bày</v>
      </c>
      <c r="E188" s="9" t="s">
        <v>356</v>
      </c>
      <c r="F188" s="21" t="s">
        <v>959</v>
      </c>
      <c r="G188" s="171"/>
      <c r="H188" s="179">
        <f>VLOOKUP(C188,'COA_DTGroup_Update 20260428'!C:D,2,0)</f>
        <v>641</v>
      </c>
      <c r="I188" s="179">
        <v>77</v>
      </c>
      <c r="J188" s="198" t="s">
        <v>356</v>
      </c>
      <c r="K188" s="222" t="s">
        <v>226</v>
      </c>
    </row>
    <row r="189" spans="1:11" hidden="1" x14ac:dyDescent="0.25">
      <c r="B189" s="172">
        <f>IF(C189=0,"",MAX($B$5:B188)+1)</f>
        <v>179</v>
      </c>
      <c r="C189" s="21">
        <v>6427004109</v>
      </c>
      <c r="D189" s="9" t="str">
        <f>_xlfn.XLOOKUP(C189,'COA_DTGroup_Update 20260428'!$C$410:$C$854,'COA_DTGroup_Update 20260428'!$A$410:$A$854,"")</f>
        <v>Chi phí trưng bày</v>
      </c>
      <c r="E189" s="9" t="s">
        <v>356</v>
      </c>
      <c r="F189" s="21" t="s">
        <v>959</v>
      </c>
      <c r="G189" s="171"/>
      <c r="H189" s="179">
        <f>VLOOKUP(C189,'COA_DTGroup_Update 20260428'!C:D,2,0)</f>
        <v>642</v>
      </c>
      <c r="I189" s="179">
        <v>77</v>
      </c>
      <c r="J189" s="198" t="s">
        <v>356</v>
      </c>
      <c r="K189" s="222" t="s">
        <v>226</v>
      </c>
    </row>
    <row r="190" spans="1:11" hidden="1" x14ac:dyDescent="0.25">
      <c r="B190" s="172">
        <f>IF(C190=0,"",MAX($B$5:B189)+1)</f>
        <v>180</v>
      </c>
      <c r="C190" s="202">
        <v>6427004602</v>
      </c>
      <c r="D190" s="192" t="str">
        <f>_xlfn.XLOOKUP(C190,'COA_DTGroup_Update 20260428'!$C$410:$C$854,'COA_DTGroup_Update 20260428'!$A$410:$A$854,"")</f>
        <v>Chi phí hội viên tham gia hiệp hội</v>
      </c>
      <c r="E190" s="192" t="s">
        <v>165</v>
      </c>
      <c r="F190" s="202" t="s">
        <v>960</v>
      </c>
      <c r="G190" s="192"/>
      <c r="H190" s="179">
        <f>VLOOKUP(C190,'COA_DTGroup_Update 20260428'!C:D,2,0)</f>
        <v>642</v>
      </c>
      <c r="I190" s="179">
        <v>78</v>
      </c>
      <c r="J190" s="198" t="s">
        <v>165</v>
      </c>
      <c r="K190" s="222" t="s">
        <v>226</v>
      </c>
    </row>
    <row r="191" spans="1:11" hidden="1" x14ac:dyDescent="0.25">
      <c r="B191" s="172">
        <f>IF(C191=0,"",MAX($B$5:B190)+1)</f>
        <v>181</v>
      </c>
      <c r="C191" s="230" t="s">
        <v>934</v>
      </c>
      <c r="D191" s="231"/>
      <c r="E191" s="231" t="s">
        <v>178</v>
      </c>
      <c r="F191" s="230" t="s">
        <v>961</v>
      </c>
      <c r="G191" s="231" t="s">
        <v>805</v>
      </c>
      <c r="H191" s="179"/>
      <c r="I191" s="179">
        <v>79</v>
      </c>
      <c r="J191" s="198" t="s">
        <v>178</v>
      </c>
      <c r="K191" s="222" t="s">
        <v>226</v>
      </c>
    </row>
    <row r="192" spans="1:11" hidden="1" x14ac:dyDescent="0.25">
      <c r="B192" s="172">
        <f>IF(C192=0,"",MAX($B$5:B191)+1)</f>
        <v>182</v>
      </c>
      <c r="C192" s="21">
        <v>6417004702</v>
      </c>
      <c r="D192" s="9" t="str">
        <f>_xlfn.XLOOKUP(C192,'COA_DTGroup_Update 20260428'!$C$410:$C$854,'COA_DTGroup_Update 20260428'!$A$410:$A$854,"")</f>
        <v>Tài trợ thương hiệu Duy Tân</v>
      </c>
      <c r="E192" s="9" t="s">
        <v>357</v>
      </c>
      <c r="F192" s="21" t="s">
        <v>962</v>
      </c>
      <c r="G192" s="171" t="s">
        <v>963</v>
      </c>
      <c r="H192" s="179">
        <f>VLOOKUP(C192,'COA_DTGroup_Update 20260428'!C:D,2,0)</f>
        <v>641</v>
      </c>
      <c r="I192" s="179">
        <v>80</v>
      </c>
      <c r="J192" s="198" t="s">
        <v>357</v>
      </c>
      <c r="K192" s="222" t="s">
        <v>226</v>
      </c>
    </row>
    <row r="193" spans="1:11" hidden="1" x14ac:dyDescent="0.25">
      <c r="B193" s="172">
        <f>IF(C193=0,"",MAX($B$5:B192)+1)</f>
        <v>183</v>
      </c>
      <c r="C193" s="21">
        <v>6427004702</v>
      </c>
      <c r="D193" s="9" t="str">
        <f>_xlfn.XLOOKUP(C193,'COA_DTGroup_Update 20260428'!$C$410:$C$854,'COA_DTGroup_Update 20260428'!$A$410:$A$854,"")</f>
        <v>Tài trợ thương hiệu Duy Tân</v>
      </c>
      <c r="E193" s="9" t="s">
        <v>357</v>
      </c>
      <c r="F193" s="21" t="s">
        <v>962</v>
      </c>
      <c r="G193" s="171" t="s">
        <v>963</v>
      </c>
      <c r="H193" s="179">
        <f>VLOOKUP(C193,'COA_DTGroup_Update 20260428'!C:D,2,0)</f>
        <v>642</v>
      </c>
      <c r="I193" s="179">
        <v>80</v>
      </c>
      <c r="J193" s="198" t="s">
        <v>357</v>
      </c>
      <c r="K193" s="222" t="s">
        <v>226</v>
      </c>
    </row>
    <row r="194" spans="1:11" hidden="1" x14ac:dyDescent="0.25">
      <c r="B194" s="172">
        <f>IF(C194=0,"",MAX($B$5:B193)+1)</f>
        <v>184</v>
      </c>
      <c r="C194" s="21">
        <v>6417004106</v>
      </c>
      <c r="D194" s="9" t="str">
        <f>_xlfn.XLOOKUP(C194,'COA_DTGroup_Update 20260428'!$C$410:$C$854,'COA_DTGroup_Update 20260428'!$A$410:$A$854,"")</f>
        <v>Chi phí các hoạt động PR, sự kiện</v>
      </c>
      <c r="E194" s="9" t="s">
        <v>358</v>
      </c>
      <c r="F194" s="21" t="s">
        <v>964</v>
      </c>
      <c r="G194" s="171"/>
      <c r="H194" s="179">
        <f>VLOOKUP(C194,'COA_DTGroup_Update 20260428'!C:D,2,0)</f>
        <v>641</v>
      </c>
      <c r="I194" s="179">
        <v>81</v>
      </c>
      <c r="J194" s="198" t="s">
        <v>358</v>
      </c>
      <c r="K194" s="222" t="s">
        <v>226</v>
      </c>
    </row>
    <row r="195" spans="1:11" hidden="1" x14ac:dyDescent="0.25">
      <c r="B195" s="172">
        <f>IF(C195=0,"",MAX($B$5:B194)+1)</f>
        <v>185</v>
      </c>
      <c r="C195" s="21">
        <v>6427004106</v>
      </c>
      <c r="D195" s="9" t="str">
        <f>_xlfn.XLOOKUP(C195,'COA_DTGroup_Update 20260428'!$C$410:$C$854,'COA_DTGroup_Update 20260428'!$A$410:$A$854,"")</f>
        <v>Chi phí các hoạt động PR, sự kiện</v>
      </c>
      <c r="E195" s="9" t="s">
        <v>358</v>
      </c>
      <c r="F195" s="21" t="s">
        <v>964</v>
      </c>
      <c r="G195" s="171"/>
      <c r="H195" s="179">
        <f>VLOOKUP(C195,'COA_DTGroup_Update 20260428'!C:D,2,0)</f>
        <v>642</v>
      </c>
      <c r="I195" s="179">
        <v>81</v>
      </c>
      <c r="J195" s="198" t="s">
        <v>358</v>
      </c>
      <c r="K195" s="222" t="s">
        <v>226</v>
      </c>
    </row>
    <row r="196" spans="1:11" hidden="1" x14ac:dyDescent="0.25">
      <c r="B196" s="172">
        <f>IF(C196=0,"",MAX($B$5:B195)+1)</f>
        <v>186</v>
      </c>
      <c r="C196" s="230" t="s">
        <v>949</v>
      </c>
      <c r="D196" s="231"/>
      <c r="E196" s="231" t="s">
        <v>371</v>
      </c>
      <c r="F196" s="230" t="s">
        <v>965</v>
      </c>
      <c r="G196" s="231" t="s">
        <v>805</v>
      </c>
      <c r="H196" s="179"/>
      <c r="I196" s="179">
        <v>97</v>
      </c>
      <c r="J196" s="198" t="s">
        <v>371</v>
      </c>
      <c r="K196" s="222" t="s">
        <v>226</v>
      </c>
    </row>
    <row r="197" spans="1:11" x14ac:dyDescent="0.25">
      <c r="B197" s="172">
        <f>IF(C197=0,"",MAX($B$5:B196)+1)</f>
        <v>187</v>
      </c>
      <c r="C197" s="21">
        <v>6273005101</v>
      </c>
      <c r="D197" s="9" t="str">
        <f>_xlfn.XLOOKUP(C197,'COA_DTGroup_Update 20260428'!$C$410:$C$854,'COA_DTGroup_Update 20260428'!$A$410:$A$854,"")</f>
        <v>Chi phí in ấn, VPP</v>
      </c>
      <c r="E197" s="9" t="s">
        <v>372</v>
      </c>
      <c r="F197" s="21" t="s">
        <v>966</v>
      </c>
      <c r="G197" s="171"/>
      <c r="H197" s="179">
        <f>VLOOKUP(C197,'COA_DTGroup_Update 20260428'!C:D,2,0)</f>
        <v>627</v>
      </c>
      <c r="I197" s="179">
        <v>98</v>
      </c>
      <c r="J197" s="198" t="s">
        <v>372</v>
      </c>
      <c r="K197" s="222" t="s">
        <v>226</v>
      </c>
    </row>
    <row r="198" spans="1:11" s="3" customFormat="1" x14ac:dyDescent="0.25">
      <c r="A198" s="191"/>
      <c r="B198" s="212">
        <f>IF(C198=0,"",MAX($B$5:B197)+1)</f>
        <v>188</v>
      </c>
      <c r="C198" s="204">
        <v>6278005101</v>
      </c>
      <c r="D198" s="205" t="str">
        <f>_xlfn.XLOOKUP(C198,'COA_DTGroup_Update 20260428'!$C$410:$C$854,'COA_DTGroup_Update 20260428'!$A$410:$A$854,"")</f>
        <v>Chi phí in ấn, VPP</v>
      </c>
      <c r="E198" s="205"/>
      <c r="F198" s="204" t="s">
        <v>966</v>
      </c>
      <c r="G198" s="205" t="s">
        <v>967</v>
      </c>
      <c r="H198" s="200">
        <f>VLOOKUP(C198,'COA_DTGroup_Update 20260428'!C:D,2,0)</f>
        <v>627</v>
      </c>
      <c r="I198" s="200">
        <v>98</v>
      </c>
      <c r="J198" s="201" t="s">
        <v>372</v>
      </c>
      <c r="K198" s="223" t="s">
        <v>226</v>
      </c>
    </row>
    <row r="199" spans="1:11" hidden="1" x14ac:dyDescent="0.25">
      <c r="B199" s="172">
        <f>IF(C199=0,"",MAX($B$5:B198)+1)</f>
        <v>189</v>
      </c>
      <c r="C199" s="21">
        <v>6413005101</v>
      </c>
      <c r="D199" s="9" t="str">
        <f>_xlfn.XLOOKUP(C199,'COA_DTGroup_Update 20260428'!$C$410:$C$854,'COA_DTGroup_Update 20260428'!$A$410:$A$854,"")</f>
        <v>Chi phí in ấn, VPP</v>
      </c>
      <c r="E199" s="9" t="s">
        <v>372</v>
      </c>
      <c r="F199" s="21" t="s">
        <v>966</v>
      </c>
      <c r="G199" s="171"/>
      <c r="H199" s="179">
        <f>VLOOKUP(C199,'COA_DTGroup_Update 20260428'!C:D,2,0)</f>
        <v>641</v>
      </c>
      <c r="I199" s="179">
        <v>98</v>
      </c>
      <c r="J199" s="198" t="s">
        <v>372</v>
      </c>
      <c r="K199" s="222" t="s">
        <v>226</v>
      </c>
    </row>
    <row r="200" spans="1:11" s="3" customFormat="1" hidden="1" x14ac:dyDescent="0.25">
      <c r="A200" s="191"/>
      <c r="B200" s="212">
        <f>IF(C200=0,"",MAX($B$5:B199)+1)</f>
        <v>190</v>
      </c>
      <c r="C200" s="204">
        <v>6418005101</v>
      </c>
      <c r="D200" s="205" t="str">
        <f>_xlfn.XLOOKUP(C200,'COA_DTGroup_Update 20260428'!$C$410:$C$854,'COA_DTGroup_Update 20260428'!$A$410:$A$854,"")</f>
        <v>Chi phí in ấn, VPP</v>
      </c>
      <c r="E200" s="205"/>
      <c r="F200" s="204" t="s">
        <v>966</v>
      </c>
      <c r="G200" s="205" t="s">
        <v>968</v>
      </c>
      <c r="H200" s="200">
        <f>VLOOKUP(C200,'COA_DTGroup_Update 20260428'!C:D,2,0)</f>
        <v>641</v>
      </c>
      <c r="I200" s="200">
        <v>98</v>
      </c>
      <c r="J200" s="201" t="s">
        <v>372</v>
      </c>
      <c r="K200" s="223" t="s">
        <v>226</v>
      </c>
    </row>
    <row r="201" spans="1:11" hidden="1" x14ac:dyDescent="0.25">
      <c r="B201" s="172">
        <f>IF(C201=0,"",MAX($B$5:B200)+1)</f>
        <v>191</v>
      </c>
      <c r="C201" s="21">
        <v>6423005101</v>
      </c>
      <c r="D201" s="9" t="str">
        <f>_xlfn.XLOOKUP(C201,'COA_DTGroup_Update 20260428'!$C$410:$C$854,'COA_DTGroup_Update 20260428'!$A$410:$A$854,"")</f>
        <v>Chi phí in ấn, VPP</v>
      </c>
      <c r="E201" s="9" t="s">
        <v>372</v>
      </c>
      <c r="F201" s="21" t="s">
        <v>966</v>
      </c>
      <c r="G201" s="171"/>
      <c r="H201" s="179">
        <f>VLOOKUP(C201,'COA_DTGroup_Update 20260428'!C:D,2,0)</f>
        <v>642</v>
      </c>
      <c r="I201" s="179">
        <v>98</v>
      </c>
      <c r="J201" s="198" t="s">
        <v>372</v>
      </c>
      <c r="K201" s="222" t="s">
        <v>226</v>
      </c>
    </row>
    <row r="202" spans="1:11" s="3" customFormat="1" hidden="1" x14ac:dyDescent="0.25">
      <c r="A202" s="191"/>
      <c r="B202" s="212">
        <f>IF(C202=0,"",MAX($B$5:B201)+1)</f>
        <v>192</v>
      </c>
      <c r="C202" s="204">
        <v>6428005101</v>
      </c>
      <c r="D202" s="205" t="str">
        <f>_xlfn.XLOOKUP(C202,'COA_DTGroup_Update 20260428'!$C$410:$C$854,'COA_DTGroup_Update 20260428'!$A$410:$A$854,"")</f>
        <v>Chi phí in ấn, VPP</v>
      </c>
      <c r="E202" s="205"/>
      <c r="F202" s="204" t="s">
        <v>966</v>
      </c>
      <c r="G202" s="205" t="s">
        <v>969</v>
      </c>
      <c r="H202" s="200">
        <f>VLOOKUP(C202,'COA_DTGroup_Update 20260428'!C:D,2,0)</f>
        <v>642</v>
      </c>
      <c r="I202" s="200">
        <v>98</v>
      </c>
      <c r="J202" s="201" t="s">
        <v>372</v>
      </c>
      <c r="K202" s="223" t="s">
        <v>226</v>
      </c>
    </row>
    <row r="203" spans="1:11" x14ac:dyDescent="0.25">
      <c r="B203" s="172">
        <f>IF(C203=0,"",MAX($B$5:B202)+1)</f>
        <v>193</v>
      </c>
      <c r="C203" s="21">
        <v>6277005102</v>
      </c>
      <c r="D203" s="9" t="str">
        <f>_xlfn.XLOOKUP(C203,'COA_DTGroup_Update 20260428'!$C$410:$C$854,'COA_DTGroup_Update 20260428'!$A$410:$A$854,"")</f>
        <v>Chi phí mực in, mực photo</v>
      </c>
      <c r="E203" s="9" t="s">
        <v>373</v>
      </c>
      <c r="F203" s="21" t="s">
        <v>970</v>
      </c>
      <c r="G203" s="171"/>
      <c r="H203" s="179">
        <f>VLOOKUP(C203,'COA_DTGroup_Update 20260428'!C:D,2,0)</f>
        <v>627</v>
      </c>
      <c r="I203" s="179">
        <v>99</v>
      </c>
      <c r="J203" s="198" t="s">
        <v>373</v>
      </c>
      <c r="K203" s="222" t="s">
        <v>226</v>
      </c>
    </row>
    <row r="204" spans="1:11" hidden="1" x14ac:dyDescent="0.25">
      <c r="B204" s="172">
        <f>IF(C204=0,"",MAX($B$5:B203)+1)</f>
        <v>194</v>
      </c>
      <c r="C204" s="21">
        <v>6417005102</v>
      </c>
      <c r="D204" s="9" t="str">
        <f>_xlfn.XLOOKUP(C204,'COA_DTGroup_Update 20260428'!$C$410:$C$854,'COA_DTGroup_Update 20260428'!$A$410:$A$854,"")</f>
        <v>Chi phí mực in, mực photo</v>
      </c>
      <c r="E204" s="9" t="s">
        <v>373</v>
      </c>
      <c r="F204" s="21" t="s">
        <v>970</v>
      </c>
      <c r="G204" s="171"/>
      <c r="H204" s="179">
        <f>VLOOKUP(C204,'COA_DTGroup_Update 20260428'!C:D,2,0)</f>
        <v>641</v>
      </c>
      <c r="I204" s="179">
        <v>99</v>
      </c>
      <c r="J204" s="198" t="s">
        <v>373</v>
      </c>
      <c r="K204" s="222" t="s">
        <v>226</v>
      </c>
    </row>
    <row r="205" spans="1:11" hidden="1" x14ac:dyDescent="0.25">
      <c r="B205" s="172">
        <f>IF(C205=0,"",MAX($B$5:B204)+1)</f>
        <v>195</v>
      </c>
      <c r="C205" s="21">
        <v>6427005102</v>
      </c>
      <c r="D205" s="9" t="str">
        <f>_xlfn.XLOOKUP(C205,'COA_DTGroup_Update 20260428'!$C$410:$C$854,'COA_DTGroup_Update 20260428'!$A$410:$A$854,"")</f>
        <v>Chi phí mực in, mực photo</v>
      </c>
      <c r="E205" s="9" t="s">
        <v>373</v>
      </c>
      <c r="F205" s="21" t="s">
        <v>970</v>
      </c>
      <c r="G205" s="171"/>
      <c r="H205" s="179">
        <f>VLOOKUP(C205,'COA_DTGroup_Update 20260428'!C:D,2,0)</f>
        <v>642</v>
      </c>
      <c r="I205" s="179">
        <v>99</v>
      </c>
      <c r="J205" s="198" t="s">
        <v>373</v>
      </c>
      <c r="K205" s="222" t="s">
        <v>226</v>
      </c>
    </row>
    <row r="206" spans="1:11" hidden="1" x14ac:dyDescent="0.25">
      <c r="B206" s="172">
        <f>IF(C206=0,"",MAX($B$5:B205)+1)</f>
        <v>196</v>
      </c>
      <c r="C206" s="21">
        <v>6425006101</v>
      </c>
      <c r="D206" s="9" t="str">
        <f>_xlfn.XLOOKUP(C206,'COA_DTGroup_Update 20260428'!$C$410:$C$854,'COA_DTGroup_Update 20260428'!$A$410:$A$854,"")</f>
        <v>Chi phí công chứng, sao y, thuế khác</v>
      </c>
      <c r="E206" s="9" t="s">
        <v>374</v>
      </c>
      <c r="F206" s="21" t="s">
        <v>971</v>
      </c>
      <c r="G206" s="171"/>
      <c r="H206" s="179">
        <f>VLOOKUP(C206,'COA_DTGroup_Update 20260428'!C:D,2,0)</f>
        <v>642</v>
      </c>
      <c r="I206" s="179">
        <v>100</v>
      </c>
      <c r="J206" s="198" t="s">
        <v>374</v>
      </c>
      <c r="K206" s="222" t="s">
        <v>226</v>
      </c>
    </row>
    <row r="207" spans="1:11" s="3" customFormat="1" hidden="1" x14ac:dyDescent="0.25">
      <c r="A207" s="191"/>
      <c r="B207" s="212">
        <f>IF(C207=0,"",MAX($B$5:B206)+1)</f>
        <v>197</v>
      </c>
      <c r="C207" s="204">
        <v>6427006101</v>
      </c>
      <c r="D207" s="205" t="str">
        <f>_xlfn.XLOOKUP(C207,'COA_DTGroup_Update 20260428'!$C$410:$C$854,'COA_DTGroup_Update 20260428'!$A$410:$A$854,"")</f>
        <v>Chi phí công chứng, sao y, thuế khác</v>
      </c>
      <c r="E207" s="205"/>
      <c r="F207" s="204" t="s">
        <v>971</v>
      </c>
      <c r="G207" s="205" t="s">
        <v>972</v>
      </c>
      <c r="H207" s="200">
        <f>VLOOKUP(C207,'COA_DTGroup_Update 20260428'!C:D,2,0)</f>
        <v>642</v>
      </c>
      <c r="I207" s="200">
        <v>100</v>
      </c>
      <c r="J207" s="201" t="s">
        <v>374</v>
      </c>
      <c r="K207" s="223" t="s">
        <v>226</v>
      </c>
    </row>
    <row r="208" spans="1:11" s="3" customFormat="1" hidden="1" x14ac:dyDescent="0.25">
      <c r="A208" s="191"/>
      <c r="B208" s="212">
        <f>IF(C208=0,"",MAX($B$5:B207)+1)</f>
        <v>198</v>
      </c>
      <c r="C208" s="204">
        <v>8118006101</v>
      </c>
      <c r="D208" s="205" t="str">
        <f>_xlfn.XLOOKUP(C208,'COA_DTGroup_Update 20260428'!$C$410:$C$854,'COA_DTGroup_Update 20260428'!$A$410:$A$854,"")</f>
        <v>Chi phí công chứng, sao y, thuế khác</v>
      </c>
      <c r="E208" s="205"/>
      <c r="F208" s="204" t="s">
        <v>971</v>
      </c>
      <c r="G208" s="205" t="s">
        <v>972</v>
      </c>
      <c r="H208" s="200">
        <f>VLOOKUP(C208,'COA_DTGroup_Update 20260428'!C:D,2,0)</f>
        <v>811</v>
      </c>
      <c r="I208" s="200">
        <v>100</v>
      </c>
      <c r="J208" s="201" t="s">
        <v>374</v>
      </c>
      <c r="K208" s="223" t="s">
        <v>226</v>
      </c>
    </row>
    <row r="209" spans="1:11" s="3" customFormat="1" hidden="1" x14ac:dyDescent="0.25">
      <c r="A209" s="191"/>
      <c r="B209" s="212">
        <f>IF(C209=0,"",MAX($B$5:B208)+1)</f>
        <v>199</v>
      </c>
      <c r="C209" s="204">
        <v>6412007101</v>
      </c>
      <c r="D209" s="205" t="str">
        <f>_xlfn.XLOOKUP(C209,'COA_DTGroup_Update 20260428'!$C$410:$C$854,'COA_DTGroup_Update 20260428'!$A$410:$A$854,"")</f>
        <v>Chi phí vật liệu bán hàng</v>
      </c>
      <c r="E209" s="229"/>
      <c r="F209" s="204" t="s">
        <v>973</v>
      </c>
      <c r="G209" s="205" t="s">
        <v>800</v>
      </c>
      <c r="H209" s="200">
        <f>VLOOKUP(C209,'COA_DTGroup_Update 20260428'!C:D,2,0)</f>
        <v>641</v>
      </c>
      <c r="I209" s="200">
        <v>5</v>
      </c>
      <c r="J209" s="227" t="s">
        <v>159</v>
      </c>
      <c r="K209" s="223" t="s">
        <v>226</v>
      </c>
    </row>
    <row r="210" spans="1:11" s="3" customFormat="1" hidden="1" x14ac:dyDescent="0.25">
      <c r="A210" s="191"/>
      <c r="B210" s="212">
        <f>IF(C210=0,"",MAX($B$5:B209)+1)</f>
        <v>200</v>
      </c>
      <c r="C210" s="204">
        <v>6417007101</v>
      </c>
      <c r="D210" s="205" t="str">
        <f>_xlfn.XLOOKUP(C210,'COA_DTGroup_Update 20260428'!$C$410:$C$854,'COA_DTGroup_Update 20260428'!$A$410:$A$854,"")</f>
        <v>Chi phí vật liệu bán hàng</v>
      </c>
      <c r="E210" s="229"/>
      <c r="F210" s="204" t="s">
        <v>973</v>
      </c>
      <c r="G210" s="205" t="s">
        <v>800</v>
      </c>
      <c r="H210" s="200">
        <f>VLOOKUP(C210,'COA_DTGroup_Update 20260428'!C:D,2,0)</f>
        <v>641</v>
      </c>
      <c r="I210" s="200">
        <v>5</v>
      </c>
      <c r="J210" s="227" t="s">
        <v>159</v>
      </c>
      <c r="K210" s="223" t="s">
        <v>226</v>
      </c>
    </row>
    <row r="211" spans="1:11" s="3" customFormat="1" hidden="1" x14ac:dyDescent="0.25">
      <c r="A211" s="191"/>
      <c r="B211" s="212">
        <f>IF(C211=0,"",MAX($B$5:B210)+1)</f>
        <v>201</v>
      </c>
      <c r="C211" s="204">
        <v>6418007101</v>
      </c>
      <c r="D211" s="205" t="str">
        <f>_xlfn.XLOOKUP(C211,'COA_DTGroup_Update 20260428'!$C$410:$C$854,'COA_DTGroup_Update 20260428'!$A$410:$A$854,"")</f>
        <v>Chi phí vật liệu bán hàng</v>
      </c>
      <c r="E211" s="229"/>
      <c r="F211" s="204" t="s">
        <v>973</v>
      </c>
      <c r="G211" s="205" t="s">
        <v>800</v>
      </c>
      <c r="H211" s="200">
        <f>VLOOKUP(C211,'COA_DTGroup_Update 20260428'!C:D,2,0)</f>
        <v>641</v>
      </c>
      <c r="I211" s="200">
        <v>5</v>
      </c>
      <c r="J211" s="227" t="s">
        <v>159</v>
      </c>
      <c r="K211" s="223" t="s">
        <v>226</v>
      </c>
    </row>
    <row r="212" spans="1:11" hidden="1" x14ac:dyDescent="0.25">
      <c r="B212" s="172">
        <f>IF(C212=0,"",MAX($B$5:B211)+1)</f>
        <v>202</v>
      </c>
      <c r="C212" s="230" t="s">
        <v>934</v>
      </c>
      <c r="D212" s="231"/>
      <c r="E212" s="231" t="s">
        <v>100</v>
      </c>
      <c r="F212" s="230" t="s">
        <v>974</v>
      </c>
      <c r="G212" s="231" t="s">
        <v>805</v>
      </c>
      <c r="H212" s="179"/>
      <c r="I212" s="179">
        <v>113</v>
      </c>
      <c r="J212" s="198" t="s">
        <v>100</v>
      </c>
      <c r="K212" s="222" t="s">
        <v>226</v>
      </c>
    </row>
    <row r="213" spans="1:11" s="3" customFormat="1" x14ac:dyDescent="0.25">
      <c r="A213" s="191"/>
      <c r="B213" s="212">
        <f>IF(C213=0,"",MAX($B$5:B212)+1)</f>
        <v>203</v>
      </c>
      <c r="C213" s="204">
        <v>6278004202</v>
      </c>
      <c r="D213" s="205" t="str">
        <f>_xlfn.XLOOKUP(C213,'COA_DTGroup_Update 20260428'!$C$410:$C$854,'COA_DTGroup_Update 20260428'!$A$410:$A$854,"")</f>
        <v>Chi phí bồi thường, nộp phạt</v>
      </c>
      <c r="E213" s="205"/>
      <c r="F213" s="204" t="s">
        <v>975</v>
      </c>
      <c r="G213" s="205" t="s">
        <v>976</v>
      </c>
      <c r="H213" s="200">
        <f>VLOOKUP(C213,'COA_DTGroup_Update 20260428'!C:D,2,0)</f>
        <v>627</v>
      </c>
      <c r="I213" s="200">
        <v>107</v>
      </c>
      <c r="J213" s="201" t="s">
        <v>381</v>
      </c>
      <c r="K213" s="223" t="s">
        <v>226</v>
      </c>
    </row>
    <row r="214" spans="1:11" s="3" customFormat="1" hidden="1" x14ac:dyDescent="0.25">
      <c r="A214" s="191"/>
      <c r="B214" s="212">
        <f>IF(C214=0,"",MAX($B$5:B213)+1)</f>
        <v>204</v>
      </c>
      <c r="C214" s="204">
        <v>6418004202</v>
      </c>
      <c r="D214" s="205" t="str">
        <f>_xlfn.XLOOKUP(C214,'COA_DTGroup_Update 20260428'!$C$410:$C$854,'COA_DTGroup_Update 20260428'!$A$410:$A$854,"")</f>
        <v>Chi phí bồi thường, nộp phạt</v>
      </c>
      <c r="E214" s="205"/>
      <c r="F214" s="204" t="s">
        <v>975</v>
      </c>
      <c r="G214" s="205" t="s">
        <v>976</v>
      </c>
      <c r="H214" s="200">
        <f>VLOOKUP(C214,'COA_DTGroup_Update 20260428'!C:D,2,0)</f>
        <v>641</v>
      </c>
      <c r="I214" s="200">
        <v>107</v>
      </c>
      <c r="J214" s="201" t="s">
        <v>381</v>
      </c>
      <c r="K214" s="223" t="s">
        <v>226</v>
      </c>
    </row>
    <row r="215" spans="1:11" s="3" customFormat="1" hidden="1" x14ac:dyDescent="0.25">
      <c r="A215" s="191"/>
      <c r="B215" s="212">
        <f>IF(C215=0,"",MAX($B$5:B214)+1)</f>
        <v>205</v>
      </c>
      <c r="C215" s="204">
        <v>6428004202</v>
      </c>
      <c r="D215" s="205" t="str">
        <f>_xlfn.XLOOKUP(C215,'COA_DTGroup_Update 20260428'!$C$410:$C$854,'COA_DTGroup_Update 20260428'!$A$410:$A$854,"")</f>
        <v>Chi phí bồi thường, nộp phạt</v>
      </c>
      <c r="E215" s="205"/>
      <c r="F215" s="204" t="s">
        <v>975</v>
      </c>
      <c r="G215" s="205" t="s">
        <v>976</v>
      </c>
      <c r="H215" s="200">
        <f>VLOOKUP(C215,'COA_DTGroup_Update 20260428'!C:D,2,0)</f>
        <v>642</v>
      </c>
      <c r="I215" s="200">
        <v>107</v>
      </c>
      <c r="J215" s="201" t="s">
        <v>381</v>
      </c>
      <c r="K215" s="223" t="s">
        <v>226</v>
      </c>
    </row>
    <row r="216" spans="1:11" ht="27.6" hidden="1" x14ac:dyDescent="0.25">
      <c r="B216" s="172">
        <f>IF(C216=0,"",MAX($B$5:B215)+1)</f>
        <v>206</v>
      </c>
      <c r="C216" s="21">
        <v>8118004202</v>
      </c>
      <c r="D216" s="9" t="str">
        <f>_xlfn.XLOOKUP(C216,'COA_DTGroup_Update 20260428'!$C$410:$C$854,'COA_DTGroup_Update 20260428'!$A$410:$A$854,"")</f>
        <v>Chi phí bồi thường, nộp phạt</v>
      </c>
      <c r="E216" s="9" t="s">
        <v>381</v>
      </c>
      <c r="F216" s="21" t="s">
        <v>975</v>
      </c>
      <c r="G216" s="171" t="s">
        <v>977</v>
      </c>
      <c r="H216" s="179">
        <f>VLOOKUP(C216,'COA_DTGroup_Update 20260428'!C:D,2,0)</f>
        <v>811</v>
      </c>
      <c r="I216" s="179">
        <v>107</v>
      </c>
      <c r="J216" s="198" t="s">
        <v>381</v>
      </c>
      <c r="K216" s="222" t="s">
        <v>226</v>
      </c>
    </row>
    <row r="217" spans="1:11" ht="27.6" hidden="1" x14ac:dyDescent="0.25">
      <c r="B217" s="172">
        <f>IF(C217=0,"",MAX($B$5:B216)+1)</f>
        <v>207</v>
      </c>
      <c r="C217" s="230" t="s">
        <v>978</v>
      </c>
      <c r="D217" s="231"/>
      <c r="E217" s="231" t="s">
        <v>382</v>
      </c>
      <c r="F217" s="230" t="s">
        <v>979</v>
      </c>
      <c r="G217" s="231" t="s">
        <v>805</v>
      </c>
      <c r="H217" s="179"/>
      <c r="I217" s="179">
        <v>108</v>
      </c>
      <c r="J217" s="198" t="s">
        <v>382</v>
      </c>
      <c r="K217" s="222" t="s">
        <v>226</v>
      </c>
    </row>
    <row r="218" spans="1:11" hidden="1" x14ac:dyDescent="0.25">
      <c r="B218" s="172">
        <f>IF(C218=0,"",MAX($B$5:B217)+1)</f>
        <v>208</v>
      </c>
      <c r="C218" s="21">
        <v>6418004111</v>
      </c>
      <c r="D218" s="9" t="str">
        <f>_xlfn.XLOOKUP(C218,'COA_DTGroup_Update 20260428'!$C$410:$C$854,'COA_DTGroup_Update 20260428'!$A$410:$A$854,"")</f>
        <v>Chi phí khiếu nại khách hàng</v>
      </c>
      <c r="E218" s="9" t="s">
        <v>383</v>
      </c>
      <c r="F218" s="21" t="s">
        <v>980</v>
      </c>
      <c r="G218" s="171"/>
      <c r="H218" s="179">
        <f>VLOOKUP(C218,'COA_DTGroup_Update 20260428'!C:D,2,0)</f>
        <v>641</v>
      </c>
      <c r="I218" s="179">
        <v>109</v>
      </c>
      <c r="J218" s="198" t="s">
        <v>383</v>
      </c>
      <c r="K218" s="222" t="s">
        <v>226</v>
      </c>
    </row>
    <row r="219" spans="1:11" x14ac:dyDescent="0.25">
      <c r="B219" s="172">
        <f>IF(C219=0,"",MAX($B$5:B218)+1)</f>
        <v>209</v>
      </c>
      <c r="C219" s="21">
        <v>6277005201</v>
      </c>
      <c r="D219" s="9" t="str">
        <f>_xlfn.XLOOKUP(C219,'COA_DTGroup_Update 20260428'!$C$410:$C$854,'COA_DTGroup_Update 20260428'!$A$410:$A$854,"")</f>
        <v>Chi phí nhập khẩu</v>
      </c>
      <c r="E219" s="9" t="s">
        <v>102</v>
      </c>
      <c r="F219" s="21" t="s">
        <v>981</v>
      </c>
      <c r="G219" s="171"/>
      <c r="H219" s="179">
        <f>VLOOKUP(C219,'COA_DTGroup_Update 20260428'!C:D,2,0)</f>
        <v>627</v>
      </c>
      <c r="I219" s="179">
        <v>114</v>
      </c>
      <c r="J219" s="198" t="s">
        <v>102</v>
      </c>
      <c r="K219" s="222" t="s">
        <v>226</v>
      </c>
    </row>
    <row r="220" spans="1:11" s="3" customFormat="1" hidden="1" x14ac:dyDescent="0.25">
      <c r="A220" s="191"/>
      <c r="B220" s="212">
        <f>IF(C220=0,"",MAX($B$5:B219)+1)</f>
        <v>210</v>
      </c>
      <c r="C220" s="204">
        <v>6417005301</v>
      </c>
      <c r="D220" s="205" t="str">
        <f>_xlfn.XLOOKUP(C220,'COA_DTGroup_Update 20260428'!$C$410:$C$854,'COA_DTGroup_Update 20260428'!$A$410:$A$854,"")</f>
        <v>Chi phí xuất khẩu</v>
      </c>
      <c r="E220" s="229"/>
      <c r="F220" s="204" t="s">
        <v>982</v>
      </c>
      <c r="G220" s="205" t="s">
        <v>800</v>
      </c>
      <c r="H220" s="200">
        <f>VLOOKUP(C220,'COA_DTGroup_Update 20260428'!C:D,2,0)</f>
        <v>641</v>
      </c>
      <c r="I220" s="200">
        <v>5</v>
      </c>
      <c r="J220" s="227" t="s">
        <v>159</v>
      </c>
      <c r="K220" s="223" t="s">
        <v>226</v>
      </c>
    </row>
    <row r="221" spans="1:11" s="3" customFormat="1" hidden="1" x14ac:dyDescent="0.25">
      <c r="A221" s="191"/>
      <c r="B221" s="212">
        <f>IF(C221=0,"",MAX($B$5:B220)+1)</f>
        <v>211</v>
      </c>
      <c r="C221" s="204">
        <v>6418005301</v>
      </c>
      <c r="D221" s="205" t="str">
        <f>_xlfn.XLOOKUP(C221,'COA_DTGroup_Update 20260428'!$C$410:$C$854,'COA_DTGroup_Update 20260428'!$A$410:$A$854,"")</f>
        <v>Chi phí xuất khẩu</v>
      </c>
      <c r="E221" s="229"/>
      <c r="F221" s="204" t="s">
        <v>982</v>
      </c>
      <c r="G221" s="205" t="s">
        <v>800</v>
      </c>
      <c r="H221" s="200">
        <f>VLOOKUP(C221,'COA_DTGroup_Update 20260428'!C:D,2,0)</f>
        <v>641</v>
      </c>
      <c r="I221" s="200">
        <v>5</v>
      </c>
      <c r="J221" s="227" t="s">
        <v>159</v>
      </c>
      <c r="K221" s="223" t="s">
        <v>226</v>
      </c>
    </row>
    <row r="222" spans="1:11" hidden="1" x14ac:dyDescent="0.25">
      <c r="B222" s="172">
        <f>IF(C222=0,"",MAX($B$5:B221)+1)</f>
        <v>212</v>
      </c>
      <c r="C222" s="21">
        <v>6413004501</v>
      </c>
      <c r="D222" s="9" t="str">
        <f>_xlfn.XLOOKUP(C222,'COA_DTGroup_Update 20260428'!$C$410:$C$854,'COA_DTGroup_Update 20260428'!$A$410:$A$854,"")</f>
        <v>Chi phí hội chợ trong nước</v>
      </c>
      <c r="E222" s="9" t="s">
        <v>359</v>
      </c>
      <c r="F222" s="21" t="s">
        <v>983</v>
      </c>
      <c r="G222" s="171"/>
      <c r="H222" s="179">
        <f>VLOOKUP(C222,'COA_DTGroup_Update 20260428'!C:D,2,0)</f>
        <v>641</v>
      </c>
      <c r="I222" s="179">
        <v>83</v>
      </c>
      <c r="J222" s="198" t="s">
        <v>359</v>
      </c>
      <c r="K222" s="222" t="s">
        <v>226</v>
      </c>
    </row>
    <row r="223" spans="1:11" s="3" customFormat="1" hidden="1" x14ac:dyDescent="0.25">
      <c r="A223" s="191"/>
      <c r="B223" s="212">
        <f>IF(C223=0,"",MAX($B$5:B222)+1)</f>
        <v>213</v>
      </c>
      <c r="C223" s="204">
        <v>6417004501</v>
      </c>
      <c r="D223" s="205" t="str">
        <f>_xlfn.XLOOKUP(C223,'COA_DTGroup_Update 20260428'!$C$410:$C$854,'COA_DTGroup_Update 20260428'!$A$410:$A$854,"")</f>
        <v>Chi phí hội chợ trong nước</v>
      </c>
      <c r="E223" s="205"/>
      <c r="F223" s="204" t="s">
        <v>983</v>
      </c>
      <c r="G223" s="205" t="s">
        <v>984</v>
      </c>
      <c r="H223" s="200">
        <f>VLOOKUP(C223,'COA_DTGroup_Update 20260428'!C:D,2,0)</f>
        <v>641</v>
      </c>
      <c r="I223" s="200">
        <v>83</v>
      </c>
      <c r="J223" s="201" t="s">
        <v>359</v>
      </c>
      <c r="K223" s="223" t="s">
        <v>226</v>
      </c>
    </row>
    <row r="224" spans="1:11" s="3" customFormat="1" hidden="1" x14ac:dyDescent="0.25">
      <c r="A224" s="191"/>
      <c r="B224" s="212">
        <f>IF(C224=0,"",MAX($B$5:B223)+1)</f>
        <v>214</v>
      </c>
      <c r="C224" s="204">
        <v>6418004501</v>
      </c>
      <c r="D224" s="205" t="str">
        <f>_xlfn.XLOOKUP(C224,'COA_DTGroup_Update 20260428'!$C$410:$C$854,'COA_DTGroup_Update 20260428'!$A$410:$A$854,"")</f>
        <v>Chi phí hội chợ trong nước</v>
      </c>
      <c r="E224" s="205"/>
      <c r="F224" s="204" t="s">
        <v>983</v>
      </c>
      <c r="G224" s="205" t="s">
        <v>984</v>
      </c>
      <c r="H224" s="200">
        <f>VLOOKUP(C224,'COA_DTGroup_Update 20260428'!C:D,2,0)</f>
        <v>641</v>
      </c>
      <c r="I224" s="200">
        <v>83</v>
      </c>
      <c r="J224" s="201" t="s">
        <v>359</v>
      </c>
      <c r="K224" s="223" t="s">
        <v>226</v>
      </c>
    </row>
    <row r="225" spans="1:11" hidden="1" x14ac:dyDescent="0.25">
      <c r="B225" s="172">
        <f>IF(C225=0,"",MAX($B$5:B224)+1)</f>
        <v>215</v>
      </c>
      <c r="C225" s="21">
        <v>6413004502</v>
      </c>
      <c r="D225" s="9" t="str">
        <f>_xlfn.XLOOKUP(C225,'COA_DTGroup_Update 20260428'!$C$410:$C$854,'COA_DTGroup_Update 20260428'!$A$410:$A$854,"")</f>
        <v>Chi phí tham gia hội chợ nước ngoài</v>
      </c>
      <c r="E225" s="9" t="s">
        <v>360</v>
      </c>
      <c r="F225" s="21" t="s">
        <v>985</v>
      </c>
      <c r="G225" s="171"/>
      <c r="H225" s="179">
        <f>VLOOKUP(C225,'COA_DTGroup_Update 20260428'!C:D,2,0)</f>
        <v>641</v>
      </c>
      <c r="I225" s="179">
        <v>84</v>
      </c>
      <c r="J225" s="198" t="s">
        <v>360</v>
      </c>
      <c r="K225" s="222" t="s">
        <v>226</v>
      </c>
    </row>
    <row r="226" spans="1:11" s="3" customFormat="1" hidden="1" x14ac:dyDescent="0.25">
      <c r="A226" s="191"/>
      <c r="B226" s="212">
        <f>IF(C226=0,"",MAX($B$5:B225)+1)</f>
        <v>216</v>
      </c>
      <c r="C226" s="204">
        <v>6417004502</v>
      </c>
      <c r="D226" s="205" t="str">
        <f>_xlfn.XLOOKUP(C226,'COA_DTGroup_Update 20260428'!$C$410:$C$854,'COA_DTGroup_Update 20260428'!$A$410:$A$854,"")</f>
        <v>Chi phí tham gia hội chợ nước ngoài</v>
      </c>
      <c r="E226" s="205"/>
      <c r="F226" s="204" t="s">
        <v>985</v>
      </c>
      <c r="G226" s="205" t="s">
        <v>986</v>
      </c>
      <c r="H226" s="200">
        <f>VLOOKUP(C226,'COA_DTGroup_Update 20260428'!C:D,2,0)</f>
        <v>641</v>
      </c>
      <c r="I226" s="200">
        <v>84</v>
      </c>
      <c r="J226" s="201" t="s">
        <v>360</v>
      </c>
      <c r="K226" s="223" t="s">
        <v>226</v>
      </c>
    </row>
    <row r="227" spans="1:11" s="3" customFormat="1" hidden="1" x14ac:dyDescent="0.25">
      <c r="A227" s="191"/>
      <c r="B227" s="212">
        <f>IF(C227=0,"",MAX($B$5:B226)+1)</f>
        <v>217</v>
      </c>
      <c r="C227" s="204">
        <v>6418004502</v>
      </c>
      <c r="D227" s="205" t="str">
        <f>_xlfn.XLOOKUP(C227,'COA_DTGroup_Update 20260428'!$C$410:$C$854,'COA_DTGroup_Update 20260428'!$A$410:$A$854,"")</f>
        <v>Chi phí tham gia hội chợ nước ngoài</v>
      </c>
      <c r="E227" s="205"/>
      <c r="F227" s="204" t="s">
        <v>985</v>
      </c>
      <c r="G227" s="205" t="s">
        <v>986</v>
      </c>
      <c r="H227" s="200">
        <f>VLOOKUP(C227,'COA_DTGroup_Update 20260428'!C:D,2,0)</f>
        <v>641</v>
      </c>
      <c r="I227" s="200">
        <v>84</v>
      </c>
      <c r="J227" s="201" t="s">
        <v>360</v>
      </c>
      <c r="K227" s="223" t="s">
        <v>226</v>
      </c>
    </row>
    <row r="228" spans="1:11" hidden="1" x14ac:dyDescent="0.25">
      <c r="B228" s="172">
        <f>IF(C228=0,"",MAX($B$5:B227)+1)</f>
        <v>218</v>
      </c>
      <c r="C228" s="21">
        <v>6427004503</v>
      </c>
      <c r="D228" s="9" t="str">
        <f>_xlfn.XLOOKUP(C228,'COA_DTGroup_Update 20260428'!$C$410:$C$854,'COA_DTGroup_Update 20260428'!$A$410:$A$854,"")</f>
        <v>Chi phí tham quan hội chợ nước ngoài</v>
      </c>
      <c r="E228" s="9" t="s">
        <v>360</v>
      </c>
      <c r="F228" s="21" t="s">
        <v>987</v>
      </c>
      <c r="G228" s="171"/>
      <c r="H228" s="179">
        <f>VLOOKUP(C228,'COA_DTGroup_Update 20260428'!C:D,2,0)</f>
        <v>642</v>
      </c>
      <c r="I228" s="179">
        <v>84</v>
      </c>
      <c r="J228" s="198" t="s">
        <v>360</v>
      </c>
      <c r="K228" s="222" t="s">
        <v>226</v>
      </c>
    </row>
    <row r="229" spans="1:11" s="3" customFormat="1" hidden="1" x14ac:dyDescent="0.25">
      <c r="A229" s="191"/>
      <c r="B229" s="212">
        <f>IF(C229=0,"",MAX($B$5:B228)+1)</f>
        <v>219</v>
      </c>
      <c r="C229" s="204">
        <v>6428004503</v>
      </c>
      <c r="D229" s="205" t="str">
        <f>_xlfn.XLOOKUP(C229,'COA_DTGroup_Update 20260428'!$C$410:$C$854,'COA_DTGroup_Update 20260428'!$A$410:$A$854,"")</f>
        <v>Chi phí tham quan hội chợ nước ngoài</v>
      </c>
      <c r="E229" s="205"/>
      <c r="F229" s="204" t="s">
        <v>987</v>
      </c>
      <c r="G229" s="205" t="s">
        <v>988</v>
      </c>
      <c r="H229" s="200">
        <f>VLOOKUP(C229,'COA_DTGroup_Update 20260428'!C:D,2,0)</f>
        <v>642</v>
      </c>
      <c r="I229" s="200">
        <v>84</v>
      </c>
      <c r="J229" s="201" t="s">
        <v>360</v>
      </c>
      <c r="K229" s="223" t="s">
        <v>226</v>
      </c>
    </row>
    <row r="230" spans="1:11" hidden="1" x14ac:dyDescent="0.25">
      <c r="B230" s="172">
        <f>IF(C230=0,"",MAX($B$5:B229)+1)</f>
        <v>220</v>
      </c>
      <c r="C230" s="21">
        <v>6417004107</v>
      </c>
      <c r="D230" s="9" t="str">
        <f>_xlfn.XLOOKUP(C230,'COA_DTGroup_Update 20260428'!$C$410:$C$854,'COA_DTGroup_Update 20260428'!$A$410:$A$854,"")</f>
        <v>Chi phí Nghiên cứu thị trường</v>
      </c>
      <c r="E230" s="9" t="s">
        <v>361</v>
      </c>
      <c r="F230" s="21" t="s">
        <v>989</v>
      </c>
      <c r="G230" s="171" t="s">
        <v>990</v>
      </c>
      <c r="H230" s="179">
        <f>VLOOKUP(C230,'COA_DTGroup_Update 20260428'!C:D,2,0)</f>
        <v>641</v>
      </c>
      <c r="I230" s="179">
        <v>85</v>
      </c>
      <c r="J230" s="198" t="s">
        <v>361</v>
      </c>
      <c r="K230" s="222" t="s">
        <v>226</v>
      </c>
    </row>
    <row r="231" spans="1:11" s="3" customFormat="1" ht="27.6" hidden="1" x14ac:dyDescent="0.25">
      <c r="A231" s="191"/>
      <c r="B231" s="212">
        <f>IF(C231=0,"",MAX($B$5:B230)+1)</f>
        <v>221</v>
      </c>
      <c r="C231" s="204">
        <v>6418004108</v>
      </c>
      <c r="D231" s="205" t="str">
        <f>_xlfn.XLOOKUP(C231,'COA_DTGroup_Update 20260428'!$C$410:$C$854,'COA_DTGroup_Update 20260428'!$A$410:$A$854,"")</f>
        <v>Chi phí Phát triển Sản phẩm, thị trường</v>
      </c>
      <c r="E231" s="205"/>
      <c r="F231" s="204" t="s">
        <v>991</v>
      </c>
      <c r="G231" s="205" t="s">
        <v>992</v>
      </c>
      <c r="H231" s="200">
        <f>VLOOKUP(C231,'COA_DTGroup_Update 20260428'!C:D,2,0)</f>
        <v>641</v>
      </c>
      <c r="I231" s="200">
        <v>85</v>
      </c>
      <c r="J231" s="201" t="s">
        <v>361</v>
      </c>
      <c r="K231" s="223" t="s">
        <v>226</v>
      </c>
    </row>
    <row r="232" spans="1:11" hidden="1" x14ac:dyDescent="0.25">
      <c r="B232" s="172">
        <f>IF(C232=0,"",MAX($B$5:B231)+1)</f>
        <v>222</v>
      </c>
      <c r="C232" s="21">
        <v>6427004107</v>
      </c>
      <c r="D232" s="9" t="str">
        <f>_xlfn.XLOOKUP(C232,'COA_DTGroup_Update 20260428'!$C$410:$C$854,'COA_DTGroup_Update 20260428'!$A$410:$A$854,"")</f>
        <v>Chi phí Nghiên cứu thị trường</v>
      </c>
      <c r="E232" s="9" t="s">
        <v>361</v>
      </c>
      <c r="F232" s="21" t="s">
        <v>989</v>
      </c>
      <c r="G232" s="171" t="s">
        <v>990</v>
      </c>
      <c r="H232" s="179">
        <f>VLOOKUP(C232,'COA_DTGroup_Update 20260428'!C:D,2,0)</f>
        <v>642</v>
      </c>
      <c r="I232" s="179">
        <v>85</v>
      </c>
      <c r="J232" s="198" t="s">
        <v>361</v>
      </c>
      <c r="K232" s="222" t="s">
        <v>226</v>
      </c>
    </row>
    <row r="233" spans="1:11" s="3" customFormat="1" ht="27.6" hidden="1" x14ac:dyDescent="0.25">
      <c r="A233" s="191"/>
      <c r="B233" s="212">
        <f>IF(C233=0,"",MAX($B$5:B232)+1)</f>
        <v>223</v>
      </c>
      <c r="C233" s="204">
        <v>6428004108</v>
      </c>
      <c r="D233" s="205" t="str">
        <f>_xlfn.XLOOKUP(C233,'COA_DTGroup_Update 20260428'!$C$410:$C$854,'COA_DTGroup_Update 20260428'!$A$410:$A$854,"")</f>
        <v>Chi phí Phát triển Sản phẩm, thị trường</v>
      </c>
      <c r="E233" s="205"/>
      <c r="F233" s="204" t="s">
        <v>991</v>
      </c>
      <c r="G233" s="205" t="s">
        <v>993</v>
      </c>
      <c r="H233" s="200">
        <f>VLOOKUP(C233,'COA_DTGroup_Update 20260428'!C:D,2,0)</f>
        <v>642</v>
      </c>
      <c r="I233" s="200">
        <v>85</v>
      </c>
      <c r="J233" s="201" t="s">
        <v>361</v>
      </c>
      <c r="K233" s="223" t="s">
        <v>226</v>
      </c>
    </row>
    <row r="234" spans="1:11" ht="27.6" hidden="1" x14ac:dyDescent="0.25">
      <c r="B234" s="172">
        <f>IF(C234=0,"",MAX($B$5:B233)+1)</f>
        <v>224</v>
      </c>
      <c r="C234" s="21">
        <v>6413004102</v>
      </c>
      <c r="D234" s="9" t="str">
        <f>_xlfn.XLOOKUP(C234,'COA_DTGroup_Update 20260428'!$C$410:$C$854,'COA_DTGroup_Update 20260428'!$A$410:$A$854,"")</f>
        <v>Chi phí Khuyến mãi cho người tiêu dùng</v>
      </c>
      <c r="E234" s="9" t="s">
        <v>362</v>
      </c>
      <c r="F234" s="21" t="s">
        <v>994</v>
      </c>
      <c r="G234" s="171"/>
      <c r="H234" s="179">
        <f>VLOOKUP(C234,'COA_DTGroup_Update 20260428'!C:D,2,0)</f>
        <v>641</v>
      </c>
      <c r="I234" s="179">
        <v>86</v>
      </c>
      <c r="J234" s="198" t="s">
        <v>362</v>
      </c>
      <c r="K234" s="222" t="s">
        <v>226</v>
      </c>
    </row>
    <row r="235" spans="1:11" s="3" customFormat="1" ht="27.6" hidden="1" x14ac:dyDescent="0.25">
      <c r="A235" s="191"/>
      <c r="B235" s="212">
        <f>IF(C235=0,"",MAX($B$5:B234)+1)</f>
        <v>225</v>
      </c>
      <c r="C235" s="204">
        <v>6418004102</v>
      </c>
      <c r="D235" s="205" t="str">
        <f>_xlfn.XLOOKUP(C235,'COA_DTGroup_Update 20260428'!$C$410:$C$854,'COA_DTGroup_Update 20260428'!$A$410:$A$854,"")</f>
        <v>Chi phí Khuyến mãi cho người tiêu dùng</v>
      </c>
      <c r="E235" s="205"/>
      <c r="F235" s="204" t="s">
        <v>994</v>
      </c>
      <c r="G235" s="205" t="s">
        <v>995</v>
      </c>
      <c r="H235" s="200">
        <f>VLOOKUP(C235,'COA_DTGroup_Update 20260428'!C:D,2,0)</f>
        <v>641</v>
      </c>
      <c r="I235" s="200">
        <v>86</v>
      </c>
      <c r="J235" s="201" t="s">
        <v>362</v>
      </c>
      <c r="K235" s="223" t="s">
        <v>226</v>
      </c>
    </row>
    <row r="236" spans="1:11" hidden="1" x14ac:dyDescent="0.25">
      <c r="B236" s="172">
        <f>IF(C236=0,"",MAX($B$5:B235)+1)</f>
        <v>226</v>
      </c>
      <c r="C236" s="21">
        <v>6427005802</v>
      </c>
      <c r="D236" s="9" t="str">
        <f>_xlfn.XLOOKUP(C236,'COA_DTGroup_Update 20260428'!$C$410:$C$854,'COA_DTGroup_Update 20260428'!$A$410:$A$854,"")</f>
        <v>Chi phí kiểm toán</v>
      </c>
      <c r="E236" s="9" t="s">
        <v>176</v>
      </c>
      <c r="F236" s="21" t="s">
        <v>996</v>
      </c>
      <c r="G236" s="171"/>
      <c r="H236" s="179">
        <f>VLOOKUP(C236,'COA_DTGroup_Update 20260428'!C:D,2,0)</f>
        <v>642</v>
      </c>
      <c r="I236" s="179">
        <v>71</v>
      </c>
      <c r="J236" s="198" t="s">
        <v>176</v>
      </c>
      <c r="K236" s="222" t="s">
        <v>226</v>
      </c>
    </row>
    <row r="237" spans="1:11" x14ac:dyDescent="0.25">
      <c r="B237" s="172">
        <f>IF(C237=0,"",MAX($B$5:B236)+1)</f>
        <v>227</v>
      </c>
      <c r="C237" s="21">
        <v>6277002301</v>
      </c>
      <c r="D237" s="9" t="str">
        <f>_xlfn.XLOOKUP(C237,'COA_DTGroup_Update 20260428'!$C$410:$C$854,'COA_DTGroup_Update 20260428'!$A$410:$A$854,"")</f>
        <v>Chi phí bảo hiểm tài sản</v>
      </c>
      <c r="E237" s="9" t="s">
        <v>96</v>
      </c>
      <c r="F237" s="21" t="s">
        <v>997</v>
      </c>
      <c r="G237" s="171"/>
      <c r="H237" s="179">
        <f>VLOOKUP(C237,'COA_DTGroup_Update 20260428'!C:D,2,0)</f>
        <v>627</v>
      </c>
      <c r="I237" s="179">
        <v>110</v>
      </c>
      <c r="J237" s="198" t="s">
        <v>96</v>
      </c>
      <c r="K237" s="222" t="s">
        <v>226</v>
      </c>
    </row>
    <row r="238" spans="1:11" hidden="1" x14ac:dyDescent="0.25">
      <c r="B238" s="172">
        <f>IF(C238=0,"",MAX($B$5:B237)+1)</f>
        <v>228</v>
      </c>
      <c r="C238" s="21">
        <v>6427002301</v>
      </c>
      <c r="D238" s="9" t="str">
        <f>_xlfn.XLOOKUP(C238,'COA_DTGroup_Update 20260428'!$C$410:$C$854,'COA_DTGroup_Update 20260428'!$A$410:$A$854,"")</f>
        <v>Chi phí bảo hiểm tài sản</v>
      </c>
      <c r="E238" s="9" t="s">
        <v>96</v>
      </c>
      <c r="F238" s="21" t="s">
        <v>997</v>
      </c>
      <c r="G238" s="171"/>
      <c r="H238" s="179">
        <f>VLOOKUP(C238,'COA_DTGroup_Update 20260428'!C:D,2,0)</f>
        <v>642</v>
      </c>
      <c r="I238" s="179">
        <v>110</v>
      </c>
      <c r="J238" s="198" t="s">
        <v>96</v>
      </c>
      <c r="K238" s="222" t="s">
        <v>226</v>
      </c>
    </row>
    <row r="239" spans="1:11" hidden="1" x14ac:dyDescent="0.25">
      <c r="B239" s="172">
        <f>IF(C239=0,"",MAX($B$5:B238)+1)</f>
        <v>229</v>
      </c>
      <c r="C239" s="21">
        <v>6426007001</v>
      </c>
      <c r="D239" s="9" t="str">
        <f>_xlfn.XLOOKUP(C239,'COA_DTGroup_Update 20260428'!$C$410:$C$854,'COA_DTGroup_Update 20260428'!$A$410:$A$854,"")</f>
        <v>Dự Phòng nợ khó đòi</v>
      </c>
      <c r="E239" s="9" t="s">
        <v>384</v>
      </c>
      <c r="F239" s="21" t="s">
        <v>998</v>
      </c>
      <c r="G239" s="171"/>
      <c r="H239" s="179">
        <f>VLOOKUP(C239,'COA_DTGroup_Update 20260428'!C:D,2,0)</f>
        <v>642</v>
      </c>
      <c r="I239" s="179">
        <v>111</v>
      </c>
      <c r="J239" s="198" t="s">
        <v>384</v>
      </c>
      <c r="K239" s="222" t="s">
        <v>226</v>
      </c>
    </row>
    <row r="240" spans="1:11" s="3" customFormat="1" hidden="1" x14ac:dyDescent="0.25">
      <c r="A240" s="191"/>
      <c r="B240" s="212">
        <f>IF(C240=0,"",MAX($B$5:B239)+1)</f>
        <v>230</v>
      </c>
      <c r="C240" s="204">
        <v>6428007001</v>
      </c>
      <c r="D240" s="205" t="str">
        <f>_xlfn.XLOOKUP(C240,'COA_DTGroup_Update 20260428'!$C$410:$C$854,'COA_DTGroup_Update 20260428'!$A$410:$A$854,"")</f>
        <v>Dự Phòng nợ khó đòi</v>
      </c>
      <c r="E240" s="205"/>
      <c r="F240" s="204" t="s">
        <v>998</v>
      </c>
      <c r="G240" s="205" t="s">
        <v>999</v>
      </c>
      <c r="H240" s="200">
        <f>VLOOKUP(C240,'COA_DTGroup_Update 20260428'!C:D,2,0)</f>
        <v>642</v>
      </c>
      <c r="I240" s="200">
        <v>111</v>
      </c>
      <c r="J240" s="201" t="s">
        <v>384</v>
      </c>
      <c r="K240" s="223" t="s">
        <v>226</v>
      </c>
    </row>
    <row r="241" spans="1:11" hidden="1" x14ac:dyDescent="0.25">
      <c r="B241" s="172">
        <f>IF(C241=0,"",MAX($B$5:B240)+1)</f>
        <v>231</v>
      </c>
      <c r="C241" s="230" t="s">
        <v>934</v>
      </c>
      <c r="D241" s="231"/>
      <c r="E241" s="231" t="s">
        <v>385</v>
      </c>
      <c r="F241" s="230" t="s">
        <v>1000</v>
      </c>
      <c r="G241" s="231" t="s">
        <v>805</v>
      </c>
      <c r="H241" s="179"/>
      <c r="I241" s="179">
        <v>112</v>
      </c>
      <c r="J241" s="198" t="s">
        <v>385</v>
      </c>
      <c r="K241" s="222" t="s">
        <v>226</v>
      </c>
    </row>
    <row r="242" spans="1:11" s="3" customFormat="1" hidden="1" x14ac:dyDescent="0.25">
      <c r="A242" s="191"/>
      <c r="B242" s="212">
        <f>IF(C242=0,"",MAX($B$5:B241)+1)</f>
        <v>232</v>
      </c>
      <c r="C242" s="204">
        <v>6418003904</v>
      </c>
      <c r="D242" s="205" t="str">
        <f>_xlfn.XLOOKUP(C242,'COA_DTGroup_Update 20260428'!$C$410:$C$854,'COA_DTGroup_Update 20260428'!$A$410:$A$854,"")</f>
        <v>Chi phí hỗ trợ các đơn vị khác</v>
      </c>
      <c r="E242" s="205"/>
      <c r="F242" s="204" t="s">
        <v>1001</v>
      </c>
      <c r="G242" s="205" t="s">
        <v>1002</v>
      </c>
      <c r="H242" s="200">
        <f>VLOOKUP(C242,'COA_DTGroup_Update 20260428'!C:D,2,0)</f>
        <v>641</v>
      </c>
      <c r="I242" s="200">
        <v>82</v>
      </c>
      <c r="J242" s="201" t="s">
        <v>78</v>
      </c>
      <c r="K242" s="223" t="s">
        <v>226</v>
      </c>
    </row>
    <row r="243" spans="1:11" hidden="1" x14ac:dyDescent="0.25">
      <c r="B243" s="172">
        <f>IF(C243=0,"",MAX($B$5:B242)+1)</f>
        <v>233</v>
      </c>
      <c r="C243" s="21">
        <v>6418004701</v>
      </c>
      <c r="D243" s="9" t="str">
        <f>_xlfn.XLOOKUP(C243,'COA_DTGroup_Update 20260428'!$C$410:$C$854,'COA_DTGroup_Update 20260428'!$A$410:$A$854,"")</f>
        <v>Chi phí ủng hộ, hỗ trợ, tài trợ</v>
      </c>
      <c r="E243" s="9" t="s">
        <v>78</v>
      </c>
      <c r="F243" s="21" t="s">
        <v>1003</v>
      </c>
      <c r="G243" s="171"/>
      <c r="H243" s="179">
        <f>VLOOKUP(C243,'COA_DTGroup_Update 20260428'!C:D,2,0)</f>
        <v>641</v>
      </c>
      <c r="I243" s="179">
        <v>82</v>
      </c>
      <c r="J243" s="198" t="s">
        <v>78</v>
      </c>
      <c r="K243" s="222" t="s">
        <v>226</v>
      </c>
    </row>
    <row r="244" spans="1:11" hidden="1" x14ac:dyDescent="0.25">
      <c r="B244" s="172">
        <f>IF(C244=0,"",MAX($B$5:B243)+1)</f>
        <v>234</v>
      </c>
      <c r="C244" s="21">
        <v>6428004701</v>
      </c>
      <c r="D244" s="9" t="str">
        <f>_xlfn.XLOOKUP(C244,'COA_DTGroup_Update 20260428'!$C$410:$C$854,'COA_DTGroup_Update 20260428'!$A$410:$A$854,"")</f>
        <v>Chi phí ủng hộ, hỗ trợ, tài trợ</v>
      </c>
      <c r="E244" s="9" t="s">
        <v>78</v>
      </c>
      <c r="F244" s="21" t="s">
        <v>1003</v>
      </c>
      <c r="G244" s="171" t="s">
        <v>1004</v>
      </c>
      <c r="H244" s="179">
        <f>VLOOKUP(C244,'COA_DTGroup_Update 20260428'!C:D,2,0)</f>
        <v>642</v>
      </c>
      <c r="I244" s="179">
        <v>82</v>
      </c>
      <c r="J244" s="198" t="s">
        <v>78</v>
      </c>
      <c r="K244" s="222" t="s">
        <v>226</v>
      </c>
    </row>
    <row r="245" spans="1:11" s="3" customFormat="1" hidden="1" x14ac:dyDescent="0.25">
      <c r="A245" s="191"/>
      <c r="B245" s="212">
        <f>IF(C245=0,"",MAX($B$5:B244)+1)</f>
        <v>235</v>
      </c>
      <c r="C245" s="204">
        <v>6428004702</v>
      </c>
      <c r="D245" s="205" t="str">
        <f>_xlfn.XLOOKUP(C245,'COA_DTGroup_Update 20260428'!$C$410:$C$854,'COA_DTGroup_Update 20260428'!$A$410:$A$854,"")</f>
        <v>Chi phí tài trợ du học</v>
      </c>
      <c r="E245" s="205"/>
      <c r="F245" s="204" t="s">
        <v>962</v>
      </c>
      <c r="G245" s="205" t="s">
        <v>1005</v>
      </c>
      <c r="H245" s="200">
        <f>VLOOKUP(C245,'COA_DTGroup_Update 20260428'!C:D,2,0)</f>
        <v>642</v>
      </c>
      <c r="I245" s="200">
        <v>82</v>
      </c>
      <c r="J245" s="201" t="s">
        <v>78</v>
      </c>
      <c r="K245" s="223" t="s">
        <v>226</v>
      </c>
    </row>
    <row r="246" spans="1:11" s="3" customFormat="1" ht="27.6" hidden="1" x14ac:dyDescent="0.25">
      <c r="A246" s="191"/>
      <c r="B246" s="212">
        <f>IF(C246=0,"",MAX($B$5:B245)+1)</f>
        <v>236</v>
      </c>
      <c r="C246" s="204">
        <v>8118004701</v>
      </c>
      <c r="D246" s="205" t="str">
        <f>_xlfn.XLOOKUP(C246,'COA_DTGroup_Update 20260428'!$C$410:$C$854,'COA_DTGroup_Update 20260428'!$A$410:$A$854,"")</f>
        <v>Chi phí ủng hộ, hỗ trợ, tài trợ</v>
      </c>
      <c r="E246" s="205"/>
      <c r="F246" s="204" t="s">
        <v>1003</v>
      </c>
      <c r="G246" s="205" t="s">
        <v>1006</v>
      </c>
      <c r="H246" s="200">
        <f>VLOOKUP(C246,'COA_DTGroup_Update 20260428'!C:D,2,0)</f>
        <v>811</v>
      </c>
      <c r="I246" s="200">
        <v>82</v>
      </c>
      <c r="J246" s="201" t="s">
        <v>78</v>
      </c>
      <c r="K246" s="223" t="s">
        <v>226</v>
      </c>
    </row>
    <row r="247" spans="1:11" x14ac:dyDescent="0.25">
      <c r="B247" s="172">
        <f>IF(C247=0,"",MAX($B$5:B246)+1)</f>
        <v>237</v>
      </c>
      <c r="C247" s="21">
        <v>6278005601</v>
      </c>
      <c r="D247" s="9" t="str">
        <f>_xlfn.XLOOKUP(C247,'COA_DTGroup_Update 20260428'!$C$410:$C$854,'COA_DTGroup_Update 20260428'!$A$410:$A$854,"")</f>
        <v>Chi phí tiếp khách</v>
      </c>
      <c r="E247" s="9" t="s">
        <v>86</v>
      </c>
      <c r="F247" s="21" t="s">
        <v>1007</v>
      </c>
      <c r="G247" s="171"/>
      <c r="H247" s="179">
        <f>VLOOKUP(C247,'COA_DTGroup_Update 20260428'!C:D,2,0)</f>
        <v>627</v>
      </c>
      <c r="I247" s="179">
        <v>91</v>
      </c>
      <c r="J247" s="198" t="s">
        <v>86</v>
      </c>
      <c r="K247" s="222" t="s">
        <v>226</v>
      </c>
    </row>
    <row r="248" spans="1:11" hidden="1" x14ac:dyDescent="0.25">
      <c r="B248" s="172">
        <f>IF(C248=0,"",MAX($B$5:B247)+1)</f>
        <v>238</v>
      </c>
      <c r="C248" s="21">
        <v>6417005601</v>
      </c>
      <c r="D248" s="9" t="str">
        <f>_xlfn.XLOOKUP(C248,'COA_DTGroup_Update 20260428'!$C$410:$C$854,'COA_DTGroup_Update 20260428'!$A$410:$A$854,"")</f>
        <v>Chi phí tiếp khách</v>
      </c>
      <c r="E248" s="9" t="s">
        <v>86</v>
      </c>
      <c r="F248" s="21" t="s">
        <v>1007</v>
      </c>
      <c r="G248" s="171"/>
      <c r="H248" s="179">
        <f>VLOOKUP(C248,'COA_DTGroup_Update 20260428'!C:D,2,0)</f>
        <v>641</v>
      </c>
      <c r="I248" s="179">
        <v>91</v>
      </c>
      <c r="J248" s="198" t="s">
        <v>86</v>
      </c>
      <c r="K248" s="222" t="s">
        <v>226</v>
      </c>
    </row>
    <row r="249" spans="1:11" s="3" customFormat="1" hidden="1" x14ac:dyDescent="0.25">
      <c r="A249" s="191"/>
      <c r="B249" s="212">
        <f>IF(C249=0,"",MAX($B$5:B248)+1)</f>
        <v>239</v>
      </c>
      <c r="C249" s="204">
        <v>6418005601</v>
      </c>
      <c r="D249" s="205" t="str">
        <f>_xlfn.XLOOKUP(C249,'COA_DTGroup_Update 20260428'!$C$410:$C$854,'COA_DTGroup_Update 20260428'!$A$410:$A$854,"")</f>
        <v>Chi phí tiếp khách</v>
      </c>
      <c r="E249" s="205"/>
      <c r="F249" s="204" t="s">
        <v>1007</v>
      </c>
      <c r="G249" s="205" t="s">
        <v>1008</v>
      </c>
      <c r="H249" s="200">
        <f>VLOOKUP(C249,'COA_DTGroup_Update 20260428'!C:D,2,0)</f>
        <v>641</v>
      </c>
      <c r="I249" s="200">
        <v>91</v>
      </c>
      <c r="J249" s="201" t="s">
        <v>86</v>
      </c>
      <c r="K249" s="223" t="s">
        <v>226</v>
      </c>
    </row>
    <row r="250" spans="1:11" hidden="1" x14ac:dyDescent="0.25">
      <c r="B250" s="172">
        <f>IF(C250=0,"",MAX($B$5:B249)+1)</f>
        <v>240</v>
      </c>
      <c r="C250" s="21">
        <v>6427005601</v>
      </c>
      <c r="D250" s="9" t="str">
        <f>_xlfn.XLOOKUP(C250,'COA_DTGroup_Update 20260428'!$C$410:$C$854,'COA_DTGroup_Update 20260428'!$A$410:$A$854,"")</f>
        <v>Chi phí tiếp khách</v>
      </c>
      <c r="E250" s="9" t="s">
        <v>86</v>
      </c>
      <c r="F250" s="21" t="s">
        <v>1007</v>
      </c>
      <c r="G250" s="171"/>
      <c r="H250" s="179">
        <f>VLOOKUP(C250,'COA_DTGroup_Update 20260428'!C:D,2,0)</f>
        <v>642</v>
      </c>
      <c r="I250" s="179">
        <v>91</v>
      </c>
      <c r="J250" s="198" t="s">
        <v>86</v>
      </c>
      <c r="K250" s="222" t="s">
        <v>226</v>
      </c>
    </row>
    <row r="251" spans="1:11" s="3" customFormat="1" hidden="1" x14ac:dyDescent="0.25">
      <c r="A251" s="191"/>
      <c r="B251" s="212">
        <f>IF(C251=0,"",MAX($B$5:B250)+1)</f>
        <v>241</v>
      </c>
      <c r="C251" s="204">
        <v>6428005601</v>
      </c>
      <c r="D251" s="205" t="str">
        <f>_xlfn.XLOOKUP(C251,'COA_DTGroup_Update 20260428'!$C$410:$C$854,'COA_DTGroup_Update 20260428'!$A$410:$A$854,"")</f>
        <v>Chi phí tiếp khách</v>
      </c>
      <c r="E251" s="205"/>
      <c r="F251" s="204" t="s">
        <v>1007</v>
      </c>
      <c r="G251" s="205" t="s">
        <v>1009</v>
      </c>
      <c r="H251" s="200">
        <f>VLOOKUP(C251,'COA_DTGroup_Update 20260428'!C:D,2,0)</f>
        <v>642</v>
      </c>
      <c r="I251" s="200">
        <v>91</v>
      </c>
      <c r="J251" s="201" t="s">
        <v>86</v>
      </c>
      <c r="K251" s="223" t="s">
        <v>226</v>
      </c>
    </row>
    <row r="252" spans="1:11" s="3" customFormat="1" hidden="1" x14ac:dyDescent="0.25">
      <c r="A252" s="191"/>
      <c r="B252" s="212">
        <f>IF(C252=0,"",MAX($B$5:B251)+1)</f>
        <v>242</v>
      </c>
      <c r="C252" s="228">
        <v>6428005603</v>
      </c>
      <c r="D252" s="205" t="str">
        <f>_xlfn.XLOOKUP(C252,'COA_DTGroup_Update 20260428'!$C$410:$C$854,'COA_DTGroup_Update 20260428'!$A$410:$A$854,"")</f>
        <v>Chi phí thẻ tín dụng Ban TGĐ</v>
      </c>
      <c r="E252" s="205"/>
      <c r="F252" s="228" t="s">
        <v>1010</v>
      </c>
      <c r="G252" s="205" t="s">
        <v>1009</v>
      </c>
      <c r="H252" s="200">
        <f>VLOOKUP(C252,'COA_DTGroup_Update 20260428'!C:D,2,0)</f>
        <v>642</v>
      </c>
      <c r="I252" s="200">
        <v>91</v>
      </c>
      <c r="J252" s="201" t="s">
        <v>86</v>
      </c>
      <c r="K252" s="223"/>
    </row>
    <row r="253" spans="1:11" hidden="1" x14ac:dyDescent="0.25">
      <c r="B253" s="172">
        <f>IF(C253=0,"",MAX($B$5:B252)+1)</f>
        <v>243</v>
      </c>
      <c r="C253" s="234" t="s">
        <v>934</v>
      </c>
      <c r="D253" s="231"/>
      <c r="E253" s="231" t="s">
        <v>366</v>
      </c>
      <c r="F253" s="234" t="s">
        <v>1011</v>
      </c>
      <c r="G253" s="231" t="s">
        <v>805</v>
      </c>
      <c r="H253" s="179"/>
      <c r="I253" s="179">
        <v>92</v>
      </c>
      <c r="J253" s="198" t="s">
        <v>366</v>
      </c>
      <c r="K253" s="222" t="s">
        <v>226</v>
      </c>
    </row>
    <row r="254" spans="1:11" x14ac:dyDescent="0.25">
      <c r="B254" s="172">
        <f>IF(C254=0,"",MAX($B$5:B253)+1)</f>
        <v>244</v>
      </c>
      <c r="C254" s="21">
        <v>6271002801</v>
      </c>
      <c r="D254" s="9" t="str">
        <f>_xlfn.XLOOKUP(C254,'COA_DTGroup_Update 20260428'!$C$410:$C$854,'COA_DTGroup_Update 20260428'!$A$410:$A$854,"")</f>
        <v>Chi phí bồi dưỡng</v>
      </c>
      <c r="E254" s="9" t="s">
        <v>367</v>
      </c>
      <c r="F254" s="21" t="s">
        <v>1012</v>
      </c>
      <c r="G254" s="171"/>
      <c r="H254" s="179">
        <f>VLOOKUP(C254,'COA_DTGroup_Update 20260428'!C:D,2,0)</f>
        <v>627</v>
      </c>
      <c r="I254" s="179">
        <v>93</v>
      </c>
      <c r="J254" s="198" t="s">
        <v>367</v>
      </c>
      <c r="K254" s="222" t="s">
        <v>226</v>
      </c>
    </row>
    <row r="255" spans="1:11" hidden="1" x14ac:dyDescent="0.25">
      <c r="B255" s="172">
        <f>IF(C255=0,"",MAX($B$5:B254)+1)</f>
        <v>245</v>
      </c>
      <c r="C255" s="21">
        <v>6411002801</v>
      </c>
      <c r="D255" s="9" t="str">
        <f>_xlfn.XLOOKUP(C255,'COA_DTGroup_Update 20260428'!$C$410:$C$854,'COA_DTGroup_Update 20260428'!$A$410:$A$854,"")</f>
        <v>Chi phí bồi dưỡng</v>
      </c>
      <c r="E255" s="9" t="s">
        <v>367</v>
      </c>
      <c r="F255" s="21" t="s">
        <v>1012</v>
      </c>
      <c r="G255" s="171"/>
      <c r="H255" s="179">
        <f>VLOOKUP(C255,'COA_DTGroup_Update 20260428'!C:D,2,0)</f>
        <v>641</v>
      </c>
      <c r="I255" s="179">
        <v>93</v>
      </c>
      <c r="J255" s="198" t="s">
        <v>367</v>
      </c>
      <c r="K255" s="222" t="s">
        <v>226</v>
      </c>
    </row>
    <row r="256" spans="1:11" hidden="1" x14ac:dyDescent="0.25">
      <c r="B256" s="172">
        <f>IF(C256=0,"",MAX($B$5:B255)+1)</f>
        <v>246</v>
      </c>
      <c r="C256" s="21">
        <v>6421002801</v>
      </c>
      <c r="D256" s="9" t="str">
        <f>_xlfn.XLOOKUP(C256,'COA_DTGroup_Update 20260428'!$C$410:$C$854,'COA_DTGroup_Update 20260428'!$A$410:$A$854,"")</f>
        <v>Chi phí bồi dưỡng</v>
      </c>
      <c r="E256" s="9" t="s">
        <v>367</v>
      </c>
      <c r="F256" s="21" t="s">
        <v>1012</v>
      </c>
      <c r="G256" s="171"/>
      <c r="H256" s="179">
        <f>VLOOKUP(C256,'COA_DTGroup_Update 20260428'!C:D,2,0)</f>
        <v>642</v>
      </c>
      <c r="I256" s="179">
        <v>93</v>
      </c>
      <c r="J256" s="198" t="s">
        <v>367</v>
      </c>
      <c r="K256" s="222" t="s">
        <v>226</v>
      </c>
    </row>
    <row r="257" spans="1:11" x14ac:dyDescent="0.25">
      <c r="B257" s="172">
        <f>IF(C257=0,"",MAX($B$5:B256)+1)</f>
        <v>247</v>
      </c>
      <c r="C257" s="21">
        <v>6277004903</v>
      </c>
      <c r="D257" s="9" t="str">
        <f>_xlfn.XLOOKUP(C257,'COA_DTGroup_Update 20260428'!$C$410:$C$854,'COA_DTGroup_Update 20260428'!$A$410:$A$854,"")</f>
        <v>Internet</v>
      </c>
      <c r="E257" s="9" t="s">
        <v>368</v>
      </c>
      <c r="F257" s="21" t="s">
        <v>1013</v>
      </c>
      <c r="G257" s="171"/>
      <c r="H257" s="179">
        <f>VLOOKUP(C257,'COA_DTGroup_Update 20260428'!C:D,2,0)</f>
        <v>627</v>
      </c>
      <c r="I257" s="179">
        <v>94</v>
      </c>
      <c r="J257" s="198" t="s">
        <v>368</v>
      </c>
      <c r="K257" s="222" t="s">
        <v>226</v>
      </c>
    </row>
    <row r="258" spans="1:11" hidden="1" x14ac:dyDescent="0.25">
      <c r="B258" s="172">
        <f>IF(C258=0,"",MAX($B$5:B257)+1)</f>
        <v>248</v>
      </c>
      <c r="C258" s="21">
        <v>6417004903</v>
      </c>
      <c r="D258" s="9" t="str">
        <f>_xlfn.XLOOKUP(C258,'COA_DTGroup_Update 20260428'!$C$410:$C$854,'COA_DTGroup_Update 20260428'!$A$410:$A$854,"")</f>
        <v>Internet</v>
      </c>
      <c r="E258" s="9" t="s">
        <v>368</v>
      </c>
      <c r="F258" s="21" t="s">
        <v>1013</v>
      </c>
      <c r="G258" s="171"/>
      <c r="H258" s="179">
        <f>VLOOKUP(C258,'COA_DTGroup_Update 20260428'!C:D,2,0)</f>
        <v>641</v>
      </c>
      <c r="I258" s="179">
        <v>94</v>
      </c>
      <c r="J258" s="198" t="s">
        <v>368</v>
      </c>
      <c r="K258" s="222" t="s">
        <v>226</v>
      </c>
    </row>
    <row r="259" spans="1:11" hidden="1" x14ac:dyDescent="0.25">
      <c r="B259" s="172">
        <f>IF(C259=0,"",MAX($B$5:B258)+1)</f>
        <v>249</v>
      </c>
      <c r="C259" s="21">
        <v>6427004903</v>
      </c>
      <c r="D259" s="9" t="str">
        <f>_xlfn.XLOOKUP(C259,'COA_DTGroup_Update 20260428'!$C$410:$C$854,'COA_DTGroup_Update 20260428'!$A$410:$A$854,"")</f>
        <v>Internet</v>
      </c>
      <c r="E259" s="9" t="s">
        <v>368</v>
      </c>
      <c r="F259" s="21" t="s">
        <v>1013</v>
      </c>
      <c r="G259" s="171"/>
      <c r="H259" s="179">
        <f>VLOOKUP(C259,'COA_DTGroup_Update 20260428'!C:D,2,0)</f>
        <v>642</v>
      </c>
      <c r="I259" s="179">
        <v>94</v>
      </c>
      <c r="J259" s="198" t="s">
        <v>368</v>
      </c>
      <c r="K259" s="222" t="s">
        <v>226</v>
      </c>
    </row>
    <row r="260" spans="1:11" x14ac:dyDescent="0.25">
      <c r="B260" s="172">
        <f>IF(C260=0,"",MAX($B$5:B259)+1)</f>
        <v>250</v>
      </c>
      <c r="C260" s="21">
        <v>6277004901</v>
      </c>
      <c r="D260" s="9" t="str">
        <f>_xlfn.XLOOKUP(C260,'COA_DTGroup_Update 20260428'!$C$410:$C$854,'COA_DTGroup_Update 20260428'!$A$410:$A$854,"")</f>
        <v>Điện thoại bàn</v>
      </c>
      <c r="E260" s="9" t="s">
        <v>369</v>
      </c>
      <c r="F260" s="21" t="s">
        <v>1014</v>
      </c>
      <c r="G260" s="171"/>
      <c r="H260" s="179">
        <f>VLOOKUP(C260,'COA_DTGroup_Update 20260428'!C:D,2,0)</f>
        <v>627</v>
      </c>
      <c r="I260" s="179">
        <v>95</v>
      </c>
      <c r="J260" s="198" t="s">
        <v>369</v>
      </c>
      <c r="K260" s="222" t="s">
        <v>226</v>
      </c>
    </row>
    <row r="261" spans="1:11" hidden="1" x14ac:dyDescent="0.25">
      <c r="B261" s="172">
        <f>IF(C261=0,"",MAX($B$5:B260)+1)</f>
        <v>251</v>
      </c>
      <c r="C261" s="21">
        <v>6417004901</v>
      </c>
      <c r="D261" s="9" t="str">
        <f>_xlfn.XLOOKUP(C261,'COA_DTGroup_Update 20260428'!$C$410:$C$854,'COA_DTGroup_Update 20260428'!$A$410:$A$854,"")</f>
        <v>Điện thoại bàn</v>
      </c>
      <c r="E261" s="9" t="s">
        <v>369</v>
      </c>
      <c r="F261" s="21" t="s">
        <v>1014</v>
      </c>
      <c r="G261" s="171"/>
      <c r="H261" s="179">
        <f>VLOOKUP(C261,'COA_DTGroup_Update 20260428'!C:D,2,0)</f>
        <v>641</v>
      </c>
      <c r="I261" s="179">
        <v>95</v>
      </c>
      <c r="J261" s="198" t="s">
        <v>369</v>
      </c>
      <c r="K261" s="222" t="s">
        <v>226</v>
      </c>
    </row>
    <row r="262" spans="1:11" hidden="1" x14ac:dyDescent="0.25">
      <c r="B262" s="172">
        <f>IF(C262=0,"",MAX($B$5:B261)+1)</f>
        <v>252</v>
      </c>
      <c r="C262" s="21">
        <v>6427004901</v>
      </c>
      <c r="D262" s="9" t="str">
        <f>_xlfn.XLOOKUP(C262,'COA_DTGroup_Update 20260428'!$C$410:$C$854,'COA_DTGroup_Update 20260428'!$A$410:$A$854,"")</f>
        <v>Điện thoại bàn</v>
      </c>
      <c r="E262" s="9" t="s">
        <v>369</v>
      </c>
      <c r="F262" s="21" t="s">
        <v>1014</v>
      </c>
      <c r="G262" s="171"/>
      <c r="H262" s="179">
        <f>VLOOKUP(C262,'COA_DTGroup_Update 20260428'!C:D,2,0)</f>
        <v>642</v>
      </c>
      <c r="I262" s="179">
        <v>95</v>
      </c>
      <c r="J262" s="198" t="s">
        <v>369</v>
      </c>
      <c r="K262" s="222" t="s">
        <v>226</v>
      </c>
    </row>
    <row r="263" spans="1:11" hidden="1" x14ac:dyDescent="0.25">
      <c r="B263" s="172">
        <f>IF(C263=0,"",MAX($B$5:B262)+1)</f>
        <v>253</v>
      </c>
      <c r="C263" s="21">
        <v>6417004804</v>
      </c>
      <c r="D263" s="9" t="str">
        <f>_xlfn.XLOOKUP(C263,'COA_DTGroup_Update 20260428'!$C$410:$C$854,'COA_DTGroup_Update 20260428'!$A$410:$A$854,"")</f>
        <v>Chi phí bưu phẩm</v>
      </c>
      <c r="E263" s="9" t="s">
        <v>370</v>
      </c>
      <c r="F263" s="21" t="s">
        <v>1015</v>
      </c>
      <c r="G263" s="171"/>
      <c r="H263" s="179">
        <f>VLOOKUP(C263,'COA_DTGroup_Update 20260428'!C:D,2,0)</f>
        <v>641</v>
      </c>
      <c r="I263" s="179">
        <v>96</v>
      </c>
      <c r="J263" s="198" t="s">
        <v>370</v>
      </c>
      <c r="K263" s="222" t="s">
        <v>226</v>
      </c>
    </row>
    <row r="264" spans="1:11" hidden="1" x14ac:dyDescent="0.25">
      <c r="B264" s="172">
        <f>IF(C264=0,"",MAX($B$5:B263)+1)</f>
        <v>254</v>
      </c>
      <c r="C264" s="21">
        <v>6427004804</v>
      </c>
      <c r="D264" s="9" t="str">
        <f>_xlfn.XLOOKUP(C264,'COA_DTGroup_Update 20260428'!$C$410:$C$854,'COA_DTGroup_Update 20260428'!$A$410:$A$854,"")</f>
        <v>Chi phí bưu phẩm</v>
      </c>
      <c r="E264" s="9" t="s">
        <v>370</v>
      </c>
      <c r="F264" s="21" t="s">
        <v>1015</v>
      </c>
      <c r="G264" s="171"/>
      <c r="H264" s="179">
        <f>VLOOKUP(C264,'COA_DTGroup_Update 20260428'!C:D,2,0)</f>
        <v>642</v>
      </c>
      <c r="I264" s="179">
        <v>96</v>
      </c>
      <c r="J264" s="198" t="s">
        <v>370</v>
      </c>
      <c r="K264" s="222" t="s">
        <v>226</v>
      </c>
    </row>
    <row r="265" spans="1:11" hidden="1" x14ac:dyDescent="0.25">
      <c r="B265" s="172">
        <f>IF(C265=0,"",MAX($B$5:B264)+1)</f>
        <v>255</v>
      </c>
      <c r="C265" s="21">
        <v>6427004601</v>
      </c>
      <c r="D265" s="9" t="str">
        <f>_xlfn.XLOOKUP(C265,'COA_DTGroup_Update 20260428'!$C$410:$C$854,'COA_DTGroup_Update 20260428'!$A$410:$A$854,"")</f>
        <v>Chi phí hội nghị, hội thảo, hội họp</v>
      </c>
      <c r="E265" s="9" t="s">
        <v>82</v>
      </c>
      <c r="F265" s="21" t="s">
        <v>1016</v>
      </c>
      <c r="G265" s="171"/>
      <c r="H265" s="179">
        <f>VLOOKUP(C265,'COA_DTGroup_Update 20260428'!C:D,2,0)</f>
        <v>642</v>
      </c>
      <c r="I265" s="179">
        <v>87</v>
      </c>
      <c r="J265" s="198" t="s">
        <v>82</v>
      </c>
      <c r="K265" s="222" t="s">
        <v>226</v>
      </c>
    </row>
    <row r="266" spans="1:11" s="3" customFormat="1" hidden="1" x14ac:dyDescent="0.25">
      <c r="A266" s="191"/>
      <c r="B266" s="212">
        <f>IF(C266=0,"",MAX($B$5:B265)+1)</f>
        <v>256</v>
      </c>
      <c r="C266" s="204">
        <v>6427004603</v>
      </c>
      <c r="D266" s="205" t="str">
        <f>_xlfn.XLOOKUP(C266,'COA_DTGroup_Update 20260428'!$C$410:$C$854,'COA_DTGroup_Update 20260428'!$A$410:$A$854,"")</f>
        <v>Chi phí hội nghị KH</v>
      </c>
      <c r="E266" s="205"/>
      <c r="F266" s="204" t="s">
        <v>1017</v>
      </c>
      <c r="G266" s="205" t="s">
        <v>1018</v>
      </c>
      <c r="H266" s="200">
        <f>VLOOKUP(C266,'COA_DTGroup_Update 20260428'!C:D,2,0)</f>
        <v>642</v>
      </c>
      <c r="I266" s="200">
        <v>87</v>
      </c>
      <c r="J266" s="201" t="s">
        <v>82</v>
      </c>
      <c r="K266" s="223" t="s">
        <v>226</v>
      </c>
    </row>
    <row r="267" spans="1:11" s="3" customFormat="1" hidden="1" x14ac:dyDescent="0.25">
      <c r="A267" s="191"/>
      <c r="B267" s="212">
        <f>IF(C267=0,"",MAX($B$5:B266)+1)</f>
        <v>257</v>
      </c>
      <c r="C267" s="204">
        <v>6428004601</v>
      </c>
      <c r="D267" s="205" t="str">
        <f>_xlfn.XLOOKUP(C267,'COA_DTGroup_Update 20260428'!$C$410:$C$854,'COA_DTGroup_Update 20260428'!$A$410:$A$854,"")</f>
        <v>Chi phí hội nghị, hội thảo, hội họp</v>
      </c>
      <c r="E267" s="205"/>
      <c r="F267" s="204" t="s">
        <v>1016</v>
      </c>
      <c r="G267" s="205" t="s">
        <v>1018</v>
      </c>
      <c r="H267" s="200">
        <f>VLOOKUP(C267,'COA_DTGroup_Update 20260428'!C:D,2,0)</f>
        <v>642</v>
      </c>
      <c r="I267" s="200">
        <v>87</v>
      </c>
      <c r="J267" s="201" t="s">
        <v>82</v>
      </c>
      <c r="K267" s="223" t="s">
        <v>226</v>
      </c>
    </row>
    <row r="268" spans="1:11" s="3" customFormat="1" hidden="1" x14ac:dyDescent="0.25">
      <c r="A268" s="191"/>
      <c r="B268" s="212">
        <f>IF(C268=0,"",MAX($B$5:B267)+1)</f>
        <v>258</v>
      </c>
      <c r="C268" s="204">
        <v>6428004603</v>
      </c>
      <c r="D268" s="205" t="str">
        <f>_xlfn.XLOOKUP(C268,'COA_DTGroup_Update 20260428'!$C$410:$C$854,'COA_DTGroup_Update 20260428'!$A$410:$A$854,"")</f>
        <v>Chi phí hội nghị KH</v>
      </c>
      <c r="E268" s="205"/>
      <c r="F268" s="204" t="s">
        <v>1017</v>
      </c>
      <c r="G268" s="205" t="s">
        <v>1018</v>
      </c>
      <c r="H268" s="200">
        <f>VLOOKUP(C268,'COA_DTGroup_Update 20260428'!C:D,2,0)</f>
        <v>642</v>
      </c>
      <c r="I268" s="200">
        <v>87</v>
      </c>
      <c r="J268" s="201" t="s">
        <v>82</v>
      </c>
      <c r="K268" s="223" t="s">
        <v>226</v>
      </c>
    </row>
    <row r="269" spans="1:11" x14ac:dyDescent="0.25">
      <c r="B269" s="172">
        <f>IF(C269=0,"",MAX($B$5:B268)+1)</f>
        <v>259</v>
      </c>
      <c r="C269" s="21">
        <v>6277002804</v>
      </c>
      <c r="D269" s="9" t="str">
        <f>_xlfn.XLOOKUP(C269,'COA_DTGroup_Update 20260428'!$C$410:$C$854,'COA_DTGroup_Update 20260428'!$A$410:$A$854,"")</f>
        <v>Tiền nước uống</v>
      </c>
      <c r="E269" s="9" t="s">
        <v>375</v>
      </c>
      <c r="F269" s="21" t="s">
        <v>1019</v>
      </c>
      <c r="G269" s="171"/>
      <c r="H269" s="179">
        <f>VLOOKUP(C269,'COA_DTGroup_Update 20260428'!C:D,2,0)</f>
        <v>627</v>
      </c>
      <c r="I269" s="179">
        <v>101</v>
      </c>
      <c r="J269" s="198" t="s">
        <v>375</v>
      </c>
      <c r="K269" s="222" t="s">
        <v>226</v>
      </c>
    </row>
    <row r="270" spans="1:11" hidden="1" x14ac:dyDescent="0.25">
      <c r="B270" s="172">
        <f>IF(C270=0,"",MAX($B$5:B269)+1)</f>
        <v>260</v>
      </c>
      <c r="C270" s="21">
        <v>6417002804</v>
      </c>
      <c r="D270" s="9" t="str">
        <f>_xlfn.XLOOKUP(C270,'COA_DTGroup_Update 20260428'!$C$410:$C$854,'COA_DTGroup_Update 20260428'!$A$410:$A$854,"")</f>
        <v>Tiền nước uống</v>
      </c>
      <c r="E270" s="9" t="s">
        <v>375</v>
      </c>
      <c r="F270" s="21" t="s">
        <v>1019</v>
      </c>
      <c r="G270" s="171"/>
      <c r="H270" s="179">
        <f>VLOOKUP(C270,'COA_DTGroup_Update 20260428'!C:D,2,0)</f>
        <v>641</v>
      </c>
      <c r="I270" s="179">
        <v>101</v>
      </c>
      <c r="J270" s="198" t="s">
        <v>375</v>
      </c>
      <c r="K270" s="222" t="s">
        <v>226</v>
      </c>
    </row>
    <row r="271" spans="1:11" hidden="1" x14ac:dyDescent="0.25">
      <c r="B271" s="172">
        <f>IF(C271=0,"",MAX($B$5:B270)+1)</f>
        <v>261</v>
      </c>
      <c r="C271" s="21">
        <v>6427002804</v>
      </c>
      <c r="D271" s="9" t="str">
        <f>_xlfn.XLOOKUP(C271,'COA_DTGroup_Update 20260428'!$C$410:$C$854,'COA_DTGroup_Update 20260428'!$A$410:$A$854,"")</f>
        <v>Tiền nước uống</v>
      </c>
      <c r="E271" s="9" t="s">
        <v>375</v>
      </c>
      <c r="F271" s="21" t="s">
        <v>1019</v>
      </c>
      <c r="G271" s="171"/>
      <c r="H271" s="179">
        <f>VLOOKUP(C271,'COA_DTGroup_Update 20260428'!C:D,2,0)</f>
        <v>642</v>
      </c>
      <c r="I271" s="179">
        <v>101</v>
      </c>
      <c r="J271" s="198" t="s">
        <v>375</v>
      </c>
      <c r="K271" s="222" t="s">
        <v>226</v>
      </c>
    </row>
    <row r="272" spans="1:11" s="3" customFormat="1" x14ac:dyDescent="0.25">
      <c r="A272" s="191"/>
      <c r="B272" s="212">
        <f>IF(C272=0,"",MAX($B$5:B271)+1)</f>
        <v>262</v>
      </c>
      <c r="C272" s="228">
        <v>6278003203</v>
      </c>
      <c r="D272" s="205" t="str">
        <f>_xlfn.XLOOKUP(C272,'COA_DTGroup_Update 20260428'!$C$410:$C$854,'COA_DTGroup_Update 20260428'!$A$410:$A$854,"")</f>
        <v>Tiền nước đá</v>
      </c>
      <c r="E272" s="205"/>
      <c r="F272" s="228" t="s">
        <v>1020</v>
      </c>
      <c r="G272" s="205" t="s">
        <v>1021</v>
      </c>
      <c r="H272" s="200">
        <f>VLOOKUP(C272,'COA_DTGroup_Update 20260428'!C:D,2,0)</f>
        <v>627</v>
      </c>
      <c r="I272" s="200">
        <v>101</v>
      </c>
      <c r="J272" s="201" t="s">
        <v>375</v>
      </c>
      <c r="K272" s="223" t="s">
        <v>226</v>
      </c>
    </row>
    <row r="273" spans="1:11" ht="27.6" hidden="1" x14ac:dyDescent="0.25">
      <c r="B273" s="172">
        <f>IF(C273=0,"",MAX($B$5:B272)+1)</f>
        <v>263</v>
      </c>
      <c r="C273" s="21">
        <v>6428002803</v>
      </c>
      <c r="D273" s="9" t="str">
        <f>_xlfn.XLOOKUP(C273,'COA_DTGroup_Update 20260428'!$C$410:$C$854,'COA_DTGroup_Update 20260428'!$A$410:$A$854,"")</f>
        <v>Tiền cà phê, bánh phòng họp</v>
      </c>
      <c r="E273" s="9" t="s">
        <v>380</v>
      </c>
      <c r="F273" s="21" t="s">
        <v>1022</v>
      </c>
      <c r="G273" s="171" t="s">
        <v>1023</v>
      </c>
      <c r="H273" s="179">
        <f>VLOOKUP(C273,'COA_DTGroup_Update 20260428'!C:D,2,0)</f>
        <v>642</v>
      </c>
      <c r="I273" s="179">
        <v>106</v>
      </c>
      <c r="J273" s="198" t="s">
        <v>380</v>
      </c>
      <c r="K273" s="222" t="s">
        <v>226</v>
      </c>
    </row>
    <row r="274" spans="1:11" hidden="1" x14ac:dyDescent="0.25">
      <c r="B274" s="172">
        <f>IF(C274=0,"",MAX($B$5:B273)+1)</f>
        <v>264</v>
      </c>
      <c r="C274" s="21">
        <v>6417005803</v>
      </c>
      <c r="D274" s="9" t="str">
        <f>_xlfn.XLOOKUP(C274,'COA_DTGroup_Update 20260428'!$C$410:$C$854,'COA_DTGroup_Update 20260428'!$A$410:$A$854,"")</f>
        <v>Chi phí trang trí văn phòng</v>
      </c>
      <c r="E274" s="9" t="s">
        <v>376</v>
      </c>
      <c r="F274" s="21" t="s">
        <v>1024</v>
      </c>
      <c r="G274" s="171"/>
      <c r="H274" s="179">
        <f>VLOOKUP(C274,'COA_DTGroup_Update 20260428'!C:D,2,0)</f>
        <v>641</v>
      </c>
      <c r="I274" s="179">
        <v>102</v>
      </c>
      <c r="J274" s="198" t="s">
        <v>376</v>
      </c>
      <c r="K274" s="222" t="s">
        <v>226</v>
      </c>
    </row>
    <row r="275" spans="1:11" hidden="1" x14ac:dyDescent="0.25">
      <c r="B275" s="172">
        <f>IF(C275=0,"",MAX($B$5:B274)+1)</f>
        <v>265</v>
      </c>
      <c r="C275" s="21">
        <v>6427005803</v>
      </c>
      <c r="D275" s="9" t="str">
        <f>_xlfn.XLOOKUP(C275,'COA_DTGroup_Update 20260428'!$C$410:$C$854,'COA_DTGroup_Update 20260428'!$A$410:$A$854,"")</f>
        <v>Chi phí trang trí văn phòng</v>
      </c>
      <c r="E275" s="9" t="s">
        <v>376</v>
      </c>
      <c r="F275" s="21" t="s">
        <v>1024</v>
      </c>
      <c r="G275" s="171"/>
      <c r="H275" s="179">
        <f>VLOOKUP(C275,'COA_DTGroup_Update 20260428'!C:D,2,0)</f>
        <v>642</v>
      </c>
      <c r="I275" s="179">
        <v>102</v>
      </c>
      <c r="J275" s="198" t="s">
        <v>376</v>
      </c>
      <c r="K275" s="222" t="s">
        <v>226</v>
      </c>
    </row>
    <row r="276" spans="1:11" hidden="1" x14ac:dyDescent="0.25">
      <c r="B276" s="172">
        <f>IF(C276=0,"",MAX($B$5:B275)+1)</f>
        <v>266</v>
      </c>
      <c r="C276" s="230" t="s">
        <v>949</v>
      </c>
      <c r="D276" s="231"/>
      <c r="E276" s="231" t="s">
        <v>377</v>
      </c>
      <c r="F276" s="230" t="s">
        <v>1025</v>
      </c>
      <c r="G276" s="231" t="s">
        <v>805</v>
      </c>
      <c r="H276" s="179"/>
      <c r="I276" s="179">
        <v>103</v>
      </c>
      <c r="J276" s="198" t="s">
        <v>377</v>
      </c>
      <c r="K276" s="222" t="s">
        <v>226</v>
      </c>
    </row>
    <row r="277" spans="1:11" hidden="1" x14ac:dyDescent="0.25">
      <c r="B277" s="172">
        <f>IF(C277=0,"",MAX($B$5:B276)+1)</f>
        <v>267</v>
      </c>
      <c r="C277" s="230" t="s">
        <v>949</v>
      </c>
      <c r="D277" s="231"/>
      <c r="E277" s="231" t="s">
        <v>378</v>
      </c>
      <c r="F277" s="230" t="s">
        <v>1026</v>
      </c>
      <c r="G277" s="231" t="s">
        <v>805</v>
      </c>
      <c r="H277" s="179"/>
      <c r="I277" s="179">
        <v>104</v>
      </c>
      <c r="J277" s="198" t="s">
        <v>378</v>
      </c>
      <c r="K277" s="222" t="s">
        <v>226</v>
      </c>
    </row>
    <row r="278" spans="1:11" hidden="1" x14ac:dyDescent="0.25">
      <c r="B278" s="172">
        <f>IF(C278=0,"",MAX($B$5:B277)+1)</f>
        <v>268</v>
      </c>
      <c r="C278" s="21">
        <v>6422000100</v>
      </c>
      <c r="D278" s="9" t="str">
        <f>_xlfn.XLOOKUP(C278,'COA_DTGroup_Update 20260428'!$C$410:$C$854,'COA_DTGroup_Update 20260428'!$A$410:$A$854,"")</f>
        <v>Chi phí vật liệu quản lý</v>
      </c>
      <c r="E278" s="9" t="s">
        <v>379</v>
      </c>
      <c r="F278" s="21" t="s">
        <v>823</v>
      </c>
      <c r="G278" s="171" t="s">
        <v>1027</v>
      </c>
      <c r="H278" s="179">
        <f>VLOOKUP(C278,'COA_DTGroup_Update 20260428'!C:D,2,0)</f>
        <v>642</v>
      </c>
      <c r="I278" s="179">
        <v>105</v>
      </c>
      <c r="J278" s="198" t="s">
        <v>379</v>
      </c>
      <c r="K278" s="222" t="s">
        <v>226</v>
      </c>
    </row>
    <row r="279" spans="1:11" s="3" customFormat="1" hidden="1" x14ac:dyDescent="0.25">
      <c r="A279" s="191"/>
      <c r="B279" s="212">
        <f>IF(C279=0,"",MAX($B$5:B278)+1)</f>
        <v>269</v>
      </c>
      <c r="C279" s="204">
        <v>6422002101</v>
      </c>
      <c r="D279" s="205" t="str">
        <f>_xlfn.XLOOKUP(C279,'COA_DTGroup_Update 20260428'!$C$410:$C$854,'COA_DTGroup_Update 20260428'!$A$410:$A$854,"")</f>
        <v>Chi phí vật tư phân xưởng.</v>
      </c>
      <c r="E279" s="205"/>
      <c r="F279" s="204" t="s">
        <v>833</v>
      </c>
      <c r="G279" s="205" t="s">
        <v>1028</v>
      </c>
      <c r="H279" s="200">
        <f>VLOOKUP(C279,'COA_DTGroup_Update 20260428'!C:D,2,0)</f>
        <v>642</v>
      </c>
      <c r="I279" s="200">
        <v>105</v>
      </c>
      <c r="J279" s="201" t="s">
        <v>379</v>
      </c>
      <c r="K279" s="223" t="s">
        <v>226</v>
      </c>
    </row>
    <row r="280" spans="1:11" s="3" customFormat="1" hidden="1" x14ac:dyDescent="0.25">
      <c r="A280" s="191"/>
      <c r="B280" s="212">
        <f>IF(C280=0,"",MAX($B$5:B279)+1)</f>
        <v>270</v>
      </c>
      <c r="C280" s="228">
        <v>6417004101</v>
      </c>
      <c r="D280" s="205" t="str">
        <f>_xlfn.XLOOKUP(C280,'COA_DTGroup_Update 20260428'!$C$410:$C$854,'COA_DTGroup_Update 20260428'!$A$410:$A$854,"")</f>
        <v>Chi phí bảng hiệu</v>
      </c>
      <c r="E280" s="205"/>
      <c r="F280" s="228" t="s">
        <v>1029</v>
      </c>
      <c r="G280" s="205" t="s">
        <v>1028</v>
      </c>
      <c r="H280" s="200">
        <f>VLOOKUP(C280,'COA_DTGroup_Update 20260428'!C:D,2,0)</f>
        <v>641</v>
      </c>
      <c r="I280" s="200">
        <v>105</v>
      </c>
      <c r="J280" s="201" t="s">
        <v>379</v>
      </c>
      <c r="K280" s="223" t="s">
        <v>226</v>
      </c>
    </row>
    <row r="281" spans="1:11" hidden="1" x14ac:dyDescent="0.25">
      <c r="B281" s="172">
        <f>IF(C281=0,"",MAX($B$5:B280)+1)</f>
        <v>271</v>
      </c>
      <c r="C281" s="21">
        <v>8111000100</v>
      </c>
      <c r="D281" s="9" t="str">
        <f>_xlfn.XLOOKUP(C281,'COA_DTGroup_Update 20260428'!$C$410:$C$854,'COA_DTGroup_Update 20260428'!$A$410:$A$854,"")</f>
        <v>Chi phí nhượng bán, thanh lý TSCĐ</v>
      </c>
      <c r="E281" s="9" t="s">
        <v>386</v>
      </c>
      <c r="F281" s="21" t="s">
        <v>823</v>
      </c>
      <c r="G281" s="171" t="s">
        <v>1030</v>
      </c>
      <c r="H281" s="179">
        <f>VLOOKUP(C281,'COA_DTGroup_Update 20260428'!C:D,2,0)</f>
        <v>811</v>
      </c>
      <c r="I281" s="179">
        <v>115</v>
      </c>
      <c r="J281" s="198" t="s">
        <v>386</v>
      </c>
      <c r="K281" s="222" t="s">
        <v>226</v>
      </c>
    </row>
    <row r="282" spans="1:11" ht="27.6" hidden="1" x14ac:dyDescent="0.25">
      <c r="B282" s="172">
        <f>IF(C282=0,"",MAX($B$5:B281)+1)</f>
        <v>272</v>
      </c>
      <c r="C282" s="21">
        <v>8113000100</v>
      </c>
      <c r="D282" s="9" t="str">
        <f>_xlfn.XLOOKUP(C282,'COA_DTGroup_Update 20260428'!$C$410:$C$854,'COA_DTGroup_Update 20260428'!$A$410:$A$854,"")</f>
        <v>Chi phí nhượng bán, thanh lý BĐS đầu tư</v>
      </c>
      <c r="E282" s="9" t="s">
        <v>387</v>
      </c>
      <c r="F282" s="21" t="s">
        <v>823</v>
      </c>
      <c r="G282" s="171"/>
      <c r="H282" s="179">
        <f>VLOOKUP(C282,'COA_DTGroup_Update 20260428'!C:D,2,0)</f>
        <v>811</v>
      </c>
      <c r="I282" s="179">
        <v>116</v>
      </c>
      <c r="J282" s="198" t="s">
        <v>387</v>
      </c>
      <c r="K282" s="222" t="s">
        <v>226</v>
      </c>
    </row>
    <row r="283" spans="1:11" x14ac:dyDescent="0.25">
      <c r="B283" s="172">
        <f>IF(C283=0,"",MAX($B$5:B282)+1)</f>
        <v>273</v>
      </c>
      <c r="C283" s="21">
        <v>6278007201</v>
      </c>
      <c r="D283" s="9" t="str">
        <f>_xlfn.XLOOKUP(C283,'COA_DTGroup_Update 20260428'!$C$410:$C$854,'COA_DTGroup_Update 20260428'!$A$410:$A$854,"")</f>
        <v>Chi phí bằng tiền khác</v>
      </c>
      <c r="E283" s="9" t="s">
        <v>389</v>
      </c>
      <c r="F283" s="21" t="s">
        <v>1031</v>
      </c>
      <c r="G283" s="171"/>
      <c r="H283" s="179">
        <f>VLOOKUP(C283,'COA_DTGroup_Update 20260428'!C:D,2,0)</f>
        <v>627</v>
      </c>
      <c r="I283" s="179">
        <v>118</v>
      </c>
      <c r="J283" s="198" t="s">
        <v>389</v>
      </c>
      <c r="K283" s="222" t="s">
        <v>226</v>
      </c>
    </row>
    <row r="284" spans="1:11" hidden="1" x14ac:dyDescent="0.25">
      <c r="B284" s="172">
        <f>IF(C284=0,"",MAX($B$5:B283)+1)</f>
        <v>274</v>
      </c>
      <c r="C284" s="21">
        <v>6418007201</v>
      </c>
      <c r="D284" s="9" t="str">
        <f>_xlfn.XLOOKUP(C284,'COA_DTGroup_Update 20260428'!$C$410:$C$854,'COA_DTGroup_Update 20260428'!$A$410:$A$854,"")</f>
        <v>Chi phí bằng tiền khác</v>
      </c>
      <c r="E284" s="9" t="s">
        <v>389</v>
      </c>
      <c r="F284" s="21" t="s">
        <v>1031</v>
      </c>
      <c r="G284" s="171"/>
      <c r="H284" s="179">
        <f>VLOOKUP(C284,'COA_DTGroup_Update 20260428'!C:D,2,0)</f>
        <v>641</v>
      </c>
      <c r="I284" s="179">
        <v>118</v>
      </c>
      <c r="J284" s="198" t="s">
        <v>389</v>
      </c>
      <c r="K284" s="222" t="s">
        <v>226</v>
      </c>
    </row>
    <row r="285" spans="1:11" hidden="1" x14ac:dyDescent="0.25">
      <c r="B285" s="172">
        <f>IF(C285=0,"",MAX($B$5:B284)+1)</f>
        <v>275</v>
      </c>
      <c r="C285" s="21">
        <v>6428007201</v>
      </c>
      <c r="D285" s="9" t="str">
        <f>_xlfn.XLOOKUP(C285,'COA_DTGroup_Update 20260428'!$C$410:$C$854,'COA_DTGroup_Update 20260428'!$A$410:$A$854,"")</f>
        <v>Chi phí bằng tiền khác</v>
      </c>
      <c r="E285" s="9" t="s">
        <v>389</v>
      </c>
      <c r="F285" s="21" t="s">
        <v>1031</v>
      </c>
      <c r="G285" s="171"/>
      <c r="H285" s="179">
        <f>VLOOKUP(C285,'COA_DTGroup_Update 20260428'!C:D,2,0)</f>
        <v>642</v>
      </c>
      <c r="I285" s="179">
        <v>118</v>
      </c>
      <c r="J285" s="198" t="s">
        <v>389</v>
      </c>
      <c r="K285" s="222" t="s">
        <v>226</v>
      </c>
    </row>
    <row r="286" spans="1:11" hidden="1" x14ac:dyDescent="0.25">
      <c r="B286" s="172">
        <f>IF(C286=0,"",MAX($B$5:B285)+1)</f>
        <v>276</v>
      </c>
      <c r="C286" s="21">
        <v>8118000100</v>
      </c>
      <c r="D286" s="9" t="str">
        <f>_xlfn.XLOOKUP(C286,'COA_DTGroup_Update 20260428'!$C$410:$C$854,'COA_DTGroup_Update 20260428'!$A$410:$A$854,"")</f>
        <v>Chi phí khác</v>
      </c>
      <c r="E286" s="9" t="s">
        <v>104</v>
      </c>
      <c r="F286" s="21" t="s">
        <v>823</v>
      </c>
      <c r="G286" s="171"/>
      <c r="H286" s="179">
        <f>VLOOKUP(C286,'COA_DTGroup_Update 20260428'!C:D,2,0)</f>
        <v>811</v>
      </c>
      <c r="I286" s="179">
        <v>119</v>
      </c>
      <c r="J286" s="198" t="s">
        <v>104</v>
      </c>
      <c r="K286" s="222" t="s">
        <v>226</v>
      </c>
    </row>
    <row r="287" spans="1:11" hidden="1" x14ac:dyDescent="0.25">
      <c r="B287" s="172">
        <f>IF(C287=0,"",MAX($B$5:B286)+1)</f>
        <v>277</v>
      </c>
      <c r="C287" s="21">
        <v>6220002601</v>
      </c>
      <c r="D287" s="9" t="str">
        <f>_xlfn.XLOOKUP(C287,'COA_DTGroup_Update 20260428'!$C$410:$C$854,'COA_DTGroup_Update 20260428'!$A$410:$A$854,"")</f>
        <v>Chi phí lương chính-Trực tiếp</v>
      </c>
      <c r="E287" s="12" t="s">
        <v>390</v>
      </c>
      <c r="F287" s="21" t="s">
        <v>1032</v>
      </c>
      <c r="G287" s="171"/>
      <c r="H287" s="179">
        <f>VLOOKUP(C287,'COA_DTGroup_Update 20260428'!C:D,2,0)</f>
        <v>622</v>
      </c>
      <c r="I287" s="179">
        <v>120</v>
      </c>
      <c r="J287" s="216" t="s">
        <v>390</v>
      </c>
      <c r="K287" s="222" t="s">
        <v>226</v>
      </c>
    </row>
    <row r="288" spans="1:11" ht="27.6" hidden="1" x14ac:dyDescent="0.25">
      <c r="B288" s="238">
        <f>IF(C288=0,"",MAX($B$5:B287)+1)</f>
        <v>278</v>
      </c>
      <c r="C288" s="235" t="s">
        <v>1033</v>
      </c>
      <c r="D288" s="236"/>
      <c r="E288" s="237" t="s">
        <v>391</v>
      </c>
      <c r="F288" s="235" t="s">
        <v>1034</v>
      </c>
      <c r="G288" s="231" t="s">
        <v>805</v>
      </c>
      <c r="H288" s="209"/>
      <c r="I288" s="209">
        <v>121</v>
      </c>
      <c r="J288" s="210" t="s">
        <v>391</v>
      </c>
      <c r="K288" s="225" t="s">
        <v>226</v>
      </c>
    </row>
    <row r="289" spans="2:11" x14ac:dyDescent="0.25">
      <c r="B289" s="172">
        <f>IF(C289=0,"",MAX($B$5:B287)+1)</f>
        <v>278</v>
      </c>
      <c r="C289" s="21">
        <v>6271002604</v>
      </c>
      <c r="D289" s="9" t="str">
        <f>_xlfn.XLOOKUP(C289,'COA_DTGroup_Update 20260428'!$C$410:$C$854,'COA_DTGroup_Update 20260428'!$A$410:$A$854,"")</f>
        <v>Chi phí lương chính-Gián tiếp</v>
      </c>
      <c r="E289" s="12" t="s">
        <v>392</v>
      </c>
      <c r="F289" s="21" t="s">
        <v>1035</v>
      </c>
      <c r="G289" s="171"/>
      <c r="H289" s="179">
        <f>VLOOKUP(C289,'COA_DTGroup_Update 20260428'!C:D,2,0)</f>
        <v>627</v>
      </c>
      <c r="I289" s="179">
        <v>122</v>
      </c>
      <c r="J289" s="216" t="s">
        <v>392</v>
      </c>
      <c r="K289" s="222" t="s">
        <v>226</v>
      </c>
    </row>
    <row r="290" spans="2:11" hidden="1" x14ac:dyDescent="0.25">
      <c r="B290" s="172">
        <f>IF(C290=0,"",MAX($B$5:B289)+1)</f>
        <v>279</v>
      </c>
      <c r="C290" s="21">
        <v>6411002604</v>
      </c>
      <c r="D290" s="9" t="str">
        <f>_xlfn.XLOOKUP(C290,'COA_DTGroup_Update 20260428'!$C$410:$C$854,'COA_DTGroup_Update 20260428'!$A$410:$A$854,"")</f>
        <v>Chi phí lương chính-Gián tiếp</v>
      </c>
      <c r="E290" s="12" t="s">
        <v>392</v>
      </c>
      <c r="F290" s="21" t="s">
        <v>1035</v>
      </c>
      <c r="G290" s="171"/>
      <c r="H290" s="179">
        <f>VLOOKUP(C290,'COA_DTGroup_Update 20260428'!C:D,2,0)</f>
        <v>641</v>
      </c>
      <c r="I290" s="179">
        <v>122</v>
      </c>
      <c r="J290" s="216" t="s">
        <v>392</v>
      </c>
      <c r="K290" s="222" t="s">
        <v>226</v>
      </c>
    </row>
    <row r="291" spans="2:11" hidden="1" x14ac:dyDescent="0.25">
      <c r="B291" s="172">
        <f>IF(C291=0,"",MAX($B$5:B290)+1)</f>
        <v>280</v>
      </c>
      <c r="C291" s="21">
        <v>6421002604</v>
      </c>
      <c r="D291" s="9" t="str">
        <f>_xlfn.XLOOKUP(C291,'COA_DTGroup_Update 20260428'!$C$410:$C$854,'COA_DTGroup_Update 20260428'!$A$410:$A$854,"")</f>
        <v>Chi phí lương chính-Gián tiếp</v>
      </c>
      <c r="E291" s="12" t="s">
        <v>392</v>
      </c>
      <c r="F291" s="21" t="s">
        <v>1035</v>
      </c>
      <c r="G291" s="171"/>
      <c r="H291" s="179">
        <f>VLOOKUP(C291,'COA_DTGroup_Update 20260428'!C:D,2,0)</f>
        <v>642</v>
      </c>
      <c r="I291" s="179">
        <v>122</v>
      </c>
      <c r="J291" s="216" t="s">
        <v>392</v>
      </c>
      <c r="K291" s="222" t="s">
        <v>226</v>
      </c>
    </row>
    <row r="292" spans="2:11" ht="27.6" hidden="1" x14ac:dyDescent="0.25">
      <c r="B292" s="172">
        <f>IF(C292=0,"",MAX($B$5:B291)+1)</f>
        <v>281</v>
      </c>
      <c r="C292" s="21">
        <v>6220002602</v>
      </c>
      <c r="D292" s="9" t="str">
        <f>_xlfn.XLOOKUP(C292,'COA_DTGroup_Update 20260428'!$C$410:$C$854,'COA_DTGroup_Update 20260428'!$A$410:$A$854,"")</f>
        <v>Chi phí LươngT 13, Phép năm-Trực tiếp</v>
      </c>
      <c r="E292" s="12" t="s">
        <v>393</v>
      </c>
      <c r="F292" s="21" t="s">
        <v>1036</v>
      </c>
      <c r="G292" s="171"/>
      <c r="H292" s="179">
        <f>VLOOKUP(C292,'COA_DTGroup_Update 20260428'!C:D,2,0)</f>
        <v>622</v>
      </c>
      <c r="I292" s="179">
        <v>123</v>
      </c>
      <c r="J292" s="216" t="s">
        <v>393</v>
      </c>
      <c r="K292" s="222" t="s">
        <v>226</v>
      </c>
    </row>
    <row r="293" spans="2:11" ht="27.6" x14ac:dyDescent="0.25">
      <c r="B293" s="172">
        <f>IF(C293=0,"",MAX($B$5:B292)+1)</f>
        <v>282</v>
      </c>
      <c r="C293" s="21">
        <v>6271002605</v>
      </c>
      <c r="D293" s="9" t="str">
        <f>_xlfn.XLOOKUP(C293,'COA_DTGroup_Update 20260428'!$C$410:$C$854,'COA_DTGroup_Update 20260428'!$A$410:$A$854,"")</f>
        <v>Chi phí LươngT 13, Phép năm-Gián tiếp</v>
      </c>
      <c r="E293" s="12" t="s">
        <v>394</v>
      </c>
      <c r="F293" s="21" t="s">
        <v>1037</v>
      </c>
      <c r="G293" s="171"/>
      <c r="H293" s="179">
        <f>VLOOKUP(C293,'COA_DTGroup_Update 20260428'!C:D,2,0)</f>
        <v>627</v>
      </c>
      <c r="I293" s="179">
        <v>124</v>
      </c>
      <c r="J293" s="216" t="s">
        <v>394</v>
      </c>
      <c r="K293" s="222" t="s">
        <v>226</v>
      </c>
    </row>
    <row r="294" spans="2:11" ht="27.6" hidden="1" x14ac:dyDescent="0.25">
      <c r="B294" s="172">
        <f>IF(C294=0,"",MAX($B$5:B293)+1)</f>
        <v>283</v>
      </c>
      <c r="C294" s="21">
        <v>6411002605</v>
      </c>
      <c r="D294" s="9" t="str">
        <f>_xlfn.XLOOKUP(C294,'COA_DTGroup_Update 20260428'!$C$410:$C$854,'COA_DTGroup_Update 20260428'!$A$410:$A$854,"")</f>
        <v>Chi phí LươngT 13, Phép năm-Gián tiếp</v>
      </c>
      <c r="E294" s="12" t="s">
        <v>394</v>
      </c>
      <c r="F294" s="21" t="s">
        <v>1037</v>
      </c>
      <c r="G294" s="171"/>
      <c r="H294" s="179">
        <f>VLOOKUP(C294,'COA_DTGroup_Update 20260428'!C:D,2,0)</f>
        <v>641</v>
      </c>
      <c r="I294" s="179">
        <v>124</v>
      </c>
      <c r="J294" s="216" t="s">
        <v>394</v>
      </c>
      <c r="K294" s="222" t="s">
        <v>226</v>
      </c>
    </row>
    <row r="295" spans="2:11" ht="27.6" hidden="1" x14ac:dyDescent="0.25">
      <c r="B295" s="172">
        <f>IF(C295=0,"",MAX($B$5:B294)+1)</f>
        <v>284</v>
      </c>
      <c r="C295" s="21">
        <v>6421002605</v>
      </c>
      <c r="D295" s="9" t="str">
        <f>_xlfn.XLOOKUP(C295,'COA_DTGroup_Update 20260428'!$C$410:$C$854,'COA_DTGroup_Update 20260428'!$A$410:$A$854,"")</f>
        <v>Chi phí LươngT 13, Phép năm-Gián tiếp</v>
      </c>
      <c r="E295" s="12" t="s">
        <v>394</v>
      </c>
      <c r="F295" s="21" t="s">
        <v>1037</v>
      </c>
      <c r="G295" s="171"/>
      <c r="H295" s="179">
        <f>VLOOKUP(C295,'COA_DTGroup_Update 20260428'!C:D,2,0)</f>
        <v>642</v>
      </c>
      <c r="I295" s="179">
        <v>124</v>
      </c>
      <c r="J295" s="216" t="s">
        <v>394</v>
      </c>
      <c r="K295" s="222" t="s">
        <v>226</v>
      </c>
    </row>
    <row r="296" spans="2:11" ht="27.6" hidden="1" x14ac:dyDescent="0.25">
      <c r="B296" s="172">
        <f>IF(C296=0,"",MAX($B$5:B295)+1)</f>
        <v>285</v>
      </c>
      <c r="C296" s="202">
        <v>6220002701</v>
      </c>
      <c r="D296" s="192" t="str">
        <f>_xlfn.XLOOKUP(C296,'COA_DTGroup_Update 20260428'!$C$410:$C$854,'COA_DTGroup_Update 20260428'!$A$410:$A$854,"")</f>
        <v>CP lương ngoài giờ</v>
      </c>
      <c r="E296" s="211" t="s">
        <v>395</v>
      </c>
      <c r="F296" s="202" t="s">
        <v>1038</v>
      </c>
      <c r="G296" s="192" t="s">
        <v>1039</v>
      </c>
      <c r="H296" s="179">
        <f>VLOOKUP(C296,'COA_DTGroup_Update 20260428'!C:D,2,0)</f>
        <v>622</v>
      </c>
      <c r="I296" s="179">
        <v>125</v>
      </c>
      <c r="J296" s="216" t="s">
        <v>395</v>
      </c>
      <c r="K296" s="222" t="s">
        <v>226</v>
      </c>
    </row>
    <row r="297" spans="2:11" x14ac:dyDescent="0.25">
      <c r="B297" s="172">
        <f>IF(C297=0,"",MAX($B$5:B296)+1)</f>
        <v>286</v>
      </c>
      <c r="C297" s="21">
        <v>6271002703</v>
      </c>
      <c r="D297" s="9" t="str">
        <f>_xlfn.XLOOKUP(C297,'COA_DTGroup_Update 20260428'!$C$410:$C$854,'COA_DTGroup_Update 20260428'!$A$410:$A$854,"")</f>
        <v>Chi phí lương ngoài giờ - Gián tiếp</v>
      </c>
      <c r="E297" s="12" t="s">
        <v>396</v>
      </c>
      <c r="F297" s="21" t="s">
        <v>1040</v>
      </c>
      <c r="G297" s="171"/>
      <c r="H297" s="179">
        <f>VLOOKUP(C297,'COA_DTGroup_Update 20260428'!C:D,2,0)</f>
        <v>627</v>
      </c>
      <c r="I297" s="179">
        <v>126</v>
      </c>
      <c r="J297" s="216" t="s">
        <v>396</v>
      </c>
      <c r="K297" s="222" t="s">
        <v>226</v>
      </c>
    </row>
    <row r="298" spans="2:11" ht="27.6" hidden="1" x14ac:dyDescent="0.25">
      <c r="B298" s="172">
        <f>IF(C298=0,"",MAX($B$5:B297)+1)</f>
        <v>287</v>
      </c>
      <c r="C298" s="21">
        <v>6411002703</v>
      </c>
      <c r="D298" s="9" t="str">
        <f>_xlfn.XLOOKUP(C298,'COA_DTGroup_Update 20260428'!$C$410:$C$854,'COA_DTGroup_Update 20260428'!$A$410:$A$854,"")</f>
        <v>Chi phí lương ngoài giờ, hệ số 1-Gián tiếp</v>
      </c>
      <c r="E298" s="12" t="s">
        <v>396</v>
      </c>
      <c r="F298" s="21" t="s">
        <v>1040</v>
      </c>
      <c r="G298" s="171"/>
      <c r="H298" s="179">
        <f>VLOOKUP(C298,'COA_DTGroup_Update 20260428'!C:D,2,0)</f>
        <v>641</v>
      </c>
      <c r="I298" s="179">
        <v>126</v>
      </c>
      <c r="J298" s="216" t="s">
        <v>396</v>
      </c>
      <c r="K298" s="222" t="s">
        <v>226</v>
      </c>
    </row>
    <row r="299" spans="2:11" ht="27.6" hidden="1" x14ac:dyDescent="0.25">
      <c r="B299" s="172">
        <f>IF(C299=0,"",MAX($B$5:B298)+1)</f>
        <v>288</v>
      </c>
      <c r="C299" s="21">
        <v>6421002703</v>
      </c>
      <c r="D299" s="9" t="str">
        <f>_xlfn.XLOOKUP(C299,'COA_DTGroup_Update 20260428'!$C$410:$C$854,'COA_DTGroup_Update 20260428'!$A$410:$A$854,"")</f>
        <v>Chi phí lương ngoài giờ, hệ số 1-Gián tiếp</v>
      </c>
      <c r="E299" s="12" t="s">
        <v>396</v>
      </c>
      <c r="F299" s="21" t="s">
        <v>1040</v>
      </c>
      <c r="G299" s="171"/>
      <c r="H299" s="179">
        <f>VLOOKUP(C299,'COA_DTGroup_Update 20260428'!C:D,2,0)</f>
        <v>642</v>
      </c>
      <c r="I299" s="179">
        <v>126</v>
      </c>
      <c r="J299" s="216" t="s">
        <v>396</v>
      </c>
      <c r="K299" s="222" t="s">
        <v>226</v>
      </c>
    </row>
    <row r="300" spans="2:11" hidden="1" x14ac:dyDescent="0.25">
      <c r="B300" s="172">
        <f>IF(C300=0,"",MAX($B$5:B299)+1)</f>
        <v>289</v>
      </c>
      <c r="C300" s="21">
        <v>6220002603</v>
      </c>
      <c r="D300" s="9" t="str">
        <f>_xlfn.XLOOKUP(C300,'COA_DTGroup_Update 20260428'!$C$410:$C$854,'COA_DTGroup_Update 20260428'!$A$410:$A$854,"")</f>
        <v>Phụ cấp ca đêm</v>
      </c>
      <c r="E300" s="12" t="s">
        <v>138</v>
      </c>
      <c r="F300" s="21" t="s">
        <v>1041</v>
      </c>
      <c r="G300" s="171"/>
      <c r="H300" s="179">
        <f>VLOOKUP(C300,'COA_DTGroup_Update 20260428'!C:D,2,0)</f>
        <v>622</v>
      </c>
      <c r="I300" s="179">
        <v>127</v>
      </c>
      <c r="J300" s="216" t="s">
        <v>138</v>
      </c>
      <c r="K300" s="222" t="s">
        <v>226</v>
      </c>
    </row>
    <row r="301" spans="2:11" x14ac:dyDescent="0.25">
      <c r="B301" s="172">
        <f>IF(C301=0,"",MAX($B$5:B300)+1)</f>
        <v>290</v>
      </c>
      <c r="C301" s="21">
        <v>6271002603</v>
      </c>
      <c r="D301" s="9" t="str">
        <f>_xlfn.XLOOKUP(C301,'COA_DTGroup_Update 20260428'!$C$410:$C$854,'COA_DTGroup_Update 20260428'!$A$410:$A$854,"")</f>
        <v>Phụ cấp ca đêm</v>
      </c>
      <c r="E301" s="12" t="s">
        <v>138</v>
      </c>
      <c r="F301" s="21" t="s">
        <v>1041</v>
      </c>
      <c r="G301" s="171"/>
      <c r="H301" s="179">
        <f>VLOOKUP(C301,'COA_DTGroup_Update 20260428'!C:D,2,0)</f>
        <v>627</v>
      </c>
      <c r="I301" s="179">
        <v>127</v>
      </c>
      <c r="J301" s="216" t="s">
        <v>138</v>
      </c>
      <c r="K301" s="222" t="s">
        <v>226</v>
      </c>
    </row>
    <row r="302" spans="2:11" hidden="1" x14ac:dyDescent="0.25">
      <c r="B302" s="172">
        <f>IF(C302=0,"",MAX($B$5:B301)+1)</f>
        <v>291</v>
      </c>
      <c r="C302" s="21">
        <v>6411002603</v>
      </c>
      <c r="D302" s="9" t="str">
        <f>_xlfn.XLOOKUP(C302,'COA_DTGroup_Update 20260428'!$C$410:$C$854,'COA_DTGroup_Update 20260428'!$A$410:$A$854,"")</f>
        <v>Phụ cấp ca đêm</v>
      </c>
      <c r="E302" s="12" t="s">
        <v>138</v>
      </c>
      <c r="F302" s="21" t="s">
        <v>1041</v>
      </c>
      <c r="G302" s="171"/>
      <c r="H302" s="179">
        <f>VLOOKUP(C302,'COA_DTGroup_Update 20260428'!C:D,2,0)</f>
        <v>641</v>
      </c>
      <c r="I302" s="179">
        <v>127</v>
      </c>
      <c r="J302" s="216" t="s">
        <v>138</v>
      </c>
      <c r="K302" s="222" t="s">
        <v>226</v>
      </c>
    </row>
    <row r="303" spans="2:11" hidden="1" x14ac:dyDescent="0.25">
      <c r="B303" s="172">
        <f>IF(C303=0,"",MAX($B$5:B302)+1)</f>
        <v>292</v>
      </c>
      <c r="C303" s="21">
        <v>6421002603</v>
      </c>
      <c r="D303" s="9" t="str">
        <f>_xlfn.XLOOKUP(C303,'COA_DTGroup_Update 20260428'!$C$410:$C$854,'COA_DTGroup_Update 20260428'!$A$410:$A$854,"")</f>
        <v>Phụ cấp ca đêm</v>
      </c>
      <c r="E303" s="12" t="s">
        <v>138</v>
      </c>
      <c r="F303" s="21" t="s">
        <v>1041</v>
      </c>
      <c r="G303" s="171"/>
      <c r="H303" s="179">
        <f>VLOOKUP(C303,'COA_DTGroup_Update 20260428'!C:D,2,0)</f>
        <v>642</v>
      </c>
      <c r="I303" s="179">
        <v>127</v>
      </c>
      <c r="J303" s="216" t="s">
        <v>138</v>
      </c>
      <c r="K303" s="222" t="s">
        <v>226</v>
      </c>
    </row>
    <row r="304" spans="2:11" hidden="1" x14ac:dyDescent="0.25">
      <c r="B304" s="172">
        <f>IF(C304=0,"",MAX($B$5:B303)+1)</f>
        <v>293</v>
      </c>
      <c r="C304" s="230" t="s">
        <v>1033</v>
      </c>
      <c r="D304" s="231"/>
      <c r="E304" s="232" t="s">
        <v>269</v>
      </c>
      <c r="F304" s="230" t="s">
        <v>1042</v>
      </c>
      <c r="G304" s="231" t="s">
        <v>805</v>
      </c>
      <c r="H304" s="179"/>
      <c r="I304" s="179">
        <v>128</v>
      </c>
      <c r="J304" s="216" t="s">
        <v>269</v>
      </c>
      <c r="K304" s="222" t="s">
        <v>226</v>
      </c>
    </row>
    <row r="305" spans="2:11" x14ac:dyDescent="0.25">
      <c r="B305" s="172"/>
      <c r="C305" s="230" t="s">
        <v>841</v>
      </c>
      <c r="D305" s="231"/>
      <c r="E305" s="232" t="s">
        <v>269</v>
      </c>
      <c r="F305" s="230" t="s">
        <v>1042</v>
      </c>
      <c r="G305" s="231" t="s">
        <v>805</v>
      </c>
      <c r="H305" s="179"/>
      <c r="I305" s="179">
        <v>128</v>
      </c>
      <c r="J305" s="216" t="s">
        <v>269</v>
      </c>
      <c r="K305" s="222" t="s">
        <v>226</v>
      </c>
    </row>
    <row r="306" spans="2:11" hidden="1" x14ac:dyDescent="0.25">
      <c r="B306" s="172"/>
      <c r="C306" s="230" t="s">
        <v>933</v>
      </c>
      <c r="D306" s="231"/>
      <c r="E306" s="232" t="s">
        <v>269</v>
      </c>
      <c r="F306" s="230" t="s">
        <v>1042</v>
      </c>
      <c r="G306" s="231" t="s">
        <v>805</v>
      </c>
      <c r="H306" s="179"/>
      <c r="I306" s="179">
        <v>128</v>
      </c>
      <c r="J306" s="216" t="s">
        <v>269</v>
      </c>
      <c r="K306" s="222" t="s">
        <v>226</v>
      </c>
    </row>
    <row r="307" spans="2:11" hidden="1" x14ac:dyDescent="0.25">
      <c r="B307" s="172"/>
      <c r="C307" s="230" t="s">
        <v>934</v>
      </c>
      <c r="D307" s="231"/>
      <c r="E307" s="232" t="s">
        <v>269</v>
      </c>
      <c r="F307" s="230" t="s">
        <v>1042</v>
      </c>
      <c r="G307" s="231" t="s">
        <v>805</v>
      </c>
      <c r="H307" s="179"/>
      <c r="I307" s="179">
        <v>128</v>
      </c>
      <c r="J307" s="216" t="s">
        <v>269</v>
      </c>
      <c r="K307" s="222" t="s">
        <v>226</v>
      </c>
    </row>
    <row r="308" spans="2:11" hidden="1" x14ac:dyDescent="0.25">
      <c r="B308" s="172">
        <f>IF(C308=0,"",MAX($B$5:B304)+1)</f>
        <v>294</v>
      </c>
      <c r="C308" s="21">
        <v>6220002802</v>
      </c>
      <c r="D308" s="9" t="str">
        <f>_xlfn.XLOOKUP(C308,'COA_DTGroup_Update 20260428'!$C$410:$C$854,'COA_DTGroup_Update 20260428'!$A$410:$A$854,"")</f>
        <v>Chi phí Khen thưởng</v>
      </c>
      <c r="E308" s="9" t="s">
        <v>140</v>
      </c>
      <c r="F308" s="21" t="s">
        <v>1043</v>
      </c>
      <c r="G308" s="171"/>
      <c r="H308" s="179">
        <f>VLOOKUP(C308,'COA_DTGroup_Update 20260428'!C:D,2,0)</f>
        <v>622</v>
      </c>
      <c r="I308" s="179">
        <v>129</v>
      </c>
      <c r="J308" s="198" t="s">
        <v>140</v>
      </c>
      <c r="K308" s="222" t="s">
        <v>226</v>
      </c>
    </row>
    <row r="309" spans="2:11" hidden="1" x14ac:dyDescent="0.25">
      <c r="B309" s="172">
        <f>IF(C309=0,"",MAX($B$5:B308)+1)</f>
        <v>295</v>
      </c>
      <c r="C309" s="21">
        <v>6220002806</v>
      </c>
      <c r="D309" s="9" t="str">
        <f>_xlfn.XLOOKUP(C309,'COA_DTGroup_Update 20260428'!$C$410:$C$854,'COA_DTGroup_Update 20260428'!$A$410:$A$854,"")</f>
        <v>Thưởng danh hiệu</v>
      </c>
      <c r="E309" s="9" t="s">
        <v>397</v>
      </c>
      <c r="F309" s="21" t="s">
        <v>1044</v>
      </c>
      <c r="G309" s="171"/>
      <c r="H309" s="179">
        <f>VLOOKUP(C309,'COA_DTGroup_Update 20260428'!C:D,2,0)</f>
        <v>622</v>
      </c>
      <c r="I309" s="179">
        <v>130</v>
      </c>
      <c r="J309" s="198" t="s">
        <v>397</v>
      </c>
      <c r="K309" s="222" t="s">
        <v>226</v>
      </c>
    </row>
    <row r="310" spans="2:11" x14ac:dyDescent="0.25">
      <c r="B310" s="172">
        <f>IF(C310=0,"",MAX($B$5:B309)+1)</f>
        <v>296</v>
      </c>
      <c r="C310" s="21">
        <v>6271002802</v>
      </c>
      <c r="D310" s="9" t="str">
        <f>_xlfn.XLOOKUP(C310,'COA_DTGroup_Update 20260428'!$C$410:$C$854,'COA_DTGroup_Update 20260428'!$A$410:$A$854,"")</f>
        <v>Chi phí Khen thưởng</v>
      </c>
      <c r="E310" s="9" t="s">
        <v>140</v>
      </c>
      <c r="F310" s="21" t="s">
        <v>1043</v>
      </c>
      <c r="G310" s="171"/>
      <c r="H310" s="179">
        <f>VLOOKUP(C310,'COA_DTGroup_Update 20260428'!C:D,2,0)</f>
        <v>627</v>
      </c>
      <c r="I310" s="179">
        <v>129</v>
      </c>
      <c r="J310" s="198" t="s">
        <v>140</v>
      </c>
      <c r="K310" s="222" t="s">
        <v>226</v>
      </c>
    </row>
    <row r="311" spans="2:11" x14ac:dyDescent="0.25">
      <c r="B311" s="172">
        <f>IF(C311=0,"",MAX($B$5:B310)+1)</f>
        <v>297</v>
      </c>
      <c r="C311" s="21">
        <v>6271002806</v>
      </c>
      <c r="D311" s="9" t="str">
        <f>_xlfn.XLOOKUP(C311,'COA_DTGroup_Update 20260428'!$C$410:$C$854,'COA_DTGroup_Update 20260428'!$A$410:$A$854,"")</f>
        <v>Thưởng danh hiệu</v>
      </c>
      <c r="E311" s="9" t="s">
        <v>397</v>
      </c>
      <c r="F311" s="21" t="s">
        <v>1044</v>
      </c>
      <c r="G311" s="171"/>
      <c r="H311" s="179">
        <f>VLOOKUP(C311,'COA_DTGroup_Update 20260428'!C:D,2,0)</f>
        <v>627</v>
      </c>
      <c r="I311" s="179">
        <v>130</v>
      </c>
      <c r="J311" s="198" t="s">
        <v>397</v>
      </c>
      <c r="K311" s="222" t="s">
        <v>226</v>
      </c>
    </row>
    <row r="312" spans="2:11" hidden="1" x14ac:dyDescent="0.25">
      <c r="B312" s="172">
        <f>IF(C312=0,"",MAX($B$5:B311)+1)</f>
        <v>298</v>
      </c>
      <c r="C312" s="21">
        <v>6411002802</v>
      </c>
      <c r="D312" s="9" t="str">
        <f>_xlfn.XLOOKUP(C312,'COA_DTGroup_Update 20260428'!$C$410:$C$854,'COA_DTGroup_Update 20260428'!$A$410:$A$854,"")</f>
        <v>Chi phí Khen thưởng</v>
      </c>
      <c r="E312" s="9" t="s">
        <v>140</v>
      </c>
      <c r="F312" s="21" t="s">
        <v>1043</v>
      </c>
      <c r="G312" s="171"/>
      <c r="H312" s="179">
        <f>VLOOKUP(C312,'COA_DTGroup_Update 20260428'!C:D,2,0)</f>
        <v>641</v>
      </c>
      <c r="I312" s="179">
        <v>129</v>
      </c>
      <c r="J312" s="198" t="s">
        <v>140</v>
      </c>
      <c r="K312" s="222" t="s">
        <v>226</v>
      </c>
    </row>
    <row r="313" spans="2:11" hidden="1" x14ac:dyDescent="0.25">
      <c r="B313" s="172">
        <f>IF(C313=0,"",MAX($B$5:B312)+1)</f>
        <v>299</v>
      </c>
      <c r="C313" s="21">
        <v>6411002806</v>
      </c>
      <c r="D313" s="9" t="str">
        <f>_xlfn.XLOOKUP(C313,'COA_DTGroup_Update 20260428'!$C$410:$C$854,'COA_DTGroup_Update 20260428'!$A$410:$A$854,"")</f>
        <v>Thưởng danh hiệu</v>
      </c>
      <c r="E313" s="9" t="s">
        <v>397</v>
      </c>
      <c r="F313" s="21" t="s">
        <v>1044</v>
      </c>
      <c r="G313" s="171"/>
      <c r="H313" s="179">
        <f>VLOOKUP(C313,'COA_DTGroup_Update 20260428'!C:D,2,0)</f>
        <v>641</v>
      </c>
      <c r="I313" s="179">
        <v>130</v>
      </c>
      <c r="J313" s="198" t="s">
        <v>397</v>
      </c>
      <c r="K313" s="222" t="s">
        <v>226</v>
      </c>
    </row>
    <row r="314" spans="2:11" hidden="1" x14ac:dyDescent="0.25">
      <c r="B314" s="172">
        <f>IF(C314=0,"",MAX($B$5:B313)+1)</f>
        <v>300</v>
      </c>
      <c r="C314" s="21">
        <v>6421002802</v>
      </c>
      <c r="D314" s="9" t="str">
        <f>_xlfn.XLOOKUP(C314,'COA_DTGroup_Update 20260428'!$C$410:$C$854,'COA_DTGroup_Update 20260428'!$A$410:$A$854,"")</f>
        <v>Chi phí Khen thưởng</v>
      </c>
      <c r="E314" s="9" t="s">
        <v>140</v>
      </c>
      <c r="F314" s="21" t="s">
        <v>1043</v>
      </c>
      <c r="G314" s="171"/>
      <c r="H314" s="179">
        <f>VLOOKUP(C314,'COA_DTGroup_Update 20260428'!C:D,2,0)</f>
        <v>642</v>
      </c>
      <c r="I314" s="179">
        <v>129</v>
      </c>
      <c r="J314" s="198" t="s">
        <v>140</v>
      </c>
      <c r="K314" s="222" t="s">
        <v>226</v>
      </c>
    </row>
    <row r="315" spans="2:11" hidden="1" x14ac:dyDescent="0.25">
      <c r="B315" s="172">
        <f>IF(C315=0,"",MAX($B$5:B314)+1)</f>
        <v>301</v>
      </c>
      <c r="C315" s="21">
        <v>6421002806</v>
      </c>
      <c r="D315" s="9" t="str">
        <f>_xlfn.XLOOKUP(C315,'COA_DTGroup_Update 20260428'!$C$410:$C$854,'COA_DTGroup_Update 20260428'!$A$410:$A$854,"")</f>
        <v>Thưởng danh hiệu</v>
      </c>
      <c r="E315" s="9" t="s">
        <v>397</v>
      </c>
      <c r="F315" s="21" t="s">
        <v>1044</v>
      </c>
      <c r="G315" s="171"/>
      <c r="H315" s="179">
        <f>VLOOKUP(C315,'COA_DTGroup_Update 20260428'!C:D,2,0)</f>
        <v>642</v>
      </c>
      <c r="I315" s="179">
        <v>130</v>
      </c>
      <c r="J315" s="198" t="s">
        <v>397</v>
      </c>
      <c r="K315" s="222" t="s">
        <v>226</v>
      </c>
    </row>
    <row r="316" spans="2:11" hidden="1" x14ac:dyDescent="0.25">
      <c r="B316" s="172">
        <f>IF(C316=0,"",MAX($B$5:B315)+1)</f>
        <v>302</v>
      </c>
      <c r="C316" s="21">
        <v>6220002901</v>
      </c>
      <c r="D316" s="9" t="str">
        <f>_xlfn.XLOOKUP(C316,'COA_DTGroup_Update 20260428'!$C$410:$C$854,'COA_DTGroup_Update 20260428'!$A$410:$A$854,"")</f>
        <v>Chi phí trợ cấp thôi việc</v>
      </c>
      <c r="E316" s="12" t="s">
        <v>272</v>
      </c>
      <c r="F316" s="21" t="s">
        <v>1045</v>
      </c>
      <c r="G316" s="171"/>
      <c r="H316" s="179">
        <f>VLOOKUP(C316,'COA_DTGroup_Update 20260428'!C:D,2,0)</f>
        <v>622</v>
      </c>
      <c r="I316" s="179">
        <v>131</v>
      </c>
      <c r="J316" s="216" t="s">
        <v>272</v>
      </c>
      <c r="K316" s="222" t="s">
        <v>226</v>
      </c>
    </row>
    <row r="317" spans="2:11" x14ac:dyDescent="0.25">
      <c r="B317" s="172">
        <f>IF(C317=0,"",MAX($B$5:B316)+1)</f>
        <v>303</v>
      </c>
      <c r="C317" s="21">
        <v>6271002901</v>
      </c>
      <c r="D317" s="9" t="str">
        <f>_xlfn.XLOOKUP(C317,'COA_DTGroup_Update 20260428'!$C$410:$C$854,'COA_DTGroup_Update 20260428'!$A$410:$A$854,"")</f>
        <v>Chi phí trợ cấp thôi việc</v>
      </c>
      <c r="E317" s="12" t="s">
        <v>272</v>
      </c>
      <c r="F317" s="21" t="s">
        <v>1045</v>
      </c>
      <c r="G317" s="171"/>
      <c r="H317" s="179">
        <f>VLOOKUP(C317,'COA_DTGroup_Update 20260428'!C:D,2,0)</f>
        <v>627</v>
      </c>
      <c r="I317" s="179">
        <v>131</v>
      </c>
      <c r="J317" s="216" t="s">
        <v>272</v>
      </c>
      <c r="K317" s="222" t="s">
        <v>226</v>
      </c>
    </row>
    <row r="318" spans="2:11" hidden="1" x14ac:dyDescent="0.25">
      <c r="B318" s="172">
        <f>IF(C318=0,"",MAX($B$5:B317)+1)</f>
        <v>304</v>
      </c>
      <c r="C318" s="21">
        <v>6411002901</v>
      </c>
      <c r="D318" s="9" t="str">
        <f>_xlfn.XLOOKUP(C318,'COA_DTGroup_Update 20260428'!$C$410:$C$854,'COA_DTGroup_Update 20260428'!$A$410:$A$854,"")</f>
        <v>Chi phí trợ cấp thôi việc</v>
      </c>
      <c r="E318" s="12" t="s">
        <v>272</v>
      </c>
      <c r="F318" s="21" t="s">
        <v>1045</v>
      </c>
      <c r="G318" s="171"/>
      <c r="H318" s="179">
        <f>VLOOKUP(C318,'COA_DTGroup_Update 20260428'!C:D,2,0)</f>
        <v>641</v>
      </c>
      <c r="I318" s="179">
        <v>131</v>
      </c>
      <c r="J318" s="216" t="s">
        <v>272</v>
      </c>
      <c r="K318" s="222" t="s">
        <v>226</v>
      </c>
    </row>
    <row r="319" spans="2:11" hidden="1" x14ac:dyDescent="0.25">
      <c r="B319" s="172">
        <f>IF(C319=0,"",MAX($B$5:B318)+1)</f>
        <v>305</v>
      </c>
      <c r="C319" s="21">
        <v>6421002901</v>
      </c>
      <c r="D319" s="9" t="str">
        <f>_xlfn.XLOOKUP(C319,'COA_DTGroup_Update 20260428'!$C$410:$C$854,'COA_DTGroup_Update 20260428'!$A$410:$A$854,"")</f>
        <v>Chi phí trợ cấp thôi việc</v>
      </c>
      <c r="E319" s="12" t="s">
        <v>272</v>
      </c>
      <c r="F319" s="21" t="s">
        <v>1045</v>
      </c>
      <c r="G319" s="171"/>
      <c r="H319" s="179">
        <f>VLOOKUP(C319,'COA_DTGroup_Update 20260428'!C:D,2,0)</f>
        <v>642</v>
      </c>
      <c r="I319" s="179">
        <v>131</v>
      </c>
      <c r="J319" s="216" t="s">
        <v>272</v>
      </c>
      <c r="K319" s="222" t="s">
        <v>226</v>
      </c>
    </row>
    <row r="320" spans="2:11" ht="27.6" hidden="1" x14ac:dyDescent="0.25">
      <c r="B320" s="172">
        <f>IF(C320=0,"",MAX($B$5:B319)+1)</f>
        <v>306</v>
      </c>
      <c r="C320" s="21">
        <v>6220003401</v>
      </c>
      <c r="D320" s="9" t="str">
        <f>_xlfn.XLOOKUP(C320,'COA_DTGroup_Update 20260428'!$C$410:$C$854,'COA_DTGroup_Update 20260428'!$A$410:$A$854,"")</f>
        <v>BHXH, BHYT, KPCĐ, BHTN</v>
      </c>
      <c r="E320" s="12" t="s">
        <v>136</v>
      </c>
      <c r="F320" s="21" t="s">
        <v>1046</v>
      </c>
      <c r="G320" s="171"/>
      <c r="H320" s="179">
        <f>VLOOKUP(C320,'COA_DTGroup_Update 20260428'!C:D,2,0)</f>
        <v>622</v>
      </c>
      <c r="I320" s="179">
        <v>132</v>
      </c>
      <c r="J320" s="216" t="s">
        <v>136</v>
      </c>
      <c r="K320" s="222" t="s">
        <v>226</v>
      </c>
    </row>
    <row r="321" spans="2:11" ht="27.6" x14ac:dyDescent="0.25">
      <c r="B321" s="172">
        <f>IF(C321=0,"",MAX($B$5:B320)+1)</f>
        <v>307</v>
      </c>
      <c r="C321" s="21">
        <v>6271003401</v>
      </c>
      <c r="D321" s="9" t="str">
        <f>_xlfn.XLOOKUP(C321,'COA_DTGroup_Update 20260428'!$C$410:$C$854,'COA_DTGroup_Update 20260428'!$A$410:$A$854,"")</f>
        <v>BHXH, BHYT, KPCĐ, BHTN</v>
      </c>
      <c r="E321" s="12" t="s">
        <v>136</v>
      </c>
      <c r="F321" s="21" t="s">
        <v>1046</v>
      </c>
      <c r="G321" s="171"/>
      <c r="H321" s="179">
        <f>VLOOKUP(C321,'COA_DTGroup_Update 20260428'!C:D,2,0)</f>
        <v>627</v>
      </c>
      <c r="I321" s="179">
        <v>132</v>
      </c>
      <c r="J321" s="216" t="s">
        <v>136</v>
      </c>
      <c r="K321" s="222" t="s">
        <v>226</v>
      </c>
    </row>
    <row r="322" spans="2:11" ht="27.6" hidden="1" x14ac:dyDescent="0.25">
      <c r="B322" s="172">
        <f>IF(C322=0,"",MAX($B$5:B321)+1)</f>
        <v>308</v>
      </c>
      <c r="C322" s="21">
        <v>6411003401</v>
      </c>
      <c r="D322" s="9" t="str">
        <f>_xlfn.XLOOKUP(C322,'COA_DTGroup_Update 20260428'!$C$410:$C$854,'COA_DTGroup_Update 20260428'!$A$410:$A$854,"")</f>
        <v>BHXH, BHYT, KPCĐ, BHTN</v>
      </c>
      <c r="E322" s="12" t="s">
        <v>136</v>
      </c>
      <c r="F322" s="21" t="s">
        <v>1046</v>
      </c>
      <c r="G322" s="171"/>
      <c r="H322" s="179">
        <f>VLOOKUP(C322,'COA_DTGroup_Update 20260428'!C:D,2,0)</f>
        <v>641</v>
      </c>
      <c r="I322" s="179">
        <v>132</v>
      </c>
      <c r="J322" s="216" t="s">
        <v>136</v>
      </c>
      <c r="K322" s="222" t="s">
        <v>226</v>
      </c>
    </row>
    <row r="323" spans="2:11" ht="27.6" hidden="1" x14ac:dyDescent="0.25">
      <c r="B323" s="172">
        <f>IF(C323=0,"",MAX($B$5:B322)+1)</f>
        <v>309</v>
      </c>
      <c r="C323" s="21">
        <v>6421003401</v>
      </c>
      <c r="D323" s="9" t="str">
        <f>_xlfn.XLOOKUP(C323,'COA_DTGroup_Update 20260428'!$C$410:$C$854,'COA_DTGroup_Update 20260428'!$A$410:$A$854,"")</f>
        <v>BHXH, BHYT, KPCĐ, BHTN</v>
      </c>
      <c r="E323" s="12" t="s">
        <v>136</v>
      </c>
      <c r="F323" s="21" t="s">
        <v>1046</v>
      </c>
      <c r="G323" s="171"/>
      <c r="H323" s="179">
        <f>VLOOKUP(C323,'COA_DTGroup_Update 20260428'!C:D,2,0)</f>
        <v>642</v>
      </c>
      <c r="I323" s="179">
        <v>132</v>
      </c>
      <c r="J323" s="216" t="s">
        <v>136</v>
      </c>
      <c r="K323" s="222" t="s">
        <v>226</v>
      </c>
    </row>
    <row r="324" spans="2:11" x14ac:dyDescent="0.25">
      <c r="B324" s="172">
        <f>IF(C324=0,"",MAX($B$5:B323)+1)</f>
        <v>310</v>
      </c>
      <c r="C324" s="21">
        <v>6277003101</v>
      </c>
      <c r="D324" s="9" t="str">
        <f>_xlfn.XLOOKUP(C324,'COA_DTGroup_Update 20260428'!$C$410:$C$854,'COA_DTGroup_Update 20260428'!$A$410:$A$854,"")</f>
        <v>Chi phí y tế, BH sức khỏe</v>
      </c>
      <c r="E324" s="12" t="s">
        <v>153</v>
      </c>
      <c r="F324" s="21" t="s">
        <v>1047</v>
      </c>
      <c r="G324" s="171"/>
      <c r="H324" s="179">
        <f>VLOOKUP(C324,'COA_DTGroup_Update 20260428'!C:D,2,0)</f>
        <v>627</v>
      </c>
      <c r="I324" s="179">
        <v>133</v>
      </c>
      <c r="J324" s="216" t="s">
        <v>153</v>
      </c>
      <c r="K324" s="222" t="s">
        <v>226</v>
      </c>
    </row>
    <row r="325" spans="2:11" hidden="1" x14ac:dyDescent="0.25">
      <c r="B325" s="172">
        <f>IF(C325=0,"",MAX($B$5:B324)+1)</f>
        <v>311</v>
      </c>
      <c r="C325" s="21">
        <v>6427003101</v>
      </c>
      <c r="D325" s="9" t="str">
        <f>_xlfn.XLOOKUP(C325,'COA_DTGroup_Update 20260428'!$C$410:$C$854,'COA_DTGroup_Update 20260428'!$A$410:$A$854,"")</f>
        <v>Chi phí y tế, BH sức khỏe</v>
      </c>
      <c r="E325" s="12" t="s">
        <v>153</v>
      </c>
      <c r="F325" s="21" t="s">
        <v>1047</v>
      </c>
      <c r="G325" s="171"/>
      <c r="H325" s="179">
        <f>VLOOKUP(C325,'COA_DTGroup_Update 20260428'!C:D,2,0)</f>
        <v>642</v>
      </c>
      <c r="I325" s="179">
        <v>133</v>
      </c>
      <c r="J325" s="216" t="s">
        <v>153</v>
      </c>
      <c r="K325" s="222" t="s">
        <v>226</v>
      </c>
    </row>
    <row r="326" spans="2:11" ht="27.6" hidden="1" x14ac:dyDescent="0.25">
      <c r="B326" s="172">
        <f>IF(C326=0,"",MAX($B$5:B325)+1)</f>
        <v>312</v>
      </c>
      <c r="C326" s="21">
        <v>6220007202</v>
      </c>
      <c r="D326" s="9" t="str">
        <f>_xlfn.XLOOKUP(C326,'COA_DTGroup_Update 20260428'!$C$410:$C$854,'COA_DTGroup_Update 20260428'!$A$410:$A$854,"")</f>
        <v>Chi phí khen thưởng,bồi dưỡng khác</v>
      </c>
      <c r="E326" s="12" t="s">
        <v>150</v>
      </c>
      <c r="F326" s="21" t="s">
        <v>1048</v>
      </c>
      <c r="G326" s="171" t="s">
        <v>1049</v>
      </c>
      <c r="H326" s="179">
        <f>VLOOKUP(C326,'COA_DTGroup_Update 20260428'!C:D,2,0)</f>
        <v>622</v>
      </c>
      <c r="I326" s="179">
        <v>134</v>
      </c>
      <c r="J326" s="216" t="s">
        <v>150</v>
      </c>
      <c r="K326" s="222" t="s">
        <v>226</v>
      </c>
    </row>
    <row r="327" spans="2:11" ht="27.6" x14ac:dyDescent="0.25">
      <c r="B327" s="172">
        <f>IF(C327=0,"",MAX($B$5:B326)+1)</f>
        <v>313</v>
      </c>
      <c r="C327" s="21">
        <v>6271007202</v>
      </c>
      <c r="D327" s="9" t="str">
        <f>_xlfn.XLOOKUP(C327,'COA_DTGroup_Update 20260428'!$C$410:$C$854,'COA_DTGroup_Update 20260428'!$A$410:$A$854,"")</f>
        <v>Chi phí khen thưởng,bồi dưỡng khác</v>
      </c>
      <c r="E327" s="12" t="s">
        <v>150</v>
      </c>
      <c r="F327" s="21" t="s">
        <v>1048</v>
      </c>
      <c r="G327" s="171" t="s">
        <v>1049</v>
      </c>
      <c r="H327" s="179">
        <f>VLOOKUP(C327,'COA_DTGroup_Update 20260428'!C:D,2,0)</f>
        <v>627</v>
      </c>
      <c r="I327" s="179">
        <v>134</v>
      </c>
      <c r="J327" s="216" t="s">
        <v>150</v>
      </c>
      <c r="K327" s="222" t="s">
        <v>226</v>
      </c>
    </row>
    <row r="328" spans="2:11" ht="27.6" hidden="1" x14ac:dyDescent="0.25">
      <c r="B328" s="172">
        <f>IF(C328=0,"",MAX($B$5:B327)+1)</f>
        <v>314</v>
      </c>
      <c r="C328" s="21">
        <v>6411007202</v>
      </c>
      <c r="D328" s="9" t="str">
        <f>_xlfn.XLOOKUP(C328,'COA_DTGroup_Update 20260428'!$C$410:$C$854,'COA_DTGroup_Update 20260428'!$A$410:$A$854,"")</f>
        <v>Chi phí khen thưởng,bồi dưỡng khác</v>
      </c>
      <c r="E328" s="12" t="s">
        <v>150</v>
      </c>
      <c r="F328" s="21" t="s">
        <v>1048</v>
      </c>
      <c r="G328" s="171" t="s">
        <v>1049</v>
      </c>
      <c r="H328" s="179">
        <f>VLOOKUP(C328,'COA_DTGroup_Update 20260428'!C:D,2,0)</f>
        <v>641</v>
      </c>
      <c r="I328" s="179">
        <v>134</v>
      </c>
      <c r="J328" s="216" t="s">
        <v>150</v>
      </c>
      <c r="K328" s="222" t="s">
        <v>226</v>
      </c>
    </row>
    <row r="329" spans="2:11" ht="27.6" hidden="1" x14ac:dyDescent="0.25">
      <c r="B329" s="172">
        <f>IF(C329=0,"",MAX($B$5:B328)+1)</f>
        <v>315</v>
      </c>
      <c r="C329" s="21">
        <v>6421007202</v>
      </c>
      <c r="D329" s="9" t="str">
        <f>_xlfn.XLOOKUP(C329,'COA_DTGroup_Update 20260428'!$C$410:$C$854,'COA_DTGroup_Update 20260428'!$A$410:$A$854,"")</f>
        <v>Chi phí khen thưởng,bồi dưỡng khác</v>
      </c>
      <c r="E329" s="12" t="s">
        <v>150</v>
      </c>
      <c r="F329" s="21" t="s">
        <v>1048</v>
      </c>
      <c r="G329" s="171" t="s">
        <v>1049</v>
      </c>
      <c r="H329" s="179">
        <f>VLOOKUP(C329,'COA_DTGroup_Update 20260428'!C:D,2,0)</f>
        <v>642</v>
      </c>
      <c r="I329" s="179">
        <v>134</v>
      </c>
      <c r="J329" s="216" t="s">
        <v>150</v>
      </c>
      <c r="K329" s="222" t="s">
        <v>226</v>
      </c>
    </row>
    <row r="330" spans="2:11" ht="27.6" hidden="1" x14ac:dyDescent="0.25">
      <c r="B330" s="172">
        <f>IF(C330=0,"",MAX($B$5:B329)+1)</f>
        <v>316</v>
      </c>
      <c r="C330" s="21">
        <v>6220003201</v>
      </c>
      <c r="D330" s="9" t="str">
        <f>_xlfn.XLOOKUP(C330,'COA_DTGroup_Update 20260428'!$C$410:$C$854,'COA_DTGroup_Update 20260428'!$A$410:$A$854,"")</f>
        <v>Tiền ăn giữa ca-Trực tiếp</v>
      </c>
      <c r="E330" s="12" t="s">
        <v>137</v>
      </c>
      <c r="F330" s="21" t="s">
        <v>1050</v>
      </c>
      <c r="G330" s="171" t="s">
        <v>1051</v>
      </c>
      <c r="H330" s="179">
        <f>VLOOKUP(C330,'COA_DTGroup_Update 20260428'!C:D,2,0)</f>
        <v>622</v>
      </c>
      <c r="I330" s="179">
        <v>135</v>
      </c>
      <c r="J330" s="216" t="s">
        <v>137</v>
      </c>
      <c r="K330" s="222" t="s">
        <v>226</v>
      </c>
    </row>
    <row r="331" spans="2:11" ht="27.6" x14ac:dyDescent="0.25">
      <c r="B331" s="172">
        <f>IF(C331=0,"",MAX($B$5:B330)+1)</f>
        <v>317</v>
      </c>
      <c r="C331" s="21">
        <v>6271003202</v>
      </c>
      <c r="D331" s="9" t="str">
        <f>_xlfn.XLOOKUP(C331,'COA_DTGroup_Update 20260428'!$C$410:$C$854,'COA_DTGroup_Update 20260428'!$A$410:$A$854,"")</f>
        <v>Tiền ăn giữa ca-Gián tiếp</v>
      </c>
      <c r="E331" s="12" t="s">
        <v>137</v>
      </c>
      <c r="F331" s="21" t="s">
        <v>1052</v>
      </c>
      <c r="G331" s="171" t="s">
        <v>1051</v>
      </c>
      <c r="H331" s="179">
        <f>VLOOKUP(C331,'COA_DTGroup_Update 20260428'!C:D,2,0)</f>
        <v>627</v>
      </c>
      <c r="I331" s="179">
        <v>135</v>
      </c>
      <c r="J331" s="216" t="s">
        <v>137</v>
      </c>
      <c r="K331" s="222" t="s">
        <v>226</v>
      </c>
    </row>
    <row r="332" spans="2:11" ht="27.6" hidden="1" x14ac:dyDescent="0.25">
      <c r="B332" s="172">
        <f>IF(C332=0,"",MAX($B$5:B331)+1)</f>
        <v>318</v>
      </c>
      <c r="C332" s="21">
        <v>6411003202</v>
      </c>
      <c r="D332" s="9" t="str">
        <f>_xlfn.XLOOKUP(C332,'COA_DTGroup_Update 20260428'!$C$410:$C$854,'COA_DTGroup_Update 20260428'!$A$410:$A$854,"")</f>
        <v>Tiền ăn giữa ca-Gián tiếp</v>
      </c>
      <c r="E332" s="12" t="s">
        <v>137</v>
      </c>
      <c r="F332" s="21" t="s">
        <v>1052</v>
      </c>
      <c r="G332" s="171" t="s">
        <v>1051</v>
      </c>
      <c r="H332" s="179">
        <f>VLOOKUP(C332,'COA_DTGroup_Update 20260428'!C:D,2,0)</f>
        <v>641</v>
      </c>
      <c r="I332" s="179">
        <v>135</v>
      </c>
      <c r="J332" s="216" t="s">
        <v>137</v>
      </c>
      <c r="K332" s="222" t="s">
        <v>226</v>
      </c>
    </row>
    <row r="333" spans="2:11" ht="27.6" hidden="1" x14ac:dyDescent="0.25">
      <c r="B333" s="172">
        <f>IF(C333=0,"",MAX($B$5:B332)+1)</f>
        <v>319</v>
      </c>
      <c r="C333" s="21">
        <v>6421003202</v>
      </c>
      <c r="D333" s="9" t="str">
        <f>_xlfn.XLOOKUP(C333,'COA_DTGroup_Update 20260428'!$C$410:$C$854,'COA_DTGroup_Update 20260428'!$A$410:$A$854,"")</f>
        <v>Tiền ăn giữa ca-Gián tiếp</v>
      </c>
      <c r="E333" s="12" t="s">
        <v>137</v>
      </c>
      <c r="F333" s="21" t="s">
        <v>1052</v>
      </c>
      <c r="G333" s="171" t="s">
        <v>1051</v>
      </c>
      <c r="H333" s="179">
        <f>VLOOKUP(C333,'COA_DTGroup_Update 20260428'!C:D,2,0)</f>
        <v>642</v>
      </c>
      <c r="I333" s="179">
        <v>135</v>
      </c>
      <c r="J333" s="216" t="s">
        <v>137</v>
      </c>
      <c r="K333" s="222" t="s">
        <v>226</v>
      </c>
    </row>
    <row r="334" spans="2:11" ht="27.6" x14ac:dyDescent="0.25">
      <c r="B334" s="172">
        <f>IF(C334=0,"",MAX($B$5:B333)+1)</f>
        <v>320</v>
      </c>
      <c r="C334" s="21">
        <v>6278002805</v>
      </c>
      <c r="D334" s="9" t="str">
        <f>_xlfn.XLOOKUP(C334,'COA_DTGroup_Update 20260428'!$C$410:$C$854,'COA_DTGroup_Update 20260428'!$A$410:$A$854,"")</f>
        <v>Tiền sữa, bánh ca đêm+ tăng ca</v>
      </c>
      <c r="E334" s="12" t="s">
        <v>137</v>
      </c>
      <c r="F334" s="21" t="s">
        <v>851</v>
      </c>
      <c r="G334" s="171" t="s">
        <v>1051</v>
      </c>
      <c r="H334" s="179">
        <f>VLOOKUP(C334,'COA_DTGroup_Update 20260428'!C:D,2,0)</f>
        <v>627</v>
      </c>
      <c r="I334" s="179">
        <v>135</v>
      </c>
      <c r="J334" s="216" t="s">
        <v>137</v>
      </c>
      <c r="K334" s="222" t="s">
        <v>226</v>
      </c>
    </row>
    <row r="335" spans="2:11" ht="27.6" hidden="1" x14ac:dyDescent="0.25">
      <c r="B335" s="172">
        <f>IF(C335=0,"",MAX($B$5:B334)+1)</f>
        <v>321</v>
      </c>
      <c r="C335" s="21">
        <v>6418002805</v>
      </c>
      <c r="D335" s="9" t="str">
        <f>_xlfn.XLOOKUP(C335,'COA_DTGroup_Update 20260428'!$C$410:$C$854,'COA_DTGroup_Update 20260428'!$A$410:$A$854,"")</f>
        <v>Tiền sữa, bánh ca đêm+ tăng ca</v>
      </c>
      <c r="E335" s="12" t="s">
        <v>137</v>
      </c>
      <c r="F335" s="21" t="s">
        <v>851</v>
      </c>
      <c r="G335" s="171" t="s">
        <v>1051</v>
      </c>
      <c r="H335" s="179">
        <f>VLOOKUP(C335,'COA_DTGroup_Update 20260428'!C:D,2,0)</f>
        <v>641</v>
      </c>
      <c r="I335" s="179">
        <v>135</v>
      </c>
      <c r="J335" s="216" t="s">
        <v>137</v>
      </c>
      <c r="K335" s="222" t="s">
        <v>226</v>
      </c>
    </row>
    <row r="336" spans="2:11" ht="27.6" hidden="1" x14ac:dyDescent="0.25">
      <c r="B336" s="172">
        <f>IF(C336=0,"",MAX($B$5:B335)+1)</f>
        <v>322</v>
      </c>
      <c r="C336" s="21">
        <v>6428002805</v>
      </c>
      <c r="D336" s="9" t="str">
        <f>_xlfn.XLOOKUP(C336,'COA_DTGroup_Update 20260428'!$C$410:$C$854,'COA_DTGroup_Update 20260428'!$A$410:$A$854,"")</f>
        <v>Tiền sữa, bánh ca đêm+ tăng ca</v>
      </c>
      <c r="E336" s="12" t="s">
        <v>137</v>
      </c>
      <c r="F336" s="21" t="s">
        <v>851</v>
      </c>
      <c r="G336" s="171" t="s">
        <v>1051</v>
      </c>
      <c r="H336" s="179">
        <f>VLOOKUP(C336,'COA_DTGroup_Update 20260428'!C:D,2,0)</f>
        <v>642</v>
      </c>
      <c r="I336" s="179">
        <v>135</v>
      </c>
      <c r="J336" s="216" t="s">
        <v>137</v>
      </c>
      <c r="K336" s="222" t="s">
        <v>226</v>
      </c>
    </row>
    <row r="337" spans="2:11" hidden="1" x14ac:dyDescent="0.25">
      <c r="B337" s="172">
        <f>IF(C337=0,"",MAX($B$5:B336)+1)</f>
        <v>323</v>
      </c>
      <c r="C337" s="21">
        <v>6220003001</v>
      </c>
      <c r="D337" s="9" t="str">
        <f>_xlfn.XLOOKUP(C337,'COA_DTGroup_Update 20260428'!$C$410:$C$854,'COA_DTGroup_Update 20260428'!$A$410:$A$854,"")</f>
        <v>Chi phí đồng phục</v>
      </c>
      <c r="E337" s="12" t="s">
        <v>398</v>
      </c>
      <c r="F337" s="21" t="s">
        <v>1053</v>
      </c>
      <c r="G337" s="171"/>
      <c r="H337" s="179">
        <f>VLOOKUP(C337,'COA_DTGroup_Update 20260428'!C:D,2,0)</f>
        <v>622</v>
      </c>
      <c r="I337" s="179">
        <v>136</v>
      </c>
      <c r="J337" s="216" t="s">
        <v>398</v>
      </c>
      <c r="K337" s="222" t="s">
        <v>226</v>
      </c>
    </row>
    <row r="338" spans="2:11" x14ac:dyDescent="0.25">
      <c r="B338" s="172">
        <f>IF(C338=0,"",MAX($B$5:B337)+1)</f>
        <v>324</v>
      </c>
      <c r="C338" s="21">
        <v>6271003001</v>
      </c>
      <c r="D338" s="9" t="str">
        <f>_xlfn.XLOOKUP(C338,'COA_DTGroup_Update 20260428'!$C$410:$C$854,'COA_DTGroup_Update 20260428'!$A$410:$A$854,"")</f>
        <v>Chi phí đồng phục</v>
      </c>
      <c r="E338" s="12" t="s">
        <v>398</v>
      </c>
      <c r="F338" s="21" t="s">
        <v>1053</v>
      </c>
      <c r="G338" s="171"/>
      <c r="H338" s="179">
        <f>VLOOKUP(C338,'COA_DTGroup_Update 20260428'!C:D,2,0)</f>
        <v>627</v>
      </c>
      <c r="I338" s="179">
        <v>136</v>
      </c>
      <c r="J338" s="216" t="s">
        <v>398</v>
      </c>
      <c r="K338" s="222" t="s">
        <v>226</v>
      </c>
    </row>
    <row r="339" spans="2:11" hidden="1" x14ac:dyDescent="0.25">
      <c r="B339" s="172">
        <f>IF(C339=0,"",MAX($B$5:B338)+1)</f>
        <v>325</v>
      </c>
      <c r="C339" s="21">
        <v>6411003001</v>
      </c>
      <c r="D339" s="9" t="str">
        <f>_xlfn.XLOOKUP(C339,'COA_DTGroup_Update 20260428'!$C$410:$C$854,'COA_DTGroup_Update 20260428'!$A$410:$A$854,"")</f>
        <v>Chi phí đồng phục</v>
      </c>
      <c r="E339" s="12" t="s">
        <v>398</v>
      </c>
      <c r="F339" s="21" t="s">
        <v>1053</v>
      </c>
      <c r="G339" s="171"/>
      <c r="H339" s="179">
        <f>VLOOKUP(C339,'COA_DTGroup_Update 20260428'!C:D,2,0)</f>
        <v>641</v>
      </c>
      <c r="I339" s="179">
        <v>136</v>
      </c>
      <c r="J339" s="216" t="s">
        <v>398</v>
      </c>
      <c r="K339" s="222" t="s">
        <v>226</v>
      </c>
    </row>
    <row r="340" spans="2:11" hidden="1" x14ac:dyDescent="0.25">
      <c r="B340" s="172">
        <f>IF(C340=0,"",MAX($B$5:B339)+1)</f>
        <v>326</v>
      </c>
      <c r="C340" s="21">
        <v>6421003001</v>
      </c>
      <c r="D340" s="9" t="str">
        <f>_xlfn.XLOOKUP(C340,'COA_DTGroup_Update 20260428'!$C$410:$C$854,'COA_DTGroup_Update 20260428'!$A$410:$A$854,"")</f>
        <v>Chi phí đồng phục</v>
      </c>
      <c r="E340" s="12" t="s">
        <v>398</v>
      </c>
      <c r="F340" s="21" t="s">
        <v>1053</v>
      </c>
      <c r="G340" s="171"/>
      <c r="H340" s="179">
        <f>VLOOKUP(C340,'COA_DTGroup_Update 20260428'!C:D,2,0)</f>
        <v>642</v>
      </c>
      <c r="I340" s="179">
        <v>136</v>
      </c>
      <c r="J340" s="216" t="s">
        <v>398</v>
      </c>
      <c r="K340" s="222" t="s">
        <v>226</v>
      </c>
    </row>
    <row r="341" spans="2:11" x14ac:dyDescent="0.25">
      <c r="B341" s="172">
        <f>IF(C341=0,"",MAX($B$5:B340)+1)</f>
        <v>327</v>
      </c>
      <c r="C341" s="21">
        <v>6273003002</v>
      </c>
      <c r="D341" s="9" t="str">
        <f>_xlfn.XLOOKUP(C341,'COA_DTGroup_Update 20260428'!$C$410:$C$854,'COA_DTGroup_Update 20260428'!$A$410:$A$854,"")</f>
        <v>Chi phí đồ BHLĐ</v>
      </c>
      <c r="E341" s="12" t="s">
        <v>399</v>
      </c>
      <c r="F341" s="21" t="s">
        <v>1054</v>
      </c>
      <c r="G341" s="171"/>
      <c r="H341" s="179">
        <f>VLOOKUP(C341,'COA_DTGroup_Update 20260428'!C:D,2,0)</f>
        <v>627</v>
      </c>
      <c r="I341" s="179">
        <v>137</v>
      </c>
      <c r="J341" s="216" t="s">
        <v>399</v>
      </c>
      <c r="K341" s="222" t="s">
        <v>226</v>
      </c>
    </row>
    <row r="342" spans="2:11" hidden="1" x14ac:dyDescent="0.25">
      <c r="B342" s="172">
        <f>IF(C342=0,"",MAX($B$5:B341)+1)</f>
        <v>328</v>
      </c>
      <c r="C342" s="21">
        <v>6413003002</v>
      </c>
      <c r="D342" s="9" t="str">
        <f>_xlfn.XLOOKUP(C342,'COA_DTGroup_Update 20260428'!$C$410:$C$854,'COA_DTGroup_Update 20260428'!$A$410:$A$854,"")</f>
        <v>Chi phí đồ BHLĐ</v>
      </c>
      <c r="E342" s="12" t="s">
        <v>399</v>
      </c>
      <c r="F342" s="21" t="s">
        <v>1054</v>
      </c>
      <c r="G342" s="171"/>
      <c r="H342" s="179">
        <f>VLOOKUP(C342,'COA_DTGroup_Update 20260428'!C:D,2,0)</f>
        <v>641</v>
      </c>
      <c r="I342" s="179">
        <v>137</v>
      </c>
      <c r="J342" s="216" t="s">
        <v>399</v>
      </c>
      <c r="K342" s="222" t="s">
        <v>226</v>
      </c>
    </row>
    <row r="343" spans="2:11" hidden="1" x14ac:dyDescent="0.25">
      <c r="B343" s="172">
        <f>IF(C343=0,"",MAX($B$5:B342)+1)</f>
        <v>329</v>
      </c>
      <c r="C343" s="21">
        <v>6423003002</v>
      </c>
      <c r="D343" s="9" t="str">
        <f>_xlfn.XLOOKUP(C343,'COA_DTGroup_Update 20260428'!$C$410:$C$854,'COA_DTGroup_Update 20260428'!$A$410:$A$854,"")</f>
        <v>Chi phí đồ BHLĐ</v>
      </c>
      <c r="E343" s="12" t="s">
        <v>399</v>
      </c>
      <c r="F343" s="21" t="s">
        <v>1054</v>
      </c>
      <c r="G343" s="171"/>
      <c r="H343" s="179">
        <f>VLOOKUP(C343,'COA_DTGroup_Update 20260428'!C:D,2,0)</f>
        <v>642</v>
      </c>
      <c r="I343" s="179">
        <v>137</v>
      </c>
      <c r="J343" s="216" t="s">
        <v>399</v>
      </c>
      <c r="K343" s="222" t="s">
        <v>226</v>
      </c>
    </row>
    <row r="344" spans="2:11" x14ac:dyDescent="0.25">
      <c r="B344" s="172">
        <f>IF(C344=0,"",MAX($B$5:B343)+1)</f>
        <v>330</v>
      </c>
      <c r="C344" s="21">
        <v>6277005602</v>
      </c>
      <c r="D344" s="9" t="str">
        <f>_xlfn.XLOOKUP(C344,'COA_DTGroup_Update 20260428'!$C$410:$C$854,'COA_DTGroup_Update 20260428'!$A$410:$A$854,"")</f>
        <v>CP tiệc, phúc lợi nhân viên</v>
      </c>
      <c r="E344" s="12" t="s">
        <v>172</v>
      </c>
      <c r="F344" s="21" t="s">
        <v>1055</v>
      </c>
      <c r="G344" s="171" t="s">
        <v>1056</v>
      </c>
      <c r="H344" s="179">
        <f>VLOOKUP(C344,'COA_DTGroup_Update 20260428'!C:D,2,0)</f>
        <v>627</v>
      </c>
      <c r="I344" s="179">
        <v>138</v>
      </c>
      <c r="J344" s="216" t="s">
        <v>172</v>
      </c>
      <c r="K344" s="222" t="s">
        <v>226</v>
      </c>
    </row>
    <row r="345" spans="2:11" hidden="1" x14ac:dyDescent="0.25">
      <c r="B345" s="172">
        <f>IF(C345=0,"",MAX($B$5:B344)+1)</f>
        <v>331</v>
      </c>
      <c r="C345" s="21">
        <v>6417005602</v>
      </c>
      <c r="D345" s="9" t="str">
        <f>_xlfn.XLOOKUP(C345,'COA_DTGroup_Update 20260428'!$C$410:$C$854,'COA_DTGroup_Update 20260428'!$A$410:$A$854,"")</f>
        <v>CP tiệc, phúc lợi</v>
      </c>
      <c r="E345" s="12" t="s">
        <v>172</v>
      </c>
      <c r="F345" s="21" t="s">
        <v>1055</v>
      </c>
      <c r="G345" s="171" t="s">
        <v>1056</v>
      </c>
      <c r="H345" s="179">
        <f>VLOOKUP(C345,'COA_DTGroup_Update 20260428'!C:D,2,0)</f>
        <v>641</v>
      </c>
      <c r="I345" s="179">
        <v>138</v>
      </c>
      <c r="J345" s="216" t="s">
        <v>172</v>
      </c>
      <c r="K345" s="222" t="s">
        <v>226</v>
      </c>
    </row>
    <row r="346" spans="2:11" hidden="1" x14ac:dyDescent="0.25">
      <c r="B346" s="172">
        <f>IF(C346=0,"",MAX($B$5:B345)+1)</f>
        <v>332</v>
      </c>
      <c r="C346" s="21">
        <v>6427005602</v>
      </c>
      <c r="D346" s="9" t="str">
        <f>_xlfn.XLOOKUP(C346,'COA_DTGroup_Update 20260428'!$C$410:$C$854,'COA_DTGroup_Update 20260428'!$A$410:$A$854,"")</f>
        <v>CP tiệc, phúc lợi</v>
      </c>
      <c r="E346" s="12" t="s">
        <v>172</v>
      </c>
      <c r="F346" s="21" t="s">
        <v>1055</v>
      </c>
      <c r="G346" s="171" t="s">
        <v>1056</v>
      </c>
      <c r="H346" s="179">
        <f>VLOOKUP(C346,'COA_DTGroup_Update 20260428'!C:D,2,0)</f>
        <v>642</v>
      </c>
      <c r="I346" s="179">
        <v>138</v>
      </c>
      <c r="J346" s="216" t="s">
        <v>172</v>
      </c>
      <c r="K346" s="222" t="s">
        <v>226</v>
      </c>
    </row>
    <row r="347" spans="2:11" hidden="1" x14ac:dyDescent="0.25">
      <c r="B347" s="172">
        <f>IF(C347=0,"",MAX($B$5:B346)+1)</f>
        <v>333</v>
      </c>
      <c r="C347" s="21">
        <v>6427004301</v>
      </c>
      <c r="D347" s="9" t="str">
        <f>_xlfn.XLOOKUP(C347,'COA_DTGroup_Update 20260428'!$C$410:$C$854,'COA_DTGroup_Update 20260428'!$A$410:$A$854,"")</f>
        <v>Chi phí nghĩ mát, du lịch</v>
      </c>
      <c r="E347" s="12" t="s">
        <v>169</v>
      </c>
      <c r="F347" s="21" t="s">
        <v>1057</v>
      </c>
      <c r="G347" s="171" t="s">
        <v>1058</v>
      </c>
      <c r="H347" s="179">
        <f>VLOOKUP(C347,'COA_DTGroup_Update 20260428'!C:D,2,0)</f>
        <v>642</v>
      </c>
      <c r="I347" s="179">
        <v>139</v>
      </c>
      <c r="J347" s="216" t="s">
        <v>169</v>
      </c>
      <c r="K347" s="222" t="s">
        <v>226</v>
      </c>
    </row>
    <row r="348" spans="2:11" hidden="1" x14ac:dyDescent="0.25">
      <c r="B348" s="172">
        <f>IF(C348=0,"",MAX($B$5:B347)+1)</f>
        <v>334</v>
      </c>
      <c r="C348" s="21">
        <v>6417003604</v>
      </c>
      <c r="D348" s="9" t="str">
        <f>_xlfn.XLOOKUP(C348,'COA_DTGroup_Update 20260428'!$C$410:$C$854,'COA_DTGroup_Update 20260428'!$A$410:$A$854,"")</f>
        <v>Thuê xe ngoài (taxi, du lịch)</v>
      </c>
      <c r="E348" s="9" t="s">
        <v>401</v>
      </c>
      <c r="F348" s="21" t="s">
        <v>1059</v>
      </c>
      <c r="G348" s="171"/>
      <c r="H348" s="179">
        <f>VLOOKUP(C348,'COA_DTGroup_Update 20260428'!C:D,2,0)</f>
        <v>641</v>
      </c>
      <c r="I348" s="179">
        <v>141</v>
      </c>
      <c r="J348" s="198" t="s">
        <v>401</v>
      </c>
      <c r="K348" s="222" t="s">
        <v>226</v>
      </c>
    </row>
    <row r="349" spans="2:11" hidden="1" x14ac:dyDescent="0.25">
      <c r="B349" s="172">
        <f>IF(C349=0,"",MAX($B$5:B348)+1)</f>
        <v>335</v>
      </c>
      <c r="C349" s="21">
        <v>6427003604</v>
      </c>
      <c r="D349" s="9" t="str">
        <f>_xlfn.XLOOKUP(C349,'COA_DTGroup_Update 20260428'!$C$410:$C$854,'COA_DTGroup_Update 20260428'!$A$410:$A$854,"")</f>
        <v>Thuê xe ngoài (taxi, du lịch)</v>
      </c>
      <c r="E349" s="9" t="s">
        <v>401</v>
      </c>
      <c r="F349" s="21" t="s">
        <v>1059</v>
      </c>
      <c r="G349" s="171"/>
      <c r="H349" s="179">
        <f>VLOOKUP(C349,'COA_DTGroup_Update 20260428'!C:D,2,0)</f>
        <v>642</v>
      </c>
      <c r="I349" s="179">
        <v>141</v>
      </c>
      <c r="J349" s="198" t="s">
        <v>401</v>
      </c>
      <c r="K349" s="222" t="s">
        <v>226</v>
      </c>
    </row>
    <row r="350" spans="2:11" hidden="1" x14ac:dyDescent="0.25">
      <c r="B350" s="172"/>
      <c r="C350" s="230" t="s">
        <v>934</v>
      </c>
      <c r="D350" s="231"/>
      <c r="E350" s="232" t="s">
        <v>400</v>
      </c>
      <c r="F350" s="230" t="s">
        <v>1060</v>
      </c>
      <c r="G350" s="231" t="s">
        <v>805</v>
      </c>
      <c r="H350" s="179"/>
      <c r="I350" s="179">
        <v>140</v>
      </c>
      <c r="J350" s="216" t="s">
        <v>400</v>
      </c>
      <c r="K350" s="222"/>
    </row>
    <row r="351" spans="2:11" hidden="1" x14ac:dyDescent="0.25">
      <c r="B351" s="172">
        <f>IF(C351=0,"",MAX($B$5:B349)+1)</f>
        <v>336</v>
      </c>
      <c r="C351" s="21">
        <v>6417003301</v>
      </c>
      <c r="D351" s="9" t="str">
        <f>_xlfn.XLOOKUP(C351,'COA_DTGroup_Update 20260428'!$C$410:$C$854,'COA_DTGroup_Update 20260428'!$A$410:$A$854,"")</f>
        <v>Chi phí tuyển dụng</v>
      </c>
      <c r="E351" s="9" t="s">
        <v>171</v>
      </c>
      <c r="F351" s="21" t="s">
        <v>1061</v>
      </c>
      <c r="G351" s="171"/>
      <c r="H351" s="179">
        <f>VLOOKUP(C351,'COA_DTGroup_Update 20260428'!C:D,2,0)</f>
        <v>641</v>
      </c>
      <c r="I351" s="179">
        <v>142</v>
      </c>
      <c r="J351" s="198" t="s">
        <v>171</v>
      </c>
      <c r="K351" s="222" t="s">
        <v>226</v>
      </c>
    </row>
    <row r="352" spans="2:11" hidden="1" x14ac:dyDescent="0.25">
      <c r="B352" s="172">
        <f>IF(C352=0,"",MAX($B$5:B351)+1)</f>
        <v>337</v>
      </c>
      <c r="C352" s="21">
        <v>6427003301</v>
      </c>
      <c r="D352" s="9" t="str">
        <f>_xlfn.XLOOKUP(C352,'COA_DTGroup_Update 20260428'!$C$410:$C$854,'COA_DTGroup_Update 20260428'!$A$410:$A$854,"")</f>
        <v>Chi phí tuyển dụng</v>
      </c>
      <c r="E352" s="9" t="s">
        <v>171</v>
      </c>
      <c r="F352" s="21" t="s">
        <v>1061</v>
      </c>
      <c r="G352" s="171"/>
      <c r="H352" s="179">
        <f>VLOOKUP(C352,'COA_DTGroup_Update 20260428'!C:D,2,0)</f>
        <v>642</v>
      </c>
      <c r="I352" s="179">
        <v>142</v>
      </c>
      <c r="J352" s="198" t="s">
        <v>171</v>
      </c>
      <c r="K352" s="222" t="s">
        <v>226</v>
      </c>
    </row>
    <row r="353" spans="2:11" x14ac:dyDescent="0.25">
      <c r="B353" s="172">
        <f>IF(C353=0,"",MAX($B$5:B352)+1)</f>
        <v>338</v>
      </c>
      <c r="C353" s="21">
        <v>6277003302</v>
      </c>
      <c r="D353" s="9" t="str">
        <f>_xlfn.XLOOKUP(C353,'COA_DTGroup_Update 20260428'!$C$410:$C$854,'COA_DTGroup_Update 20260428'!$A$410:$A$854,"")</f>
        <v>Chi phí đào tạo</v>
      </c>
      <c r="E353" s="9" t="s">
        <v>151</v>
      </c>
      <c r="F353" s="21" t="s">
        <v>1062</v>
      </c>
      <c r="G353" s="171"/>
      <c r="H353" s="179">
        <f>VLOOKUP(C353,'COA_DTGroup_Update 20260428'!C:D,2,0)</f>
        <v>627</v>
      </c>
      <c r="I353" s="179">
        <v>143</v>
      </c>
      <c r="J353" s="198" t="s">
        <v>151</v>
      </c>
      <c r="K353" s="222" t="s">
        <v>226</v>
      </c>
    </row>
    <row r="354" spans="2:11" hidden="1" x14ac:dyDescent="0.25">
      <c r="B354" s="172">
        <f>IF(C354=0,"",MAX($B$5:B353)+1)</f>
        <v>339</v>
      </c>
      <c r="C354" s="21">
        <v>6417003302</v>
      </c>
      <c r="D354" s="9" t="str">
        <f>_xlfn.XLOOKUP(C354,'COA_DTGroup_Update 20260428'!$C$410:$C$854,'COA_DTGroup_Update 20260428'!$A$410:$A$854,"")</f>
        <v>Chi phí đào tạo</v>
      </c>
      <c r="E354" s="9" t="s">
        <v>151</v>
      </c>
      <c r="F354" s="21" t="s">
        <v>1062</v>
      </c>
      <c r="G354" s="171"/>
      <c r="H354" s="179">
        <f>VLOOKUP(C354,'COA_DTGroup_Update 20260428'!C:D,2,0)</f>
        <v>641</v>
      </c>
      <c r="I354" s="179">
        <v>143</v>
      </c>
      <c r="J354" s="198" t="s">
        <v>151</v>
      </c>
      <c r="K354" s="222" t="s">
        <v>226</v>
      </c>
    </row>
    <row r="355" spans="2:11" hidden="1" x14ac:dyDescent="0.25">
      <c r="B355" s="172">
        <f>IF(C355=0,"",MAX($B$5:B354)+1)</f>
        <v>340</v>
      </c>
      <c r="C355" s="21">
        <v>6427003302</v>
      </c>
      <c r="D355" s="9" t="str">
        <f>_xlfn.XLOOKUP(C355,'COA_DTGroup_Update 20260428'!$C$410:$C$854,'COA_DTGroup_Update 20260428'!$A$410:$A$854,"")</f>
        <v>Chi phí đào tạo</v>
      </c>
      <c r="E355" s="9" t="s">
        <v>151</v>
      </c>
      <c r="F355" s="21" t="s">
        <v>1062</v>
      </c>
      <c r="G355" s="171"/>
      <c r="H355" s="179">
        <f>VLOOKUP(C355,'COA_DTGroup_Update 20260428'!C:D,2,0)</f>
        <v>642</v>
      </c>
      <c r="I355" s="179">
        <v>143</v>
      </c>
      <c r="J355" s="198" t="s">
        <v>151</v>
      </c>
      <c r="K355" s="222" t="s">
        <v>226</v>
      </c>
    </row>
    <row r="356" spans="2:11" x14ac:dyDescent="0.25">
      <c r="B356" s="172">
        <f>IF(C356=0,"",MAX($B$5:B355)+1)</f>
        <v>341</v>
      </c>
      <c r="C356" s="21">
        <v>6277004902</v>
      </c>
      <c r="D356" s="9" t="str">
        <f>_xlfn.XLOOKUP(C356,'COA_DTGroup_Update 20260428'!$C$410:$C$854,'COA_DTGroup_Update 20260428'!$A$410:$A$854,"")</f>
        <v>Điện thoại di động</v>
      </c>
      <c r="E356" s="12" t="s">
        <v>402</v>
      </c>
      <c r="F356" s="21" t="s">
        <v>1063</v>
      </c>
      <c r="G356" s="171"/>
      <c r="H356" s="179">
        <f>VLOOKUP(C356,'COA_DTGroup_Update 20260428'!C:D,2,0)</f>
        <v>627</v>
      </c>
      <c r="I356" s="179">
        <v>144</v>
      </c>
      <c r="J356" s="216" t="s">
        <v>402</v>
      </c>
      <c r="K356" s="222" t="s">
        <v>226</v>
      </c>
    </row>
    <row r="357" spans="2:11" hidden="1" x14ac:dyDescent="0.25">
      <c r="B357" s="172">
        <f>IF(C357=0,"",MAX($B$5:B356)+1)</f>
        <v>342</v>
      </c>
      <c r="C357" s="21">
        <v>6417004902</v>
      </c>
      <c r="D357" s="9" t="str">
        <f>_xlfn.XLOOKUP(C357,'COA_DTGroup_Update 20260428'!$C$410:$C$854,'COA_DTGroup_Update 20260428'!$A$410:$A$854,"")</f>
        <v>Điện thoại di động</v>
      </c>
      <c r="E357" s="12" t="s">
        <v>402</v>
      </c>
      <c r="F357" s="21" t="s">
        <v>1063</v>
      </c>
      <c r="G357" s="171"/>
      <c r="H357" s="179">
        <f>VLOOKUP(C357,'COA_DTGroup_Update 20260428'!C:D,2,0)</f>
        <v>641</v>
      </c>
      <c r="I357" s="179">
        <v>144</v>
      </c>
      <c r="J357" s="216" t="s">
        <v>402</v>
      </c>
      <c r="K357" s="222" t="s">
        <v>226</v>
      </c>
    </row>
    <row r="358" spans="2:11" hidden="1" x14ac:dyDescent="0.25">
      <c r="B358" s="172">
        <f>IF(C358=0,"",MAX($B$5:B357)+1)</f>
        <v>343</v>
      </c>
      <c r="C358" s="21">
        <v>6427004902</v>
      </c>
      <c r="D358" s="9" t="str">
        <f>_xlfn.XLOOKUP(C358,'COA_DTGroup_Update 20260428'!$C$410:$C$854,'COA_DTGroup_Update 20260428'!$A$410:$A$854,"")</f>
        <v>Điện thoại di động</v>
      </c>
      <c r="E358" s="12" t="s">
        <v>402</v>
      </c>
      <c r="F358" s="21" t="s">
        <v>1063</v>
      </c>
      <c r="G358" s="171"/>
      <c r="H358" s="179">
        <f>VLOOKUP(C358,'COA_DTGroup_Update 20260428'!C:D,2,0)</f>
        <v>642</v>
      </c>
      <c r="I358" s="179">
        <v>144</v>
      </c>
      <c r="J358" s="216" t="s">
        <v>402</v>
      </c>
      <c r="K358" s="222" t="s">
        <v>226</v>
      </c>
    </row>
    <row r="359" spans="2:11" hidden="1" x14ac:dyDescent="0.25">
      <c r="B359" s="172">
        <f>IF(C359=0,"",MAX($B$5:B358)+1)</f>
        <v>344</v>
      </c>
      <c r="C359" s="21">
        <v>6417003703</v>
      </c>
      <c r="D359" s="9" t="str">
        <f>_xlfn.XLOOKUP(C359,'COA_DTGroup_Update 20260428'!$C$410:$C$854,'COA_DTGroup_Update 20260428'!$A$410:$A$854,"")</f>
        <v>Chi phí gởi xe Du lịch, xe gắn máy</v>
      </c>
      <c r="E359" s="12" t="s">
        <v>403</v>
      </c>
      <c r="F359" s="21" t="s">
        <v>1064</v>
      </c>
      <c r="G359" s="171"/>
      <c r="H359" s="179">
        <f>VLOOKUP(C359,'COA_DTGroup_Update 20260428'!C:D,2,0)</f>
        <v>641</v>
      </c>
      <c r="I359" s="179">
        <v>145</v>
      </c>
      <c r="J359" s="216" t="s">
        <v>403</v>
      </c>
      <c r="K359" s="222" t="s">
        <v>226</v>
      </c>
    </row>
    <row r="360" spans="2:11" hidden="1" x14ac:dyDescent="0.25">
      <c r="B360" s="172">
        <f>IF(C360=0,"",MAX($B$5:B359)+1)</f>
        <v>345</v>
      </c>
      <c r="C360" s="21">
        <v>6427003703</v>
      </c>
      <c r="D360" s="9" t="str">
        <f>_xlfn.XLOOKUP(C360,'COA_DTGroup_Update 20260428'!$C$410:$C$854,'COA_DTGroup_Update 20260428'!$A$410:$A$854,"")</f>
        <v>Chi phí gởi xe Du lịch, xe gắn máy</v>
      </c>
      <c r="E360" s="12" t="s">
        <v>403</v>
      </c>
      <c r="F360" s="21" t="s">
        <v>1064</v>
      </c>
      <c r="G360" s="171"/>
      <c r="H360" s="179">
        <f>VLOOKUP(C360,'COA_DTGroup_Update 20260428'!C:D,2,0)</f>
        <v>642</v>
      </c>
      <c r="I360" s="179">
        <v>145</v>
      </c>
      <c r="J360" s="216" t="s">
        <v>403</v>
      </c>
      <c r="K360" s="222" t="s">
        <v>226</v>
      </c>
    </row>
    <row r="361" spans="2:11" hidden="1" x14ac:dyDescent="0.25">
      <c r="B361" s="172">
        <f>IF(C361=0,"",MAX($B$5:B360)+1)</f>
        <v>346</v>
      </c>
      <c r="C361" s="21">
        <v>6418004302</v>
      </c>
      <c r="D361" s="9" t="str">
        <f>_xlfn.XLOOKUP(C361,'COA_DTGroup_Update 20260428'!$C$410:$C$854,'COA_DTGroup_Update 20260428'!$A$410:$A$854,"")</f>
        <v>Chi phí hiếu hỷ, phúc lợi khác NV</v>
      </c>
      <c r="E361" s="12" t="s">
        <v>404</v>
      </c>
      <c r="F361" s="21" t="s">
        <v>1065</v>
      </c>
      <c r="G361" s="171"/>
      <c r="H361" s="179">
        <f>VLOOKUP(C361,'COA_DTGroup_Update 20260428'!C:D,2,0)</f>
        <v>641</v>
      </c>
      <c r="I361" s="179">
        <v>146</v>
      </c>
      <c r="J361" s="216" t="s">
        <v>404</v>
      </c>
      <c r="K361" s="222" t="s">
        <v>226</v>
      </c>
    </row>
    <row r="362" spans="2:11" hidden="1" x14ac:dyDescent="0.25">
      <c r="B362" s="172">
        <f>IF(C362=0,"",MAX($B$5:B361)+1)</f>
        <v>347</v>
      </c>
      <c r="C362" s="21">
        <v>6428004302</v>
      </c>
      <c r="D362" s="9" t="str">
        <f>_xlfn.XLOOKUP(C362,'COA_DTGroup_Update 20260428'!$C$410:$C$854,'COA_DTGroup_Update 20260428'!$A$410:$A$854,"")</f>
        <v>Chi phí hiếu hỷ, phúc lợi khác NV</v>
      </c>
      <c r="E362" s="12" t="s">
        <v>404</v>
      </c>
      <c r="F362" s="21" t="s">
        <v>1065</v>
      </c>
      <c r="G362" s="171"/>
      <c r="H362" s="179">
        <f>VLOOKUP(C362,'COA_DTGroup_Update 20260428'!C:D,2,0)</f>
        <v>642</v>
      </c>
      <c r="I362" s="179">
        <v>146</v>
      </c>
      <c r="J362" s="216" t="s">
        <v>404</v>
      </c>
      <c r="K362" s="222" t="s">
        <v>226</v>
      </c>
    </row>
    <row r="363" spans="2:11" hidden="1" x14ac:dyDescent="0.25">
      <c r="B363" s="172">
        <f>IF(C363=0,"",MAX($B$5:B362)+1)</f>
        <v>348</v>
      </c>
      <c r="C363" s="230" t="s">
        <v>1033</v>
      </c>
      <c r="D363" s="231"/>
      <c r="E363" s="232" t="s">
        <v>152</v>
      </c>
      <c r="F363" s="230" t="s">
        <v>1066</v>
      </c>
      <c r="G363" s="231" t="s">
        <v>805</v>
      </c>
      <c r="H363" s="179"/>
      <c r="I363" s="179">
        <v>147</v>
      </c>
      <c r="J363" s="216" t="s">
        <v>152</v>
      </c>
      <c r="K363" s="222" t="s">
        <v>226</v>
      </c>
    </row>
    <row r="364" spans="2:11" x14ac:dyDescent="0.25">
      <c r="B364" s="172"/>
      <c r="C364" s="230" t="s">
        <v>841</v>
      </c>
      <c r="D364" s="231"/>
      <c r="E364" s="232" t="s">
        <v>152</v>
      </c>
      <c r="F364" s="230" t="s">
        <v>1066</v>
      </c>
      <c r="G364" s="231" t="s">
        <v>805</v>
      </c>
      <c r="H364" s="179"/>
      <c r="I364" s="179">
        <v>147</v>
      </c>
      <c r="J364" s="216" t="s">
        <v>152</v>
      </c>
      <c r="K364" s="222" t="s">
        <v>226</v>
      </c>
    </row>
    <row r="365" spans="2:11" hidden="1" x14ac:dyDescent="0.25">
      <c r="B365" s="172"/>
      <c r="C365" s="230" t="s">
        <v>933</v>
      </c>
      <c r="D365" s="231"/>
      <c r="E365" s="232" t="s">
        <v>152</v>
      </c>
      <c r="F365" s="230" t="s">
        <v>1066</v>
      </c>
      <c r="G365" s="231" t="s">
        <v>805</v>
      </c>
      <c r="H365" s="179"/>
      <c r="I365" s="179">
        <v>147</v>
      </c>
      <c r="J365" s="216" t="s">
        <v>152</v>
      </c>
      <c r="K365" s="222" t="s">
        <v>226</v>
      </c>
    </row>
    <row r="366" spans="2:11" hidden="1" x14ac:dyDescent="0.25">
      <c r="B366" s="172"/>
      <c r="C366" s="230" t="s">
        <v>934</v>
      </c>
      <c r="D366" s="231"/>
      <c r="E366" s="232" t="s">
        <v>152</v>
      </c>
      <c r="F366" s="230" t="s">
        <v>1066</v>
      </c>
      <c r="G366" s="231" t="s">
        <v>805</v>
      </c>
      <c r="H366" s="179"/>
      <c r="I366" s="179">
        <v>147</v>
      </c>
      <c r="J366" s="216" t="s">
        <v>152</v>
      </c>
      <c r="K366" s="222" t="s">
        <v>226</v>
      </c>
    </row>
    <row r="367" spans="2:11" hidden="1" x14ac:dyDescent="0.25">
      <c r="B367" s="172">
        <f>IF(C367=0,"",MAX($B$5:B363)+1)</f>
        <v>349</v>
      </c>
      <c r="C367" s="21">
        <v>6352006001</v>
      </c>
      <c r="D367" s="9" t="str">
        <f>_xlfn.XLOOKUP(C367,'COA_DTGroup_Update 20260428'!$C$410:$C$854,'COA_DTGroup_Update 20260428'!$A$410:$A$854,"")</f>
        <v>Chi phí lãi vay ngắn hạn</v>
      </c>
      <c r="E367" s="9" t="s">
        <v>405</v>
      </c>
      <c r="F367" s="21" t="s">
        <v>1067</v>
      </c>
      <c r="G367" s="171"/>
      <c r="H367" s="179">
        <f>VLOOKUP(C367,'COA_DTGroup_Update 20260428'!C:D,2,0)</f>
        <v>635</v>
      </c>
      <c r="I367" s="179">
        <v>148</v>
      </c>
      <c r="J367" s="198" t="s">
        <v>405</v>
      </c>
      <c r="K367" s="222" t="s">
        <v>226</v>
      </c>
    </row>
    <row r="368" spans="2:11" hidden="1" x14ac:dyDescent="0.25">
      <c r="B368" s="172">
        <f>IF(C368=0,"",MAX($B$5:B367)+1)</f>
        <v>350</v>
      </c>
      <c r="C368" s="21">
        <v>6352006002</v>
      </c>
      <c r="D368" s="9" t="str">
        <f>_xlfn.XLOOKUP(C368,'COA_DTGroup_Update 20260428'!$C$410:$C$854,'COA_DTGroup_Update 20260428'!$A$410:$A$854,"")</f>
        <v>Chi phí lãi vay trung hạn và dài hạn</v>
      </c>
      <c r="E368" s="9" t="s">
        <v>406</v>
      </c>
      <c r="F368" s="21" t="s">
        <v>1068</v>
      </c>
      <c r="G368" s="171"/>
      <c r="H368" s="179">
        <f>VLOOKUP(C368,'COA_DTGroup_Update 20260428'!C:D,2,0)</f>
        <v>635</v>
      </c>
      <c r="I368" s="179">
        <v>149</v>
      </c>
      <c r="J368" s="198" t="s">
        <v>406</v>
      </c>
      <c r="K368" s="222" t="s">
        <v>226</v>
      </c>
    </row>
    <row r="369" spans="2:11" hidden="1" x14ac:dyDescent="0.25">
      <c r="B369" s="172">
        <f>IF(C369=0,"",MAX($B$5:B368)+1)</f>
        <v>351</v>
      </c>
      <c r="C369" s="21">
        <v>6358005901</v>
      </c>
      <c r="D369" s="9" t="str">
        <f>_xlfn.XLOOKUP(C369,'COA_DTGroup_Update 20260428'!$C$410:$C$854,'COA_DTGroup_Update 20260428'!$A$410:$A$854,"")</f>
        <v>Chi phí lãi thuê tài chính</v>
      </c>
      <c r="E369" s="9" t="s">
        <v>407</v>
      </c>
      <c r="F369" s="21" t="s">
        <v>1069</v>
      </c>
      <c r="G369" s="171"/>
      <c r="H369" s="179">
        <f>VLOOKUP(C369,'COA_DTGroup_Update 20260428'!C:D,2,0)</f>
        <v>635</v>
      </c>
      <c r="I369" s="179">
        <v>150</v>
      </c>
      <c r="J369" s="198" t="s">
        <v>407</v>
      </c>
      <c r="K369" s="222" t="s">
        <v>226</v>
      </c>
    </row>
    <row r="370" spans="2:11" hidden="1" x14ac:dyDescent="0.25">
      <c r="B370" s="172">
        <f>IF(C370=0,"",MAX($B$5:B369)+1)</f>
        <v>352</v>
      </c>
      <c r="C370" s="21">
        <v>6351000100</v>
      </c>
      <c r="D370" s="9" t="str">
        <f>_xlfn.XLOOKUP(C370,'COA_DTGroup_Update 20260428'!$C$410:$C$854,'COA_DTGroup_Update 20260428'!$A$410:$A$854,"")</f>
        <v>Chi phí ngân hàng</v>
      </c>
      <c r="E370" s="12" t="s">
        <v>157</v>
      </c>
      <c r="F370" s="21" t="s">
        <v>823</v>
      </c>
      <c r="G370" s="171"/>
      <c r="H370" s="179">
        <f>VLOOKUP(C370,'COA_DTGroup_Update 20260428'!C:D,2,0)</f>
        <v>635</v>
      </c>
      <c r="I370" s="179">
        <v>151</v>
      </c>
      <c r="J370" s="216" t="s">
        <v>157</v>
      </c>
      <c r="K370" s="222" t="s">
        <v>226</v>
      </c>
    </row>
    <row r="371" spans="2:11" hidden="1" x14ac:dyDescent="0.25">
      <c r="B371" s="172">
        <f>IF(C371=0,"",MAX($B$5:B370)+1)</f>
        <v>353</v>
      </c>
      <c r="C371" s="21">
        <v>6417005501</v>
      </c>
      <c r="D371" s="9" t="str">
        <f>_xlfn.XLOOKUP(C371,'COA_DTGroup_Update 20260428'!$C$410:$C$854,'COA_DTGroup_Update 20260428'!$A$410:$A$854,"")</f>
        <v>Chi phí ngân hàng</v>
      </c>
      <c r="E371" s="12" t="s">
        <v>157</v>
      </c>
      <c r="F371" s="21" t="s">
        <v>1070</v>
      </c>
      <c r="G371" s="171"/>
      <c r="H371" s="179">
        <f>VLOOKUP(C371,'COA_DTGroup_Update 20260428'!C:D,2,0)</f>
        <v>641</v>
      </c>
      <c r="I371" s="179">
        <v>151</v>
      </c>
      <c r="J371" s="216" t="s">
        <v>157</v>
      </c>
      <c r="K371" s="222" t="s">
        <v>226</v>
      </c>
    </row>
    <row r="372" spans="2:11" hidden="1" x14ac:dyDescent="0.25">
      <c r="B372" s="172">
        <f>IF(C372=0,"",MAX($B$5:B371)+1)</f>
        <v>354</v>
      </c>
      <c r="C372" s="21">
        <v>6427005501</v>
      </c>
      <c r="D372" s="9" t="str">
        <f>_xlfn.XLOOKUP(C372,'COA_DTGroup_Update 20260428'!$C$410:$C$854,'COA_DTGroup_Update 20260428'!$A$410:$A$854,"")</f>
        <v>Chi phí ngân hàng</v>
      </c>
      <c r="E372" s="12" t="s">
        <v>157</v>
      </c>
      <c r="F372" s="21" t="s">
        <v>1070</v>
      </c>
      <c r="G372" s="171"/>
      <c r="H372" s="179">
        <f>VLOOKUP(C372,'COA_DTGroup_Update 20260428'!C:D,2,0)</f>
        <v>642</v>
      </c>
      <c r="I372" s="179">
        <v>151</v>
      </c>
      <c r="J372" s="216" t="s">
        <v>157</v>
      </c>
      <c r="K372" s="222" t="s">
        <v>226</v>
      </c>
    </row>
    <row r="373" spans="2:11" hidden="1" x14ac:dyDescent="0.25">
      <c r="B373" s="172">
        <f>IF(C373=0,"",MAX($B$5:B372)+1)</f>
        <v>355</v>
      </c>
      <c r="C373" s="203">
        <v>6354000100</v>
      </c>
      <c r="D373" s="9" t="str">
        <f>_xlfn.XLOOKUP(C373,'COA_DTGroup_Update 20260428'!$C$410:$C$854,'COA_DTGroup_Update 20260428'!$A$410:$A$854,"")</f>
        <v>Chi phí đầu tư chứng khoán</v>
      </c>
      <c r="E373" s="12" t="s">
        <v>289</v>
      </c>
      <c r="F373" s="203" t="s">
        <v>823</v>
      </c>
      <c r="G373" s="171" t="s">
        <v>1071</v>
      </c>
      <c r="H373" s="179">
        <f>VLOOKUP(C373,'COA_DTGroup_Update 20260428'!C:D,2,0)</f>
        <v>635</v>
      </c>
      <c r="I373" s="179">
        <v>152</v>
      </c>
      <c r="J373" s="216" t="s">
        <v>289</v>
      </c>
      <c r="K373" s="222" t="s">
        <v>226</v>
      </c>
    </row>
    <row r="374" spans="2:11" hidden="1" x14ac:dyDescent="0.25">
      <c r="B374" s="172">
        <f>IF(C374=0,"",MAX($B$5:B373)+1)</f>
        <v>356</v>
      </c>
      <c r="C374" s="203">
        <v>6354006401</v>
      </c>
      <c r="D374" s="9" t="str">
        <f>_xlfn.XLOOKUP(C374,'COA_DTGroup_Update 20260428'!$C$410:$C$854,'COA_DTGroup_Update 20260428'!$A$410:$A$854,"")</f>
        <v>Chi phí đầu tư chứng khoán</v>
      </c>
      <c r="E374" s="12" t="s">
        <v>289</v>
      </c>
      <c r="F374" s="203" t="s">
        <v>1072</v>
      </c>
      <c r="G374" s="171" t="s">
        <v>1071</v>
      </c>
      <c r="H374" s="179">
        <f>VLOOKUP(C374,'COA_DTGroup_Update 20260428'!C:D,2,0)</f>
        <v>635</v>
      </c>
      <c r="I374" s="179">
        <v>152</v>
      </c>
      <c r="J374" s="216" t="s">
        <v>289</v>
      </c>
      <c r="K374" s="222" t="s">
        <v>226</v>
      </c>
    </row>
    <row r="375" spans="2:11" hidden="1" x14ac:dyDescent="0.25">
      <c r="B375" s="172">
        <f>IF(C375=0,"",MAX($B$5:B374)+1)</f>
        <v>357</v>
      </c>
      <c r="C375" s="203">
        <v>6358000100</v>
      </c>
      <c r="D375" s="9" t="str">
        <f>_xlfn.XLOOKUP(C375,'COA_DTGroup_Update 20260428'!$C$410:$C$854,'COA_DTGroup_Update 20260428'!$A$410:$A$854,"")</f>
        <v>Chi phí hoạt động tài chính khác</v>
      </c>
      <c r="E375" s="12" t="s">
        <v>289</v>
      </c>
      <c r="F375" s="203" t="s">
        <v>823</v>
      </c>
      <c r="G375" s="171" t="s">
        <v>1071</v>
      </c>
      <c r="H375" s="179">
        <f>VLOOKUP(C375,'COA_DTGroup_Update 20260428'!C:D,2,0)</f>
        <v>635</v>
      </c>
      <c r="I375" s="179">
        <v>152</v>
      </c>
      <c r="J375" s="216" t="s">
        <v>289</v>
      </c>
      <c r="K375" s="222" t="s">
        <v>226</v>
      </c>
    </row>
    <row r="376" spans="2:11" hidden="1" x14ac:dyDescent="0.25">
      <c r="B376" s="172">
        <f>IF(C376=0,"",MAX($B$5:B375)+1)</f>
        <v>358</v>
      </c>
      <c r="C376" s="21">
        <v>6353006301</v>
      </c>
      <c r="D376" s="9" t="str">
        <f>_xlfn.XLOOKUP(C376,'COA_DTGroup_Update 20260428'!$C$410:$C$854,'COA_DTGroup_Update 20260428'!$A$410:$A$854,"")</f>
        <v>Chi phí chênh lệch tỷ giá hối đoái</v>
      </c>
      <c r="E376" s="9" t="s">
        <v>408</v>
      </c>
      <c r="F376" s="21" t="s">
        <v>1073</v>
      </c>
      <c r="G376" s="171"/>
      <c r="H376" s="179">
        <f>VLOOKUP(C376,'COA_DTGroup_Update 20260428'!C:D,2,0)</f>
        <v>635</v>
      </c>
      <c r="I376" s="179">
        <v>153</v>
      </c>
      <c r="J376" s="198" t="s">
        <v>408</v>
      </c>
      <c r="K376" s="222" t="s">
        <v>226</v>
      </c>
    </row>
    <row r="377" spans="2:11" ht="27.6" hidden="1" x14ac:dyDescent="0.25">
      <c r="B377" s="172">
        <f>IF(C377=0,"",MAX($B$5:B376)+1)</f>
        <v>359</v>
      </c>
      <c r="C377" s="21">
        <v>6353096301</v>
      </c>
      <c r="D377" s="9" t="str">
        <f>_xlfn.XLOOKUP(C377,'COA_DTGroup_Update 20260428'!$C$410:$C$854,'COA_DTGroup_Update 20260428'!$A$410:$A$854,"")</f>
        <v>Chi phí chênh lệch tỷ giá hối đoái-Chưa thực hiện</v>
      </c>
      <c r="E377" s="9" t="s">
        <v>409</v>
      </c>
      <c r="F377" s="21" t="s">
        <v>1074</v>
      </c>
      <c r="G377" s="171"/>
      <c r="H377" s="179">
        <f>VLOOKUP(C377,'COA_DTGroup_Update 20260428'!C:D,2,0)</f>
        <v>635</v>
      </c>
      <c r="I377" s="179">
        <v>154</v>
      </c>
      <c r="J377" s="198" t="s">
        <v>409</v>
      </c>
      <c r="K377" s="222" t="s">
        <v>226</v>
      </c>
    </row>
    <row r="378" spans="2:11" ht="27.6" hidden="1" x14ac:dyDescent="0.25">
      <c r="B378" s="172">
        <f>IF(C378=0,"",MAX($B$5:B377)+1)</f>
        <v>360</v>
      </c>
      <c r="C378" s="203">
        <v>8112000100</v>
      </c>
      <c r="D378" s="9" t="str">
        <f>_xlfn.XLOOKUP(C378,'COA_DTGroup_Update 20260428'!$C$410:$C$854,'COA_DTGroup_Update 20260428'!$A$410:$A$854,"")</f>
        <v>Chênh lệch lỗ do đánh giá lại VT, HH, TS</v>
      </c>
      <c r="E378" s="9" t="s">
        <v>388</v>
      </c>
      <c r="F378" s="203" t="s">
        <v>823</v>
      </c>
      <c r="G378" s="171" t="s">
        <v>1075</v>
      </c>
      <c r="H378" s="179">
        <f>VLOOKUP(C378,'COA_DTGroup_Update 20260428'!C:D,2,0)</f>
        <v>811</v>
      </c>
      <c r="I378" s="179">
        <v>117</v>
      </c>
      <c r="J378" s="198" t="s">
        <v>388</v>
      </c>
      <c r="K378" s="222" t="s">
        <v>226</v>
      </c>
    </row>
    <row r="379" spans="2:11" x14ac:dyDescent="0.25">
      <c r="B379" s="172">
        <f>IF(C379=0,"",MAX($B$5:B378)+1)</f>
        <v>361</v>
      </c>
      <c r="C379" s="179">
        <v>6274001901</v>
      </c>
      <c r="D379" s="171" t="str">
        <f>_xlfn.XLOOKUP(C379,'COA_DTGroup_Update 20260428'!$C$410:$C$854,'COA_DTGroup_Update 20260428'!$A$410:$A$854,"")</f>
        <v>Khấu hao nhà xưởng</v>
      </c>
      <c r="E379" s="171" t="s">
        <v>410</v>
      </c>
      <c r="F379" s="179" t="s">
        <v>1076</v>
      </c>
      <c r="G379" s="171" t="s">
        <v>1077</v>
      </c>
      <c r="H379" s="179">
        <f>VLOOKUP(C379,'COA_DTGroup_Update 20260428'!C:D,2,0)</f>
        <v>627</v>
      </c>
      <c r="I379" s="179">
        <v>155</v>
      </c>
      <c r="J379" s="198" t="s">
        <v>410</v>
      </c>
      <c r="K379" s="222" t="s">
        <v>226</v>
      </c>
    </row>
    <row r="380" spans="2:11" x14ac:dyDescent="0.25">
      <c r="B380" s="172">
        <f>IF(C380=0,"",MAX($B$5:B379)+1)</f>
        <v>362</v>
      </c>
      <c r="C380" s="179">
        <v>6274001902</v>
      </c>
      <c r="D380" s="171" t="str">
        <f>_xlfn.XLOOKUP(C380,'COA_DTGroup_Update 20260428'!$C$410:$C$854,'COA_DTGroup_Update 20260428'!$A$410:$A$854,"")</f>
        <v>Khấu hao khuôn</v>
      </c>
      <c r="E380" s="171" t="s">
        <v>413</v>
      </c>
      <c r="F380" s="179" t="s">
        <v>1078</v>
      </c>
      <c r="G380" s="171" t="s">
        <v>1079</v>
      </c>
      <c r="H380" s="179">
        <f>VLOOKUP(C380,'COA_DTGroup_Update 20260428'!C:D,2,0)</f>
        <v>627</v>
      </c>
      <c r="I380" s="179">
        <v>158</v>
      </c>
      <c r="J380" s="198" t="s">
        <v>413</v>
      </c>
      <c r="K380" s="222" t="s">
        <v>226</v>
      </c>
    </row>
    <row r="381" spans="2:11" x14ac:dyDescent="0.25">
      <c r="B381" s="172">
        <f>IF(C381=0,"",MAX($B$5:B380)+1)</f>
        <v>363</v>
      </c>
      <c r="C381" s="203">
        <v>6273006201</v>
      </c>
      <c r="D381" s="171" t="str">
        <f>_xlfn.XLOOKUP(C381,'COA_DTGroup_Update 20260428'!$C$410:$C$854,'COA_DTGroup_Update 20260428'!$A$410:$A$854,"")</f>
        <v>Chi phí khuôn phân bổ theo sản phẩm</v>
      </c>
      <c r="E381" s="171" t="s">
        <v>414</v>
      </c>
      <c r="F381" s="203" t="s">
        <v>1080</v>
      </c>
      <c r="G381" s="171"/>
      <c r="H381" s="179">
        <f>VLOOKUP(C381,'COA_DTGroup_Update 20260428'!C:D,2,0)</f>
        <v>627</v>
      </c>
      <c r="I381" s="179">
        <v>159</v>
      </c>
      <c r="J381" s="198" t="s">
        <v>414</v>
      </c>
      <c r="K381" s="222" t="s">
        <v>226</v>
      </c>
    </row>
    <row r="382" spans="2:11" x14ac:dyDescent="0.25">
      <c r="B382" s="172">
        <f>IF(C382=0,"",MAX($B$5:B381)+1)</f>
        <v>364</v>
      </c>
      <c r="C382" s="179">
        <v>6274001903</v>
      </c>
      <c r="D382" s="171" t="str">
        <f>_xlfn.XLOOKUP(C382,'COA_DTGroup_Update 20260428'!$C$410:$C$854,'COA_DTGroup_Update 20260428'!$A$410:$A$854,"")</f>
        <v>Khấu hao máy móc thiết bị chính</v>
      </c>
      <c r="E382" s="171" t="s">
        <v>411</v>
      </c>
      <c r="F382" s="179" t="s">
        <v>1081</v>
      </c>
      <c r="G382" s="171" t="s">
        <v>1082</v>
      </c>
      <c r="H382" s="179">
        <f>VLOOKUP(C382,'COA_DTGroup_Update 20260428'!C:D,2,0)</f>
        <v>627</v>
      </c>
      <c r="I382" s="179">
        <v>156</v>
      </c>
      <c r="J382" s="198" t="s">
        <v>411</v>
      </c>
      <c r="K382" s="222" t="s">
        <v>226</v>
      </c>
    </row>
    <row r="383" spans="2:11" x14ac:dyDescent="0.25">
      <c r="B383" s="172">
        <f>IF(C383=0,"",MAX($B$5:B382)+1)</f>
        <v>365</v>
      </c>
      <c r="C383" s="179">
        <v>6274001904</v>
      </c>
      <c r="D383" s="171" t="str">
        <f>_xlfn.XLOOKUP(C383,'COA_DTGroup_Update 20260428'!$C$410:$C$854,'COA_DTGroup_Update 20260428'!$A$410:$A$854,"")</f>
        <v>Khấu hao thiết bị văn phòng</v>
      </c>
      <c r="E383" s="171" t="s">
        <v>416</v>
      </c>
      <c r="F383" s="179" t="s">
        <v>1083</v>
      </c>
      <c r="G383" s="171" t="s">
        <v>1084</v>
      </c>
      <c r="H383" s="179">
        <f>VLOOKUP(C383,'COA_DTGroup_Update 20260428'!C:D,2,0)</f>
        <v>627</v>
      </c>
      <c r="I383" s="179">
        <v>161</v>
      </c>
      <c r="J383" s="198" t="s">
        <v>416</v>
      </c>
      <c r="K383" s="222" t="s">
        <v>226</v>
      </c>
    </row>
    <row r="384" spans="2:11" ht="27.6" x14ac:dyDescent="0.25">
      <c r="B384" s="172">
        <f>IF(C384=0,"",MAX($B$5:B383)+1)</f>
        <v>366</v>
      </c>
      <c r="C384" s="179">
        <v>6274001905</v>
      </c>
      <c r="D384" s="171" t="str">
        <f>_xlfn.XLOOKUP(C384,'COA_DTGroup_Update 20260428'!$C$410:$C$854,'COA_DTGroup_Update 20260428'!$A$410:$A$854,"")</f>
        <v>Khấu hao phương tiện đi lại, vận tải</v>
      </c>
      <c r="E384" s="171" t="s">
        <v>415</v>
      </c>
      <c r="F384" s="179" t="s">
        <v>1085</v>
      </c>
      <c r="G384" s="171" t="s">
        <v>1086</v>
      </c>
      <c r="H384" s="179">
        <f>VLOOKUP(C384,'COA_DTGroup_Update 20260428'!C:D,2,0)</f>
        <v>627</v>
      </c>
      <c r="I384" s="179">
        <v>160</v>
      </c>
      <c r="J384" s="198" t="s">
        <v>415</v>
      </c>
      <c r="K384" s="222" t="s">
        <v>226</v>
      </c>
    </row>
    <row r="385" spans="1:11" x14ac:dyDescent="0.25">
      <c r="B385" s="172">
        <f>IF(C385=0,"",MAX($B$5:B384)+1)</f>
        <v>367</v>
      </c>
      <c r="C385" s="179">
        <v>6274001906</v>
      </c>
      <c r="D385" s="171" t="str">
        <f>_xlfn.XLOOKUP(C385,'COA_DTGroup_Update 20260428'!$C$410:$C$854,'COA_DTGroup_Update 20260428'!$A$410:$A$854,"")</f>
        <v>Khấu hao máy móc thiết bị phụ</v>
      </c>
      <c r="E385" s="171" t="s">
        <v>412</v>
      </c>
      <c r="F385" s="179" t="s">
        <v>1087</v>
      </c>
      <c r="G385" s="171" t="s">
        <v>1088</v>
      </c>
      <c r="H385" s="179">
        <f>VLOOKUP(C385,'COA_DTGroup_Update 20260428'!C:D,2,0)</f>
        <v>627</v>
      </c>
      <c r="I385" s="179">
        <v>157</v>
      </c>
      <c r="J385" s="198" t="s">
        <v>412</v>
      </c>
      <c r="K385" s="222" t="s">
        <v>226</v>
      </c>
    </row>
    <row r="386" spans="1:11" s="3" customFormat="1" ht="27.6" x14ac:dyDescent="0.25">
      <c r="A386" s="191"/>
      <c r="B386" s="212">
        <f>IF(C386=0,"",MAX($B$5:B385)+1)</f>
        <v>368</v>
      </c>
      <c r="C386" s="204">
        <v>6274001907</v>
      </c>
      <c r="D386" s="205" t="str">
        <f>_xlfn.XLOOKUP(C386,'COA_DTGroup_Update 20260428'!$C$410:$C$854,'COA_DTGroup_Update 20260428'!$A$410:$A$854,"")</f>
        <v>Khấu hao TSCĐ vô hình</v>
      </c>
      <c r="E386" s="205"/>
      <c r="F386" s="204" t="s">
        <v>1089</v>
      </c>
      <c r="G386" s="205" t="s">
        <v>1090</v>
      </c>
      <c r="H386" s="200">
        <f>VLOOKUP(C386,'COA_DTGroup_Update 20260428'!C:D,2,0)</f>
        <v>627</v>
      </c>
      <c r="I386" s="204">
        <v>169</v>
      </c>
      <c r="J386" s="201" t="s">
        <v>1091</v>
      </c>
      <c r="K386" s="223" t="s">
        <v>226</v>
      </c>
    </row>
    <row r="387" spans="1:11" x14ac:dyDescent="0.25">
      <c r="B387" s="172">
        <f>IF(C387=0,"",MAX($B$5:B386)+1)</f>
        <v>369</v>
      </c>
      <c r="C387" s="179">
        <v>6274001909</v>
      </c>
      <c r="D387" s="171" t="str">
        <f>_xlfn.XLOOKUP(C387,'COA_DTGroup_Update 20260428'!$C$410:$C$854,'COA_DTGroup_Update 20260428'!$A$410:$A$854,"")</f>
        <v>Khấu hao TSCĐ khác</v>
      </c>
      <c r="E387" s="171" t="s">
        <v>418</v>
      </c>
      <c r="F387" s="179" t="s">
        <v>1092</v>
      </c>
      <c r="G387" s="171" t="s">
        <v>448</v>
      </c>
      <c r="H387" s="179">
        <f>VLOOKUP(C387,'COA_DTGroup_Update 20260428'!C:D,2,0)</f>
        <v>627</v>
      </c>
      <c r="I387" s="179">
        <v>163</v>
      </c>
      <c r="J387" s="198" t="s">
        <v>418</v>
      </c>
      <c r="K387" s="222" t="s">
        <v>226</v>
      </c>
    </row>
    <row r="388" spans="1:11" x14ac:dyDescent="0.25">
      <c r="B388" s="172">
        <f>IF(C388=0,"",MAX($B$5:B387)+1)</f>
        <v>370</v>
      </c>
      <c r="C388" s="179">
        <v>6274001910</v>
      </c>
      <c r="D388" s="171" t="str">
        <f>_xlfn.XLOOKUP(C388,'COA_DTGroup_Update 20260428'!$C$410:$C$854,'COA_DTGroup_Update 20260428'!$A$410:$A$854,"")</f>
        <v>Khấu hao quyền sử dụng đất</v>
      </c>
      <c r="E388" s="171" t="s">
        <v>423</v>
      </c>
      <c r="F388" s="179" t="s">
        <v>1093</v>
      </c>
      <c r="G388" s="171" t="s">
        <v>1094</v>
      </c>
      <c r="H388" s="179">
        <f>VLOOKUP(C388,'COA_DTGroup_Update 20260428'!C:D,2,0)</f>
        <v>627</v>
      </c>
      <c r="I388" s="179">
        <v>168</v>
      </c>
      <c r="J388" s="198" t="s">
        <v>423</v>
      </c>
      <c r="K388" s="222" t="s">
        <v>226</v>
      </c>
    </row>
    <row r="389" spans="1:11" x14ac:dyDescent="0.25">
      <c r="B389" s="172">
        <f>IF(C389=0,"",MAX($B$5:B388)+1)</f>
        <v>371</v>
      </c>
      <c r="C389" s="179">
        <v>6274001915</v>
      </c>
      <c r="D389" s="171" t="str">
        <f>_xlfn.XLOOKUP(C389,'COA_DTGroup_Update 20260428'!$C$410:$C$854,'COA_DTGroup_Update 20260428'!$A$410:$A$854,"")</f>
        <v>Khấu hao tài sản vô hình khác</v>
      </c>
      <c r="E389" s="171" t="s">
        <v>424</v>
      </c>
      <c r="F389" s="179" t="s">
        <v>1095</v>
      </c>
      <c r="G389" s="171" t="s">
        <v>1096</v>
      </c>
      <c r="H389" s="179">
        <f>VLOOKUP(C389,'COA_DTGroup_Update 20260428'!C:D,2,0)</f>
        <v>627</v>
      </c>
      <c r="I389" s="202">
        <v>169</v>
      </c>
      <c r="J389" s="198" t="s">
        <v>424</v>
      </c>
      <c r="K389" s="222" t="s">
        <v>226</v>
      </c>
    </row>
    <row r="390" spans="1:11" hidden="1" x14ac:dyDescent="0.25">
      <c r="B390" s="172">
        <f>IF(C390=0,"",MAX($B$5:B389)+1)</f>
        <v>372</v>
      </c>
      <c r="C390" s="179">
        <v>6414001901</v>
      </c>
      <c r="D390" s="171" t="str">
        <f>_xlfn.XLOOKUP(C390,'COA_DTGroup_Update 20260428'!$C$410:$C$854,'COA_DTGroup_Update 20260428'!$A$410:$A$854,"")</f>
        <v>Khấu hao nhà xưởng</v>
      </c>
      <c r="E390" s="171" t="s">
        <v>410</v>
      </c>
      <c r="F390" s="179" t="s">
        <v>1076</v>
      </c>
      <c r="G390" s="171" t="s">
        <v>1077</v>
      </c>
      <c r="H390" s="179">
        <f>VLOOKUP(C390,'COA_DTGroup_Update 20260428'!C:D,2,0)</f>
        <v>641</v>
      </c>
      <c r="I390" s="179">
        <v>155</v>
      </c>
      <c r="J390" s="198" t="s">
        <v>410</v>
      </c>
      <c r="K390" s="222" t="s">
        <v>226</v>
      </c>
    </row>
    <row r="391" spans="1:11" s="3" customFormat="1" hidden="1" x14ac:dyDescent="0.25">
      <c r="A391" s="191"/>
      <c r="B391" s="212">
        <f>IF(C391=0,"",MAX($B$5:B390)+1)</f>
        <v>373</v>
      </c>
      <c r="C391" s="204">
        <v>6414001903</v>
      </c>
      <c r="D391" s="205" t="str">
        <f>_xlfn.XLOOKUP(C391,'COA_DTGroup_Update 20260428'!$C$410:$C$854,'COA_DTGroup_Update 20260428'!$A$410:$A$854,"")</f>
        <v>Khấu hao máy móc thiết bị xưởng</v>
      </c>
      <c r="E391" s="205"/>
      <c r="F391" s="204" t="s">
        <v>1081</v>
      </c>
      <c r="G391" s="205" t="s">
        <v>1097</v>
      </c>
      <c r="H391" s="200">
        <f>VLOOKUP(C391,'COA_DTGroup_Update 20260428'!C:D,2,0)</f>
        <v>641</v>
      </c>
      <c r="I391" s="204">
        <v>163</v>
      </c>
      <c r="J391" s="201" t="s">
        <v>1098</v>
      </c>
      <c r="K391" s="223" t="s">
        <v>226</v>
      </c>
    </row>
    <row r="392" spans="1:11" hidden="1" x14ac:dyDescent="0.25">
      <c r="B392" s="172">
        <f>IF(C392=0,"",MAX($B$5:B391)+1)</f>
        <v>374</v>
      </c>
      <c r="C392" s="179">
        <v>6414001904</v>
      </c>
      <c r="D392" s="171" t="str">
        <f>_xlfn.XLOOKUP(C392,'COA_DTGroup_Update 20260428'!$C$410:$C$854,'COA_DTGroup_Update 20260428'!$A$410:$A$854,"")</f>
        <v>Khấu hao thiết bị văn phòng</v>
      </c>
      <c r="E392" s="171" t="s">
        <v>416</v>
      </c>
      <c r="F392" s="179" t="s">
        <v>1083</v>
      </c>
      <c r="G392" s="171"/>
      <c r="H392" s="179">
        <f>VLOOKUP(C392,'COA_DTGroup_Update 20260428'!C:D,2,0)</f>
        <v>641</v>
      </c>
      <c r="I392" s="179">
        <v>161</v>
      </c>
      <c r="J392" s="198" t="s">
        <v>416</v>
      </c>
      <c r="K392" s="222" t="s">
        <v>226</v>
      </c>
    </row>
    <row r="393" spans="1:11" ht="27.6" hidden="1" x14ac:dyDescent="0.25">
      <c r="B393" s="172">
        <f>IF(C393=0,"",MAX($B$5:B392)+1)</f>
        <v>375</v>
      </c>
      <c r="C393" s="179">
        <v>6414001905</v>
      </c>
      <c r="D393" s="171" t="str">
        <f>_xlfn.XLOOKUP(C393,'COA_DTGroup_Update 20260428'!$C$410:$C$854,'COA_DTGroup_Update 20260428'!$A$410:$A$854,"")</f>
        <v>Khấu hao phương tiện đi lại, vận tải</v>
      </c>
      <c r="E393" s="171" t="s">
        <v>415</v>
      </c>
      <c r="F393" s="179" t="s">
        <v>1085</v>
      </c>
      <c r="G393" s="171" t="s">
        <v>1086</v>
      </c>
      <c r="H393" s="179">
        <f>VLOOKUP(C393,'COA_DTGroup_Update 20260428'!C:D,2,0)</f>
        <v>641</v>
      </c>
      <c r="I393" s="179">
        <v>160</v>
      </c>
      <c r="J393" s="198" t="s">
        <v>415</v>
      </c>
      <c r="K393" s="222" t="s">
        <v>226</v>
      </c>
    </row>
    <row r="394" spans="1:11" hidden="1" x14ac:dyDescent="0.25">
      <c r="B394" s="172">
        <f>IF(C394=0,"",MAX($B$5:B393)+1)</f>
        <v>376</v>
      </c>
      <c r="C394" s="179">
        <v>6414001907</v>
      </c>
      <c r="D394" s="171" t="str">
        <f>_xlfn.XLOOKUP(C394,'COA_DTGroup_Update 20260428'!$C$410:$C$854,'COA_DTGroup_Update 20260428'!$A$410:$A$854,"")</f>
        <v>Khấu hao TSCĐ vô hình (Phần mềm)</v>
      </c>
      <c r="E394" s="171" t="s">
        <v>419</v>
      </c>
      <c r="F394" s="179" t="s">
        <v>1089</v>
      </c>
      <c r="G394" s="171" t="s">
        <v>1099</v>
      </c>
      <c r="H394" s="179">
        <f>VLOOKUP(C394,'COA_DTGroup_Update 20260428'!C:D,2,0)</f>
        <v>641</v>
      </c>
      <c r="I394" s="179">
        <v>164</v>
      </c>
      <c r="J394" s="198" t="s">
        <v>419</v>
      </c>
      <c r="K394" s="222" t="s">
        <v>226</v>
      </c>
    </row>
    <row r="395" spans="1:11" hidden="1" x14ac:dyDescent="0.25">
      <c r="B395" s="172">
        <f>IF(C395=0,"",MAX($B$5:B394)+1)</f>
        <v>377</v>
      </c>
      <c r="C395" s="179">
        <v>6414001909</v>
      </c>
      <c r="D395" s="171" t="str">
        <f>_xlfn.XLOOKUP(C395,'COA_DTGroup_Update 20260428'!$C$410:$C$854,'COA_DTGroup_Update 20260428'!$A$410:$A$854,"")</f>
        <v>Khấu hao TSCĐ khác</v>
      </c>
      <c r="E395" s="171" t="s">
        <v>418</v>
      </c>
      <c r="F395" s="179" t="s">
        <v>1092</v>
      </c>
      <c r="G395" s="171" t="s">
        <v>418</v>
      </c>
      <c r="H395" s="179">
        <f>VLOOKUP(C395,'COA_DTGroup_Update 20260428'!C:D,2,0)</f>
        <v>641</v>
      </c>
      <c r="I395" s="179">
        <v>163</v>
      </c>
      <c r="J395" s="198" t="s">
        <v>418</v>
      </c>
      <c r="K395" s="222" t="s">
        <v>226</v>
      </c>
    </row>
    <row r="396" spans="1:11" hidden="1" x14ac:dyDescent="0.25">
      <c r="B396" s="172">
        <f>IF(C396=0,"",MAX($B$5:B395)+1)</f>
        <v>378</v>
      </c>
      <c r="C396" s="179">
        <v>6414001910</v>
      </c>
      <c r="D396" s="171" t="str">
        <f>_xlfn.XLOOKUP(C396,'COA_DTGroup_Update 20260428'!$C$410:$C$854,'COA_DTGroup_Update 20260428'!$A$410:$A$854,"")</f>
        <v>Khấu hao quyền sử dụng đất</v>
      </c>
      <c r="E396" s="171" t="s">
        <v>423</v>
      </c>
      <c r="F396" s="179" t="s">
        <v>1093</v>
      </c>
      <c r="G396" s="171" t="s">
        <v>1094</v>
      </c>
      <c r="H396" s="179">
        <f>VLOOKUP(C396,'COA_DTGroup_Update 20260428'!C:D,2,0)</f>
        <v>641</v>
      </c>
      <c r="I396" s="179">
        <v>168</v>
      </c>
      <c r="J396" s="198" t="s">
        <v>423</v>
      </c>
      <c r="K396" s="222" t="s">
        <v>226</v>
      </c>
    </row>
    <row r="397" spans="1:11" hidden="1" x14ac:dyDescent="0.25">
      <c r="B397" s="172">
        <f>IF(C397=0,"",MAX($B$5:B396)+1)</f>
        <v>379</v>
      </c>
      <c r="C397" s="179">
        <v>6414001913</v>
      </c>
      <c r="D397" s="171" t="str">
        <f>_xlfn.XLOOKUP(C397,'COA_DTGroup_Update 20260428'!$C$410:$C$854,'COA_DTGroup_Update 20260428'!$A$410:$A$854,"")</f>
        <v>Khấu hao nhãn hiệu hàng hóa</v>
      </c>
      <c r="E397" s="171" t="s">
        <v>420</v>
      </c>
      <c r="F397" s="179" t="s">
        <v>1100</v>
      </c>
      <c r="G397" s="171" t="s">
        <v>1101</v>
      </c>
      <c r="H397" s="179">
        <f>VLOOKUP(C397,'COA_DTGroup_Update 20260428'!C:D,2,0)</f>
        <v>641</v>
      </c>
      <c r="I397" s="179">
        <v>165</v>
      </c>
      <c r="J397" s="198" t="s">
        <v>420</v>
      </c>
      <c r="K397" s="222" t="s">
        <v>226</v>
      </c>
    </row>
    <row r="398" spans="1:11" hidden="1" x14ac:dyDescent="0.25">
      <c r="B398" s="172">
        <f>IF(C398=0,"",MAX($B$5:B397)+1)</f>
        <v>380</v>
      </c>
      <c r="C398" s="179">
        <v>6414001915</v>
      </c>
      <c r="D398" s="171" t="str">
        <f>_xlfn.XLOOKUP(C398,'COA_DTGroup_Update 20260428'!$C$410:$C$854,'COA_DTGroup_Update 20260428'!$A$410:$A$854,"")</f>
        <v>Khấu hao tài sản vô hình khác</v>
      </c>
      <c r="E398" s="171" t="s">
        <v>424</v>
      </c>
      <c r="F398" s="179" t="s">
        <v>1095</v>
      </c>
      <c r="G398" s="171" t="s">
        <v>1096</v>
      </c>
      <c r="H398" s="179">
        <f>VLOOKUP(C398,'COA_DTGroup_Update 20260428'!C:D,2,0)</f>
        <v>641</v>
      </c>
      <c r="I398" s="179">
        <v>168</v>
      </c>
      <c r="J398" s="198" t="s">
        <v>424</v>
      </c>
      <c r="K398" s="222" t="s">
        <v>226</v>
      </c>
    </row>
    <row r="399" spans="1:11" hidden="1" x14ac:dyDescent="0.25">
      <c r="B399" s="172">
        <f>IF(C399=0,"",MAX($B$5:B398)+1)</f>
        <v>381</v>
      </c>
      <c r="C399" s="179">
        <v>6424001901</v>
      </c>
      <c r="D399" s="171" t="str">
        <f>_xlfn.XLOOKUP(C399,'COA_DTGroup_Update 20260428'!$C$410:$C$854,'COA_DTGroup_Update 20260428'!$A$410:$A$854,"")</f>
        <v>Khấu hao nhà xưởng</v>
      </c>
      <c r="E399" s="171" t="s">
        <v>410</v>
      </c>
      <c r="F399" s="179" t="s">
        <v>1076</v>
      </c>
      <c r="G399" s="171" t="s">
        <v>1077</v>
      </c>
      <c r="H399" s="179">
        <f>VLOOKUP(C399,'COA_DTGroup_Update 20260428'!C:D,2,0)</f>
        <v>642</v>
      </c>
      <c r="I399" s="179">
        <v>155</v>
      </c>
      <c r="J399" s="198" t="s">
        <v>410</v>
      </c>
      <c r="K399" s="222" t="s">
        <v>226</v>
      </c>
    </row>
    <row r="400" spans="1:11" s="3" customFormat="1" hidden="1" x14ac:dyDescent="0.25">
      <c r="A400" s="191"/>
      <c r="B400" s="212">
        <f>IF(C400=0,"",MAX($B$5:B399)+1)</f>
        <v>382</v>
      </c>
      <c r="C400" s="204">
        <v>6424001903</v>
      </c>
      <c r="D400" s="205" t="str">
        <f>_xlfn.XLOOKUP(C400,'COA_DTGroup_Update 20260428'!$C$410:$C$854,'COA_DTGroup_Update 20260428'!$A$410:$A$854,"")</f>
        <v>Khấu hao máy móc thiết bị xưởng</v>
      </c>
      <c r="E400" s="205"/>
      <c r="F400" s="204" t="s">
        <v>1081</v>
      </c>
      <c r="G400" s="205" t="s">
        <v>1097</v>
      </c>
      <c r="H400" s="200">
        <f>VLOOKUP(C400,'COA_DTGroup_Update 20260428'!C:D,2,0)</f>
        <v>642</v>
      </c>
      <c r="I400" s="200"/>
      <c r="J400" s="201" t="s">
        <v>1098</v>
      </c>
      <c r="K400" s="223" t="s">
        <v>226</v>
      </c>
    </row>
    <row r="401" spans="1:11" hidden="1" x14ac:dyDescent="0.25">
      <c r="B401" s="172">
        <f>IF(C401=0,"",MAX($B$5:B400)+1)</f>
        <v>383</v>
      </c>
      <c r="C401" s="179">
        <v>6424001904</v>
      </c>
      <c r="D401" s="171" t="str">
        <f>_xlfn.XLOOKUP(C401,'COA_DTGroup_Update 20260428'!$C$410:$C$854,'COA_DTGroup_Update 20260428'!$A$410:$A$854,"")</f>
        <v>Khấu hao thiết bị văn phòng</v>
      </c>
      <c r="E401" s="171" t="s">
        <v>416</v>
      </c>
      <c r="F401" s="179" t="s">
        <v>1083</v>
      </c>
      <c r="G401" s="171" t="s">
        <v>1084</v>
      </c>
      <c r="H401" s="179">
        <f>VLOOKUP(C401,'COA_DTGroup_Update 20260428'!C:D,2,0)</f>
        <v>642</v>
      </c>
      <c r="I401" s="179">
        <v>161</v>
      </c>
      <c r="J401" s="198" t="s">
        <v>416</v>
      </c>
      <c r="K401" s="222" t="s">
        <v>226</v>
      </c>
    </row>
    <row r="402" spans="1:11" ht="27.6" hidden="1" x14ac:dyDescent="0.25">
      <c r="B402" s="172">
        <f>IF(C402=0,"",MAX($B$5:B401)+1)</f>
        <v>384</v>
      </c>
      <c r="C402" s="179">
        <v>6424001905</v>
      </c>
      <c r="D402" s="171" t="str">
        <f>_xlfn.XLOOKUP(C402,'COA_DTGroup_Update 20260428'!$C$410:$C$854,'COA_DTGroup_Update 20260428'!$A$410:$A$854,"")</f>
        <v>Khấu hao phương tiện đi lại, vận tải</v>
      </c>
      <c r="E402" s="171" t="s">
        <v>415</v>
      </c>
      <c r="F402" s="179" t="s">
        <v>1085</v>
      </c>
      <c r="G402" s="171" t="s">
        <v>1086</v>
      </c>
      <c r="H402" s="179">
        <f>VLOOKUP(C402,'COA_DTGroup_Update 20260428'!C:D,2,0)</f>
        <v>642</v>
      </c>
      <c r="I402" s="179">
        <v>160</v>
      </c>
      <c r="J402" s="198" t="s">
        <v>415</v>
      </c>
      <c r="K402" s="222" t="s">
        <v>226</v>
      </c>
    </row>
    <row r="403" spans="1:11" hidden="1" x14ac:dyDescent="0.25">
      <c r="B403" s="172">
        <f>IF(C403=0,"",MAX($B$5:B402)+1)</f>
        <v>385</v>
      </c>
      <c r="C403" s="179">
        <v>6424001906</v>
      </c>
      <c r="D403" s="171" t="str">
        <f>_xlfn.XLOOKUP(C403,'COA_DTGroup_Update 20260428'!$C$410:$C$854,'COA_DTGroup_Update 20260428'!$A$410:$A$854,"")</f>
        <v>Khấu hao IT phần cứng</v>
      </c>
      <c r="E403" s="171" t="s">
        <v>417</v>
      </c>
      <c r="F403" s="179" t="s">
        <v>1087</v>
      </c>
      <c r="G403" s="171" t="s">
        <v>417</v>
      </c>
      <c r="H403" s="179">
        <f>VLOOKUP(C403,'COA_DTGroup_Update 20260428'!C:D,2,0)</f>
        <v>642</v>
      </c>
      <c r="I403" s="179">
        <v>162</v>
      </c>
      <c r="J403" s="198" t="s">
        <v>417</v>
      </c>
      <c r="K403" s="222" t="s">
        <v>226</v>
      </c>
    </row>
    <row r="404" spans="1:11" hidden="1" x14ac:dyDescent="0.25">
      <c r="B404" s="172">
        <f>IF(C404=0,"",MAX($B$5:B403)+1)</f>
        <v>386</v>
      </c>
      <c r="C404" s="179">
        <v>6424001907</v>
      </c>
      <c r="D404" s="171" t="str">
        <f>_xlfn.XLOOKUP(C404,'COA_DTGroup_Update 20260428'!$C$410:$C$854,'COA_DTGroup_Update 20260428'!$A$410:$A$854,"")</f>
        <v>Khấu hao TSCĐ vô hình (Phần mềm)</v>
      </c>
      <c r="E404" s="171" t="s">
        <v>419</v>
      </c>
      <c r="F404" s="179" t="s">
        <v>1089</v>
      </c>
      <c r="G404" s="171" t="s">
        <v>1099</v>
      </c>
      <c r="H404" s="179">
        <f>VLOOKUP(C404,'COA_DTGroup_Update 20260428'!C:D,2,0)</f>
        <v>642</v>
      </c>
      <c r="I404" s="179">
        <v>164</v>
      </c>
      <c r="J404" s="198" t="s">
        <v>419</v>
      </c>
      <c r="K404" s="222" t="s">
        <v>226</v>
      </c>
    </row>
    <row r="405" spans="1:11" hidden="1" x14ac:dyDescent="0.25">
      <c r="B405" s="172">
        <f>IF(C405=0,"",MAX($B$5:B404)+1)</f>
        <v>387</v>
      </c>
      <c r="C405" s="179">
        <v>6424001909</v>
      </c>
      <c r="D405" s="171" t="str">
        <f>_xlfn.XLOOKUP(C405,'COA_DTGroup_Update 20260428'!$C$410:$C$854,'COA_DTGroup_Update 20260428'!$A$410:$A$854,"")</f>
        <v>Khấu hao TSCĐ khác</v>
      </c>
      <c r="E405" s="171" t="s">
        <v>418</v>
      </c>
      <c r="F405" s="179" t="s">
        <v>1092</v>
      </c>
      <c r="G405" s="171" t="s">
        <v>448</v>
      </c>
      <c r="H405" s="179">
        <f>VLOOKUP(C405,'COA_DTGroup_Update 20260428'!C:D,2,0)</f>
        <v>642</v>
      </c>
      <c r="I405" s="179">
        <v>163</v>
      </c>
      <c r="J405" s="198" t="s">
        <v>418</v>
      </c>
      <c r="K405" s="222" t="s">
        <v>226</v>
      </c>
    </row>
    <row r="406" spans="1:11" hidden="1" x14ac:dyDescent="0.25">
      <c r="B406" s="172">
        <f>IF(C406=0,"",MAX($B$5:B405)+1)</f>
        <v>388</v>
      </c>
      <c r="C406" s="179">
        <v>6424001910</v>
      </c>
      <c r="D406" s="171" t="str">
        <f>_xlfn.XLOOKUP(C406,'COA_DTGroup_Update 20260428'!$C$410:$C$854,'COA_DTGroup_Update 20260428'!$A$410:$A$854,"")</f>
        <v>Khấu hao quyền sử dụng đất</v>
      </c>
      <c r="E406" s="171" t="s">
        <v>423</v>
      </c>
      <c r="F406" s="179" t="s">
        <v>1093</v>
      </c>
      <c r="G406" s="171" t="s">
        <v>1094</v>
      </c>
      <c r="H406" s="179">
        <f>VLOOKUP(C406,'COA_DTGroup_Update 20260428'!C:D,2,0)</f>
        <v>642</v>
      </c>
      <c r="I406" s="179">
        <v>168</v>
      </c>
      <c r="J406" s="198" t="s">
        <v>423</v>
      </c>
      <c r="K406" s="222" t="s">
        <v>226</v>
      </c>
    </row>
    <row r="407" spans="1:11" hidden="1" x14ac:dyDescent="0.25">
      <c r="B407" s="172">
        <f>IF(C407=0,"",MAX($B$5:B406)+1)</f>
        <v>389</v>
      </c>
      <c r="C407" s="179">
        <v>6424001911</v>
      </c>
      <c r="D407" s="171" t="str">
        <f>_xlfn.XLOOKUP(C407,'COA_DTGroup_Update 20260428'!$C$410:$C$854,'COA_DTGroup_Update 20260428'!$A$410:$A$854,"")</f>
        <v>Khấu hao quyền phát hành</v>
      </c>
      <c r="E407" s="171" t="s">
        <v>422</v>
      </c>
      <c r="F407" s="179" t="s">
        <v>1102</v>
      </c>
      <c r="G407" s="171" t="s">
        <v>1103</v>
      </c>
      <c r="H407" s="179">
        <f>VLOOKUP(C407,'COA_DTGroup_Update 20260428'!C:D,2,0)</f>
        <v>642</v>
      </c>
      <c r="I407" s="179">
        <v>167</v>
      </c>
      <c r="J407" s="198" t="s">
        <v>422</v>
      </c>
      <c r="K407" s="222" t="s">
        <v>226</v>
      </c>
    </row>
    <row r="408" spans="1:11" hidden="1" x14ac:dyDescent="0.25">
      <c r="B408" s="172">
        <f>IF(C408=0,"",MAX($B$5:B407)+1)</f>
        <v>390</v>
      </c>
      <c r="C408" s="179">
        <v>6424001912</v>
      </c>
      <c r="D408" s="171" t="str">
        <f>_xlfn.XLOOKUP(C408,'COA_DTGroup_Update 20260428'!$C$410:$C$854,'COA_DTGroup_Update 20260428'!$A$410:$A$854,"")</f>
        <v>Khấu hao bản quyền, sáng chế</v>
      </c>
      <c r="E408" s="171" t="s">
        <v>421</v>
      </c>
      <c r="F408" s="179" t="s">
        <v>1104</v>
      </c>
      <c r="G408" s="171" t="s">
        <v>1105</v>
      </c>
      <c r="H408" s="179">
        <f>VLOOKUP(C408,'COA_DTGroup_Update 20260428'!C:D,2,0)</f>
        <v>642</v>
      </c>
      <c r="I408" s="179">
        <v>166</v>
      </c>
      <c r="J408" s="198" t="s">
        <v>421</v>
      </c>
      <c r="K408" s="222" t="s">
        <v>226</v>
      </c>
    </row>
    <row r="409" spans="1:11" hidden="1" x14ac:dyDescent="0.25">
      <c r="B409" s="172">
        <f>IF(C409=0,"",MAX($B$5:B408)+1)</f>
        <v>391</v>
      </c>
      <c r="C409" s="179">
        <v>6424001913</v>
      </c>
      <c r="D409" s="171" t="str">
        <f>_xlfn.XLOOKUP(C409,'COA_DTGroup_Update 20260428'!$C$410:$C$854,'COA_DTGroup_Update 20260428'!$A$410:$A$854,"")</f>
        <v>Khấu hao nhãn hiệu hàng hóa</v>
      </c>
      <c r="E409" s="171" t="s">
        <v>420</v>
      </c>
      <c r="F409" s="179" t="s">
        <v>1100</v>
      </c>
      <c r="G409" s="171" t="s">
        <v>1106</v>
      </c>
      <c r="H409" s="179">
        <f>VLOOKUP(C409,'COA_DTGroup_Update 20260428'!C:D,2,0)</f>
        <v>642</v>
      </c>
      <c r="I409" s="179">
        <v>165</v>
      </c>
      <c r="J409" s="198" t="s">
        <v>420</v>
      </c>
      <c r="K409" s="222" t="s">
        <v>226</v>
      </c>
    </row>
    <row r="410" spans="1:11" s="3" customFormat="1" ht="27.6" hidden="1" x14ac:dyDescent="0.25">
      <c r="A410" s="191"/>
      <c r="B410" s="212">
        <f>IF(C410=0,"",MAX($B$5:B409)+1)</f>
        <v>392</v>
      </c>
      <c r="C410" s="204">
        <v>6424001914</v>
      </c>
      <c r="D410" s="205" t="str">
        <f>_xlfn.XLOOKUP(C410,'COA_DTGroup_Update 20260428'!$C$410:$C$854,'COA_DTGroup_Update 20260428'!$A$410:$A$854,"")</f>
        <v>Khấu hao giấy phép và giấy phép nhượng quyền</v>
      </c>
      <c r="E410" s="205"/>
      <c r="F410" s="204" t="s">
        <v>1107</v>
      </c>
      <c r="G410" s="205" t="s">
        <v>852</v>
      </c>
      <c r="H410" s="200">
        <f>VLOOKUP(C410,'COA_DTGroup_Update 20260428'!C:D,2,0)</f>
        <v>642</v>
      </c>
      <c r="I410" s="200"/>
      <c r="J410" s="201" t="s">
        <v>1108</v>
      </c>
      <c r="K410" s="223" t="s">
        <v>226</v>
      </c>
    </row>
    <row r="411" spans="1:11" hidden="1" x14ac:dyDescent="0.25">
      <c r="B411" s="172">
        <f>IF(C411=0,"",MAX($B$5:B410)+1)</f>
        <v>393</v>
      </c>
      <c r="C411" s="179">
        <v>6424001915</v>
      </c>
      <c r="D411" s="171" t="str">
        <f>_xlfn.XLOOKUP(C411,'COA_DTGroup_Update 20260428'!$C$410:$C$854,'COA_DTGroup_Update 20260428'!$A$410:$A$854,"")</f>
        <v>Khấu hao tài sản vô hình khác</v>
      </c>
      <c r="E411" s="171" t="s">
        <v>424</v>
      </c>
      <c r="F411" s="179" t="s">
        <v>1095</v>
      </c>
      <c r="G411" s="171" t="s">
        <v>1096</v>
      </c>
      <c r="H411" s="179">
        <f>VLOOKUP(C411,'COA_DTGroup_Update 20260428'!C:D,2,0)</f>
        <v>642</v>
      </c>
      <c r="I411" s="179">
        <v>168</v>
      </c>
      <c r="J411" s="198" t="s">
        <v>424</v>
      </c>
      <c r="K411" s="222" t="s">
        <v>226</v>
      </c>
    </row>
    <row r="412" spans="1:11" ht="14.4" hidden="1" thickBot="1" x14ac:dyDescent="0.3">
      <c r="B412" s="176">
        <f>IF(C412=0,"",MAX($B$5:B411)+1)</f>
        <v>394</v>
      </c>
      <c r="C412" s="213">
        <v>6424001916</v>
      </c>
      <c r="D412" s="214" t="str">
        <f>_xlfn.XLOOKUP(C412,'COA_DTGroup_Update 20260428'!$C$410:$C$854,'COA_DTGroup_Update 20260428'!$A$410:$A$854,"")</f>
        <v>Bất động sản đầu tư</v>
      </c>
      <c r="E412" s="214" t="s">
        <v>425</v>
      </c>
      <c r="F412" s="213" t="s">
        <v>1109</v>
      </c>
      <c r="G412" s="214" t="s">
        <v>1110</v>
      </c>
      <c r="H412" s="213">
        <f>VLOOKUP(C412,'COA_DTGroup_Update 20260428'!C:D,2,0)</f>
        <v>642</v>
      </c>
      <c r="I412" s="299">
        <v>170</v>
      </c>
      <c r="J412" s="215" t="s">
        <v>425</v>
      </c>
      <c r="K412" s="226" t="s">
        <v>226</v>
      </c>
    </row>
    <row r="413" spans="1:11" x14ac:dyDescent="0.25">
      <c r="I413" s="178"/>
      <c r="J413" s="2"/>
      <c r="K413" s="2"/>
    </row>
  </sheetData>
  <autoFilter ref="A4:K412" xr:uid="{764D46C9-E51A-427C-95AB-D5E37D0441BA}">
    <filterColumn colId="2">
      <filters>
        <filter val="6271002603"/>
        <filter val="6271002604"/>
        <filter val="6271002605"/>
        <filter val="6271002703"/>
        <filter val="6271002801"/>
        <filter val="6271002802"/>
        <filter val="6271002806"/>
        <filter val="6271002901"/>
        <filter val="6271003001"/>
        <filter val="6271003202"/>
        <filter val="6271003401"/>
        <filter val="6271005704"/>
        <filter val="6271007202"/>
        <filter val="6272000100"/>
        <filter val="6272000101"/>
        <filter val="6272000102"/>
        <filter val="6272000103"/>
        <filter val="6272000104"/>
        <filter val="6272000401"/>
        <filter val="6272002101"/>
        <filter val="6272002102"/>
        <filter val="6272002201"/>
        <filter val="6272002503"/>
        <filter val="6272003502"/>
        <filter val="6272004803"/>
        <filter val="6272004805"/>
        <filter val="6272006501"/>
        <filter val="6272xxxxxx"/>
        <filter val="6273000100"/>
        <filter val="6273000105"/>
        <filter val="6273001301"/>
        <filter val="6273001401"/>
        <filter val="6273001501"/>
        <filter val="6273001602"/>
        <filter val="6273001908"/>
        <filter val="6273002001"/>
        <filter val="6273002103"/>
        <filter val="6273002104"/>
        <filter val="6273002202"/>
        <filter val="6273002401"/>
        <filter val="6273002402"/>
        <filter val="6273003002"/>
        <filter val="6273005101"/>
        <filter val="6273006201"/>
        <filter val="6273006501"/>
        <filter val="6273006601"/>
        <filter val="6274001901"/>
        <filter val="6274001902"/>
        <filter val="6274001903"/>
        <filter val="6274001904"/>
        <filter val="6274001905"/>
        <filter val="6274001906"/>
        <filter val="6274001907"/>
        <filter val="6274001909"/>
        <filter val="6274001910"/>
        <filter val="6274001915"/>
        <filter val="6275001801"/>
        <filter val="6275001803"/>
        <filter val="6277001501"/>
        <filter val="6277001802"/>
        <filter val="6277002001"/>
        <filter val="6277002201"/>
        <filter val="6277002202"/>
        <filter val="6277002203"/>
        <filter val="6277002204"/>
        <filter val="6277002301"/>
        <filter val="6277002804"/>
        <filter val="6277002805"/>
        <filter val="6277003101"/>
        <filter val="6277003302"/>
        <filter val="6277003603"/>
        <filter val="6277003702"/>
        <filter val="6277003803"/>
        <filter val="6277004901"/>
        <filter val="6277004902"/>
        <filter val="6277004903"/>
        <filter val="6277004904"/>
        <filter val="6277005001"/>
        <filter val="6277005102"/>
        <filter val="6277005201"/>
        <filter val="6277005402"/>
        <filter val="6277005602"/>
        <filter val="6277005701"/>
        <filter val="6277005702"/>
        <filter val="6277005801"/>
        <filter val="6277006501"/>
        <filter val="6278002101"/>
        <filter val="6278002402"/>
        <filter val="6278002805"/>
        <filter val="6278003203"/>
        <filter val="6278004202"/>
        <filter val="6278004802"/>
        <filter val="6278004803"/>
        <filter val="6278004805"/>
        <filter val="6278005101"/>
        <filter val="6278005601"/>
        <filter val="6278005703"/>
        <filter val="6278006601"/>
        <filter val="6278007201"/>
        <filter val="627xxxxxxx"/>
      </filters>
    </filterColumn>
  </autoFilter>
  <mergeCells count="2">
    <mergeCell ref="I3:K3"/>
    <mergeCell ref="B3:H3"/>
  </mergeCells>
  <phoneticPr fontId="2" type="noConversion"/>
  <conditionalFormatting sqref="B413:C1048576 B1:C1 B4:C5 B2:B3 C6:C151 C161:C251 C254:C412">
    <cfRule type="duplicateValues" dxfId="11" priority="9"/>
  </conditionalFormatting>
  <conditionalFormatting sqref="C161:C251 B5:C5 C6:C151 C254:C411">
    <cfRule type="duplicateValues" dxfId="10" priority="47"/>
  </conditionalFormatting>
  <conditionalFormatting sqref="E286">
    <cfRule type="duplicateValues" dxfId="9" priority="8"/>
  </conditionalFormatting>
  <printOptions horizontalCentered="1"/>
  <pageMargins left="0" right="0" top="0.25" bottom="0" header="0.3" footer="0.3"/>
  <pageSetup paperSize="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CA64E-7234-4AE6-A4CF-1D59E67F5C03}">
  <sheetPr>
    <tabColor rgb="FFFFC000"/>
  </sheetPr>
  <dimension ref="A1:H863"/>
  <sheetViews>
    <sheetView zoomScale="85" zoomScaleNormal="85" workbookViewId="0">
      <pane ySplit="1" topLeftCell="A173" activePane="bottomLeft" state="frozen"/>
      <selection activeCell="G6" sqref="G6"/>
      <selection pane="bottomLeft" activeCell="A229" sqref="A229"/>
    </sheetView>
  </sheetViews>
  <sheetFormatPr defaultColWidth="9.109375" defaultRowHeight="13.2" x14ac:dyDescent="0.25"/>
  <cols>
    <col min="1" max="1" width="55.5546875" style="175" customWidth="1"/>
    <col min="2" max="2" width="16.109375" style="174" customWidth="1"/>
    <col min="3" max="3" width="21" style="174" customWidth="1"/>
    <col min="4" max="4" width="18.109375" style="174" customWidth="1"/>
    <col min="5" max="5" width="14.88671875" style="174" customWidth="1"/>
    <col min="6" max="6" width="23.88671875" style="174" customWidth="1"/>
    <col min="7" max="7" width="21" style="174" customWidth="1"/>
    <col min="8" max="16384" width="9.109375" style="175"/>
  </cols>
  <sheetData>
    <row r="1" spans="1:7" x14ac:dyDescent="0.25">
      <c r="A1" s="173" t="s">
        <v>1111</v>
      </c>
      <c r="B1" s="184" t="s">
        <v>1112</v>
      </c>
      <c r="C1" s="184" t="s">
        <v>1113</v>
      </c>
      <c r="D1" s="184" t="s">
        <v>1114</v>
      </c>
      <c r="F1" s="174" t="s">
        <v>1115</v>
      </c>
      <c r="G1" s="184" t="s">
        <v>1113</v>
      </c>
    </row>
    <row r="2" spans="1:7" x14ac:dyDescent="0.25">
      <c r="A2" s="175" t="s">
        <v>1116</v>
      </c>
      <c r="B2" s="174">
        <v>1000</v>
      </c>
      <c r="C2" s="174">
        <v>1111000100</v>
      </c>
      <c r="F2" s="174" t="str">
        <f t="shared" ref="F2:F65" si="0">"Acct_"&amp;RIGHT(C2,5)</f>
        <v>Acct_00100</v>
      </c>
      <c r="G2" s="292" t="s">
        <v>1117</v>
      </c>
    </row>
    <row r="3" spans="1:7" x14ac:dyDescent="0.25">
      <c r="A3" s="175" t="s">
        <v>1118</v>
      </c>
      <c r="B3" s="174">
        <v>1000</v>
      </c>
      <c r="C3" s="174">
        <v>1111000200</v>
      </c>
      <c r="F3" s="174" t="str">
        <f t="shared" si="0"/>
        <v>Acct_00200</v>
      </c>
      <c r="G3" s="292" t="s">
        <v>1119</v>
      </c>
    </row>
    <row r="4" spans="1:7" x14ac:dyDescent="0.25">
      <c r="A4" s="175" t="s">
        <v>1120</v>
      </c>
      <c r="B4" s="174">
        <v>1000</v>
      </c>
      <c r="C4" s="174">
        <v>1111090100</v>
      </c>
      <c r="F4" s="174" t="str">
        <f t="shared" si="0"/>
        <v>Acct_90100</v>
      </c>
      <c r="G4" s="292" t="s">
        <v>1121</v>
      </c>
    </row>
    <row r="5" spans="1:7" x14ac:dyDescent="0.25">
      <c r="A5" s="175" t="s">
        <v>1122</v>
      </c>
      <c r="B5" s="174">
        <v>1000</v>
      </c>
      <c r="C5" s="174">
        <v>1112000100</v>
      </c>
      <c r="F5" s="174" t="str">
        <f t="shared" si="0"/>
        <v>Acct_00100</v>
      </c>
      <c r="G5" s="292" t="s">
        <v>1123</v>
      </c>
    </row>
    <row r="6" spans="1:7" x14ac:dyDescent="0.25">
      <c r="A6" s="175" t="s">
        <v>1124</v>
      </c>
      <c r="B6" s="174">
        <v>1000</v>
      </c>
      <c r="C6" s="174">
        <v>1121000100</v>
      </c>
      <c r="F6" s="174" t="str">
        <f t="shared" si="0"/>
        <v>Acct_00100</v>
      </c>
      <c r="G6" s="292" t="s">
        <v>1125</v>
      </c>
    </row>
    <row r="7" spans="1:7" x14ac:dyDescent="0.25">
      <c r="A7" s="175" t="s">
        <v>1126</v>
      </c>
      <c r="B7" s="174">
        <v>1000</v>
      </c>
      <c r="C7" s="174">
        <v>1121000200</v>
      </c>
      <c r="F7" s="174" t="str">
        <f t="shared" si="0"/>
        <v>Acct_00200</v>
      </c>
      <c r="G7" s="292" t="s">
        <v>1127</v>
      </c>
    </row>
    <row r="8" spans="1:7" x14ac:dyDescent="0.25">
      <c r="A8" s="175" t="s">
        <v>1128</v>
      </c>
      <c r="B8" s="174">
        <v>1000</v>
      </c>
      <c r="C8" s="174">
        <v>1121000210</v>
      </c>
      <c r="F8" s="174" t="str">
        <f t="shared" si="0"/>
        <v>Acct_00210</v>
      </c>
      <c r="G8" s="292" t="s">
        <v>1129</v>
      </c>
    </row>
    <row r="9" spans="1:7" x14ac:dyDescent="0.25">
      <c r="A9" s="175" t="s">
        <v>1130</v>
      </c>
      <c r="B9" s="174">
        <v>1000</v>
      </c>
      <c r="C9" s="174">
        <v>1121090100</v>
      </c>
      <c r="F9" s="174" t="str">
        <f t="shared" si="0"/>
        <v>Acct_90100</v>
      </c>
      <c r="G9" s="292" t="s">
        <v>1131</v>
      </c>
    </row>
    <row r="10" spans="1:7" x14ac:dyDescent="0.25">
      <c r="A10" s="175" t="s">
        <v>1132</v>
      </c>
      <c r="B10" s="174">
        <v>1000</v>
      </c>
      <c r="C10" s="174">
        <v>1121090210</v>
      </c>
      <c r="F10" s="174" t="str">
        <f t="shared" si="0"/>
        <v>Acct_90210</v>
      </c>
      <c r="G10" s="292" t="s">
        <v>1133</v>
      </c>
    </row>
    <row r="11" spans="1:7" x14ac:dyDescent="0.25">
      <c r="A11" s="175" t="s">
        <v>1134</v>
      </c>
      <c r="B11" s="174">
        <v>1000</v>
      </c>
      <c r="C11" s="174">
        <v>1121100100</v>
      </c>
      <c r="F11" s="174" t="str">
        <f t="shared" si="0"/>
        <v>Acct_00100</v>
      </c>
      <c r="G11" s="292" t="s">
        <v>1135</v>
      </c>
    </row>
    <row r="12" spans="1:7" x14ac:dyDescent="0.25">
      <c r="A12" s="175" t="s">
        <v>1136</v>
      </c>
      <c r="B12" s="174">
        <v>1000</v>
      </c>
      <c r="C12" s="174">
        <v>1121100200</v>
      </c>
      <c r="F12" s="174" t="str">
        <f t="shared" si="0"/>
        <v>Acct_00200</v>
      </c>
      <c r="G12" s="292" t="s">
        <v>1137</v>
      </c>
    </row>
    <row r="13" spans="1:7" x14ac:dyDescent="0.25">
      <c r="A13" s="175" t="s">
        <v>1138</v>
      </c>
      <c r="B13" s="174">
        <v>1000</v>
      </c>
      <c r="C13" s="174">
        <v>1121110100</v>
      </c>
      <c r="F13" s="174" t="str">
        <f t="shared" si="0"/>
        <v>Acct_10100</v>
      </c>
      <c r="G13" s="292" t="s">
        <v>1139</v>
      </c>
    </row>
    <row r="14" spans="1:7" x14ac:dyDescent="0.25">
      <c r="A14" s="175" t="s">
        <v>1140</v>
      </c>
      <c r="B14" s="174">
        <v>1000</v>
      </c>
      <c r="C14" s="174">
        <v>1121119100</v>
      </c>
      <c r="F14" s="174" t="str">
        <f t="shared" si="0"/>
        <v>Acct_19100</v>
      </c>
      <c r="G14" s="292" t="s">
        <v>1141</v>
      </c>
    </row>
    <row r="15" spans="1:7" x14ac:dyDescent="0.25">
      <c r="A15" s="175" t="s">
        <v>1142</v>
      </c>
      <c r="B15" s="174">
        <v>1000</v>
      </c>
      <c r="C15" s="174">
        <v>1121190100</v>
      </c>
      <c r="F15" s="174" t="str">
        <f t="shared" si="0"/>
        <v>Acct_90100</v>
      </c>
      <c r="G15" s="292" t="s">
        <v>1143</v>
      </c>
    </row>
    <row r="16" spans="1:7" x14ac:dyDescent="0.25">
      <c r="A16" s="175" t="s">
        <v>1144</v>
      </c>
      <c r="B16" s="174">
        <v>1000</v>
      </c>
      <c r="C16" s="174">
        <v>1121190200</v>
      </c>
      <c r="F16" s="174" t="str">
        <f t="shared" si="0"/>
        <v>Acct_90200</v>
      </c>
      <c r="G16" s="292" t="s">
        <v>1145</v>
      </c>
    </row>
    <row r="17" spans="1:7" x14ac:dyDescent="0.25">
      <c r="A17" s="175" t="s">
        <v>1146</v>
      </c>
      <c r="B17" s="174">
        <v>1000</v>
      </c>
      <c r="C17" s="174">
        <v>1121200100</v>
      </c>
      <c r="F17" s="174" t="str">
        <f t="shared" si="0"/>
        <v>Acct_00100</v>
      </c>
      <c r="G17" s="292" t="s">
        <v>1147</v>
      </c>
    </row>
    <row r="18" spans="1:7" x14ac:dyDescent="0.25">
      <c r="A18" s="175" t="s">
        <v>1148</v>
      </c>
      <c r="B18" s="174">
        <v>1000</v>
      </c>
      <c r="C18" s="174">
        <v>1121200110</v>
      </c>
      <c r="F18" s="174" t="str">
        <f t="shared" si="0"/>
        <v>Acct_00110</v>
      </c>
      <c r="G18" s="292" t="s">
        <v>1149</v>
      </c>
    </row>
    <row r="19" spans="1:7" x14ac:dyDescent="0.25">
      <c r="A19" s="175" t="s">
        <v>1150</v>
      </c>
      <c r="B19" s="174">
        <v>1000</v>
      </c>
      <c r="C19" s="174">
        <v>1121200120</v>
      </c>
      <c r="F19" s="174" t="str">
        <f t="shared" si="0"/>
        <v>Acct_00120</v>
      </c>
      <c r="G19" s="292" t="s">
        <v>1151</v>
      </c>
    </row>
    <row r="20" spans="1:7" x14ac:dyDescent="0.25">
      <c r="A20" s="175" t="s">
        <v>1152</v>
      </c>
      <c r="B20" s="174">
        <v>1000</v>
      </c>
      <c r="C20" s="174">
        <v>1121200130</v>
      </c>
      <c r="F20" s="174" t="str">
        <f t="shared" si="0"/>
        <v>Acct_00130</v>
      </c>
      <c r="G20" s="292" t="s">
        <v>1153</v>
      </c>
    </row>
    <row r="21" spans="1:7" x14ac:dyDescent="0.25">
      <c r="A21" s="175" t="s">
        <v>1154</v>
      </c>
      <c r="B21" s="174">
        <v>1000</v>
      </c>
      <c r="C21" s="174">
        <v>1121200200</v>
      </c>
      <c r="F21" s="174" t="str">
        <f t="shared" si="0"/>
        <v>Acct_00200</v>
      </c>
      <c r="G21" s="292" t="s">
        <v>1155</v>
      </c>
    </row>
    <row r="22" spans="1:7" x14ac:dyDescent="0.25">
      <c r="A22" s="175" t="s">
        <v>1156</v>
      </c>
      <c r="B22" s="174">
        <v>1000</v>
      </c>
      <c r="C22" s="174">
        <v>1121200300</v>
      </c>
      <c r="F22" s="174" t="str">
        <f t="shared" si="0"/>
        <v>Acct_00300</v>
      </c>
      <c r="G22" s="292" t="s">
        <v>1157</v>
      </c>
    </row>
    <row r="23" spans="1:7" x14ac:dyDescent="0.25">
      <c r="A23" s="175" t="s">
        <v>1158</v>
      </c>
      <c r="B23" s="174">
        <v>1000</v>
      </c>
      <c r="C23" s="174">
        <v>1121290100</v>
      </c>
      <c r="F23" s="174" t="str">
        <f t="shared" si="0"/>
        <v>Acct_90100</v>
      </c>
      <c r="G23" s="292" t="s">
        <v>1159</v>
      </c>
    </row>
    <row r="24" spans="1:7" x14ac:dyDescent="0.25">
      <c r="A24" s="175" t="s">
        <v>1160</v>
      </c>
      <c r="B24" s="174">
        <v>1000</v>
      </c>
      <c r="C24" s="174">
        <v>1121290200</v>
      </c>
      <c r="F24" s="174" t="str">
        <f t="shared" si="0"/>
        <v>Acct_90200</v>
      </c>
      <c r="G24" s="292" t="s">
        <v>1161</v>
      </c>
    </row>
    <row r="25" spans="1:7" x14ac:dyDescent="0.25">
      <c r="A25" s="175" t="s">
        <v>1162</v>
      </c>
      <c r="B25" s="174">
        <v>1000</v>
      </c>
      <c r="C25" s="174">
        <v>1121300100</v>
      </c>
      <c r="F25" s="174" t="str">
        <f t="shared" si="0"/>
        <v>Acct_00100</v>
      </c>
      <c r="G25" s="292" t="s">
        <v>1163</v>
      </c>
    </row>
    <row r="26" spans="1:7" x14ac:dyDescent="0.25">
      <c r="A26" s="175" t="s">
        <v>1164</v>
      </c>
      <c r="B26" s="174">
        <v>1000</v>
      </c>
      <c r="C26" s="174">
        <v>1121300200</v>
      </c>
      <c r="F26" s="174" t="str">
        <f t="shared" si="0"/>
        <v>Acct_00200</v>
      </c>
      <c r="G26" s="292" t="s">
        <v>1165</v>
      </c>
    </row>
    <row r="27" spans="1:7" x14ac:dyDescent="0.25">
      <c r="A27" s="175" t="s">
        <v>1166</v>
      </c>
      <c r="B27" s="174">
        <v>1000</v>
      </c>
      <c r="C27" s="174">
        <v>1121390100</v>
      </c>
      <c r="F27" s="174" t="str">
        <f t="shared" si="0"/>
        <v>Acct_90100</v>
      </c>
      <c r="G27" s="292" t="s">
        <v>1167</v>
      </c>
    </row>
    <row r="28" spans="1:7" x14ac:dyDescent="0.25">
      <c r="A28" s="175" t="s">
        <v>1168</v>
      </c>
      <c r="B28" s="174">
        <v>1000</v>
      </c>
      <c r="C28" s="174">
        <v>1121390200</v>
      </c>
      <c r="F28" s="174" t="str">
        <f t="shared" si="0"/>
        <v>Acct_90200</v>
      </c>
      <c r="G28" s="292" t="s">
        <v>1169</v>
      </c>
    </row>
    <row r="29" spans="1:7" x14ac:dyDescent="0.25">
      <c r="A29" s="175" t="s">
        <v>1170</v>
      </c>
      <c r="B29" s="174">
        <v>1000</v>
      </c>
      <c r="C29" s="174">
        <v>1121400100</v>
      </c>
      <c r="F29" s="174" t="str">
        <f t="shared" si="0"/>
        <v>Acct_00100</v>
      </c>
      <c r="G29" s="292" t="s">
        <v>1171</v>
      </c>
    </row>
    <row r="30" spans="1:7" x14ac:dyDescent="0.25">
      <c r="A30" s="175" t="s">
        <v>1172</v>
      </c>
      <c r="B30" s="174">
        <v>1000</v>
      </c>
      <c r="C30" s="174">
        <v>1121400110</v>
      </c>
      <c r="F30" s="174" t="str">
        <f t="shared" si="0"/>
        <v>Acct_00110</v>
      </c>
      <c r="G30" s="292" t="s">
        <v>1173</v>
      </c>
    </row>
    <row r="31" spans="1:7" x14ac:dyDescent="0.25">
      <c r="A31" s="175" t="s">
        <v>1174</v>
      </c>
      <c r="B31" s="174">
        <v>1000</v>
      </c>
      <c r="C31" s="174">
        <v>1121400200</v>
      </c>
      <c r="F31" s="174" t="str">
        <f t="shared" si="0"/>
        <v>Acct_00200</v>
      </c>
      <c r="G31" s="292" t="s">
        <v>1175</v>
      </c>
    </row>
    <row r="32" spans="1:7" x14ac:dyDescent="0.25">
      <c r="A32" s="175" t="s">
        <v>1176</v>
      </c>
      <c r="B32" s="174">
        <v>1000</v>
      </c>
      <c r="C32" s="174">
        <v>1121490100</v>
      </c>
      <c r="F32" s="174" t="str">
        <f t="shared" si="0"/>
        <v>Acct_90100</v>
      </c>
      <c r="G32" s="292" t="s">
        <v>1177</v>
      </c>
    </row>
    <row r="33" spans="1:7" x14ac:dyDescent="0.25">
      <c r="A33" s="175" t="s">
        <v>1178</v>
      </c>
      <c r="B33" s="174">
        <v>1000</v>
      </c>
      <c r="C33" s="174">
        <v>1121490110</v>
      </c>
      <c r="F33" s="174" t="str">
        <f t="shared" si="0"/>
        <v>Acct_90110</v>
      </c>
      <c r="G33" s="292" t="s">
        <v>1179</v>
      </c>
    </row>
    <row r="34" spans="1:7" x14ac:dyDescent="0.25">
      <c r="A34" s="175" t="s">
        <v>1180</v>
      </c>
      <c r="B34" s="174">
        <v>1000</v>
      </c>
      <c r="C34" s="174">
        <v>1121490200</v>
      </c>
      <c r="F34" s="174" t="str">
        <f t="shared" si="0"/>
        <v>Acct_90200</v>
      </c>
      <c r="G34" s="292" t="s">
        <v>1181</v>
      </c>
    </row>
    <row r="35" spans="1:7" x14ac:dyDescent="0.25">
      <c r="A35" s="175" t="s">
        <v>1182</v>
      </c>
      <c r="B35" s="174">
        <v>1000</v>
      </c>
      <c r="C35" s="174">
        <v>1121500100</v>
      </c>
      <c r="F35" s="174" t="str">
        <f t="shared" si="0"/>
        <v>Acct_00100</v>
      </c>
      <c r="G35" s="292" t="s">
        <v>1183</v>
      </c>
    </row>
    <row r="36" spans="1:7" x14ac:dyDescent="0.25">
      <c r="A36" s="175" t="s">
        <v>1184</v>
      </c>
      <c r="B36" s="174">
        <v>1000</v>
      </c>
      <c r="C36" s="174">
        <v>1121590100</v>
      </c>
      <c r="F36" s="174" t="str">
        <f t="shared" si="0"/>
        <v>Acct_90100</v>
      </c>
      <c r="G36" s="292" t="s">
        <v>1185</v>
      </c>
    </row>
    <row r="37" spans="1:7" x14ac:dyDescent="0.25">
      <c r="A37" s="175" t="s">
        <v>1186</v>
      </c>
      <c r="B37" s="174">
        <v>1000</v>
      </c>
      <c r="C37" s="174">
        <v>1121600100</v>
      </c>
      <c r="F37" s="174" t="str">
        <f t="shared" si="0"/>
        <v>Acct_00100</v>
      </c>
      <c r="G37" s="292" t="s">
        <v>1187</v>
      </c>
    </row>
    <row r="38" spans="1:7" x14ac:dyDescent="0.25">
      <c r="A38" s="175" t="s">
        <v>1188</v>
      </c>
      <c r="B38" s="174">
        <v>1000</v>
      </c>
      <c r="C38" s="174">
        <v>1121600200</v>
      </c>
      <c r="F38" s="174" t="str">
        <f t="shared" si="0"/>
        <v>Acct_00200</v>
      </c>
      <c r="G38" s="292" t="s">
        <v>1189</v>
      </c>
    </row>
    <row r="39" spans="1:7" x14ac:dyDescent="0.25">
      <c r="A39" s="175" t="s">
        <v>1190</v>
      </c>
      <c r="B39" s="174">
        <v>1000</v>
      </c>
      <c r="C39" s="174">
        <v>1121690100</v>
      </c>
      <c r="F39" s="174" t="str">
        <f t="shared" si="0"/>
        <v>Acct_90100</v>
      </c>
      <c r="G39" s="292" t="s">
        <v>1191</v>
      </c>
    </row>
    <row r="40" spans="1:7" x14ac:dyDescent="0.25">
      <c r="A40" s="175" t="s">
        <v>1192</v>
      </c>
      <c r="B40" s="174">
        <v>1000</v>
      </c>
      <c r="C40" s="174">
        <v>1121690200</v>
      </c>
      <c r="F40" s="174" t="str">
        <f t="shared" si="0"/>
        <v>Acct_90200</v>
      </c>
      <c r="G40" s="292" t="s">
        <v>1193</v>
      </c>
    </row>
    <row r="41" spans="1:7" x14ac:dyDescent="0.25">
      <c r="A41" s="175" t="s">
        <v>1194</v>
      </c>
      <c r="B41" s="174">
        <v>1000</v>
      </c>
      <c r="C41" s="174">
        <v>1121700100</v>
      </c>
      <c r="F41" s="174" t="str">
        <f t="shared" si="0"/>
        <v>Acct_00100</v>
      </c>
      <c r="G41" s="292" t="s">
        <v>1195</v>
      </c>
    </row>
    <row r="42" spans="1:7" x14ac:dyDescent="0.25">
      <c r="A42" s="175" t="s">
        <v>1196</v>
      </c>
      <c r="B42" s="174">
        <v>1000</v>
      </c>
      <c r="C42" s="174">
        <v>1121790100</v>
      </c>
      <c r="F42" s="174" t="str">
        <f t="shared" si="0"/>
        <v>Acct_90100</v>
      </c>
      <c r="G42" s="292" t="s">
        <v>1197</v>
      </c>
    </row>
    <row r="43" spans="1:7" x14ac:dyDescent="0.25">
      <c r="A43" s="175" t="s">
        <v>1198</v>
      </c>
      <c r="B43" s="174">
        <v>1000</v>
      </c>
      <c r="C43" s="174">
        <v>1121800100</v>
      </c>
      <c r="F43" s="174" t="str">
        <f t="shared" si="0"/>
        <v>Acct_00100</v>
      </c>
      <c r="G43" s="292" t="s">
        <v>1199</v>
      </c>
    </row>
    <row r="44" spans="1:7" x14ac:dyDescent="0.25">
      <c r="A44" s="175" t="s">
        <v>1200</v>
      </c>
      <c r="B44" s="174">
        <v>1000</v>
      </c>
      <c r="C44" s="174">
        <v>1121800200</v>
      </c>
      <c r="F44" s="174" t="str">
        <f t="shared" si="0"/>
        <v>Acct_00200</v>
      </c>
      <c r="G44" s="292" t="s">
        <v>1201</v>
      </c>
    </row>
    <row r="45" spans="1:7" x14ac:dyDescent="0.25">
      <c r="A45" s="175" t="s">
        <v>1202</v>
      </c>
      <c r="B45" s="174">
        <v>1000</v>
      </c>
      <c r="C45" s="174">
        <v>1121890100</v>
      </c>
      <c r="F45" s="174" t="str">
        <f t="shared" si="0"/>
        <v>Acct_90100</v>
      </c>
      <c r="G45" s="292" t="s">
        <v>1203</v>
      </c>
    </row>
    <row r="46" spans="1:7" x14ac:dyDescent="0.25">
      <c r="A46" s="175" t="s">
        <v>1204</v>
      </c>
      <c r="B46" s="174">
        <v>1000</v>
      </c>
      <c r="C46" s="174">
        <v>1121890200</v>
      </c>
      <c r="F46" s="174" t="str">
        <f t="shared" si="0"/>
        <v>Acct_90200</v>
      </c>
      <c r="G46" s="292" t="s">
        <v>1205</v>
      </c>
    </row>
    <row r="47" spans="1:7" x14ac:dyDescent="0.25">
      <c r="A47" s="175" t="s">
        <v>1206</v>
      </c>
      <c r="B47" s="174">
        <v>1000</v>
      </c>
      <c r="C47" s="174">
        <v>1121900100</v>
      </c>
      <c r="F47" s="174" t="str">
        <f t="shared" si="0"/>
        <v>Acct_00100</v>
      </c>
      <c r="G47" s="292" t="s">
        <v>1207</v>
      </c>
    </row>
    <row r="48" spans="1:7" x14ac:dyDescent="0.25">
      <c r="A48" s="175" t="s">
        <v>1208</v>
      </c>
      <c r="B48" s="174">
        <v>1000</v>
      </c>
      <c r="C48" s="174">
        <v>1121900200</v>
      </c>
      <c r="F48" s="174" t="str">
        <f t="shared" si="0"/>
        <v>Acct_00200</v>
      </c>
      <c r="G48" s="292" t="s">
        <v>1209</v>
      </c>
    </row>
    <row r="49" spans="1:7" x14ac:dyDescent="0.25">
      <c r="A49" s="175" t="s">
        <v>1210</v>
      </c>
      <c r="B49" s="174">
        <v>1000</v>
      </c>
      <c r="C49" s="174">
        <v>1121990100</v>
      </c>
      <c r="F49" s="174" t="str">
        <f t="shared" si="0"/>
        <v>Acct_90100</v>
      </c>
      <c r="G49" s="292" t="s">
        <v>1211</v>
      </c>
    </row>
    <row r="50" spans="1:7" x14ac:dyDescent="0.25">
      <c r="A50" s="175" t="s">
        <v>1212</v>
      </c>
      <c r="B50" s="174">
        <v>1000</v>
      </c>
      <c r="C50" s="174">
        <v>1121990200</v>
      </c>
      <c r="F50" s="174" t="str">
        <f t="shared" si="0"/>
        <v>Acct_90200</v>
      </c>
      <c r="G50" s="292" t="s">
        <v>1213</v>
      </c>
    </row>
    <row r="51" spans="1:7" x14ac:dyDescent="0.25">
      <c r="A51" s="175" t="s">
        <v>1214</v>
      </c>
      <c r="B51" s="174">
        <v>1000</v>
      </c>
      <c r="C51" s="174">
        <v>1122000100</v>
      </c>
      <c r="F51" s="174" t="str">
        <f t="shared" si="0"/>
        <v>Acct_00100</v>
      </c>
      <c r="G51" s="292" t="s">
        <v>1215</v>
      </c>
    </row>
    <row r="52" spans="1:7" x14ac:dyDescent="0.25">
      <c r="A52" s="175" t="s">
        <v>1216</v>
      </c>
      <c r="B52" s="174">
        <v>1000</v>
      </c>
      <c r="C52" s="174">
        <v>1122000210</v>
      </c>
      <c r="F52" s="174" t="str">
        <f t="shared" si="0"/>
        <v>Acct_00210</v>
      </c>
      <c r="G52" s="292" t="s">
        <v>1217</v>
      </c>
    </row>
    <row r="53" spans="1:7" x14ac:dyDescent="0.25">
      <c r="A53" s="175" t="s">
        <v>1218</v>
      </c>
      <c r="B53" s="174">
        <v>1000</v>
      </c>
      <c r="C53" s="174">
        <v>1122090100</v>
      </c>
      <c r="F53" s="174" t="str">
        <f t="shared" si="0"/>
        <v>Acct_90100</v>
      </c>
      <c r="G53" s="292" t="s">
        <v>1219</v>
      </c>
    </row>
    <row r="54" spans="1:7" x14ac:dyDescent="0.25">
      <c r="A54" s="175" t="s">
        <v>1220</v>
      </c>
      <c r="B54" s="174">
        <v>1000</v>
      </c>
      <c r="C54" s="174">
        <v>1122100100</v>
      </c>
      <c r="F54" s="174" t="str">
        <f t="shared" si="0"/>
        <v>Acct_00100</v>
      </c>
      <c r="G54" s="292" t="s">
        <v>1221</v>
      </c>
    </row>
    <row r="55" spans="1:7" x14ac:dyDescent="0.25">
      <c r="A55" s="175" t="s">
        <v>1222</v>
      </c>
      <c r="B55" s="174">
        <v>1000</v>
      </c>
      <c r="C55" s="174">
        <v>1122100200</v>
      </c>
      <c r="F55" s="174" t="str">
        <f t="shared" si="0"/>
        <v>Acct_00200</v>
      </c>
      <c r="G55" s="292" t="s">
        <v>1223</v>
      </c>
    </row>
    <row r="56" spans="1:7" x14ac:dyDescent="0.25">
      <c r="A56" s="175" t="s">
        <v>1224</v>
      </c>
      <c r="B56" s="174">
        <v>1000</v>
      </c>
      <c r="C56" s="174">
        <v>1122110100</v>
      </c>
      <c r="F56" s="174" t="str">
        <f t="shared" si="0"/>
        <v>Acct_10100</v>
      </c>
      <c r="G56" s="292" t="s">
        <v>1225</v>
      </c>
    </row>
    <row r="57" spans="1:7" x14ac:dyDescent="0.25">
      <c r="A57" s="175" t="s">
        <v>1226</v>
      </c>
      <c r="B57" s="174">
        <v>1000</v>
      </c>
      <c r="C57" s="174">
        <v>1122190100</v>
      </c>
      <c r="F57" s="174" t="str">
        <f t="shared" si="0"/>
        <v>Acct_90100</v>
      </c>
      <c r="G57" s="292" t="s">
        <v>1227</v>
      </c>
    </row>
    <row r="58" spans="1:7" x14ac:dyDescent="0.25">
      <c r="A58" s="175" t="s">
        <v>1228</v>
      </c>
      <c r="B58" s="174">
        <v>1000</v>
      </c>
      <c r="C58" s="174">
        <v>1122200100</v>
      </c>
      <c r="F58" s="174" t="str">
        <f t="shared" si="0"/>
        <v>Acct_00100</v>
      </c>
      <c r="G58" s="292" t="s">
        <v>1229</v>
      </c>
    </row>
    <row r="59" spans="1:7" x14ac:dyDescent="0.25">
      <c r="A59" s="175" t="s">
        <v>1230</v>
      </c>
      <c r="B59" s="174">
        <v>1000</v>
      </c>
      <c r="C59" s="174">
        <v>1122200200</v>
      </c>
      <c r="F59" s="174" t="str">
        <f t="shared" si="0"/>
        <v>Acct_00200</v>
      </c>
      <c r="G59" s="292" t="s">
        <v>1231</v>
      </c>
    </row>
    <row r="60" spans="1:7" x14ac:dyDescent="0.25">
      <c r="A60" s="175" t="s">
        <v>1232</v>
      </c>
      <c r="B60" s="174">
        <v>1000</v>
      </c>
      <c r="C60" s="174">
        <v>1122200300</v>
      </c>
      <c r="F60" s="174" t="str">
        <f t="shared" si="0"/>
        <v>Acct_00300</v>
      </c>
      <c r="G60" s="292" t="s">
        <v>1233</v>
      </c>
    </row>
    <row r="61" spans="1:7" x14ac:dyDescent="0.25">
      <c r="A61" s="175" t="s">
        <v>1234</v>
      </c>
      <c r="B61" s="174">
        <v>1000</v>
      </c>
      <c r="C61" s="174">
        <v>1122200400</v>
      </c>
      <c r="F61" s="174" t="str">
        <f t="shared" si="0"/>
        <v>Acct_00400</v>
      </c>
      <c r="G61" s="292" t="s">
        <v>1235</v>
      </c>
    </row>
    <row r="62" spans="1:7" x14ac:dyDescent="0.25">
      <c r="A62" s="175" t="s">
        <v>1236</v>
      </c>
      <c r="B62" s="174">
        <v>1000</v>
      </c>
      <c r="C62" s="174">
        <v>1122290100</v>
      </c>
      <c r="F62" s="174" t="str">
        <f t="shared" si="0"/>
        <v>Acct_90100</v>
      </c>
      <c r="G62" s="292" t="s">
        <v>1237</v>
      </c>
    </row>
    <row r="63" spans="1:7" x14ac:dyDescent="0.25">
      <c r="A63" s="175" t="s">
        <v>1238</v>
      </c>
      <c r="B63" s="174">
        <v>1000</v>
      </c>
      <c r="C63" s="174">
        <v>1122290200</v>
      </c>
      <c r="F63" s="174" t="str">
        <f t="shared" si="0"/>
        <v>Acct_90200</v>
      </c>
      <c r="G63" s="292" t="s">
        <v>1239</v>
      </c>
    </row>
    <row r="64" spans="1:7" x14ac:dyDescent="0.25">
      <c r="A64" s="175" t="s">
        <v>1240</v>
      </c>
      <c r="B64" s="174">
        <v>1000</v>
      </c>
      <c r="C64" s="174">
        <v>1122290300</v>
      </c>
      <c r="F64" s="174" t="str">
        <f t="shared" si="0"/>
        <v>Acct_90300</v>
      </c>
      <c r="G64" s="292" t="s">
        <v>1241</v>
      </c>
    </row>
    <row r="65" spans="1:7" x14ac:dyDescent="0.25">
      <c r="A65" s="175" t="s">
        <v>1242</v>
      </c>
      <c r="B65" s="174">
        <v>1000</v>
      </c>
      <c r="C65" s="174">
        <v>1122290400</v>
      </c>
      <c r="F65" s="174" t="str">
        <f t="shared" si="0"/>
        <v>Acct_90400</v>
      </c>
      <c r="G65" s="292" t="s">
        <v>1243</v>
      </c>
    </row>
    <row r="66" spans="1:7" x14ac:dyDescent="0.25">
      <c r="A66" s="175" t="s">
        <v>1244</v>
      </c>
      <c r="B66" s="174">
        <v>1000</v>
      </c>
      <c r="C66" s="174">
        <v>1122300100</v>
      </c>
      <c r="F66" s="174" t="str">
        <f t="shared" ref="F66:F129" si="1">"Acct_"&amp;RIGHT(C66,5)</f>
        <v>Acct_00100</v>
      </c>
      <c r="G66" s="292" t="s">
        <v>1245</v>
      </c>
    </row>
    <row r="67" spans="1:7" x14ac:dyDescent="0.25">
      <c r="A67" s="175" t="s">
        <v>1246</v>
      </c>
      <c r="B67" s="174">
        <v>1000</v>
      </c>
      <c r="C67" s="174">
        <v>1122300200</v>
      </c>
      <c r="F67" s="174" t="str">
        <f t="shared" si="1"/>
        <v>Acct_00200</v>
      </c>
      <c r="G67" s="292" t="s">
        <v>1247</v>
      </c>
    </row>
    <row r="68" spans="1:7" x14ac:dyDescent="0.25">
      <c r="A68" s="175" t="s">
        <v>1248</v>
      </c>
      <c r="B68" s="174">
        <v>1000</v>
      </c>
      <c r="C68" s="174">
        <v>1122390100</v>
      </c>
      <c r="F68" s="174" t="str">
        <f t="shared" si="1"/>
        <v>Acct_90100</v>
      </c>
      <c r="G68" s="292" t="s">
        <v>1249</v>
      </c>
    </row>
    <row r="69" spans="1:7" x14ac:dyDescent="0.25">
      <c r="A69" s="175" t="s">
        <v>1250</v>
      </c>
      <c r="B69" s="174">
        <v>1000</v>
      </c>
      <c r="C69" s="174">
        <v>1122390200</v>
      </c>
      <c r="F69" s="174" t="str">
        <f t="shared" si="1"/>
        <v>Acct_90200</v>
      </c>
      <c r="G69" s="292" t="s">
        <v>1251</v>
      </c>
    </row>
    <row r="70" spans="1:7" x14ac:dyDescent="0.25">
      <c r="A70" s="175" t="s">
        <v>1252</v>
      </c>
      <c r="B70" s="174">
        <v>1000</v>
      </c>
      <c r="C70" s="174">
        <v>1122400100</v>
      </c>
      <c r="F70" s="174" t="str">
        <f t="shared" si="1"/>
        <v>Acct_00100</v>
      </c>
      <c r="G70" s="292" t="s">
        <v>1253</v>
      </c>
    </row>
    <row r="71" spans="1:7" x14ac:dyDescent="0.25">
      <c r="A71" s="175" t="s">
        <v>1254</v>
      </c>
      <c r="B71" s="174">
        <v>1000</v>
      </c>
      <c r="C71" s="174">
        <v>1122400110</v>
      </c>
      <c r="F71" s="174" t="str">
        <f t="shared" si="1"/>
        <v>Acct_00110</v>
      </c>
      <c r="G71" s="292" t="s">
        <v>1255</v>
      </c>
    </row>
    <row r="72" spans="1:7" x14ac:dyDescent="0.25">
      <c r="A72" s="175" t="s">
        <v>1256</v>
      </c>
      <c r="B72" s="174">
        <v>1000</v>
      </c>
      <c r="C72" s="174">
        <v>1122400200</v>
      </c>
      <c r="F72" s="174" t="str">
        <f t="shared" si="1"/>
        <v>Acct_00200</v>
      </c>
      <c r="G72" s="292" t="s">
        <v>1257</v>
      </c>
    </row>
    <row r="73" spans="1:7" x14ac:dyDescent="0.25">
      <c r="A73" s="175" t="s">
        <v>1258</v>
      </c>
      <c r="B73" s="174">
        <v>1000</v>
      </c>
      <c r="C73" s="174">
        <v>1122490100</v>
      </c>
      <c r="F73" s="174" t="str">
        <f t="shared" si="1"/>
        <v>Acct_90100</v>
      </c>
      <c r="G73" s="292" t="s">
        <v>1259</v>
      </c>
    </row>
    <row r="74" spans="1:7" x14ac:dyDescent="0.25">
      <c r="A74" s="175" t="s">
        <v>1260</v>
      </c>
      <c r="B74" s="174">
        <v>1000</v>
      </c>
      <c r="C74" s="174">
        <v>1122490110</v>
      </c>
      <c r="F74" s="174" t="str">
        <f t="shared" si="1"/>
        <v>Acct_90110</v>
      </c>
      <c r="G74" s="292" t="s">
        <v>1261</v>
      </c>
    </row>
    <row r="75" spans="1:7" x14ac:dyDescent="0.25">
      <c r="A75" s="175" t="s">
        <v>1262</v>
      </c>
      <c r="B75" s="174">
        <v>1000</v>
      </c>
      <c r="C75" s="174">
        <v>1122500100</v>
      </c>
      <c r="F75" s="174" t="str">
        <f t="shared" si="1"/>
        <v>Acct_00100</v>
      </c>
      <c r="G75" s="292" t="s">
        <v>1263</v>
      </c>
    </row>
    <row r="76" spans="1:7" x14ac:dyDescent="0.25">
      <c r="A76" s="175" t="s">
        <v>1264</v>
      </c>
      <c r="B76" s="174">
        <v>1000</v>
      </c>
      <c r="C76" s="174">
        <v>1122590100</v>
      </c>
      <c r="F76" s="174" t="str">
        <f t="shared" si="1"/>
        <v>Acct_90100</v>
      </c>
      <c r="G76" s="292" t="s">
        <v>1265</v>
      </c>
    </row>
    <row r="77" spans="1:7" x14ac:dyDescent="0.25">
      <c r="A77" s="175" t="s">
        <v>1266</v>
      </c>
      <c r="B77" s="174">
        <v>1000</v>
      </c>
      <c r="C77" s="174">
        <v>1122600100</v>
      </c>
      <c r="F77" s="174" t="str">
        <f t="shared" si="1"/>
        <v>Acct_00100</v>
      </c>
      <c r="G77" s="292" t="s">
        <v>1267</v>
      </c>
    </row>
    <row r="78" spans="1:7" x14ac:dyDescent="0.25">
      <c r="A78" s="175" t="s">
        <v>1268</v>
      </c>
      <c r="B78" s="174">
        <v>1000</v>
      </c>
      <c r="C78" s="174">
        <v>1122600200</v>
      </c>
      <c r="F78" s="174" t="str">
        <f t="shared" si="1"/>
        <v>Acct_00200</v>
      </c>
      <c r="G78" s="292" t="s">
        <v>1269</v>
      </c>
    </row>
    <row r="79" spans="1:7" x14ac:dyDescent="0.25">
      <c r="A79" s="175" t="s">
        <v>1270</v>
      </c>
      <c r="B79" s="174">
        <v>1000</v>
      </c>
      <c r="C79" s="174">
        <v>1122690100</v>
      </c>
      <c r="F79" s="174" t="str">
        <f t="shared" si="1"/>
        <v>Acct_90100</v>
      </c>
      <c r="G79" s="292" t="s">
        <v>1271</v>
      </c>
    </row>
    <row r="80" spans="1:7" x14ac:dyDescent="0.25">
      <c r="A80" s="175" t="s">
        <v>1272</v>
      </c>
      <c r="B80" s="174">
        <v>1000</v>
      </c>
      <c r="C80" s="174">
        <v>1122690200</v>
      </c>
      <c r="F80" s="174" t="str">
        <f t="shared" si="1"/>
        <v>Acct_90200</v>
      </c>
      <c r="G80" s="292" t="s">
        <v>1273</v>
      </c>
    </row>
    <row r="81" spans="1:7" x14ac:dyDescent="0.25">
      <c r="A81" s="175" t="s">
        <v>1274</v>
      </c>
      <c r="B81" s="174">
        <v>1000</v>
      </c>
      <c r="C81" s="174">
        <v>1122700100</v>
      </c>
      <c r="F81" s="174" t="str">
        <f t="shared" si="1"/>
        <v>Acct_00100</v>
      </c>
      <c r="G81" s="292" t="s">
        <v>1275</v>
      </c>
    </row>
    <row r="82" spans="1:7" x14ac:dyDescent="0.25">
      <c r="A82" s="175" t="s">
        <v>1276</v>
      </c>
      <c r="B82" s="174">
        <v>1000</v>
      </c>
      <c r="C82" s="174">
        <v>1122700200</v>
      </c>
      <c r="F82" s="174" t="str">
        <f t="shared" si="1"/>
        <v>Acct_00200</v>
      </c>
      <c r="G82" s="292" t="s">
        <v>1277</v>
      </c>
    </row>
    <row r="83" spans="1:7" x14ac:dyDescent="0.25">
      <c r="A83" s="175" t="s">
        <v>1278</v>
      </c>
      <c r="B83" s="174">
        <v>1000</v>
      </c>
      <c r="C83" s="174">
        <v>1122700300</v>
      </c>
      <c r="F83" s="174" t="str">
        <f t="shared" si="1"/>
        <v>Acct_00300</v>
      </c>
      <c r="G83" s="292" t="s">
        <v>1279</v>
      </c>
    </row>
    <row r="84" spans="1:7" x14ac:dyDescent="0.25">
      <c r="A84" s="175" t="s">
        <v>1280</v>
      </c>
      <c r="B84" s="174">
        <v>1000</v>
      </c>
      <c r="C84" s="174">
        <v>1122790100</v>
      </c>
      <c r="F84" s="174" t="str">
        <f t="shared" si="1"/>
        <v>Acct_90100</v>
      </c>
      <c r="G84" s="292" t="s">
        <v>1281</v>
      </c>
    </row>
    <row r="85" spans="1:7" x14ac:dyDescent="0.25">
      <c r="A85" s="175" t="s">
        <v>1282</v>
      </c>
      <c r="B85" s="174">
        <v>1000</v>
      </c>
      <c r="C85" s="174">
        <v>1122790200</v>
      </c>
      <c r="F85" s="174" t="str">
        <f t="shared" si="1"/>
        <v>Acct_90200</v>
      </c>
      <c r="G85" s="292" t="s">
        <v>1283</v>
      </c>
    </row>
    <row r="86" spans="1:7" x14ac:dyDescent="0.25">
      <c r="A86" s="175" t="s">
        <v>1284</v>
      </c>
      <c r="B86" s="174">
        <v>1000</v>
      </c>
      <c r="C86" s="174">
        <v>1122790300</v>
      </c>
      <c r="F86" s="174" t="str">
        <f t="shared" si="1"/>
        <v>Acct_90300</v>
      </c>
      <c r="G86" s="292" t="s">
        <v>1285</v>
      </c>
    </row>
    <row r="87" spans="1:7" x14ac:dyDescent="0.25">
      <c r="A87" s="175" t="s">
        <v>1286</v>
      </c>
      <c r="B87" s="174">
        <v>1000</v>
      </c>
      <c r="C87" s="174">
        <v>1122800100</v>
      </c>
      <c r="F87" s="174" t="str">
        <f t="shared" si="1"/>
        <v>Acct_00100</v>
      </c>
      <c r="G87" s="292" t="s">
        <v>1287</v>
      </c>
    </row>
    <row r="88" spans="1:7" x14ac:dyDescent="0.25">
      <c r="A88" s="175" t="s">
        <v>1288</v>
      </c>
      <c r="B88" s="174">
        <v>1000</v>
      </c>
      <c r="C88" s="174">
        <v>1122800200</v>
      </c>
      <c r="F88" s="174" t="str">
        <f t="shared" si="1"/>
        <v>Acct_00200</v>
      </c>
      <c r="G88" s="292" t="s">
        <v>1289</v>
      </c>
    </row>
    <row r="89" spans="1:7" x14ac:dyDescent="0.25">
      <c r="A89" s="175" t="s">
        <v>1290</v>
      </c>
      <c r="B89" s="174">
        <v>1000</v>
      </c>
      <c r="C89" s="174">
        <v>1122890100</v>
      </c>
      <c r="F89" s="174" t="str">
        <f t="shared" si="1"/>
        <v>Acct_90100</v>
      </c>
      <c r="G89" s="292" t="s">
        <v>1291</v>
      </c>
    </row>
    <row r="90" spans="1:7" x14ac:dyDescent="0.25">
      <c r="A90" s="175" t="s">
        <v>1292</v>
      </c>
      <c r="B90" s="174">
        <v>1000</v>
      </c>
      <c r="C90" s="174">
        <v>1122890200</v>
      </c>
      <c r="F90" s="174" t="str">
        <f t="shared" si="1"/>
        <v>Acct_90200</v>
      </c>
      <c r="G90" s="292" t="s">
        <v>1293</v>
      </c>
    </row>
    <row r="91" spans="1:7" x14ac:dyDescent="0.25">
      <c r="A91" s="175" t="s">
        <v>1294</v>
      </c>
      <c r="B91" s="174">
        <v>1000</v>
      </c>
      <c r="C91" s="174">
        <v>1122900100</v>
      </c>
      <c r="F91" s="174" t="str">
        <f t="shared" si="1"/>
        <v>Acct_00100</v>
      </c>
      <c r="G91" s="292" t="s">
        <v>1295</v>
      </c>
    </row>
    <row r="92" spans="1:7" x14ac:dyDescent="0.25">
      <c r="A92" s="175" t="s">
        <v>1296</v>
      </c>
      <c r="B92" s="174">
        <v>1000</v>
      </c>
      <c r="C92" s="174">
        <v>1122900200</v>
      </c>
      <c r="F92" s="174" t="str">
        <f t="shared" si="1"/>
        <v>Acct_00200</v>
      </c>
      <c r="G92" s="292" t="s">
        <v>1297</v>
      </c>
    </row>
    <row r="93" spans="1:7" x14ac:dyDescent="0.25">
      <c r="A93" s="175" t="s">
        <v>1298</v>
      </c>
      <c r="B93" s="174">
        <v>1000</v>
      </c>
      <c r="C93" s="174">
        <v>1122990100</v>
      </c>
      <c r="F93" s="174" t="str">
        <f t="shared" si="1"/>
        <v>Acct_90100</v>
      </c>
      <c r="G93" s="292" t="s">
        <v>1299</v>
      </c>
    </row>
    <row r="94" spans="1:7" x14ac:dyDescent="0.25">
      <c r="A94" s="175" t="s">
        <v>1300</v>
      </c>
      <c r="B94" s="174">
        <v>1000</v>
      </c>
      <c r="C94" s="174">
        <v>1122990200</v>
      </c>
      <c r="F94" s="174" t="str">
        <f t="shared" si="1"/>
        <v>Acct_90200</v>
      </c>
      <c r="G94" s="292" t="s">
        <v>1301</v>
      </c>
    </row>
    <row r="95" spans="1:7" x14ac:dyDescent="0.25">
      <c r="A95" s="175" t="s">
        <v>1302</v>
      </c>
      <c r="B95" s="174">
        <v>1000</v>
      </c>
      <c r="C95" s="174">
        <v>1123700100</v>
      </c>
      <c r="F95" s="174" t="str">
        <f t="shared" si="1"/>
        <v>Acct_00100</v>
      </c>
      <c r="G95" s="292" t="s">
        <v>1303</v>
      </c>
    </row>
    <row r="96" spans="1:7" x14ac:dyDescent="0.25">
      <c r="A96" s="175" t="s">
        <v>1304</v>
      </c>
      <c r="B96" s="174">
        <v>1000</v>
      </c>
      <c r="C96" s="174">
        <v>1123790100</v>
      </c>
      <c r="F96" s="174" t="str">
        <f t="shared" si="1"/>
        <v>Acct_90100</v>
      </c>
      <c r="G96" s="292" t="s">
        <v>1305</v>
      </c>
    </row>
    <row r="97" spans="1:7" x14ac:dyDescent="0.25">
      <c r="A97" s="175" t="s">
        <v>1306</v>
      </c>
      <c r="B97" s="174">
        <v>1000</v>
      </c>
      <c r="C97" s="174">
        <v>1124100100</v>
      </c>
      <c r="F97" s="174" t="str">
        <f t="shared" si="1"/>
        <v>Acct_00100</v>
      </c>
      <c r="G97" s="292" t="s">
        <v>1307</v>
      </c>
    </row>
    <row r="98" spans="1:7" x14ac:dyDescent="0.25">
      <c r="A98" s="175" t="s">
        <v>1308</v>
      </c>
      <c r="B98" s="174">
        <v>1000</v>
      </c>
      <c r="C98" s="174">
        <v>1124190100</v>
      </c>
      <c r="F98" s="174" t="str">
        <f t="shared" si="1"/>
        <v>Acct_90100</v>
      </c>
      <c r="G98" s="292" t="s">
        <v>1309</v>
      </c>
    </row>
    <row r="99" spans="1:7" x14ac:dyDescent="0.25">
      <c r="A99" s="175" t="s">
        <v>1310</v>
      </c>
      <c r="B99" s="174">
        <v>1000</v>
      </c>
      <c r="C99" s="174">
        <v>1125100100</v>
      </c>
      <c r="F99" s="174" t="str">
        <f t="shared" si="1"/>
        <v>Acct_00100</v>
      </c>
      <c r="G99" s="292" t="s">
        <v>1311</v>
      </c>
    </row>
    <row r="100" spans="1:7" x14ac:dyDescent="0.25">
      <c r="A100" s="175" t="s">
        <v>1312</v>
      </c>
      <c r="B100" s="174">
        <v>1000</v>
      </c>
      <c r="C100" s="174">
        <v>1125100200</v>
      </c>
      <c r="F100" s="174" t="str">
        <f t="shared" si="1"/>
        <v>Acct_00200</v>
      </c>
      <c r="G100" s="292" t="s">
        <v>1313</v>
      </c>
    </row>
    <row r="101" spans="1:7" x14ac:dyDescent="0.25">
      <c r="A101" s="175" t="s">
        <v>1314</v>
      </c>
      <c r="B101" s="174">
        <v>1000</v>
      </c>
      <c r="C101" s="174">
        <v>1131000100</v>
      </c>
      <c r="F101" s="174" t="str">
        <f t="shared" si="1"/>
        <v>Acct_00100</v>
      </c>
      <c r="G101" s="292" t="s">
        <v>1315</v>
      </c>
    </row>
    <row r="102" spans="1:7" x14ac:dyDescent="0.25">
      <c r="A102" s="175" t="s">
        <v>1316</v>
      </c>
      <c r="B102" s="174">
        <v>1000</v>
      </c>
      <c r="C102" s="174">
        <v>1211000100</v>
      </c>
      <c r="F102" s="174" t="str">
        <f t="shared" si="1"/>
        <v>Acct_00100</v>
      </c>
      <c r="G102" s="292" t="s">
        <v>1317</v>
      </c>
    </row>
    <row r="103" spans="1:7" x14ac:dyDescent="0.25">
      <c r="A103" s="175" t="s">
        <v>1318</v>
      </c>
      <c r="B103" s="174">
        <v>1000</v>
      </c>
      <c r="C103" s="174">
        <v>1211800000</v>
      </c>
      <c r="F103" s="174" t="str">
        <f t="shared" si="1"/>
        <v>Acct_00000</v>
      </c>
      <c r="G103" s="292" t="s">
        <v>1319</v>
      </c>
    </row>
    <row r="104" spans="1:7" x14ac:dyDescent="0.25">
      <c r="A104" s="175" t="s">
        <v>1320</v>
      </c>
      <c r="B104" s="174">
        <v>1000</v>
      </c>
      <c r="C104" s="174">
        <v>1211900000</v>
      </c>
      <c r="F104" s="174" t="str">
        <f t="shared" si="1"/>
        <v>Acct_00000</v>
      </c>
      <c r="G104" s="292" t="s">
        <v>1321</v>
      </c>
    </row>
    <row r="105" spans="1:7" x14ac:dyDescent="0.25">
      <c r="A105" s="175" t="s">
        <v>1322</v>
      </c>
      <c r="B105" s="174">
        <v>1000</v>
      </c>
      <c r="C105" s="174">
        <v>1212000100</v>
      </c>
      <c r="F105" s="174" t="str">
        <f t="shared" si="1"/>
        <v>Acct_00100</v>
      </c>
      <c r="G105" s="292" t="s">
        <v>1323</v>
      </c>
    </row>
    <row r="106" spans="1:7" x14ac:dyDescent="0.25">
      <c r="A106" s="175" t="s">
        <v>1324</v>
      </c>
      <c r="B106" s="174">
        <v>1000</v>
      </c>
      <c r="C106" s="174">
        <v>1212800000</v>
      </c>
      <c r="F106" s="174" t="str">
        <f t="shared" si="1"/>
        <v>Acct_00000</v>
      </c>
      <c r="G106" s="292" t="s">
        <v>1325</v>
      </c>
    </row>
    <row r="107" spans="1:7" x14ac:dyDescent="0.25">
      <c r="A107" s="175" t="s">
        <v>1326</v>
      </c>
      <c r="B107" s="174">
        <v>1000</v>
      </c>
      <c r="C107" s="174">
        <v>1212900000</v>
      </c>
      <c r="F107" s="174" t="str">
        <f t="shared" si="1"/>
        <v>Acct_00000</v>
      </c>
      <c r="G107" s="292" t="s">
        <v>1327</v>
      </c>
    </row>
    <row r="108" spans="1:7" x14ac:dyDescent="0.25">
      <c r="A108" s="175" t="s">
        <v>1328</v>
      </c>
      <c r="B108" s="174">
        <v>1000</v>
      </c>
      <c r="C108" s="174">
        <v>1281100100</v>
      </c>
      <c r="F108" s="174" t="str">
        <f t="shared" si="1"/>
        <v>Acct_00100</v>
      </c>
      <c r="G108" s="292" t="s">
        <v>1329</v>
      </c>
    </row>
    <row r="109" spans="1:7" x14ac:dyDescent="0.25">
      <c r="A109" s="175" t="s">
        <v>1330</v>
      </c>
      <c r="B109" s="174">
        <v>1000</v>
      </c>
      <c r="C109" s="174">
        <v>1281200100</v>
      </c>
      <c r="F109" s="174" t="str">
        <f t="shared" si="1"/>
        <v>Acct_00100</v>
      </c>
      <c r="G109" s="292" t="s">
        <v>1331</v>
      </c>
    </row>
    <row r="110" spans="1:7" x14ac:dyDescent="0.25">
      <c r="A110" s="175" t="s">
        <v>1332</v>
      </c>
      <c r="B110" s="174">
        <v>1000</v>
      </c>
      <c r="C110" s="174">
        <v>1281300100</v>
      </c>
      <c r="F110" s="174" t="str">
        <f t="shared" si="1"/>
        <v>Acct_00100</v>
      </c>
      <c r="G110" s="292" t="s">
        <v>1333</v>
      </c>
    </row>
    <row r="111" spans="1:7" x14ac:dyDescent="0.25">
      <c r="A111" s="175" t="s">
        <v>1334</v>
      </c>
      <c r="B111" s="174">
        <v>1000</v>
      </c>
      <c r="C111" s="174">
        <v>1281800000</v>
      </c>
      <c r="F111" s="174" t="str">
        <f t="shared" si="1"/>
        <v>Acct_00000</v>
      </c>
      <c r="G111" s="292" t="s">
        <v>1335</v>
      </c>
    </row>
    <row r="112" spans="1:7" x14ac:dyDescent="0.25">
      <c r="A112" s="175" t="s">
        <v>1336</v>
      </c>
      <c r="B112" s="174">
        <v>1000</v>
      </c>
      <c r="C112" s="174">
        <v>1281900000</v>
      </c>
      <c r="F112" s="174" t="str">
        <f t="shared" si="1"/>
        <v>Acct_00000</v>
      </c>
      <c r="G112" s="292" t="s">
        <v>1337</v>
      </c>
    </row>
    <row r="113" spans="1:7" x14ac:dyDescent="0.25">
      <c r="A113" s="175" t="s">
        <v>1338</v>
      </c>
      <c r="B113" s="174">
        <v>1000</v>
      </c>
      <c r="C113" s="174">
        <v>1282100100</v>
      </c>
      <c r="F113" s="174" t="str">
        <f t="shared" si="1"/>
        <v>Acct_00100</v>
      </c>
      <c r="G113" s="292" t="s">
        <v>1339</v>
      </c>
    </row>
    <row r="114" spans="1:7" x14ac:dyDescent="0.25">
      <c r="A114" s="175" t="s">
        <v>1340</v>
      </c>
      <c r="B114" s="174">
        <v>1000</v>
      </c>
      <c r="C114" s="174">
        <v>1282800000</v>
      </c>
      <c r="F114" s="174" t="str">
        <f t="shared" si="1"/>
        <v>Acct_00000</v>
      </c>
      <c r="G114" s="292" t="s">
        <v>1341</v>
      </c>
    </row>
    <row r="115" spans="1:7" x14ac:dyDescent="0.25">
      <c r="A115" s="175" t="s">
        <v>1342</v>
      </c>
      <c r="B115" s="174">
        <v>1000</v>
      </c>
      <c r="C115" s="174">
        <v>1282900000</v>
      </c>
      <c r="F115" s="174" t="str">
        <f t="shared" si="1"/>
        <v>Acct_00000</v>
      </c>
      <c r="G115" s="292" t="s">
        <v>1343</v>
      </c>
    </row>
    <row r="116" spans="1:7" x14ac:dyDescent="0.25">
      <c r="A116" s="175" t="s">
        <v>1344</v>
      </c>
      <c r="B116" s="174">
        <v>1000</v>
      </c>
      <c r="C116" s="174">
        <v>1283100100</v>
      </c>
      <c r="F116" s="174" t="str">
        <f t="shared" si="1"/>
        <v>Acct_00100</v>
      </c>
      <c r="G116" s="292" t="s">
        <v>1345</v>
      </c>
    </row>
    <row r="117" spans="1:7" x14ac:dyDescent="0.25">
      <c r="A117" s="175" t="s">
        <v>1346</v>
      </c>
      <c r="B117" s="174">
        <v>1000</v>
      </c>
      <c r="C117" s="174">
        <v>1283800000</v>
      </c>
      <c r="F117" s="174" t="str">
        <f t="shared" si="1"/>
        <v>Acct_00000</v>
      </c>
      <c r="G117" s="292" t="s">
        <v>1347</v>
      </c>
    </row>
    <row r="118" spans="1:7" x14ac:dyDescent="0.25">
      <c r="A118" s="175" t="s">
        <v>1348</v>
      </c>
      <c r="B118" s="174">
        <v>1000</v>
      </c>
      <c r="C118" s="174">
        <v>1283900000</v>
      </c>
      <c r="F118" s="174" t="str">
        <f t="shared" si="1"/>
        <v>Acct_00000</v>
      </c>
      <c r="G118" s="292" t="s">
        <v>1349</v>
      </c>
    </row>
    <row r="119" spans="1:7" x14ac:dyDescent="0.25">
      <c r="A119" s="175" t="s">
        <v>1350</v>
      </c>
      <c r="B119" s="174">
        <v>1000</v>
      </c>
      <c r="C119" s="174">
        <v>1288100100</v>
      </c>
      <c r="F119" s="174" t="str">
        <f t="shared" si="1"/>
        <v>Acct_00100</v>
      </c>
      <c r="G119" s="292" t="s">
        <v>1351</v>
      </c>
    </row>
    <row r="120" spans="1:7" x14ac:dyDescent="0.25">
      <c r="A120" s="175" t="s">
        <v>1352</v>
      </c>
      <c r="B120" s="174">
        <v>1000</v>
      </c>
      <c r="C120" s="174">
        <v>1288190100</v>
      </c>
      <c r="F120" s="174" t="str">
        <f t="shared" si="1"/>
        <v>Acct_90100</v>
      </c>
      <c r="G120" s="292" t="s">
        <v>1353</v>
      </c>
    </row>
    <row r="121" spans="1:7" x14ac:dyDescent="0.25">
      <c r="A121" s="175" t="s">
        <v>1354</v>
      </c>
      <c r="B121" s="174">
        <v>1000</v>
      </c>
      <c r="C121" s="174">
        <v>1288200100</v>
      </c>
      <c r="F121" s="174" t="str">
        <f t="shared" si="1"/>
        <v>Acct_00100</v>
      </c>
      <c r="G121" s="292" t="s">
        <v>1355</v>
      </c>
    </row>
    <row r="122" spans="1:7" x14ac:dyDescent="0.25">
      <c r="A122" s="175" t="s">
        <v>1356</v>
      </c>
      <c r="B122" s="174">
        <v>1000</v>
      </c>
      <c r="C122" s="174">
        <v>1288290100</v>
      </c>
      <c r="F122" s="174" t="str">
        <f t="shared" si="1"/>
        <v>Acct_90100</v>
      </c>
      <c r="G122" s="292" t="s">
        <v>1357</v>
      </c>
    </row>
    <row r="123" spans="1:7" x14ac:dyDescent="0.25">
      <c r="A123" s="175" t="s">
        <v>1358</v>
      </c>
      <c r="B123" s="174">
        <v>1000</v>
      </c>
      <c r="C123" s="174">
        <v>1288300100</v>
      </c>
      <c r="F123" s="174" t="str">
        <f t="shared" si="1"/>
        <v>Acct_00100</v>
      </c>
      <c r="G123" s="292" t="s">
        <v>1359</v>
      </c>
    </row>
    <row r="124" spans="1:7" x14ac:dyDescent="0.25">
      <c r="A124" s="175" t="s">
        <v>1360</v>
      </c>
      <c r="B124" s="174">
        <v>1000</v>
      </c>
      <c r="C124" s="174">
        <v>1288390100</v>
      </c>
      <c r="F124" s="174" t="str">
        <f t="shared" si="1"/>
        <v>Acct_90100</v>
      </c>
      <c r="G124" s="292" t="s">
        <v>1361</v>
      </c>
    </row>
    <row r="125" spans="1:7" x14ac:dyDescent="0.25">
      <c r="A125" s="175" t="s">
        <v>1362</v>
      </c>
      <c r="B125" s="174">
        <v>1000</v>
      </c>
      <c r="C125" s="174">
        <v>1288800000</v>
      </c>
      <c r="F125" s="174" t="str">
        <f t="shared" si="1"/>
        <v>Acct_00000</v>
      </c>
      <c r="G125" s="292" t="s">
        <v>1363</v>
      </c>
    </row>
    <row r="126" spans="1:7" x14ac:dyDescent="0.25">
      <c r="A126" s="175" t="s">
        <v>1364</v>
      </c>
      <c r="B126" s="174">
        <v>1000</v>
      </c>
      <c r="C126" s="174">
        <v>1288900000</v>
      </c>
      <c r="F126" s="174" t="str">
        <f t="shared" si="1"/>
        <v>Acct_00000</v>
      </c>
      <c r="G126" s="292" t="s">
        <v>1365</v>
      </c>
    </row>
    <row r="127" spans="1:7" x14ac:dyDescent="0.25">
      <c r="A127" s="175" t="s">
        <v>1366</v>
      </c>
      <c r="B127" s="174">
        <v>1000</v>
      </c>
      <c r="C127" s="174">
        <v>1311110100</v>
      </c>
      <c r="F127" s="174" t="str">
        <f t="shared" si="1"/>
        <v>Acct_10100</v>
      </c>
      <c r="G127" s="292" t="s">
        <v>1367</v>
      </c>
    </row>
    <row r="128" spans="1:7" x14ac:dyDescent="0.25">
      <c r="A128" s="175" t="s">
        <v>1368</v>
      </c>
      <c r="B128" s="174">
        <v>1000</v>
      </c>
      <c r="C128" s="174">
        <v>1311110200</v>
      </c>
      <c r="F128" s="174" t="str">
        <f t="shared" si="1"/>
        <v>Acct_10200</v>
      </c>
      <c r="G128" s="292" t="s">
        <v>1369</v>
      </c>
    </row>
    <row r="129" spans="1:7" x14ac:dyDescent="0.25">
      <c r="A129" s="175" t="s">
        <v>1370</v>
      </c>
      <c r="B129" s="174">
        <v>1000</v>
      </c>
      <c r="C129" s="174">
        <v>1311110300</v>
      </c>
      <c r="F129" s="174" t="str">
        <f t="shared" si="1"/>
        <v>Acct_10300</v>
      </c>
      <c r="G129" s="292" t="s">
        <v>1371</v>
      </c>
    </row>
    <row r="130" spans="1:7" x14ac:dyDescent="0.25">
      <c r="A130" s="175" t="s">
        <v>1372</v>
      </c>
      <c r="B130" s="174">
        <v>1000</v>
      </c>
      <c r="C130" s="174">
        <v>1311110400</v>
      </c>
      <c r="F130" s="174" t="str">
        <f t="shared" ref="F130:F193" si="2">"Acct_"&amp;RIGHT(C130,5)</f>
        <v>Acct_10400</v>
      </c>
      <c r="G130" s="292" t="s">
        <v>1373</v>
      </c>
    </row>
    <row r="131" spans="1:7" x14ac:dyDescent="0.25">
      <c r="A131" s="175" t="s">
        <v>1374</v>
      </c>
      <c r="B131" s="174">
        <v>1000</v>
      </c>
      <c r="C131" s="174">
        <v>1311190100</v>
      </c>
      <c r="F131" s="174" t="str">
        <f t="shared" si="2"/>
        <v>Acct_90100</v>
      </c>
      <c r="G131" s="292" t="s">
        <v>1375</v>
      </c>
    </row>
    <row r="132" spans="1:7" x14ac:dyDescent="0.25">
      <c r="A132" s="175" t="s">
        <v>1376</v>
      </c>
      <c r="B132" s="174">
        <v>1000</v>
      </c>
      <c r="C132" s="174">
        <v>1311190200</v>
      </c>
      <c r="F132" s="174" t="str">
        <f t="shared" si="2"/>
        <v>Acct_90200</v>
      </c>
      <c r="G132" s="292" t="s">
        <v>1377</v>
      </c>
    </row>
    <row r="133" spans="1:7" x14ac:dyDescent="0.25">
      <c r="A133" s="175" t="s">
        <v>1378</v>
      </c>
      <c r="B133" s="174">
        <v>1000</v>
      </c>
      <c r="C133" s="174">
        <v>1311190300</v>
      </c>
      <c r="F133" s="174" t="str">
        <f t="shared" si="2"/>
        <v>Acct_90300</v>
      </c>
      <c r="G133" s="292" t="s">
        <v>1379</v>
      </c>
    </row>
    <row r="134" spans="1:7" x14ac:dyDescent="0.25">
      <c r="A134" s="175" t="s">
        <v>1380</v>
      </c>
      <c r="B134" s="174">
        <v>1000</v>
      </c>
      <c r="C134" s="174">
        <v>1311190400</v>
      </c>
      <c r="F134" s="174" t="str">
        <f t="shared" si="2"/>
        <v>Acct_90400</v>
      </c>
      <c r="G134" s="292" t="s">
        <v>1381</v>
      </c>
    </row>
    <row r="135" spans="1:7" x14ac:dyDescent="0.25">
      <c r="A135" s="175" t="s">
        <v>1382</v>
      </c>
      <c r="B135" s="174">
        <v>1000</v>
      </c>
      <c r="C135" s="174">
        <v>1311210100</v>
      </c>
      <c r="F135" s="174" t="str">
        <f t="shared" si="2"/>
        <v>Acct_10100</v>
      </c>
      <c r="G135" s="292" t="s">
        <v>1383</v>
      </c>
    </row>
    <row r="136" spans="1:7" x14ac:dyDescent="0.25">
      <c r="A136" s="175" t="s">
        <v>1384</v>
      </c>
      <c r="B136" s="174">
        <v>1000</v>
      </c>
      <c r="C136" s="174">
        <v>1311210200</v>
      </c>
      <c r="F136" s="174" t="str">
        <f t="shared" si="2"/>
        <v>Acct_10200</v>
      </c>
      <c r="G136" s="292" t="s">
        <v>1385</v>
      </c>
    </row>
    <row r="137" spans="1:7" x14ac:dyDescent="0.25">
      <c r="A137" s="175" t="s">
        <v>1386</v>
      </c>
      <c r="B137" s="174">
        <v>1000</v>
      </c>
      <c r="C137" s="174">
        <v>1311210300</v>
      </c>
      <c r="F137" s="174" t="str">
        <f t="shared" si="2"/>
        <v>Acct_10300</v>
      </c>
      <c r="G137" s="292" t="s">
        <v>1387</v>
      </c>
    </row>
    <row r="138" spans="1:7" x14ac:dyDescent="0.25">
      <c r="A138" s="175" t="s">
        <v>1388</v>
      </c>
      <c r="B138" s="174">
        <v>1000</v>
      </c>
      <c r="C138" s="174">
        <v>1311210400</v>
      </c>
      <c r="F138" s="174" t="str">
        <f t="shared" si="2"/>
        <v>Acct_10400</v>
      </c>
      <c r="G138" s="292" t="s">
        <v>1389</v>
      </c>
    </row>
    <row r="139" spans="1:7" x14ac:dyDescent="0.25">
      <c r="A139" s="175" t="s">
        <v>1390</v>
      </c>
      <c r="B139" s="174">
        <v>1000</v>
      </c>
      <c r="C139" s="174">
        <v>1311290100</v>
      </c>
      <c r="F139" s="174" t="str">
        <f t="shared" si="2"/>
        <v>Acct_90100</v>
      </c>
      <c r="G139" s="292" t="s">
        <v>1391</v>
      </c>
    </row>
    <row r="140" spans="1:7" x14ac:dyDescent="0.25">
      <c r="A140" s="175" t="s">
        <v>1392</v>
      </c>
      <c r="B140" s="174">
        <v>1000</v>
      </c>
      <c r="C140" s="174">
        <v>1311290200</v>
      </c>
      <c r="F140" s="174" t="str">
        <f t="shared" si="2"/>
        <v>Acct_90200</v>
      </c>
      <c r="G140" s="292" t="s">
        <v>1393</v>
      </c>
    </row>
    <row r="141" spans="1:7" x14ac:dyDescent="0.25">
      <c r="A141" s="175" t="s">
        <v>1394</v>
      </c>
      <c r="B141" s="174">
        <v>1000</v>
      </c>
      <c r="C141" s="174">
        <v>1311290300</v>
      </c>
      <c r="F141" s="174" t="str">
        <f t="shared" si="2"/>
        <v>Acct_90300</v>
      </c>
      <c r="G141" s="292" t="s">
        <v>1395</v>
      </c>
    </row>
    <row r="142" spans="1:7" x14ac:dyDescent="0.25">
      <c r="A142" s="175" t="s">
        <v>1396</v>
      </c>
      <c r="B142" s="174">
        <v>1000</v>
      </c>
      <c r="C142" s="174">
        <v>1311290400</v>
      </c>
      <c r="F142" s="174" t="str">
        <f t="shared" si="2"/>
        <v>Acct_90400</v>
      </c>
      <c r="G142" s="292" t="s">
        <v>1397</v>
      </c>
    </row>
    <row r="143" spans="1:7" x14ac:dyDescent="0.25">
      <c r="A143" s="175" t="s">
        <v>1398</v>
      </c>
      <c r="B143" s="174">
        <v>1000</v>
      </c>
      <c r="C143" s="174">
        <v>1311310100</v>
      </c>
      <c r="F143" s="174" t="str">
        <f t="shared" si="2"/>
        <v>Acct_10100</v>
      </c>
      <c r="G143" s="292" t="s">
        <v>1399</v>
      </c>
    </row>
    <row r="144" spans="1:7" x14ac:dyDescent="0.25">
      <c r="A144" s="175" t="s">
        <v>1400</v>
      </c>
      <c r="B144" s="174">
        <v>1000</v>
      </c>
      <c r="C144" s="174">
        <v>1311310200</v>
      </c>
      <c r="F144" s="174" t="str">
        <f t="shared" si="2"/>
        <v>Acct_10200</v>
      </c>
      <c r="G144" s="292" t="s">
        <v>1401</v>
      </c>
    </row>
    <row r="145" spans="1:7" x14ac:dyDescent="0.25">
      <c r="A145" s="175" t="s">
        <v>1402</v>
      </c>
      <c r="B145" s="174">
        <v>1000</v>
      </c>
      <c r="C145" s="174">
        <v>1311800000</v>
      </c>
      <c r="F145" s="174" t="str">
        <f t="shared" si="2"/>
        <v>Acct_00000</v>
      </c>
      <c r="G145" s="292" t="s">
        <v>1403</v>
      </c>
    </row>
    <row r="146" spans="1:7" x14ac:dyDescent="0.25">
      <c r="A146" s="175" t="s">
        <v>1404</v>
      </c>
      <c r="B146" s="174">
        <v>1000</v>
      </c>
      <c r="C146" s="174">
        <v>1311900000</v>
      </c>
      <c r="F146" s="174" t="str">
        <f t="shared" si="2"/>
        <v>Acct_00000</v>
      </c>
      <c r="G146" s="292" t="s">
        <v>1405</v>
      </c>
    </row>
    <row r="147" spans="1:7" x14ac:dyDescent="0.25">
      <c r="A147" s="175" t="s">
        <v>1406</v>
      </c>
      <c r="B147" s="174">
        <v>1000</v>
      </c>
      <c r="C147" s="174">
        <v>1331000100</v>
      </c>
      <c r="F147" s="174" t="str">
        <f t="shared" si="2"/>
        <v>Acct_00100</v>
      </c>
      <c r="G147" s="292" t="s">
        <v>1407</v>
      </c>
    </row>
    <row r="148" spans="1:7" x14ac:dyDescent="0.25">
      <c r="A148" s="175" t="s">
        <v>1408</v>
      </c>
      <c r="B148" s="174">
        <v>1000</v>
      </c>
      <c r="C148" s="174">
        <v>1332000100</v>
      </c>
      <c r="F148" s="174" t="str">
        <f t="shared" si="2"/>
        <v>Acct_00100</v>
      </c>
      <c r="G148" s="292" t="s">
        <v>1409</v>
      </c>
    </row>
    <row r="149" spans="1:7" x14ac:dyDescent="0.25">
      <c r="A149" s="175" t="s">
        <v>1410</v>
      </c>
      <c r="B149" s="174">
        <v>1000</v>
      </c>
      <c r="C149" s="174">
        <v>1334000100</v>
      </c>
      <c r="F149" s="174" t="str">
        <f t="shared" si="2"/>
        <v>Acct_00100</v>
      </c>
      <c r="G149" s="292" t="s">
        <v>1411</v>
      </c>
    </row>
    <row r="150" spans="1:7" x14ac:dyDescent="0.25">
      <c r="A150" s="175" t="s">
        <v>1412</v>
      </c>
      <c r="B150" s="174">
        <v>1000</v>
      </c>
      <c r="C150" s="174">
        <v>1361000100</v>
      </c>
      <c r="F150" s="174" t="str">
        <f t="shared" si="2"/>
        <v>Acct_00100</v>
      </c>
      <c r="G150" s="292" t="s">
        <v>1413</v>
      </c>
    </row>
    <row r="151" spans="1:7" x14ac:dyDescent="0.25">
      <c r="A151" s="175" t="s">
        <v>1414</v>
      </c>
      <c r="B151" s="174">
        <v>1000</v>
      </c>
      <c r="C151" s="174">
        <v>1361090100</v>
      </c>
      <c r="F151" s="174" t="str">
        <f t="shared" si="2"/>
        <v>Acct_90100</v>
      </c>
      <c r="G151" s="292" t="s">
        <v>1415</v>
      </c>
    </row>
    <row r="152" spans="1:7" x14ac:dyDescent="0.25">
      <c r="A152" s="175" t="s">
        <v>1416</v>
      </c>
      <c r="B152" s="174">
        <v>1000</v>
      </c>
      <c r="C152" s="174">
        <v>1361800000</v>
      </c>
      <c r="F152" s="174" t="str">
        <f t="shared" si="2"/>
        <v>Acct_00000</v>
      </c>
      <c r="G152" s="292" t="s">
        <v>1417</v>
      </c>
    </row>
    <row r="153" spans="1:7" x14ac:dyDescent="0.25">
      <c r="A153" s="175" t="s">
        <v>1418</v>
      </c>
      <c r="B153" s="174">
        <v>1000</v>
      </c>
      <c r="C153" s="174">
        <v>1361900000</v>
      </c>
      <c r="F153" s="174" t="str">
        <f t="shared" si="2"/>
        <v>Acct_00000</v>
      </c>
      <c r="G153" s="292" t="s">
        <v>1419</v>
      </c>
    </row>
    <row r="154" spans="1:7" x14ac:dyDescent="0.25">
      <c r="A154" s="175" t="s">
        <v>1420</v>
      </c>
      <c r="B154" s="174">
        <v>1000</v>
      </c>
      <c r="C154" s="174">
        <v>1368100100</v>
      </c>
      <c r="F154" s="174" t="str">
        <f t="shared" si="2"/>
        <v>Acct_00100</v>
      </c>
      <c r="G154" s="292" t="s">
        <v>1421</v>
      </c>
    </row>
    <row r="155" spans="1:7" x14ac:dyDescent="0.25">
      <c r="A155" s="175" t="s">
        <v>1422</v>
      </c>
      <c r="B155" s="174">
        <v>1000</v>
      </c>
      <c r="C155" s="174">
        <v>1368190100</v>
      </c>
      <c r="F155" s="174" t="str">
        <f t="shared" si="2"/>
        <v>Acct_90100</v>
      </c>
      <c r="G155" s="292" t="s">
        <v>1423</v>
      </c>
    </row>
    <row r="156" spans="1:7" x14ac:dyDescent="0.25">
      <c r="A156" s="175" t="s">
        <v>1424</v>
      </c>
      <c r="B156" s="174">
        <v>1000</v>
      </c>
      <c r="C156" s="174">
        <v>1368800000</v>
      </c>
      <c r="F156" s="174" t="str">
        <f t="shared" si="2"/>
        <v>Acct_00000</v>
      </c>
      <c r="G156" s="292" t="s">
        <v>1425</v>
      </c>
    </row>
    <row r="157" spans="1:7" x14ac:dyDescent="0.25">
      <c r="A157" s="175" t="s">
        <v>1426</v>
      </c>
      <c r="B157" s="174">
        <v>1000</v>
      </c>
      <c r="C157" s="174">
        <v>1368900000</v>
      </c>
      <c r="F157" s="174" t="str">
        <f t="shared" si="2"/>
        <v>Acct_00000</v>
      </c>
      <c r="G157" s="292" t="s">
        <v>1427</v>
      </c>
    </row>
    <row r="158" spans="1:7" x14ac:dyDescent="0.25">
      <c r="A158" s="175" t="s">
        <v>1428</v>
      </c>
      <c r="B158" s="174">
        <v>1000</v>
      </c>
      <c r="C158" s="174">
        <v>1381000100</v>
      </c>
      <c r="F158" s="174" t="str">
        <f t="shared" si="2"/>
        <v>Acct_00100</v>
      </c>
      <c r="G158" s="292" t="s">
        <v>1429</v>
      </c>
    </row>
    <row r="159" spans="1:7" x14ac:dyDescent="0.25">
      <c r="A159" s="175" t="s">
        <v>1430</v>
      </c>
      <c r="B159" s="174">
        <v>1000</v>
      </c>
      <c r="C159" s="174">
        <v>1385000100</v>
      </c>
      <c r="F159" s="174" t="str">
        <f t="shared" si="2"/>
        <v>Acct_00100</v>
      </c>
      <c r="G159" s="292" t="s">
        <v>1431</v>
      </c>
    </row>
    <row r="160" spans="1:7" x14ac:dyDescent="0.25">
      <c r="A160" s="175" t="s">
        <v>1432</v>
      </c>
      <c r="B160" s="174">
        <v>1000</v>
      </c>
      <c r="C160" s="174">
        <v>1385090100</v>
      </c>
      <c r="F160" s="174" t="str">
        <f t="shared" si="2"/>
        <v>Acct_90100</v>
      </c>
      <c r="G160" s="292" t="s">
        <v>1433</v>
      </c>
    </row>
    <row r="161" spans="1:7" x14ac:dyDescent="0.25">
      <c r="A161" s="175" t="s">
        <v>1434</v>
      </c>
      <c r="B161" s="174">
        <v>1000</v>
      </c>
      <c r="C161" s="174">
        <v>1385800000</v>
      </c>
      <c r="F161" s="174" t="str">
        <f t="shared" si="2"/>
        <v>Acct_00000</v>
      </c>
      <c r="G161" s="292" t="s">
        <v>1435</v>
      </c>
    </row>
    <row r="162" spans="1:7" x14ac:dyDescent="0.25">
      <c r="A162" s="175" t="s">
        <v>1436</v>
      </c>
      <c r="B162" s="174">
        <v>1000</v>
      </c>
      <c r="C162" s="174">
        <v>1385900000</v>
      </c>
      <c r="F162" s="174" t="str">
        <f t="shared" si="2"/>
        <v>Acct_00000</v>
      </c>
      <c r="G162" s="292" t="s">
        <v>1437</v>
      </c>
    </row>
    <row r="163" spans="1:7" x14ac:dyDescent="0.25">
      <c r="A163" s="175" t="s">
        <v>1438</v>
      </c>
      <c r="B163" s="174">
        <v>1000</v>
      </c>
      <c r="C163" s="174">
        <v>1388110100</v>
      </c>
      <c r="F163" s="174" t="str">
        <f t="shared" si="2"/>
        <v>Acct_10100</v>
      </c>
      <c r="G163" s="292" t="s">
        <v>1439</v>
      </c>
    </row>
    <row r="164" spans="1:7" x14ac:dyDescent="0.25">
      <c r="A164" s="175" t="s">
        <v>1440</v>
      </c>
      <c r="B164" s="174">
        <v>1000</v>
      </c>
      <c r="C164" s="174">
        <v>1388120100</v>
      </c>
      <c r="F164" s="174" t="str">
        <f t="shared" si="2"/>
        <v>Acct_20100</v>
      </c>
      <c r="G164" s="292" t="s">
        <v>1441</v>
      </c>
    </row>
    <row r="165" spans="1:7" x14ac:dyDescent="0.25">
      <c r="A165" s="175" t="s">
        <v>1442</v>
      </c>
      <c r="B165" s="174">
        <v>1000</v>
      </c>
      <c r="C165" s="174">
        <v>1388130100</v>
      </c>
      <c r="F165" s="174" t="str">
        <f t="shared" si="2"/>
        <v>Acct_30100</v>
      </c>
      <c r="G165" s="292" t="s">
        <v>1443</v>
      </c>
    </row>
    <row r="166" spans="1:7" x14ac:dyDescent="0.25">
      <c r="A166" s="175" t="s">
        <v>1444</v>
      </c>
      <c r="B166" s="174">
        <v>1000</v>
      </c>
      <c r="C166" s="174">
        <v>1388140100</v>
      </c>
      <c r="F166" s="174" t="str">
        <f t="shared" si="2"/>
        <v>Acct_40100</v>
      </c>
      <c r="G166" s="292" t="s">
        <v>1445</v>
      </c>
    </row>
    <row r="167" spans="1:7" x14ac:dyDescent="0.25">
      <c r="A167" s="175" t="s">
        <v>1446</v>
      </c>
      <c r="B167" s="174">
        <v>1000</v>
      </c>
      <c r="C167" s="174">
        <v>1388180100</v>
      </c>
      <c r="F167" s="174" t="str">
        <f t="shared" si="2"/>
        <v>Acct_80100</v>
      </c>
      <c r="G167" s="292" t="s">
        <v>1447</v>
      </c>
    </row>
    <row r="168" spans="1:7" x14ac:dyDescent="0.25">
      <c r="A168" s="175" t="s">
        <v>1448</v>
      </c>
      <c r="B168" s="174">
        <v>1000</v>
      </c>
      <c r="C168" s="174">
        <v>1388180200</v>
      </c>
      <c r="F168" s="174" t="str">
        <f t="shared" si="2"/>
        <v>Acct_80200</v>
      </c>
      <c r="G168" s="292" t="s">
        <v>1449</v>
      </c>
    </row>
    <row r="169" spans="1:7" x14ac:dyDescent="0.25">
      <c r="A169" s="175" t="s">
        <v>1450</v>
      </c>
      <c r="B169" s="174">
        <v>1000</v>
      </c>
      <c r="C169" s="174">
        <v>1388190100</v>
      </c>
      <c r="F169" s="174" t="str">
        <f t="shared" si="2"/>
        <v>Acct_90100</v>
      </c>
      <c r="G169" s="292" t="s">
        <v>1451</v>
      </c>
    </row>
    <row r="170" spans="1:7" x14ac:dyDescent="0.25">
      <c r="A170" s="175" t="s">
        <v>1452</v>
      </c>
      <c r="B170" s="174">
        <v>1000</v>
      </c>
      <c r="C170" s="174">
        <v>1388210100</v>
      </c>
      <c r="F170" s="174" t="str">
        <f t="shared" si="2"/>
        <v>Acct_10100</v>
      </c>
      <c r="G170" s="292" t="s">
        <v>1453</v>
      </c>
    </row>
    <row r="171" spans="1:7" x14ac:dyDescent="0.25">
      <c r="A171" s="175" t="s">
        <v>1454</v>
      </c>
      <c r="B171" s="174">
        <v>1000</v>
      </c>
      <c r="C171" s="174">
        <v>1388220100</v>
      </c>
      <c r="F171" s="174" t="str">
        <f t="shared" si="2"/>
        <v>Acct_20100</v>
      </c>
      <c r="G171" s="292" t="s">
        <v>1455</v>
      </c>
    </row>
    <row r="172" spans="1:7" x14ac:dyDescent="0.25">
      <c r="A172" s="175" t="s">
        <v>1456</v>
      </c>
      <c r="B172" s="174">
        <v>1000</v>
      </c>
      <c r="C172" s="174">
        <v>1388230100</v>
      </c>
      <c r="F172" s="174" t="str">
        <f t="shared" si="2"/>
        <v>Acct_30100</v>
      </c>
      <c r="G172" s="292" t="s">
        <v>1457</v>
      </c>
    </row>
    <row r="173" spans="1:7" x14ac:dyDescent="0.25">
      <c r="A173" s="175" t="s">
        <v>1458</v>
      </c>
      <c r="B173" s="174">
        <v>1000</v>
      </c>
      <c r="C173" s="174">
        <v>1388240100</v>
      </c>
      <c r="F173" s="174" t="str">
        <f t="shared" si="2"/>
        <v>Acct_40100</v>
      </c>
      <c r="G173" s="292" t="s">
        <v>1459</v>
      </c>
    </row>
    <row r="174" spans="1:7" x14ac:dyDescent="0.25">
      <c r="A174" s="175" t="s">
        <v>1460</v>
      </c>
      <c r="B174" s="174">
        <v>1000</v>
      </c>
      <c r="C174" s="174">
        <v>1388800000</v>
      </c>
      <c r="F174" s="174" t="str">
        <f t="shared" si="2"/>
        <v>Acct_00000</v>
      </c>
      <c r="G174" s="292" t="s">
        <v>1461</v>
      </c>
    </row>
    <row r="175" spans="1:7" x14ac:dyDescent="0.25">
      <c r="A175" s="175" t="s">
        <v>1462</v>
      </c>
      <c r="B175" s="174">
        <v>1000</v>
      </c>
      <c r="C175" s="174">
        <v>1388800100</v>
      </c>
      <c r="F175" s="174" t="str">
        <f t="shared" si="2"/>
        <v>Acct_00100</v>
      </c>
      <c r="G175" s="292" t="s">
        <v>1463</v>
      </c>
    </row>
    <row r="176" spans="1:7" x14ac:dyDescent="0.25">
      <c r="A176" s="175" t="s">
        <v>1464</v>
      </c>
      <c r="B176" s="174">
        <v>1000</v>
      </c>
      <c r="C176" s="174">
        <v>1388900000</v>
      </c>
      <c r="F176" s="174" t="str">
        <f t="shared" si="2"/>
        <v>Acct_00000</v>
      </c>
      <c r="G176" s="292" t="s">
        <v>1465</v>
      </c>
    </row>
    <row r="177" spans="1:7" x14ac:dyDescent="0.25">
      <c r="A177" s="175" t="s">
        <v>1466</v>
      </c>
      <c r="B177" s="174">
        <v>1000</v>
      </c>
      <c r="C177" s="174">
        <v>1411000100</v>
      </c>
      <c r="F177" s="174" t="str">
        <f t="shared" si="2"/>
        <v>Acct_00100</v>
      </c>
      <c r="G177" s="292" t="s">
        <v>1467</v>
      </c>
    </row>
    <row r="178" spans="1:7" x14ac:dyDescent="0.25">
      <c r="A178" s="175" t="s">
        <v>1468</v>
      </c>
      <c r="B178" s="174">
        <v>1000</v>
      </c>
      <c r="C178" s="174">
        <v>1411090100</v>
      </c>
      <c r="F178" s="174" t="str">
        <f t="shared" si="2"/>
        <v>Acct_90100</v>
      </c>
      <c r="G178" s="292" t="s">
        <v>1469</v>
      </c>
    </row>
    <row r="179" spans="1:7" x14ac:dyDescent="0.25">
      <c r="A179" s="175" t="s">
        <v>1470</v>
      </c>
      <c r="B179" s="174">
        <v>1000</v>
      </c>
      <c r="C179" s="174">
        <v>1411800000</v>
      </c>
      <c r="F179" s="174" t="str">
        <f t="shared" si="2"/>
        <v>Acct_00000</v>
      </c>
      <c r="G179" s="292" t="s">
        <v>1471</v>
      </c>
    </row>
    <row r="180" spans="1:7" x14ac:dyDescent="0.25">
      <c r="A180" s="175" t="s">
        <v>1472</v>
      </c>
      <c r="B180" s="174">
        <v>1000</v>
      </c>
      <c r="C180" s="174">
        <v>1411900000</v>
      </c>
      <c r="F180" s="174" t="str">
        <f t="shared" si="2"/>
        <v>Acct_00000</v>
      </c>
      <c r="G180" s="292" t="s">
        <v>1473</v>
      </c>
    </row>
    <row r="181" spans="1:7" x14ac:dyDescent="0.25">
      <c r="A181" s="175" t="s">
        <v>1474</v>
      </c>
      <c r="B181" s="174">
        <v>1000</v>
      </c>
      <c r="C181" s="174">
        <v>1510000100</v>
      </c>
      <c r="F181" s="174" t="str">
        <f t="shared" si="2"/>
        <v>Acct_00100</v>
      </c>
      <c r="G181" s="292" t="s">
        <v>1475</v>
      </c>
    </row>
    <row r="182" spans="1:7" x14ac:dyDescent="0.25">
      <c r="A182" s="175" t="s">
        <v>1476</v>
      </c>
      <c r="B182" s="174">
        <v>1000</v>
      </c>
      <c r="C182" s="174">
        <v>1510090100</v>
      </c>
      <c r="F182" s="174" t="str">
        <f t="shared" si="2"/>
        <v>Acct_90100</v>
      </c>
      <c r="G182" s="292" t="s">
        <v>1477</v>
      </c>
    </row>
    <row r="183" spans="1:7" x14ac:dyDescent="0.25">
      <c r="A183" s="175" t="s">
        <v>1478</v>
      </c>
      <c r="B183" s="174">
        <v>1000</v>
      </c>
      <c r="C183" s="174">
        <v>1521000100</v>
      </c>
      <c r="F183" s="174" t="str">
        <f t="shared" si="2"/>
        <v>Acct_00100</v>
      </c>
      <c r="G183" s="292" t="s">
        <v>1479</v>
      </c>
    </row>
    <row r="184" spans="1:7" x14ac:dyDescent="0.25">
      <c r="A184" s="175" t="s">
        <v>1480</v>
      </c>
      <c r="B184" s="174">
        <v>1000</v>
      </c>
      <c r="C184" s="174">
        <v>1521000200</v>
      </c>
      <c r="F184" s="174" t="str">
        <f t="shared" si="2"/>
        <v>Acct_00200</v>
      </c>
      <c r="G184" s="292" t="s">
        <v>1481</v>
      </c>
    </row>
    <row r="185" spans="1:7" x14ac:dyDescent="0.25">
      <c r="A185" s="175" t="s">
        <v>1482</v>
      </c>
      <c r="B185" s="174">
        <v>1000</v>
      </c>
      <c r="C185" s="174">
        <v>1521200100</v>
      </c>
      <c r="F185" s="174" t="str">
        <f t="shared" si="2"/>
        <v>Acct_00100</v>
      </c>
      <c r="G185" s="292" t="s">
        <v>1483</v>
      </c>
    </row>
    <row r="186" spans="1:7" x14ac:dyDescent="0.25">
      <c r="A186" s="175" t="s">
        <v>1484</v>
      </c>
      <c r="B186" s="174">
        <v>1000</v>
      </c>
      <c r="C186" s="174">
        <v>1522000100</v>
      </c>
      <c r="F186" s="174" t="str">
        <f t="shared" si="2"/>
        <v>Acct_00100</v>
      </c>
      <c r="G186" s="292" t="s">
        <v>1485</v>
      </c>
    </row>
    <row r="187" spans="1:7" x14ac:dyDescent="0.25">
      <c r="A187" s="175" t="s">
        <v>1486</v>
      </c>
      <c r="B187" s="174">
        <v>1000</v>
      </c>
      <c r="C187" s="174">
        <v>1523000100</v>
      </c>
      <c r="F187" s="174" t="str">
        <f t="shared" si="2"/>
        <v>Acct_00100</v>
      </c>
      <c r="G187" s="292" t="s">
        <v>1487</v>
      </c>
    </row>
    <row r="188" spans="1:7" x14ac:dyDescent="0.25">
      <c r="A188" s="175" t="s">
        <v>1488</v>
      </c>
      <c r="B188" s="174">
        <v>1000</v>
      </c>
      <c r="C188" s="174">
        <v>1523000200</v>
      </c>
      <c r="F188" s="174" t="str">
        <f t="shared" si="2"/>
        <v>Acct_00200</v>
      </c>
      <c r="G188" s="292" t="s">
        <v>1489</v>
      </c>
    </row>
    <row r="189" spans="1:7" x14ac:dyDescent="0.25">
      <c r="A189" s="175" t="s">
        <v>1490</v>
      </c>
      <c r="B189" s="174">
        <v>1000</v>
      </c>
      <c r="C189" s="174">
        <v>1524000100</v>
      </c>
      <c r="F189" s="174" t="str">
        <f t="shared" si="2"/>
        <v>Acct_00100</v>
      </c>
      <c r="G189" s="292" t="s">
        <v>1491</v>
      </c>
    </row>
    <row r="190" spans="1:7" x14ac:dyDescent="0.25">
      <c r="A190" s="175" t="s">
        <v>1492</v>
      </c>
      <c r="B190" s="174">
        <v>1000</v>
      </c>
      <c r="C190" s="174">
        <v>1529000100</v>
      </c>
      <c r="F190" s="174" t="str">
        <f t="shared" si="2"/>
        <v>Acct_00100</v>
      </c>
      <c r="G190" s="292" t="s">
        <v>1493</v>
      </c>
    </row>
    <row r="191" spans="1:7" x14ac:dyDescent="0.25">
      <c r="A191" s="175" t="s">
        <v>1494</v>
      </c>
      <c r="B191" s="174">
        <v>1000</v>
      </c>
      <c r="C191" s="174">
        <v>1529000200</v>
      </c>
      <c r="F191" s="174" t="str">
        <f t="shared" si="2"/>
        <v>Acct_00200</v>
      </c>
      <c r="G191" s="292" t="s">
        <v>1495</v>
      </c>
    </row>
    <row r="192" spans="1:7" x14ac:dyDescent="0.25">
      <c r="A192" s="175" t="s">
        <v>1496</v>
      </c>
      <c r="B192" s="174">
        <v>1000</v>
      </c>
      <c r="C192" s="174">
        <v>1529000300</v>
      </c>
      <c r="F192" s="174" t="str">
        <f t="shared" si="2"/>
        <v>Acct_00300</v>
      </c>
      <c r="G192" s="292" t="s">
        <v>1497</v>
      </c>
    </row>
    <row r="193" spans="1:7" x14ac:dyDescent="0.25">
      <c r="A193" s="175" t="s">
        <v>1498</v>
      </c>
      <c r="B193" s="174">
        <v>1000</v>
      </c>
      <c r="C193" s="174">
        <v>1529000400</v>
      </c>
      <c r="F193" s="174" t="str">
        <f t="shared" si="2"/>
        <v>Acct_00400</v>
      </c>
      <c r="G193" s="292" t="s">
        <v>1499</v>
      </c>
    </row>
    <row r="194" spans="1:7" x14ac:dyDescent="0.25">
      <c r="A194" s="175" t="s">
        <v>1500</v>
      </c>
      <c r="B194" s="174">
        <v>1000</v>
      </c>
      <c r="C194" s="174">
        <v>1531100100</v>
      </c>
      <c r="F194" s="174" t="str">
        <f t="shared" ref="F194:F257" si="3">"Acct_"&amp;RIGHT(C194,5)</f>
        <v>Acct_00100</v>
      </c>
      <c r="G194" s="292" t="s">
        <v>1501</v>
      </c>
    </row>
    <row r="195" spans="1:7" x14ac:dyDescent="0.25">
      <c r="A195" s="175" t="s">
        <v>1502</v>
      </c>
      <c r="B195" s="174">
        <v>1000</v>
      </c>
      <c r="C195" s="174">
        <v>1531300100</v>
      </c>
      <c r="F195" s="174" t="str">
        <f t="shared" si="3"/>
        <v>Acct_00100</v>
      </c>
      <c r="G195" s="292" t="s">
        <v>1503</v>
      </c>
    </row>
    <row r="196" spans="1:7" x14ac:dyDescent="0.25">
      <c r="A196" s="175" t="s">
        <v>1504</v>
      </c>
      <c r="B196" s="174">
        <v>1000</v>
      </c>
      <c r="C196" s="174">
        <v>1531400100</v>
      </c>
      <c r="F196" s="174" t="str">
        <f t="shared" si="3"/>
        <v>Acct_00100</v>
      </c>
      <c r="G196" s="292" t="s">
        <v>1505</v>
      </c>
    </row>
    <row r="197" spans="1:7" x14ac:dyDescent="0.25">
      <c r="A197" s="175" t="s">
        <v>1506</v>
      </c>
      <c r="B197" s="174">
        <v>1000</v>
      </c>
      <c r="C197" s="174">
        <v>1531500100</v>
      </c>
      <c r="F197" s="174" t="str">
        <f t="shared" si="3"/>
        <v>Acct_00100</v>
      </c>
      <c r="G197" s="292" t="s">
        <v>1507</v>
      </c>
    </row>
    <row r="198" spans="1:7" x14ac:dyDescent="0.25">
      <c r="A198" s="175" t="s">
        <v>1508</v>
      </c>
      <c r="B198" s="174">
        <v>1000</v>
      </c>
      <c r="C198" s="174">
        <v>1531900100</v>
      </c>
      <c r="F198" s="174" t="str">
        <f t="shared" si="3"/>
        <v>Acct_00100</v>
      </c>
      <c r="G198" s="292" t="s">
        <v>1509</v>
      </c>
    </row>
    <row r="199" spans="1:7" x14ac:dyDescent="0.25">
      <c r="A199" s="175" t="s">
        <v>1510</v>
      </c>
      <c r="B199" s="174">
        <v>1000</v>
      </c>
      <c r="C199" s="174">
        <v>1532000100</v>
      </c>
      <c r="F199" s="174" t="str">
        <f t="shared" si="3"/>
        <v>Acct_00100</v>
      </c>
      <c r="G199" s="292" t="s">
        <v>1511</v>
      </c>
    </row>
    <row r="200" spans="1:7" x14ac:dyDescent="0.25">
      <c r="A200" s="175" t="s">
        <v>1512</v>
      </c>
      <c r="B200" s="174">
        <v>1000</v>
      </c>
      <c r="C200" s="174">
        <v>1533000100</v>
      </c>
      <c r="F200" s="174" t="str">
        <f t="shared" si="3"/>
        <v>Acct_00100</v>
      </c>
      <c r="G200" s="292" t="s">
        <v>1513</v>
      </c>
    </row>
    <row r="201" spans="1:7" x14ac:dyDescent="0.25">
      <c r="A201" s="175" t="s">
        <v>1514</v>
      </c>
      <c r="B201" s="174">
        <v>1000</v>
      </c>
      <c r="C201" s="174">
        <v>1534000100</v>
      </c>
      <c r="F201" s="174" t="str">
        <f t="shared" si="3"/>
        <v>Acct_00100</v>
      </c>
      <c r="G201" s="292" t="s">
        <v>1515</v>
      </c>
    </row>
    <row r="202" spans="1:7" x14ac:dyDescent="0.25">
      <c r="A202" s="175" t="s">
        <v>1516</v>
      </c>
      <c r="B202" s="174">
        <v>1000</v>
      </c>
      <c r="C202" s="174">
        <v>1541000100</v>
      </c>
      <c r="F202" s="174" t="str">
        <f t="shared" si="3"/>
        <v>Acct_00100</v>
      </c>
      <c r="G202" s="292" t="s">
        <v>1517</v>
      </c>
    </row>
    <row r="203" spans="1:7" x14ac:dyDescent="0.25">
      <c r="A203" s="175" t="s">
        <v>1518</v>
      </c>
      <c r="B203" s="174">
        <v>1000</v>
      </c>
      <c r="C203" s="174">
        <v>1541000200</v>
      </c>
      <c r="F203" s="174" t="str">
        <f t="shared" si="3"/>
        <v>Acct_00200</v>
      </c>
      <c r="G203" s="292" t="s">
        <v>1519</v>
      </c>
    </row>
    <row r="204" spans="1:7" x14ac:dyDescent="0.25">
      <c r="A204" s="175" t="s">
        <v>1520</v>
      </c>
      <c r="B204" s="174">
        <v>1000</v>
      </c>
      <c r="C204" s="174">
        <v>1542000100</v>
      </c>
      <c r="F204" s="174" t="str">
        <f t="shared" si="3"/>
        <v>Acct_00100</v>
      </c>
      <c r="G204" s="292" t="s">
        <v>1521</v>
      </c>
    </row>
    <row r="205" spans="1:7" x14ac:dyDescent="0.25">
      <c r="A205" s="175" t="s">
        <v>1522</v>
      </c>
      <c r="B205" s="174">
        <v>1000</v>
      </c>
      <c r="C205" s="174">
        <v>1548000100</v>
      </c>
      <c r="F205" s="174" t="str">
        <f t="shared" si="3"/>
        <v>Acct_00100</v>
      </c>
      <c r="G205" s="292" t="s">
        <v>1523</v>
      </c>
    </row>
    <row r="206" spans="1:7" x14ac:dyDescent="0.25">
      <c r="A206" s="175" t="s">
        <v>1524</v>
      </c>
      <c r="B206" s="174">
        <v>1000</v>
      </c>
      <c r="C206" s="174">
        <v>1548000110</v>
      </c>
      <c r="F206" s="174" t="str">
        <f t="shared" si="3"/>
        <v>Acct_00110</v>
      </c>
      <c r="G206" s="292" t="s">
        <v>1525</v>
      </c>
    </row>
    <row r="207" spans="1:7" x14ac:dyDescent="0.25">
      <c r="A207" s="175" t="s">
        <v>1526</v>
      </c>
      <c r="B207" s="174">
        <v>1000</v>
      </c>
      <c r="C207" s="174">
        <v>1548000120</v>
      </c>
      <c r="F207" s="174" t="str">
        <f t="shared" si="3"/>
        <v>Acct_00120</v>
      </c>
      <c r="G207" s="292" t="s">
        <v>1527</v>
      </c>
    </row>
    <row r="208" spans="1:7" x14ac:dyDescent="0.25">
      <c r="A208" s="175" t="s">
        <v>1528</v>
      </c>
      <c r="B208" s="174">
        <v>1000</v>
      </c>
      <c r="C208" s="174">
        <v>1548000130</v>
      </c>
      <c r="F208" s="174" t="str">
        <f t="shared" si="3"/>
        <v>Acct_00130</v>
      </c>
      <c r="G208" s="292" t="s">
        <v>1529</v>
      </c>
    </row>
    <row r="209" spans="1:7" x14ac:dyDescent="0.25">
      <c r="A209" s="175" t="s">
        <v>1530</v>
      </c>
      <c r="B209" s="174">
        <v>1000</v>
      </c>
      <c r="C209" s="174">
        <v>1548000140</v>
      </c>
      <c r="F209" s="174" t="str">
        <f t="shared" si="3"/>
        <v>Acct_00140</v>
      </c>
      <c r="G209" s="292" t="s">
        <v>1531</v>
      </c>
    </row>
    <row r="210" spans="1:7" x14ac:dyDescent="0.25">
      <c r="A210" s="175" t="s">
        <v>1532</v>
      </c>
      <c r="B210" s="174">
        <v>1000</v>
      </c>
      <c r="C210" s="174">
        <v>1548000200</v>
      </c>
      <c r="F210" s="174" t="str">
        <f t="shared" si="3"/>
        <v>Acct_00200</v>
      </c>
      <c r="G210" s="292" t="s">
        <v>1533</v>
      </c>
    </row>
    <row r="211" spans="1:7" x14ac:dyDescent="0.25">
      <c r="A211" s="175" t="s">
        <v>1534</v>
      </c>
      <c r="B211" s="174">
        <v>1000</v>
      </c>
      <c r="C211" s="174">
        <v>1548000300</v>
      </c>
      <c r="F211" s="174" t="str">
        <f t="shared" si="3"/>
        <v>Acct_00300</v>
      </c>
      <c r="G211" s="292" t="s">
        <v>1535</v>
      </c>
    </row>
    <row r="212" spans="1:7" x14ac:dyDescent="0.25">
      <c r="A212" s="175" t="s">
        <v>1536</v>
      </c>
      <c r="B212" s="174">
        <v>1000</v>
      </c>
      <c r="C212" s="174">
        <v>1548000400</v>
      </c>
      <c r="F212" s="174" t="str">
        <f t="shared" si="3"/>
        <v>Acct_00400</v>
      </c>
      <c r="G212" s="292" t="s">
        <v>1537</v>
      </c>
    </row>
    <row r="213" spans="1:7" x14ac:dyDescent="0.25">
      <c r="A213" s="175" t="s">
        <v>1538</v>
      </c>
      <c r="B213" s="174">
        <v>1000</v>
      </c>
      <c r="C213" s="174">
        <v>1551200100</v>
      </c>
      <c r="F213" s="174" t="str">
        <f t="shared" si="3"/>
        <v>Acct_00100</v>
      </c>
      <c r="G213" s="292" t="s">
        <v>1539</v>
      </c>
    </row>
    <row r="214" spans="1:7" x14ac:dyDescent="0.25">
      <c r="A214" s="175" t="s">
        <v>1540</v>
      </c>
      <c r="B214" s="174">
        <v>1000</v>
      </c>
      <c r="C214" s="174">
        <v>1551290100</v>
      </c>
      <c r="F214" s="174" t="str">
        <f t="shared" si="3"/>
        <v>Acct_90100</v>
      </c>
      <c r="G214" s="292" t="s">
        <v>1541</v>
      </c>
    </row>
    <row r="215" spans="1:7" x14ac:dyDescent="0.25">
      <c r="A215" s="175" t="s">
        <v>1542</v>
      </c>
      <c r="B215" s="174">
        <v>1000</v>
      </c>
      <c r="C215" s="174">
        <v>1551300100</v>
      </c>
      <c r="F215" s="174" t="str">
        <f t="shared" si="3"/>
        <v>Acct_00100</v>
      </c>
      <c r="G215" s="292" t="s">
        <v>1543</v>
      </c>
    </row>
    <row r="216" spans="1:7" x14ac:dyDescent="0.25">
      <c r="A216" s="175" t="s">
        <v>1544</v>
      </c>
      <c r="B216" s="174">
        <v>1000</v>
      </c>
      <c r="C216" s="174">
        <v>1551390100</v>
      </c>
      <c r="F216" s="174" t="str">
        <f t="shared" si="3"/>
        <v>Acct_90100</v>
      </c>
      <c r="G216" s="292" t="s">
        <v>1545</v>
      </c>
    </row>
    <row r="217" spans="1:7" x14ac:dyDescent="0.25">
      <c r="A217" s="175" t="s">
        <v>1546</v>
      </c>
      <c r="B217" s="174">
        <v>1000</v>
      </c>
      <c r="C217" s="174">
        <v>1551400100</v>
      </c>
      <c r="F217" s="174" t="str">
        <f t="shared" si="3"/>
        <v>Acct_00100</v>
      </c>
      <c r="G217" s="292" t="s">
        <v>1547</v>
      </c>
    </row>
    <row r="218" spans="1:7" x14ac:dyDescent="0.25">
      <c r="A218" s="175" t="s">
        <v>1548</v>
      </c>
      <c r="B218" s="174">
        <v>1000</v>
      </c>
      <c r="C218" s="174">
        <v>1551490100</v>
      </c>
      <c r="F218" s="174" t="str">
        <f t="shared" si="3"/>
        <v>Acct_90100</v>
      </c>
      <c r="G218" s="292" t="s">
        <v>1549</v>
      </c>
    </row>
    <row r="219" spans="1:7" x14ac:dyDescent="0.25">
      <c r="A219" s="175" t="s">
        <v>1550</v>
      </c>
      <c r="B219" s="174">
        <v>1000</v>
      </c>
      <c r="C219" s="174">
        <v>1552000100</v>
      </c>
      <c r="F219" s="174" t="str">
        <f t="shared" si="3"/>
        <v>Acct_00100</v>
      </c>
      <c r="G219" s="292" t="s">
        <v>1551</v>
      </c>
    </row>
    <row r="220" spans="1:7" x14ac:dyDescent="0.25">
      <c r="A220" s="175" t="s">
        <v>1552</v>
      </c>
      <c r="B220" s="174">
        <v>1000</v>
      </c>
      <c r="C220" s="174">
        <v>1553000100</v>
      </c>
      <c r="F220" s="174" t="str">
        <f t="shared" si="3"/>
        <v>Acct_00100</v>
      </c>
      <c r="G220" s="292" t="s">
        <v>1553</v>
      </c>
    </row>
    <row r="221" spans="1:7" x14ac:dyDescent="0.25">
      <c r="A221" s="175" t="s">
        <v>1554</v>
      </c>
      <c r="B221" s="174">
        <v>1000</v>
      </c>
      <c r="C221" s="174">
        <v>1561000100</v>
      </c>
      <c r="F221" s="174" t="str">
        <f t="shared" si="3"/>
        <v>Acct_00100</v>
      </c>
      <c r="G221" s="292" t="s">
        <v>1555</v>
      </c>
    </row>
    <row r="222" spans="1:7" x14ac:dyDescent="0.25">
      <c r="A222" s="175" t="s">
        <v>1556</v>
      </c>
      <c r="B222" s="174">
        <v>1000</v>
      </c>
      <c r="C222" s="174">
        <v>1562000100</v>
      </c>
      <c r="F222" s="174" t="str">
        <f t="shared" si="3"/>
        <v>Acct_00100</v>
      </c>
      <c r="G222" s="292" t="s">
        <v>1557</v>
      </c>
    </row>
    <row r="223" spans="1:7" x14ac:dyDescent="0.25">
      <c r="A223" s="175" t="s">
        <v>1558</v>
      </c>
      <c r="B223" s="174">
        <v>1000</v>
      </c>
      <c r="C223" s="174">
        <v>1567000100</v>
      </c>
      <c r="F223" s="174" t="str">
        <f t="shared" si="3"/>
        <v>Acct_00100</v>
      </c>
      <c r="G223" s="292" t="s">
        <v>1559</v>
      </c>
    </row>
    <row r="224" spans="1:7" x14ac:dyDescent="0.25">
      <c r="A224" s="175" t="s">
        <v>1560</v>
      </c>
      <c r="B224" s="174">
        <v>1000</v>
      </c>
      <c r="C224" s="174">
        <v>1570000100</v>
      </c>
      <c r="F224" s="174" t="str">
        <f t="shared" si="3"/>
        <v>Acct_00100</v>
      </c>
      <c r="G224" s="292" t="s">
        <v>1561</v>
      </c>
    </row>
    <row r="225" spans="1:7" x14ac:dyDescent="0.25">
      <c r="A225" s="175" t="s">
        <v>1562</v>
      </c>
      <c r="B225" s="174">
        <v>1000</v>
      </c>
      <c r="C225" s="174">
        <v>1580000100</v>
      </c>
      <c r="F225" s="174" t="str">
        <f t="shared" si="3"/>
        <v>Acct_00100</v>
      </c>
      <c r="G225" s="292" t="s">
        <v>1563</v>
      </c>
    </row>
    <row r="226" spans="1:7" x14ac:dyDescent="0.25">
      <c r="A226" s="175" t="s">
        <v>1564</v>
      </c>
      <c r="B226" s="174">
        <v>1000</v>
      </c>
      <c r="C226" s="174">
        <v>1710000100</v>
      </c>
      <c r="F226" s="174" t="str">
        <f t="shared" si="3"/>
        <v>Acct_00100</v>
      </c>
      <c r="G226" s="292" t="s">
        <v>1565</v>
      </c>
    </row>
    <row r="227" spans="1:7" x14ac:dyDescent="0.25">
      <c r="A227" s="175" t="s">
        <v>1077</v>
      </c>
      <c r="B227" s="174">
        <v>1000</v>
      </c>
      <c r="C227" s="174">
        <v>2111000100</v>
      </c>
      <c r="F227" s="174" t="str">
        <f t="shared" si="3"/>
        <v>Acct_00100</v>
      </c>
      <c r="G227" s="292" t="s">
        <v>1566</v>
      </c>
    </row>
    <row r="228" spans="1:7" x14ac:dyDescent="0.25">
      <c r="A228" s="175" t="s">
        <v>1567</v>
      </c>
      <c r="B228" s="174">
        <v>1000</v>
      </c>
      <c r="C228" s="174">
        <v>2112000100</v>
      </c>
      <c r="F228" s="174" t="str">
        <f t="shared" si="3"/>
        <v>Acct_00100</v>
      </c>
      <c r="G228" s="292" t="s">
        <v>1568</v>
      </c>
    </row>
    <row r="229" spans="1:7" x14ac:dyDescent="0.25">
      <c r="A229" s="175" t="s">
        <v>1569</v>
      </c>
      <c r="B229" s="174">
        <v>1000</v>
      </c>
      <c r="C229" s="174">
        <v>2113000100</v>
      </c>
      <c r="F229" s="174" t="str">
        <f t="shared" si="3"/>
        <v>Acct_00100</v>
      </c>
      <c r="G229" s="292" t="s">
        <v>1570</v>
      </c>
    </row>
    <row r="230" spans="1:7" x14ac:dyDescent="0.25">
      <c r="A230" s="175" t="s">
        <v>1084</v>
      </c>
      <c r="B230" s="174">
        <v>1000</v>
      </c>
      <c r="C230" s="174">
        <v>2114000100</v>
      </c>
      <c r="F230" s="174" t="str">
        <f t="shared" si="3"/>
        <v>Acct_00100</v>
      </c>
      <c r="G230" s="292" t="s">
        <v>1571</v>
      </c>
    </row>
    <row r="231" spans="1:7" x14ac:dyDescent="0.25">
      <c r="A231" s="175" t="s">
        <v>1572</v>
      </c>
      <c r="B231" s="174">
        <v>1000</v>
      </c>
      <c r="C231" s="174">
        <v>2115000100</v>
      </c>
      <c r="F231" s="174" t="str">
        <f t="shared" si="3"/>
        <v>Acct_00100</v>
      </c>
      <c r="G231" s="292" t="s">
        <v>1573</v>
      </c>
    </row>
    <row r="232" spans="1:7" x14ac:dyDescent="0.25">
      <c r="A232" s="175" t="s">
        <v>1574</v>
      </c>
      <c r="B232" s="174">
        <v>1000</v>
      </c>
      <c r="C232" s="174">
        <v>2117000100</v>
      </c>
      <c r="F232" s="174" t="str">
        <f t="shared" si="3"/>
        <v>Acct_00100</v>
      </c>
      <c r="G232" s="292" t="s">
        <v>1575</v>
      </c>
    </row>
    <row r="233" spans="1:7" x14ac:dyDescent="0.25">
      <c r="A233" s="175" t="s">
        <v>1576</v>
      </c>
      <c r="B233" s="174">
        <v>1000</v>
      </c>
      <c r="C233" s="174">
        <v>2118000100</v>
      </c>
      <c r="F233" s="174" t="str">
        <f t="shared" si="3"/>
        <v>Acct_00100</v>
      </c>
      <c r="G233" s="292" t="s">
        <v>1577</v>
      </c>
    </row>
    <row r="234" spans="1:7" x14ac:dyDescent="0.25">
      <c r="A234" s="175" t="s">
        <v>1578</v>
      </c>
      <c r="B234" s="174">
        <v>1000</v>
      </c>
      <c r="C234" s="174">
        <v>2121100100</v>
      </c>
      <c r="F234" s="174" t="str">
        <f t="shared" si="3"/>
        <v>Acct_00100</v>
      </c>
      <c r="G234" s="292" t="s">
        <v>1579</v>
      </c>
    </row>
    <row r="235" spans="1:7" x14ac:dyDescent="0.25">
      <c r="A235" s="175" t="s">
        <v>1580</v>
      </c>
      <c r="B235" s="174">
        <v>1000</v>
      </c>
      <c r="C235" s="174">
        <v>2121200100</v>
      </c>
      <c r="F235" s="174" t="str">
        <f t="shared" si="3"/>
        <v>Acct_00100</v>
      </c>
      <c r="G235" s="292" t="s">
        <v>1581</v>
      </c>
    </row>
    <row r="236" spans="1:7" x14ac:dyDescent="0.25">
      <c r="A236" s="175" t="s">
        <v>1582</v>
      </c>
      <c r="B236" s="174">
        <v>1000</v>
      </c>
      <c r="C236" s="174">
        <v>2121300100</v>
      </c>
      <c r="F236" s="174" t="str">
        <f t="shared" si="3"/>
        <v>Acct_00100</v>
      </c>
      <c r="G236" s="292" t="s">
        <v>1583</v>
      </c>
    </row>
    <row r="237" spans="1:7" x14ac:dyDescent="0.25">
      <c r="A237" s="175" t="s">
        <v>1584</v>
      </c>
      <c r="B237" s="174">
        <v>1000</v>
      </c>
      <c r="C237" s="174">
        <v>2121400100</v>
      </c>
      <c r="F237" s="174" t="str">
        <f t="shared" si="3"/>
        <v>Acct_00100</v>
      </c>
      <c r="G237" s="292" t="s">
        <v>1585</v>
      </c>
    </row>
    <row r="238" spans="1:7" x14ac:dyDescent="0.25">
      <c r="A238" s="175" t="s">
        <v>1586</v>
      </c>
      <c r="B238" s="174">
        <v>1000</v>
      </c>
      <c r="C238" s="174">
        <v>2121500100</v>
      </c>
      <c r="F238" s="174" t="str">
        <f t="shared" si="3"/>
        <v>Acct_00100</v>
      </c>
      <c r="G238" s="292" t="s">
        <v>1587</v>
      </c>
    </row>
    <row r="239" spans="1:7" x14ac:dyDescent="0.25">
      <c r="A239" s="175" t="s">
        <v>1588</v>
      </c>
      <c r="B239" s="174">
        <v>1000</v>
      </c>
      <c r="C239" s="174">
        <v>2121600100</v>
      </c>
      <c r="F239" s="174" t="str">
        <f t="shared" si="3"/>
        <v>Acct_00100</v>
      </c>
      <c r="G239" s="292" t="s">
        <v>1589</v>
      </c>
    </row>
    <row r="240" spans="1:7" x14ac:dyDescent="0.25">
      <c r="A240" s="175" t="s">
        <v>1590</v>
      </c>
      <c r="B240" s="174">
        <v>1000</v>
      </c>
      <c r="C240" s="174">
        <v>2121700100</v>
      </c>
      <c r="F240" s="174" t="str">
        <f t="shared" si="3"/>
        <v>Acct_00100</v>
      </c>
      <c r="G240" s="292" t="s">
        <v>1591</v>
      </c>
    </row>
    <row r="241" spans="1:7" x14ac:dyDescent="0.25">
      <c r="A241" s="175" t="s">
        <v>1592</v>
      </c>
      <c r="B241" s="174">
        <v>1000</v>
      </c>
      <c r="C241" s="174">
        <v>2122000100</v>
      </c>
      <c r="F241" s="174" t="str">
        <f t="shared" si="3"/>
        <v>Acct_00100</v>
      </c>
      <c r="G241" s="292" t="s">
        <v>1593</v>
      </c>
    </row>
    <row r="242" spans="1:7" x14ac:dyDescent="0.25">
      <c r="A242" s="175" t="s">
        <v>1094</v>
      </c>
      <c r="B242" s="174">
        <v>1000</v>
      </c>
      <c r="C242" s="174">
        <v>2131000100</v>
      </c>
      <c r="F242" s="174" t="str">
        <f t="shared" si="3"/>
        <v>Acct_00100</v>
      </c>
      <c r="G242" s="292" t="s">
        <v>1594</v>
      </c>
    </row>
    <row r="243" spans="1:7" x14ac:dyDescent="0.25">
      <c r="A243" s="175" t="s">
        <v>1103</v>
      </c>
      <c r="B243" s="174">
        <v>1000</v>
      </c>
      <c r="C243" s="174">
        <v>2132000100</v>
      </c>
      <c r="F243" s="174" t="str">
        <f t="shared" si="3"/>
        <v>Acct_00100</v>
      </c>
      <c r="G243" s="292" t="s">
        <v>1595</v>
      </c>
    </row>
    <row r="244" spans="1:7" x14ac:dyDescent="0.25">
      <c r="A244" s="175" t="s">
        <v>1105</v>
      </c>
      <c r="B244" s="174">
        <v>1000</v>
      </c>
      <c r="C244" s="174">
        <v>2133000100</v>
      </c>
      <c r="F244" s="174" t="str">
        <f t="shared" si="3"/>
        <v>Acct_00100</v>
      </c>
      <c r="G244" s="292" t="s">
        <v>1596</v>
      </c>
    </row>
    <row r="245" spans="1:7" x14ac:dyDescent="0.25">
      <c r="A245" s="175" t="s">
        <v>1597</v>
      </c>
      <c r="B245" s="174">
        <v>1000</v>
      </c>
      <c r="C245" s="174">
        <v>2134000100</v>
      </c>
      <c r="F245" s="174" t="str">
        <f t="shared" si="3"/>
        <v>Acct_00100</v>
      </c>
      <c r="G245" s="292" t="s">
        <v>1598</v>
      </c>
    </row>
    <row r="246" spans="1:7" x14ac:dyDescent="0.25">
      <c r="A246" s="175" t="s">
        <v>1599</v>
      </c>
      <c r="B246" s="174">
        <v>1000</v>
      </c>
      <c r="C246" s="174">
        <v>2135000100</v>
      </c>
      <c r="F246" s="174" t="str">
        <f t="shared" si="3"/>
        <v>Acct_00100</v>
      </c>
      <c r="G246" s="292" t="s">
        <v>1600</v>
      </c>
    </row>
    <row r="247" spans="1:7" x14ac:dyDescent="0.25">
      <c r="A247" s="175" t="s">
        <v>1601</v>
      </c>
      <c r="B247" s="174">
        <v>1000</v>
      </c>
      <c r="C247" s="174">
        <v>2136000100</v>
      </c>
      <c r="F247" s="174" t="str">
        <f t="shared" si="3"/>
        <v>Acct_00100</v>
      </c>
      <c r="G247" s="292" t="s">
        <v>1602</v>
      </c>
    </row>
    <row r="248" spans="1:7" x14ac:dyDescent="0.25">
      <c r="A248" s="175" t="s">
        <v>1603</v>
      </c>
      <c r="B248" s="174">
        <v>1000</v>
      </c>
      <c r="C248" s="174">
        <v>2138000100</v>
      </c>
      <c r="F248" s="174" t="str">
        <f t="shared" si="3"/>
        <v>Acct_00100</v>
      </c>
      <c r="G248" s="292" t="s">
        <v>1604</v>
      </c>
    </row>
    <row r="249" spans="1:7" x14ac:dyDescent="0.25">
      <c r="A249" s="175" t="s">
        <v>1605</v>
      </c>
      <c r="B249" s="174">
        <v>1000</v>
      </c>
      <c r="C249" s="174">
        <v>2141000100</v>
      </c>
      <c r="F249" s="174" t="str">
        <f t="shared" si="3"/>
        <v>Acct_00100</v>
      </c>
      <c r="G249" s="292" t="s">
        <v>1606</v>
      </c>
    </row>
    <row r="250" spans="1:7" x14ac:dyDescent="0.25">
      <c r="A250" s="175" t="s">
        <v>1607</v>
      </c>
      <c r="B250" s="174">
        <v>1000</v>
      </c>
      <c r="C250" s="174">
        <v>2142000100</v>
      </c>
      <c r="F250" s="174" t="str">
        <f t="shared" si="3"/>
        <v>Acct_00100</v>
      </c>
      <c r="G250" s="292" t="s">
        <v>1608</v>
      </c>
    </row>
    <row r="251" spans="1:7" x14ac:dyDescent="0.25">
      <c r="A251" s="175" t="s">
        <v>1609</v>
      </c>
      <c r="B251" s="174">
        <v>1000</v>
      </c>
      <c r="C251" s="174">
        <v>2143000100</v>
      </c>
      <c r="F251" s="174" t="str">
        <f t="shared" si="3"/>
        <v>Acct_00100</v>
      </c>
      <c r="G251" s="292" t="s">
        <v>1610</v>
      </c>
    </row>
    <row r="252" spans="1:7" x14ac:dyDescent="0.25">
      <c r="A252" s="175" t="s">
        <v>1611</v>
      </c>
      <c r="B252" s="174">
        <v>1000</v>
      </c>
      <c r="C252" s="174">
        <v>2147000100</v>
      </c>
      <c r="F252" s="174" t="str">
        <f t="shared" si="3"/>
        <v>Acct_00100</v>
      </c>
      <c r="G252" s="292" t="s">
        <v>1612</v>
      </c>
    </row>
    <row r="253" spans="1:7" x14ac:dyDescent="0.25">
      <c r="A253" s="175" t="s">
        <v>1110</v>
      </c>
      <c r="B253" s="174">
        <v>1000</v>
      </c>
      <c r="C253" s="174">
        <v>2170000100</v>
      </c>
      <c r="F253" s="174" t="str">
        <f t="shared" si="3"/>
        <v>Acct_00100</v>
      </c>
      <c r="G253" s="292" t="s">
        <v>1613</v>
      </c>
    </row>
    <row r="254" spans="1:7" x14ac:dyDescent="0.25">
      <c r="A254" s="175" t="s">
        <v>1614</v>
      </c>
      <c r="B254" s="174">
        <v>1000</v>
      </c>
      <c r="C254" s="174">
        <v>2210000100</v>
      </c>
      <c r="F254" s="174" t="str">
        <f t="shared" si="3"/>
        <v>Acct_00100</v>
      </c>
      <c r="G254" s="292" t="s">
        <v>1615</v>
      </c>
    </row>
    <row r="255" spans="1:7" x14ac:dyDescent="0.25">
      <c r="A255" s="175" t="s">
        <v>1616</v>
      </c>
      <c r="B255" s="174">
        <v>1000</v>
      </c>
      <c r="C255" s="174">
        <v>2210090100</v>
      </c>
      <c r="F255" s="174" t="str">
        <f t="shared" si="3"/>
        <v>Acct_90100</v>
      </c>
      <c r="G255" s="292" t="s">
        <v>1617</v>
      </c>
    </row>
    <row r="256" spans="1:7" x14ac:dyDescent="0.25">
      <c r="A256" s="175" t="s">
        <v>1618</v>
      </c>
      <c r="B256" s="174">
        <v>1000</v>
      </c>
      <c r="C256" s="174">
        <v>2210800000</v>
      </c>
      <c r="F256" s="174" t="str">
        <f t="shared" si="3"/>
        <v>Acct_00000</v>
      </c>
      <c r="G256" s="292" t="s">
        <v>1619</v>
      </c>
    </row>
    <row r="257" spans="1:7" x14ac:dyDescent="0.25">
      <c r="A257" s="175" t="s">
        <v>1620</v>
      </c>
      <c r="B257" s="174">
        <v>1000</v>
      </c>
      <c r="C257" s="174">
        <v>2210900000</v>
      </c>
      <c r="F257" s="174" t="str">
        <f t="shared" si="3"/>
        <v>Acct_00000</v>
      </c>
      <c r="G257" s="292" t="s">
        <v>1621</v>
      </c>
    </row>
    <row r="258" spans="1:7" x14ac:dyDescent="0.25">
      <c r="A258" s="175" t="s">
        <v>1622</v>
      </c>
      <c r="B258" s="174">
        <v>1000</v>
      </c>
      <c r="C258" s="174">
        <v>2220000100</v>
      </c>
      <c r="F258" s="174" t="str">
        <f t="shared" ref="F258:F321" si="4">"Acct_"&amp;RIGHT(C258,5)</f>
        <v>Acct_00100</v>
      </c>
      <c r="G258" s="292" t="s">
        <v>1623</v>
      </c>
    </row>
    <row r="259" spans="1:7" x14ac:dyDescent="0.25">
      <c r="A259" s="175" t="s">
        <v>1624</v>
      </c>
      <c r="B259" s="174">
        <v>1000</v>
      </c>
      <c r="C259" s="174">
        <v>2220090100</v>
      </c>
      <c r="F259" s="174" t="str">
        <f t="shared" si="4"/>
        <v>Acct_90100</v>
      </c>
      <c r="G259" s="292" t="s">
        <v>1625</v>
      </c>
    </row>
    <row r="260" spans="1:7" x14ac:dyDescent="0.25">
      <c r="A260" s="175" t="s">
        <v>1626</v>
      </c>
      <c r="B260" s="174">
        <v>1000</v>
      </c>
      <c r="C260" s="174">
        <v>2220800000</v>
      </c>
      <c r="F260" s="174" t="str">
        <f t="shared" si="4"/>
        <v>Acct_00000</v>
      </c>
      <c r="G260" s="292" t="s">
        <v>1627</v>
      </c>
    </row>
    <row r="261" spans="1:7" x14ac:dyDescent="0.25">
      <c r="A261" s="175" t="s">
        <v>1628</v>
      </c>
      <c r="B261" s="174">
        <v>1000</v>
      </c>
      <c r="C261" s="174">
        <v>2220900000</v>
      </c>
      <c r="F261" s="174" t="str">
        <f t="shared" si="4"/>
        <v>Acct_00000</v>
      </c>
      <c r="G261" s="292" t="s">
        <v>1629</v>
      </c>
    </row>
    <row r="262" spans="1:7" x14ac:dyDescent="0.25">
      <c r="A262" s="175" t="s">
        <v>1630</v>
      </c>
      <c r="B262" s="174">
        <v>1000</v>
      </c>
      <c r="C262" s="174">
        <v>2281000100</v>
      </c>
      <c r="F262" s="174" t="str">
        <f t="shared" si="4"/>
        <v>Acct_00100</v>
      </c>
      <c r="G262" s="292" t="s">
        <v>1631</v>
      </c>
    </row>
    <row r="263" spans="1:7" x14ac:dyDescent="0.25">
      <c r="A263" s="175" t="s">
        <v>1632</v>
      </c>
      <c r="B263" s="174">
        <v>1000</v>
      </c>
      <c r="C263" s="174">
        <v>2281090100</v>
      </c>
      <c r="F263" s="174" t="str">
        <f t="shared" si="4"/>
        <v>Acct_90100</v>
      </c>
      <c r="G263" s="292" t="s">
        <v>1633</v>
      </c>
    </row>
    <row r="264" spans="1:7" x14ac:dyDescent="0.25">
      <c r="A264" s="175" t="s">
        <v>1634</v>
      </c>
      <c r="B264" s="174">
        <v>1000</v>
      </c>
      <c r="C264" s="174">
        <v>2281800000</v>
      </c>
      <c r="F264" s="174" t="str">
        <f t="shared" si="4"/>
        <v>Acct_00000</v>
      </c>
      <c r="G264" s="292" t="s">
        <v>1635</v>
      </c>
    </row>
    <row r="265" spans="1:7" x14ac:dyDescent="0.25">
      <c r="A265" s="175" t="s">
        <v>1636</v>
      </c>
      <c r="B265" s="174">
        <v>1000</v>
      </c>
      <c r="C265" s="174">
        <v>2281900000</v>
      </c>
      <c r="F265" s="174" t="str">
        <f t="shared" si="4"/>
        <v>Acct_00000</v>
      </c>
      <c r="G265" s="292" t="s">
        <v>1637</v>
      </c>
    </row>
    <row r="266" spans="1:7" x14ac:dyDescent="0.25">
      <c r="A266" s="175" t="s">
        <v>1638</v>
      </c>
      <c r="B266" s="174">
        <v>1000</v>
      </c>
      <c r="C266" s="174">
        <v>2288100100</v>
      </c>
      <c r="F266" s="174" t="str">
        <f t="shared" si="4"/>
        <v>Acct_00100</v>
      </c>
      <c r="G266" s="292" t="s">
        <v>1639</v>
      </c>
    </row>
    <row r="267" spans="1:7" x14ac:dyDescent="0.25">
      <c r="A267" s="175" t="s">
        <v>1640</v>
      </c>
      <c r="B267" s="174">
        <v>1000</v>
      </c>
      <c r="C267" s="174">
        <v>2288190100</v>
      </c>
      <c r="F267" s="174" t="str">
        <f t="shared" si="4"/>
        <v>Acct_90100</v>
      </c>
      <c r="G267" s="292" t="s">
        <v>1641</v>
      </c>
    </row>
    <row r="268" spans="1:7" x14ac:dyDescent="0.25">
      <c r="A268" s="175" t="s">
        <v>1642</v>
      </c>
      <c r="B268" s="174">
        <v>1000</v>
      </c>
      <c r="C268" s="174">
        <v>2288800000</v>
      </c>
      <c r="F268" s="174" t="str">
        <f t="shared" si="4"/>
        <v>Acct_00000</v>
      </c>
      <c r="G268" s="292" t="s">
        <v>1643</v>
      </c>
    </row>
    <row r="269" spans="1:7" x14ac:dyDescent="0.25">
      <c r="A269" s="175" t="s">
        <v>1644</v>
      </c>
      <c r="B269" s="174">
        <v>1000</v>
      </c>
      <c r="C269" s="174">
        <v>2288900000</v>
      </c>
      <c r="F269" s="174" t="str">
        <f t="shared" si="4"/>
        <v>Acct_00000</v>
      </c>
      <c r="G269" s="292" t="s">
        <v>1645</v>
      </c>
    </row>
    <row r="270" spans="1:7" x14ac:dyDescent="0.25">
      <c r="A270" s="175" t="s">
        <v>1646</v>
      </c>
      <c r="B270" s="174">
        <v>1000</v>
      </c>
      <c r="C270" s="174">
        <v>2291000100</v>
      </c>
      <c r="F270" s="174" t="str">
        <f t="shared" si="4"/>
        <v>Acct_00100</v>
      </c>
      <c r="G270" s="292" t="s">
        <v>1647</v>
      </c>
    </row>
    <row r="271" spans="1:7" x14ac:dyDescent="0.25">
      <c r="A271" s="175" t="s">
        <v>1648</v>
      </c>
      <c r="B271" s="174">
        <v>1000</v>
      </c>
      <c r="C271" s="174">
        <v>2292100100</v>
      </c>
      <c r="F271" s="174" t="str">
        <f t="shared" si="4"/>
        <v>Acct_00100</v>
      </c>
      <c r="G271" s="292" t="s">
        <v>1649</v>
      </c>
    </row>
    <row r="272" spans="1:7" x14ac:dyDescent="0.25">
      <c r="A272" s="175" t="s">
        <v>1650</v>
      </c>
      <c r="B272" s="174">
        <v>1000</v>
      </c>
      <c r="C272" s="174">
        <v>2292200100</v>
      </c>
      <c r="F272" s="174" t="str">
        <f t="shared" si="4"/>
        <v>Acct_00100</v>
      </c>
      <c r="G272" s="292" t="s">
        <v>1651</v>
      </c>
    </row>
    <row r="273" spans="1:7" x14ac:dyDescent="0.25">
      <c r="A273" s="175" t="s">
        <v>1652</v>
      </c>
      <c r="B273" s="174">
        <v>1000</v>
      </c>
      <c r="C273" s="174">
        <v>2293100100</v>
      </c>
      <c r="F273" s="174" t="str">
        <f t="shared" si="4"/>
        <v>Acct_00100</v>
      </c>
      <c r="G273" s="292" t="s">
        <v>1653</v>
      </c>
    </row>
    <row r="274" spans="1:7" x14ac:dyDescent="0.25">
      <c r="A274" s="175" t="s">
        <v>1654</v>
      </c>
      <c r="B274" s="174">
        <v>1000</v>
      </c>
      <c r="C274" s="174">
        <v>2293200100</v>
      </c>
      <c r="F274" s="174" t="str">
        <f t="shared" si="4"/>
        <v>Acct_00100</v>
      </c>
      <c r="G274" s="292" t="s">
        <v>1655</v>
      </c>
    </row>
    <row r="275" spans="1:7" x14ac:dyDescent="0.25">
      <c r="A275" s="175" t="s">
        <v>1656</v>
      </c>
      <c r="B275" s="174">
        <v>1000</v>
      </c>
      <c r="C275" s="174">
        <v>2294100100</v>
      </c>
      <c r="F275" s="174" t="str">
        <f t="shared" si="4"/>
        <v>Acct_00100</v>
      </c>
      <c r="G275" s="292" t="s">
        <v>1657</v>
      </c>
    </row>
    <row r="276" spans="1:7" x14ac:dyDescent="0.25">
      <c r="A276" s="175" t="s">
        <v>1658</v>
      </c>
      <c r="B276" s="174">
        <v>1000</v>
      </c>
      <c r="C276" s="174">
        <v>2294200100</v>
      </c>
      <c r="F276" s="174" t="str">
        <f t="shared" si="4"/>
        <v>Acct_00100</v>
      </c>
      <c r="G276" s="292" t="s">
        <v>1659</v>
      </c>
    </row>
    <row r="277" spans="1:7" x14ac:dyDescent="0.25">
      <c r="A277" s="175" t="s">
        <v>1660</v>
      </c>
      <c r="B277" s="174">
        <v>1000</v>
      </c>
      <c r="C277" s="174">
        <v>2294300100</v>
      </c>
      <c r="F277" s="174" t="str">
        <f t="shared" si="4"/>
        <v>Acct_00100</v>
      </c>
      <c r="G277" s="292" t="s">
        <v>1661</v>
      </c>
    </row>
    <row r="278" spans="1:7" x14ac:dyDescent="0.25">
      <c r="A278" s="175" t="s">
        <v>1662</v>
      </c>
      <c r="B278" s="174">
        <v>1000</v>
      </c>
      <c r="C278" s="174">
        <v>2411000100</v>
      </c>
      <c r="F278" s="174" t="str">
        <f t="shared" si="4"/>
        <v>Acct_00100</v>
      </c>
      <c r="G278" s="292" t="s">
        <v>1663</v>
      </c>
    </row>
    <row r="279" spans="1:7" x14ac:dyDescent="0.25">
      <c r="A279" s="175" t="s">
        <v>1664</v>
      </c>
      <c r="B279" s="174">
        <v>1000</v>
      </c>
      <c r="C279" s="174">
        <v>2411900100</v>
      </c>
      <c r="F279" s="174" t="str">
        <f t="shared" si="4"/>
        <v>Acct_00100</v>
      </c>
      <c r="G279" s="292" t="s">
        <v>1665</v>
      </c>
    </row>
    <row r="280" spans="1:7" x14ac:dyDescent="0.25">
      <c r="A280" s="175" t="s">
        <v>1666</v>
      </c>
      <c r="B280" s="174">
        <v>1000</v>
      </c>
      <c r="C280" s="174">
        <v>2412000100</v>
      </c>
      <c r="F280" s="174" t="str">
        <f t="shared" si="4"/>
        <v>Acct_00100</v>
      </c>
      <c r="G280" s="292" t="s">
        <v>1667</v>
      </c>
    </row>
    <row r="281" spans="1:7" x14ac:dyDescent="0.25">
      <c r="A281" s="175" t="s">
        <v>1668</v>
      </c>
      <c r="B281" s="174">
        <v>1000</v>
      </c>
      <c r="C281" s="174">
        <v>2413000100</v>
      </c>
      <c r="F281" s="174" t="str">
        <f t="shared" si="4"/>
        <v>Acct_00100</v>
      </c>
      <c r="G281" s="292" t="s">
        <v>1669</v>
      </c>
    </row>
    <row r="282" spans="1:7" x14ac:dyDescent="0.25">
      <c r="A282" s="175" t="s">
        <v>1670</v>
      </c>
      <c r="B282" s="174">
        <v>1000</v>
      </c>
      <c r="C282" s="174">
        <v>2421100100</v>
      </c>
      <c r="F282" s="174" t="str">
        <f t="shared" si="4"/>
        <v>Acct_00100</v>
      </c>
      <c r="G282" s="292" t="s">
        <v>1671</v>
      </c>
    </row>
    <row r="283" spans="1:7" x14ac:dyDescent="0.25">
      <c r="A283" s="175" t="s">
        <v>1672</v>
      </c>
      <c r="B283" s="174">
        <v>1000</v>
      </c>
      <c r="C283" s="174">
        <v>2421200100</v>
      </c>
      <c r="F283" s="174" t="str">
        <f t="shared" si="4"/>
        <v>Acct_00100</v>
      </c>
      <c r="G283" s="292" t="s">
        <v>1673</v>
      </c>
    </row>
    <row r="284" spans="1:7" x14ac:dyDescent="0.25">
      <c r="A284" s="175" t="s">
        <v>1674</v>
      </c>
      <c r="B284" s="174">
        <v>1000</v>
      </c>
      <c r="C284" s="174">
        <v>2421300100</v>
      </c>
      <c r="F284" s="174" t="str">
        <f t="shared" si="4"/>
        <v>Acct_00100</v>
      </c>
      <c r="G284" s="292" t="s">
        <v>1675</v>
      </c>
    </row>
    <row r="285" spans="1:7" x14ac:dyDescent="0.25">
      <c r="A285" s="175" t="s">
        <v>1676</v>
      </c>
      <c r="B285" s="174">
        <v>1000</v>
      </c>
      <c r="C285" s="174">
        <v>2422100100</v>
      </c>
      <c r="F285" s="174" t="str">
        <f t="shared" si="4"/>
        <v>Acct_00100</v>
      </c>
      <c r="G285" s="292" t="s">
        <v>1677</v>
      </c>
    </row>
    <row r="286" spans="1:7" x14ac:dyDescent="0.25">
      <c r="A286" s="175" t="s">
        <v>1678</v>
      </c>
      <c r="B286" s="174">
        <v>1000</v>
      </c>
      <c r="C286" s="174">
        <v>2422190100</v>
      </c>
      <c r="F286" s="174" t="str">
        <f t="shared" si="4"/>
        <v>Acct_90100</v>
      </c>
      <c r="G286" s="292" t="s">
        <v>1679</v>
      </c>
    </row>
    <row r="287" spans="1:7" x14ac:dyDescent="0.25">
      <c r="A287" s="175" t="s">
        <v>1680</v>
      </c>
      <c r="B287" s="174">
        <v>1000</v>
      </c>
      <c r="C287" s="174">
        <v>2422200100</v>
      </c>
      <c r="F287" s="174" t="str">
        <f t="shared" si="4"/>
        <v>Acct_00100</v>
      </c>
      <c r="G287" s="292" t="s">
        <v>1681</v>
      </c>
    </row>
    <row r="288" spans="1:7" x14ac:dyDescent="0.25">
      <c r="A288" s="175" t="s">
        <v>1682</v>
      </c>
      <c r="B288" s="174">
        <v>1000</v>
      </c>
      <c r="C288" s="174">
        <v>2422400100</v>
      </c>
      <c r="F288" s="174" t="str">
        <f t="shared" si="4"/>
        <v>Acct_00100</v>
      </c>
      <c r="G288" s="292" t="s">
        <v>1683</v>
      </c>
    </row>
    <row r="289" spans="1:7" x14ac:dyDescent="0.25">
      <c r="A289" s="175" t="s">
        <v>1684</v>
      </c>
      <c r="B289" s="174">
        <v>1000</v>
      </c>
      <c r="C289" s="174">
        <v>2430000100</v>
      </c>
      <c r="F289" s="174" t="str">
        <f t="shared" si="4"/>
        <v>Acct_00100</v>
      </c>
      <c r="G289" s="292" t="s">
        <v>1685</v>
      </c>
    </row>
    <row r="290" spans="1:7" x14ac:dyDescent="0.25">
      <c r="A290" s="175" t="s">
        <v>1686</v>
      </c>
      <c r="B290" s="174">
        <v>1000</v>
      </c>
      <c r="C290" s="174">
        <v>2441100100</v>
      </c>
      <c r="F290" s="174" t="str">
        <f t="shared" si="4"/>
        <v>Acct_00100</v>
      </c>
      <c r="G290" s="292" t="s">
        <v>1687</v>
      </c>
    </row>
    <row r="291" spans="1:7" x14ac:dyDescent="0.25">
      <c r="A291" s="175" t="s">
        <v>1688</v>
      </c>
      <c r="B291" s="174">
        <v>1000</v>
      </c>
      <c r="C291" s="174">
        <v>2441190100</v>
      </c>
      <c r="F291" s="174" t="str">
        <f t="shared" si="4"/>
        <v>Acct_90100</v>
      </c>
      <c r="G291" s="292" t="s">
        <v>1689</v>
      </c>
    </row>
    <row r="292" spans="1:7" x14ac:dyDescent="0.25">
      <c r="A292" s="175" t="s">
        <v>1690</v>
      </c>
      <c r="B292" s="174">
        <v>1000</v>
      </c>
      <c r="C292" s="174">
        <v>2441800000</v>
      </c>
      <c r="F292" s="174" t="str">
        <f t="shared" si="4"/>
        <v>Acct_00000</v>
      </c>
      <c r="G292" s="292" t="s">
        <v>1691</v>
      </c>
    </row>
    <row r="293" spans="1:7" x14ac:dyDescent="0.25">
      <c r="A293" s="175" t="s">
        <v>1692</v>
      </c>
      <c r="B293" s="174">
        <v>1000</v>
      </c>
      <c r="C293" s="174">
        <v>2441900000</v>
      </c>
      <c r="F293" s="174" t="str">
        <f t="shared" si="4"/>
        <v>Acct_00000</v>
      </c>
      <c r="G293" s="292" t="s">
        <v>1693</v>
      </c>
    </row>
    <row r="294" spans="1:7" x14ac:dyDescent="0.25">
      <c r="A294" s="175" t="s">
        <v>1694</v>
      </c>
      <c r="B294" s="174">
        <v>1000</v>
      </c>
      <c r="C294" s="174">
        <v>3311100100</v>
      </c>
      <c r="F294" s="174" t="str">
        <f t="shared" si="4"/>
        <v>Acct_00100</v>
      </c>
      <c r="G294" s="292" t="s">
        <v>1695</v>
      </c>
    </row>
    <row r="295" spans="1:7" x14ac:dyDescent="0.25">
      <c r="A295" s="175" t="s">
        <v>1696</v>
      </c>
      <c r="B295" s="174">
        <v>1000</v>
      </c>
      <c r="C295" s="174">
        <v>3311100200</v>
      </c>
      <c r="F295" s="174" t="str">
        <f t="shared" si="4"/>
        <v>Acct_00200</v>
      </c>
      <c r="G295" s="292" t="s">
        <v>1697</v>
      </c>
    </row>
    <row r="296" spans="1:7" x14ac:dyDescent="0.25">
      <c r="A296" s="175" t="s">
        <v>1698</v>
      </c>
      <c r="B296" s="174">
        <v>1000</v>
      </c>
      <c r="C296" s="174">
        <v>3311190100</v>
      </c>
      <c r="F296" s="174" t="str">
        <f t="shared" si="4"/>
        <v>Acct_90100</v>
      </c>
      <c r="G296" s="292" t="s">
        <v>1699</v>
      </c>
    </row>
    <row r="297" spans="1:7" x14ac:dyDescent="0.25">
      <c r="A297" s="175" t="s">
        <v>1700</v>
      </c>
      <c r="B297" s="174">
        <v>1000</v>
      </c>
      <c r="C297" s="174">
        <v>3311190200</v>
      </c>
      <c r="F297" s="174" t="str">
        <f t="shared" si="4"/>
        <v>Acct_90200</v>
      </c>
      <c r="G297" s="292" t="s">
        <v>1701</v>
      </c>
    </row>
    <row r="298" spans="1:7" x14ac:dyDescent="0.25">
      <c r="A298" s="175" t="s">
        <v>1702</v>
      </c>
      <c r="B298" s="174">
        <v>1000</v>
      </c>
      <c r="C298" s="174">
        <v>3311190300</v>
      </c>
      <c r="F298" s="174" t="str">
        <f t="shared" si="4"/>
        <v>Acct_90300</v>
      </c>
      <c r="G298" s="292" t="s">
        <v>1703</v>
      </c>
    </row>
    <row r="299" spans="1:7" x14ac:dyDescent="0.25">
      <c r="A299" s="175" t="s">
        <v>1704</v>
      </c>
      <c r="B299" s="174">
        <v>1000</v>
      </c>
      <c r="C299" s="174">
        <v>3311800000</v>
      </c>
      <c r="F299" s="174" t="str">
        <f t="shared" si="4"/>
        <v>Acct_00000</v>
      </c>
      <c r="G299" s="292" t="s">
        <v>1705</v>
      </c>
    </row>
    <row r="300" spans="1:7" x14ac:dyDescent="0.25">
      <c r="A300" s="175" t="s">
        <v>1706</v>
      </c>
      <c r="B300" s="174">
        <v>1000</v>
      </c>
      <c r="C300" s="174">
        <v>3311900000</v>
      </c>
      <c r="F300" s="174" t="str">
        <f t="shared" si="4"/>
        <v>Acct_00000</v>
      </c>
      <c r="G300" s="292" t="s">
        <v>1707</v>
      </c>
    </row>
    <row r="301" spans="1:7" x14ac:dyDescent="0.25">
      <c r="A301" s="175" t="s">
        <v>1708</v>
      </c>
      <c r="B301" s="174">
        <v>1000</v>
      </c>
      <c r="C301" s="174">
        <v>3312110100</v>
      </c>
      <c r="F301" s="174" t="str">
        <f t="shared" si="4"/>
        <v>Acct_10100</v>
      </c>
      <c r="G301" s="292" t="s">
        <v>1709</v>
      </c>
    </row>
    <row r="302" spans="1:7" x14ac:dyDescent="0.25">
      <c r="A302" s="175" t="s">
        <v>1710</v>
      </c>
      <c r="B302" s="174">
        <v>1000</v>
      </c>
      <c r="C302" s="174">
        <v>3312190100</v>
      </c>
      <c r="F302" s="174" t="str">
        <f t="shared" si="4"/>
        <v>Acct_90100</v>
      </c>
      <c r="G302" s="292" t="s">
        <v>1711</v>
      </c>
    </row>
    <row r="303" spans="1:7" x14ac:dyDescent="0.25">
      <c r="A303" s="175" t="s">
        <v>1712</v>
      </c>
      <c r="B303" s="174">
        <v>1000</v>
      </c>
      <c r="C303" s="174">
        <v>3312210100</v>
      </c>
      <c r="F303" s="174" t="str">
        <f t="shared" si="4"/>
        <v>Acct_10100</v>
      </c>
      <c r="G303" s="292" t="s">
        <v>1713</v>
      </c>
    </row>
    <row r="304" spans="1:7" x14ac:dyDescent="0.25">
      <c r="A304" s="175" t="s">
        <v>1714</v>
      </c>
      <c r="B304" s="174">
        <v>1000</v>
      </c>
      <c r="C304" s="174">
        <v>3312290100</v>
      </c>
      <c r="F304" s="174" t="str">
        <f t="shared" si="4"/>
        <v>Acct_90100</v>
      </c>
      <c r="G304" s="292" t="s">
        <v>1715</v>
      </c>
    </row>
    <row r="305" spans="1:7" x14ac:dyDescent="0.25">
      <c r="A305" s="175" t="s">
        <v>1716</v>
      </c>
      <c r="B305" s="174">
        <v>1000</v>
      </c>
      <c r="C305" s="174">
        <v>3312800000</v>
      </c>
      <c r="F305" s="174" t="str">
        <f t="shared" si="4"/>
        <v>Acct_00000</v>
      </c>
      <c r="G305" s="292" t="s">
        <v>1717</v>
      </c>
    </row>
    <row r="306" spans="1:7" x14ac:dyDescent="0.25">
      <c r="A306" s="175" t="s">
        <v>1718</v>
      </c>
      <c r="B306" s="174">
        <v>1000</v>
      </c>
      <c r="C306" s="174">
        <v>3312900000</v>
      </c>
      <c r="F306" s="174" t="str">
        <f t="shared" si="4"/>
        <v>Acct_00000</v>
      </c>
      <c r="G306" s="292" t="s">
        <v>1719</v>
      </c>
    </row>
    <row r="307" spans="1:7" x14ac:dyDescent="0.25">
      <c r="A307" s="175" t="s">
        <v>1720</v>
      </c>
      <c r="B307" s="174">
        <v>1000</v>
      </c>
      <c r="C307" s="174">
        <v>3313100100</v>
      </c>
      <c r="F307" s="174" t="str">
        <f t="shared" si="4"/>
        <v>Acct_00100</v>
      </c>
      <c r="G307" s="292" t="s">
        <v>1721</v>
      </c>
    </row>
    <row r="308" spans="1:7" x14ac:dyDescent="0.25">
      <c r="A308" s="175" t="s">
        <v>1722</v>
      </c>
      <c r="B308" s="174">
        <v>1000</v>
      </c>
      <c r="C308" s="174">
        <v>3313100200</v>
      </c>
      <c r="F308" s="174" t="str">
        <f t="shared" si="4"/>
        <v>Acct_00200</v>
      </c>
      <c r="G308" s="292" t="s">
        <v>1723</v>
      </c>
    </row>
    <row r="309" spans="1:7" x14ac:dyDescent="0.25">
      <c r="A309" s="175" t="s">
        <v>1724</v>
      </c>
      <c r="B309" s="174">
        <v>1000</v>
      </c>
      <c r="C309" s="174">
        <v>3320000100</v>
      </c>
      <c r="F309" s="174" t="str">
        <f t="shared" si="4"/>
        <v>Acct_00100</v>
      </c>
      <c r="G309" s="292" t="s">
        <v>1725</v>
      </c>
    </row>
    <row r="310" spans="1:7" x14ac:dyDescent="0.25">
      <c r="A310" s="175" t="s">
        <v>1726</v>
      </c>
      <c r="B310" s="174">
        <v>1000</v>
      </c>
      <c r="C310" s="174">
        <v>3331100100</v>
      </c>
      <c r="F310" s="174" t="str">
        <f t="shared" si="4"/>
        <v>Acct_00100</v>
      </c>
      <c r="G310" s="292" t="s">
        <v>1727</v>
      </c>
    </row>
    <row r="311" spans="1:7" x14ac:dyDescent="0.25">
      <c r="A311" s="175" t="s">
        <v>1728</v>
      </c>
      <c r="B311" s="174">
        <v>1000</v>
      </c>
      <c r="C311" s="174">
        <v>3331200100</v>
      </c>
      <c r="F311" s="174" t="str">
        <f t="shared" si="4"/>
        <v>Acct_00100</v>
      </c>
      <c r="G311" s="292" t="s">
        <v>1729</v>
      </c>
    </row>
    <row r="312" spans="1:7" x14ac:dyDescent="0.25">
      <c r="A312" s="175" t="s">
        <v>1730</v>
      </c>
      <c r="B312" s="174">
        <v>1000</v>
      </c>
      <c r="C312" s="174">
        <v>3331800000</v>
      </c>
      <c r="F312" s="174" t="str">
        <f t="shared" si="4"/>
        <v>Acct_00000</v>
      </c>
      <c r="G312" s="292" t="s">
        <v>1731</v>
      </c>
    </row>
    <row r="313" spans="1:7" x14ac:dyDescent="0.25">
      <c r="A313" s="175" t="s">
        <v>1732</v>
      </c>
      <c r="B313" s="174">
        <v>1000</v>
      </c>
      <c r="C313" s="174">
        <v>3331900000</v>
      </c>
      <c r="F313" s="174" t="str">
        <f t="shared" si="4"/>
        <v>Acct_00000</v>
      </c>
      <c r="G313" s="292" t="s">
        <v>1733</v>
      </c>
    </row>
    <row r="314" spans="1:7" x14ac:dyDescent="0.25">
      <c r="A314" s="175" t="s">
        <v>1734</v>
      </c>
      <c r="B314" s="174">
        <v>1000</v>
      </c>
      <c r="C314" s="174">
        <v>3332000100</v>
      </c>
      <c r="F314" s="174" t="str">
        <f t="shared" si="4"/>
        <v>Acct_00100</v>
      </c>
      <c r="G314" s="292" t="s">
        <v>1735</v>
      </c>
    </row>
    <row r="315" spans="1:7" x14ac:dyDescent="0.25">
      <c r="A315" s="175" t="s">
        <v>1736</v>
      </c>
      <c r="B315" s="174">
        <v>1000</v>
      </c>
      <c r="C315" s="174">
        <v>3333000100</v>
      </c>
      <c r="F315" s="174" t="str">
        <f t="shared" si="4"/>
        <v>Acct_00100</v>
      </c>
      <c r="G315" s="292" t="s">
        <v>1737</v>
      </c>
    </row>
    <row r="316" spans="1:7" x14ac:dyDescent="0.25">
      <c r="A316" s="175" t="s">
        <v>1738</v>
      </c>
      <c r="B316" s="174">
        <v>1000</v>
      </c>
      <c r="C316" s="174">
        <v>3333090100</v>
      </c>
      <c r="F316" s="174" t="str">
        <f t="shared" si="4"/>
        <v>Acct_90100</v>
      </c>
      <c r="G316" s="292" t="s">
        <v>1739</v>
      </c>
    </row>
    <row r="317" spans="1:7" x14ac:dyDescent="0.25">
      <c r="A317" s="175" t="s">
        <v>1740</v>
      </c>
      <c r="B317" s="174">
        <v>1000</v>
      </c>
      <c r="C317" s="174">
        <v>3333800000</v>
      </c>
      <c r="F317" s="174" t="str">
        <f t="shared" si="4"/>
        <v>Acct_00000</v>
      </c>
      <c r="G317" s="292" t="s">
        <v>1741</v>
      </c>
    </row>
    <row r="318" spans="1:7" x14ac:dyDescent="0.25">
      <c r="A318" s="175" t="s">
        <v>1742</v>
      </c>
      <c r="B318" s="174">
        <v>1000</v>
      </c>
      <c r="C318" s="174">
        <v>3333900000</v>
      </c>
      <c r="F318" s="174" t="str">
        <f t="shared" si="4"/>
        <v>Acct_00000</v>
      </c>
      <c r="G318" s="292" t="s">
        <v>1743</v>
      </c>
    </row>
    <row r="319" spans="1:7" x14ac:dyDescent="0.25">
      <c r="A319" s="175" t="s">
        <v>1744</v>
      </c>
      <c r="B319" s="174">
        <v>1000</v>
      </c>
      <c r="C319" s="174">
        <v>3334000100</v>
      </c>
      <c r="F319" s="174" t="str">
        <f t="shared" si="4"/>
        <v>Acct_00100</v>
      </c>
      <c r="G319" s="292" t="s">
        <v>1745</v>
      </c>
    </row>
    <row r="320" spans="1:7" x14ac:dyDescent="0.25">
      <c r="A320" s="175" t="s">
        <v>1746</v>
      </c>
      <c r="B320" s="174">
        <v>1000</v>
      </c>
      <c r="C320" s="174">
        <v>3335100100</v>
      </c>
      <c r="F320" s="174" t="str">
        <f t="shared" si="4"/>
        <v>Acct_00100</v>
      </c>
      <c r="G320" s="292" t="s">
        <v>1747</v>
      </c>
    </row>
    <row r="321" spans="1:7" x14ac:dyDescent="0.25">
      <c r="A321" s="175" t="s">
        <v>1748</v>
      </c>
      <c r="B321" s="174">
        <v>1000</v>
      </c>
      <c r="C321" s="174">
        <v>3335200100</v>
      </c>
      <c r="F321" s="174" t="str">
        <f t="shared" si="4"/>
        <v>Acct_00100</v>
      </c>
      <c r="G321" s="292" t="s">
        <v>1749</v>
      </c>
    </row>
    <row r="322" spans="1:7" x14ac:dyDescent="0.25">
      <c r="A322" s="175" t="s">
        <v>1750</v>
      </c>
      <c r="B322" s="174">
        <v>1000</v>
      </c>
      <c r="C322" s="174">
        <v>3336000100</v>
      </c>
      <c r="F322" s="174" t="str">
        <f t="shared" ref="F322:F385" si="5">"Acct_"&amp;RIGHT(C322,5)</f>
        <v>Acct_00100</v>
      </c>
      <c r="G322" s="292" t="s">
        <v>1751</v>
      </c>
    </row>
    <row r="323" spans="1:7" x14ac:dyDescent="0.25">
      <c r="A323" s="175" t="s">
        <v>1752</v>
      </c>
      <c r="B323" s="174">
        <v>1000</v>
      </c>
      <c r="C323" s="174">
        <v>3337000100</v>
      </c>
      <c r="F323" s="174" t="str">
        <f t="shared" si="5"/>
        <v>Acct_00100</v>
      </c>
      <c r="G323" s="292" t="s">
        <v>1753</v>
      </c>
    </row>
    <row r="324" spans="1:7" x14ac:dyDescent="0.25">
      <c r="A324" s="175" t="s">
        <v>1754</v>
      </c>
      <c r="B324" s="174">
        <v>1000</v>
      </c>
      <c r="C324" s="174">
        <v>3338000100</v>
      </c>
      <c r="F324" s="174" t="str">
        <f t="shared" si="5"/>
        <v>Acct_00100</v>
      </c>
      <c r="G324" s="292" t="s">
        <v>1755</v>
      </c>
    </row>
    <row r="325" spans="1:7" x14ac:dyDescent="0.25">
      <c r="A325" s="175" t="s">
        <v>1756</v>
      </c>
      <c r="B325" s="174">
        <v>1000</v>
      </c>
      <c r="C325" s="174">
        <v>3339000100</v>
      </c>
      <c r="F325" s="174" t="str">
        <f t="shared" si="5"/>
        <v>Acct_00100</v>
      </c>
      <c r="G325" s="292" t="s">
        <v>1757</v>
      </c>
    </row>
    <row r="326" spans="1:7" x14ac:dyDescent="0.25">
      <c r="A326" s="175" t="s">
        <v>1758</v>
      </c>
      <c r="B326" s="174">
        <v>1000</v>
      </c>
      <c r="C326" s="174">
        <v>3341000100</v>
      </c>
      <c r="F326" s="174" t="str">
        <f t="shared" si="5"/>
        <v>Acct_00100</v>
      </c>
      <c r="G326" s="292" t="s">
        <v>1759</v>
      </c>
    </row>
    <row r="327" spans="1:7" x14ac:dyDescent="0.25">
      <c r="A327" s="175" t="s">
        <v>1760</v>
      </c>
      <c r="B327" s="174">
        <v>1000</v>
      </c>
      <c r="C327" s="174">
        <v>3348000100</v>
      </c>
      <c r="F327" s="174" t="str">
        <f t="shared" si="5"/>
        <v>Acct_00100</v>
      </c>
      <c r="G327" s="292" t="s">
        <v>1761</v>
      </c>
    </row>
    <row r="328" spans="1:7" x14ac:dyDescent="0.25">
      <c r="A328" s="175" t="s">
        <v>1762</v>
      </c>
      <c r="B328" s="174">
        <v>1000</v>
      </c>
      <c r="C328" s="174">
        <v>3351000100</v>
      </c>
      <c r="F328" s="174" t="str">
        <f t="shared" si="5"/>
        <v>Acct_00100</v>
      </c>
      <c r="G328" s="292" t="s">
        <v>1763</v>
      </c>
    </row>
    <row r="329" spans="1:7" x14ac:dyDescent="0.25">
      <c r="A329" s="175" t="s">
        <v>1764</v>
      </c>
      <c r="B329" s="174">
        <v>1000</v>
      </c>
      <c r="C329" s="174">
        <v>3352000100</v>
      </c>
      <c r="F329" s="174" t="str">
        <f t="shared" si="5"/>
        <v>Acct_00100</v>
      </c>
      <c r="G329" s="292" t="s">
        <v>1765</v>
      </c>
    </row>
    <row r="330" spans="1:7" x14ac:dyDescent="0.25">
      <c r="A330" s="175" t="s">
        <v>1766</v>
      </c>
      <c r="B330" s="174">
        <v>1000</v>
      </c>
      <c r="C330" s="174">
        <v>3358000100</v>
      </c>
      <c r="F330" s="174" t="str">
        <f t="shared" si="5"/>
        <v>Acct_00100</v>
      </c>
      <c r="G330" s="292" t="s">
        <v>1767</v>
      </c>
    </row>
    <row r="331" spans="1:7" x14ac:dyDescent="0.25">
      <c r="A331" s="175" t="s">
        <v>1768</v>
      </c>
      <c r="B331" s="174">
        <v>1000</v>
      </c>
      <c r="C331" s="174">
        <v>3358000200</v>
      </c>
      <c r="F331" s="174" t="str">
        <f t="shared" si="5"/>
        <v>Acct_00200</v>
      </c>
      <c r="G331" s="292" t="s">
        <v>1769</v>
      </c>
    </row>
    <row r="332" spans="1:7" x14ac:dyDescent="0.25">
      <c r="A332" s="175" t="s">
        <v>1770</v>
      </c>
      <c r="B332" s="174">
        <v>1000</v>
      </c>
      <c r="C332" s="174">
        <v>3358000300</v>
      </c>
      <c r="F332" s="174" t="str">
        <f t="shared" si="5"/>
        <v>Acct_00300</v>
      </c>
      <c r="G332" s="292" t="s">
        <v>1771</v>
      </c>
    </row>
    <row r="333" spans="1:7" x14ac:dyDescent="0.25">
      <c r="A333" s="175" t="s">
        <v>1772</v>
      </c>
      <c r="B333" s="174">
        <v>1000</v>
      </c>
      <c r="C333" s="174">
        <v>3358000400</v>
      </c>
      <c r="F333" s="174" t="str">
        <f t="shared" si="5"/>
        <v>Acct_00400</v>
      </c>
      <c r="G333" s="292" t="s">
        <v>1773</v>
      </c>
    </row>
    <row r="334" spans="1:7" x14ac:dyDescent="0.25">
      <c r="A334" s="175" t="s">
        <v>1774</v>
      </c>
      <c r="B334" s="174">
        <v>1000</v>
      </c>
      <c r="C334" s="174">
        <v>3358000500</v>
      </c>
      <c r="F334" s="174" t="str">
        <f t="shared" si="5"/>
        <v>Acct_00500</v>
      </c>
      <c r="G334" s="292" t="s">
        <v>1775</v>
      </c>
    </row>
    <row r="335" spans="1:7" x14ac:dyDescent="0.25">
      <c r="A335" s="175" t="s">
        <v>1776</v>
      </c>
      <c r="B335" s="174">
        <v>1000</v>
      </c>
      <c r="C335" s="174">
        <v>3358800000</v>
      </c>
      <c r="F335" s="174" t="str">
        <f t="shared" si="5"/>
        <v>Acct_00000</v>
      </c>
      <c r="G335" s="292" t="s">
        <v>1777</v>
      </c>
    </row>
    <row r="336" spans="1:7" x14ac:dyDescent="0.25">
      <c r="A336" s="175" t="s">
        <v>1778</v>
      </c>
      <c r="B336" s="174">
        <v>1000</v>
      </c>
      <c r="C336" s="174">
        <v>3358900000</v>
      </c>
      <c r="F336" s="174" t="str">
        <f t="shared" si="5"/>
        <v>Acct_00000</v>
      </c>
      <c r="G336" s="292" t="s">
        <v>1779</v>
      </c>
    </row>
    <row r="337" spans="1:7" x14ac:dyDescent="0.25">
      <c r="A337" s="175" t="s">
        <v>1780</v>
      </c>
      <c r="B337" s="174">
        <v>1000</v>
      </c>
      <c r="C337" s="174">
        <v>3360000100</v>
      </c>
      <c r="F337" s="174" t="str">
        <f t="shared" si="5"/>
        <v>Acct_00100</v>
      </c>
      <c r="G337" s="292" t="s">
        <v>1781</v>
      </c>
    </row>
    <row r="338" spans="1:7" x14ac:dyDescent="0.25">
      <c r="A338" s="175" t="s">
        <v>1782</v>
      </c>
      <c r="B338" s="174">
        <v>1000</v>
      </c>
      <c r="C338" s="174">
        <v>3360090100</v>
      </c>
      <c r="F338" s="174" t="str">
        <f t="shared" si="5"/>
        <v>Acct_90100</v>
      </c>
      <c r="G338" s="292" t="s">
        <v>1783</v>
      </c>
    </row>
    <row r="339" spans="1:7" x14ac:dyDescent="0.25">
      <c r="A339" s="175" t="s">
        <v>1784</v>
      </c>
      <c r="B339" s="174">
        <v>1000</v>
      </c>
      <c r="C339" s="174">
        <v>3360800000</v>
      </c>
      <c r="F339" s="174" t="str">
        <f t="shared" si="5"/>
        <v>Acct_00000</v>
      </c>
      <c r="G339" s="292" t="s">
        <v>1785</v>
      </c>
    </row>
    <row r="340" spans="1:7" x14ac:dyDescent="0.25">
      <c r="A340" s="175" t="s">
        <v>1786</v>
      </c>
      <c r="B340" s="174">
        <v>1000</v>
      </c>
      <c r="C340" s="174">
        <v>3360900000</v>
      </c>
      <c r="F340" s="174" t="str">
        <f t="shared" si="5"/>
        <v>Acct_00000</v>
      </c>
      <c r="G340" s="292" t="s">
        <v>1787</v>
      </c>
    </row>
    <row r="341" spans="1:7" x14ac:dyDescent="0.25">
      <c r="A341" s="175" t="s">
        <v>1788</v>
      </c>
      <c r="B341" s="174">
        <v>1000</v>
      </c>
      <c r="C341" s="174">
        <v>3370000100</v>
      </c>
      <c r="F341" s="174" t="str">
        <f t="shared" si="5"/>
        <v>Acct_00100</v>
      </c>
      <c r="G341" s="292" t="s">
        <v>1789</v>
      </c>
    </row>
    <row r="342" spans="1:7" x14ac:dyDescent="0.25">
      <c r="A342" s="175" t="s">
        <v>678</v>
      </c>
      <c r="B342" s="174">
        <v>1000</v>
      </c>
      <c r="C342" s="174">
        <v>3381000100</v>
      </c>
      <c r="F342" s="174" t="str">
        <f t="shared" si="5"/>
        <v>Acct_00100</v>
      </c>
      <c r="G342" s="292" t="s">
        <v>1790</v>
      </c>
    </row>
    <row r="343" spans="1:7" x14ac:dyDescent="0.25">
      <c r="A343" s="175" t="s">
        <v>1791</v>
      </c>
      <c r="B343" s="174">
        <v>1000</v>
      </c>
      <c r="C343" s="174">
        <v>3382000100</v>
      </c>
      <c r="F343" s="174" t="str">
        <f t="shared" si="5"/>
        <v>Acct_00100</v>
      </c>
      <c r="G343" s="292" t="s">
        <v>1792</v>
      </c>
    </row>
    <row r="344" spans="1:7" x14ac:dyDescent="0.25">
      <c r="A344" s="175" t="s">
        <v>1793</v>
      </c>
      <c r="B344" s="174">
        <v>1000</v>
      </c>
      <c r="C344" s="174">
        <v>3383000100</v>
      </c>
      <c r="F344" s="174" t="str">
        <f t="shared" si="5"/>
        <v>Acct_00100</v>
      </c>
      <c r="G344" s="292" t="s">
        <v>1794</v>
      </c>
    </row>
    <row r="345" spans="1:7" x14ac:dyDescent="0.25">
      <c r="A345" s="175" t="s">
        <v>1795</v>
      </c>
      <c r="B345" s="174">
        <v>1000</v>
      </c>
      <c r="C345" s="174">
        <v>3384000100</v>
      </c>
      <c r="F345" s="174" t="str">
        <f t="shared" si="5"/>
        <v>Acct_00100</v>
      </c>
      <c r="G345" s="292" t="s">
        <v>1796</v>
      </c>
    </row>
    <row r="346" spans="1:7" x14ac:dyDescent="0.25">
      <c r="A346" s="175" t="s">
        <v>1797</v>
      </c>
      <c r="B346" s="174">
        <v>1000</v>
      </c>
      <c r="C346" s="174">
        <v>3385000100</v>
      </c>
      <c r="F346" s="174" t="str">
        <f t="shared" si="5"/>
        <v>Acct_00100</v>
      </c>
      <c r="G346" s="292" t="s">
        <v>1798</v>
      </c>
    </row>
    <row r="347" spans="1:7" x14ac:dyDescent="0.25">
      <c r="A347" s="175" t="s">
        <v>1799</v>
      </c>
      <c r="B347" s="174">
        <v>1000</v>
      </c>
      <c r="C347" s="174">
        <v>3386000100</v>
      </c>
      <c r="F347" s="174" t="str">
        <f t="shared" si="5"/>
        <v>Acct_00100</v>
      </c>
      <c r="G347" s="292" t="s">
        <v>1800</v>
      </c>
    </row>
    <row r="348" spans="1:7" x14ac:dyDescent="0.25">
      <c r="A348" s="175" t="s">
        <v>1801</v>
      </c>
      <c r="B348" s="174">
        <v>1000</v>
      </c>
      <c r="C348" s="174">
        <v>3387000100</v>
      </c>
      <c r="F348" s="174" t="str">
        <f t="shared" si="5"/>
        <v>Acct_00100</v>
      </c>
      <c r="G348" s="292" t="s">
        <v>1802</v>
      </c>
    </row>
    <row r="349" spans="1:7" x14ac:dyDescent="0.25">
      <c r="A349" s="175" t="s">
        <v>1803</v>
      </c>
      <c r="B349" s="174">
        <v>1000</v>
      </c>
      <c r="C349" s="174">
        <v>3387800100</v>
      </c>
      <c r="F349" s="174" t="str">
        <f t="shared" si="5"/>
        <v>Acct_00100</v>
      </c>
      <c r="G349" s="292" t="s">
        <v>1804</v>
      </c>
    </row>
    <row r="350" spans="1:7" x14ac:dyDescent="0.25">
      <c r="A350" s="175" t="s">
        <v>1805</v>
      </c>
      <c r="B350" s="174">
        <v>1000</v>
      </c>
      <c r="C350" s="174">
        <v>3388100100</v>
      </c>
      <c r="F350" s="174" t="str">
        <f t="shared" si="5"/>
        <v>Acct_00100</v>
      </c>
      <c r="G350" s="292" t="s">
        <v>1806</v>
      </c>
    </row>
    <row r="351" spans="1:7" x14ac:dyDescent="0.25">
      <c r="A351" s="175" t="s">
        <v>1807</v>
      </c>
      <c r="B351" s="174">
        <v>1000</v>
      </c>
      <c r="C351" s="174">
        <v>3388100200</v>
      </c>
      <c r="F351" s="174" t="str">
        <f t="shared" si="5"/>
        <v>Acct_00200</v>
      </c>
      <c r="G351" s="292" t="s">
        <v>1808</v>
      </c>
    </row>
    <row r="352" spans="1:7" x14ac:dyDescent="0.25">
      <c r="A352" s="175" t="s">
        <v>1809</v>
      </c>
      <c r="B352" s="174">
        <v>1000</v>
      </c>
      <c r="C352" s="174">
        <v>3388190100</v>
      </c>
      <c r="F352" s="174" t="str">
        <f t="shared" si="5"/>
        <v>Acct_90100</v>
      </c>
      <c r="G352" s="292" t="s">
        <v>1810</v>
      </c>
    </row>
    <row r="353" spans="1:7" x14ac:dyDescent="0.25">
      <c r="A353" s="175" t="s">
        <v>1811</v>
      </c>
      <c r="B353" s="174">
        <v>1000</v>
      </c>
      <c r="C353" s="174">
        <v>3388800000</v>
      </c>
      <c r="F353" s="174" t="str">
        <f t="shared" si="5"/>
        <v>Acct_00000</v>
      </c>
      <c r="G353" s="292" t="s">
        <v>1812</v>
      </c>
    </row>
    <row r="354" spans="1:7" x14ac:dyDescent="0.25">
      <c r="A354" s="175" t="s">
        <v>1813</v>
      </c>
      <c r="B354" s="174">
        <v>1000</v>
      </c>
      <c r="C354" s="174">
        <v>3388800100</v>
      </c>
      <c r="F354" s="174" t="str">
        <f t="shared" si="5"/>
        <v>Acct_00100</v>
      </c>
      <c r="G354" s="292" t="s">
        <v>1814</v>
      </c>
    </row>
    <row r="355" spans="1:7" x14ac:dyDescent="0.25">
      <c r="A355" s="175" t="s">
        <v>1815</v>
      </c>
      <c r="B355" s="174">
        <v>1000</v>
      </c>
      <c r="C355" s="174">
        <v>3388900000</v>
      </c>
      <c r="F355" s="174" t="str">
        <f t="shared" si="5"/>
        <v>Acct_00000</v>
      </c>
      <c r="G355" s="292" t="s">
        <v>1816</v>
      </c>
    </row>
    <row r="356" spans="1:7" x14ac:dyDescent="0.25">
      <c r="A356" s="175" t="s">
        <v>1817</v>
      </c>
      <c r="B356" s="174">
        <v>1000</v>
      </c>
      <c r="C356" s="174">
        <v>3389000100</v>
      </c>
      <c r="F356" s="174" t="str">
        <f t="shared" si="5"/>
        <v>Acct_00100</v>
      </c>
      <c r="G356" s="292" t="s">
        <v>1818</v>
      </c>
    </row>
    <row r="357" spans="1:7" x14ac:dyDescent="0.25">
      <c r="A357" s="175" t="s">
        <v>1819</v>
      </c>
      <c r="B357" s="174">
        <v>1000</v>
      </c>
      <c r="C357" s="174">
        <v>3389000200</v>
      </c>
      <c r="F357" s="174" t="str">
        <f t="shared" si="5"/>
        <v>Acct_00200</v>
      </c>
      <c r="G357" s="292" t="s">
        <v>1820</v>
      </c>
    </row>
    <row r="358" spans="1:7" x14ac:dyDescent="0.25">
      <c r="A358" s="175" t="s">
        <v>1821</v>
      </c>
      <c r="B358" s="174">
        <v>1000</v>
      </c>
      <c r="C358" s="174">
        <v>3389000300</v>
      </c>
      <c r="F358" s="174" t="str">
        <f t="shared" si="5"/>
        <v>Acct_00300</v>
      </c>
      <c r="G358" s="292" t="s">
        <v>1822</v>
      </c>
    </row>
    <row r="359" spans="1:7" x14ac:dyDescent="0.25">
      <c r="A359" s="175" t="s">
        <v>1823</v>
      </c>
      <c r="B359" s="174">
        <v>1000</v>
      </c>
      <c r="C359" s="174">
        <v>3389090100</v>
      </c>
      <c r="F359" s="174" t="str">
        <f t="shared" si="5"/>
        <v>Acct_90100</v>
      </c>
      <c r="G359" s="292" t="s">
        <v>1824</v>
      </c>
    </row>
    <row r="360" spans="1:7" x14ac:dyDescent="0.25">
      <c r="A360" s="175" t="s">
        <v>1825</v>
      </c>
      <c r="B360" s="174">
        <v>1000</v>
      </c>
      <c r="C360" s="174">
        <v>3411110100</v>
      </c>
      <c r="F360" s="174" t="str">
        <f t="shared" si="5"/>
        <v>Acct_10100</v>
      </c>
      <c r="G360" s="292" t="s">
        <v>1826</v>
      </c>
    </row>
    <row r="361" spans="1:7" x14ac:dyDescent="0.25">
      <c r="A361" s="175" t="s">
        <v>1827</v>
      </c>
      <c r="B361" s="174">
        <v>1000</v>
      </c>
      <c r="C361" s="174">
        <v>3411190100</v>
      </c>
      <c r="F361" s="174" t="str">
        <f t="shared" si="5"/>
        <v>Acct_90100</v>
      </c>
      <c r="G361" s="292" t="s">
        <v>1828</v>
      </c>
    </row>
    <row r="362" spans="1:7" x14ac:dyDescent="0.25">
      <c r="A362" s="175" t="s">
        <v>1829</v>
      </c>
      <c r="B362" s="174">
        <v>1000</v>
      </c>
      <c r="C362" s="174">
        <v>3411210100</v>
      </c>
      <c r="F362" s="174" t="str">
        <f t="shared" si="5"/>
        <v>Acct_10100</v>
      </c>
      <c r="G362" s="292" t="s">
        <v>1830</v>
      </c>
    </row>
    <row r="363" spans="1:7" x14ac:dyDescent="0.25">
      <c r="A363" s="175" t="s">
        <v>1831</v>
      </c>
      <c r="B363" s="174">
        <v>1000</v>
      </c>
      <c r="C363" s="174">
        <v>3411290100</v>
      </c>
      <c r="F363" s="174" t="str">
        <f t="shared" si="5"/>
        <v>Acct_90100</v>
      </c>
      <c r="G363" s="292" t="s">
        <v>1832</v>
      </c>
    </row>
    <row r="364" spans="1:7" x14ac:dyDescent="0.25">
      <c r="A364" s="175" t="s">
        <v>1833</v>
      </c>
      <c r="B364" s="174">
        <v>1000</v>
      </c>
      <c r="C364" s="174">
        <v>3411310100</v>
      </c>
      <c r="F364" s="174" t="str">
        <f t="shared" si="5"/>
        <v>Acct_10100</v>
      </c>
      <c r="G364" s="292" t="s">
        <v>1834</v>
      </c>
    </row>
    <row r="365" spans="1:7" x14ac:dyDescent="0.25">
      <c r="A365" s="175" t="s">
        <v>1835</v>
      </c>
      <c r="B365" s="174">
        <v>1000</v>
      </c>
      <c r="C365" s="174">
        <v>3411390100</v>
      </c>
      <c r="F365" s="174" t="str">
        <f t="shared" si="5"/>
        <v>Acct_90100</v>
      </c>
      <c r="G365" s="292" t="s">
        <v>1836</v>
      </c>
    </row>
    <row r="366" spans="1:7" x14ac:dyDescent="0.25">
      <c r="A366" s="175" t="s">
        <v>1837</v>
      </c>
      <c r="B366" s="174">
        <v>1000</v>
      </c>
      <c r="C366" s="174">
        <v>3412100100</v>
      </c>
      <c r="F366" s="174" t="str">
        <f t="shared" si="5"/>
        <v>Acct_00100</v>
      </c>
      <c r="G366" s="292" t="s">
        <v>1838</v>
      </c>
    </row>
    <row r="367" spans="1:7" x14ac:dyDescent="0.25">
      <c r="A367" s="175" t="s">
        <v>1839</v>
      </c>
      <c r="B367" s="174">
        <v>1000</v>
      </c>
      <c r="C367" s="174">
        <v>3412190100</v>
      </c>
      <c r="F367" s="174" t="str">
        <f t="shared" si="5"/>
        <v>Acct_90100</v>
      </c>
      <c r="G367" s="292" t="s">
        <v>1840</v>
      </c>
    </row>
    <row r="368" spans="1:7" x14ac:dyDescent="0.25">
      <c r="A368" s="175" t="s">
        <v>1841</v>
      </c>
      <c r="B368" s="174">
        <v>1000</v>
      </c>
      <c r="C368" s="174">
        <v>3412800000</v>
      </c>
      <c r="F368" s="174" t="str">
        <f t="shared" si="5"/>
        <v>Acct_00000</v>
      </c>
      <c r="G368" s="292" t="s">
        <v>1842</v>
      </c>
    </row>
    <row r="369" spans="1:7" x14ac:dyDescent="0.25">
      <c r="A369" s="175" t="s">
        <v>1843</v>
      </c>
      <c r="B369" s="174">
        <v>1000</v>
      </c>
      <c r="C369" s="174">
        <v>3412900000</v>
      </c>
      <c r="F369" s="174" t="str">
        <f t="shared" si="5"/>
        <v>Acct_00000</v>
      </c>
      <c r="G369" s="292" t="s">
        <v>1844</v>
      </c>
    </row>
    <row r="370" spans="1:7" x14ac:dyDescent="0.25">
      <c r="A370" s="175" t="s">
        <v>1845</v>
      </c>
      <c r="B370" s="174">
        <v>1000</v>
      </c>
      <c r="C370" s="174">
        <v>3432000100</v>
      </c>
      <c r="F370" s="174" t="str">
        <f t="shared" si="5"/>
        <v>Acct_00100</v>
      </c>
      <c r="G370" s="292" t="s">
        <v>1846</v>
      </c>
    </row>
    <row r="371" spans="1:7" x14ac:dyDescent="0.25">
      <c r="A371" s="175" t="s">
        <v>1847</v>
      </c>
      <c r="B371" s="174">
        <v>1000</v>
      </c>
      <c r="C371" s="174">
        <v>3441000100</v>
      </c>
      <c r="F371" s="174" t="str">
        <f t="shared" si="5"/>
        <v>Acct_00100</v>
      </c>
      <c r="G371" s="292" t="s">
        <v>1848</v>
      </c>
    </row>
    <row r="372" spans="1:7" x14ac:dyDescent="0.25">
      <c r="A372" s="175" t="s">
        <v>1849</v>
      </c>
      <c r="B372" s="174">
        <v>1000</v>
      </c>
      <c r="C372" s="174">
        <v>3441090100</v>
      </c>
      <c r="F372" s="174" t="str">
        <f t="shared" si="5"/>
        <v>Acct_90100</v>
      </c>
      <c r="G372" s="292" t="s">
        <v>1850</v>
      </c>
    </row>
    <row r="373" spans="1:7" x14ac:dyDescent="0.25">
      <c r="A373" s="175" t="s">
        <v>1851</v>
      </c>
      <c r="B373" s="174">
        <v>1000</v>
      </c>
      <c r="C373" s="174">
        <v>3470000100</v>
      </c>
      <c r="F373" s="174" t="str">
        <f t="shared" si="5"/>
        <v>Acct_00100</v>
      </c>
      <c r="G373" s="292" t="s">
        <v>1852</v>
      </c>
    </row>
    <row r="374" spans="1:7" x14ac:dyDescent="0.25">
      <c r="A374" s="175" t="s">
        <v>1853</v>
      </c>
      <c r="B374" s="174">
        <v>1000</v>
      </c>
      <c r="C374" s="174">
        <v>3521000100</v>
      </c>
      <c r="F374" s="174" t="str">
        <f t="shared" si="5"/>
        <v>Acct_00100</v>
      </c>
      <c r="G374" s="292" t="s">
        <v>1854</v>
      </c>
    </row>
    <row r="375" spans="1:7" x14ac:dyDescent="0.25">
      <c r="A375" s="175" t="s">
        <v>1855</v>
      </c>
      <c r="B375" s="174">
        <v>1000</v>
      </c>
      <c r="C375" s="174">
        <v>3522000100</v>
      </c>
      <c r="F375" s="174" t="str">
        <f t="shared" si="5"/>
        <v>Acct_00100</v>
      </c>
      <c r="G375" s="292" t="s">
        <v>1856</v>
      </c>
    </row>
    <row r="376" spans="1:7" x14ac:dyDescent="0.25">
      <c r="A376" s="175" t="s">
        <v>1857</v>
      </c>
      <c r="B376" s="174">
        <v>1000</v>
      </c>
      <c r="C376" s="174">
        <v>3523000100</v>
      </c>
      <c r="F376" s="174" t="str">
        <f t="shared" si="5"/>
        <v>Acct_00100</v>
      </c>
      <c r="G376" s="292" t="s">
        <v>1858</v>
      </c>
    </row>
    <row r="377" spans="1:7" x14ac:dyDescent="0.25">
      <c r="A377" s="175" t="s">
        <v>1859</v>
      </c>
      <c r="B377" s="174">
        <v>1000</v>
      </c>
      <c r="C377" s="174">
        <v>3524100100</v>
      </c>
      <c r="F377" s="174" t="str">
        <f t="shared" si="5"/>
        <v>Acct_00100</v>
      </c>
      <c r="G377" s="292" t="s">
        <v>1860</v>
      </c>
    </row>
    <row r="378" spans="1:7" x14ac:dyDescent="0.25">
      <c r="A378" s="175" t="s">
        <v>1861</v>
      </c>
      <c r="B378" s="174">
        <v>1000</v>
      </c>
      <c r="C378" s="174">
        <v>3524200100</v>
      </c>
      <c r="F378" s="174" t="str">
        <f t="shared" si="5"/>
        <v>Acct_00100</v>
      </c>
      <c r="G378" s="292" t="s">
        <v>1862</v>
      </c>
    </row>
    <row r="379" spans="1:7" x14ac:dyDescent="0.25">
      <c r="A379" s="175" t="s">
        <v>1863</v>
      </c>
      <c r="B379" s="174">
        <v>1000</v>
      </c>
      <c r="C379" s="174">
        <v>3531000100</v>
      </c>
      <c r="F379" s="174" t="str">
        <f t="shared" si="5"/>
        <v>Acct_00100</v>
      </c>
      <c r="G379" s="292" t="s">
        <v>1864</v>
      </c>
    </row>
    <row r="380" spans="1:7" x14ac:dyDescent="0.25">
      <c r="A380" s="175" t="s">
        <v>1865</v>
      </c>
      <c r="B380" s="174">
        <v>1000</v>
      </c>
      <c r="C380" s="174">
        <v>3532000100</v>
      </c>
      <c r="F380" s="174" t="str">
        <f t="shared" si="5"/>
        <v>Acct_00100</v>
      </c>
      <c r="G380" s="292" t="s">
        <v>1866</v>
      </c>
    </row>
    <row r="381" spans="1:7" x14ac:dyDescent="0.25">
      <c r="A381" s="175" t="s">
        <v>1867</v>
      </c>
      <c r="B381" s="174">
        <v>1000</v>
      </c>
      <c r="C381" s="174">
        <v>3532004302</v>
      </c>
      <c r="F381" s="174" t="str">
        <f t="shared" si="5"/>
        <v>Acct_04302</v>
      </c>
      <c r="G381" s="292" t="s">
        <v>1868</v>
      </c>
    </row>
    <row r="382" spans="1:7" x14ac:dyDescent="0.25">
      <c r="A382" s="175" t="s">
        <v>1869</v>
      </c>
      <c r="B382" s="174">
        <v>1000</v>
      </c>
      <c r="C382" s="174">
        <v>3532005602</v>
      </c>
      <c r="F382" s="174" t="str">
        <f t="shared" si="5"/>
        <v>Acct_05602</v>
      </c>
      <c r="G382" s="292" t="s">
        <v>1870</v>
      </c>
    </row>
    <row r="383" spans="1:7" x14ac:dyDescent="0.25">
      <c r="A383" s="175" t="s">
        <v>1871</v>
      </c>
      <c r="B383" s="174">
        <v>1000</v>
      </c>
      <c r="C383" s="174">
        <v>3534000100</v>
      </c>
      <c r="F383" s="174" t="str">
        <f t="shared" si="5"/>
        <v>Acct_00100</v>
      </c>
      <c r="G383" s="292" t="s">
        <v>1872</v>
      </c>
    </row>
    <row r="384" spans="1:7" x14ac:dyDescent="0.25">
      <c r="A384" s="175" t="s">
        <v>1873</v>
      </c>
      <c r="B384" s="174">
        <v>1000</v>
      </c>
      <c r="C384" s="174">
        <v>3561000100</v>
      </c>
      <c r="F384" s="174" t="str">
        <f t="shared" si="5"/>
        <v>Acct_00100</v>
      </c>
      <c r="G384" s="292" t="s">
        <v>1874</v>
      </c>
    </row>
    <row r="385" spans="1:7" x14ac:dyDescent="0.25">
      <c r="A385" s="175" t="s">
        <v>1875</v>
      </c>
      <c r="B385" s="174">
        <v>1000</v>
      </c>
      <c r="C385" s="174">
        <v>3562000100</v>
      </c>
      <c r="F385" s="174" t="str">
        <f t="shared" si="5"/>
        <v>Acct_00100</v>
      </c>
      <c r="G385" s="292" t="s">
        <v>1876</v>
      </c>
    </row>
    <row r="386" spans="1:7" x14ac:dyDescent="0.25">
      <c r="A386" s="175" t="s">
        <v>1877</v>
      </c>
      <c r="B386" s="174">
        <v>1000</v>
      </c>
      <c r="C386" s="174">
        <v>3570000100</v>
      </c>
      <c r="F386" s="174" t="str">
        <f t="shared" ref="F386:F449" si="6">"Acct_"&amp;RIGHT(C386,5)</f>
        <v>Acct_00100</v>
      </c>
      <c r="G386" s="292" t="s">
        <v>1878</v>
      </c>
    </row>
    <row r="387" spans="1:7" x14ac:dyDescent="0.25">
      <c r="A387" s="175" t="s">
        <v>1879</v>
      </c>
      <c r="B387" s="174">
        <v>1000</v>
      </c>
      <c r="C387" s="174">
        <v>4111100100</v>
      </c>
      <c r="F387" s="174" t="str">
        <f t="shared" si="6"/>
        <v>Acct_00100</v>
      </c>
      <c r="G387" s="292" t="s">
        <v>1880</v>
      </c>
    </row>
    <row r="388" spans="1:7" x14ac:dyDescent="0.25">
      <c r="A388" s="175" t="s">
        <v>1881</v>
      </c>
      <c r="B388" s="174">
        <v>1000</v>
      </c>
      <c r="C388" s="174">
        <v>4111190100</v>
      </c>
      <c r="F388" s="174" t="str">
        <f t="shared" si="6"/>
        <v>Acct_90100</v>
      </c>
      <c r="G388" s="292" t="s">
        <v>1882</v>
      </c>
    </row>
    <row r="389" spans="1:7" x14ac:dyDescent="0.25">
      <c r="A389" s="175" t="s">
        <v>1883</v>
      </c>
      <c r="B389" s="174">
        <v>1000</v>
      </c>
      <c r="C389" s="174">
        <v>4111200100</v>
      </c>
      <c r="F389" s="174" t="str">
        <f t="shared" si="6"/>
        <v>Acct_00100</v>
      </c>
      <c r="G389" s="292" t="s">
        <v>1884</v>
      </c>
    </row>
    <row r="390" spans="1:7" x14ac:dyDescent="0.25">
      <c r="A390" s="175" t="s">
        <v>1885</v>
      </c>
      <c r="B390" s="174">
        <v>1000</v>
      </c>
      <c r="C390" s="174">
        <v>4111800000</v>
      </c>
      <c r="F390" s="174" t="str">
        <f t="shared" si="6"/>
        <v>Acct_00000</v>
      </c>
      <c r="G390" s="292" t="s">
        <v>1886</v>
      </c>
    </row>
    <row r="391" spans="1:7" x14ac:dyDescent="0.25">
      <c r="A391" s="175" t="s">
        <v>1887</v>
      </c>
      <c r="B391" s="174">
        <v>1000</v>
      </c>
      <c r="C391" s="174">
        <v>4111900000</v>
      </c>
      <c r="F391" s="174" t="str">
        <f t="shared" si="6"/>
        <v>Acct_00000</v>
      </c>
      <c r="G391" s="292" t="s">
        <v>1888</v>
      </c>
    </row>
    <row r="392" spans="1:7" x14ac:dyDescent="0.25">
      <c r="A392" s="175" t="s">
        <v>1889</v>
      </c>
      <c r="B392" s="174">
        <v>1000</v>
      </c>
      <c r="C392" s="174">
        <v>4112000100</v>
      </c>
      <c r="F392" s="174" t="str">
        <f t="shared" si="6"/>
        <v>Acct_00100</v>
      </c>
      <c r="G392" s="292" t="s">
        <v>1890</v>
      </c>
    </row>
    <row r="393" spans="1:7" x14ac:dyDescent="0.25">
      <c r="A393" s="175" t="s">
        <v>1891</v>
      </c>
      <c r="B393" s="174">
        <v>1000</v>
      </c>
      <c r="C393" s="174">
        <v>4112800000</v>
      </c>
      <c r="F393" s="174" t="str">
        <f t="shared" si="6"/>
        <v>Acct_00000</v>
      </c>
      <c r="G393" s="292" t="s">
        <v>1892</v>
      </c>
    </row>
    <row r="394" spans="1:7" x14ac:dyDescent="0.25">
      <c r="A394" s="175" t="s">
        <v>1893</v>
      </c>
      <c r="B394" s="174">
        <v>1000</v>
      </c>
      <c r="C394" s="174">
        <v>4112900000</v>
      </c>
      <c r="F394" s="174" t="str">
        <f t="shared" si="6"/>
        <v>Acct_00000</v>
      </c>
      <c r="G394" s="292" t="s">
        <v>1894</v>
      </c>
    </row>
    <row r="395" spans="1:7" x14ac:dyDescent="0.25">
      <c r="A395" s="175" t="s">
        <v>1895</v>
      </c>
      <c r="B395" s="174">
        <v>1000</v>
      </c>
      <c r="C395" s="174">
        <v>4113000100</v>
      </c>
      <c r="F395" s="174" t="str">
        <f t="shared" si="6"/>
        <v>Acct_00100</v>
      </c>
      <c r="G395" s="292" t="s">
        <v>1896</v>
      </c>
    </row>
    <row r="396" spans="1:7" x14ac:dyDescent="0.25">
      <c r="A396" s="175" t="s">
        <v>1897</v>
      </c>
      <c r="B396" s="174">
        <v>1000</v>
      </c>
      <c r="C396" s="174">
        <v>4118000100</v>
      </c>
      <c r="F396" s="174" t="str">
        <f t="shared" si="6"/>
        <v>Acct_00100</v>
      </c>
      <c r="G396" s="292" t="s">
        <v>1898</v>
      </c>
    </row>
    <row r="397" spans="1:7" x14ac:dyDescent="0.25">
      <c r="A397" s="175" t="s">
        <v>1899</v>
      </c>
      <c r="B397" s="174">
        <v>1000</v>
      </c>
      <c r="C397" s="174">
        <v>4118800000</v>
      </c>
      <c r="F397" s="174" t="str">
        <f t="shared" si="6"/>
        <v>Acct_00000</v>
      </c>
      <c r="G397" s="292" t="s">
        <v>1900</v>
      </c>
    </row>
    <row r="398" spans="1:7" x14ac:dyDescent="0.25">
      <c r="A398" s="175" t="s">
        <v>1901</v>
      </c>
      <c r="B398" s="174">
        <v>1000</v>
      </c>
      <c r="C398" s="174">
        <v>4118900000</v>
      </c>
      <c r="F398" s="174" t="str">
        <f t="shared" si="6"/>
        <v>Acct_00000</v>
      </c>
      <c r="G398" s="292" t="s">
        <v>1902</v>
      </c>
    </row>
    <row r="399" spans="1:7" x14ac:dyDescent="0.25">
      <c r="A399" s="175" t="s">
        <v>1903</v>
      </c>
      <c r="B399" s="174">
        <v>1000</v>
      </c>
      <c r="C399" s="174">
        <v>4120000100</v>
      </c>
      <c r="F399" s="174" t="str">
        <f t="shared" si="6"/>
        <v>Acct_00100</v>
      </c>
      <c r="G399" s="292" t="s">
        <v>1904</v>
      </c>
    </row>
    <row r="400" spans="1:7" x14ac:dyDescent="0.25">
      <c r="A400" s="175" t="s">
        <v>1905</v>
      </c>
      <c r="B400" s="174">
        <v>1000</v>
      </c>
      <c r="C400" s="174">
        <v>4131000100</v>
      </c>
      <c r="F400" s="174" t="str">
        <f t="shared" si="6"/>
        <v>Acct_00100</v>
      </c>
      <c r="G400" s="292" t="s">
        <v>1906</v>
      </c>
    </row>
    <row r="401" spans="1:7" x14ac:dyDescent="0.25">
      <c r="A401" s="175" t="s">
        <v>1907</v>
      </c>
      <c r="B401" s="174">
        <v>1000</v>
      </c>
      <c r="C401" s="174">
        <v>4141000100</v>
      </c>
      <c r="F401" s="174" t="str">
        <f t="shared" si="6"/>
        <v>Acct_00100</v>
      </c>
      <c r="G401" s="292" t="s">
        <v>1908</v>
      </c>
    </row>
    <row r="402" spans="1:7" x14ac:dyDescent="0.25">
      <c r="A402" s="175" t="s">
        <v>1909</v>
      </c>
      <c r="B402" s="174">
        <v>1000</v>
      </c>
      <c r="C402" s="174">
        <v>4142000100</v>
      </c>
      <c r="F402" s="174" t="str">
        <f t="shared" si="6"/>
        <v>Acct_00100</v>
      </c>
      <c r="G402" s="292" t="s">
        <v>1910</v>
      </c>
    </row>
    <row r="403" spans="1:7" x14ac:dyDescent="0.25">
      <c r="A403" s="175" t="s">
        <v>1911</v>
      </c>
      <c r="B403" s="174">
        <v>1000</v>
      </c>
      <c r="C403" s="174">
        <v>4143000100</v>
      </c>
      <c r="F403" s="174" t="str">
        <f t="shared" si="6"/>
        <v>Acct_00100</v>
      </c>
      <c r="G403" s="292" t="s">
        <v>1912</v>
      </c>
    </row>
    <row r="404" spans="1:7" x14ac:dyDescent="0.25">
      <c r="A404" s="175" t="s">
        <v>1913</v>
      </c>
      <c r="B404" s="174">
        <v>1000</v>
      </c>
      <c r="C404" s="174">
        <v>4170000100</v>
      </c>
      <c r="F404" s="174" t="str">
        <f t="shared" si="6"/>
        <v>Acct_00100</v>
      </c>
      <c r="G404" s="292" t="s">
        <v>1914</v>
      </c>
    </row>
    <row r="405" spans="1:7" x14ac:dyDescent="0.25">
      <c r="A405" s="175" t="s">
        <v>1915</v>
      </c>
      <c r="B405" s="174">
        <v>1000</v>
      </c>
      <c r="C405" s="174">
        <v>4180000100</v>
      </c>
      <c r="F405" s="174" t="str">
        <f t="shared" si="6"/>
        <v>Acct_00100</v>
      </c>
      <c r="G405" s="292" t="s">
        <v>1916</v>
      </c>
    </row>
    <row r="406" spans="1:7" x14ac:dyDescent="0.25">
      <c r="A406" s="175" t="s">
        <v>1917</v>
      </c>
      <c r="B406" s="174">
        <v>1000</v>
      </c>
      <c r="C406" s="174">
        <v>4190000100</v>
      </c>
      <c r="F406" s="174" t="str">
        <f t="shared" si="6"/>
        <v>Acct_00100</v>
      </c>
      <c r="G406" s="292" t="s">
        <v>1918</v>
      </c>
    </row>
    <row r="407" spans="1:7" x14ac:dyDescent="0.25">
      <c r="A407" s="175" t="s">
        <v>1919</v>
      </c>
      <c r="B407" s="174">
        <v>1000</v>
      </c>
      <c r="C407" s="174">
        <v>4211000100</v>
      </c>
      <c r="F407" s="174" t="str">
        <f t="shared" si="6"/>
        <v>Acct_00100</v>
      </c>
      <c r="G407" s="292" t="s">
        <v>1920</v>
      </c>
    </row>
    <row r="408" spans="1:7" x14ac:dyDescent="0.25">
      <c r="A408" s="175" t="s">
        <v>1921</v>
      </c>
      <c r="B408" s="174">
        <v>1000</v>
      </c>
      <c r="C408" s="174">
        <v>4212000100</v>
      </c>
      <c r="F408" s="174" t="str">
        <f t="shared" si="6"/>
        <v>Acct_00100</v>
      </c>
      <c r="G408" s="292" t="s">
        <v>1922</v>
      </c>
    </row>
    <row r="409" spans="1:7" x14ac:dyDescent="0.25">
      <c r="A409" s="175" t="s">
        <v>1923</v>
      </c>
      <c r="B409" s="174">
        <v>1000</v>
      </c>
      <c r="C409" s="174">
        <v>4410000100</v>
      </c>
      <c r="F409" s="174" t="str">
        <f t="shared" si="6"/>
        <v>Acct_00100</v>
      </c>
      <c r="G409" s="292" t="s">
        <v>1924</v>
      </c>
    </row>
    <row r="410" spans="1:7" x14ac:dyDescent="0.25">
      <c r="A410" s="175" t="s">
        <v>1925</v>
      </c>
      <c r="B410" s="174">
        <v>1000</v>
      </c>
      <c r="C410" s="174">
        <v>5111000100</v>
      </c>
      <c r="D410" s="174">
        <v>511</v>
      </c>
      <c r="E410" s="174">
        <f>_xlfn.XLOOKUP(C410,'Mapping account'!$C$5:$C$412,'Mapping account'!$K$5:$K$412,0)</f>
        <v>0</v>
      </c>
      <c r="F410" s="174" t="str">
        <f t="shared" si="6"/>
        <v>Acct_00100</v>
      </c>
      <c r="G410" s="292" t="s">
        <v>1926</v>
      </c>
    </row>
    <row r="411" spans="1:7" x14ac:dyDescent="0.25">
      <c r="A411" s="175" t="s">
        <v>1927</v>
      </c>
      <c r="B411" s="174">
        <v>1000</v>
      </c>
      <c r="C411" s="174">
        <v>5112100100</v>
      </c>
      <c r="D411" s="174">
        <v>511</v>
      </c>
      <c r="E411" s="174">
        <f>_xlfn.XLOOKUP(C411,'Mapping account'!$C$5:$C$412,'Mapping account'!$K$5:$K$412,0)</f>
        <v>0</v>
      </c>
      <c r="F411" s="174" t="str">
        <f t="shared" si="6"/>
        <v>Acct_00100</v>
      </c>
      <c r="G411" s="292" t="s">
        <v>1928</v>
      </c>
    </row>
    <row r="412" spans="1:7" x14ac:dyDescent="0.25">
      <c r="A412" s="175" t="s">
        <v>1929</v>
      </c>
      <c r="B412" s="174">
        <v>1000</v>
      </c>
      <c r="C412" s="174">
        <v>5112200100</v>
      </c>
      <c r="D412" s="174">
        <v>511</v>
      </c>
      <c r="E412" s="174">
        <f>_xlfn.XLOOKUP(C412,'Mapping account'!$C$5:$C$412,'Mapping account'!$K$5:$K$412,0)</f>
        <v>0</v>
      </c>
      <c r="F412" s="174" t="str">
        <f t="shared" si="6"/>
        <v>Acct_00100</v>
      </c>
      <c r="G412" s="292" t="s">
        <v>1930</v>
      </c>
    </row>
    <row r="413" spans="1:7" x14ac:dyDescent="0.25">
      <c r="A413" s="175" t="s">
        <v>1931</v>
      </c>
      <c r="B413" s="174">
        <v>1000</v>
      </c>
      <c r="C413" s="174">
        <v>5112300100</v>
      </c>
      <c r="D413" s="174">
        <v>511</v>
      </c>
      <c r="E413" s="174">
        <f>_xlfn.XLOOKUP(C413,'Mapping account'!$C$5:$C$412,'Mapping account'!$K$5:$K$412,0)</f>
        <v>0</v>
      </c>
      <c r="F413" s="174" t="str">
        <f t="shared" si="6"/>
        <v>Acct_00100</v>
      </c>
      <c r="G413" s="292" t="s">
        <v>1932</v>
      </c>
    </row>
    <row r="414" spans="1:7" x14ac:dyDescent="0.25">
      <c r="A414" s="175" t="s">
        <v>1933</v>
      </c>
      <c r="B414" s="174">
        <v>1000</v>
      </c>
      <c r="C414" s="174">
        <v>5113000100</v>
      </c>
      <c r="D414" s="174">
        <v>511</v>
      </c>
      <c r="E414" s="174">
        <f>_xlfn.XLOOKUP(C414,'Mapping account'!$C$5:$C$412,'Mapping account'!$K$5:$K$412,0)</f>
        <v>0</v>
      </c>
      <c r="F414" s="174" t="str">
        <f t="shared" si="6"/>
        <v>Acct_00100</v>
      </c>
      <c r="G414" s="292" t="s">
        <v>1934</v>
      </c>
    </row>
    <row r="415" spans="1:7" x14ac:dyDescent="0.25">
      <c r="A415" s="175" t="s">
        <v>1935</v>
      </c>
      <c r="B415" s="174">
        <v>1000</v>
      </c>
      <c r="C415" s="174">
        <v>5114000100</v>
      </c>
      <c r="D415" s="174">
        <v>511</v>
      </c>
      <c r="E415" s="174">
        <f>_xlfn.XLOOKUP(C415,'Mapping account'!$C$5:$C$412,'Mapping account'!$K$5:$K$412,0)</f>
        <v>0</v>
      </c>
      <c r="F415" s="174" t="str">
        <f t="shared" si="6"/>
        <v>Acct_00100</v>
      </c>
      <c r="G415" s="292" t="s">
        <v>1936</v>
      </c>
    </row>
    <row r="416" spans="1:7" x14ac:dyDescent="0.25">
      <c r="A416" s="175" t="s">
        <v>1937</v>
      </c>
      <c r="B416" s="174">
        <v>1000</v>
      </c>
      <c r="C416" s="174">
        <v>5115100100</v>
      </c>
      <c r="D416" s="174">
        <v>511</v>
      </c>
      <c r="E416" s="174">
        <f>_xlfn.XLOOKUP(C416,'Mapping account'!$C$5:$C$412,'Mapping account'!$K$5:$K$412,0)</f>
        <v>0</v>
      </c>
      <c r="F416" s="174" t="str">
        <f t="shared" si="6"/>
        <v>Acct_00100</v>
      </c>
      <c r="G416" s="292" t="s">
        <v>1938</v>
      </c>
    </row>
    <row r="417" spans="1:7" x14ac:dyDescent="0.25">
      <c r="A417" s="175" t="s">
        <v>1939</v>
      </c>
      <c r="B417" s="174">
        <v>1000</v>
      </c>
      <c r="C417" s="174">
        <v>5115200100</v>
      </c>
      <c r="D417" s="174">
        <v>511</v>
      </c>
      <c r="E417" s="174">
        <f>_xlfn.XLOOKUP(C417,'Mapping account'!$C$5:$C$412,'Mapping account'!$K$5:$K$412,0)</f>
        <v>0</v>
      </c>
      <c r="F417" s="174" t="str">
        <f t="shared" si="6"/>
        <v>Acct_00100</v>
      </c>
      <c r="G417" s="292" t="s">
        <v>1940</v>
      </c>
    </row>
    <row r="418" spans="1:7" x14ac:dyDescent="0.25">
      <c r="A418" s="175" t="s">
        <v>1941</v>
      </c>
      <c r="B418" s="174">
        <v>1000</v>
      </c>
      <c r="C418" s="174">
        <v>5115300100</v>
      </c>
      <c r="D418" s="174">
        <v>511</v>
      </c>
      <c r="E418" s="174">
        <f>_xlfn.XLOOKUP(C418,'Mapping account'!$C$5:$C$412,'Mapping account'!$K$5:$K$412,0)</f>
        <v>0</v>
      </c>
      <c r="F418" s="174" t="str">
        <f t="shared" si="6"/>
        <v>Acct_00100</v>
      </c>
      <c r="G418" s="292" t="s">
        <v>1942</v>
      </c>
    </row>
    <row r="419" spans="1:7" x14ac:dyDescent="0.25">
      <c r="A419" s="175" t="s">
        <v>1943</v>
      </c>
      <c r="B419" s="174">
        <v>1000</v>
      </c>
      <c r="C419" s="174">
        <v>5117000100</v>
      </c>
      <c r="D419" s="174">
        <v>511</v>
      </c>
      <c r="E419" s="174">
        <f>_xlfn.XLOOKUP(C419,'Mapping account'!$C$5:$C$412,'Mapping account'!$K$5:$K$412,0)</f>
        <v>0</v>
      </c>
      <c r="F419" s="174" t="str">
        <f t="shared" si="6"/>
        <v>Acct_00100</v>
      </c>
      <c r="G419" s="292" t="s">
        <v>1944</v>
      </c>
    </row>
    <row r="420" spans="1:7" x14ac:dyDescent="0.25">
      <c r="A420" s="175" t="s">
        <v>1945</v>
      </c>
      <c r="B420" s="174">
        <v>1000</v>
      </c>
      <c r="C420" s="174">
        <v>5118000100</v>
      </c>
      <c r="D420" s="174">
        <v>511</v>
      </c>
      <c r="E420" s="174">
        <f>_xlfn.XLOOKUP(C420,'Mapping account'!$C$5:$C$412,'Mapping account'!$K$5:$K$412,0)</f>
        <v>0</v>
      </c>
      <c r="F420" s="174" t="str">
        <f t="shared" si="6"/>
        <v>Acct_00100</v>
      </c>
      <c r="G420" s="292" t="s">
        <v>1946</v>
      </c>
    </row>
    <row r="421" spans="1:7" x14ac:dyDescent="0.25">
      <c r="A421" s="175" t="s">
        <v>1947</v>
      </c>
      <c r="B421" s="174">
        <v>1000</v>
      </c>
      <c r="C421" s="174">
        <v>5118000200</v>
      </c>
      <c r="D421" s="174">
        <v>511</v>
      </c>
      <c r="E421" s="174">
        <f>_xlfn.XLOOKUP(C421,'Mapping account'!$C$5:$C$412,'Mapping account'!$K$5:$K$412,0)</f>
        <v>0</v>
      </c>
      <c r="F421" s="174" t="str">
        <f t="shared" si="6"/>
        <v>Acct_00200</v>
      </c>
      <c r="G421" s="292" t="s">
        <v>1948</v>
      </c>
    </row>
    <row r="422" spans="1:7" x14ac:dyDescent="0.25">
      <c r="A422" s="175" t="s">
        <v>516</v>
      </c>
      <c r="B422" s="174">
        <v>1000</v>
      </c>
      <c r="C422" s="174">
        <v>5151000100</v>
      </c>
      <c r="D422" s="174">
        <v>515</v>
      </c>
      <c r="E422" s="174">
        <f>_xlfn.XLOOKUP(C422,'Mapping account'!$C$5:$C$412,'Mapping account'!$K$5:$K$412,0)</f>
        <v>0</v>
      </c>
      <c r="F422" s="174" t="str">
        <f t="shared" si="6"/>
        <v>Acct_00100</v>
      </c>
      <c r="G422" s="292" t="s">
        <v>515</v>
      </c>
    </row>
    <row r="423" spans="1:7" x14ac:dyDescent="0.25">
      <c r="A423" s="175" t="s">
        <v>513</v>
      </c>
      <c r="B423" s="174">
        <v>1000</v>
      </c>
      <c r="C423" s="174">
        <v>5152000100</v>
      </c>
      <c r="D423" s="174">
        <v>515</v>
      </c>
      <c r="E423" s="174">
        <f>_xlfn.XLOOKUP(C423,'Mapping account'!$C$5:$C$412,'Mapping account'!$K$5:$K$412,0)</f>
        <v>0</v>
      </c>
      <c r="F423" s="174" t="str">
        <f t="shared" si="6"/>
        <v>Acct_00100</v>
      </c>
      <c r="G423" s="292" t="s">
        <v>512</v>
      </c>
    </row>
    <row r="424" spans="1:7" x14ac:dyDescent="0.25">
      <c r="A424" s="175" t="s">
        <v>522</v>
      </c>
      <c r="B424" s="174">
        <v>1000</v>
      </c>
      <c r="C424" s="174">
        <v>5153000100</v>
      </c>
      <c r="D424" s="174">
        <v>515</v>
      </c>
      <c r="E424" s="174">
        <f>_xlfn.XLOOKUP(C424,'Mapping account'!$C$5:$C$412,'Mapping account'!$K$5:$K$412,0)</f>
        <v>0</v>
      </c>
      <c r="F424" s="174" t="str">
        <f t="shared" si="6"/>
        <v>Acct_00100</v>
      </c>
      <c r="G424" s="292" t="s">
        <v>521</v>
      </c>
    </row>
    <row r="425" spans="1:7" x14ac:dyDescent="0.25">
      <c r="A425" s="175" t="s">
        <v>1949</v>
      </c>
      <c r="B425" s="174">
        <v>1000</v>
      </c>
      <c r="C425" s="174">
        <v>5153090100</v>
      </c>
      <c r="D425" s="174">
        <v>515</v>
      </c>
      <c r="E425" s="174">
        <f>_xlfn.XLOOKUP(C425,'Mapping account'!$C$5:$C$412,'Mapping account'!$K$5:$K$412,0)</f>
        <v>0</v>
      </c>
      <c r="F425" s="174" t="str">
        <f t="shared" si="6"/>
        <v>Acct_90100</v>
      </c>
      <c r="G425" s="292" t="s">
        <v>524</v>
      </c>
    </row>
    <row r="426" spans="1:7" x14ac:dyDescent="0.25">
      <c r="A426" s="175" t="s">
        <v>1950</v>
      </c>
      <c r="B426" s="174">
        <v>1000</v>
      </c>
      <c r="C426" s="174">
        <v>5154000100</v>
      </c>
      <c r="D426" s="174">
        <v>515</v>
      </c>
      <c r="E426" s="174">
        <f>_xlfn.XLOOKUP(C426,'Mapping account'!$C$5:$C$412,'Mapping account'!$K$5:$K$412,0)</f>
        <v>0</v>
      </c>
      <c r="F426" s="174" t="str">
        <f t="shared" si="6"/>
        <v>Acct_00100</v>
      </c>
      <c r="G426" s="292" t="s">
        <v>1951</v>
      </c>
    </row>
    <row r="427" spans="1:7" x14ac:dyDescent="0.25">
      <c r="A427" s="175" t="s">
        <v>1952</v>
      </c>
      <c r="B427" s="174">
        <v>1000</v>
      </c>
      <c r="C427" s="174">
        <v>5158000100</v>
      </c>
      <c r="D427" s="174">
        <v>515</v>
      </c>
      <c r="E427" s="174">
        <f>_xlfn.XLOOKUP(C427,'Mapping account'!$C$5:$C$412,'Mapping account'!$K$5:$K$412,0)</f>
        <v>0</v>
      </c>
      <c r="F427" s="174" t="str">
        <f t="shared" si="6"/>
        <v>Acct_00100</v>
      </c>
      <c r="G427" s="292" t="s">
        <v>1953</v>
      </c>
    </row>
    <row r="428" spans="1:7" x14ac:dyDescent="0.25">
      <c r="A428" s="175" t="s">
        <v>1954</v>
      </c>
      <c r="B428" s="174">
        <v>1000</v>
      </c>
      <c r="C428" s="174">
        <v>5211103902</v>
      </c>
      <c r="D428" s="174">
        <v>521</v>
      </c>
      <c r="E428" s="174">
        <f>_xlfn.XLOOKUP(C428,'Mapping account'!$C$5:$C$412,'Mapping account'!$K$5:$K$412,0)</f>
        <v>0</v>
      </c>
      <c r="F428" s="174" t="str">
        <f t="shared" si="6"/>
        <v>Acct_03902</v>
      </c>
      <c r="G428" s="292" t="s">
        <v>1955</v>
      </c>
    </row>
    <row r="429" spans="1:7" x14ac:dyDescent="0.25">
      <c r="A429" s="175" t="s">
        <v>1956</v>
      </c>
      <c r="B429" s="174">
        <v>1000</v>
      </c>
      <c r="C429" s="174">
        <v>5211203902</v>
      </c>
      <c r="D429" s="174">
        <v>521</v>
      </c>
      <c r="E429" s="174">
        <f>_xlfn.XLOOKUP(C429,'Mapping account'!$C$5:$C$412,'Mapping account'!$K$5:$K$412,0)</f>
        <v>0</v>
      </c>
      <c r="F429" s="174" t="str">
        <f t="shared" si="6"/>
        <v>Acct_03902</v>
      </c>
      <c r="G429" s="292" t="s">
        <v>1957</v>
      </c>
    </row>
    <row r="430" spans="1:7" x14ac:dyDescent="0.25">
      <c r="A430" s="175" t="s">
        <v>1958</v>
      </c>
      <c r="B430" s="174">
        <v>1000</v>
      </c>
      <c r="C430" s="174">
        <v>5211303902</v>
      </c>
      <c r="D430" s="174">
        <v>521</v>
      </c>
      <c r="E430" s="174">
        <f>_xlfn.XLOOKUP(C430,'Mapping account'!$C$5:$C$412,'Mapping account'!$K$5:$K$412,0)</f>
        <v>0</v>
      </c>
      <c r="F430" s="174" t="str">
        <f t="shared" si="6"/>
        <v>Acct_03902</v>
      </c>
      <c r="G430" s="292" t="s">
        <v>1959</v>
      </c>
    </row>
    <row r="431" spans="1:7" x14ac:dyDescent="0.25">
      <c r="A431" s="175" t="s">
        <v>1960</v>
      </c>
      <c r="B431" s="174">
        <v>1000</v>
      </c>
      <c r="C431" s="174">
        <v>5211403902</v>
      </c>
      <c r="D431" s="174">
        <v>521</v>
      </c>
      <c r="E431" s="174">
        <f>_xlfn.XLOOKUP(C431,'Mapping account'!$C$5:$C$412,'Mapping account'!$K$5:$K$412,0)</f>
        <v>0</v>
      </c>
      <c r="F431" s="174" t="str">
        <f t="shared" si="6"/>
        <v>Acct_03902</v>
      </c>
      <c r="G431" s="292" t="s">
        <v>1961</v>
      </c>
    </row>
    <row r="432" spans="1:7" x14ac:dyDescent="0.25">
      <c r="A432" s="175" t="s">
        <v>1962</v>
      </c>
      <c r="B432" s="174">
        <v>1000</v>
      </c>
      <c r="C432" s="174">
        <v>5211503902</v>
      </c>
      <c r="D432" s="174">
        <v>521</v>
      </c>
      <c r="E432" s="174">
        <f>_xlfn.XLOOKUP(C432,'Mapping account'!$C$5:$C$412,'Mapping account'!$K$5:$K$412,0)</f>
        <v>0</v>
      </c>
      <c r="F432" s="174" t="str">
        <f t="shared" si="6"/>
        <v>Acct_03902</v>
      </c>
      <c r="G432" s="292" t="s">
        <v>1963</v>
      </c>
    </row>
    <row r="433" spans="1:7" x14ac:dyDescent="0.25">
      <c r="A433" s="175" t="s">
        <v>1964</v>
      </c>
      <c r="B433" s="174">
        <v>1000</v>
      </c>
      <c r="C433" s="174">
        <v>5211603902</v>
      </c>
      <c r="D433" s="174">
        <v>521</v>
      </c>
      <c r="E433" s="174">
        <f>_xlfn.XLOOKUP(C433,'Mapping account'!$C$5:$C$412,'Mapping account'!$K$5:$K$412,0)</f>
        <v>0</v>
      </c>
      <c r="F433" s="174" t="str">
        <f t="shared" si="6"/>
        <v>Acct_03902</v>
      </c>
      <c r="G433" s="292" t="s">
        <v>1965</v>
      </c>
    </row>
    <row r="434" spans="1:7" x14ac:dyDescent="0.25">
      <c r="A434" s="175" t="s">
        <v>1966</v>
      </c>
      <c r="B434" s="174">
        <v>1000</v>
      </c>
      <c r="C434" s="174">
        <v>5212104001</v>
      </c>
      <c r="D434" s="174">
        <v>521</v>
      </c>
      <c r="E434" s="174">
        <f>_xlfn.XLOOKUP(C434,'Mapping account'!$C$5:$C$412,'Mapping account'!$K$5:$K$412,0)</f>
        <v>0</v>
      </c>
      <c r="F434" s="174" t="str">
        <f t="shared" si="6"/>
        <v>Acct_04001</v>
      </c>
      <c r="G434" s="292" t="s">
        <v>1967</v>
      </c>
    </row>
    <row r="435" spans="1:7" x14ac:dyDescent="0.25">
      <c r="A435" s="175" t="s">
        <v>1968</v>
      </c>
      <c r="B435" s="174">
        <v>1000</v>
      </c>
      <c r="C435" s="174">
        <v>5212204001</v>
      </c>
      <c r="D435" s="174">
        <v>521</v>
      </c>
      <c r="E435" s="174">
        <f>_xlfn.XLOOKUP(C435,'Mapping account'!$C$5:$C$412,'Mapping account'!$K$5:$K$412,0)</f>
        <v>0</v>
      </c>
      <c r="F435" s="174" t="str">
        <f t="shared" si="6"/>
        <v>Acct_04001</v>
      </c>
      <c r="G435" s="292" t="s">
        <v>1969</v>
      </c>
    </row>
    <row r="436" spans="1:7" x14ac:dyDescent="0.25">
      <c r="A436" s="175" t="s">
        <v>1970</v>
      </c>
      <c r="B436" s="174">
        <v>1000</v>
      </c>
      <c r="C436" s="174">
        <v>5212304001</v>
      </c>
      <c r="D436" s="174">
        <v>521</v>
      </c>
      <c r="E436" s="174">
        <f>_xlfn.XLOOKUP(C436,'Mapping account'!$C$5:$C$412,'Mapping account'!$K$5:$K$412,0)</f>
        <v>0</v>
      </c>
      <c r="F436" s="174" t="str">
        <f t="shared" si="6"/>
        <v>Acct_04001</v>
      </c>
      <c r="G436" s="292" t="s">
        <v>1971</v>
      </c>
    </row>
    <row r="437" spans="1:7" x14ac:dyDescent="0.25">
      <c r="A437" s="175" t="s">
        <v>1972</v>
      </c>
      <c r="B437" s="174">
        <v>1000</v>
      </c>
      <c r="C437" s="174">
        <v>5212404001</v>
      </c>
      <c r="D437" s="174">
        <v>521</v>
      </c>
      <c r="E437" s="174">
        <f>_xlfn.XLOOKUP(C437,'Mapping account'!$C$5:$C$412,'Mapping account'!$K$5:$K$412,0)</f>
        <v>0</v>
      </c>
      <c r="F437" s="174" t="str">
        <f t="shared" si="6"/>
        <v>Acct_04001</v>
      </c>
      <c r="G437" s="292" t="s">
        <v>1973</v>
      </c>
    </row>
    <row r="438" spans="1:7" x14ac:dyDescent="0.25">
      <c r="A438" s="175" t="s">
        <v>1974</v>
      </c>
      <c r="B438" s="174">
        <v>1000</v>
      </c>
      <c r="C438" s="174">
        <v>5212504001</v>
      </c>
      <c r="D438" s="174">
        <v>521</v>
      </c>
      <c r="E438" s="174">
        <f>_xlfn.XLOOKUP(C438,'Mapping account'!$C$5:$C$412,'Mapping account'!$K$5:$K$412,0)</f>
        <v>0</v>
      </c>
      <c r="F438" s="174" t="str">
        <f t="shared" si="6"/>
        <v>Acct_04001</v>
      </c>
      <c r="G438" s="292" t="s">
        <v>1975</v>
      </c>
    </row>
    <row r="439" spans="1:7" x14ac:dyDescent="0.25">
      <c r="A439" s="175" t="s">
        <v>1976</v>
      </c>
      <c r="B439" s="174">
        <v>1000</v>
      </c>
      <c r="C439" s="174">
        <v>5212604001</v>
      </c>
      <c r="D439" s="174">
        <v>521</v>
      </c>
      <c r="E439" s="174">
        <f>_xlfn.XLOOKUP(C439,'Mapping account'!$C$5:$C$412,'Mapping account'!$K$5:$K$412,0)</f>
        <v>0</v>
      </c>
      <c r="F439" s="174" t="str">
        <f t="shared" si="6"/>
        <v>Acct_04001</v>
      </c>
      <c r="G439" s="292" t="s">
        <v>1977</v>
      </c>
    </row>
    <row r="440" spans="1:7" x14ac:dyDescent="0.25">
      <c r="A440" s="175" t="s">
        <v>1978</v>
      </c>
      <c r="B440" s="174">
        <v>1000</v>
      </c>
      <c r="C440" s="174">
        <v>5213106701</v>
      </c>
      <c r="D440" s="174">
        <v>521</v>
      </c>
      <c r="E440" s="174">
        <f>_xlfn.XLOOKUP(C440,'Mapping account'!$C$5:$C$412,'Mapping account'!$K$5:$K$412,0)</f>
        <v>0</v>
      </c>
      <c r="F440" s="174" t="str">
        <f t="shared" si="6"/>
        <v>Acct_06701</v>
      </c>
      <c r="G440" s="292" t="s">
        <v>1979</v>
      </c>
    </row>
    <row r="441" spans="1:7" x14ac:dyDescent="0.25">
      <c r="A441" s="175" t="s">
        <v>1980</v>
      </c>
      <c r="B441" s="174">
        <v>1000</v>
      </c>
      <c r="C441" s="174">
        <v>5213206701</v>
      </c>
      <c r="D441" s="174">
        <v>521</v>
      </c>
      <c r="E441" s="174">
        <f>_xlfn.XLOOKUP(C441,'Mapping account'!$C$5:$C$412,'Mapping account'!$K$5:$K$412,0)</f>
        <v>0</v>
      </c>
      <c r="F441" s="174" t="str">
        <f t="shared" si="6"/>
        <v>Acct_06701</v>
      </c>
      <c r="G441" s="292" t="s">
        <v>1981</v>
      </c>
    </row>
    <row r="442" spans="1:7" x14ac:dyDescent="0.25">
      <c r="A442" s="175" t="s">
        <v>1982</v>
      </c>
      <c r="B442" s="174">
        <v>1000</v>
      </c>
      <c r="C442" s="174">
        <v>5213306701</v>
      </c>
      <c r="D442" s="174">
        <v>521</v>
      </c>
      <c r="E442" s="174">
        <f>_xlfn.XLOOKUP(C442,'Mapping account'!$C$5:$C$412,'Mapping account'!$K$5:$K$412,0)</f>
        <v>0</v>
      </c>
      <c r="F442" s="174" t="str">
        <f t="shared" si="6"/>
        <v>Acct_06701</v>
      </c>
      <c r="G442" s="292" t="s">
        <v>1983</v>
      </c>
    </row>
    <row r="443" spans="1:7" x14ac:dyDescent="0.25">
      <c r="A443" s="175" t="s">
        <v>1984</v>
      </c>
      <c r="B443" s="174">
        <v>1000</v>
      </c>
      <c r="C443" s="174">
        <v>5213406701</v>
      </c>
      <c r="D443" s="174">
        <v>521</v>
      </c>
      <c r="E443" s="174">
        <f>_xlfn.XLOOKUP(C443,'Mapping account'!$C$5:$C$412,'Mapping account'!$K$5:$K$412,0)</f>
        <v>0</v>
      </c>
      <c r="F443" s="174" t="str">
        <f t="shared" si="6"/>
        <v>Acct_06701</v>
      </c>
      <c r="G443" s="292" t="s">
        <v>1985</v>
      </c>
    </row>
    <row r="444" spans="1:7" x14ac:dyDescent="0.25">
      <c r="A444" s="175" t="s">
        <v>1986</v>
      </c>
      <c r="B444" s="174">
        <v>1000</v>
      </c>
      <c r="C444" s="174">
        <v>5213506701</v>
      </c>
      <c r="D444" s="174">
        <v>521</v>
      </c>
      <c r="E444" s="174">
        <f>_xlfn.XLOOKUP(C444,'Mapping account'!$C$5:$C$412,'Mapping account'!$K$5:$K$412,0)</f>
        <v>0</v>
      </c>
      <c r="F444" s="174" t="str">
        <f t="shared" si="6"/>
        <v>Acct_06701</v>
      </c>
      <c r="G444" s="292" t="s">
        <v>1987</v>
      </c>
    </row>
    <row r="445" spans="1:7" x14ac:dyDescent="0.25">
      <c r="A445" s="175" t="s">
        <v>1988</v>
      </c>
      <c r="B445" s="174">
        <v>1000</v>
      </c>
      <c r="C445" s="174">
        <v>5213606701</v>
      </c>
      <c r="D445" s="174">
        <v>521</v>
      </c>
      <c r="E445" s="174">
        <f>_xlfn.XLOOKUP(C445,'Mapping account'!$C$5:$C$412,'Mapping account'!$K$5:$K$412,0)</f>
        <v>0</v>
      </c>
      <c r="F445" s="174" t="str">
        <f t="shared" si="6"/>
        <v>Acct_06701</v>
      </c>
      <c r="G445" s="292" t="s">
        <v>1989</v>
      </c>
    </row>
    <row r="446" spans="1:7" x14ac:dyDescent="0.25">
      <c r="A446" s="175" t="s">
        <v>1990</v>
      </c>
      <c r="B446" s="174">
        <v>1000</v>
      </c>
      <c r="C446" s="174">
        <v>6000000100</v>
      </c>
      <c r="D446" s="174">
        <v>600</v>
      </c>
      <c r="E446" s="174">
        <f>_xlfn.XLOOKUP(C446,'Mapping account'!$C$5:$C$412,'Mapping account'!$K$5:$K$412,0)</f>
        <v>0</v>
      </c>
      <c r="F446" s="174" t="str">
        <f t="shared" si="6"/>
        <v>Acct_00100</v>
      </c>
      <c r="G446" s="292" t="s">
        <v>720</v>
      </c>
    </row>
    <row r="447" spans="1:7" x14ac:dyDescent="0.25">
      <c r="A447" s="175" t="s">
        <v>1991</v>
      </c>
      <c r="B447" s="174">
        <v>1000</v>
      </c>
      <c r="C447" s="174">
        <v>6000000112</v>
      </c>
      <c r="D447" s="174">
        <v>600</v>
      </c>
      <c r="E447" s="174">
        <f>_xlfn.XLOOKUP(C447,'Mapping account'!$C$5:$C$412,'Mapping account'!$K$5:$K$412,0)</f>
        <v>0</v>
      </c>
      <c r="F447" s="174" t="str">
        <f t="shared" si="6"/>
        <v>Acct_00112</v>
      </c>
      <c r="G447" s="292" t="s">
        <v>1992</v>
      </c>
    </row>
    <row r="448" spans="1:7" x14ac:dyDescent="0.25">
      <c r="A448" s="175" t="s">
        <v>1993</v>
      </c>
      <c r="B448" s="174">
        <v>1000</v>
      </c>
      <c r="C448" s="174">
        <v>6000000152</v>
      </c>
      <c r="D448" s="174">
        <v>600</v>
      </c>
      <c r="E448" s="174">
        <f>_xlfn.XLOOKUP(C448,'Mapping account'!$C$5:$C$412,'Mapping account'!$K$5:$K$412,0)</f>
        <v>0</v>
      </c>
      <c r="F448" s="174" t="str">
        <f t="shared" si="6"/>
        <v>Acct_00152</v>
      </c>
      <c r="G448" s="292" t="s">
        <v>1994</v>
      </c>
    </row>
    <row r="449" spans="1:7" x14ac:dyDescent="0.25">
      <c r="A449" s="175" t="s">
        <v>1995</v>
      </c>
      <c r="B449" s="174">
        <v>1000</v>
      </c>
      <c r="C449" s="174">
        <v>6000000153</v>
      </c>
      <c r="D449" s="174">
        <v>600</v>
      </c>
      <c r="E449" s="174">
        <f>_xlfn.XLOOKUP(C449,'Mapping account'!$C$5:$C$412,'Mapping account'!$K$5:$K$412,0)</f>
        <v>0</v>
      </c>
      <c r="F449" s="174" t="str">
        <f t="shared" si="6"/>
        <v>Acct_00153</v>
      </c>
      <c r="G449" s="292" t="s">
        <v>1996</v>
      </c>
    </row>
    <row r="450" spans="1:7" x14ac:dyDescent="0.25">
      <c r="A450" s="175" t="s">
        <v>1997</v>
      </c>
      <c r="B450" s="174">
        <v>1000</v>
      </c>
      <c r="C450" s="174">
        <v>6000000211</v>
      </c>
      <c r="D450" s="174">
        <v>600</v>
      </c>
      <c r="E450" s="174">
        <f>_xlfn.XLOOKUP(C450,'Mapping account'!$C$5:$C$412,'Mapping account'!$K$5:$K$412,0)</f>
        <v>0</v>
      </c>
      <c r="F450" s="174" t="str">
        <f t="shared" ref="F450:F513" si="7">"Acct_"&amp;RIGHT(C450,5)</f>
        <v>Acct_00211</v>
      </c>
      <c r="G450" s="292" t="s">
        <v>1998</v>
      </c>
    </row>
    <row r="451" spans="1:7" x14ac:dyDescent="0.25">
      <c r="A451" s="175" t="s">
        <v>1999</v>
      </c>
      <c r="B451" s="174">
        <v>1000</v>
      </c>
      <c r="C451" s="174">
        <v>6000000213</v>
      </c>
      <c r="D451" s="174">
        <v>600</v>
      </c>
      <c r="E451" s="174">
        <f>_xlfn.XLOOKUP(C451,'Mapping account'!$C$5:$C$412,'Mapping account'!$K$5:$K$412,0)</f>
        <v>0</v>
      </c>
      <c r="F451" s="174" t="str">
        <f t="shared" si="7"/>
        <v>Acct_00213</v>
      </c>
      <c r="G451" s="292" t="s">
        <v>2000</v>
      </c>
    </row>
    <row r="452" spans="1:7" x14ac:dyDescent="0.25">
      <c r="A452" s="175" t="s">
        <v>2001</v>
      </c>
      <c r="B452" s="174">
        <v>1000</v>
      </c>
      <c r="C452" s="174">
        <v>6210000101</v>
      </c>
      <c r="D452" s="174">
        <v>621</v>
      </c>
      <c r="E452" s="174" t="str">
        <f>_xlfn.XLOOKUP(C452,'Mapping account'!$C$5:$C$412,'Mapping account'!$K$5:$K$412,0)</f>
        <v>Biến phí</v>
      </c>
      <c r="F452" s="174" t="str">
        <f t="shared" si="7"/>
        <v>Acct_00101</v>
      </c>
      <c r="G452" s="292" t="s">
        <v>2002</v>
      </c>
    </row>
    <row r="453" spans="1:7" x14ac:dyDescent="0.25">
      <c r="A453" s="175" t="s">
        <v>314</v>
      </c>
      <c r="B453" s="174">
        <v>1000</v>
      </c>
      <c r="C453" s="174">
        <v>6210000102</v>
      </c>
      <c r="D453" s="174">
        <v>621</v>
      </c>
      <c r="E453" s="174" t="str">
        <f>_xlfn.XLOOKUP(C453,'Mapping account'!$C$5:$C$412,'Mapping account'!$K$5:$K$412,0)</f>
        <v>Biến phí</v>
      </c>
      <c r="F453" s="174" t="str">
        <f t="shared" si="7"/>
        <v>Acct_00102</v>
      </c>
      <c r="G453" s="292" t="s">
        <v>2003</v>
      </c>
    </row>
    <row r="454" spans="1:7" x14ac:dyDescent="0.25">
      <c r="A454" s="175" t="s">
        <v>2004</v>
      </c>
      <c r="B454" s="174">
        <v>1000</v>
      </c>
      <c r="C454" s="174">
        <v>6210000103</v>
      </c>
      <c r="D454" s="174">
        <v>621</v>
      </c>
      <c r="E454" s="174" t="str">
        <f>_xlfn.XLOOKUP(C454,'Mapping account'!$C$5:$C$412,'Mapping account'!$K$5:$K$412,0)</f>
        <v>Biến phí</v>
      </c>
      <c r="F454" s="174" t="str">
        <f t="shared" si="7"/>
        <v>Acct_00103</v>
      </c>
      <c r="G454" s="292" t="s">
        <v>736</v>
      </c>
    </row>
    <row r="455" spans="1:7" x14ac:dyDescent="0.25">
      <c r="A455" s="175" t="s">
        <v>2005</v>
      </c>
      <c r="B455" s="174">
        <v>1000</v>
      </c>
      <c r="C455" s="174">
        <v>6210000104</v>
      </c>
      <c r="D455" s="174">
        <v>621</v>
      </c>
      <c r="E455" s="174" t="str">
        <f>_xlfn.XLOOKUP(C455,'Mapping account'!$C$5:$C$412,'Mapping account'!$K$5:$K$412,0)</f>
        <v>Biến phí</v>
      </c>
      <c r="F455" s="174" t="str">
        <f t="shared" si="7"/>
        <v>Acct_00104</v>
      </c>
      <c r="G455" s="292" t="s">
        <v>785</v>
      </c>
    </row>
    <row r="456" spans="1:7" x14ac:dyDescent="0.25">
      <c r="A456" s="175" t="s">
        <v>781</v>
      </c>
      <c r="B456" s="174">
        <v>1000</v>
      </c>
      <c r="C456" s="174">
        <v>6210000201</v>
      </c>
      <c r="D456" s="174">
        <v>621</v>
      </c>
      <c r="E456" s="174" t="str">
        <f>_xlfn.XLOOKUP(C456,'Mapping account'!$C$5:$C$412,'Mapping account'!$K$5:$K$412,0)</f>
        <v>Biến phí</v>
      </c>
      <c r="F456" s="174" t="str">
        <f t="shared" si="7"/>
        <v>Acct_00201</v>
      </c>
      <c r="G456" s="292" t="s">
        <v>782</v>
      </c>
    </row>
    <row r="457" spans="1:7" x14ac:dyDescent="0.25">
      <c r="A457" s="175" t="s">
        <v>315</v>
      </c>
      <c r="B457" s="174">
        <v>1000</v>
      </c>
      <c r="C457" s="174">
        <v>6210000301</v>
      </c>
      <c r="D457" s="174">
        <v>621</v>
      </c>
      <c r="E457" s="174" t="str">
        <f>_xlfn.XLOOKUP(C457,'Mapping account'!$C$5:$C$412,'Mapping account'!$K$5:$K$412,0)</f>
        <v>Biến phí</v>
      </c>
      <c r="F457" s="174" t="str">
        <f t="shared" si="7"/>
        <v>Acct_00301</v>
      </c>
      <c r="G457" s="292" t="s">
        <v>2006</v>
      </c>
    </row>
    <row r="458" spans="1:7" x14ac:dyDescent="0.25">
      <c r="A458" s="175" t="s">
        <v>2007</v>
      </c>
      <c r="B458" s="174">
        <v>1000</v>
      </c>
      <c r="C458" s="174">
        <v>6210000401</v>
      </c>
      <c r="D458" s="174">
        <v>621</v>
      </c>
      <c r="E458" s="174" t="str">
        <f>_xlfn.XLOOKUP(C458,'Mapping account'!$C$5:$C$412,'Mapping account'!$K$5:$K$412,0)</f>
        <v>Biến phí</v>
      </c>
      <c r="F458" s="174" t="str">
        <f t="shared" si="7"/>
        <v>Acct_00401</v>
      </c>
      <c r="G458" s="292" t="s">
        <v>780</v>
      </c>
    </row>
    <row r="459" spans="1:7" x14ac:dyDescent="0.25">
      <c r="A459" s="175" t="s">
        <v>34</v>
      </c>
      <c r="B459" s="174">
        <v>1000</v>
      </c>
      <c r="C459" s="174">
        <v>6210000701</v>
      </c>
      <c r="D459" s="174">
        <v>621</v>
      </c>
      <c r="E459" s="174" t="str">
        <f>_xlfn.XLOOKUP(C459,'Mapping account'!$C$5:$C$412,'Mapping account'!$K$5:$K$412,0)</f>
        <v>Biến phí</v>
      </c>
      <c r="F459" s="174" t="str">
        <f t="shared" si="7"/>
        <v>Acct_00701</v>
      </c>
      <c r="G459" s="292" t="s">
        <v>625</v>
      </c>
    </row>
    <row r="460" spans="1:7" x14ac:dyDescent="0.25">
      <c r="A460" s="175" t="s">
        <v>2008</v>
      </c>
      <c r="B460" s="174">
        <v>1000</v>
      </c>
      <c r="C460" s="174">
        <v>6210001201</v>
      </c>
      <c r="D460" s="174">
        <v>621</v>
      </c>
      <c r="E460" s="174" t="str">
        <f>_xlfn.XLOOKUP(C460,'Mapping account'!$C$5:$C$412,'Mapping account'!$K$5:$K$412,0)</f>
        <v>Biến phí</v>
      </c>
      <c r="F460" s="174" t="str">
        <f t="shared" si="7"/>
        <v>Acct_01201</v>
      </c>
      <c r="G460" s="292" t="s">
        <v>2009</v>
      </c>
    </row>
    <row r="461" spans="1:7" x14ac:dyDescent="0.25">
      <c r="A461" s="175" t="s">
        <v>2010</v>
      </c>
      <c r="B461" s="174">
        <v>1000</v>
      </c>
      <c r="C461" s="174">
        <v>6210001301</v>
      </c>
      <c r="D461" s="174">
        <v>621</v>
      </c>
      <c r="E461" s="174" t="str">
        <f>_xlfn.XLOOKUP(C461,'Mapping account'!$C$5:$C$412,'Mapping account'!$K$5:$K$412,0)</f>
        <v>Biến phí</v>
      </c>
      <c r="F461" s="174" t="str">
        <f t="shared" si="7"/>
        <v>Acct_01301</v>
      </c>
      <c r="G461" s="292" t="s">
        <v>2011</v>
      </c>
    </row>
    <row r="462" spans="1:7" x14ac:dyDescent="0.25">
      <c r="A462" s="175" t="s">
        <v>2012</v>
      </c>
      <c r="B462" s="174">
        <v>1000</v>
      </c>
      <c r="C462" s="174">
        <v>6210001501</v>
      </c>
      <c r="D462" s="174">
        <v>621</v>
      </c>
      <c r="E462" s="174" t="str">
        <f>_xlfn.XLOOKUP(C462,'Mapping account'!$C$5:$C$412,'Mapping account'!$K$5:$K$412,0)</f>
        <v>Biến phí</v>
      </c>
      <c r="F462" s="174" t="str">
        <f t="shared" si="7"/>
        <v>Acct_01501</v>
      </c>
      <c r="G462" s="292" t="s">
        <v>2013</v>
      </c>
    </row>
    <row r="463" spans="1:7" x14ac:dyDescent="0.25">
      <c r="A463" s="175" t="s">
        <v>2014</v>
      </c>
      <c r="B463" s="174">
        <v>1000</v>
      </c>
      <c r="C463" s="174">
        <v>6210001601</v>
      </c>
      <c r="D463" s="174">
        <v>621</v>
      </c>
      <c r="E463" s="174" t="str">
        <f>_xlfn.XLOOKUP(C463,'Mapping account'!$C$5:$C$412,'Mapping account'!$K$5:$K$412,0)</f>
        <v>Biến phí</v>
      </c>
      <c r="F463" s="174" t="str">
        <f t="shared" si="7"/>
        <v>Acct_01601</v>
      </c>
      <c r="G463" s="292" t="s">
        <v>2015</v>
      </c>
    </row>
    <row r="464" spans="1:7" x14ac:dyDescent="0.25">
      <c r="A464" s="175" t="s">
        <v>2016</v>
      </c>
      <c r="B464" s="174">
        <v>1000</v>
      </c>
      <c r="C464" s="174">
        <v>6210001602</v>
      </c>
      <c r="D464" s="174">
        <v>621</v>
      </c>
      <c r="E464" s="174" t="str">
        <f>_xlfn.XLOOKUP(C464,'Mapping account'!$C$5:$C$412,'Mapping account'!$K$5:$K$412,0)</f>
        <v>Biến phí</v>
      </c>
      <c r="F464" s="174" t="str">
        <f t="shared" si="7"/>
        <v>Acct_01602</v>
      </c>
      <c r="G464" s="292" t="s">
        <v>2017</v>
      </c>
    </row>
    <row r="465" spans="1:8" x14ac:dyDescent="0.25">
      <c r="A465" s="175" t="s">
        <v>2018</v>
      </c>
      <c r="B465" s="174">
        <v>1000</v>
      </c>
      <c r="C465" s="174">
        <v>6210001701</v>
      </c>
      <c r="D465" s="174">
        <v>621</v>
      </c>
      <c r="E465" s="174" t="str">
        <f>_xlfn.XLOOKUP(C465,'Mapping account'!$C$5:$C$412,'Mapping account'!$K$5:$K$412,0)</f>
        <v>Biến phí</v>
      </c>
      <c r="F465" s="174" t="str">
        <f t="shared" si="7"/>
        <v>Acct_01701</v>
      </c>
      <c r="G465" s="292" t="s">
        <v>783</v>
      </c>
    </row>
    <row r="466" spans="1:8" x14ac:dyDescent="0.25">
      <c r="A466" s="175" t="s">
        <v>2019</v>
      </c>
      <c r="B466" s="174">
        <v>1000</v>
      </c>
      <c r="C466" s="174">
        <v>6210002000</v>
      </c>
      <c r="D466" s="174">
        <v>621</v>
      </c>
      <c r="E466" s="174">
        <f>_xlfn.XLOOKUP(C466,'Mapping account'!$C$5:$C$412,'Mapping account'!$K$5:$K$412,0)</f>
        <v>0</v>
      </c>
      <c r="F466" s="174" t="str">
        <f t="shared" si="7"/>
        <v>Acct_02000</v>
      </c>
      <c r="G466" s="292" t="s">
        <v>2020</v>
      </c>
    </row>
    <row r="467" spans="1:8" x14ac:dyDescent="0.25">
      <c r="A467" s="175" t="s">
        <v>2021</v>
      </c>
      <c r="B467" s="174">
        <v>1000</v>
      </c>
      <c r="C467" s="174">
        <v>6218000100</v>
      </c>
      <c r="D467" s="174">
        <v>621</v>
      </c>
      <c r="E467" s="174">
        <f>_xlfn.XLOOKUP(C467,'Mapping account'!$C$5:$C$412,'Mapping account'!$K$5:$K$412,0)</f>
        <v>0</v>
      </c>
      <c r="F467" s="174" t="str">
        <f t="shared" si="7"/>
        <v>Acct_00100</v>
      </c>
      <c r="G467" s="292" t="s">
        <v>735</v>
      </c>
    </row>
    <row r="468" spans="1:8" x14ac:dyDescent="0.25">
      <c r="A468" s="175" t="s">
        <v>2022</v>
      </c>
      <c r="B468" s="174">
        <v>1000</v>
      </c>
      <c r="C468" s="174">
        <v>6218000200</v>
      </c>
      <c r="D468" s="174">
        <v>621</v>
      </c>
      <c r="E468" s="174">
        <f>_xlfn.XLOOKUP(C468,'Mapping account'!$C$5:$C$412,'Mapping account'!$K$5:$K$412,0)</f>
        <v>0</v>
      </c>
      <c r="F468" s="174" t="str">
        <f t="shared" si="7"/>
        <v>Acct_00200</v>
      </c>
      <c r="G468" s="292" t="s">
        <v>2023</v>
      </c>
    </row>
    <row r="469" spans="1:8" x14ac:dyDescent="0.25">
      <c r="A469" s="175" t="s">
        <v>2024</v>
      </c>
      <c r="B469" s="174">
        <v>1000</v>
      </c>
      <c r="C469" s="174">
        <v>6218000300</v>
      </c>
      <c r="D469" s="174">
        <v>621</v>
      </c>
      <c r="E469" s="174">
        <f>_xlfn.XLOOKUP(C469,'Mapping account'!$C$5:$C$412,'Mapping account'!$K$5:$K$412,0)</f>
        <v>0</v>
      </c>
      <c r="F469" s="174" t="str">
        <f t="shared" si="7"/>
        <v>Acct_00300</v>
      </c>
      <c r="G469" s="292" t="s">
        <v>2025</v>
      </c>
    </row>
    <row r="470" spans="1:8" x14ac:dyDescent="0.25">
      <c r="A470" s="175" t="s">
        <v>2026</v>
      </c>
      <c r="B470" s="174">
        <v>1000</v>
      </c>
      <c r="C470" s="174">
        <v>6218000400</v>
      </c>
      <c r="D470" s="174">
        <v>621</v>
      </c>
      <c r="E470" s="174">
        <f>_xlfn.XLOOKUP(C470,'Mapping account'!$C$5:$C$412,'Mapping account'!$K$5:$K$412,0)</f>
        <v>0</v>
      </c>
      <c r="F470" s="174" t="str">
        <f t="shared" si="7"/>
        <v>Acct_00400</v>
      </c>
      <c r="G470" s="292" t="s">
        <v>2027</v>
      </c>
      <c r="H470" s="175">
        <v>6218000400</v>
      </c>
    </row>
    <row r="471" spans="1:8" x14ac:dyDescent="0.25">
      <c r="A471" s="175" t="s">
        <v>2028</v>
      </c>
      <c r="B471" s="174">
        <v>1000</v>
      </c>
      <c r="C471" s="174">
        <v>6219000100</v>
      </c>
      <c r="D471" s="174">
        <v>621</v>
      </c>
      <c r="E471" s="174">
        <f>_xlfn.XLOOKUP(C471,'Mapping account'!$C$5:$C$412,'Mapping account'!$K$5:$K$412,0)</f>
        <v>0</v>
      </c>
      <c r="F471" s="174" t="str">
        <f t="shared" si="7"/>
        <v>Acct_00100</v>
      </c>
      <c r="G471" s="292" t="s">
        <v>2029</v>
      </c>
    </row>
    <row r="472" spans="1:8" x14ac:dyDescent="0.25">
      <c r="A472" s="175" t="s">
        <v>2030</v>
      </c>
      <c r="B472" s="174">
        <v>1000</v>
      </c>
      <c r="C472" s="174">
        <v>6219000200</v>
      </c>
      <c r="D472" s="174">
        <v>621</v>
      </c>
      <c r="E472" s="174">
        <f>_xlfn.XLOOKUP(C472,'Mapping account'!$C$5:$C$412,'Mapping account'!$K$5:$K$412,0)</f>
        <v>0</v>
      </c>
      <c r="F472" s="174" t="str">
        <f t="shared" si="7"/>
        <v>Acct_00200</v>
      </c>
      <c r="G472" s="292" t="s">
        <v>2031</v>
      </c>
    </row>
    <row r="473" spans="1:8" x14ac:dyDescent="0.25">
      <c r="A473" s="175" t="s">
        <v>2032</v>
      </c>
      <c r="B473" s="174">
        <v>1000</v>
      </c>
      <c r="C473" s="174">
        <v>6219000201</v>
      </c>
      <c r="D473" s="174">
        <v>621</v>
      </c>
      <c r="E473" s="174">
        <f>_xlfn.XLOOKUP(C473,'Mapping account'!$C$5:$C$412,'Mapping account'!$K$5:$K$412,0)</f>
        <v>0</v>
      </c>
      <c r="F473" s="174" t="str">
        <f t="shared" si="7"/>
        <v>Acct_00201</v>
      </c>
      <c r="G473" s="292" t="s">
        <v>2033</v>
      </c>
    </row>
    <row r="474" spans="1:8" x14ac:dyDescent="0.25">
      <c r="A474" s="175" t="s">
        <v>2034</v>
      </c>
      <c r="B474" s="174">
        <v>1000</v>
      </c>
      <c r="C474" s="174">
        <v>6219000210</v>
      </c>
      <c r="D474" s="174">
        <v>621</v>
      </c>
      <c r="E474" s="174">
        <f>_xlfn.XLOOKUP(C474,'Mapping account'!$C$5:$C$412,'Mapping account'!$K$5:$K$412,0)</f>
        <v>0</v>
      </c>
      <c r="F474" s="174" t="str">
        <f t="shared" si="7"/>
        <v>Acct_00210</v>
      </c>
      <c r="G474" s="292" t="s">
        <v>2035</v>
      </c>
    </row>
    <row r="475" spans="1:8" x14ac:dyDescent="0.25">
      <c r="A475" s="175" t="s">
        <v>2036</v>
      </c>
      <c r="B475" s="174">
        <v>1000</v>
      </c>
      <c r="C475" s="174">
        <v>6219000220</v>
      </c>
      <c r="D475" s="174">
        <v>621</v>
      </c>
      <c r="E475" s="174">
        <f>_xlfn.XLOOKUP(C475,'Mapping account'!$C$5:$C$412,'Mapping account'!$K$5:$K$412,0)</f>
        <v>0</v>
      </c>
      <c r="F475" s="174" t="str">
        <f t="shared" si="7"/>
        <v>Acct_00220</v>
      </c>
      <c r="G475" s="292" t="s">
        <v>2037</v>
      </c>
    </row>
    <row r="476" spans="1:8" x14ac:dyDescent="0.25">
      <c r="A476" s="175" t="s">
        <v>2038</v>
      </c>
      <c r="B476" s="174">
        <v>1000</v>
      </c>
      <c r="C476" s="174">
        <v>6219000900</v>
      </c>
      <c r="D476" s="174">
        <v>621</v>
      </c>
      <c r="E476" s="174">
        <f>_xlfn.XLOOKUP(C476,'Mapping account'!$C$5:$C$412,'Mapping account'!$K$5:$K$412,0)</f>
        <v>0</v>
      </c>
      <c r="F476" s="174" t="str">
        <f t="shared" si="7"/>
        <v>Acct_00900</v>
      </c>
      <c r="G476" s="292" t="s">
        <v>2039</v>
      </c>
    </row>
    <row r="477" spans="1:8" x14ac:dyDescent="0.25">
      <c r="A477" s="175" t="s">
        <v>758</v>
      </c>
      <c r="B477" s="174">
        <v>1000</v>
      </c>
      <c r="C477" s="174">
        <v>6220002601</v>
      </c>
      <c r="D477" s="174">
        <v>622</v>
      </c>
      <c r="E477" s="174" t="str">
        <f>_xlfn.XLOOKUP(C477,'Mapping account'!$C$5:$C$412,'Mapping account'!$K$5:$K$412,0)</f>
        <v>Định phí</v>
      </c>
      <c r="F477" s="174" t="str">
        <f t="shared" si="7"/>
        <v>Acct_02601</v>
      </c>
      <c r="G477" s="292" t="s">
        <v>602</v>
      </c>
    </row>
    <row r="478" spans="1:8" x14ac:dyDescent="0.25">
      <c r="A478" s="175" t="s">
        <v>759</v>
      </c>
      <c r="B478" s="174">
        <v>1000</v>
      </c>
      <c r="C478" s="174">
        <v>6220002602</v>
      </c>
      <c r="D478" s="174">
        <v>622</v>
      </c>
      <c r="E478" s="174" t="str">
        <f>_xlfn.XLOOKUP(C478,'Mapping account'!$C$5:$C$412,'Mapping account'!$K$5:$K$412,0)</f>
        <v>Định phí</v>
      </c>
      <c r="F478" s="174" t="str">
        <f t="shared" si="7"/>
        <v>Acct_02602</v>
      </c>
      <c r="G478" s="292" t="s">
        <v>617</v>
      </c>
    </row>
    <row r="479" spans="1:8" x14ac:dyDescent="0.25">
      <c r="A479" s="175" t="s">
        <v>471</v>
      </c>
      <c r="B479" s="174">
        <v>1000</v>
      </c>
      <c r="C479" s="174">
        <v>6220002603</v>
      </c>
      <c r="D479" s="174">
        <v>622</v>
      </c>
      <c r="E479" s="174" t="str">
        <f>_xlfn.XLOOKUP(C479,'Mapping account'!$C$5:$C$412,'Mapping account'!$K$5:$K$412,0)</f>
        <v>Định phí</v>
      </c>
      <c r="F479" s="174" t="str">
        <f t="shared" si="7"/>
        <v>Acct_02603</v>
      </c>
      <c r="G479" s="292" t="s">
        <v>618</v>
      </c>
    </row>
    <row r="480" spans="1:8" x14ac:dyDescent="0.25">
      <c r="A480" s="175" t="s">
        <v>620</v>
      </c>
      <c r="B480" s="174">
        <v>1000</v>
      </c>
      <c r="C480" s="174">
        <v>6220002701</v>
      </c>
      <c r="D480" s="174">
        <v>622</v>
      </c>
      <c r="E480" s="174" t="str">
        <f>_xlfn.XLOOKUP(C480,'Mapping account'!$C$5:$C$412,'Mapping account'!$K$5:$K$412,0)</f>
        <v>Định phí</v>
      </c>
      <c r="F480" s="174" t="str">
        <f t="shared" si="7"/>
        <v>Acct_02701</v>
      </c>
      <c r="G480" s="292" t="s">
        <v>619</v>
      </c>
    </row>
    <row r="481" spans="1:7" x14ac:dyDescent="0.25">
      <c r="A481" s="175" t="s">
        <v>441</v>
      </c>
      <c r="B481" s="174">
        <v>1000</v>
      </c>
      <c r="C481" s="174">
        <v>6220002802</v>
      </c>
      <c r="D481" s="174">
        <v>622</v>
      </c>
      <c r="E481" s="174" t="str">
        <f>_xlfn.XLOOKUP(C481,'Mapping account'!$C$5:$C$412,'Mapping account'!$K$5:$K$412,0)</f>
        <v>Định phí</v>
      </c>
      <c r="F481" s="174" t="str">
        <f t="shared" si="7"/>
        <v>Acct_02802</v>
      </c>
      <c r="G481" s="292" t="s">
        <v>621</v>
      </c>
    </row>
    <row r="482" spans="1:7" x14ac:dyDescent="0.25">
      <c r="A482" s="175" t="s">
        <v>397</v>
      </c>
      <c r="B482" s="174">
        <v>1000</v>
      </c>
      <c r="C482" s="174">
        <v>6220002806</v>
      </c>
      <c r="D482" s="174">
        <v>622</v>
      </c>
      <c r="E482" s="174" t="str">
        <f>_xlfn.XLOOKUP(C482,'Mapping account'!$C$5:$C$412,'Mapping account'!$K$5:$K$412,0)</f>
        <v>Định phí</v>
      </c>
      <c r="F482" s="174" t="str">
        <f t="shared" si="7"/>
        <v>Acct_02806</v>
      </c>
      <c r="G482" s="292" t="s">
        <v>622</v>
      </c>
    </row>
    <row r="483" spans="1:7" x14ac:dyDescent="0.25">
      <c r="A483" s="175" t="s">
        <v>272</v>
      </c>
      <c r="B483" s="174">
        <v>1000</v>
      </c>
      <c r="C483" s="174">
        <v>6220002901</v>
      </c>
      <c r="D483" s="174">
        <v>622</v>
      </c>
      <c r="E483" s="174" t="str">
        <f>_xlfn.XLOOKUP(C483,'Mapping account'!$C$5:$C$412,'Mapping account'!$K$5:$K$412,0)</f>
        <v>Định phí</v>
      </c>
      <c r="F483" s="174" t="str">
        <f t="shared" si="7"/>
        <v>Acct_02901</v>
      </c>
      <c r="G483" s="292" t="s">
        <v>2040</v>
      </c>
    </row>
    <row r="484" spans="1:7" x14ac:dyDescent="0.25">
      <c r="A484" s="175" t="s">
        <v>398</v>
      </c>
      <c r="B484" s="174">
        <v>1000</v>
      </c>
      <c r="C484" s="174">
        <v>6220003001</v>
      </c>
      <c r="D484" s="174">
        <v>622</v>
      </c>
      <c r="E484" s="174" t="str">
        <f>_xlfn.XLOOKUP(C484,'Mapping account'!$C$5:$C$412,'Mapping account'!$K$5:$K$412,0)</f>
        <v>Định phí</v>
      </c>
      <c r="F484" s="174" t="str">
        <f t="shared" si="7"/>
        <v>Acct_03001</v>
      </c>
      <c r="G484" s="292" t="s">
        <v>752</v>
      </c>
    </row>
    <row r="485" spans="1:7" x14ac:dyDescent="0.25">
      <c r="A485" s="175" t="s">
        <v>760</v>
      </c>
      <c r="B485" s="174">
        <v>1000</v>
      </c>
      <c r="C485" s="174">
        <v>6220003201</v>
      </c>
      <c r="D485" s="174">
        <v>622</v>
      </c>
      <c r="E485" s="174" t="str">
        <f>_xlfn.XLOOKUP(C485,'Mapping account'!$C$5:$C$412,'Mapping account'!$K$5:$K$412,0)</f>
        <v>Định phí</v>
      </c>
      <c r="F485" s="174" t="str">
        <f t="shared" si="7"/>
        <v>Acct_03201</v>
      </c>
      <c r="G485" s="292" t="s">
        <v>626</v>
      </c>
    </row>
    <row r="486" spans="1:7" x14ac:dyDescent="0.25">
      <c r="A486" s="175" t="s">
        <v>761</v>
      </c>
      <c r="B486" s="174">
        <v>1000</v>
      </c>
      <c r="C486" s="174">
        <v>6220003401</v>
      </c>
      <c r="D486" s="174">
        <v>622</v>
      </c>
      <c r="E486" s="174" t="str">
        <f>_xlfn.XLOOKUP(C486,'Mapping account'!$C$5:$C$412,'Mapping account'!$K$5:$K$412,0)</f>
        <v>Định phí</v>
      </c>
      <c r="F486" s="174" t="str">
        <f t="shared" si="7"/>
        <v>Acct_03401</v>
      </c>
      <c r="G486" s="292" t="s">
        <v>623</v>
      </c>
    </row>
    <row r="487" spans="1:7" x14ac:dyDescent="0.25">
      <c r="A487" s="175" t="s">
        <v>766</v>
      </c>
      <c r="B487" s="174">
        <v>1000</v>
      </c>
      <c r="C487" s="174">
        <v>6220007202</v>
      </c>
      <c r="D487" s="174">
        <v>622</v>
      </c>
      <c r="E487" s="174" t="str">
        <f>_xlfn.XLOOKUP(C487,'Mapping account'!$C$5:$C$412,'Mapping account'!$K$5:$K$412,0)</f>
        <v>Định phí</v>
      </c>
      <c r="F487" s="174" t="str">
        <f t="shared" si="7"/>
        <v>Acct_07202</v>
      </c>
      <c r="G487" s="292" t="s">
        <v>2041</v>
      </c>
    </row>
    <row r="488" spans="1:7" x14ac:dyDescent="0.25">
      <c r="A488" s="175" t="s">
        <v>471</v>
      </c>
      <c r="B488" s="174">
        <v>1000</v>
      </c>
      <c r="C488" s="174">
        <v>6271002603</v>
      </c>
      <c r="D488" s="174">
        <v>627</v>
      </c>
      <c r="E488" s="174" t="str">
        <f>_xlfn.XLOOKUP(C488,'Mapping account'!$C$5:$C$412,'Mapping account'!$K$5:$K$412,0)</f>
        <v>Định phí</v>
      </c>
      <c r="F488" s="174" t="str">
        <f t="shared" si="7"/>
        <v>Acct_02603</v>
      </c>
      <c r="G488" s="292" t="s">
        <v>597</v>
      </c>
    </row>
    <row r="489" spans="1:7" x14ac:dyDescent="0.25">
      <c r="A489" s="175" t="s">
        <v>756</v>
      </c>
      <c r="B489" s="174">
        <v>1000</v>
      </c>
      <c r="C489" s="174">
        <v>6271002604</v>
      </c>
      <c r="D489" s="174">
        <v>627</v>
      </c>
      <c r="E489" s="174" t="str">
        <f>_xlfn.XLOOKUP(C489,'Mapping account'!$C$5:$C$412,'Mapping account'!$K$5:$K$412,0)</f>
        <v>Định phí</v>
      </c>
      <c r="F489" s="174" t="str">
        <f t="shared" si="7"/>
        <v>Acct_02604</v>
      </c>
      <c r="G489" s="292" t="s">
        <v>465</v>
      </c>
    </row>
    <row r="490" spans="1:7" x14ac:dyDescent="0.25">
      <c r="A490" s="175" t="s">
        <v>762</v>
      </c>
      <c r="B490" s="174">
        <v>1000</v>
      </c>
      <c r="C490" s="174">
        <v>6271002605</v>
      </c>
      <c r="D490" s="174">
        <v>627</v>
      </c>
      <c r="E490" s="174" t="str">
        <f>_xlfn.XLOOKUP(C490,'Mapping account'!$C$5:$C$412,'Mapping account'!$K$5:$K$412,0)</f>
        <v>Định phí</v>
      </c>
      <c r="F490" s="174" t="str">
        <f t="shared" si="7"/>
        <v>Acct_02605</v>
      </c>
      <c r="G490" s="292" t="s">
        <v>466</v>
      </c>
    </row>
    <row r="491" spans="1:7" x14ac:dyDescent="0.25">
      <c r="A491" s="175" t="s">
        <v>396</v>
      </c>
      <c r="B491" s="174">
        <v>1000</v>
      </c>
      <c r="C491" s="174">
        <v>6271002703</v>
      </c>
      <c r="D491" s="174">
        <v>627</v>
      </c>
      <c r="E491" s="174" t="str">
        <f>_xlfn.XLOOKUP(C491,'Mapping account'!$C$5:$C$412,'Mapping account'!$K$5:$K$412,0)</f>
        <v>Định phí</v>
      </c>
      <c r="F491" s="174" t="str">
        <f t="shared" si="7"/>
        <v>Acct_02703</v>
      </c>
      <c r="G491" s="292" t="s">
        <v>598</v>
      </c>
    </row>
    <row r="492" spans="1:7" x14ac:dyDescent="0.25">
      <c r="A492" s="175" t="s">
        <v>367</v>
      </c>
      <c r="B492" s="174">
        <v>1000</v>
      </c>
      <c r="C492" s="174">
        <v>6271002801</v>
      </c>
      <c r="D492" s="174">
        <v>627</v>
      </c>
      <c r="E492" s="174" t="str">
        <f>_xlfn.XLOOKUP(C492,'Mapping account'!$C$5:$C$412,'Mapping account'!$K$5:$K$412,0)</f>
        <v>Định phí</v>
      </c>
      <c r="F492" s="174" t="str">
        <f t="shared" si="7"/>
        <v>Acct_02801</v>
      </c>
      <c r="G492" s="292" t="s">
        <v>664</v>
      </c>
    </row>
    <row r="493" spans="1:7" x14ac:dyDescent="0.25">
      <c r="A493" s="175" t="s">
        <v>441</v>
      </c>
      <c r="B493" s="174">
        <v>1000</v>
      </c>
      <c r="C493" s="174">
        <v>6271002802</v>
      </c>
      <c r="D493" s="174">
        <v>627</v>
      </c>
      <c r="E493" s="174" t="str">
        <f>_xlfn.XLOOKUP(C493,'Mapping account'!$C$5:$C$412,'Mapping account'!$K$5:$K$412,0)</f>
        <v>Định phí</v>
      </c>
      <c r="F493" s="174" t="str">
        <f t="shared" si="7"/>
        <v>Acct_02802</v>
      </c>
      <c r="G493" s="292" t="s">
        <v>599</v>
      </c>
    </row>
    <row r="494" spans="1:7" x14ac:dyDescent="0.25">
      <c r="A494" s="175" t="s">
        <v>397</v>
      </c>
      <c r="B494" s="174">
        <v>1000</v>
      </c>
      <c r="C494" s="174">
        <v>6271002806</v>
      </c>
      <c r="D494" s="174">
        <v>627</v>
      </c>
      <c r="E494" s="174" t="str">
        <f>_xlfn.XLOOKUP(C494,'Mapping account'!$C$5:$C$412,'Mapping account'!$K$5:$K$412,0)</f>
        <v>Định phí</v>
      </c>
      <c r="F494" s="174" t="str">
        <f t="shared" si="7"/>
        <v>Acct_02806</v>
      </c>
      <c r="G494" s="292" t="s">
        <v>603</v>
      </c>
    </row>
    <row r="495" spans="1:7" x14ac:dyDescent="0.25">
      <c r="A495" s="175" t="s">
        <v>272</v>
      </c>
      <c r="B495" s="174">
        <v>1000</v>
      </c>
      <c r="C495" s="174">
        <v>6271002901</v>
      </c>
      <c r="D495" s="174">
        <v>627</v>
      </c>
      <c r="E495" s="174" t="str">
        <f>_xlfn.XLOOKUP(C495,'Mapping account'!$C$5:$C$412,'Mapping account'!$K$5:$K$412,0)</f>
        <v>Định phí</v>
      </c>
      <c r="F495" s="174" t="str">
        <f t="shared" si="7"/>
        <v>Acct_02901</v>
      </c>
      <c r="G495" s="292" t="s">
        <v>2042</v>
      </c>
    </row>
    <row r="496" spans="1:7" x14ac:dyDescent="0.25">
      <c r="A496" s="175" t="s">
        <v>398</v>
      </c>
      <c r="B496" s="174">
        <v>1000</v>
      </c>
      <c r="C496" s="174">
        <v>6271003001</v>
      </c>
      <c r="D496" s="174">
        <v>627</v>
      </c>
      <c r="E496" s="174" t="str">
        <f>_xlfn.XLOOKUP(C496,'Mapping account'!$C$5:$C$412,'Mapping account'!$K$5:$K$412,0)</f>
        <v>Định phí</v>
      </c>
      <c r="F496" s="174" t="str">
        <f t="shared" si="7"/>
        <v>Acct_03001</v>
      </c>
      <c r="G496" s="292" t="s">
        <v>587</v>
      </c>
    </row>
    <row r="497" spans="1:7" x14ac:dyDescent="0.25">
      <c r="A497" s="175" t="s">
        <v>763</v>
      </c>
      <c r="B497" s="174">
        <v>1000</v>
      </c>
      <c r="C497" s="174">
        <v>6271003202</v>
      </c>
      <c r="D497" s="174">
        <v>627</v>
      </c>
      <c r="E497" s="174" t="str">
        <f>_xlfn.XLOOKUP(C497,'Mapping account'!$C$5:$C$412,'Mapping account'!$K$5:$K$412,0)</f>
        <v>Định phí</v>
      </c>
      <c r="F497" s="174" t="str">
        <f t="shared" si="7"/>
        <v>Acct_03202</v>
      </c>
      <c r="G497" s="292" t="s">
        <v>600</v>
      </c>
    </row>
    <row r="498" spans="1:7" x14ac:dyDescent="0.25">
      <c r="A498" s="175" t="s">
        <v>761</v>
      </c>
      <c r="B498" s="174">
        <v>1000</v>
      </c>
      <c r="C498" s="174">
        <v>6271003401</v>
      </c>
      <c r="D498" s="174">
        <v>627</v>
      </c>
      <c r="E498" s="174" t="str">
        <f>_xlfn.XLOOKUP(C498,'Mapping account'!$C$5:$C$412,'Mapping account'!$K$5:$K$412,0)</f>
        <v>Định phí</v>
      </c>
      <c r="F498" s="174" t="str">
        <f t="shared" si="7"/>
        <v>Acct_03401</v>
      </c>
      <c r="G498" s="292" t="s">
        <v>604</v>
      </c>
    </row>
    <row r="499" spans="1:7" x14ac:dyDescent="0.25">
      <c r="A499" s="175" t="s">
        <v>543</v>
      </c>
      <c r="B499" s="174">
        <v>1000</v>
      </c>
      <c r="C499" s="174">
        <v>6271005704</v>
      </c>
      <c r="D499" s="174">
        <v>627</v>
      </c>
      <c r="E499" s="174" t="str">
        <f>_xlfn.XLOOKUP(C499,'Mapping account'!$C$5:$C$412,'Mapping account'!$K$5:$K$412,0)</f>
        <v>Định phí</v>
      </c>
      <c r="F499" s="174" t="str">
        <f t="shared" si="7"/>
        <v>Acct_05704</v>
      </c>
      <c r="G499" s="292" t="s">
        <v>662</v>
      </c>
    </row>
    <row r="500" spans="1:7" x14ac:dyDescent="0.25">
      <c r="A500" s="175" t="s">
        <v>766</v>
      </c>
      <c r="B500" s="174">
        <v>1000</v>
      </c>
      <c r="C500" s="174">
        <v>6271007202</v>
      </c>
      <c r="D500" s="174">
        <v>627</v>
      </c>
      <c r="E500" s="174" t="str">
        <f>_xlfn.XLOOKUP(C500,'Mapping account'!$C$5:$C$412,'Mapping account'!$K$5:$K$412,0)</f>
        <v>Định phí</v>
      </c>
      <c r="F500" s="174" t="str">
        <f t="shared" si="7"/>
        <v>Acct_07202</v>
      </c>
      <c r="G500" s="292" t="s">
        <v>637</v>
      </c>
    </row>
    <row r="501" spans="1:7" x14ac:dyDescent="0.25">
      <c r="A501" s="175" t="s">
        <v>774</v>
      </c>
      <c r="B501" s="174">
        <v>1000</v>
      </c>
      <c r="C501" s="174">
        <v>6272000100</v>
      </c>
      <c r="D501" s="174">
        <v>627</v>
      </c>
      <c r="E501" s="174" t="str">
        <f>_xlfn.XLOOKUP(C501,'Mapping account'!$C$5:$C$412,'Mapping account'!$K$5:$K$412,0)</f>
        <v>Biến phí</v>
      </c>
      <c r="F501" s="174" t="str">
        <f t="shared" si="7"/>
        <v>Acct_00100</v>
      </c>
      <c r="G501" s="292" t="s">
        <v>573</v>
      </c>
    </row>
    <row r="502" spans="1:7" x14ac:dyDescent="0.25">
      <c r="A502" s="175" t="s">
        <v>2043</v>
      </c>
      <c r="B502" s="174">
        <v>1000</v>
      </c>
      <c r="C502" s="174">
        <v>6272000101</v>
      </c>
      <c r="D502" s="174">
        <v>627</v>
      </c>
      <c r="E502" s="174" t="str">
        <f>_xlfn.XLOOKUP(C502,'Mapping account'!$C$5:$C$412,'Mapping account'!$K$5:$K$412,0)</f>
        <v>Biến phí</v>
      </c>
      <c r="F502" s="174" t="str">
        <f t="shared" si="7"/>
        <v>Acct_00101</v>
      </c>
      <c r="G502" s="292" t="s">
        <v>633</v>
      </c>
    </row>
    <row r="503" spans="1:7" x14ac:dyDescent="0.25">
      <c r="A503" s="175" t="s">
        <v>2044</v>
      </c>
      <c r="B503" s="174">
        <v>1000</v>
      </c>
      <c r="C503" s="174">
        <v>6272000102</v>
      </c>
      <c r="D503" s="174">
        <v>627</v>
      </c>
      <c r="E503" s="174" t="str">
        <f>_xlfn.XLOOKUP(C503,'Mapping account'!$C$5:$C$412,'Mapping account'!$K$5:$K$412,0)</f>
        <v>Biến phí</v>
      </c>
      <c r="F503" s="174" t="str">
        <f t="shared" si="7"/>
        <v>Acct_00102</v>
      </c>
      <c r="G503" s="292" t="s">
        <v>634</v>
      </c>
    </row>
    <row r="504" spans="1:7" x14ac:dyDescent="0.25">
      <c r="A504" s="175" t="s">
        <v>2045</v>
      </c>
      <c r="B504" s="174">
        <v>1000</v>
      </c>
      <c r="C504" s="174">
        <v>6272000103</v>
      </c>
      <c r="D504" s="174">
        <v>627</v>
      </c>
      <c r="E504" s="174" t="str">
        <f>_xlfn.XLOOKUP(C504,'Mapping account'!$C$5:$C$412,'Mapping account'!$K$5:$K$412,0)</f>
        <v>Biến phí</v>
      </c>
      <c r="F504" s="174" t="str">
        <f t="shared" si="7"/>
        <v>Acct_00103</v>
      </c>
      <c r="G504" s="292" t="s">
        <v>624</v>
      </c>
    </row>
    <row r="505" spans="1:7" x14ac:dyDescent="0.25">
      <c r="A505" s="175" t="s">
        <v>2046</v>
      </c>
      <c r="B505" s="174">
        <v>1000</v>
      </c>
      <c r="C505" s="174">
        <v>6272000104</v>
      </c>
      <c r="D505" s="174">
        <v>627</v>
      </c>
      <c r="E505" s="174" t="str">
        <f>_xlfn.XLOOKUP(C505,'Mapping account'!$C$5:$C$412,'Mapping account'!$K$5:$K$412,0)</f>
        <v>Biến phí</v>
      </c>
      <c r="F505" s="174" t="str">
        <f t="shared" si="7"/>
        <v>Acct_00104</v>
      </c>
      <c r="G505" s="292" t="s">
        <v>579</v>
      </c>
    </row>
    <row r="506" spans="1:7" x14ac:dyDescent="0.25">
      <c r="A506" s="175" t="s">
        <v>733</v>
      </c>
      <c r="B506" s="174">
        <v>1000</v>
      </c>
      <c r="C506" s="174">
        <v>6272000401</v>
      </c>
      <c r="D506" s="174">
        <v>627</v>
      </c>
      <c r="E506" s="174" t="str">
        <f>_xlfn.XLOOKUP(C506,'Mapping account'!$C$5:$C$412,'Mapping account'!$K$5:$K$412,0)</f>
        <v>Biến phí</v>
      </c>
      <c r="F506" s="174" t="str">
        <f t="shared" si="7"/>
        <v>Acct_00401</v>
      </c>
      <c r="G506" s="292" t="s">
        <v>732</v>
      </c>
    </row>
    <row r="507" spans="1:7" x14ac:dyDescent="0.25">
      <c r="A507" s="175" t="s">
        <v>2047</v>
      </c>
      <c r="B507" s="174">
        <v>1000</v>
      </c>
      <c r="C507" s="174">
        <v>6272002101</v>
      </c>
      <c r="D507" s="174">
        <v>627</v>
      </c>
      <c r="E507" s="174" t="str">
        <f>_xlfn.XLOOKUP(C507,'Mapping account'!$C$5:$C$412,'Mapping account'!$K$5:$K$412,0)</f>
        <v>Biến phí</v>
      </c>
      <c r="F507" s="174" t="str">
        <f t="shared" si="7"/>
        <v>Acct_02101</v>
      </c>
      <c r="G507" s="292" t="s">
        <v>571</v>
      </c>
    </row>
    <row r="508" spans="1:7" x14ac:dyDescent="0.25">
      <c r="A508" s="175" t="s">
        <v>748</v>
      </c>
      <c r="B508" s="174">
        <v>1000</v>
      </c>
      <c r="C508" s="174">
        <v>6272002102</v>
      </c>
      <c r="D508" s="174">
        <v>627</v>
      </c>
      <c r="E508" s="174" t="str">
        <f>_xlfn.XLOOKUP(C508,'Mapping account'!$C$5:$C$412,'Mapping account'!$K$5:$K$412,0)</f>
        <v>Biến phí</v>
      </c>
      <c r="F508" s="174" t="str">
        <f t="shared" si="7"/>
        <v>Acct_02102</v>
      </c>
      <c r="G508" s="292" t="s">
        <v>747</v>
      </c>
    </row>
    <row r="509" spans="1:7" x14ac:dyDescent="0.25">
      <c r="A509" s="175" t="s">
        <v>2048</v>
      </c>
      <c r="B509" s="174">
        <v>1000</v>
      </c>
      <c r="C509" s="174">
        <v>6272002201</v>
      </c>
      <c r="D509" s="174">
        <v>627</v>
      </c>
      <c r="E509" s="174" t="str">
        <f>_xlfn.XLOOKUP(C509,'Mapping account'!$C$5:$C$412,'Mapping account'!$K$5:$K$412,0)</f>
        <v>Định phí</v>
      </c>
      <c r="F509" s="174" t="str">
        <f t="shared" si="7"/>
        <v>Acct_02201</v>
      </c>
      <c r="G509" s="292" t="s">
        <v>575</v>
      </c>
    </row>
    <row r="510" spans="1:7" x14ac:dyDescent="0.25">
      <c r="A510" s="175" t="s">
        <v>2049</v>
      </c>
      <c r="B510" s="174">
        <v>1000</v>
      </c>
      <c r="C510" s="174">
        <v>6272002503</v>
      </c>
      <c r="D510" s="174">
        <v>627</v>
      </c>
      <c r="E510" s="174">
        <f>_xlfn.XLOOKUP(C510,'Mapping account'!$C$5:$C$412,'Mapping account'!$K$5:$K$412,0)</f>
        <v>0</v>
      </c>
      <c r="F510" s="174" t="str">
        <f t="shared" si="7"/>
        <v>Acct_02503</v>
      </c>
      <c r="G510" s="292" t="s">
        <v>2050</v>
      </c>
    </row>
    <row r="511" spans="1:7" x14ac:dyDescent="0.25">
      <c r="A511" s="175" t="s">
        <v>546</v>
      </c>
      <c r="B511" s="174">
        <v>1000</v>
      </c>
      <c r="C511" s="174">
        <v>6272003502</v>
      </c>
      <c r="D511" s="174">
        <v>627</v>
      </c>
      <c r="E511" s="174" t="str">
        <f>_xlfn.XLOOKUP(C511,'Mapping account'!$C$5:$C$412,'Mapping account'!$K$5:$K$412,0)</f>
        <v>Biến phí</v>
      </c>
      <c r="F511" s="174" t="str">
        <f t="shared" si="7"/>
        <v>Acct_03502</v>
      </c>
      <c r="G511" s="292" t="s">
        <v>545</v>
      </c>
    </row>
    <row r="512" spans="1:7" x14ac:dyDescent="0.25">
      <c r="A512" s="175" t="s">
        <v>341</v>
      </c>
      <c r="B512" s="174">
        <v>1000</v>
      </c>
      <c r="C512" s="174">
        <v>6272004803</v>
      </c>
      <c r="D512" s="174">
        <v>627</v>
      </c>
      <c r="E512" s="174" t="str">
        <f>_xlfn.XLOOKUP(C512,'Mapping account'!$C$5:$C$412,'Mapping account'!$K$5:$K$412,0)</f>
        <v>Định phí</v>
      </c>
      <c r="F512" s="174" t="str">
        <f t="shared" si="7"/>
        <v>Acct_04803</v>
      </c>
      <c r="G512" s="292" t="s">
        <v>569</v>
      </c>
    </row>
    <row r="513" spans="1:7" x14ac:dyDescent="0.25">
      <c r="A513" s="175" t="s">
        <v>2051</v>
      </c>
      <c r="B513" s="174">
        <v>1000</v>
      </c>
      <c r="C513" s="174">
        <v>6272004805</v>
      </c>
      <c r="D513" s="174">
        <v>627</v>
      </c>
      <c r="E513" s="174" t="str">
        <f>_xlfn.XLOOKUP(C513,'Mapping account'!$C$5:$C$412,'Mapping account'!$K$5:$K$412,0)</f>
        <v>Định phí</v>
      </c>
      <c r="F513" s="174" t="str">
        <f t="shared" si="7"/>
        <v>Acct_04805</v>
      </c>
      <c r="G513" s="292" t="s">
        <v>716</v>
      </c>
    </row>
    <row r="514" spans="1:7" x14ac:dyDescent="0.25">
      <c r="A514" s="175" t="s">
        <v>2052</v>
      </c>
      <c r="B514" s="174">
        <v>1000</v>
      </c>
      <c r="C514" s="174">
        <v>6272006501</v>
      </c>
      <c r="D514" s="174">
        <v>627</v>
      </c>
      <c r="E514" s="174">
        <f>_xlfn.XLOOKUP(C514,'Mapping account'!$C$5:$C$412,'Mapping account'!$K$5:$K$412,0)</f>
        <v>0</v>
      </c>
      <c r="F514" s="174" t="str">
        <f t="shared" ref="F514:F577" si="8">"Acct_"&amp;RIGHT(C514,5)</f>
        <v>Acct_06501</v>
      </c>
      <c r="G514" s="292" t="s">
        <v>719</v>
      </c>
    </row>
    <row r="515" spans="1:7" x14ac:dyDescent="0.25">
      <c r="A515" s="175" t="s">
        <v>776</v>
      </c>
      <c r="B515" s="174">
        <v>1000</v>
      </c>
      <c r="C515" s="174">
        <v>6273000100</v>
      </c>
      <c r="D515" s="174">
        <v>627</v>
      </c>
      <c r="E515" s="174" t="str">
        <f>_xlfn.XLOOKUP(C515,'Mapping account'!$C$5:$C$412,'Mapping account'!$K$5:$K$412,0)</f>
        <v>Định phí</v>
      </c>
      <c r="F515" s="174" t="str">
        <f t="shared" si="8"/>
        <v>Acct_00100</v>
      </c>
      <c r="G515" s="292" t="s">
        <v>568</v>
      </c>
    </row>
    <row r="516" spans="1:7" x14ac:dyDescent="0.25">
      <c r="A516" s="175" t="s">
        <v>322</v>
      </c>
      <c r="B516" s="174">
        <v>1000</v>
      </c>
      <c r="C516" s="174">
        <v>6273000105</v>
      </c>
      <c r="D516" s="174">
        <v>627</v>
      </c>
      <c r="E516" s="174" t="str">
        <f>_xlfn.XLOOKUP(C516,'Mapping account'!$C$5:$C$412,'Mapping account'!$K$5:$K$412,0)</f>
        <v>Biến phí</v>
      </c>
      <c r="F516" s="174" t="str">
        <f t="shared" si="8"/>
        <v>Acct_00105</v>
      </c>
      <c r="G516" s="292" t="s">
        <v>2053</v>
      </c>
    </row>
    <row r="517" spans="1:7" x14ac:dyDescent="0.25">
      <c r="A517" s="175" t="s">
        <v>2054</v>
      </c>
      <c r="B517" s="174">
        <v>1000</v>
      </c>
      <c r="C517" s="174">
        <v>6273001201</v>
      </c>
      <c r="D517" s="174">
        <v>627</v>
      </c>
      <c r="E517" s="174">
        <f>_xlfn.XLOOKUP(C517,'Mapping account'!$C$5:$C$412,'Mapping account'!$K$5:$K$412,0)</f>
        <v>0</v>
      </c>
      <c r="F517" s="174" t="str">
        <f t="shared" si="8"/>
        <v>Acct_01201</v>
      </c>
      <c r="G517" s="292" t="s">
        <v>717</v>
      </c>
    </row>
    <row r="518" spans="1:7" x14ac:dyDescent="0.25">
      <c r="A518" s="175" t="s">
        <v>2010</v>
      </c>
      <c r="B518" s="174">
        <v>1000</v>
      </c>
      <c r="C518" s="174">
        <v>6273001301</v>
      </c>
      <c r="D518" s="174">
        <v>627</v>
      </c>
      <c r="E518" s="174" t="str">
        <f>_xlfn.XLOOKUP(C518,'Mapping account'!$C$5:$C$412,'Mapping account'!$K$5:$K$412,0)</f>
        <v>Biến phí</v>
      </c>
      <c r="F518" s="174" t="str">
        <f t="shared" si="8"/>
        <v>Acct_01301</v>
      </c>
      <c r="G518" s="292" t="s">
        <v>715</v>
      </c>
    </row>
    <row r="519" spans="1:7" x14ac:dyDescent="0.25">
      <c r="A519" s="175" t="s">
        <v>2055</v>
      </c>
      <c r="B519" s="174">
        <v>1000</v>
      </c>
      <c r="C519" s="174">
        <v>6273001401</v>
      </c>
      <c r="D519" s="174">
        <v>627</v>
      </c>
      <c r="E519" s="174" t="str">
        <f>_xlfn.XLOOKUP(C519,'Mapping account'!$C$5:$C$412,'Mapping account'!$K$5:$K$412,0)</f>
        <v>Biến phí</v>
      </c>
      <c r="F519" s="174" t="str">
        <f t="shared" si="8"/>
        <v>Acct_01401</v>
      </c>
      <c r="G519" s="292" t="s">
        <v>2056</v>
      </c>
    </row>
    <row r="520" spans="1:7" x14ac:dyDescent="0.25">
      <c r="A520" s="175" t="s">
        <v>2012</v>
      </c>
      <c r="B520" s="174">
        <v>1000</v>
      </c>
      <c r="C520" s="174">
        <v>6273001501</v>
      </c>
      <c r="D520" s="174">
        <v>627</v>
      </c>
      <c r="E520" s="174" t="str">
        <f>_xlfn.XLOOKUP(C520,'Mapping account'!$C$5:$C$412,'Mapping account'!$K$5:$K$412,0)</f>
        <v>Biến phí</v>
      </c>
      <c r="F520" s="174" t="str">
        <f t="shared" si="8"/>
        <v>Acct_01501</v>
      </c>
      <c r="G520" s="292" t="s">
        <v>2057</v>
      </c>
    </row>
    <row r="521" spans="1:7" x14ac:dyDescent="0.25">
      <c r="A521" s="175" t="s">
        <v>2016</v>
      </c>
      <c r="B521" s="174">
        <v>1000</v>
      </c>
      <c r="C521" s="174">
        <v>6273001602</v>
      </c>
      <c r="D521" s="174">
        <v>627</v>
      </c>
      <c r="E521" s="174" t="str">
        <f>_xlfn.XLOOKUP(C521,'Mapping account'!$C$5:$C$412,'Mapping account'!$K$5:$K$412,0)</f>
        <v>Biến phí</v>
      </c>
      <c r="F521" s="174" t="str">
        <f t="shared" si="8"/>
        <v>Acct_01602</v>
      </c>
      <c r="G521" s="292" t="s">
        <v>2058</v>
      </c>
    </row>
    <row r="522" spans="1:7" x14ac:dyDescent="0.25">
      <c r="A522" s="175" t="s">
        <v>772</v>
      </c>
      <c r="B522" s="174">
        <v>1000</v>
      </c>
      <c r="C522" s="174">
        <v>6273001908</v>
      </c>
      <c r="D522" s="174">
        <v>627</v>
      </c>
      <c r="E522" s="174" t="str">
        <f>_xlfn.XLOOKUP(C522,'Mapping account'!$C$5:$C$412,'Mapping account'!$K$5:$K$412,0)</f>
        <v>Định phí</v>
      </c>
      <c r="F522" s="174" t="str">
        <f t="shared" si="8"/>
        <v>Acct_01908</v>
      </c>
      <c r="G522" s="292" t="s">
        <v>605</v>
      </c>
    </row>
    <row r="523" spans="1:7" x14ac:dyDescent="0.25">
      <c r="A523" s="175" t="s">
        <v>771</v>
      </c>
      <c r="B523" s="174">
        <v>1000</v>
      </c>
      <c r="C523" s="174">
        <v>6273002001</v>
      </c>
      <c r="D523" s="174">
        <v>627</v>
      </c>
      <c r="E523" s="174" t="str">
        <f>_xlfn.XLOOKUP(C523,'Mapping account'!$C$5:$C$412,'Mapping account'!$K$5:$K$412,0)</f>
        <v>Đổi tên thành "Chi phí sửa chữa, bảo trì khuôn"</v>
      </c>
      <c r="F523" s="174" t="str">
        <f t="shared" si="8"/>
        <v>Acct_02001</v>
      </c>
      <c r="G523" s="292" t="s">
        <v>681</v>
      </c>
    </row>
    <row r="524" spans="1:7" x14ac:dyDescent="0.25">
      <c r="A524" s="175" t="s">
        <v>325</v>
      </c>
      <c r="B524" s="174">
        <v>1000</v>
      </c>
      <c r="C524" s="174">
        <v>6273002103</v>
      </c>
      <c r="D524" s="174">
        <v>627</v>
      </c>
      <c r="E524" s="174" t="str">
        <f>_xlfn.XLOOKUP(C524,'Mapping account'!$C$5:$C$412,'Mapping account'!$K$5:$K$412,0)</f>
        <v>Biến phí</v>
      </c>
      <c r="F524" s="174" t="str">
        <f t="shared" si="8"/>
        <v>Acct_02103</v>
      </c>
      <c r="G524" s="292" t="s">
        <v>2059</v>
      </c>
    </row>
    <row r="525" spans="1:7" x14ac:dyDescent="0.25">
      <c r="A525" s="175" t="s">
        <v>324</v>
      </c>
      <c r="B525" s="174">
        <v>1000</v>
      </c>
      <c r="C525" s="174">
        <v>6273002104</v>
      </c>
      <c r="D525" s="174">
        <v>627</v>
      </c>
      <c r="E525" s="174" t="str">
        <f>_xlfn.XLOOKUP(C525,'Mapping account'!$C$5:$C$412,'Mapping account'!$K$5:$K$412,0)</f>
        <v>Biến phí</v>
      </c>
      <c r="F525" s="174" t="str">
        <f t="shared" si="8"/>
        <v>Acct_02104</v>
      </c>
      <c r="G525" s="292" t="s">
        <v>2060</v>
      </c>
    </row>
    <row r="526" spans="1:7" x14ac:dyDescent="0.25">
      <c r="A526" s="175" t="s">
        <v>2061</v>
      </c>
      <c r="B526" s="174">
        <v>1000</v>
      </c>
      <c r="C526" s="174">
        <v>6273002202</v>
      </c>
      <c r="D526" s="174">
        <v>627</v>
      </c>
      <c r="E526" s="174" t="str">
        <f>_xlfn.XLOOKUP(C526,'Mapping account'!$C$5:$C$412,'Mapping account'!$K$5:$K$412,0)</f>
        <v>Định phí</v>
      </c>
      <c r="F526" s="174" t="str">
        <f t="shared" si="8"/>
        <v>Acct_02202</v>
      </c>
      <c r="G526" s="292" t="s">
        <v>745</v>
      </c>
    </row>
    <row r="527" spans="1:7" x14ac:dyDescent="0.25">
      <c r="A527" s="175" t="s">
        <v>2062</v>
      </c>
      <c r="B527" s="174">
        <v>1000</v>
      </c>
      <c r="C527" s="174">
        <v>6273002401</v>
      </c>
      <c r="D527" s="174">
        <v>627</v>
      </c>
      <c r="E527" s="174" t="str">
        <f>_xlfn.XLOOKUP(C527,'Mapping account'!$C$5:$C$412,'Mapping account'!$K$5:$K$412,0)</f>
        <v>Định phí</v>
      </c>
      <c r="F527" s="174" t="str">
        <f t="shared" si="8"/>
        <v>Acct_02401</v>
      </c>
      <c r="G527" s="292" t="s">
        <v>584</v>
      </c>
    </row>
    <row r="528" spans="1:7" x14ac:dyDescent="0.25">
      <c r="A528" s="175" t="s">
        <v>765</v>
      </c>
      <c r="B528" s="174">
        <v>1000</v>
      </c>
      <c r="C528" s="174">
        <v>6273002402</v>
      </c>
      <c r="D528" s="174">
        <v>627</v>
      </c>
      <c r="E528" s="174" t="str">
        <f>_xlfn.XLOOKUP(C528,'Mapping account'!$C$5:$C$412,'Mapping account'!$K$5:$K$412,0)</f>
        <v>Định phí</v>
      </c>
      <c r="F528" s="174" t="str">
        <f t="shared" si="8"/>
        <v>Acct_02402</v>
      </c>
      <c r="G528" s="292" t="s">
        <v>663</v>
      </c>
    </row>
    <row r="529" spans="1:7" x14ac:dyDescent="0.25">
      <c r="A529" s="175" t="s">
        <v>478</v>
      </c>
      <c r="B529" s="174">
        <v>1000</v>
      </c>
      <c r="C529" s="174">
        <v>6273003002</v>
      </c>
      <c r="D529" s="174">
        <v>627</v>
      </c>
      <c r="E529" s="174" t="str">
        <f>_xlfn.XLOOKUP(C529,'Mapping account'!$C$5:$C$412,'Mapping account'!$K$5:$K$412,0)</f>
        <v>Định phí</v>
      </c>
      <c r="F529" s="174" t="str">
        <f t="shared" si="8"/>
        <v>Acct_03002</v>
      </c>
      <c r="G529" s="292" t="s">
        <v>570</v>
      </c>
    </row>
    <row r="530" spans="1:7" x14ac:dyDescent="0.25">
      <c r="A530" s="175" t="s">
        <v>372</v>
      </c>
      <c r="B530" s="174">
        <v>1000</v>
      </c>
      <c r="C530" s="174">
        <v>6273005101</v>
      </c>
      <c r="D530" s="174">
        <v>627</v>
      </c>
      <c r="E530" s="174" t="str">
        <f>_xlfn.XLOOKUP(C530,'Mapping account'!$C$5:$C$412,'Mapping account'!$K$5:$K$412,0)</f>
        <v>Định phí</v>
      </c>
      <c r="F530" s="174" t="str">
        <f t="shared" si="8"/>
        <v>Acct_05101</v>
      </c>
      <c r="G530" s="292" t="s">
        <v>572</v>
      </c>
    </row>
    <row r="531" spans="1:7" x14ac:dyDescent="0.25">
      <c r="A531" s="175" t="s">
        <v>414</v>
      </c>
      <c r="B531" s="174">
        <v>1000</v>
      </c>
      <c r="C531" s="174">
        <v>6273006201</v>
      </c>
      <c r="D531" s="174">
        <v>627</v>
      </c>
      <c r="E531" s="174" t="str">
        <f>_xlfn.XLOOKUP(C531,'Mapping account'!$C$5:$C$412,'Mapping account'!$K$5:$K$412,0)</f>
        <v>Định phí</v>
      </c>
      <c r="F531" s="174" t="str">
        <f t="shared" si="8"/>
        <v>Acct_06201</v>
      </c>
      <c r="G531" s="292" t="s">
        <v>2063</v>
      </c>
    </row>
    <row r="532" spans="1:7" x14ac:dyDescent="0.25">
      <c r="A532" s="175" t="s">
        <v>586</v>
      </c>
      <c r="B532" s="174">
        <v>1000</v>
      </c>
      <c r="C532" s="174">
        <v>6273006501</v>
      </c>
      <c r="D532" s="174">
        <v>627</v>
      </c>
      <c r="E532" s="174">
        <f>_xlfn.XLOOKUP(C532,'Mapping account'!$C$5:$C$412,'Mapping account'!$K$5:$K$412,0)</f>
        <v>0</v>
      </c>
      <c r="F532" s="174" t="str">
        <f t="shared" si="8"/>
        <v>Acct_06501</v>
      </c>
      <c r="G532" s="292" t="s">
        <v>585</v>
      </c>
    </row>
    <row r="533" spans="1:7" x14ac:dyDescent="0.25">
      <c r="A533" s="175" t="s">
        <v>778</v>
      </c>
      <c r="B533" s="174">
        <v>1000</v>
      </c>
      <c r="C533" s="174">
        <v>6273006601</v>
      </c>
      <c r="D533" s="174">
        <v>627</v>
      </c>
      <c r="E533" s="174">
        <f>_xlfn.XLOOKUP(C533,'Mapping account'!$C$5:$C$412,'Mapping account'!$K$5:$K$412,0)</f>
        <v>0</v>
      </c>
      <c r="F533" s="174" t="str">
        <f t="shared" si="8"/>
        <v>Acct_06601</v>
      </c>
      <c r="G533" s="292" t="s">
        <v>615</v>
      </c>
    </row>
    <row r="534" spans="1:7" x14ac:dyDescent="0.25">
      <c r="A534" s="175" t="s">
        <v>459</v>
      </c>
      <c r="B534" s="174">
        <v>1000</v>
      </c>
      <c r="C534" s="174">
        <v>6274001901</v>
      </c>
      <c r="D534" s="174">
        <v>627</v>
      </c>
      <c r="E534" s="174" t="str">
        <f>_xlfn.XLOOKUP(C534,'Mapping account'!$C$5:$C$412,'Mapping account'!$K$5:$K$412,0)</f>
        <v>Định phí</v>
      </c>
      <c r="F534" s="174" t="str">
        <f t="shared" si="8"/>
        <v>Acct_01901</v>
      </c>
      <c r="G534" s="292" t="s">
        <v>606</v>
      </c>
    </row>
    <row r="535" spans="1:7" x14ac:dyDescent="0.25">
      <c r="A535" s="175" t="s">
        <v>413</v>
      </c>
      <c r="B535" s="174">
        <v>1000</v>
      </c>
      <c r="C535" s="174">
        <v>6274001902</v>
      </c>
      <c r="D535" s="174">
        <v>627</v>
      </c>
      <c r="E535" s="174" t="str">
        <f>_xlfn.XLOOKUP(C535,'Mapping account'!$C$5:$C$412,'Mapping account'!$K$5:$K$412,0)</f>
        <v>Định phí</v>
      </c>
      <c r="F535" s="174" t="str">
        <f t="shared" si="8"/>
        <v>Acct_01902</v>
      </c>
      <c r="G535" s="292" t="s">
        <v>2064</v>
      </c>
    </row>
    <row r="536" spans="1:7" x14ac:dyDescent="0.25">
      <c r="A536" s="175" t="s">
        <v>411</v>
      </c>
      <c r="B536" s="174">
        <v>1000</v>
      </c>
      <c r="C536" s="174">
        <v>6274001903</v>
      </c>
      <c r="D536" s="174">
        <v>627</v>
      </c>
      <c r="E536" s="174" t="str">
        <f>_xlfn.XLOOKUP(C536,'Mapping account'!$C$5:$C$412,'Mapping account'!$K$5:$K$412,0)</f>
        <v>Định phí</v>
      </c>
      <c r="F536" s="174" t="str">
        <f t="shared" si="8"/>
        <v>Acct_01903</v>
      </c>
      <c r="G536" s="292" t="s">
        <v>607</v>
      </c>
    </row>
    <row r="537" spans="1:7" x14ac:dyDescent="0.25">
      <c r="A537" s="175" t="s">
        <v>416</v>
      </c>
      <c r="B537" s="174">
        <v>1000</v>
      </c>
      <c r="C537" s="174">
        <v>6274001904</v>
      </c>
      <c r="D537" s="174">
        <v>627</v>
      </c>
      <c r="E537" s="174" t="str">
        <f>_xlfn.XLOOKUP(C537,'Mapping account'!$C$5:$C$412,'Mapping account'!$K$5:$K$412,0)</f>
        <v>Định phí</v>
      </c>
      <c r="F537" s="174" t="str">
        <f t="shared" si="8"/>
        <v>Acct_01904</v>
      </c>
      <c r="G537" s="292" t="s">
        <v>608</v>
      </c>
    </row>
    <row r="538" spans="1:7" x14ac:dyDescent="0.25">
      <c r="A538" s="175" t="s">
        <v>2065</v>
      </c>
      <c r="B538" s="174">
        <v>1000</v>
      </c>
      <c r="C538" s="174">
        <v>6274001905</v>
      </c>
      <c r="D538" s="174">
        <v>627</v>
      </c>
      <c r="E538" s="174" t="str">
        <f>_xlfn.XLOOKUP(C538,'Mapping account'!$C$5:$C$412,'Mapping account'!$K$5:$K$412,0)</f>
        <v>Định phí</v>
      </c>
      <c r="F538" s="174" t="str">
        <f t="shared" si="8"/>
        <v>Acct_01905</v>
      </c>
      <c r="G538" s="292" t="s">
        <v>561</v>
      </c>
    </row>
    <row r="539" spans="1:7" x14ac:dyDescent="0.25">
      <c r="A539" s="175" t="s">
        <v>412</v>
      </c>
      <c r="B539" s="174">
        <v>1000</v>
      </c>
      <c r="C539" s="174">
        <v>6274001906</v>
      </c>
      <c r="D539" s="174">
        <v>627</v>
      </c>
      <c r="E539" s="174" t="str">
        <f>_xlfn.XLOOKUP(C539,'Mapping account'!$C$5:$C$412,'Mapping account'!$K$5:$K$412,0)</f>
        <v>Định phí</v>
      </c>
      <c r="F539" s="174" t="str">
        <f t="shared" si="8"/>
        <v>Acct_01906</v>
      </c>
      <c r="G539" s="292" t="s">
        <v>609</v>
      </c>
    </row>
    <row r="540" spans="1:7" x14ac:dyDescent="0.25">
      <c r="A540" s="175" t="s">
        <v>1091</v>
      </c>
      <c r="B540" s="174">
        <v>1000</v>
      </c>
      <c r="C540" s="174">
        <v>6274001907</v>
      </c>
      <c r="D540" s="174">
        <v>627</v>
      </c>
      <c r="E540" s="174" t="str">
        <f>_xlfn.XLOOKUP(C540,'Mapping account'!$C$5:$C$412,'Mapping account'!$K$5:$K$412,0)</f>
        <v>Định phí</v>
      </c>
      <c r="F540" s="174" t="str">
        <f t="shared" si="8"/>
        <v>Acct_01907</v>
      </c>
      <c r="G540" s="292" t="s">
        <v>611</v>
      </c>
    </row>
    <row r="541" spans="1:7" x14ac:dyDescent="0.25">
      <c r="A541" s="175" t="s">
        <v>448</v>
      </c>
      <c r="B541" s="174">
        <v>1000</v>
      </c>
      <c r="C541" s="174">
        <v>6274001909</v>
      </c>
      <c r="D541" s="174">
        <v>627</v>
      </c>
      <c r="E541" s="174" t="str">
        <f>_xlfn.XLOOKUP(C541,'Mapping account'!$C$5:$C$412,'Mapping account'!$K$5:$K$412,0)</f>
        <v>Định phí</v>
      </c>
      <c r="F541" s="174" t="str">
        <f t="shared" si="8"/>
        <v>Acct_01909</v>
      </c>
      <c r="G541" s="292" t="s">
        <v>610</v>
      </c>
    </row>
    <row r="542" spans="1:7" x14ac:dyDescent="0.25">
      <c r="A542" s="175" t="s">
        <v>423</v>
      </c>
      <c r="B542" s="174">
        <v>1000</v>
      </c>
      <c r="C542" s="174">
        <v>6274001910</v>
      </c>
      <c r="D542" s="174">
        <v>627</v>
      </c>
      <c r="E542" s="174" t="str">
        <f>_xlfn.XLOOKUP(C542,'Mapping account'!$C$5:$C$412,'Mapping account'!$K$5:$K$412,0)</f>
        <v>Định phí</v>
      </c>
      <c r="F542" s="174" t="str">
        <f t="shared" si="8"/>
        <v>Acct_01910</v>
      </c>
      <c r="G542" s="292" t="s">
        <v>724</v>
      </c>
    </row>
    <row r="543" spans="1:7" x14ac:dyDescent="0.25">
      <c r="A543" s="175" t="s">
        <v>1096</v>
      </c>
      <c r="B543" s="174">
        <v>1000</v>
      </c>
      <c r="C543" s="174">
        <v>6274001915</v>
      </c>
      <c r="D543" s="174">
        <v>627</v>
      </c>
      <c r="E543" s="174" t="str">
        <f>_xlfn.XLOOKUP(C543,'Mapping account'!$C$5:$C$412,'Mapping account'!$K$5:$K$412,0)</f>
        <v>Định phí</v>
      </c>
      <c r="F543" s="174" t="str">
        <f t="shared" si="8"/>
        <v>Acct_01915</v>
      </c>
      <c r="G543" s="292" t="s">
        <v>630</v>
      </c>
    </row>
    <row r="544" spans="1:7" x14ac:dyDescent="0.25">
      <c r="A544" s="175" t="s">
        <v>2066</v>
      </c>
      <c r="B544" s="174">
        <v>1000</v>
      </c>
      <c r="C544" s="174">
        <v>6275001801</v>
      </c>
      <c r="D544" s="174">
        <v>627</v>
      </c>
      <c r="E544" s="174" t="str">
        <f>_xlfn.XLOOKUP(C544,'Mapping account'!$C$5:$C$412,'Mapping account'!$K$5:$K$412,0)</f>
        <v>Biến phí</v>
      </c>
      <c r="F544" s="174" t="str">
        <f t="shared" si="8"/>
        <v>Acct_01801</v>
      </c>
      <c r="G544" s="292" t="s">
        <v>628</v>
      </c>
    </row>
    <row r="545" spans="1:7" x14ac:dyDescent="0.25">
      <c r="A545" s="175" t="s">
        <v>331</v>
      </c>
      <c r="B545" s="174">
        <v>1000</v>
      </c>
      <c r="C545" s="174">
        <v>6275001803</v>
      </c>
      <c r="D545" s="174">
        <v>627</v>
      </c>
      <c r="E545" s="174" t="str">
        <f>_xlfn.XLOOKUP(C545,'Mapping account'!$C$5:$C$412,'Mapping account'!$K$5:$K$412,0)</f>
        <v>Biến phí</v>
      </c>
      <c r="F545" s="174" t="str">
        <f t="shared" si="8"/>
        <v>Acct_01803</v>
      </c>
      <c r="G545" s="292" t="s">
        <v>632</v>
      </c>
    </row>
    <row r="546" spans="1:7" x14ac:dyDescent="0.25">
      <c r="A546" s="175" t="s">
        <v>2067</v>
      </c>
      <c r="B546" s="174">
        <v>1000</v>
      </c>
      <c r="C546" s="174">
        <v>6277001501</v>
      </c>
      <c r="D546" s="174">
        <v>627</v>
      </c>
      <c r="E546" s="174" t="str">
        <f>_xlfn.XLOOKUP(C546,'Mapping account'!$C$5:$C$412,'Mapping account'!$K$5:$K$412,0)</f>
        <v>Biến phí</v>
      </c>
      <c r="F546" s="174" t="str">
        <f t="shared" si="8"/>
        <v>Acct_01501</v>
      </c>
      <c r="G546" s="292" t="s">
        <v>2068</v>
      </c>
    </row>
    <row r="547" spans="1:7" x14ac:dyDescent="0.25">
      <c r="A547" s="175" t="s">
        <v>484</v>
      </c>
      <c r="B547" s="174">
        <v>1000</v>
      </c>
      <c r="C547" s="174">
        <v>6277001802</v>
      </c>
      <c r="D547" s="174">
        <v>627</v>
      </c>
      <c r="E547" s="174" t="str">
        <f>_xlfn.XLOOKUP(C547,'Mapping account'!$C$5:$C$412,'Mapping account'!$K$5:$K$412,0)</f>
        <v>Biến phí</v>
      </c>
      <c r="F547" s="174" t="str">
        <f t="shared" si="8"/>
        <v>Acct_01802</v>
      </c>
      <c r="G547" s="292" t="s">
        <v>627</v>
      </c>
    </row>
    <row r="548" spans="1:7" x14ac:dyDescent="0.25">
      <c r="A548" s="175" t="s">
        <v>771</v>
      </c>
      <c r="B548" s="174">
        <v>1000</v>
      </c>
      <c r="C548" s="174">
        <v>6277002001</v>
      </c>
      <c r="D548" s="174">
        <v>627</v>
      </c>
      <c r="E548" s="174" t="str">
        <f>_xlfn.XLOOKUP(C548,'Mapping account'!$C$5:$C$412,'Mapping account'!$K$5:$K$412,0)</f>
        <v>Định phí</v>
      </c>
      <c r="F548" s="174" t="str">
        <f t="shared" si="8"/>
        <v>Acct_02001</v>
      </c>
      <c r="G548" s="292" t="s">
        <v>474</v>
      </c>
    </row>
    <row r="549" spans="1:7" x14ac:dyDescent="0.25">
      <c r="A549" s="175" t="s">
        <v>779</v>
      </c>
      <c r="B549" s="174">
        <v>1000</v>
      </c>
      <c r="C549" s="174">
        <v>6277002201</v>
      </c>
      <c r="D549" s="174">
        <v>627</v>
      </c>
      <c r="E549" s="174">
        <f>_xlfn.XLOOKUP(C549,'Mapping account'!$C$5:$C$412,'Mapping account'!$K$5:$K$412,0)</f>
        <v>0</v>
      </c>
      <c r="F549" s="174" t="str">
        <f t="shared" si="8"/>
        <v>Acct_02201</v>
      </c>
      <c r="G549" s="292" t="s">
        <v>657</v>
      </c>
    </row>
    <row r="550" spans="1:7" x14ac:dyDescent="0.25">
      <c r="A550" s="175" t="s">
        <v>2069</v>
      </c>
      <c r="B550" s="174">
        <v>1000</v>
      </c>
      <c r="C550" s="174">
        <v>6277002202</v>
      </c>
      <c r="D550" s="174">
        <v>627</v>
      </c>
      <c r="E550" s="174" t="str">
        <f>_xlfn.XLOOKUP(C550,'Mapping account'!$C$5:$C$412,'Mapping account'!$K$5:$K$412,0)</f>
        <v>Định phí</v>
      </c>
      <c r="F550" s="174" t="str">
        <f t="shared" si="8"/>
        <v>Acct_02202</v>
      </c>
      <c r="G550" s="292" t="s">
        <v>754</v>
      </c>
    </row>
    <row r="551" spans="1:7" x14ac:dyDescent="0.25">
      <c r="A551" s="175" t="s">
        <v>2070</v>
      </c>
      <c r="B551" s="174">
        <v>1000</v>
      </c>
      <c r="C551" s="174">
        <v>6277002203</v>
      </c>
      <c r="D551" s="174">
        <v>627</v>
      </c>
      <c r="E551" s="174" t="str">
        <f>_xlfn.XLOOKUP(C551,'Mapping account'!$C$5:$C$412,'Mapping account'!$K$5:$K$412,0)</f>
        <v>Biến phí</v>
      </c>
      <c r="F551" s="174" t="str">
        <f t="shared" si="8"/>
        <v>Acct_02203</v>
      </c>
      <c r="G551" s="292" t="s">
        <v>2071</v>
      </c>
    </row>
    <row r="552" spans="1:7" x14ac:dyDescent="0.25">
      <c r="A552" s="175" t="s">
        <v>2072</v>
      </c>
      <c r="B552" s="174">
        <v>1000</v>
      </c>
      <c r="C552" s="174">
        <v>6277002204</v>
      </c>
      <c r="D552" s="174">
        <v>627</v>
      </c>
      <c r="E552" s="174" t="str">
        <f>_xlfn.XLOOKUP(C552,'Mapping account'!$C$5:$C$412,'Mapping account'!$K$5:$K$412,0)</f>
        <v>Định phí</v>
      </c>
      <c r="F552" s="174" t="str">
        <f t="shared" si="8"/>
        <v>Acct_02204</v>
      </c>
      <c r="G552" s="292" t="s">
        <v>594</v>
      </c>
    </row>
    <row r="553" spans="1:7" x14ac:dyDescent="0.25">
      <c r="A553" s="175" t="s">
        <v>96</v>
      </c>
      <c r="B553" s="174">
        <v>1000</v>
      </c>
      <c r="C553" s="174">
        <v>6277002301</v>
      </c>
      <c r="D553" s="174">
        <v>627</v>
      </c>
      <c r="E553" s="174" t="str">
        <f>_xlfn.XLOOKUP(C553,'Mapping account'!$C$5:$C$412,'Mapping account'!$K$5:$K$412,0)</f>
        <v>Định phí</v>
      </c>
      <c r="F553" s="174" t="str">
        <f t="shared" si="8"/>
        <v>Acct_02301</v>
      </c>
      <c r="G553" s="292" t="s">
        <v>2073</v>
      </c>
    </row>
    <row r="554" spans="1:7" x14ac:dyDescent="0.25">
      <c r="A554" s="175" t="s">
        <v>501</v>
      </c>
      <c r="B554" s="174">
        <v>1000</v>
      </c>
      <c r="C554" s="174">
        <v>6277002804</v>
      </c>
      <c r="D554" s="174">
        <v>627</v>
      </c>
      <c r="E554" s="174" t="str">
        <f>_xlfn.XLOOKUP(C554,'Mapping account'!$C$5:$C$412,'Mapping account'!$K$5:$K$412,0)</f>
        <v>Định phí</v>
      </c>
      <c r="F554" s="174" t="str">
        <f t="shared" si="8"/>
        <v>Acct_02804</v>
      </c>
      <c r="G554" s="292" t="s">
        <v>2074</v>
      </c>
    </row>
    <row r="555" spans="1:7" x14ac:dyDescent="0.25">
      <c r="A555" s="175" t="s">
        <v>38</v>
      </c>
      <c r="B555" s="174">
        <v>1000</v>
      </c>
      <c r="C555" s="174">
        <v>6277002805</v>
      </c>
      <c r="D555" s="174">
        <v>627</v>
      </c>
      <c r="E555" s="174" t="str">
        <f>_xlfn.XLOOKUP(C555,'Mapping account'!$C$5:$C$412,'Mapping account'!$K$5:$K$412,0)</f>
        <v>Biến phí</v>
      </c>
      <c r="F555" s="174" t="str">
        <f t="shared" si="8"/>
        <v>Acct_02805</v>
      </c>
      <c r="G555" s="292" t="s">
        <v>2075</v>
      </c>
    </row>
    <row r="556" spans="1:7" x14ac:dyDescent="0.25">
      <c r="A556" s="175" t="s">
        <v>153</v>
      </c>
      <c r="B556" s="174">
        <v>1000</v>
      </c>
      <c r="C556" s="174">
        <v>6277003101</v>
      </c>
      <c r="D556" s="174">
        <v>627</v>
      </c>
      <c r="E556" s="174" t="str">
        <f>_xlfn.XLOOKUP(C556,'Mapping account'!$C$5:$C$412,'Mapping account'!$K$5:$K$412,0)</f>
        <v>Định phí</v>
      </c>
      <c r="F556" s="174" t="str">
        <f t="shared" si="8"/>
        <v>Acct_03101</v>
      </c>
      <c r="G556" s="292" t="s">
        <v>726</v>
      </c>
    </row>
    <row r="557" spans="1:7" x14ac:dyDescent="0.25">
      <c r="A557" s="175" t="s">
        <v>151</v>
      </c>
      <c r="B557" s="174">
        <v>1000</v>
      </c>
      <c r="C557" s="174">
        <v>6277003302</v>
      </c>
      <c r="D557" s="174">
        <v>627</v>
      </c>
      <c r="E557" s="174" t="str">
        <f>_xlfn.XLOOKUP(C557,'Mapping account'!$C$5:$C$412,'Mapping account'!$K$5:$K$412,0)</f>
        <v>Định phí</v>
      </c>
      <c r="F557" s="174" t="str">
        <f t="shared" si="8"/>
        <v>Acct_03302</v>
      </c>
      <c r="G557" s="292" t="s">
        <v>631</v>
      </c>
    </row>
    <row r="558" spans="1:7" x14ac:dyDescent="0.25">
      <c r="A558" s="175" t="s">
        <v>777</v>
      </c>
      <c r="B558" s="174">
        <v>1000</v>
      </c>
      <c r="C558" s="174">
        <v>6277003603</v>
      </c>
      <c r="D558" s="174">
        <v>627</v>
      </c>
      <c r="E558" s="174" t="str">
        <f>_xlfn.XLOOKUP(C558,'Mapping account'!$C$5:$C$412,'Mapping account'!$K$5:$K$412,0)</f>
        <v>Định phí</v>
      </c>
      <c r="F558" s="174" t="str">
        <f t="shared" si="8"/>
        <v>Acct_03603</v>
      </c>
      <c r="G558" s="292" t="s">
        <v>629</v>
      </c>
    </row>
    <row r="559" spans="1:7" x14ac:dyDescent="0.25">
      <c r="A559" s="175" t="s">
        <v>775</v>
      </c>
      <c r="B559" s="174">
        <v>1000</v>
      </c>
      <c r="C559" s="174">
        <v>6277003702</v>
      </c>
      <c r="D559" s="174">
        <v>627</v>
      </c>
      <c r="E559" s="174" t="str">
        <f>_xlfn.XLOOKUP(C559,'Mapping account'!$C$5:$C$412,'Mapping account'!$K$5:$K$412,0)</f>
        <v>Biến phí</v>
      </c>
      <c r="F559" s="174" t="str">
        <f t="shared" si="8"/>
        <v>Acct_03702</v>
      </c>
      <c r="G559" s="292" t="s">
        <v>589</v>
      </c>
    </row>
    <row r="560" spans="1:7" x14ac:dyDescent="0.25">
      <c r="A560" s="175" t="s">
        <v>2076</v>
      </c>
      <c r="B560" s="174">
        <v>1000</v>
      </c>
      <c r="C560" s="174">
        <v>6277003803</v>
      </c>
      <c r="D560" s="174">
        <v>627</v>
      </c>
      <c r="E560" s="174" t="str">
        <f>_xlfn.XLOOKUP(C560,'Mapping account'!$C$5:$C$412,'Mapping account'!$K$5:$K$412,0)</f>
        <v>Định phí</v>
      </c>
      <c r="F560" s="174" t="str">
        <f t="shared" si="8"/>
        <v>Acct_03803</v>
      </c>
      <c r="G560" s="292" t="s">
        <v>614</v>
      </c>
    </row>
    <row r="561" spans="1:7" x14ac:dyDescent="0.25">
      <c r="A561" s="175" t="s">
        <v>639</v>
      </c>
      <c r="B561" s="174">
        <v>1000</v>
      </c>
      <c r="C561" s="174">
        <v>6277004901</v>
      </c>
      <c r="D561" s="174">
        <v>627</v>
      </c>
      <c r="E561" s="174" t="str">
        <f>_xlfn.XLOOKUP(C561,'Mapping account'!$C$5:$C$412,'Mapping account'!$K$5:$K$412,0)</f>
        <v>Định phí</v>
      </c>
      <c r="F561" s="174" t="str">
        <f t="shared" si="8"/>
        <v>Acct_04901</v>
      </c>
      <c r="G561" s="292" t="s">
        <v>746</v>
      </c>
    </row>
    <row r="562" spans="1:7" x14ac:dyDescent="0.25">
      <c r="A562" s="175" t="s">
        <v>453</v>
      </c>
      <c r="B562" s="174">
        <v>1000</v>
      </c>
      <c r="C562" s="174">
        <v>6277004902</v>
      </c>
      <c r="D562" s="174">
        <v>627</v>
      </c>
      <c r="E562" s="174" t="str">
        <f>_xlfn.XLOOKUP(C562,'Mapping account'!$C$5:$C$412,'Mapping account'!$K$5:$K$412,0)</f>
        <v>Định phí</v>
      </c>
      <c r="F562" s="174" t="str">
        <f t="shared" si="8"/>
        <v>Acct_04902</v>
      </c>
      <c r="G562" s="292" t="s">
        <v>601</v>
      </c>
    </row>
    <row r="563" spans="1:7" x14ac:dyDescent="0.25">
      <c r="A563" s="175" t="s">
        <v>498</v>
      </c>
      <c r="B563" s="174">
        <v>1000</v>
      </c>
      <c r="C563" s="174">
        <v>6277004903</v>
      </c>
      <c r="D563" s="174">
        <v>627</v>
      </c>
      <c r="E563" s="174" t="str">
        <f>_xlfn.XLOOKUP(C563,'Mapping account'!$C$5:$C$412,'Mapping account'!$K$5:$K$412,0)</f>
        <v>Định phí</v>
      </c>
      <c r="F563" s="174" t="str">
        <f t="shared" si="8"/>
        <v>Acct_04903</v>
      </c>
      <c r="G563" s="292" t="s">
        <v>581</v>
      </c>
    </row>
    <row r="564" spans="1:7" x14ac:dyDescent="0.25">
      <c r="A564" s="175" t="s">
        <v>2077</v>
      </c>
      <c r="B564" s="174">
        <v>1000</v>
      </c>
      <c r="C564" s="174">
        <v>6277004904</v>
      </c>
      <c r="D564" s="174">
        <v>627</v>
      </c>
      <c r="E564" s="174" t="str">
        <f>_xlfn.XLOOKUP(C564,'Mapping account'!$C$5:$C$412,'Mapping account'!$K$5:$K$412,0)</f>
        <v>Định phí</v>
      </c>
      <c r="F564" s="174" t="str">
        <f t="shared" si="8"/>
        <v>Acct_04904</v>
      </c>
      <c r="G564" s="292" t="s">
        <v>2078</v>
      </c>
    </row>
    <row r="565" spans="1:7" x14ac:dyDescent="0.25">
      <c r="A565" s="175" t="s">
        <v>757</v>
      </c>
      <c r="B565" s="174">
        <v>1000</v>
      </c>
      <c r="C565" s="174">
        <v>6277005001</v>
      </c>
      <c r="D565" s="174">
        <v>627</v>
      </c>
      <c r="E565" s="174" t="str">
        <f>_xlfn.XLOOKUP(C565,'Mapping account'!$C$5:$C$412,'Mapping account'!$K$5:$K$412,0)</f>
        <v>Định phí</v>
      </c>
      <c r="F565" s="174" t="str">
        <f t="shared" si="8"/>
        <v>Acct_05001</v>
      </c>
      <c r="G565" s="292" t="s">
        <v>595</v>
      </c>
    </row>
    <row r="566" spans="1:7" x14ac:dyDescent="0.25">
      <c r="A566" s="175" t="s">
        <v>373</v>
      </c>
      <c r="B566" s="174">
        <v>1000</v>
      </c>
      <c r="C566" s="174">
        <v>6277005102</v>
      </c>
      <c r="D566" s="174">
        <v>627</v>
      </c>
      <c r="E566" s="174" t="str">
        <f>_xlfn.XLOOKUP(C566,'Mapping account'!$C$5:$C$412,'Mapping account'!$K$5:$K$412,0)</f>
        <v>Định phí</v>
      </c>
      <c r="F566" s="174" t="str">
        <f t="shared" si="8"/>
        <v>Acct_05102</v>
      </c>
      <c r="G566" s="292" t="s">
        <v>591</v>
      </c>
    </row>
    <row r="567" spans="1:7" x14ac:dyDescent="0.25">
      <c r="A567" s="175" t="s">
        <v>102</v>
      </c>
      <c r="B567" s="174">
        <v>1000</v>
      </c>
      <c r="C567" s="174">
        <v>6277005201</v>
      </c>
      <c r="D567" s="174">
        <v>627</v>
      </c>
      <c r="E567" s="174" t="str">
        <f>_xlfn.XLOOKUP(C567,'Mapping account'!$C$5:$C$412,'Mapping account'!$K$5:$K$412,0)</f>
        <v>Định phí</v>
      </c>
      <c r="F567" s="174" t="str">
        <f t="shared" si="8"/>
        <v>Acct_05201</v>
      </c>
      <c r="G567" s="292" t="s">
        <v>711</v>
      </c>
    </row>
    <row r="568" spans="1:7" x14ac:dyDescent="0.25">
      <c r="A568" s="175" t="s">
        <v>2079</v>
      </c>
      <c r="B568" s="174">
        <v>1000</v>
      </c>
      <c r="C568" s="174">
        <v>6277005402</v>
      </c>
      <c r="D568" s="174">
        <v>627</v>
      </c>
      <c r="E568" s="174" t="str">
        <f>_xlfn.XLOOKUP(C568,'Mapping account'!$C$5:$C$412,'Mapping account'!$K$5:$K$412,0)</f>
        <v>Định phí</v>
      </c>
      <c r="F568" s="174" t="str">
        <f t="shared" si="8"/>
        <v>Acct_05402</v>
      </c>
      <c r="G568" s="292" t="s">
        <v>582</v>
      </c>
    </row>
    <row r="569" spans="1:7" x14ac:dyDescent="0.25">
      <c r="A569" s="175" t="s">
        <v>2080</v>
      </c>
      <c r="B569" s="174">
        <v>1000</v>
      </c>
      <c r="C569" s="174">
        <v>6277005602</v>
      </c>
      <c r="D569" s="174">
        <v>627</v>
      </c>
      <c r="E569" s="174" t="str">
        <f>_xlfn.XLOOKUP(C569,'Mapping account'!$C$5:$C$412,'Mapping account'!$K$5:$K$412,0)</f>
        <v>Định phí</v>
      </c>
      <c r="F569" s="174" t="str">
        <f t="shared" si="8"/>
        <v>Acct_05602</v>
      </c>
      <c r="G569" s="292" t="s">
        <v>2081</v>
      </c>
    </row>
    <row r="570" spans="1:7" x14ac:dyDescent="0.25">
      <c r="A570" s="175" t="s">
        <v>770</v>
      </c>
      <c r="B570" s="174">
        <v>1000</v>
      </c>
      <c r="C570" s="174">
        <v>6277005701</v>
      </c>
      <c r="D570" s="174">
        <v>627</v>
      </c>
      <c r="E570" s="174" t="str">
        <f>_xlfn.XLOOKUP(C570,'Mapping account'!$C$5:$C$412,'Mapping account'!$K$5:$K$412,0)</f>
        <v>Định phí</v>
      </c>
      <c r="F570" s="174" t="str">
        <f t="shared" si="8"/>
        <v>Acct_05701</v>
      </c>
      <c r="G570" s="292" t="s">
        <v>461</v>
      </c>
    </row>
    <row r="571" spans="1:7" x14ac:dyDescent="0.25">
      <c r="A571" s="175" t="s">
        <v>541</v>
      </c>
      <c r="B571" s="174">
        <v>1000</v>
      </c>
      <c r="C571" s="174">
        <v>6277005702</v>
      </c>
      <c r="D571" s="174">
        <v>627</v>
      </c>
      <c r="E571" s="174" t="str">
        <f>_xlfn.XLOOKUP(C571,'Mapping account'!$C$5:$C$412,'Mapping account'!$K$5:$K$412,0)</f>
        <v>Định phí</v>
      </c>
      <c r="F571" s="174" t="str">
        <f t="shared" si="8"/>
        <v>Acct_05702</v>
      </c>
      <c r="G571" s="292" t="s">
        <v>574</v>
      </c>
    </row>
    <row r="572" spans="1:7" x14ac:dyDescent="0.25">
      <c r="A572" s="175" t="s">
        <v>767</v>
      </c>
      <c r="B572" s="174">
        <v>1000</v>
      </c>
      <c r="C572" s="174">
        <v>6277005801</v>
      </c>
      <c r="D572" s="174">
        <v>627</v>
      </c>
      <c r="E572" s="174" t="str">
        <f>_xlfn.XLOOKUP(C572,'Mapping account'!$C$5:$C$412,'Mapping account'!$K$5:$K$412,0)</f>
        <v>Định phí</v>
      </c>
      <c r="F572" s="174" t="str">
        <f t="shared" si="8"/>
        <v>Acct_05801</v>
      </c>
      <c r="G572" s="292" t="s">
        <v>593</v>
      </c>
    </row>
    <row r="573" spans="1:7" x14ac:dyDescent="0.25">
      <c r="A573" s="175" t="s">
        <v>2082</v>
      </c>
      <c r="B573" s="174">
        <v>1000</v>
      </c>
      <c r="C573" s="174">
        <v>6277006501</v>
      </c>
      <c r="D573" s="174">
        <v>627</v>
      </c>
      <c r="E573" s="174">
        <f>_xlfn.XLOOKUP(C573,'Mapping account'!$C$5:$C$412,'Mapping account'!$K$5:$K$412,0)</f>
        <v>0</v>
      </c>
      <c r="F573" s="174" t="str">
        <f t="shared" si="8"/>
        <v>Acct_06501</v>
      </c>
      <c r="G573" s="292" t="s">
        <v>636</v>
      </c>
    </row>
    <row r="574" spans="1:7" x14ac:dyDescent="0.25">
      <c r="A574" s="175" t="s">
        <v>2047</v>
      </c>
      <c r="B574" s="174">
        <v>1000</v>
      </c>
      <c r="C574" s="174">
        <v>6278002101</v>
      </c>
      <c r="D574" s="174">
        <v>627</v>
      </c>
      <c r="E574" s="174" t="str">
        <f>_xlfn.XLOOKUP(C574,'Mapping account'!$C$5:$C$412,'Mapping account'!$K$5:$K$412,0)</f>
        <v>Biến phí</v>
      </c>
      <c r="F574" s="174" t="str">
        <f t="shared" si="8"/>
        <v>Acct_02101</v>
      </c>
      <c r="G574" s="292" t="s">
        <v>687</v>
      </c>
    </row>
    <row r="575" spans="1:7" x14ac:dyDescent="0.25">
      <c r="A575" s="175" t="s">
        <v>765</v>
      </c>
      <c r="B575" s="174">
        <v>1000</v>
      </c>
      <c r="C575" s="174">
        <v>6278002402</v>
      </c>
      <c r="D575" s="174">
        <v>627</v>
      </c>
      <c r="E575" s="174" t="str">
        <f>_xlfn.XLOOKUP(C575,'Mapping account'!$C$5:$C$412,'Mapping account'!$K$5:$K$412,0)</f>
        <v>Định phí</v>
      </c>
      <c r="F575" s="174" t="str">
        <f t="shared" si="8"/>
        <v>Acct_02402</v>
      </c>
      <c r="G575" s="292" t="s">
        <v>723</v>
      </c>
    </row>
    <row r="576" spans="1:7" x14ac:dyDescent="0.25">
      <c r="A576" s="175" t="s">
        <v>2083</v>
      </c>
      <c r="B576" s="174">
        <v>1000</v>
      </c>
      <c r="C576" s="174">
        <v>6278002805</v>
      </c>
      <c r="D576" s="174">
        <v>627</v>
      </c>
      <c r="E576" s="174" t="str">
        <f>_xlfn.XLOOKUP(C576,'Mapping account'!$C$5:$C$412,'Mapping account'!$K$5:$K$412,0)</f>
        <v>Định phí</v>
      </c>
      <c r="F576" s="174" t="str">
        <f t="shared" si="8"/>
        <v>Acct_02805</v>
      </c>
      <c r="G576" s="292" t="s">
        <v>730</v>
      </c>
    </row>
    <row r="577" spans="1:7" x14ac:dyDescent="0.25">
      <c r="A577" s="175" t="s">
        <v>689</v>
      </c>
      <c r="B577" s="174">
        <v>1000</v>
      </c>
      <c r="C577" s="174">
        <v>6278003203</v>
      </c>
      <c r="D577" s="174">
        <v>627</v>
      </c>
      <c r="E577" s="174" t="str">
        <f>_xlfn.XLOOKUP(C577,'Mapping account'!$C$5:$C$412,'Mapping account'!$K$5:$K$412,0)</f>
        <v>Định phí</v>
      </c>
      <c r="F577" s="174" t="str">
        <f t="shared" si="8"/>
        <v>Acct_03203</v>
      </c>
      <c r="G577" s="292" t="s">
        <v>688</v>
      </c>
    </row>
    <row r="578" spans="1:7" x14ac:dyDescent="0.25">
      <c r="A578" s="175" t="s">
        <v>94</v>
      </c>
      <c r="B578" s="174">
        <v>1000</v>
      </c>
      <c r="C578" s="174">
        <v>6278004202</v>
      </c>
      <c r="D578" s="174">
        <v>627</v>
      </c>
      <c r="E578" s="174" t="str">
        <f>_xlfn.XLOOKUP(C578,'Mapping account'!$C$5:$C$412,'Mapping account'!$K$5:$K$412,0)</f>
        <v>Định phí</v>
      </c>
      <c r="F578" s="174" t="str">
        <f t="shared" ref="F578:F641" si="9">"Acct_"&amp;RIGHT(C578,5)</f>
        <v>Acct_04202</v>
      </c>
      <c r="G578" s="292" t="s">
        <v>2084</v>
      </c>
    </row>
    <row r="579" spans="1:7" x14ac:dyDescent="0.25">
      <c r="A579" s="175" t="s">
        <v>340</v>
      </c>
      <c r="B579" s="174">
        <v>1000</v>
      </c>
      <c r="C579" s="174">
        <v>6278004802</v>
      </c>
      <c r="D579" s="174">
        <v>627</v>
      </c>
      <c r="E579" s="174" t="str">
        <f>_xlfn.XLOOKUP(C579,'Mapping account'!$C$5:$C$412,'Mapping account'!$K$5:$K$412,0)</f>
        <v>Định phí</v>
      </c>
      <c r="F579" s="174" t="str">
        <f t="shared" si="9"/>
        <v>Acct_04802</v>
      </c>
      <c r="G579" s="292" t="s">
        <v>647</v>
      </c>
    </row>
    <row r="580" spans="1:7" x14ac:dyDescent="0.25">
      <c r="A580" s="175" t="s">
        <v>341</v>
      </c>
      <c r="B580" s="174">
        <v>1000</v>
      </c>
      <c r="C580" s="174">
        <v>6278004803</v>
      </c>
      <c r="D580" s="174">
        <v>627</v>
      </c>
      <c r="E580" s="174" t="str">
        <f>_xlfn.XLOOKUP(C580,'Mapping account'!$C$5:$C$412,'Mapping account'!$K$5:$K$412,0)</f>
        <v>Định phí</v>
      </c>
      <c r="F580" s="174" t="str">
        <f t="shared" si="9"/>
        <v>Acct_04803</v>
      </c>
      <c r="G580" s="292" t="s">
        <v>731</v>
      </c>
    </row>
    <row r="581" spans="1:7" x14ac:dyDescent="0.25">
      <c r="A581" s="175" t="s">
        <v>2051</v>
      </c>
      <c r="B581" s="174">
        <v>1000</v>
      </c>
      <c r="C581" s="174">
        <v>6278004805</v>
      </c>
      <c r="D581" s="174">
        <v>627</v>
      </c>
      <c r="E581" s="174" t="str">
        <f>_xlfn.XLOOKUP(C581,'Mapping account'!$C$5:$C$412,'Mapping account'!$K$5:$K$412,0)</f>
        <v>Định phí</v>
      </c>
      <c r="F581" s="174" t="str">
        <f t="shared" si="9"/>
        <v>Acct_04805</v>
      </c>
      <c r="G581" s="292" t="s">
        <v>2085</v>
      </c>
    </row>
    <row r="582" spans="1:7" x14ac:dyDescent="0.25">
      <c r="A582" s="175" t="s">
        <v>372</v>
      </c>
      <c r="B582" s="174">
        <v>1000</v>
      </c>
      <c r="C582" s="174">
        <v>6278005101</v>
      </c>
      <c r="D582" s="174">
        <v>627</v>
      </c>
      <c r="E582" s="174" t="str">
        <f>_xlfn.XLOOKUP(C582,'Mapping account'!$C$5:$C$412,'Mapping account'!$K$5:$K$412,0)</f>
        <v>Định phí</v>
      </c>
      <c r="F582" s="174" t="str">
        <f t="shared" si="9"/>
        <v>Acct_05101</v>
      </c>
      <c r="G582" s="292" t="s">
        <v>2086</v>
      </c>
    </row>
    <row r="583" spans="1:7" x14ac:dyDescent="0.25">
      <c r="A583" s="175" t="s">
        <v>86</v>
      </c>
      <c r="B583" s="174">
        <v>1000</v>
      </c>
      <c r="C583" s="174">
        <v>6278005601</v>
      </c>
      <c r="D583" s="174">
        <v>627</v>
      </c>
      <c r="E583" s="174" t="str">
        <f>_xlfn.XLOOKUP(C583,'Mapping account'!$C$5:$C$412,'Mapping account'!$K$5:$K$412,0)</f>
        <v>Định phí</v>
      </c>
      <c r="F583" s="174" t="str">
        <f t="shared" si="9"/>
        <v>Acct_05601</v>
      </c>
      <c r="G583" s="292" t="s">
        <v>578</v>
      </c>
    </row>
    <row r="584" spans="1:7" x14ac:dyDescent="0.25">
      <c r="A584" s="175" t="s">
        <v>577</v>
      </c>
      <c r="B584" s="174">
        <v>1000</v>
      </c>
      <c r="C584" s="174">
        <v>6278005703</v>
      </c>
      <c r="D584" s="174">
        <v>627</v>
      </c>
      <c r="E584" s="174" t="str">
        <f>_xlfn.XLOOKUP(C584,'Mapping account'!$C$5:$C$412,'Mapping account'!$K$5:$K$412,0)</f>
        <v>Định phí</v>
      </c>
      <c r="F584" s="174" t="str">
        <f t="shared" si="9"/>
        <v>Acct_05703</v>
      </c>
      <c r="G584" s="292" t="s">
        <v>576</v>
      </c>
    </row>
    <row r="585" spans="1:7" x14ac:dyDescent="0.25">
      <c r="A585" s="175" t="s">
        <v>778</v>
      </c>
      <c r="B585" s="174">
        <v>1000</v>
      </c>
      <c r="C585" s="174">
        <v>6278006601</v>
      </c>
      <c r="D585" s="174">
        <v>627</v>
      </c>
      <c r="E585" s="174">
        <f>_xlfn.XLOOKUP(C585,'Mapping account'!$C$5:$C$412,'Mapping account'!$K$5:$K$412,0)</f>
        <v>0</v>
      </c>
      <c r="F585" s="174" t="str">
        <f t="shared" si="9"/>
        <v>Acct_06601</v>
      </c>
      <c r="G585" s="292" t="s">
        <v>2087</v>
      </c>
    </row>
    <row r="586" spans="1:7" x14ac:dyDescent="0.25">
      <c r="A586" s="175" t="s">
        <v>389</v>
      </c>
      <c r="B586" s="174">
        <v>1000</v>
      </c>
      <c r="C586" s="174">
        <v>6278007201</v>
      </c>
      <c r="D586" s="174">
        <v>627</v>
      </c>
      <c r="E586" s="174" t="str">
        <f>_xlfn.XLOOKUP(C586,'Mapping account'!$C$5:$C$412,'Mapping account'!$K$5:$K$412,0)</f>
        <v>Định phí</v>
      </c>
      <c r="F586" s="174" t="str">
        <f t="shared" si="9"/>
        <v>Acct_07201</v>
      </c>
      <c r="G586" s="292" t="s">
        <v>588</v>
      </c>
    </row>
    <row r="587" spans="1:7" x14ac:dyDescent="0.25">
      <c r="A587" s="175" t="s">
        <v>2088</v>
      </c>
      <c r="B587" s="174">
        <v>1000</v>
      </c>
      <c r="C587" s="174">
        <v>6321000100</v>
      </c>
      <c r="D587" s="174">
        <v>632</v>
      </c>
      <c r="E587" s="174">
        <f>_xlfn.XLOOKUP(C587,'Mapping account'!$C$5:$C$412,'Mapping account'!$K$5:$K$412,0)</f>
        <v>0</v>
      </c>
      <c r="F587" s="174" t="str">
        <f t="shared" si="9"/>
        <v>Acct_00100</v>
      </c>
      <c r="G587" s="292" t="s">
        <v>2089</v>
      </c>
    </row>
    <row r="588" spans="1:7" x14ac:dyDescent="0.25">
      <c r="A588" s="175" t="s">
        <v>2090</v>
      </c>
      <c r="B588" s="174">
        <v>1000</v>
      </c>
      <c r="C588" s="174">
        <v>6321000200</v>
      </c>
      <c r="D588" s="174">
        <v>632</v>
      </c>
      <c r="E588" s="174">
        <f>_xlfn.XLOOKUP(C588,'Mapping account'!$C$5:$C$412,'Mapping account'!$K$5:$K$412,0)</f>
        <v>0</v>
      </c>
      <c r="F588" s="174" t="str">
        <f t="shared" si="9"/>
        <v>Acct_00200</v>
      </c>
      <c r="G588" s="292" t="s">
        <v>2091</v>
      </c>
    </row>
    <row r="589" spans="1:7" x14ac:dyDescent="0.25">
      <c r="A589" s="175" t="s">
        <v>2092</v>
      </c>
      <c r="B589" s="174">
        <v>1000</v>
      </c>
      <c r="C589" s="174">
        <v>6322000100</v>
      </c>
      <c r="D589" s="174">
        <v>632</v>
      </c>
      <c r="E589" s="174">
        <f>_xlfn.XLOOKUP(C589,'Mapping account'!$C$5:$C$412,'Mapping account'!$K$5:$K$412,0)</f>
        <v>0</v>
      </c>
      <c r="F589" s="174" t="str">
        <f t="shared" si="9"/>
        <v>Acct_00100</v>
      </c>
      <c r="G589" s="292" t="s">
        <v>2093</v>
      </c>
    </row>
    <row r="590" spans="1:7" x14ac:dyDescent="0.25">
      <c r="A590" s="175" t="s">
        <v>2094</v>
      </c>
      <c r="B590" s="174">
        <v>1000</v>
      </c>
      <c r="C590" s="174">
        <v>6323000100</v>
      </c>
      <c r="D590" s="174">
        <v>632</v>
      </c>
      <c r="E590" s="174">
        <f>_xlfn.XLOOKUP(C590,'Mapping account'!$C$5:$C$412,'Mapping account'!$K$5:$K$412,0)</f>
        <v>0</v>
      </c>
      <c r="F590" s="174" t="str">
        <f t="shared" si="9"/>
        <v>Acct_00100</v>
      </c>
      <c r="G590" s="292" t="s">
        <v>2095</v>
      </c>
    </row>
    <row r="591" spans="1:7" x14ac:dyDescent="0.25">
      <c r="A591" s="175" t="s">
        <v>2096</v>
      </c>
      <c r="B591" s="174">
        <v>1000</v>
      </c>
      <c r="C591" s="174">
        <v>6324000100</v>
      </c>
      <c r="D591" s="174">
        <v>632</v>
      </c>
      <c r="E591" s="174">
        <f>_xlfn.XLOOKUP(C591,'Mapping account'!$C$5:$C$412,'Mapping account'!$K$5:$K$412,0)</f>
        <v>0</v>
      </c>
      <c r="F591" s="174" t="str">
        <f t="shared" si="9"/>
        <v>Acct_00100</v>
      </c>
      <c r="G591" s="292" t="s">
        <v>2097</v>
      </c>
    </row>
    <row r="592" spans="1:7" x14ac:dyDescent="0.25">
      <c r="A592" s="175" t="s">
        <v>2098</v>
      </c>
      <c r="B592" s="174">
        <v>1000</v>
      </c>
      <c r="C592" s="174">
        <v>6325000100</v>
      </c>
      <c r="D592" s="174">
        <v>632</v>
      </c>
      <c r="E592" s="174">
        <f>_xlfn.XLOOKUP(C592,'Mapping account'!$C$5:$C$412,'Mapping account'!$K$5:$K$412,0)</f>
        <v>0</v>
      </c>
      <c r="F592" s="174" t="str">
        <f t="shared" si="9"/>
        <v>Acct_00100</v>
      </c>
      <c r="G592" s="292" t="s">
        <v>2099</v>
      </c>
    </row>
    <row r="593" spans="1:7" x14ac:dyDescent="0.25">
      <c r="A593" s="175" t="s">
        <v>2100</v>
      </c>
      <c r="B593" s="174">
        <v>1000</v>
      </c>
      <c r="C593" s="174">
        <v>6326000100</v>
      </c>
      <c r="D593" s="174">
        <v>632</v>
      </c>
      <c r="E593" s="174">
        <f>_xlfn.XLOOKUP(C593,'Mapping account'!$C$5:$C$412,'Mapping account'!$K$5:$K$412,0)</f>
        <v>0</v>
      </c>
      <c r="F593" s="174" t="str">
        <f t="shared" si="9"/>
        <v>Acct_00100</v>
      </c>
      <c r="G593" s="292" t="s">
        <v>2101</v>
      </c>
    </row>
    <row r="594" spans="1:7" x14ac:dyDescent="0.25">
      <c r="A594" s="175" t="s">
        <v>2102</v>
      </c>
      <c r="B594" s="174">
        <v>1000</v>
      </c>
      <c r="C594" s="174">
        <v>6328000100</v>
      </c>
      <c r="D594" s="174">
        <v>632</v>
      </c>
      <c r="E594" s="174">
        <f>_xlfn.XLOOKUP(C594,'Mapping account'!$C$5:$C$412,'Mapping account'!$K$5:$K$412,0)</f>
        <v>0</v>
      </c>
      <c r="F594" s="174" t="str">
        <f t="shared" si="9"/>
        <v>Acct_00100</v>
      </c>
      <c r="G594" s="292" t="s">
        <v>695</v>
      </c>
    </row>
    <row r="595" spans="1:7" x14ac:dyDescent="0.25">
      <c r="A595" s="175" t="s">
        <v>2103</v>
      </c>
      <c r="B595" s="174">
        <v>1000</v>
      </c>
      <c r="C595" s="174">
        <v>6329000100</v>
      </c>
      <c r="D595" s="174">
        <v>632</v>
      </c>
      <c r="E595" s="174">
        <f>_xlfn.XLOOKUP(C595,'Mapping account'!$C$5:$C$412,'Mapping account'!$K$5:$K$412,0)</f>
        <v>0</v>
      </c>
      <c r="F595" s="174" t="str">
        <f t="shared" si="9"/>
        <v>Acct_00100</v>
      </c>
      <c r="G595" s="292" t="s">
        <v>2104</v>
      </c>
    </row>
    <row r="596" spans="1:7" x14ac:dyDescent="0.25">
      <c r="A596" s="175" t="s">
        <v>2105</v>
      </c>
      <c r="B596" s="174">
        <v>1000</v>
      </c>
      <c r="C596" s="174">
        <v>6329000200</v>
      </c>
      <c r="D596" s="174">
        <v>632</v>
      </c>
      <c r="E596" s="174">
        <f>_xlfn.XLOOKUP(C596,'Mapping account'!$C$5:$C$412,'Mapping account'!$K$5:$K$412,0)</f>
        <v>0</v>
      </c>
      <c r="F596" s="174" t="str">
        <f t="shared" si="9"/>
        <v>Acct_00200</v>
      </c>
      <c r="G596" s="292" t="s">
        <v>2106</v>
      </c>
    </row>
    <row r="597" spans="1:7" x14ac:dyDescent="0.25">
      <c r="A597" s="175" t="s">
        <v>2107</v>
      </c>
      <c r="B597" s="174">
        <v>1000</v>
      </c>
      <c r="C597" s="174">
        <v>6329000900</v>
      </c>
      <c r="D597" s="174">
        <v>632</v>
      </c>
      <c r="E597" s="174">
        <f>_xlfn.XLOOKUP(C597,'Mapping account'!$C$5:$C$412,'Mapping account'!$K$5:$K$412,0)</f>
        <v>0</v>
      </c>
      <c r="F597" s="174" t="str">
        <f t="shared" si="9"/>
        <v>Acct_00900</v>
      </c>
      <c r="G597" s="292" t="s">
        <v>2108</v>
      </c>
    </row>
    <row r="598" spans="1:7" x14ac:dyDescent="0.25">
      <c r="A598" s="175" t="s">
        <v>157</v>
      </c>
      <c r="B598" s="174">
        <v>1000</v>
      </c>
      <c r="C598" s="174">
        <v>6351000100</v>
      </c>
      <c r="D598" s="174">
        <v>635</v>
      </c>
      <c r="E598" s="174" t="str">
        <f>_xlfn.XLOOKUP(C598,'Mapping account'!$C$5:$C$412,'Mapping account'!$K$5:$K$412,0)</f>
        <v>Định phí</v>
      </c>
      <c r="F598" s="174" t="str">
        <f t="shared" si="9"/>
        <v>Acct_00100</v>
      </c>
      <c r="G598" s="292" t="s">
        <v>2109</v>
      </c>
    </row>
    <row r="599" spans="1:7" x14ac:dyDescent="0.25">
      <c r="A599" s="175" t="s">
        <v>405</v>
      </c>
      <c r="B599" s="174">
        <v>1000</v>
      </c>
      <c r="C599" s="174">
        <v>6352006001</v>
      </c>
      <c r="D599" s="174">
        <v>635</v>
      </c>
      <c r="E599" s="174" t="str">
        <f>_xlfn.XLOOKUP(C599,'Mapping account'!$C$5:$C$412,'Mapping account'!$K$5:$K$412,0)</f>
        <v>Định phí</v>
      </c>
      <c r="F599" s="174" t="str">
        <f t="shared" si="9"/>
        <v>Acct_06001</v>
      </c>
      <c r="G599" s="292" t="s">
        <v>507</v>
      </c>
    </row>
    <row r="600" spans="1:7" x14ac:dyDescent="0.25">
      <c r="A600" s="175" t="s">
        <v>406</v>
      </c>
      <c r="B600" s="174">
        <v>1000</v>
      </c>
      <c r="C600" s="174">
        <v>6352006002</v>
      </c>
      <c r="D600" s="174">
        <v>635</v>
      </c>
      <c r="E600" s="174" t="str">
        <f>_xlfn.XLOOKUP(C600,'Mapping account'!$C$5:$C$412,'Mapping account'!$K$5:$K$412,0)</f>
        <v>Định phí</v>
      </c>
      <c r="F600" s="174" t="str">
        <f t="shared" si="9"/>
        <v>Acct_06002</v>
      </c>
      <c r="G600" s="292" t="s">
        <v>508</v>
      </c>
    </row>
    <row r="601" spans="1:7" x14ac:dyDescent="0.25">
      <c r="A601" s="175" t="s">
        <v>408</v>
      </c>
      <c r="B601" s="174">
        <v>1000</v>
      </c>
      <c r="C601" s="174">
        <v>6353006301</v>
      </c>
      <c r="D601" s="174">
        <v>635</v>
      </c>
      <c r="E601" s="174" t="str">
        <f>_xlfn.XLOOKUP(C601,'Mapping account'!$C$5:$C$412,'Mapping account'!$K$5:$K$412,0)</f>
        <v>Định phí</v>
      </c>
      <c r="F601" s="174" t="str">
        <f t="shared" si="9"/>
        <v>Acct_06301</v>
      </c>
      <c r="G601" s="292" t="s">
        <v>506</v>
      </c>
    </row>
    <row r="602" spans="1:7" x14ac:dyDescent="0.25">
      <c r="A602" s="175" t="s">
        <v>2110</v>
      </c>
      <c r="B602" s="174">
        <v>1000</v>
      </c>
      <c r="C602" s="174">
        <v>6353096301</v>
      </c>
      <c r="D602" s="174">
        <v>635</v>
      </c>
      <c r="E602" s="174" t="str">
        <f>_xlfn.XLOOKUP(C602,'Mapping account'!$C$5:$C$412,'Mapping account'!$K$5:$K$412,0)</f>
        <v>Định phí</v>
      </c>
      <c r="F602" s="174" t="str">
        <f t="shared" si="9"/>
        <v>Acct_96301</v>
      </c>
      <c r="G602" s="292" t="s">
        <v>523</v>
      </c>
    </row>
    <row r="603" spans="1:7" x14ac:dyDescent="0.25">
      <c r="A603" s="175" t="s">
        <v>2111</v>
      </c>
      <c r="B603" s="174">
        <v>1000</v>
      </c>
      <c r="C603" s="174">
        <v>6354000100</v>
      </c>
      <c r="D603" s="174">
        <v>635</v>
      </c>
      <c r="E603" s="174" t="str">
        <f>_xlfn.XLOOKUP(C603,'Mapping account'!$C$5:$C$412,'Mapping account'!$K$5:$K$412,0)</f>
        <v>Định phí</v>
      </c>
      <c r="F603" s="174" t="str">
        <f t="shared" si="9"/>
        <v>Acct_00100</v>
      </c>
      <c r="G603" s="292" t="s">
        <v>2112</v>
      </c>
    </row>
    <row r="604" spans="1:7" x14ac:dyDescent="0.25">
      <c r="A604" s="175" t="s">
        <v>2111</v>
      </c>
      <c r="B604" s="174">
        <v>1000</v>
      </c>
      <c r="C604" s="174">
        <v>6354006401</v>
      </c>
      <c r="D604" s="174">
        <v>635</v>
      </c>
      <c r="E604" s="174" t="str">
        <f>_xlfn.XLOOKUP(C604,'Mapping account'!$C$5:$C$412,'Mapping account'!$K$5:$K$412,0)</f>
        <v>Định phí</v>
      </c>
      <c r="F604" s="174" t="str">
        <f t="shared" si="9"/>
        <v>Acct_06401</v>
      </c>
      <c r="G604" s="292" t="s">
        <v>2113</v>
      </c>
    </row>
    <row r="605" spans="1:7" x14ac:dyDescent="0.25">
      <c r="A605" s="175" t="s">
        <v>2114</v>
      </c>
      <c r="B605" s="174">
        <v>1000</v>
      </c>
      <c r="C605" s="174">
        <v>6358000100</v>
      </c>
      <c r="D605" s="174">
        <v>635</v>
      </c>
      <c r="E605" s="174" t="str">
        <f>_xlfn.XLOOKUP(C605,'Mapping account'!$C$5:$C$412,'Mapping account'!$K$5:$K$412,0)</f>
        <v>Định phí</v>
      </c>
      <c r="F605" s="174" t="str">
        <f t="shared" si="9"/>
        <v>Acct_00100</v>
      </c>
      <c r="G605" s="292" t="s">
        <v>2115</v>
      </c>
    </row>
    <row r="606" spans="1:7" x14ac:dyDescent="0.25">
      <c r="A606" s="175" t="s">
        <v>407</v>
      </c>
      <c r="B606" s="174">
        <v>1000</v>
      </c>
      <c r="C606" s="174">
        <v>6358005901</v>
      </c>
      <c r="D606" s="174">
        <v>635</v>
      </c>
      <c r="E606" s="174" t="str">
        <f>_xlfn.XLOOKUP(C606,'Mapping account'!$C$5:$C$412,'Mapping account'!$K$5:$K$412,0)</f>
        <v>Định phí</v>
      </c>
      <c r="F606" s="174" t="str">
        <f t="shared" si="9"/>
        <v>Acct_05901</v>
      </c>
      <c r="G606" s="292" t="s">
        <v>2116</v>
      </c>
    </row>
    <row r="607" spans="1:7" x14ac:dyDescent="0.25">
      <c r="A607" s="175" t="s">
        <v>471</v>
      </c>
      <c r="B607" s="174">
        <v>1000</v>
      </c>
      <c r="C607" s="174">
        <v>6411002603</v>
      </c>
      <c r="D607" s="174">
        <v>641</v>
      </c>
      <c r="E607" s="174" t="str">
        <f>_xlfn.XLOOKUP(C607,'Mapping account'!$C$5:$C$412,'Mapping account'!$K$5:$K$412,0)</f>
        <v>Định phí</v>
      </c>
      <c r="F607" s="174" t="str">
        <f t="shared" si="9"/>
        <v>Acct_02603</v>
      </c>
      <c r="G607" s="292" t="s">
        <v>2117</v>
      </c>
    </row>
    <row r="608" spans="1:7" x14ac:dyDescent="0.25">
      <c r="A608" s="175" t="s">
        <v>756</v>
      </c>
      <c r="B608" s="174">
        <v>1000</v>
      </c>
      <c r="C608" s="174">
        <v>6411002604</v>
      </c>
      <c r="D608" s="174">
        <v>641</v>
      </c>
      <c r="E608" s="174" t="str">
        <f>_xlfn.XLOOKUP(C608,'Mapping account'!$C$5:$C$412,'Mapping account'!$K$5:$K$412,0)</f>
        <v>Định phí</v>
      </c>
      <c r="F608" s="174" t="str">
        <f t="shared" si="9"/>
        <v>Acct_02604</v>
      </c>
      <c r="G608" s="292" t="s">
        <v>552</v>
      </c>
    </row>
    <row r="609" spans="1:7" x14ac:dyDescent="0.25">
      <c r="A609" s="175" t="s">
        <v>762</v>
      </c>
      <c r="B609" s="174">
        <v>1000</v>
      </c>
      <c r="C609" s="174">
        <v>6411002605</v>
      </c>
      <c r="D609" s="174">
        <v>641</v>
      </c>
      <c r="E609" s="174" t="str">
        <f>_xlfn.XLOOKUP(C609,'Mapping account'!$C$5:$C$412,'Mapping account'!$K$5:$K$412,0)</f>
        <v>Định phí</v>
      </c>
      <c r="F609" s="174" t="str">
        <f t="shared" si="9"/>
        <v>Acct_02605</v>
      </c>
      <c r="G609" s="292" t="s">
        <v>553</v>
      </c>
    </row>
    <row r="610" spans="1:7" x14ac:dyDescent="0.25">
      <c r="A610" s="175" t="s">
        <v>764</v>
      </c>
      <c r="B610" s="174">
        <v>1000</v>
      </c>
      <c r="C610" s="174">
        <v>6411002703</v>
      </c>
      <c r="D610" s="174">
        <v>641</v>
      </c>
      <c r="E610" s="174" t="str">
        <f>_xlfn.XLOOKUP(C610,'Mapping account'!$C$5:$C$412,'Mapping account'!$K$5:$K$412,0)</f>
        <v>Định phí</v>
      </c>
      <c r="F610" s="174" t="str">
        <f t="shared" si="9"/>
        <v>Acct_02703</v>
      </c>
      <c r="G610" s="292" t="s">
        <v>2118</v>
      </c>
    </row>
    <row r="611" spans="1:7" x14ac:dyDescent="0.25">
      <c r="A611" s="175" t="s">
        <v>367</v>
      </c>
      <c r="B611" s="174">
        <v>1000</v>
      </c>
      <c r="C611" s="174">
        <v>6411002801</v>
      </c>
      <c r="D611" s="174">
        <v>641</v>
      </c>
      <c r="E611" s="174" t="str">
        <f>_xlfn.XLOOKUP(C611,'Mapping account'!$C$5:$C$412,'Mapping account'!$K$5:$K$412,0)</f>
        <v>Định phí</v>
      </c>
      <c r="F611" s="174" t="str">
        <f t="shared" si="9"/>
        <v>Acct_02801</v>
      </c>
      <c r="G611" s="292" t="s">
        <v>741</v>
      </c>
    </row>
    <row r="612" spans="1:7" x14ac:dyDescent="0.25">
      <c r="A612" s="175" t="s">
        <v>441</v>
      </c>
      <c r="B612" s="174">
        <v>1000</v>
      </c>
      <c r="C612" s="174">
        <v>6411002802</v>
      </c>
      <c r="D612" s="174">
        <v>641</v>
      </c>
      <c r="E612" s="174" t="str">
        <f>_xlfn.XLOOKUP(C612,'Mapping account'!$C$5:$C$412,'Mapping account'!$K$5:$K$412,0)</f>
        <v>Định phí</v>
      </c>
      <c r="F612" s="174" t="str">
        <f t="shared" si="9"/>
        <v>Acct_02802</v>
      </c>
      <c r="G612" s="292" t="s">
        <v>551</v>
      </c>
    </row>
    <row r="613" spans="1:7" x14ac:dyDescent="0.25">
      <c r="A613" s="175" t="s">
        <v>397</v>
      </c>
      <c r="B613" s="174">
        <v>1000</v>
      </c>
      <c r="C613" s="174">
        <v>6411002806</v>
      </c>
      <c r="D613" s="174">
        <v>641</v>
      </c>
      <c r="E613" s="174" t="str">
        <f>_xlfn.XLOOKUP(C613,'Mapping account'!$C$5:$C$412,'Mapping account'!$K$5:$K$412,0)</f>
        <v>Định phí</v>
      </c>
      <c r="F613" s="174" t="str">
        <f t="shared" si="9"/>
        <v>Acct_02806</v>
      </c>
      <c r="G613" s="292" t="s">
        <v>557</v>
      </c>
    </row>
    <row r="614" spans="1:7" x14ac:dyDescent="0.25">
      <c r="A614" s="175" t="s">
        <v>272</v>
      </c>
      <c r="B614" s="174">
        <v>1000</v>
      </c>
      <c r="C614" s="174">
        <v>6411002901</v>
      </c>
      <c r="D614" s="174">
        <v>641</v>
      </c>
      <c r="E614" s="174" t="str">
        <f>_xlfn.XLOOKUP(C614,'Mapping account'!$C$5:$C$412,'Mapping account'!$K$5:$K$412,0)</f>
        <v>Định phí</v>
      </c>
      <c r="F614" s="174" t="str">
        <f t="shared" si="9"/>
        <v>Acct_02901</v>
      </c>
      <c r="G614" s="292" t="s">
        <v>2119</v>
      </c>
    </row>
    <row r="615" spans="1:7" x14ac:dyDescent="0.25">
      <c r="A615" s="175" t="s">
        <v>398</v>
      </c>
      <c r="B615" s="174">
        <v>1000</v>
      </c>
      <c r="C615" s="174">
        <v>6411003001</v>
      </c>
      <c r="D615" s="174">
        <v>641</v>
      </c>
      <c r="E615" s="174" t="str">
        <f>_xlfn.XLOOKUP(C615,'Mapping account'!$C$5:$C$412,'Mapping account'!$K$5:$K$412,0)</f>
        <v>Định phí</v>
      </c>
      <c r="F615" s="174" t="str">
        <f t="shared" si="9"/>
        <v>Acct_03001</v>
      </c>
      <c r="G615" s="292" t="s">
        <v>684</v>
      </c>
    </row>
    <row r="616" spans="1:7" x14ac:dyDescent="0.25">
      <c r="A616" s="175" t="s">
        <v>763</v>
      </c>
      <c r="B616" s="174">
        <v>1000</v>
      </c>
      <c r="C616" s="174">
        <v>6411003202</v>
      </c>
      <c r="D616" s="174">
        <v>641</v>
      </c>
      <c r="E616" s="174" t="str">
        <f>_xlfn.XLOOKUP(C616,'Mapping account'!$C$5:$C$412,'Mapping account'!$K$5:$K$412,0)</f>
        <v>Định phí</v>
      </c>
      <c r="F616" s="174" t="str">
        <f t="shared" si="9"/>
        <v>Acct_03202</v>
      </c>
      <c r="G616" s="292" t="s">
        <v>537</v>
      </c>
    </row>
    <row r="617" spans="1:7" x14ac:dyDescent="0.25">
      <c r="A617" s="175" t="s">
        <v>761</v>
      </c>
      <c r="B617" s="174">
        <v>1000</v>
      </c>
      <c r="C617" s="174">
        <v>6411003401</v>
      </c>
      <c r="D617" s="174">
        <v>641</v>
      </c>
      <c r="E617" s="174" t="str">
        <f>_xlfn.XLOOKUP(C617,'Mapping account'!$C$5:$C$412,'Mapping account'!$K$5:$K$412,0)</f>
        <v>Định phí</v>
      </c>
      <c r="F617" s="174" t="str">
        <f t="shared" si="9"/>
        <v>Acct_03401</v>
      </c>
      <c r="G617" s="292" t="s">
        <v>558</v>
      </c>
    </row>
    <row r="618" spans="1:7" x14ac:dyDescent="0.25">
      <c r="A618" s="175" t="s">
        <v>543</v>
      </c>
      <c r="B618" s="174">
        <v>1000</v>
      </c>
      <c r="C618" s="174">
        <v>6411005704</v>
      </c>
      <c r="D618" s="174">
        <v>641</v>
      </c>
      <c r="E618" s="174" t="str">
        <f>_xlfn.XLOOKUP(C618,'Mapping account'!$C$5:$C$412,'Mapping account'!$K$5:$K$412,0)</f>
        <v>Định phí</v>
      </c>
      <c r="F618" s="174" t="str">
        <f t="shared" si="9"/>
        <v>Acct_05704</v>
      </c>
      <c r="G618" s="292" t="s">
        <v>701</v>
      </c>
    </row>
    <row r="619" spans="1:7" x14ac:dyDescent="0.25">
      <c r="A619" s="175" t="s">
        <v>766</v>
      </c>
      <c r="B619" s="174">
        <v>1000</v>
      </c>
      <c r="C619" s="174">
        <v>6411007202</v>
      </c>
      <c r="D619" s="174">
        <v>641</v>
      </c>
      <c r="E619" s="174" t="str">
        <f>_xlfn.XLOOKUP(C619,'Mapping account'!$C$5:$C$412,'Mapping account'!$K$5:$K$412,0)</f>
        <v>Định phí</v>
      </c>
      <c r="F619" s="174" t="str">
        <f t="shared" si="9"/>
        <v>Acct_07202</v>
      </c>
      <c r="G619" s="292" t="s">
        <v>700</v>
      </c>
    </row>
    <row r="620" spans="1:7" x14ac:dyDescent="0.25">
      <c r="A620" s="175" t="s">
        <v>2120</v>
      </c>
      <c r="B620" s="174">
        <v>1000</v>
      </c>
      <c r="C620" s="174">
        <v>6412000802</v>
      </c>
      <c r="D620" s="174">
        <v>641</v>
      </c>
      <c r="E620" s="174" t="str">
        <f>_xlfn.XLOOKUP(C620,'Mapping account'!$C$5:$C$412,'Mapping account'!$K$5:$K$412,0)</f>
        <v>Biến phí</v>
      </c>
      <c r="F620" s="174" t="str">
        <f t="shared" si="9"/>
        <v>Acct_00802</v>
      </c>
      <c r="G620" s="292" t="s">
        <v>708</v>
      </c>
    </row>
    <row r="621" spans="1:7" x14ac:dyDescent="0.25">
      <c r="A621" s="175" t="s">
        <v>2121</v>
      </c>
      <c r="B621" s="174">
        <v>1000</v>
      </c>
      <c r="C621" s="174">
        <v>6412003501</v>
      </c>
      <c r="D621" s="174">
        <v>641</v>
      </c>
      <c r="E621" s="174" t="str">
        <f>_xlfn.XLOOKUP(C621,'Mapping account'!$C$5:$C$412,'Mapping account'!$K$5:$K$412,0)</f>
        <v>Biến phí</v>
      </c>
      <c r="F621" s="174" t="str">
        <f t="shared" si="9"/>
        <v>Acct_03501</v>
      </c>
      <c r="G621" s="292" t="s">
        <v>592</v>
      </c>
    </row>
    <row r="622" spans="1:7" x14ac:dyDescent="0.25">
      <c r="A622" s="175" t="s">
        <v>2122</v>
      </c>
      <c r="B622" s="174">
        <v>1000</v>
      </c>
      <c r="C622" s="174">
        <v>6412003502</v>
      </c>
      <c r="D622" s="174">
        <v>641</v>
      </c>
      <c r="E622" s="174" t="str">
        <f>_xlfn.XLOOKUP(C622,'Mapping account'!$C$5:$C$412,'Mapping account'!$K$5:$K$412,0)</f>
        <v>Biến phí</v>
      </c>
      <c r="F622" s="174" t="str">
        <f t="shared" si="9"/>
        <v>Acct_03502</v>
      </c>
      <c r="G622" s="292" t="s">
        <v>2123</v>
      </c>
    </row>
    <row r="623" spans="1:7" x14ac:dyDescent="0.25">
      <c r="A623" s="175" t="s">
        <v>355</v>
      </c>
      <c r="B623" s="174">
        <v>1000</v>
      </c>
      <c r="C623" s="174">
        <v>6412004104</v>
      </c>
      <c r="D623" s="174">
        <v>641</v>
      </c>
      <c r="E623" s="174" t="str">
        <f>_xlfn.XLOOKUP(C623,'Mapping account'!$C$5:$C$412,'Mapping account'!$K$5:$K$412,0)</f>
        <v>Định phí</v>
      </c>
      <c r="F623" s="174" t="str">
        <f t="shared" si="9"/>
        <v>Acct_04104</v>
      </c>
      <c r="G623" s="292" t="s">
        <v>744</v>
      </c>
    </row>
    <row r="624" spans="1:7" x14ac:dyDescent="0.25">
      <c r="A624" s="175" t="s">
        <v>341</v>
      </c>
      <c r="B624" s="174">
        <v>1000</v>
      </c>
      <c r="C624" s="174">
        <v>6412004803</v>
      </c>
      <c r="D624" s="174">
        <v>641</v>
      </c>
      <c r="E624" s="174" t="str">
        <f>_xlfn.XLOOKUP(C624,'Mapping account'!$C$5:$C$412,'Mapping account'!$K$5:$K$412,0)</f>
        <v>Định phí</v>
      </c>
      <c r="F624" s="174" t="str">
        <f t="shared" si="9"/>
        <v>Acct_04803</v>
      </c>
      <c r="G624" s="292" t="s">
        <v>565</v>
      </c>
    </row>
    <row r="625" spans="1:7" x14ac:dyDescent="0.25">
      <c r="A625" s="175" t="s">
        <v>2124</v>
      </c>
      <c r="B625" s="174">
        <v>1000</v>
      </c>
      <c r="C625" s="174">
        <v>6412004805</v>
      </c>
      <c r="D625" s="174">
        <v>641</v>
      </c>
      <c r="E625" s="174" t="str">
        <f>_xlfn.XLOOKUP(C625,'Mapping account'!$C$5:$C$412,'Mapping account'!$K$5:$K$412,0)</f>
        <v>Định phí</v>
      </c>
      <c r="F625" s="174" t="str">
        <f t="shared" si="9"/>
        <v>Acct_04805</v>
      </c>
      <c r="G625" s="292" t="s">
        <v>2125</v>
      </c>
    </row>
    <row r="626" spans="1:7" x14ac:dyDescent="0.25">
      <c r="A626" s="175" t="s">
        <v>2126</v>
      </c>
      <c r="B626" s="174">
        <v>1000</v>
      </c>
      <c r="C626" s="174">
        <v>6412007101</v>
      </c>
      <c r="D626" s="174">
        <v>641</v>
      </c>
      <c r="E626" s="174" t="str">
        <f>_xlfn.XLOOKUP(C626,'Mapping account'!$C$5:$C$412,'Mapping account'!$K$5:$K$412,0)</f>
        <v>Định phí</v>
      </c>
      <c r="F626" s="174" t="str">
        <f t="shared" si="9"/>
        <v>Acct_07101</v>
      </c>
      <c r="G626" s="292" t="s">
        <v>2127</v>
      </c>
    </row>
    <row r="627" spans="1:7" x14ac:dyDescent="0.25">
      <c r="A627" s="175" t="s">
        <v>772</v>
      </c>
      <c r="B627" s="174">
        <v>1000</v>
      </c>
      <c r="C627" s="174">
        <v>6413001908</v>
      </c>
      <c r="D627" s="174">
        <v>641</v>
      </c>
      <c r="E627" s="174" t="str">
        <f>_xlfn.XLOOKUP(C627,'Mapping account'!$C$5:$C$412,'Mapping account'!$K$5:$K$412,0)</f>
        <v>Định phí</v>
      </c>
      <c r="F627" s="174" t="str">
        <f t="shared" si="9"/>
        <v>Acct_01908</v>
      </c>
      <c r="G627" s="292" t="s">
        <v>674</v>
      </c>
    </row>
    <row r="628" spans="1:7" x14ac:dyDescent="0.25">
      <c r="A628" s="175" t="s">
        <v>468</v>
      </c>
      <c r="B628" s="174">
        <v>1000</v>
      </c>
      <c r="C628" s="174">
        <v>6413002201</v>
      </c>
      <c r="D628" s="174">
        <v>641</v>
      </c>
      <c r="E628" s="174" t="str">
        <f>_xlfn.XLOOKUP(C628,'Mapping account'!$C$5:$C$412,'Mapping account'!$K$5:$K$412,0)</f>
        <v>Định phí</v>
      </c>
      <c r="F628" s="174" t="str">
        <f t="shared" si="9"/>
        <v>Acct_02201</v>
      </c>
      <c r="G628" s="292" t="s">
        <v>2128</v>
      </c>
    </row>
    <row r="629" spans="1:7" x14ac:dyDescent="0.25">
      <c r="A629" s="175" t="s">
        <v>2129</v>
      </c>
      <c r="B629" s="174">
        <v>1000</v>
      </c>
      <c r="C629" s="174">
        <v>6413002202</v>
      </c>
      <c r="D629" s="174">
        <v>641</v>
      </c>
      <c r="E629" s="174" t="str">
        <f>_xlfn.XLOOKUP(C629,'Mapping account'!$C$5:$C$412,'Mapping account'!$K$5:$K$412,0)</f>
        <v>Định phí</v>
      </c>
      <c r="F629" s="174" t="str">
        <f t="shared" si="9"/>
        <v>Acct_02202</v>
      </c>
      <c r="G629" s="292" t="s">
        <v>2130</v>
      </c>
    </row>
    <row r="630" spans="1:7" x14ac:dyDescent="0.25">
      <c r="A630" s="175" t="s">
        <v>2131</v>
      </c>
      <c r="B630" s="174">
        <v>1000</v>
      </c>
      <c r="C630" s="174">
        <v>6413002204</v>
      </c>
      <c r="D630" s="174">
        <v>641</v>
      </c>
      <c r="E630" s="174" t="str">
        <f>_xlfn.XLOOKUP(C630,'Mapping account'!$C$5:$C$412,'Mapping account'!$K$5:$K$412,0)</f>
        <v>Định phí</v>
      </c>
      <c r="F630" s="174" t="str">
        <f t="shared" si="9"/>
        <v>Acct_02204</v>
      </c>
      <c r="G630" s="292" t="s">
        <v>672</v>
      </c>
    </row>
    <row r="631" spans="1:7" x14ac:dyDescent="0.25">
      <c r="A631" s="175" t="s">
        <v>2132</v>
      </c>
      <c r="B631" s="174">
        <v>1000</v>
      </c>
      <c r="C631" s="174">
        <v>6413002206</v>
      </c>
      <c r="D631" s="174">
        <v>641</v>
      </c>
      <c r="E631" s="174">
        <f>_xlfn.XLOOKUP(C631,'Mapping account'!$C$5:$C$412,'Mapping account'!$K$5:$K$412,0)</f>
        <v>0</v>
      </c>
      <c r="F631" s="174" t="str">
        <f t="shared" si="9"/>
        <v>Acct_02206</v>
      </c>
      <c r="G631" s="292" t="s">
        <v>2133</v>
      </c>
    </row>
    <row r="632" spans="1:7" x14ac:dyDescent="0.25">
      <c r="A632" s="175" t="s">
        <v>2134</v>
      </c>
      <c r="B632" s="174">
        <v>1000</v>
      </c>
      <c r="C632" s="174">
        <v>6413002207</v>
      </c>
      <c r="D632" s="174">
        <v>641</v>
      </c>
      <c r="E632" s="174">
        <f>_xlfn.XLOOKUP(C632,'Mapping account'!$C$5:$C$412,'Mapping account'!$K$5:$K$412,0)</f>
        <v>0</v>
      </c>
      <c r="F632" s="174" t="str">
        <f t="shared" si="9"/>
        <v>Acct_02207</v>
      </c>
      <c r="G632" s="292" t="s">
        <v>2135</v>
      </c>
    </row>
    <row r="633" spans="1:7" x14ac:dyDescent="0.25">
      <c r="A633" s="175" t="s">
        <v>765</v>
      </c>
      <c r="B633" s="174">
        <v>1000</v>
      </c>
      <c r="C633" s="174">
        <v>6413002402</v>
      </c>
      <c r="D633" s="174">
        <v>641</v>
      </c>
      <c r="E633" s="174" t="str">
        <f>_xlfn.XLOOKUP(C633,'Mapping account'!$C$5:$C$412,'Mapping account'!$K$5:$K$412,0)</f>
        <v>Định phí</v>
      </c>
      <c r="F633" s="174" t="str">
        <f t="shared" si="9"/>
        <v>Acct_02402</v>
      </c>
      <c r="G633" s="292" t="s">
        <v>644</v>
      </c>
    </row>
    <row r="634" spans="1:7" x14ac:dyDescent="0.25">
      <c r="A634" s="175" t="s">
        <v>478</v>
      </c>
      <c r="B634" s="174">
        <v>1000</v>
      </c>
      <c r="C634" s="174">
        <v>6413003002</v>
      </c>
      <c r="D634" s="174">
        <v>641</v>
      </c>
      <c r="E634" s="174" t="str">
        <f>_xlfn.XLOOKUP(C634,'Mapping account'!$C$5:$C$412,'Mapping account'!$K$5:$K$412,0)</f>
        <v>Định phí</v>
      </c>
      <c r="F634" s="174" t="str">
        <f t="shared" si="9"/>
        <v>Acct_03002</v>
      </c>
      <c r="G634" s="292" t="s">
        <v>2136</v>
      </c>
    </row>
    <row r="635" spans="1:7" x14ac:dyDescent="0.25">
      <c r="A635" s="175" t="s">
        <v>2137</v>
      </c>
      <c r="B635" s="174">
        <v>1000</v>
      </c>
      <c r="C635" s="174">
        <v>6413004102</v>
      </c>
      <c r="D635" s="174">
        <v>641</v>
      </c>
      <c r="E635" s="174" t="str">
        <f>_xlfn.XLOOKUP(C635,'Mapping account'!$C$5:$C$412,'Mapping account'!$K$5:$K$412,0)</f>
        <v>Định phí</v>
      </c>
      <c r="F635" s="174" t="str">
        <f t="shared" si="9"/>
        <v>Acct_04102</v>
      </c>
      <c r="G635" s="292" t="s">
        <v>2138</v>
      </c>
    </row>
    <row r="636" spans="1:7" x14ac:dyDescent="0.25">
      <c r="A636" s="175" t="s">
        <v>2139</v>
      </c>
      <c r="B636" s="174">
        <v>1000</v>
      </c>
      <c r="C636" s="174">
        <v>6413004501</v>
      </c>
      <c r="D636" s="174">
        <v>641</v>
      </c>
      <c r="E636" s="174" t="str">
        <f>_xlfn.XLOOKUP(C636,'Mapping account'!$C$5:$C$412,'Mapping account'!$K$5:$K$412,0)</f>
        <v>Định phí</v>
      </c>
      <c r="F636" s="174" t="str">
        <f t="shared" si="9"/>
        <v>Acct_04501</v>
      </c>
      <c r="G636" s="292" t="s">
        <v>2140</v>
      </c>
    </row>
    <row r="637" spans="1:7" x14ac:dyDescent="0.25">
      <c r="A637" s="175" t="s">
        <v>360</v>
      </c>
      <c r="B637" s="174">
        <v>1000</v>
      </c>
      <c r="C637" s="174">
        <v>6413004502</v>
      </c>
      <c r="D637" s="174">
        <v>641</v>
      </c>
      <c r="E637" s="174" t="str">
        <f>_xlfn.XLOOKUP(C637,'Mapping account'!$C$5:$C$412,'Mapping account'!$K$5:$K$412,0)</f>
        <v>Định phí</v>
      </c>
      <c r="F637" s="174" t="str">
        <f t="shared" si="9"/>
        <v>Acct_04502</v>
      </c>
      <c r="G637" s="292" t="s">
        <v>560</v>
      </c>
    </row>
    <row r="638" spans="1:7" x14ac:dyDescent="0.25">
      <c r="A638" s="175" t="s">
        <v>341</v>
      </c>
      <c r="B638" s="174">
        <v>1000</v>
      </c>
      <c r="C638" s="174">
        <v>6413004803</v>
      </c>
      <c r="D638" s="174">
        <v>641</v>
      </c>
      <c r="E638" s="174" t="str">
        <f>_xlfn.XLOOKUP(C638,'Mapping account'!$C$5:$C$412,'Mapping account'!$K$5:$K$412,0)</f>
        <v>Định phí</v>
      </c>
      <c r="F638" s="174" t="str">
        <f t="shared" si="9"/>
        <v>Acct_04803</v>
      </c>
      <c r="G638" s="292" t="s">
        <v>536</v>
      </c>
    </row>
    <row r="639" spans="1:7" x14ac:dyDescent="0.25">
      <c r="A639" s="175" t="s">
        <v>2124</v>
      </c>
      <c r="B639" s="174">
        <v>1000</v>
      </c>
      <c r="C639" s="174">
        <v>6413004805</v>
      </c>
      <c r="D639" s="174">
        <v>641</v>
      </c>
      <c r="E639" s="174" t="str">
        <f>_xlfn.XLOOKUP(C639,'Mapping account'!$C$5:$C$412,'Mapping account'!$K$5:$K$412,0)</f>
        <v>Định phí</v>
      </c>
      <c r="F639" s="174" t="str">
        <f t="shared" si="9"/>
        <v>Acct_04805</v>
      </c>
      <c r="G639" s="292" t="s">
        <v>2141</v>
      </c>
    </row>
    <row r="640" spans="1:7" x14ac:dyDescent="0.25">
      <c r="A640" s="175" t="s">
        <v>372</v>
      </c>
      <c r="B640" s="174">
        <v>1000</v>
      </c>
      <c r="C640" s="174">
        <v>6413005101</v>
      </c>
      <c r="D640" s="174">
        <v>641</v>
      </c>
      <c r="E640" s="174" t="str">
        <f>_xlfn.XLOOKUP(C640,'Mapping account'!$C$5:$C$412,'Mapping account'!$K$5:$K$412,0)</f>
        <v>Định phí</v>
      </c>
      <c r="F640" s="174" t="str">
        <f t="shared" si="9"/>
        <v>Acct_05101</v>
      </c>
      <c r="G640" s="292" t="s">
        <v>698</v>
      </c>
    </row>
    <row r="641" spans="1:7" x14ac:dyDescent="0.25">
      <c r="A641" s="175" t="s">
        <v>459</v>
      </c>
      <c r="B641" s="174">
        <v>1000</v>
      </c>
      <c r="C641" s="174">
        <v>6414001901</v>
      </c>
      <c r="D641" s="174">
        <v>641</v>
      </c>
      <c r="E641" s="174" t="str">
        <f>_xlfn.XLOOKUP(C641,'Mapping account'!$C$5:$C$412,'Mapping account'!$K$5:$K$412,0)</f>
        <v>Định phí</v>
      </c>
      <c r="F641" s="174" t="str">
        <f t="shared" si="9"/>
        <v>Acct_01901</v>
      </c>
      <c r="G641" s="292" t="s">
        <v>2142</v>
      </c>
    </row>
    <row r="642" spans="1:7" x14ac:dyDescent="0.25">
      <c r="A642" s="175" t="s">
        <v>1098</v>
      </c>
      <c r="B642" s="174">
        <v>1000</v>
      </c>
      <c r="C642" s="174">
        <v>6414001903</v>
      </c>
      <c r="D642" s="174">
        <v>641</v>
      </c>
      <c r="E642" s="174" t="str">
        <f>_xlfn.XLOOKUP(C642,'Mapping account'!$C$5:$C$412,'Mapping account'!$K$5:$K$412,0)</f>
        <v>Định phí</v>
      </c>
      <c r="F642" s="174" t="str">
        <f t="shared" ref="F642:F705" si="10">"Acct_"&amp;RIGHT(C642,5)</f>
        <v>Acct_01903</v>
      </c>
      <c r="G642" s="292" t="s">
        <v>2143</v>
      </c>
    </row>
    <row r="643" spans="1:7" x14ac:dyDescent="0.25">
      <c r="A643" s="175" t="s">
        <v>416</v>
      </c>
      <c r="B643" s="174">
        <v>1000</v>
      </c>
      <c r="C643" s="174">
        <v>6414001904</v>
      </c>
      <c r="D643" s="174">
        <v>641</v>
      </c>
      <c r="E643" s="174" t="str">
        <f>_xlfn.XLOOKUP(C643,'Mapping account'!$C$5:$C$412,'Mapping account'!$K$5:$K$412,0)</f>
        <v>Định phí</v>
      </c>
      <c r="F643" s="174" t="str">
        <f t="shared" si="10"/>
        <v>Acct_01904</v>
      </c>
      <c r="G643" s="292" t="s">
        <v>2144</v>
      </c>
    </row>
    <row r="644" spans="1:7" x14ac:dyDescent="0.25">
      <c r="A644" s="175" t="s">
        <v>2065</v>
      </c>
      <c r="B644" s="174">
        <v>1000</v>
      </c>
      <c r="C644" s="174">
        <v>6414001905</v>
      </c>
      <c r="D644" s="174">
        <v>641</v>
      </c>
      <c r="E644" s="174" t="str">
        <f>_xlfn.XLOOKUP(C644,'Mapping account'!$C$5:$C$412,'Mapping account'!$K$5:$K$412,0)</f>
        <v>Định phí</v>
      </c>
      <c r="F644" s="174" t="str">
        <f t="shared" si="10"/>
        <v>Acct_01905</v>
      </c>
      <c r="G644" s="292" t="s">
        <v>562</v>
      </c>
    </row>
    <row r="645" spans="1:7" x14ac:dyDescent="0.25">
      <c r="A645" s="175" t="s">
        <v>2145</v>
      </c>
      <c r="B645" s="174">
        <v>1000</v>
      </c>
      <c r="C645" s="174">
        <v>6414001907</v>
      </c>
      <c r="D645" s="174">
        <v>641</v>
      </c>
      <c r="E645" s="174" t="str">
        <f>_xlfn.XLOOKUP(C645,'Mapping account'!$C$5:$C$412,'Mapping account'!$K$5:$K$412,0)</f>
        <v>Định phí</v>
      </c>
      <c r="F645" s="174" t="str">
        <f t="shared" si="10"/>
        <v>Acct_01907</v>
      </c>
      <c r="G645" s="292" t="s">
        <v>563</v>
      </c>
    </row>
    <row r="646" spans="1:7" x14ac:dyDescent="0.25">
      <c r="A646" s="175" t="s">
        <v>448</v>
      </c>
      <c r="B646" s="174">
        <v>1000</v>
      </c>
      <c r="C646" s="174">
        <v>6414001909</v>
      </c>
      <c r="D646" s="174">
        <v>641</v>
      </c>
      <c r="E646" s="174" t="str">
        <f>_xlfn.XLOOKUP(C646,'Mapping account'!$C$5:$C$412,'Mapping account'!$K$5:$K$412,0)</f>
        <v>Định phí</v>
      </c>
      <c r="F646" s="174" t="str">
        <f t="shared" si="10"/>
        <v>Acct_01909</v>
      </c>
      <c r="G646" s="292" t="s">
        <v>2146</v>
      </c>
    </row>
    <row r="647" spans="1:7" x14ac:dyDescent="0.25">
      <c r="A647" s="175" t="s">
        <v>423</v>
      </c>
      <c r="B647" s="174">
        <v>1000</v>
      </c>
      <c r="C647" s="174">
        <v>6414001910</v>
      </c>
      <c r="D647" s="174">
        <v>641</v>
      </c>
      <c r="E647" s="174" t="str">
        <f>_xlfn.XLOOKUP(C647,'Mapping account'!$C$5:$C$412,'Mapping account'!$K$5:$K$412,0)</f>
        <v>Định phí</v>
      </c>
      <c r="F647" s="174" t="str">
        <f t="shared" si="10"/>
        <v>Acct_01910</v>
      </c>
      <c r="G647" s="292" t="s">
        <v>2147</v>
      </c>
    </row>
    <row r="648" spans="1:7" x14ac:dyDescent="0.25">
      <c r="A648" s="175" t="s">
        <v>1101</v>
      </c>
      <c r="B648" s="174">
        <v>1000</v>
      </c>
      <c r="C648" s="174">
        <v>6414001913</v>
      </c>
      <c r="D648" s="174">
        <v>641</v>
      </c>
      <c r="E648" s="174" t="str">
        <f>_xlfn.XLOOKUP(C648,'Mapping account'!$C$5:$C$412,'Mapping account'!$K$5:$K$412,0)</f>
        <v>Định phí</v>
      </c>
      <c r="F648" s="174" t="str">
        <f t="shared" si="10"/>
        <v>Acct_01913</v>
      </c>
      <c r="G648" s="292" t="s">
        <v>2148</v>
      </c>
    </row>
    <row r="649" spans="1:7" x14ac:dyDescent="0.25">
      <c r="A649" s="175" t="s">
        <v>1096</v>
      </c>
      <c r="B649" s="174">
        <v>1000</v>
      </c>
      <c r="C649" s="174">
        <v>6414001915</v>
      </c>
      <c r="D649" s="174">
        <v>641</v>
      </c>
      <c r="E649" s="174" t="str">
        <f>_xlfn.XLOOKUP(C649,'Mapping account'!$C$5:$C$412,'Mapping account'!$K$5:$K$412,0)</f>
        <v>Định phí</v>
      </c>
      <c r="F649" s="174" t="str">
        <f t="shared" si="10"/>
        <v>Acct_01915</v>
      </c>
      <c r="G649" s="292" t="s">
        <v>2149</v>
      </c>
    </row>
    <row r="650" spans="1:7" x14ac:dyDescent="0.25">
      <c r="A650" s="175" t="s">
        <v>511</v>
      </c>
      <c r="B650" s="174">
        <v>1000</v>
      </c>
      <c r="C650" s="174">
        <v>6415006501</v>
      </c>
      <c r="D650" s="174">
        <v>641</v>
      </c>
      <c r="E650" s="174" t="str">
        <f>_xlfn.XLOOKUP(C650,'Mapping account'!$C$5:$C$412,'Mapping account'!$K$5:$K$412,0)</f>
        <v>Định phí</v>
      </c>
      <c r="F650" s="174" t="str">
        <f t="shared" si="10"/>
        <v>Acct_06501</v>
      </c>
      <c r="G650" s="292" t="s">
        <v>2150</v>
      </c>
    </row>
    <row r="651" spans="1:7" x14ac:dyDescent="0.25">
      <c r="A651" s="175" t="s">
        <v>484</v>
      </c>
      <c r="B651" s="174">
        <v>1000</v>
      </c>
      <c r="C651" s="174">
        <v>6417001802</v>
      </c>
      <c r="D651" s="174">
        <v>641</v>
      </c>
      <c r="E651" s="174" t="str">
        <f>_xlfn.XLOOKUP(C651,'Mapping account'!$C$5:$C$412,'Mapping account'!$K$5:$K$412,0)</f>
        <v>Định phí</v>
      </c>
      <c r="F651" s="174" t="str">
        <f t="shared" si="10"/>
        <v>Acct_01802</v>
      </c>
      <c r="G651" s="292" t="s">
        <v>2151</v>
      </c>
    </row>
    <row r="652" spans="1:7" x14ac:dyDescent="0.25">
      <c r="A652" s="175" t="s">
        <v>771</v>
      </c>
      <c r="B652" s="174">
        <v>1000</v>
      </c>
      <c r="C652" s="174">
        <v>6417002001</v>
      </c>
      <c r="D652" s="174">
        <v>641</v>
      </c>
      <c r="E652" s="174" t="str">
        <f>_xlfn.XLOOKUP(C652,'Mapping account'!$C$5:$C$412,'Mapping account'!$K$5:$K$412,0)</f>
        <v>Định phí</v>
      </c>
      <c r="F652" s="174" t="str">
        <f t="shared" si="10"/>
        <v>Acct_02001</v>
      </c>
      <c r="G652" s="292" t="s">
        <v>2152</v>
      </c>
    </row>
    <row r="653" spans="1:7" x14ac:dyDescent="0.25">
      <c r="A653" s="175" t="s">
        <v>468</v>
      </c>
      <c r="B653" s="174">
        <v>1000</v>
      </c>
      <c r="C653" s="174">
        <v>6417002201</v>
      </c>
      <c r="D653" s="174">
        <v>641</v>
      </c>
      <c r="E653" s="174" t="str">
        <f>_xlfn.XLOOKUP(C653,'Mapping account'!$C$5:$C$412,'Mapping account'!$K$5:$K$412,0)</f>
        <v>Định phí</v>
      </c>
      <c r="F653" s="174" t="str">
        <f t="shared" si="10"/>
        <v>Acct_02201</v>
      </c>
      <c r="G653" s="292" t="s">
        <v>2153</v>
      </c>
    </row>
    <row r="654" spans="1:7" x14ac:dyDescent="0.25">
      <c r="A654" s="175" t="s">
        <v>2129</v>
      </c>
      <c r="B654" s="174">
        <v>1000</v>
      </c>
      <c r="C654" s="174">
        <v>6417002202</v>
      </c>
      <c r="D654" s="174">
        <v>641</v>
      </c>
      <c r="E654" s="174" t="str">
        <f>_xlfn.XLOOKUP(C654,'Mapping account'!$C$5:$C$412,'Mapping account'!$K$5:$K$412,0)</f>
        <v>Định phí</v>
      </c>
      <c r="F654" s="174" t="str">
        <f t="shared" si="10"/>
        <v>Acct_02202</v>
      </c>
      <c r="G654" s="292" t="s">
        <v>2154</v>
      </c>
    </row>
    <row r="655" spans="1:7" x14ac:dyDescent="0.25">
      <c r="A655" s="175" t="s">
        <v>2131</v>
      </c>
      <c r="B655" s="174">
        <v>1000</v>
      </c>
      <c r="C655" s="174">
        <v>6417002204</v>
      </c>
      <c r="D655" s="174">
        <v>641</v>
      </c>
      <c r="E655" s="174">
        <f>_xlfn.XLOOKUP(C655,'Mapping account'!$C$5:$C$412,'Mapping account'!$K$5:$K$412,0)</f>
        <v>0</v>
      </c>
      <c r="F655" s="174" t="str">
        <f t="shared" si="10"/>
        <v>Acct_02204</v>
      </c>
      <c r="G655" s="292" t="s">
        <v>550</v>
      </c>
    </row>
    <row r="656" spans="1:7" x14ac:dyDescent="0.25">
      <c r="A656" s="175" t="s">
        <v>2155</v>
      </c>
      <c r="B656" s="174">
        <v>1000</v>
      </c>
      <c r="C656" s="174">
        <v>6417002205</v>
      </c>
      <c r="D656" s="174">
        <v>641</v>
      </c>
      <c r="E656" s="174">
        <f>_xlfn.XLOOKUP(C656,'Mapping account'!$C$5:$C$412,'Mapping account'!$K$5:$K$412,0)</f>
        <v>0</v>
      </c>
      <c r="F656" s="174" t="str">
        <f t="shared" si="10"/>
        <v>Acct_02205</v>
      </c>
      <c r="G656" s="292" t="s">
        <v>2156</v>
      </c>
    </row>
    <row r="657" spans="1:7" x14ac:dyDescent="0.25">
      <c r="A657" s="175" t="s">
        <v>2132</v>
      </c>
      <c r="B657" s="174">
        <v>1000</v>
      </c>
      <c r="C657" s="174">
        <v>6417002206</v>
      </c>
      <c r="D657" s="174">
        <v>641</v>
      </c>
      <c r="E657" s="174">
        <f>_xlfn.XLOOKUP(C657,'Mapping account'!$C$5:$C$412,'Mapping account'!$K$5:$K$412,0)</f>
        <v>0</v>
      </c>
      <c r="F657" s="174" t="str">
        <f t="shared" si="10"/>
        <v>Acct_02206</v>
      </c>
      <c r="G657" s="292" t="s">
        <v>751</v>
      </c>
    </row>
    <row r="658" spans="1:7" x14ac:dyDescent="0.25">
      <c r="A658" s="175" t="s">
        <v>501</v>
      </c>
      <c r="B658" s="174">
        <v>1000</v>
      </c>
      <c r="C658" s="174">
        <v>6417002804</v>
      </c>
      <c r="D658" s="174">
        <v>641</v>
      </c>
      <c r="E658" s="174" t="str">
        <f>_xlfn.XLOOKUP(C658,'Mapping account'!$C$5:$C$412,'Mapping account'!$K$5:$K$412,0)</f>
        <v>Định phí</v>
      </c>
      <c r="F658" s="174" t="str">
        <f t="shared" si="10"/>
        <v>Acct_02804</v>
      </c>
      <c r="G658" s="292" t="s">
        <v>2157</v>
      </c>
    </row>
    <row r="659" spans="1:7" x14ac:dyDescent="0.25">
      <c r="A659" s="175" t="s">
        <v>171</v>
      </c>
      <c r="B659" s="174">
        <v>1000</v>
      </c>
      <c r="C659" s="174">
        <v>6417003301</v>
      </c>
      <c r="D659" s="174">
        <v>641</v>
      </c>
      <c r="E659" s="174" t="str">
        <f>_xlfn.XLOOKUP(C659,'Mapping account'!$C$5:$C$412,'Mapping account'!$K$5:$K$412,0)</f>
        <v>Định phí</v>
      </c>
      <c r="F659" s="174" t="str">
        <f t="shared" si="10"/>
        <v>Acct_03301</v>
      </c>
      <c r="G659" s="292" t="s">
        <v>2158</v>
      </c>
    </row>
    <row r="660" spans="1:7" x14ac:dyDescent="0.25">
      <c r="A660" s="175" t="s">
        <v>151</v>
      </c>
      <c r="B660" s="174">
        <v>1000</v>
      </c>
      <c r="C660" s="174">
        <v>6417003302</v>
      </c>
      <c r="D660" s="174">
        <v>641</v>
      </c>
      <c r="E660" s="174" t="str">
        <f>_xlfn.XLOOKUP(C660,'Mapping account'!$C$5:$C$412,'Mapping account'!$K$5:$K$412,0)</f>
        <v>Định phí</v>
      </c>
      <c r="F660" s="174" t="str">
        <f t="shared" si="10"/>
        <v>Acct_03302</v>
      </c>
      <c r="G660" s="292" t="s">
        <v>753</v>
      </c>
    </row>
    <row r="661" spans="1:7" x14ac:dyDescent="0.25">
      <c r="A661" s="175" t="s">
        <v>2159</v>
      </c>
      <c r="B661" s="174">
        <v>1000</v>
      </c>
      <c r="C661" s="174">
        <v>6417003601</v>
      </c>
      <c r="D661" s="174">
        <v>641</v>
      </c>
      <c r="E661" s="174" t="str">
        <f>_xlfn.XLOOKUP(C661,'Mapping account'!$C$5:$C$412,'Mapping account'!$K$5:$K$412,0)</f>
        <v>Định phí</v>
      </c>
      <c r="F661" s="174" t="str">
        <f t="shared" si="10"/>
        <v>Acct_03601</v>
      </c>
      <c r="G661" s="292" t="s">
        <v>547</v>
      </c>
    </row>
    <row r="662" spans="1:7" x14ac:dyDescent="0.25">
      <c r="A662" s="175" t="s">
        <v>549</v>
      </c>
      <c r="B662" s="174">
        <v>1000</v>
      </c>
      <c r="C662" s="174">
        <v>6417003602</v>
      </c>
      <c r="D662" s="174">
        <v>641</v>
      </c>
      <c r="E662" s="174" t="str">
        <f>_xlfn.XLOOKUP(C662,'Mapping account'!$C$5:$C$412,'Mapping account'!$K$5:$K$412,0)</f>
        <v>Biến phí</v>
      </c>
      <c r="F662" s="174" t="str">
        <f t="shared" si="10"/>
        <v>Acct_03602</v>
      </c>
      <c r="G662" s="292" t="s">
        <v>548</v>
      </c>
    </row>
    <row r="663" spans="1:7" x14ac:dyDescent="0.25">
      <c r="A663" s="175" t="s">
        <v>401</v>
      </c>
      <c r="B663" s="174">
        <v>1000</v>
      </c>
      <c r="C663" s="174">
        <v>6417003604</v>
      </c>
      <c r="D663" s="174">
        <v>641</v>
      </c>
      <c r="E663" s="174" t="str">
        <f>_xlfn.XLOOKUP(C663,'Mapping account'!$C$5:$C$412,'Mapping account'!$K$5:$K$412,0)</f>
        <v>Định phí</v>
      </c>
      <c r="F663" s="174" t="str">
        <f t="shared" si="10"/>
        <v>Acct_03604</v>
      </c>
      <c r="G663" s="292" t="s">
        <v>710</v>
      </c>
    </row>
    <row r="664" spans="1:7" x14ac:dyDescent="0.25">
      <c r="A664" s="175" t="s">
        <v>2160</v>
      </c>
      <c r="B664" s="174">
        <v>1000</v>
      </c>
      <c r="C664" s="174">
        <v>6417003701</v>
      </c>
      <c r="D664" s="174">
        <v>641</v>
      </c>
      <c r="E664" s="174" t="str">
        <f>_xlfn.XLOOKUP(C664,'Mapping account'!$C$5:$C$412,'Mapping account'!$K$5:$K$412,0)</f>
        <v>Biến phí</v>
      </c>
      <c r="F664" s="174" t="str">
        <f t="shared" si="10"/>
        <v>Acct_03701</v>
      </c>
      <c r="G664" s="292" t="s">
        <v>527</v>
      </c>
    </row>
    <row r="665" spans="1:7" x14ac:dyDescent="0.25">
      <c r="A665" s="175" t="s">
        <v>775</v>
      </c>
      <c r="B665" s="174">
        <v>1000</v>
      </c>
      <c r="C665" s="174">
        <v>6417003702</v>
      </c>
      <c r="D665" s="174">
        <v>641</v>
      </c>
      <c r="E665" s="174" t="str">
        <f>_xlfn.XLOOKUP(C665,'Mapping account'!$C$5:$C$412,'Mapping account'!$K$5:$K$412,0)</f>
        <v>Biến phí</v>
      </c>
      <c r="F665" s="174" t="str">
        <f t="shared" si="10"/>
        <v>Acct_03702</v>
      </c>
      <c r="G665" s="292" t="s">
        <v>2161</v>
      </c>
    </row>
    <row r="666" spans="1:7" x14ac:dyDescent="0.25">
      <c r="A666" s="175" t="s">
        <v>2162</v>
      </c>
      <c r="B666" s="174">
        <v>1000</v>
      </c>
      <c r="C666" s="174">
        <v>6417003703</v>
      </c>
      <c r="D666" s="174">
        <v>641</v>
      </c>
      <c r="E666" s="174" t="str">
        <f>_xlfn.XLOOKUP(C666,'Mapping account'!$C$5:$C$412,'Mapping account'!$K$5:$K$412,0)</f>
        <v>Định phí</v>
      </c>
      <c r="F666" s="174" t="str">
        <f t="shared" si="10"/>
        <v>Acct_03703</v>
      </c>
      <c r="G666" s="292" t="s">
        <v>2163</v>
      </c>
    </row>
    <row r="667" spans="1:7" x14ac:dyDescent="0.25">
      <c r="A667" s="175" t="s">
        <v>496</v>
      </c>
      <c r="B667" s="174">
        <v>1000</v>
      </c>
      <c r="C667" s="174">
        <v>6417003801</v>
      </c>
      <c r="D667" s="174">
        <v>641</v>
      </c>
      <c r="E667" s="174" t="str">
        <f>_xlfn.XLOOKUP(C667,'Mapping account'!$C$5:$C$412,'Mapping account'!$K$5:$K$412,0)</f>
        <v>Biến phí</v>
      </c>
      <c r="F667" s="174" t="str">
        <f t="shared" si="10"/>
        <v>Acct_03801</v>
      </c>
      <c r="G667" s="292" t="s">
        <v>559</v>
      </c>
    </row>
    <row r="668" spans="1:7" x14ac:dyDescent="0.25">
      <c r="A668" s="175" t="s">
        <v>2164</v>
      </c>
      <c r="B668" s="174">
        <v>1000</v>
      </c>
      <c r="C668" s="174">
        <v>6417003802</v>
      </c>
      <c r="D668" s="174">
        <v>641</v>
      </c>
      <c r="E668" s="174" t="str">
        <f>_xlfn.XLOOKUP(C668,'Mapping account'!$C$5:$C$412,'Mapping account'!$K$5:$K$412,0)</f>
        <v>Định phí</v>
      </c>
      <c r="F668" s="174" t="str">
        <f t="shared" si="10"/>
        <v>Acct_03802</v>
      </c>
      <c r="G668" s="292" t="s">
        <v>645</v>
      </c>
    </row>
    <row r="669" spans="1:7" x14ac:dyDescent="0.25">
      <c r="A669" s="175" t="s">
        <v>2165</v>
      </c>
      <c r="B669" s="174">
        <v>1000</v>
      </c>
      <c r="C669" s="174">
        <v>6417003903</v>
      </c>
      <c r="D669" s="174">
        <v>641</v>
      </c>
      <c r="E669" s="174" t="str">
        <f>_xlfn.XLOOKUP(C669,'Mapping account'!$C$5:$C$412,'Mapping account'!$K$5:$K$412,0)</f>
        <v>Biến phí</v>
      </c>
      <c r="F669" s="174" t="str">
        <f t="shared" si="10"/>
        <v>Acct_03903</v>
      </c>
      <c r="G669" s="292" t="s">
        <v>555</v>
      </c>
    </row>
    <row r="670" spans="1:7" x14ac:dyDescent="0.25">
      <c r="A670" s="175" t="s">
        <v>2166</v>
      </c>
      <c r="B670" s="174">
        <v>1000</v>
      </c>
      <c r="C670" s="174">
        <v>6417004101</v>
      </c>
      <c r="D670" s="174">
        <v>641</v>
      </c>
      <c r="E670" s="174" t="str">
        <f>_xlfn.XLOOKUP(C670,'Mapping account'!$C$5:$C$412,'Mapping account'!$K$5:$K$412,0)</f>
        <v>Định phí</v>
      </c>
      <c r="F670" s="174" t="str">
        <f t="shared" si="10"/>
        <v>Acct_04101</v>
      </c>
      <c r="G670" s="292" t="s">
        <v>2167</v>
      </c>
    </row>
    <row r="671" spans="1:7" x14ac:dyDescent="0.25">
      <c r="A671" s="175" t="s">
        <v>2168</v>
      </c>
      <c r="B671" s="174">
        <v>1000</v>
      </c>
      <c r="C671" s="174">
        <v>6417004103</v>
      </c>
      <c r="D671" s="174">
        <v>641</v>
      </c>
      <c r="E671" s="174" t="str">
        <f>_xlfn.XLOOKUP(C671,'Mapping account'!$C$5:$C$412,'Mapping account'!$K$5:$K$412,0)</f>
        <v>Định phí</v>
      </c>
      <c r="F671" s="174" t="str">
        <f t="shared" si="10"/>
        <v>Acct_04103</v>
      </c>
      <c r="G671" s="292" t="s">
        <v>2169</v>
      </c>
    </row>
    <row r="672" spans="1:7" x14ac:dyDescent="0.25">
      <c r="A672" s="175" t="s">
        <v>355</v>
      </c>
      <c r="B672" s="174">
        <v>1000</v>
      </c>
      <c r="C672" s="174">
        <v>6417004104</v>
      </c>
      <c r="D672" s="174">
        <v>641</v>
      </c>
      <c r="E672" s="174" t="str">
        <f>_xlfn.XLOOKUP(C672,'Mapping account'!$C$5:$C$412,'Mapping account'!$K$5:$K$412,0)</f>
        <v>Định phí</v>
      </c>
      <c r="F672" s="174" t="str">
        <f t="shared" si="10"/>
        <v>Acct_04104</v>
      </c>
      <c r="G672" s="292" t="s">
        <v>702</v>
      </c>
    </row>
    <row r="673" spans="1:7" x14ac:dyDescent="0.25">
      <c r="A673" s="175" t="s">
        <v>2170</v>
      </c>
      <c r="B673" s="174">
        <v>1000</v>
      </c>
      <c r="C673" s="174">
        <v>6417004105</v>
      </c>
      <c r="D673" s="174">
        <v>641</v>
      </c>
      <c r="E673" s="174" t="str">
        <f>_xlfn.XLOOKUP(C673,'Mapping account'!$C$5:$C$412,'Mapping account'!$K$5:$K$412,0)</f>
        <v>Định phí</v>
      </c>
      <c r="F673" s="174" t="str">
        <f t="shared" si="10"/>
        <v>Acct_04105</v>
      </c>
      <c r="G673" s="292" t="s">
        <v>655</v>
      </c>
    </row>
    <row r="674" spans="1:7" x14ac:dyDescent="0.25">
      <c r="A674" s="175" t="s">
        <v>358</v>
      </c>
      <c r="B674" s="174">
        <v>1000</v>
      </c>
      <c r="C674" s="174">
        <v>6417004106</v>
      </c>
      <c r="D674" s="174">
        <v>641</v>
      </c>
      <c r="E674" s="174" t="str">
        <f>_xlfn.XLOOKUP(C674,'Mapping account'!$C$5:$C$412,'Mapping account'!$K$5:$K$412,0)</f>
        <v>Định phí</v>
      </c>
      <c r="F674" s="174" t="str">
        <f t="shared" si="10"/>
        <v>Acct_04106</v>
      </c>
      <c r="G674" s="292" t="s">
        <v>564</v>
      </c>
    </row>
    <row r="675" spans="1:7" x14ac:dyDescent="0.25">
      <c r="A675" s="175" t="s">
        <v>2171</v>
      </c>
      <c r="B675" s="174">
        <v>1000</v>
      </c>
      <c r="C675" s="174">
        <v>6417004107</v>
      </c>
      <c r="D675" s="174">
        <v>641</v>
      </c>
      <c r="E675" s="174" t="str">
        <f>_xlfn.XLOOKUP(C675,'Mapping account'!$C$5:$C$412,'Mapping account'!$K$5:$K$412,0)</f>
        <v>Định phí</v>
      </c>
      <c r="F675" s="174" t="str">
        <f t="shared" si="10"/>
        <v>Acct_04107</v>
      </c>
      <c r="G675" s="292" t="s">
        <v>2172</v>
      </c>
    </row>
    <row r="676" spans="1:7" x14ac:dyDescent="0.25">
      <c r="A676" s="175" t="s">
        <v>356</v>
      </c>
      <c r="B676" s="174">
        <v>1000</v>
      </c>
      <c r="C676" s="174">
        <v>6417004109</v>
      </c>
      <c r="D676" s="174">
        <v>641</v>
      </c>
      <c r="E676" s="174" t="str">
        <f>_xlfn.XLOOKUP(C676,'Mapping account'!$C$5:$C$412,'Mapping account'!$K$5:$K$412,0)</f>
        <v>Định phí</v>
      </c>
      <c r="F676" s="174" t="str">
        <f t="shared" si="10"/>
        <v>Acct_04109</v>
      </c>
      <c r="G676" s="292" t="s">
        <v>679</v>
      </c>
    </row>
    <row r="677" spans="1:7" x14ac:dyDescent="0.25">
      <c r="A677" s="175" t="s">
        <v>2139</v>
      </c>
      <c r="B677" s="174">
        <v>1000</v>
      </c>
      <c r="C677" s="174">
        <v>6417004501</v>
      </c>
      <c r="D677" s="174">
        <v>641</v>
      </c>
      <c r="E677" s="174" t="str">
        <f>_xlfn.XLOOKUP(C677,'Mapping account'!$C$5:$C$412,'Mapping account'!$K$5:$K$412,0)</f>
        <v>Định phí</v>
      </c>
      <c r="F677" s="174" t="str">
        <f t="shared" si="10"/>
        <v>Acct_04501</v>
      </c>
      <c r="G677" s="292" t="s">
        <v>685</v>
      </c>
    </row>
    <row r="678" spans="1:7" x14ac:dyDescent="0.25">
      <c r="A678" s="175" t="s">
        <v>360</v>
      </c>
      <c r="B678" s="174">
        <v>1000</v>
      </c>
      <c r="C678" s="174">
        <v>6417004502</v>
      </c>
      <c r="D678" s="174">
        <v>641</v>
      </c>
      <c r="E678" s="174" t="str">
        <f>_xlfn.XLOOKUP(C678,'Mapping account'!$C$5:$C$412,'Mapping account'!$K$5:$K$412,0)</f>
        <v>Định phí</v>
      </c>
      <c r="F678" s="174" t="str">
        <f t="shared" si="10"/>
        <v>Acct_04502</v>
      </c>
      <c r="G678" s="292" t="s">
        <v>673</v>
      </c>
    </row>
    <row r="679" spans="1:7" x14ac:dyDescent="0.25">
      <c r="A679" s="175" t="s">
        <v>769</v>
      </c>
      <c r="B679" s="174">
        <v>1000</v>
      </c>
      <c r="C679" s="174">
        <v>6417004702</v>
      </c>
      <c r="D679" s="174">
        <v>641</v>
      </c>
      <c r="E679" s="174" t="str">
        <f>_xlfn.XLOOKUP(C679,'Mapping account'!$C$5:$C$412,'Mapping account'!$K$5:$K$412,0)</f>
        <v>Định phí</v>
      </c>
      <c r="F679" s="174" t="str">
        <f t="shared" si="10"/>
        <v>Acct_04702</v>
      </c>
      <c r="G679" s="292" t="s">
        <v>530</v>
      </c>
    </row>
    <row r="680" spans="1:7" x14ac:dyDescent="0.25">
      <c r="A680" s="175" t="s">
        <v>2173</v>
      </c>
      <c r="B680" s="174">
        <v>1000</v>
      </c>
      <c r="C680" s="174">
        <v>6417004801</v>
      </c>
      <c r="D680" s="174">
        <v>641</v>
      </c>
      <c r="E680" s="174" t="str">
        <f>_xlfn.XLOOKUP(C680,'Mapping account'!$C$5:$C$412,'Mapping account'!$K$5:$K$412,0)</f>
        <v>Biến phí</v>
      </c>
      <c r="F680" s="174" t="str">
        <f t="shared" si="10"/>
        <v>Acct_04801</v>
      </c>
      <c r="G680" s="292" t="s">
        <v>2174</v>
      </c>
    </row>
    <row r="681" spans="1:7" x14ac:dyDescent="0.25">
      <c r="A681" s="175" t="s">
        <v>370</v>
      </c>
      <c r="B681" s="174">
        <v>1000</v>
      </c>
      <c r="C681" s="174">
        <v>6417004804</v>
      </c>
      <c r="D681" s="174">
        <v>641</v>
      </c>
      <c r="E681" s="174" t="str">
        <f>_xlfn.XLOOKUP(C681,'Mapping account'!$C$5:$C$412,'Mapping account'!$K$5:$K$412,0)</f>
        <v>Định phí</v>
      </c>
      <c r="F681" s="174" t="str">
        <f t="shared" si="10"/>
        <v>Acct_04804</v>
      </c>
      <c r="G681" s="292" t="s">
        <v>2175</v>
      </c>
    </row>
    <row r="682" spans="1:7" x14ac:dyDescent="0.25">
      <c r="A682" s="175" t="s">
        <v>639</v>
      </c>
      <c r="B682" s="174">
        <v>1000</v>
      </c>
      <c r="C682" s="174">
        <v>6417004901</v>
      </c>
      <c r="D682" s="174">
        <v>641</v>
      </c>
      <c r="E682" s="174" t="str">
        <f>_xlfn.XLOOKUP(C682,'Mapping account'!$C$5:$C$412,'Mapping account'!$K$5:$K$412,0)</f>
        <v>Định phí</v>
      </c>
      <c r="F682" s="174" t="str">
        <f t="shared" si="10"/>
        <v>Acct_04901</v>
      </c>
      <c r="G682" s="292" t="s">
        <v>2176</v>
      </c>
    </row>
    <row r="683" spans="1:7" x14ac:dyDescent="0.25">
      <c r="A683" s="175" t="s">
        <v>453</v>
      </c>
      <c r="B683" s="174">
        <v>1000</v>
      </c>
      <c r="C683" s="174">
        <v>6417004902</v>
      </c>
      <c r="D683" s="174">
        <v>641</v>
      </c>
      <c r="E683" s="174" t="str">
        <f>_xlfn.XLOOKUP(C683,'Mapping account'!$C$5:$C$412,'Mapping account'!$K$5:$K$412,0)</f>
        <v>Định phí</v>
      </c>
      <c r="F683" s="174" t="str">
        <f t="shared" si="10"/>
        <v>Acct_04902</v>
      </c>
      <c r="G683" s="292" t="s">
        <v>554</v>
      </c>
    </row>
    <row r="684" spans="1:7" x14ac:dyDescent="0.25">
      <c r="A684" s="175" t="s">
        <v>498</v>
      </c>
      <c r="B684" s="174">
        <v>1000</v>
      </c>
      <c r="C684" s="174">
        <v>6417004903</v>
      </c>
      <c r="D684" s="174">
        <v>641</v>
      </c>
      <c r="E684" s="174" t="str">
        <f>_xlfn.XLOOKUP(C684,'Mapping account'!$C$5:$C$412,'Mapping account'!$K$5:$K$412,0)</f>
        <v>Định phí</v>
      </c>
      <c r="F684" s="174" t="str">
        <f t="shared" si="10"/>
        <v>Acct_04903</v>
      </c>
      <c r="G684" s="292" t="s">
        <v>2177</v>
      </c>
    </row>
    <row r="685" spans="1:7" x14ac:dyDescent="0.25">
      <c r="A685" s="175" t="s">
        <v>2077</v>
      </c>
      <c r="B685" s="174">
        <v>1000</v>
      </c>
      <c r="C685" s="174">
        <v>6417004904</v>
      </c>
      <c r="D685" s="174">
        <v>641</v>
      </c>
      <c r="E685" s="174" t="str">
        <f>_xlfn.XLOOKUP(C685,'Mapping account'!$C$5:$C$412,'Mapping account'!$K$5:$K$412,0)</f>
        <v>Định phí</v>
      </c>
      <c r="F685" s="174" t="str">
        <f t="shared" si="10"/>
        <v>Acct_04904</v>
      </c>
      <c r="G685" s="292" t="s">
        <v>2178</v>
      </c>
    </row>
    <row r="686" spans="1:7" x14ac:dyDescent="0.25">
      <c r="A686" s="175" t="s">
        <v>757</v>
      </c>
      <c r="B686" s="174">
        <v>1000</v>
      </c>
      <c r="C686" s="174">
        <v>6417005001</v>
      </c>
      <c r="D686" s="174">
        <v>641</v>
      </c>
      <c r="E686" s="174" t="str">
        <f>_xlfn.XLOOKUP(C686,'Mapping account'!$C$5:$C$412,'Mapping account'!$K$5:$K$412,0)</f>
        <v>Định phí</v>
      </c>
      <c r="F686" s="174" t="str">
        <f t="shared" si="10"/>
        <v>Acct_05001</v>
      </c>
      <c r="G686" s="292" t="s">
        <v>676</v>
      </c>
    </row>
    <row r="687" spans="1:7" x14ac:dyDescent="0.25">
      <c r="A687" s="175" t="s">
        <v>373</v>
      </c>
      <c r="B687" s="174">
        <v>1000</v>
      </c>
      <c r="C687" s="174">
        <v>6417005102</v>
      </c>
      <c r="D687" s="174">
        <v>641</v>
      </c>
      <c r="E687" s="174" t="str">
        <f>_xlfn.XLOOKUP(C687,'Mapping account'!$C$5:$C$412,'Mapping account'!$K$5:$K$412,0)</f>
        <v>Định phí</v>
      </c>
      <c r="F687" s="174" t="str">
        <f t="shared" si="10"/>
        <v>Acct_05102</v>
      </c>
      <c r="G687" s="292" t="s">
        <v>2179</v>
      </c>
    </row>
    <row r="688" spans="1:7" x14ac:dyDescent="0.25">
      <c r="A688" s="175" t="s">
        <v>526</v>
      </c>
      <c r="B688" s="174">
        <v>1000</v>
      </c>
      <c r="C688" s="174">
        <v>6417005301</v>
      </c>
      <c r="D688" s="174">
        <v>641</v>
      </c>
      <c r="E688" s="174" t="str">
        <f>_xlfn.XLOOKUP(C688,'Mapping account'!$C$5:$C$412,'Mapping account'!$K$5:$K$412,0)</f>
        <v>Định phí</v>
      </c>
      <c r="F688" s="174" t="str">
        <f t="shared" si="10"/>
        <v>Acct_05301</v>
      </c>
      <c r="G688" s="292" t="s">
        <v>525</v>
      </c>
    </row>
    <row r="689" spans="1:7" x14ac:dyDescent="0.25">
      <c r="A689" s="175" t="s">
        <v>157</v>
      </c>
      <c r="B689" s="174">
        <v>1000</v>
      </c>
      <c r="C689" s="174">
        <v>6417005501</v>
      </c>
      <c r="D689" s="174">
        <v>641</v>
      </c>
      <c r="E689" s="174" t="str">
        <f>_xlfn.XLOOKUP(C689,'Mapping account'!$C$5:$C$412,'Mapping account'!$K$5:$K$412,0)</f>
        <v>Định phí</v>
      </c>
      <c r="F689" s="174" t="str">
        <f t="shared" si="10"/>
        <v>Acct_05501</v>
      </c>
      <c r="G689" s="292" t="s">
        <v>661</v>
      </c>
    </row>
    <row r="690" spans="1:7" x14ac:dyDescent="0.25">
      <c r="A690" s="175" t="s">
        <v>86</v>
      </c>
      <c r="B690" s="174">
        <v>1000</v>
      </c>
      <c r="C690" s="174">
        <v>6417005601</v>
      </c>
      <c r="D690" s="174">
        <v>641</v>
      </c>
      <c r="E690" s="174" t="str">
        <f>_xlfn.XLOOKUP(C690,'Mapping account'!$C$5:$C$412,'Mapping account'!$K$5:$K$412,0)</f>
        <v>Định phí</v>
      </c>
      <c r="F690" s="174" t="str">
        <f t="shared" si="10"/>
        <v>Acct_05601</v>
      </c>
      <c r="G690" s="292" t="s">
        <v>671</v>
      </c>
    </row>
    <row r="691" spans="1:7" x14ac:dyDescent="0.25">
      <c r="A691" s="175" t="s">
        <v>641</v>
      </c>
      <c r="B691" s="174">
        <v>1000</v>
      </c>
      <c r="C691" s="174">
        <v>6417005602</v>
      </c>
      <c r="D691" s="174">
        <v>641</v>
      </c>
      <c r="E691" s="174" t="str">
        <f>_xlfn.XLOOKUP(C691,'Mapping account'!$C$5:$C$412,'Mapping account'!$K$5:$K$412,0)</f>
        <v>Định phí</v>
      </c>
      <c r="F691" s="174" t="str">
        <f t="shared" si="10"/>
        <v>Acct_05602</v>
      </c>
      <c r="G691" s="292" t="s">
        <v>2180</v>
      </c>
    </row>
    <row r="692" spans="1:7" x14ac:dyDescent="0.25">
      <c r="A692" s="175" t="s">
        <v>770</v>
      </c>
      <c r="B692" s="174">
        <v>1000</v>
      </c>
      <c r="C692" s="174">
        <v>6417005701</v>
      </c>
      <c r="D692" s="174">
        <v>641</v>
      </c>
      <c r="E692" s="174" t="str">
        <f>_xlfn.XLOOKUP(C692,'Mapping account'!$C$5:$C$412,'Mapping account'!$K$5:$K$412,0)</f>
        <v>Định phí</v>
      </c>
      <c r="F692" s="174" t="str">
        <f t="shared" si="10"/>
        <v>Acct_05701</v>
      </c>
      <c r="G692" s="292" t="s">
        <v>653</v>
      </c>
    </row>
    <row r="693" spans="1:7" x14ac:dyDescent="0.25">
      <c r="A693" s="175" t="s">
        <v>541</v>
      </c>
      <c r="B693" s="174">
        <v>1000</v>
      </c>
      <c r="C693" s="174">
        <v>6417005702</v>
      </c>
      <c r="D693" s="174">
        <v>641</v>
      </c>
      <c r="E693" s="174" t="str">
        <f>_xlfn.XLOOKUP(C693,'Mapping account'!$C$5:$C$412,'Mapping account'!$K$5:$K$412,0)</f>
        <v>Định phí</v>
      </c>
      <c r="F693" s="174" t="str">
        <f t="shared" si="10"/>
        <v>Acct_05702</v>
      </c>
      <c r="G693" s="292" t="s">
        <v>646</v>
      </c>
    </row>
    <row r="694" spans="1:7" x14ac:dyDescent="0.25">
      <c r="A694" s="175" t="s">
        <v>767</v>
      </c>
      <c r="B694" s="174">
        <v>1000</v>
      </c>
      <c r="C694" s="174">
        <v>6417005801</v>
      </c>
      <c r="D694" s="174">
        <v>641</v>
      </c>
      <c r="E694" s="174" t="str">
        <f>_xlfn.XLOOKUP(C694,'Mapping account'!$C$5:$C$412,'Mapping account'!$K$5:$K$412,0)</f>
        <v>Định phí</v>
      </c>
      <c r="F694" s="174" t="str">
        <f t="shared" si="10"/>
        <v>Acct_05801</v>
      </c>
      <c r="G694" s="292" t="s">
        <v>566</v>
      </c>
    </row>
    <row r="695" spans="1:7" x14ac:dyDescent="0.25">
      <c r="A695" s="175" t="s">
        <v>376</v>
      </c>
      <c r="B695" s="174">
        <v>1000</v>
      </c>
      <c r="C695" s="174">
        <v>6417005803</v>
      </c>
      <c r="D695" s="174">
        <v>641</v>
      </c>
      <c r="E695" s="174" t="str">
        <f>_xlfn.XLOOKUP(C695,'Mapping account'!$C$5:$C$412,'Mapping account'!$K$5:$K$412,0)</f>
        <v>Định phí</v>
      </c>
      <c r="F695" s="174" t="str">
        <f t="shared" si="10"/>
        <v>Acct_05803</v>
      </c>
      <c r="G695" s="292" t="s">
        <v>738</v>
      </c>
    </row>
    <row r="696" spans="1:7" x14ac:dyDescent="0.25">
      <c r="A696" s="175" t="s">
        <v>511</v>
      </c>
      <c r="B696" s="174">
        <v>1000</v>
      </c>
      <c r="C696" s="174">
        <v>6417006501</v>
      </c>
      <c r="D696" s="174">
        <v>641</v>
      </c>
      <c r="E696" s="174" t="str">
        <f>_xlfn.XLOOKUP(C696,'Mapping account'!$C$5:$C$412,'Mapping account'!$K$5:$K$412,0)</f>
        <v>Định phí</v>
      </c>
      <c r="F696" s="174" t="str">
        <f t="shared" si="10"/>
        <v>Acct_06501</v>
      </c>
      <c r="G696" s="292" t="s">
        <v>2181</v>
      </c>
    </row>
    <row r="697" spans="1:7" x14ac:dyDescent="0.25">
      <c r="A697" s="175" t="s">
        <v>2126</v>
      </c>
      <c r="B697" s="174">
        <v>1000</v>
      </c>
      <c r="C697" s="174">
        <v>6417007101</v>
      </c>
      <c r="D697" s="174">
        <v>641</v>
      </c>
      <c r="E697" s="174" t="str">
        <f>_xlfn.XLOOKUP(C697,'Mapping account'!$C$5:$C$412,'Mapping account'!$K$5:$K$412,0)</f>
        <v>Định phí</v>
      </c>
      <c r="F697" s="174" t="str">
        <f t="shared" si="10"/>
        <v>Acct_07101</v>
      </c>
      <c r="G697" s="292" t="s">
        <v>712</v>
      </c>
    </row>
    <row r="698" spans="1:7" x14ac:dyDescent="0.25">
      <c r="A698" s="175" t="s">
        <v>2182</v>
      </c>
      <c r="B698" s="174">
        <v>1000</v>
      </c>
      <c r="C698" s="174">
        <v>6418002208</v>
      </c>
      <c r="D698" s="174">
        <v>641</v>
      </c>
      <c r="E698" s="174">
        <f>_xlfn.XLOOKUP(C698,'Mapping account'!$C$5:$C$412,'Mapping account'!$K$5:$K$412,0)</f>
        <v>0</v>
      </c>
      <c r="F698" s="174" t="str">
        <f t="shared" si="10"/>
        <v>Acct_02208</v>
      </c>
      <c r="G698" s="292" t="s">
        <v>2183</v>
      </c>
    </row>
    <row r="699" spans="1:7" x14ac:dyDescent="0.25">
      <c r="A699" s="175" t="s">
        <v>765</v>
      </c>
      <c r="B699" s="174">
        <v>1000</v>
      </c>
      <c r="C699" s="174">
        <v>6418002402</v>
      </c>
      <c r="D699" s="174">
        <v>641</v>
      </c>
      <c r="E699" s="174" t="str">
        <f>_xlfn.XLOOKUP(C699,'Mapping account'!$C$5:$C$412,'Mapping account'!$K$5:$K$412,0)</f>
        <v>Định phí</v>
      </c>
      <c r="F699" s="174" t="str">
        <f t="shared" si="10"/>
        <v>Acct_02402</v>
      </c>
      <c r="G699" s="292" t="s">
        <v>686</v>
      </c>
    </row>
    <row r="700" spans="1:7" x14ac:dyDescent="0.25">
      <c r="A700" s="175" t="s">
        <v>2083</v>
      </c>
      <c r="B700" s="174">
        <v>1000</v>
      </c>
      <c r="C700" s="174">
        <v>6418002805</v>
      </c>
      <c r="D700" s="174">
        <v>641</v>
      </c>
      <c r="E700" s="174" t="str">
        <f>_xlfn.XLOOKUP(C700,'Mapping account'!$C$5:$C$412,'Mapping account'!$K$5:$K$412,0)</f>
        <v>Định phí</v>
      </c>
      <c r="F700" s="174" t="str">
        <f t="shared" si="10"/>
        <v>Acct_02805</v>
      </c>
      <c r="G700" s="292" t="s">
        <v>2184</v>
      </c>
    </row>
    <row r="701" spans="1:7" x14ac:dyDescent="0.25">
      <c r="A701" s="175" t="s">
        <v>2160</v>
      </c>
      <c r="B701" s="174">
        <v>1000</v>
      </c>
      <c r="C701" s="174">
        <v>6418003701</v>
      </c>
      <c r="D701" s="174">
        <v>641</v>
      </c>
      <c r="E701" s="174" t="str">
        <f>_xlfn.XLOOKUP(C701,'Mapping account'!$C$5:$C$412,'Mapping account'!$K$5:$K$412,0)</f>
        <v>Biến phí</v>
      </c>
      <c r="F701" s="174" t="str">
        <f t="shared" si="10"/>
        <v>Acct_03701</v>
      </c>
      <c r="G701" s="292" t="s">
        <v>2185</v>
      </c>
    </row>
    <row r="702" spans="1:7" x14ac:dyDescent="0.25">
      <c r="A702" s="175" t="s">
        <v>534</v>
      </c>
      <c r="B702" s="174">
        <v>1000</v>
      </c>
      <c r="C702" s="174">
        <v>6418003901</v>
      </c>
      <c r="D702" s="174">
        <v>641</v>
      </c>
      <c r="E702" s="174" t="str">
        <f>_xlfn.XLOOKUP(C702,'Mapping account'!$C$5:$C$412,'Mapping account'!$K$5:$K$412,0)</f>
        <v>Biến phí</v>
      </c>
      <c r="F702" s="174" t="str">
        <f t="shared" si="10"/>
        <v>Acct_03901</v>
      </c>
      <c r="G702" s="292" t="s">
        <v>533</v>
      </c>
    </row>
    <row r="703" spans="1:7" x14ac:dyDescent="0.25">
      <c r="A703" s="175" t="s">
        <v>2186</v>
      </c>
      <c r="B703" s="174">
        <v>1000</v>
      </c>
      <c r="C703" s="174">
        <v>6418003902</v>
      </c>
      <c r="D703" s="174">
        <v>641</v>
      </c>
      <c r="E703" s="174" t="str">
        <f>_xlfn.XLOOKUP(C703,'Mapping account'!$C$5:$C$412,'Mapping account'!$K$5:$K$412,0)</f>
        <v>Biến phí</v>
      </c>
      <c r="F703" s="174" t="str">
        <f t="shared" si="10"/>
        <v>Acct_03902</v>
      </c>
      <c r="G703" s="292" t="s">
        <v>556</v>
      </c>
    </row>
    <row r="704" spans="1:7" x14ac:dyDescent="0.25">
      <c r="A704" s="175" t="s">
        <v>2187</v>
      </c>
      <c r="B704" s="174">
        <v>1000</v>
      </c>
      <c r="C704" s="174">
        <v>6418003903</v>
      </c>
      <c r="D704" s="174">
        <v>641</v>
      </c>
      <c r="E704" s="174" t="str">
        <f>_xlfn.XLOOKUP(C704,'Mapping account'!$C$5:$C$412,'Mapping account'!$K$5:$K$412,0)</f>
        <v>Biến phí</v>
      </c>
      <c r="F704" s="174" t="str">
        <f t="shared" si="10"/>
        <v>Acct_03903</v>
      </c>
      <c r="G704" s="292" t="s">
        <v>2188</v>
      </c>
    </row>
    <row r="705" spans="1:7" x14ac:dyDescent="0.25">
      <c r="A705" s="175" t="s">
        <v>2189</v>
      </c>
      <c r="B705" s="174">
        <v>1000</v>
      </c>
      <c r="C705" s="174">
        <v>6418003904</v>
      </c>
      <c r="D705" s="174">
        <v>641</v>
      </c>
      <c r="E705" s="174" t="str">
        <f>_xlfn.XLOOKUP(C705,'Mapping account'!$C$5:$C$412,'Mapping account'!$K$5:$K$412,0)</f>
        <v>Định phí</v>
      </c>
      <c r="F705" s="174" t="str">
        <f t="shared" si="10"/>
        <v>Acct_03904</v>
      </c>
      <c r="G705" s="292" t="s">
        <v>2190</v>
      </c>
    </row>
    <row r="706" spans="1:7" x14ac:dyDescent="0.25">
      <c r="A706" s="175" t="s">
        <v>2137</v>
      </c>
      <c r="B706" s="174">
        <v>1000</v>
      </c>
      <c r="C706" s="174">
        <v>6418004102</v>
      </c>
      <c r="D706" s="174">
        <v>641</v>
      </c>
      <c r="E706" s="174" t="str">
        <f>_xlfn.XLOOKUP(C706,'Mapping account'!$C$5:$C$412,'Mapping account'!$K$5:$K$412,0)</f>
        <v>Định phí</v>
      </c>
      <c r="F706" s="174" t="str">
        <f t="shared" ref="F706:F769" si="11">"Acct_"&amp;RIGHT(C706,5)</f>
        <v>Acct_04102</v>
      </c>
      <c r="G706" s="292" t="s">
        <v>682</v>
      </c>
    </row>
    <row r="707" spans="1:7" x14ac:dyDescent="0.25">
      <c r="A707" s="175" t="s">
        <v>2191</v>
      </c>
      <c r="B707" s="174">
        <v>1000</v>
      </c>
      <c r="C707" s="174">
        <v>6418004108</v>
      </c>
      <c r="D707" s="174">
        <v>641</v>
      </c>
      <c r="E707" s="174" t="str">
        <f>_xlfn.XLOOKUP(C707,'Mapping account'!$C$5:$C$412,'Mapping account'!$K$5:$K$412,0)</f>
        <v>Định phí</v>
      </c>
      <c r="F707" s="174" t="str">
        <f t="shared" si="11"/>
        <v>Acct_04108</v>
      </c>
      <c r="G707" s="292" t="s">
        <v>704</v>
      </c>
    </row>
    <row r="708" spans="1:7" x14ac:dyDescent="0.25">
      <c r="A708" s="175" t="s">
        <v>383</v>
      </c>
      <c r="B708" s="174">
        <v>1000</v>
      </c>
      <c r="C708" s="174">
        <v>6418004111</v>
      </c>
      <c r="D708" s="174">
        <v>641</v>
      </c>
      <c r="E708" s="174" t="str">
        <f>_xlfn.XLOOKUP(C708,'Mapping account'!$C$5:$C$412,'Mapping account'!$K$5:$K$412,0)</f>
        <v>Định phí</v>
      </c>
      <c r="F708" s="174" t="str">
        <f t="shared" si="11"/>
        <v>Acct_04111</v>
      </c>
      <c r="G708" s="292" t="s">
        <v>643</v>
      </c>
    </row>
    <row r="709" spans="1:7" x14ac:dyDescent="0.25">
      <c r="A709" s="175" t="s">
        <v>94</v>
      </c>
      <c r="B709" s="174">
        <v>1000</v>
      </c>
      <c r="C709" s="174">
        <v>6418004202</v>
      </c>
      <c r="D709" s="174">
        <v>641</v>
      </c>
      <c r="E709" s="174" t="str">
        <f>_xlfn.XLOOKUP(C709,'Mapping account'!$C$5:$C$412,'Mapping account'!$K$5:$K$412,0)</f>
        <v>Định phí</v>
      </c>
      <c r="F709" s="174" t="str">
        <f t="shared" si="11"/>
        <v>Acct_04202</v>
      </c>
      <c r="G709" s="292" t="s">
        <v>690</v>
      </c>
    </row>
    <row r="710" spans="1:7" x14ac:dyDescent="0.25">
      <c r="A710" s="175" t="s">
        <v>2192</v>
      </c>
      <c r="B710" s="174">
        <v>1000</v>
      </c>
      <c r="C710" s="174">
        <v>6418004302</v>
      </c>
      <c r="D710" s="174">
        <v>641</v>
      </c>
      <c r="E710" s="174" t="str">
        <f>_xlfn.XLOOKUP(C710,'Mapping account'!$C$5:$C$412,'Mapping account'!$K$5:$K$412,0)</f>
        <v>Định phí</v>
      </c>
      <c r="F710" s="174" t="str">
        <f t="shared" si="11"/>
        <v>Acct_04302</v>
      </c>
      <c r="G710" s="292" t="s">
        <v>2193</v>
      </c>
    </row>
    <row r="711" spans="1:7" x14ac:dyDescent="0.25">
      <c r="A711" s="175" t="s">
        <v>2139</v>
      </c>
      <c r="B711" s="174">
        <v>1000</v>
      </c>
      <c r="C711" s="174">
        <v>6418004501</v>
      </c>
      <c r="D711" s="174">
        <v>641</v>
      </c>
      <c r="E711" s="174" t="str">
        <f>_xlfn.XLOOKUP(C711,'Mapping account'!$C$5:$C$412,'Mapping account'!$K$5:$K$412,0)</f>
        <v>Định phí</v>
      </c>
      <c r="F711" s="174" t="str">
        <f t="shared" si="11"/>
        <v>Acct_04501</v>
      </c>
      <c r="G711" s="292" t="s">
        <v>2194</v>
      </c>
    </row>
    <row r="712" spans="1:7" x14ac:dyDescent="0.25">
      <c r="A712" s="175" t="s">
        <v>360</v>
      </c>
      <c r="B712" s="174">
        <v>1000</v>
      </c>
      <c r="C712" s="174">
        <v>6418004502</v>
      </c>
      <c r="D712" s="174">
        <v>641</v>
      </c>
      <c r="E712" s="174" t="str">
        <f>_xlfn.XLOOKUP(C712,'Mapping account'!$C$5:$C$412,'Mapping account'!$K$5:$K$412,0)</f>
        <v>Định phí</v>
      </c>
      <c r="F712" s="174" t="str">
        <f t="shared" si="11"/>
        <v>Acct_04502</v>
      </c>
      <c r="G712" s="292" t="s">
        <v>2195</v>
      </c>
    </row>
    <row r="713" spans="1:7" x14ac:dyDescent="0.25">
      <c r="A713" s="175" t="s">
        <v>78</v>
      </c>
      <c r="B713" s="174">
        <v>1000</v>
      </c>
      <c r="C713" s="174">
        <v>6418004701</v>
      </c>
      <c r="D713" s="174">
        <v>641</v>
      </c>
      <c r="E713" s="174" t="str">
        <f>_xlfn.XLOOKUP(C713,'Mapping account'!$C$5:$C$412,'Mapping account'!$K$5:$K$412,0)</f>
        <v>Định phí</v>
      </c>
      <c r="F713" s="174" t="str">
        <f t="shared" si="11"/>
        <v>Acct_04701</v>
      </c>
      <c r="G713" s="292" t="s">
        <v>699</v>
      </c>
    </row>
    <row r="714" spans="1:7" x14ac:dyDescent="0.25">
      <c r="A714" s="175" t="s">
        <v>340</v>
      </c>
      <c r="B714" s="174">
        <v>1000</v>
      </c>
      <c r="C714" s="174">
        <v>6418004802</v>
      </c>
      <c r="D714" s="174">
        <v>641</v>
      </c>
      <c r="E714" s="174" t="str">
        <f>_xlfn.XLOOKUP(C714,'Mapping account'!$C$5:$C$412,'Mapping account'!$K$5:$K$412,0)</f>
        <v>Định phí</v>
      </c>
      <c r="F714" s="174" t="str">
        <f t="shared" si="11"/>
        <v>Acct_04802</v>
      </c>
      <c r="G714" s="292" t="s">
        <v>532</v>
      </c>
    </row>
    <row r="715" spans="1:7" x14ac:dyDescent="0.25">
      <c r="A715" s="175" t="s">
        <v>341</v>
      </c>
      <c r="B715" s="174">
        <v>1000</v>
      </c>
      <c r="C715" s="174">
        <v>6418004803</v>
      </c>
      <c r="D715" s="174">
        <v>641</v>
      </c>
      <c r="E715" s="174" t="str">
        <f>_xlfn.XLOOKUP(C715,'Mapping account'!$C$5:$C$412,'Mapping account'!$K$5:$K$412,0)</f>
        <v>Định phí</v>
      </c>
      <c r="F715" s="174" t="str">
        <f t="shared" si="11"/>
        <v>Acct_04803</v>
      </c>
      <c r="G715" s="292" t="s">
        <v>705</v>
      </c>
    </row>
    <row r="716" spans="1:7" x14ac:dyDescent="0.25">
      <c r="A716" s="175" t="s">
        <v>2124</v>
      </c>
      <c r="B716" s="174">
        <v>1000</v>
      </c>
      <c r="C716" s="174">
        <v>6418004805</v>
      </c>
      <c r="D716" s="174">
        <v>641</v>
      </c>
      <c r="E716" s="174" t="str">
        <f>_xlfn.XLOOKUP(C716,'Mapping account'!$C$5:$C$412,'Mapping account'!$K$5:$K$412,0)</f>
        <v>Định phí</v>
      </c>
      <c r="F716" s="174" t="str">
        <f t="shared" si="11"/>
        <v>Acct_04805</v>
      </c>
      <c r="G716" s="292" t="s">
        <v>2196</v>
      </c>
    </row>
    <row r="717" spans="1:7" x14ac:dyDescent="0.25">
      <c r="A717" s="175" t="s">
        <v>372</v>
      </c>
      <c r="B717" s="174">
        <v>1000</v>
      </c>
      <c r="C717" s="174">
        <v>6418005101</v>
      </c>
      <c r="D717" s="174">
        <v>641</v>
      </c>
      <c r="E717" s="174" t="str">
        <f>_xlfn.XLOOKUP(C717,'Mapping account'!$C$5:$C$412,'Mapping account'!$K$5:$K$412,0)</f>
        <v>Định phí</v>
      </c>
      <c r="F717" s="174" t="str">
        <f t="shared" si="11"/>
        <v>Acct_05101</v>
      </c>
      <c r="G717" s="292" t="s">
        <v>713</v>
      </c>
    </row>
    <row r="718" spans="1:7" x14ac:dyDescent="0.25">
      <c r="A718" s="175" t="s">
        <v>526</v>
      </c>
      <c r="B718" s="174">
        <v>1000</v>
      </c>
      <c r="C718" s="174">
        <v>6418005301</v>
      </c>
      <c r="D718" s="174">
        <v>641</v>
      </c>
      <c r="E718" s="174" t="str">
        <f>_xlfn.XLOOKUP(C718,'Mapping account'!$C$5:$C$412,'Mapping account'!$K$5:$K$412,0)</f>
        <v>Định phí</v>
      </c>
      <c r="F718" s="174" t="str">
        <f t="shared" si="11"/>
        <v>Acct_05301</v>
      </c>
      <c r="G718" s="292" t="s">
        <v>734</v>
      </c>
    </row>
    <row r="719" spans="1:7" x14ac:dyDescent="0.25">
      <c r="A719" s="175" t="s">
        <v>86</v>
      </c>
      <c r="B719" s="174">
        <v>1000</v>
      </c>
      <c r="C719" s="174">
        <v>6418005601</v>
      </c>
      <c r="D719" s="174">
        <v>641</v>
      </c>
      <c r="E719" s="174" t="str">
        <f>_xlfn.XLOOKUP(C719,'Mapping account'!$C$5:$C$412,'Mapping account'!$K$5:$K$412,0)</f>
        <v>Định phí</v>
      </c>
      <c r="F719" s="174" t="str">
        <f t="shared" si="11"/>
        <v>Acct_05601</v>
      </c>
      <c r="G719" s="292" t="s">
        <v>528</v>
      </c>
    </row>
    <row r="720" spans="1:7" x14ac:dyDescent="0.25">
      <c r="A720" s="175" t="s">
        <v>577</v>
      </c>
      <c r="B720" s="174">
        <v>1000</v>
      </c>
      <c r="C720" s="174">
        <v>6418005703</v>
      </c>
      <c r="D720" s="174">
        <v>641</v>
      </c>
      <c r="E720" s="174" t="str">
        <f>_xlfn.XLOOKUP(C720,'Mapping account'!$C$5:$C$412,'Mapping account'!$K$5:$K$412,0)</f>
        <v>Định phí</v>
      </c>
      <c r="F720" s="174" t="str">
        <f t="shared" si="11"/>
        <v>Acct_05703</v>
      </c>
      <c r="G720" s="292" t="s">
        <v>654</v>
      </c>
    </row>
    <row r="721" spans="1:7" x14ac:dyDescent="0.25">
      <c r="A721" s="175" t="s">
        <v>2197</v>
      </c>
      <c r="B721" s="174">
        <v>1000</v>
      </c>
      <c r="C721" s="174">
        <v>6418005705</v>
      </c>
      <c r="D721" s="174">
        <v>641</v>
      </c>
      <c r="E721" s="174" t="str">
        <f>_xlfn.XLOOKUP(C721,'Mapping account'!$C$5:$C$412,'Mapping account'!$K$5:$K$412,0)</f>
        <v>Biến phí</v>
      </c>
      <c r="F721" s="174" t="str">
        <f t="shared" si="11"/>
        <v>Acct_05705</v>
      </c>
      <c r="G721" s="292" t="s">
        <v>714</v>
      </c>
    </row>
    <row r="722" spans="1:7" x14ac:dyDescent="0.25">
      <c r="A722" s="175" t="s">
        <v>2126</v>
      </c>
      <c r="B722" s="174">
        <v>1000</v>
      </c>
      <c r="C722" s="174">
        <v>6418007101</v>
      </c>
      <c r="D722" s="174">
        <v>641</v>
      </c>
      <c r="E722" s="174" t="str">
        <f>_xlfn.XLOOKUP(C722,'Mapping account'!$C$5:$C$412,'Mapping account'!$K$5:$K$412,0)</f>
        <v>Định phí</v>
      </c>
      <c r="F722" s="174" t="str">
        <f t="shared" si="11"/>
        <v>Acct_07101</v>
      </c>
      <c r="G722" s="292" t="s">
        <v>2198</v>
      </c>
    </row>
    <row r="723" spans="1:7" x14ac:dyDescent="0.25">
      <c r="A723" s="175" t="s">
        <v>389</v>
      </c>
      <c r="B723" s="174">
        <v>1000</v>
      </c>
      <c r="C723" s="174">
        <v>6418007201</v>
      </c>
      <c r="D723" s="174">
        <v>641</v>
      </c>
      <c r="E723" s="174" t="str">
        <f>_xlfn.XLOOKUP(C723,'Mapping account'!$C$5:$C$412,'Mapping account'!$K$5:$K$412,0)</f>
        <v>Định phí</v>
      </c>
      <c r="F723" s="174" t="str">
        <f t="shared" si="11"/>
        <v>Acct_07201</v>
      </c>
      <c r="G723" s="292" t="s">
        <v>697</v>
      </c>
    </row>
    <row r="724" spans="1:7" x14ac:dyDescent="0.25">
      <c r="A724" s="175" t="s">
        <v>471</v>
      </c>
      <c r="B724" s="174">
        <v>1000</v>
      </c>
      <c r="C724" s="174">
        <v>6421002603</v>
      </c>
      <c r="D724" s="174">
        <v>642</v>
      </c>
      <c r="E724" s="174" t="str">
        <f>_xlfn.XLOOKUP(C724,'Mapping account'!$C$5:$C$412,'Mapping account'!$K$5:$K$412,0)</f>
        <v>Định phí</v>
      </c>
      <c r="F724" s="174" t="str">
        <f t="shared" si="11"/>
        <v>Acct_02603</v>
      </c>
      <c r="G724" s="292" t="s">
        <v>470</v>
      </c>
    </row>
    <row r="725" spans="1:7" x14ac:dyDescent="0.25">
      <c r="A725" s="175" t="s">
        <v>756</v>
      </c>
      <c r="B725" s="174">
        <v>1000</v>
      </c>
      <c r="C725" s="174">
        <v>6421002604</v>
      </c>
      <c r="D725" s="174">
        <v>642</v>
      </c>
      <c r="E725" s="174" t="str">
        <f>_xlfn.XLOOKUP(C725,'Mapping account'!$C$5:$C$412,'Mapping account'!$K$5:$K$412,0)</f>
        <v>Định phí</v>
      </c>
      <c r="F725" s="174" t="str">
        <f t="shared" si="11"/>
        <v>Acct_02604</v>
      </c>
      <c r="G725" s="292" t="s">
        <v>437</v>
      </c>
    </row>
    <row r="726" spans="1:7" x14ac:dyDescent="0.25">
      <c r="A726" s="175" t="s">
        <v>762</v>
      </c>
      <c r="B726" s="174">
        <v>1000</v>
      </c>
      <c r="C726" s="174">
        <v>6421002605</v>
      </c>
      <c r="D726" s="174">
        <v>642</v>
      </c>
      <c r="E726" s="174" t="str">
        <f>_xlfn.XLOOKUP(C726,'Mapping account'!$C$5:$C$412,'Mapping account'!$K$5:$K$412,0)</f>
        <v>Định phí</v>
      </c>
      <c r="F726" s="174" t="str">
        <f t="shared" si="11"/>
        <v>Acct_02605</v>
      </c>
      <c r="G726" s="292" t="s">
        <v>439</v>
      </c>
    </row>
    <row r="727" spans="1:7" x14ac:dyDescent="0.25">
      <c r="A727" s="175" t="s">
        <v>764</v>
      </c>
      <c r="B727" s="174">
        <v>1000</v>
      </c>
      <c r="C727" s="174">
        <v>6421002703</v>
      </c>
      <c r="D727" s="174">
        <v>642</v>
      </c>
      <c r="E727" s="174" t="str">
        <f>_xlfn.XLOOKUP(C727,'Mapping account'!$C$5:$C$412,'Mapping account'!$K$5:$K$412,0)</f>
        <v>Định phí</v>
      </c>
      <c r="F727" s="174" t="str">
        <f t="shared" si="11"/>
        <v>Acct_02703</v>
      </c>
      <c r="G727" s="292" t="s">
        <v>472</v>
      </c>
    </row>
    <row r="728" spans="1:7" x14ac:dyDescent="0.25">
      <c r="A728" s="175" t="s">
        <v>367</v>
      </c>
      <c r="B728" s="174">
        <v>1000</v>
      </c>
      <c r="C728" s="174">
        <v>6421002801</v>
      </c>
      <c r="D728" s="174">
        <v>642</v>
      </c>
      <c r="E728" s="174" t="str">
        <f>_xlfn.XLOOKUP(C728,'Mapping account'!$C$5:$C$412,'Mapping account'!$K$5:$K$412,0)</f>
        <v>Định phí</v>
      </c>
      <c r="F728" s="174" t="str">
        <f t="shared" si="11"/>
        <v>Acct_02801</v>
      </c>
      <c r="G728" s="292" t="s">
        <v>658</v>
      </c>
    </row>
    <row r="729" spans="1:7" x14ac:dyDescent="0.25">
      <c r="A729" s="175" t="s">
        <v>441</v>
      </c>
      <c r="B729" s="174">
        <v>1000</v>
      </c>
      <c r="C729" s="174">
        <v>6421002802</v>
      </c>
      <c r="D729" s="174">
        <v>642</v>
      </c>
      <c r="E729" s="174" t="str">
        <f>_xlfn.XLOOKUP(C729,'Mapping account'!$C$5:$C$412,'Mapping account'!$K$5:$K$412,0)</f>
        <v>Định phí</v>
      </c>
      <c r="F729" s="174" t="str">
        <f t="shared" si="11"/>
        <v>Acct_02802</v>
      </c>
      <c r="G729" s="292" t="s">
        <v>440</v>
      </c>
    </row>
    <row r="730" spans="1:7" x14ac:dyDescent="0.25">
      <c r="A730" s="175" t="s">
        <v>397</v>
      </c>
      <c r="B730" s="174">
        <v>1000</v>
      </c>
      <c r="C730" s="174">
        <v>6421002806</v>
      </c>
      <c r="D730" s="174">
        <v>642</v>
      </c>
      <c r="E730" s="174" t="str">
        <f>_xlfn.XLOOKUP(C730,'Mapping account'!$C$5:$C$412,'Mapping account'!$K$5:$K$412,0)</f>
        <v>Định phí</v>
      </c>
      <c r="F730" s="174" t="str">
        <f t="shared" si="11"/>
        <v>Acct_02806</v>
      </c>
      <c r="G730" s="292" t="s">
        <v>442</v>
      </c>
    </row>
    <row r="731" spans="1:7" x14ac:dyDescent="0.25">
      <c r="A731" s="175" t="s">
        <v>272</v>
      </c>
      <c r="B731" s="174">
        <v>1000</v>
      </c>
      <c r="C731" s="174">
        <v>6421002901</v>
      </c>
      <c r="D731" s="174">
        <v>642</v>
      </c>
      <c r="E731" s="174" t="str">
        <f>_xlfn.XLOOKUP(C731,'Mapping account'!$C$5:$C$412,'Mapping account'!$K$5:$K$412,0)</f>
        <v>Định phí</v>
      </c>
      <c r="F731" s="174" t="str">
        <f t="shared" si="11"/>
        <v>Acct_02901</v>
      </c>
      <c r="G731" s="292" t="s">
        <v>2199</v>
      </c>
    </row>
    <row r="732" spans="1:7" x14ac:dyDescent="0.25">
      <c r="A732" s="175" t="s">
        <v>398</v>
      </c>
      <c r="B732" s="174">
        <v>1000</v>
      </c>
      <c r="C732" s="174">
        <v>6421003001</v>
      </c>
      <c r="D732" s="174">
        <v>642</v>
      </c>
      <c r="E732" s="174" t="str">
        <f>_xlfn.XLOOKUP(C732,'Mapping account'!$C$5:$C$412,'Mapping account'!$K$5:$K$412,0)</f>
        <v>Định phí</v>
      </c>
      <c r="F732" s="174" t="str">
        <f t="shared" si="11"/>
        <v>Acct_03001</v>
      </c>
      <c r="G732" s="292" t="s">
        <v>443</v>
      </c>
    </row>
    <row r="733" spans="1:7" x14ac:dyDescent="0.25">
      <c r="A733" s="175" t="s">
        <v>763</v>
      </c>
      <c r="B733" s="174">
        <v>1000</v>
      </c>
      <c r="C733" s="174">
        <v>6421003202</v>
      </c>
      <c r="D733" s="174">
        <v>642</v>
      </c>
      <c r="E733" s="174" t="str">
        <f>_xlfn.XLOOKUP(C733,'Mapping account'!$C$5:$C$412,'Mapping account'!$K$5:$K$412,0)</f>
        <v>Định phí</v>
      </c>
      <c r="F733" s="174" t="str">
        <f t="shared" si="11"/>
        <v>Acct_03202</v>
      </c>
      <c r="G733" s="292" t="s">
        <v>473</v>
      </c>
    </row>
    <row r="734" spans="1:7" x14ac:dyDescent="0.25">
      <c r="A734" s="175" t="s">
        <v>761</v>
      </c>
      <c r="B734" s="174">
        <v>1000</v>
      </c>
      <c r="C734" s="174">
        <v>6421003401</v>
      </c>
      <c r="D734" s="174">
        <v>642</v>
      </c>
      <c r="E734" s="174" t="str">
        <f>_xlfn.XLOOKUP(C734,'Mapping account'!$C$5:$C$412,'Mapping account'!$K$5:$K$412,0)</f>
        <v>Định phí</v>
      </c>
      <c r="F734" s="174" t="str">
        <f t="shared" si="11"/>
        <v>Acct_03401</v>
      </c>
      <c r="G734" s="292" t="s">
        <v>444</v>
      </c>
    </row>
    <row r="735" spans="1:7" x14ac:dyDescent="0.25">
      <c r="A735" s="175" t="s">
        <v>543</v>
      </c>
      <c r="B735" s="174">
        <v>1000</v>
      </c>
      <c r="C735" s="174">
        <v>6421005704</v>
      </c>
      <c r="D735" s="174">
        <v>642</v>
      </c>
      <c r="E735" s="174" t="str">
        <f>_xlfn.XLOOKUP(C735,'Mapping account'!$C$5:$C$412,'Mapping account'!$K$5:$K$412,0)</f>
        <v>Định phí</v>
      </c>
      <c r="F735" s="174" t="str">
        <f t="shared" si="11"/>
        <v>Acct_05704</v>
      </c>
      <c r="G735" s="292" t="s">
        <v>542</v>
      </c>
    </row>
    <row r="736" spans="1:7" x14ac:dyDescent="0.25">
      <c r="A736" s="175" t="s">
        <v>766</v>
      </c>
      <c r="B736" s="174">
        <v>1000</v>
      </c>
      <c r="C736" s="174">
        <v>6421007202</v>
      </c>
      <c r="D736" s="174">
        <v>642</v>
      </c>
      <c r="E736" s="174" t="str">
        <f>_xlfn.XLOOKUP(C736,'Mapping account'!$C$5:$C$412,'Mapping account'!$K$5:$K$412,0)</f>
        <v>Định phí</v>
      </c>
      <c r="F736" s="174" t="str">
        <f t="shared" si="11"/>
        <v>Acct_07202</v>
      </c>
      <c r="G736" s="292" t="s">
        <v>476</v>
      </c>
    </row>
    <row r="737" spans="1:7" x14ac:dyDescent="0.25">
      <c r="A737" s="175" t="s">
        <v>2200</v>
      </c>
      <c r="B737" s="174">
        <v>1000</v>
      </c>
      <c r="C737" s="174">
        <v>6422000100</v>
      </c>
      <c r="D737" s="174">
        <v>642</v>
      </c>
      <c r="E737" s="174" t="str">
        <f>_xlfn.XLOOKUP(C737,'Mapping account'!$C$5:$C$412,'Mapping account'!$K$5:$K$412,0)</f>
        <v>Định phí</v>
      </c>
      <c r="F737" s="174" t="str">
        <f t="shared" si="11"/>
        <v>Acct_00100</v>
      </c>
      <c r="G737" s="292" t="s">
        <v>696</v>
      </c>
    </row>
    <row r="738" spans="1:7" x14ac:dyDescent="0.25">
      <c r="A738" s="175" t="s">
        <v>2047</v>
      </c>
      <c r="B738" s="174">
        <v>1000</v>
      </c>
      <c r="C738" s="174">
        <v>6422002101</v>
      </c>
      <c r="D738" s="174">
        <v>642</v>
      </c>
      <c r="E738" s="174" t="str">
        <f>_xlfn.XLOOKUP(C738,'Mapping account'!$C$5:$C$412,'Mapping account'!$K$5:$K$412,0)</f>
        <v>Định phí</v>
      </c>
      <c r="F738" s="174" t="str">
        <f t="shared" si="11"/>
        <v>Acct_02101</v>
      </c>
      <c r="G738" s="292" t="s">
        <v>749</v>
      </c>
    </row>
    <row r="739" spans="1:7" x14ac:dyDescent="0.25">
      <c r="A739" s="175" t="s">
        <v>2122</v>
      </c>
      <c r="B739" s="174">
        <v>1000</v>
      </c>
      <c r="C739" s="174">
        <v>6422003502</v>
      </c>
      <c r="D739" s="174">
        <v>642</v>
      </c>
      <c r="E739" s="174" t="str">
        <f>_xlfn.XLOOKUP(C739,'Mapping account'!$C$5:$C$412,'Mapping account'!$K$5:$K$412,0)</f>
        <v>Biến phí</v>
      </c>
      <c r="F739" s="174" t="str">
        <f t="shared" si="11"/>
        <v>Acct_03502</v>
      </c>
      <c r="G739" s="292" t="s">
        <v>469</v>
      </c>
    </row>
    <row r="740" spans="1:7" x14ac:dyDescent="0.25">
      <c r="A740" s="175" t="s">
        <v>341</v>
      </c>
      <c r="B740" s="174">
        <v>1000</v>
      </c>
      <c r="C740" s="174">
        <v>6422004803</v>
      </c>
      <c r="D740" s="174">
        <v>642</v>
      </c>
      <c r="E740" s="174" t="str">
        <f>_xlfn.XLOOKUP(C740,'Mapping account'!$C$5:$C$412,'Mapping account'!$K$5:$K$412,0)</f>
        <v>Định phí</v>
      </c>
      <c r="F740" s="174" t="str">
        <f t="shared" si="11"/>
        <v>Acct_04803</v>
      </c>
      <c r="G740" s="292" t="s">
        <v>665</v>
      </c>
    </row>
    <row r="741" spans="1:7" x14ac:dyDescent="0.25">
      <c r="A741" s="175" t="s">
        <v>2124</v>
      </c>
      <c r="B741" s="174">
        <v>1000</v>
      </c>
      <c r="C741" s="174">
        <v>6422004805</v>
      </c>
      <c r="D741" s="174">
        <v>642</v>
      </c>
      <c r="E741" s="174" t="str">
        <f>_xlfn.XLOOKUP(C741,'Mapping account'!$C$5:$C$412,'Mapping account'!$K$5:$K$412,0)</f>
        <v>Định phí</v>
      </c>
      <c r="F741" s="174" t="str">
        <f t="shared" si="11"/>
        <v>Acct_04805</v>
      </c>
      <c r="G741" s="292" t="s">
        <v>2201</v>
      </c>
    </row>
    <row r="742" spans="1:7" x14ac:dyDescent="0.25">
      <c r="A742" s="175" t="s">
        <v>772</v>
      </c>
      <c r="B742" s="174">
        <v>1000</v>
      </c>
      <c r="C742" s="174">
        <v>6423001908</v>
      </c>
      <c r="D742" s="174">
        <v>642</v>
      </c>
      <c r="E742" s="174" t="str">
        <f>_xlfn.XLOOKUP(C742,'Mapping account'!$C$5:$C$412,'Mapping account'!$K$5:$K$412,0)</f>
        <v>Định phí</v>
      </c>
      <c r="F742" s="174" t="str">
        <f t="shared" si="11"/>
        <v>Acct_01908</v>
      </c>
      <c r="G742" s="292" t="s">
        <v>445</v>
      </c>
    </row>
    <row r="743" spans="1:7" x14ac:dyDescent="0.25">
      <c r="A743" s="175" t="s">
        <v>468</v>
      </c>
      <c r="B743" s="174">
        <v>1000</v>
      </c>
      <c r="C743" s="174">
        <v>6423002201</v>
      </c>
      <c r="D743" s="174">
        <v>642</v>
      </c>
      <c r="E743" s="174" t="str">
        <f>_xlfn.XLOOKUP(C743,'Mapping account'!$C$5:$C$412,'Mapping account'!$K$5:$K$412,0)</f>
        <v>Định phí</v>
      </c>
      <c r="F743" s="174" t="str">
        <f t="shared" si="11"/>
        <v>Acct_02201</v>
      </c>
      <c r="G743" s="292" t="s">
        <v>467</v>
      </c>
    </row>
    <row r="744" spans="1:7" x14ac:dyDescent="0.25">
      <c r="A744" s="175" t="s">
        <v>2131</v>
      </c>
      <c r="B744" s="174">
        <v>1000</v>
      </c>
      <c r="C744" s="174">
        <v>6423002204</v>
      </c>
      <c r="D744" s="174">
        <v>642</v>
      </c>
      <c r="E744" s="174">
        <f>_xlfn.XLOOKUP(C744,'Mapping account'!$C$5:$C$412,'Mapping account'!$K$5:$K$412,0)</f>
        <v>0</v>
      </c>
      <c r="F744" s="174" t="str">
        <f t="shared" si="11"/>
        <v>Acct_02204</v>
      </c>
      <c r="G744" s="292" t="s">
        <v>680</v>
      </c>
    </row>
    <row r="745" spans="1:7" x14ac:dyDescent="0.25">
      <c r="A745" s="175" t="s">
        <v>2132</v>
      </c>
      <c r="B745" s="174">
        <v>1000</v>
      </c>
      <c r="C745" s="174">
        <v>6423002206</v>
      </c>
      <c r="D745" s="174">
        <v>642</v>
      </c>
      <c r="E745" s="174">
        <f>_xlfn.XLOOKUP(C745,'Mapping account'!$C$5:$C$412,'Mapping account'!$K$5:$K$412,0)</f>
        <v>0</v>
      </c>
      <c r="F745" s="174" t="str">
        <f t="shared" si="11"/>
        <v>Acct_02206</v>
      </c>
      <c r="G745" s="292" t="s">
        <v>742</v>
      </c>
    </row>
    <row r="746" spans="1:7" x14ac:dyDescent="0.25">
      <c r="A746" s="175" t="s">
        <v>2134</v>
      </c>
      <c r="B746" s="174">
        <v>1000</v>
      </c>
      <c r="C746" s="174">
        <v>6423002207</v>
      </c>
      <c r="D746" s="174">
        <v>642</v>
      </c>
      <c r="E746" s="174">
        <f>_xlfn.XLOOKUP(C746,'Mapping account'!$C$5:$C$412,'Mapping account'!$K$5:$K$412,0)</f>
        <v>0</v>
      </c>
      <c r="F746" s="174" t="str">
        <f t="shared" si="11"/>
        <v>Acct_02207</v>
      </c>
      <c r="G746" s="292" t="s">
        <v>2202</v>
      </c>
    </row>
    <row r="747" spans="1:7" x14ac:dyDescent="0.25">
      <c r="A747" s="175" t="s">
        <v>776</v>
      </c>
      <c r="B747" s="174">
        <v>1000</v>
      </c>
      <c r="C747" s="174">
        <v>6423002401</v>
      </c>
      <c r="D747" s="174">
        <v>642</v>
      </c>
      <c r="E747" s="174" t="str">
        <f>_xlfn.XLOOKUP(C747,'Mapping account'!$C$5:$C$412,'Mapping account'!$K$5:$K$412,0)</f>
        <v>Định phí</v>
      </c>
      <c r="F747" s="174" t="str">
        <f t="shared" si="11"/>
        <v>Acct_02401</v>
      </c>
      <c r="G747" s="292" t="s">
        <v>737</v>
      </c>
    </row>
    <row r="748" spans="1:7" x14ac:dyDescent="0.25">
      <c r="A748" s="175" t="s">
        <v>765</v>
      </c>
      <c r="B748" s="174">
        <v>1000</v>
      </c>
      <c r="C748" s="174">
        <v>6423002402</v>
      </c>
      <c r="D748" s="174">
        <v>642</v>
      </c>
      <c r="E748" s="174" t="str">
        <f>_xlfn.XLOOKUP(C748,'Mapping account'!$C$5:$C$412,'Mapping account'!$K$5:$K$412,0)</f>
        <v>Định phí</v>
      </c>
      <c r="F748" s="174" t="str">
        <f t="shared" si="11"/>
        <v>Acct_02402</v>
      </c>
      <c r="G748" s="292" t="s">
        <v>479</v>
      </c>
    </row>
    <row r="749" spans="1:7" x14ac:dyDescent="0.25">
      <c r="A749" s="175" t="s">
        <v>478</v>
      </c>
      <c r="B749" s="174">
        <v>1000</v>
      </c>
      <c r="C749" s="174">
        <v>6423003002</v>
      </c>
      <c r="D749" s="174">
        <v>642</v>
      </c>
      <c r="E749" s="174" t="str">
        <f>_xlfn.XLOOKUP(C749,'Mapping account'!$C$5:$C$412,'Mapping account'!$K$5:$K$412,0)</f>
        <v>Định phí</v>
      </c>
      <c r="F749" s="174" t="str">
        <f t="shared" si="11"/>
        <v>Acct_03002</v>
      </c>
      <c r="G749" s="292" t="s">
        <v>477</v>
      </c>
    </row>
    <row r="750" spans="1:7" x14ac:dyDescent="0.25">
      <c r="A750" s="175" t="s">
        <v>341</v>
      </c>
      <c r="B750" s="174">
        <v>1000</v>
      </c>
      <c r="C750" s="174">
        <v>6423004803</v>
      </c>
      <c r="D750" s="174">
        <v>642</v>
      </c>
      <c r="E750" s="174" t="str">
        <f>_xlfn.XLOOKUP(C750,'Mapping account'!$C$5:$C$412,'Mapping account'!$K$5:$K$412,0)</f>
        <v>Định phí</v>
      </c>
      <c r="F750" s="174" t="str">
        <f t="shared" si="11"/>
        <v>Acct_04803</v>
      </c>
      <c r="G750" s="292" t="s">
        <v>2203</v>
      </c>
    </row>
    <row r="751" spans="1:7" x14ac:dyDescent="0.25">
      <c r="A751" s="175" t="s">
        <v>2124</v>
      </c>
      <c r="B751" s="174">
        <v>1000</v>
      </c>
      <c r="C751" s="174">
        <v>6423004805</v>
      </c>
      <c r="D751" s="174">
        <v>642</v>
      </c>
      <c r="E751" s="174" t="str">
        <f>_xlfn.XLOOKUP(C751,'Mapping account'!$C$5:$C$412,'Mapping account'!$K$5:$K$412,0)</f>
        <v>Định phí</v>
      </c>
      <c r="F751" s="174" t="str">
        <f t="shared" si="11"/>
        <v>Acct_04805</v>
      </c>
      <c r="G751" s="292" t="s">
        <v>2204</v>
      </c>
    </row>
    <row r="752" spans="1:7" x14ac:dyDescent="0.25">
      <c r="A752" s="175" t="s">
        <v>372</v>
      </c>
      <c r="B752" s="174">
        <v>1000</v>
      </c>
      <c r="C752" s="174">
        <v>6423005101</v>
      </c>
      <c r="D752" s="174">
        <v>642</v>
      </c>
      <c r="E752" s="174" t="str">
        <f>_xlfn.XLOOKUP(C752,'Mapping account'!$C$5:$C$412,'Mapping account'!$K$5:$K$412,0)</f>
        <v>Định phí</v>
      </c>
      <c r="F752" s="174" t="str">
        <f t="shared" si="11"/>
        <v>Acct_05101</v>
      </c>
      <c r="G752" s="292" t="s">
        <v>480</v>
      </c>
    </row>
    <row r="753" spans="1:7" x14ac:dyDescent="0.25">
      <c r="A753" s="175" t="s">
        <v>511</v>
      </c>
      <c r="B753" s="174">
        <v>1000</v>
      </c>
      <c r="C753" s="174">
        <v>6423006501</v>
      </c>
      <c r="D753" s="174">
        <v>642</v>
      </c>
      <c r="E753" s="174" t="str">
        <f>_xlfn.XLOOKUP(C753,'Mapping account'!$C$5:$C$412,'Mapping account'!$K$5:$K$412,0)</f>
        <v>Định phí</v>
      </c>
      <c r="F753" s="174" t="str">
        <f t="shared" si="11"/>
        <v>Acct_06501</v>
      </c>
      <c r="G753" s="292" t="s">
        <v>2205</v>
      </c>
    </row>
    <row r="754" spans="1:7" x14ac:dyDescent="0.25">
      <c r="A754" s="175" t="s">
        <v>459</v>
      </c>
      <c r="B754" s="174">
        <v>1000</v>
      </c>
      <c r="C754" s="174">
        <v>6424001901</v>
      </c>
      <c r="D754" s="174">
        <v>642</v>
      </c>
      <c r="E754" s="174" t="str">
        <f>_xlfn.XLOOKUP(C754,'Mapping account'!$C$5:$C$412,'Mapping account'!$K$5:$K$412,0)</f>
        <v>Định phí</v>
      </c>
      <c r="F754" s="174" t="str">
        <f t="shared" si="11"/>
        <v>Acct_01901</v>
      </c>
      <c r="G754" s="292" t="s">
        <v>458</v>
      </c>
    </row>
    <row r="755" spans="1:7" x14ac:dyDescent="0.25">
      <c r="A755" s="175" t="s">
        <v>1098</v>
      </c>
      <c r="B755" s="174">
        <v>1000</v>
      </c>
      <c r="C755" s="174">
        <v>6424001903</v>
      </c>
      <c r="D755" s="174">
        <v>642</v>
      </c>
      <c r="E755" s="174" t="str">
        <f>_xlfn.XLOOKUP(C755,'Mapping account'!$C$5:$C$412,'Mapping account'!$K$5:$K$412,0)</f>
        <v>Định phí</v>
      </c>
      <c r="F755" s="174" t="str">
        <f t="shared" si="11"/>
        <v>Acct_01903</v>
      </c>
      <c r="G755" s="292" t="s">
        <v>460</v>
      </c>
    </row>
    <row r="756" spans="1:7" x14ac:dyDescent="0.25">
      <c r="A756" s="175" t="s">
        <v>416</v>
      </c>
      <c r="B756" s="174">
        <v>1000</v>
      </c>
      <c r="C756" s="174">
        <v>6424001904</v>
      </c>
      <c r="D756" s="174">
        <v>642</v>
      </c>
      <c r="E756" s="174" t="str">
        <f>_xlfn.XLOOKUP(C756,'Mapping account'!$C$5:$C$412,'Mapping account'!$K$5:$K$412,0)</f>
        <v>Định phí</v>
      </c>
      <c r="F756" s="174" t="str">
        <f t="shared" si="11"/>
        <v>Acct_01904</v>
      </c>
      <c r="G756" s="292" t="s">
        <v>446</v>
      </c>
    </row>
    <row r="757" spans="1:7" x14ac:dyDescent="0.25">
      <c r="A757" s="175" t="s">
        <v>2065</v>
      </c>
      <c r="B757" s="174">
        <v>1000</v>
      </c>
      <c r="C757" s="174">
        <v>6424001905</v>
      </c>
      <c r="D757" s="174">
        <v>642</v>
      </c>
      <c r="E757" s="174" t="str">
        <f>_xlfn.XLOOKUP(C757,'Mapping account'!$C$5:$C$412,'Mapping account'!$K$5:$K$412,0)</f>
        <v>Định phí</v>
      </c>
      <c r="F757" s="174" t="str">
        <f t="shared" si="11"/>
        <v>Acct_01905</v>
      </c>
      <c r="G757" s="292" t="s">
        <v>493</v>
      </c>
    </row>
    <row r="758" spans="1:7" x14ac:dyDescent="0.25">
      <c r="A758" s="175" t="s">
        <v>2206</v>
      </c>
      <c r="B758" s="174">
        <v>1000</v>
      </c>
      <c r="C758" s="174">
        <v>6424001906</v>
      </c>
      <c r="D758" s="174">
        <v>642</v>
      </c>
      <c r="E758" s="174" t="str">
        <f>_xlfn.XLOOKUP(C758,'Mapping account'!$C$5:$C$412,'Mapping account'!$K$5:$K$412,0)</f>
        <v>Định phí</v>
      </c>
      <c r="F758" s="174" t="str">
        <f t="shared" si="11"/>
        <v>Acct_01906</v>
      </c>
      <c r="G758" s="292" t="s">
        <v>504</v>
      </c>
    </row>
    <row r="759" spans="1:7" x14ac:dyDescent="0.25">
      <c r="A759" s="175" t="s">
        <v>2145</v>
      </c>
      <c r="B759" s="174">
        <v>1000</v>
      </c>
      <c r="C759" s="174">
        <v>6424001907</v>
      </c>
      <c r="D759" s="174">
        <v>642</v>
      </c>
      <c r="E759" s="174" t="str">
        <f>_xlfn.XLOOKUP(C759,'Mapping account'!$C$5:$C$412,'Mapping account'!$K$5:$K$412,0)</f>
        <v>Định phí</v>
      </c>
      <c r="F759" s="174" t="str">
        <f t="shared" si="11"/>
        <v>Acct_01907</v>
      </c>
      <c r="G759" s="292" t="s">
        <v>612</v>
      </c>
    </row>
    <row r="760" spans="1:7" x14ac:dyDescent="0.25">
      <c r="A760" s="175" t="s">
        <v>448</v>
      </c>
      <c r="B760" s="174">
        <v>1000</v>
      </c>
      <c r="C760" s="174">
        <v>6424001909</v>
      </c>
      <c r="D760" s="174">
        <v>642</v>
      </c>
      <c r="E760" s="174" t="str">
        <f>_xlfn.XLOOKUP(C760,'Mapping account'!$C$5:$C$412,'Mapping account'!$K$5:$K$412,0)</f>
        <v>Định phí</v>
      </c>
      <c r="F760" s="174" t="str">
        <f t="shared" si="11"/>
        <v>Acct_01909</v>
      </c>
      <c r="G760" s="292" t="s">
        <v>447</v>
      </c>
    </row>
    <row r="761" spans="1:7" x14ac:dyDescent="0.25">
      <c r="A761" s="175" t="s">
        <v>423</v>
      </c>
      <c r="B761" s="174">
        <v>1000</v>
      </c>
      <c r="C761" s="174">
        <v>6424001910</v>
      </c>
      <c r="D761" s="174">
        <v>642</v>
      </c>
      <c r="E761" s="174" t="str">
        <f>_xlfn.XLOOKUP(C761,'Mapping account'!$C$5:$C$412,'Mapping account'!$K$5:$K$412,0)</f>
        <v>Định phí</v>
      </c>
      <c r="F761" s="174" t="str">
        <f t="shared" si="11"/>
        <v>Acct_01910</v>
      </c>
      <c r="G761" s="292" t="s">
        <v>725</v>
      </c>
    </row>
    <row r="762" spans="1:7" x14ac:dyDescent="0.25">
      <c r="A762" s="175" t="s">
        <v>422</v>
      </c>
      <c r="B762" s="174">
        <v>1000</v>
      </c>
      <c r="C762" s="174">
        <v>6424001911</v>
      </c>
      <c r="D762" s="174">
        <v>642</v>
      </c>
      <c r="E762" s="174" t="str">
        <f>_xlfn.XLOOKUP(C762,'Mapping account'!$C$5:$C$412,'Mapping account'!$K$5:$K$412,0)</f>
        <v>Định phí</v>
      </c>
      <c r="F762" s="174" t="str">
        <f t="shared" si="11"/>
        <v>Acct_01911</v>
      </c>
      <c r="G762" s="292" t="s">
        <v>2207</v>
      </c>
    </row>
    <row r="763" spans="1:7" x14ac:dyDescent="0.25">
      <c r="A763" s="175" t="s">
        <v>421</v>
      </c>
      <c r="B763" s="174">
        <v>1000</v>
      </c>
      <c r="C763" s="174">
        <v>6424001912</v>
      </c>
      <c r="D763" s="174">
        <v>642</v>
      </c>
      <c r="E763" s="174" t="str">
        <f>_xlfn.XLOOKUP(C763,'Mapping account'!$C$5:$C$412,'Mapping account'!$K$5:$K$412,0)</f>
        <v>Định phí</v>
      </c>
      <c r="F763" s="174" t="str">
        <f t="shared" si="11"/>
        <v>Acct_01912</v>
      </c>
      <c r="G763" s="292" t="s">
        <v>2208</v>
      </c>
    </row>
    <row r="764" spans="1:7" x14ac:dyDescent="0.25">
      <c r="A764" s="175" t="s">
        <v>1101</v>
      </c>
      <c r="B764" s="174">
        <v>1000</v>
      </c>
      <c r="C764" s="174">
        <v>6424001913</v>
      </c>
      <c r="D764" s="174">
        <v>642</v>
      </c>
      <c r="E764" s="174" t="str">
        <f>_xlfn.XLOOKUP(C764,'Mapping account'!$C$5:$C$412,'Mapping account'!$K$5:$K$412,0)</f>
        <v>Định phí</v>
      </c>
      <c r="F764" s="174" t="str">
        <f t="shared" si="11"/>
        <v>Acct_01913</v>
      </c>
      <c r="G764" s="292" t="s">
        <v>2209</v>
      </c>
    </row>
    <row r="765" spans="1:7" x14ac:dyDescent="0.25">
      <c r="A765" s="175" t="s">
        <v>1108</v>
      </c>
      <c r="B765" s="174">
        <v>1000</v>
      </c>
      <c r="C765" s="174">
        <v>6424001914</v>
      </c>
      <c r="D765" s="174">
        <v>642</v>
      </c>
      <c r="E765" s="174" t="str">
        <f>_xlfn.XLOOKUP(C765,'Mapping account'!$C$5:$C$412,'Mapping account'!$K$5:$K$412,0)</f>
        <v>Định phí</v>
      </c>
      <c r="F765" s="174" t="str">
        <f t="shared" si="11"/>
        <v>Acct_01914</v>
      </c>
      <c r="G765" s="292" t="s">
        <v>2210</v>
      </c>
    </row>
    <row r="766" spans="1:7" x14ac:dyDescent="0.25">
      <c r="A766" s="175" t="s">
        <v>1096</v>
      </c>
      <c r="B766" s="174">
        <v>1000</v>
      </c>
      <c r="C766" s="174">
        <v>6424001915</v>
      </c>
      <c r="D766" s="174">
        <v>642</v>
      </c>
      <c r="E766" s="174" t="str">
        <f>_xlfn.XLOOKUP(C766,'Mapping account'!$C$5:$C$412,'Mapping account'!$K$5:$K$412,0)</f>
        <v>Định phí</v>
      </c>
      <c r="F766" s="174" t="str">
        <f t="shared" si="11"/>
        <v>Acct_01915</v>
      </c>
      <c r="G766" s="292" t="s">
        <v>449</v>
      </c>
    </row>
    <row r="767" spans="1:7" x14ac:dyDescent="0.25">
      <c r="A767" s="175" t="s">
        <v>1110</v>
      </c>
      <c r="B767" s="174">
        <v>1000</v>
      </c>
      <c r="C767" s="174">
        <v>6424001916</v>
      </c>
      <c r="D767" s="174">
        <v>642</v>
      </c>
      <c r="E767" s="174" t="str">
        <f>_xlfn.XLOOKUP(C767,'Mapping account'!$C$5:$C$412,'Mapping account'!$K$5:$K$412,0)</f>
        <v>Định phí</v>
      </c>
      <c r="F767" s="174" t="str">
        <f t="shared" si="11"/>
        <v>Acct_01916</v>
      </c>
      <c r="G767" s="292" t="s">
        <v>2211</v>
      </c>
    </row>
    <row r="768" spans="1:7" x14ac:dyDescent="0.25">
      <c r="A768" s="175" t="s">
        <v>332</v>
      </c>
      <c r="B768" s="174">
        <v>1000</v>
      </c>
      <c r="C768" s="174">
        <v>6425001803</v>
      </c>
      <c r="D768" s="174">
        <v>642</v>
      </c>
      <c r="E768" s="174" t="str">
        <f>_xlfn.XLOOKUP(C768,'Mapping account'!$C$5:$C$412,'Mapping account'!$K$5:$K$412,0)</f>
        <v>Định phí</v>
      </c>
      <c r="F768" s="174" t="str">
        <f t="shared" si="11"/>
        <v>Acct_01803</v>
      </c>
      <c r="G768" s="292" t="s">
        <v>489</v>
      </c>
    </row>
    <row r="769" spans="1:7" x14ac:dyDescent="0.25">
      <c r="A769" s="175" t="s">
        <v>374</v>
      </c>
      <c r="B769" s="174">
        <v>1000</v>
      </c>
      <c r="C769" s="174">
        <v>6425006101</v>
      </c>
      <c r="D769" s="174">
        <v>642</v>
      </c>
      <c r="E769" s="174" t="str">
        <f>_xlfn.XLOOKUP(C769,'Mapping account'!$C$5:$C$412,'Mapping account'!$K$5:$K$412,0)</f>
        <v>Định phí</v>
      </c>
      <c r="F769" s="174" t="str">
        <f t="shared" si="11"/>
        <v>Acct_06101</v>
      </c>
      <c r="G769" s="292" t="s">
        <v>668</v>
      </c>
    </row>
    <row r="770" spans="1:7" x14ac:dyDescent="0.25">
      <c r="A770" s="175" t="s">
        <v>693</v>
      </c>
      <c r="B770" s="174">
        <v>1000</v>
      </c>
      <c r="C770" s="174">
        <v>6426007001</v>
      </c>
      <c r="D770" s="174">
        <v>642</v>
      </c>
      <c r="E770" s="174" t="str">
        <f>_xlfn.XLOOKUP(C770,'Mapping account'!$C$5:$C$412,'Mapping account'!$K$5:$K$412,0)</f>
        <v>Định phí</v>
      </c>
      <c r="F770" s="174" t="str">
        <f t="shared" ref="F770:F833" si="12">"Acct_"&amp;RIGHT(C770,5)</f>
        <v>Acct_07001</v>
      </c>
      <c r="G770" s="292" t="s">
        <v>692</v>
      </c>
    </row>
    <row r="771" spans="1:7" x14ac:dyDescent="0.25">
      <c r="A771" s="175" t="s">
        <v>484</v>
      </c>
      <c r="B771" s="174">
        <v>1000</v>
      </c>
      <c r="C771" s="174">
        <v>6427001802</v>
      </c>
      <c r="D771" s="174">
        <v>642</v>
      </c>
      <c r="E771" s="174" t="str">
        <f>_xlfn.XLOOKUP(C771,'Mapping account'!$C$5:$C$412,'Mapping account'!$K$5:$K$412,0)</f>
        <v>Định phí</v>
      </c>
      <c r="F771" s="174" t="str">
        <f t="shared" si="12"/>
        <v>Acct_01802</v>
      </c>
      <c r="G771" s="292" t="s">
        <v>483</v>
      </c>
    </row>
    <row r="772" spans="1:7" x14ac:dyDescent="0.25">
      <c r="A772" s="175" t="s">
        <v>771</v>
      </c>
      <c r="B772" s="174">
        <v>1000</v>
      </c>
      <c r="C772" s="174">
        <v>6427002001</v>
      </c>
      <c r="D772" s="174">
        <v>642</v>
      </c>
      <c r="E772" s="174" t="str">
        <f>_xlfn.XLOOKUP(C772,'Mapping account'!$C$5:$C$412,'Mapping account'!$K$5:$K$412,0)</f>
        <v>Định phí</v>
      </c>
      <c r="F772" s="174" t="str">
        <f t="shared" si="12"/>
        <v>Acct_02001</v>
      </c>
      <c r="G772" s="292" t="s">
        <v>450</v>
      </c>
    </row>
    <row r="773" spans="1:7" x14ac:dyDescent="0.25">
      <c r="A773" s="175" t="s">
        <v>468</v>
      </c>
      <c r="B773" s="174">
        <v>1000</v>
      </c>
      <c r="C773" s="174">
        <v>6427002201</v>
      </c>
      <c r="D773" s="174">
        <v>642</v>
      </c>
      <c r="E773" s="174" t="str">
        <f>_xlfn.XLOOKUP(C773,'Mapping account'!$C$5:$C$412,'Mapping account'!$K$5:$K$412,0)</f>
        <v>Định phí</v>
      </c>
      <c r="F773" s="174" t="str">
        <f t="shared" si="12"/>
        <v>Acct_02201</v>
      </c>
      <c r="G773" s="292" t="s">
        <v>491</v>
      </c>
    </row>
    <row r="774" spans="1:7" x14ac:dyDescent="0.25">
      <c r="A774" s="175" t="s">
        <v>2131</v>
      </c>
      <c r="B774" s="174">
        <v>1000</v>
      </c>
      <c r="C774" s="174">
        <v>6427002204</v>
      </c>
      <c r="D774" s="174">
        <v>642</v>
      </c>
      <c r="E774" s="174">
        <f>_xlfn.XLOOKUP(C774,'Mapping account'!$C$5:$C$412,'Mapping account'!$K$5:$K$412,0)</f>
        <v>0</v>
      </c>
      <c r="F774" s="174" t="str">
        <f t="shared" si="12"/>
        <v>Acct_02204</v>
      </c>
      <c r="G774" s="292" t="s">
        <v>648</v>
      </c>
    </row>
    <row r="775" spans="1:7" x14ac:dyDescent="0.25">
      <c r="A775" s="175" t="s">
        <v>2155</v>
      </c>
      <c r="B775" s="174">
        <v>1000</v>
      </c>
      <c r="C775" s="174">
        <v>6427002205</v>
      </c>
      <c r="D775" s="174">
        <v>642</v>
      </c>
      <c r="E775" s="174">
        <f>_xlfn.XLOOKUP(C775,'Mapping account'!$C$5:$C$412,'Mapping account'!$K$5:$K$412,0)</f>
        <v>0</v>
      </c>
      <c r="F775" s="174" t="str">
        <f t="shared" si="12"/>
        <v>Acct_02205</v>
      </c>
      <c r="G775" s="292" t="s">
        <v>750</v>
      </c>
    </row>
    <row r="776" spans="1:7" x14ac:dyDescent="0.25">
      <c r="A776" s="175" t="s">
        <v>2132</v>
      </c>
      <c r="B776" s="174">
        <v>1000</v>
      </c>
      <c r="C776" s="174">
        <v>6427002206</v>
      </c>
      <c r="D776" s="174">
        <v>642</v>
      </c>
      <c r="E776" s="174">
        <f>_xlfn.XLOOKUP(C776,'Mapping account'!$C$5:$C$412,'Mapping account'!$K$5:$K$412,0)</f>
        <v>0</v>
      </c>
      <c r="F776" s="174" t="str">
        <f t="shared" si="12"/>
        <v>Acct_02206</v>
      </c>
      <c r="G776" s="292" t="s">
        <v>2212</v>
      </c>
    </row>
    <row r="777" spans="1:7" x14ac:dyDescent="0.25">
      <c r="A777" s="175" t="s">
        <v>96</v>
      </c>
      <c r="B777" s="174">
        <v>1000</v>
      </c>
      <c r="C777" s="174">
        <v>6427002301</v>
      </c>
      <c r="D777" s="174">
        <v>642</v>
      </c>
      <c r="E777" s="174" t="str">
        <f>_xlfn.XLOOKUP(C777,'Mapping account'!$C$5:$C$412,'Mapping account'!$K$5:$K$412,0)</f>
        <v>Định phí</v>
      </c>
      <c r="F777" s="174" t="str">
        <f t="shared" si="12"/>
        <v>Acct_02301</v>
      </c>
      <c r="G777" s="292" t="s">
        <v>519</v>
      </c>
    </row>
    <row r="778" spans="1:7" x14ac:dyDescent="0.25">
      <c r="A778" s="175" t="s">
        <v>501</v>
      </c>
      <c r="B778" s="174">
        <v>1000</v>
      </c>
      <c r="C778" s="174">
        <v>6427002804</v>
      </c>
      <c r="D778" s="174">
        <v>642</v>
      </c>
      <c r="E778" s="174" t="str">
        <f>_xlfn.XLOOKUP(C778,'Mapping account'!$C$5:$C$412,'Mapping account'!$K$5:$K$412,0)</f>
        <v>Định phí</v>
      </c>
      <c r="F778" s="174" t="str">
        <f t="shared" si="12"/>
        <v>Acct_02804</v>
      </c>
      <c r="G778" s="292" t="s">
        <v>500</v>
      </c>
    </row>
    <row r="779" spans="1:7" x14ac:dyDescent="0.25">
      <c r="A779" s="175" t="s">
        <v>153</v>
      </c>
      <c r="B779" s="174">
        <v>1000</v>
      </c>
      <c r="C779" s="174">
        <v>6427003101</v>
      </c>
      <c r="D779" s="174">
        <v>642</v>
      </c>
      <c r="E779" s="174" t="str">
        <f>_xlfn.XLOOKUP(C779,'Mapping account'!$C$5:$C$412,'Mapping account'!$K$5:$K$412,0)</f>
        <v>Định phí</v>
      </c>
      <c r="F779" s="174" t="str">
        <f t="shared" si="12"/>
        <v>Acct_03101</v>
      </c>
      <c r="G779" s="292" t="s">
        <v>487</v>
      </c>
    </row>
    <row r="780" spans="1:7" x14ac:dyDescent="0.25">
      <c r="A780" s="175" t="s">
        <v>171</v>
      </c>
      <c r="B780" s="174">
        <v>1000</v>
      </c>
      <c r="C780" s="174">
        <v>6427003301</v>
      </c>
      <c r="D780" s="174">
        <v>642</v>
      </c>
      <c r="E780" s="174" t="str">
        <f>_xlfn.XLOOKUP(C780,'Mapping account'!$C$5:$C$412,'Mapping account'!$K$5:$K$412,0)</f>
        <v>Định phí</v>
      </c>
      <c r="F780" s="174" t="str">
        <f t="shared" si="12"/>
        <v>Acct_03301</v>
      </c>
      <c r="G780" s="292" t="s">
        <v>650</v>
      </c>
    </row>
    <row r="781" spans="1:7" x14ac:dyDescent="0.25">
      <c r="A781" s="175" t="s">
        <v>151</v>
      </c>
      <c r="B781" s="174">
        <v>1000</v>
      </c>
      <c r="C781" s="174">
        <v>6427003302</v>
      </c>
      <c r="D781" s="174">
        <v>642</v>
      </c>
      <c r="E781" s="174" t="str">
        <f>_xlfn.XLOOKUP(C781,'Mapping account'!$C$5:$C$412,'Mapping account'!$K$5:$K$412,0)</f>
        <v>Định phí</v>
      </c>
      <c r="F781" s="174" t="str">
        <f t="shared" si="12"/>
        <v>Acct_03302</v>
      </c>
      <c r="G781" s="292" t="s">
        <v>490</v>
      </c>
    </row>
    <row r="782" spans="1:7" x14ac:dyDescent="0.25">
      <c r="A782" s="175" t="s">
        <v>401</v>
      </c>
      <c r="B782" s="174">
        <v>1000</v>
      </c>
      <c r="C782" s="174">
        <v>6427003604</v>
      </c>
      <c r="D782" s="174">
        <v>642</v>
      </c>
      <c r="E782" s="174" t="str">
        <f>_xlfn.XLOOKUP(C782,'Mapping account'!$C$5:$C$412,'Mapping account'!$K$5:$K$412,0)</f>
        <v>Định phí</v>
      </c>
      <c r="F782" s="174" t="str">
        <f t="shared" si="12"/>
        <v>Acct_03604</v>
      </c>
      <c r="G782" s="292" t="s">
        <v>481</v>
      </c>
    </row>
    <row r="783" spans="1:7" x14ac:dyDescent="0.25">
      <c r="A783" s="175" t="s">
        <v>775</v>
      </c>
      <c r="B783" s="174">
        <v>1000</v>
      </c>
      <c r="C783" s="174">
        <v>6427003702</v>
      </c>
      <c r="D783" s="174">
        <v>642</v>
      </c>
      <c r="E783" s="174" t="str">
        <f>_xlfn.XLOOKUP(C783,'Mapping account'!$C$5:$C$412,'Mapping account'!$K$5:$K$412,0)</f>
        <v>Biến phí</v>
      </c>
      <c r="F783" s="174" t="str">
        <f t="shared" si="12"/>
        <v>Acct_03702</v>
      </c>
      <c r="G783" s="292" t="s">
        <v>485</v>
      </c>
    </row>
    <row r="784" spans="1:7" x14ac:dyDescent="0.25">
      <c r="A784" s="175" t="s">
        <v>2162</v>
      </c>
      <c r="B784" s="174">
        <v>1000</v>
      </c>
      <c r="C784" s="174">
        <v>6427003703</v>
      </c>
      <c r="D784" s="174">
        <v>642</v>
      </c>
      <c r="E784" s="174" t="str">
        <f>_xlfn.XLOOKUP(C784,'Mapping account'!$C$5:$C$412,'Mapping account'!$K$5:$K$412,0)</f>
        <v>Định phí</v>
      </c>
      <c r="F784" s="174" t="str">
        <f t="shared" si="12"/>
        <v>Acct_03703</v>
      </c>
      <c r="G784" s="292" t="s">
        <v>718</v>
      </c>
    </row>
    <row r="785" spans="1:7" x14ac:dyDescent="0.25">
      <c r="A785" s="175" t="s">
        <v>496</v>
      </c>
      <c r="B785" s="174">
        <v>1000</v>
      </c>
      <c r="C785" s="174">
        <v>6427003801</v>
      </c>
      <c r="D785" s="174">
        <v>642</v>
      </c>
      <c r="E785" s="174" t="str">
        <f>_xlfn.XLOOKUP(C785,'Mapping account'!$C$5:$C$412,'Mapping account'!$K$5:$K$412,0)</f>
        <v>Biến phí</v>
      </c>
      <c r="F785" s="174" t="str">
        <f t="shared" si="12"/>
        <v>Acct_03801</v>
      </c>
      <c r="G785" s="292" t="s">
        <v>495</v>
      </c>
    </row>
    <row r="786" spans="1:7" x14ac:dyDescent="0.25">
      <c r="A786" s="175" t="s">
        <v>2164</v>
      </c>
      <c r="B786" s="174">
        <v>1000</v>
      </c>
      <c r="C786" s="174">
        <v>6427003802</v>
      </c>
      <c r="D786" s="174">
        <v>642</v>
      </c>
      <c r="E786" s="174" t="str">
        <f>_xlfn.XLOOKUP(C786,'Mapping account'!$C$5:$C$412,'Mapping account'!$K$5:$K$412,0)</f>
        <v>Định phí</v>
      </c>
      <c r="F786" s="174" t="str">
        <f t="shared" si="12"/>
        <v>Acct_03802</v>
      </c>
      <c r="G786" s="292" t="s">
        <v>2213</v>
      </c>
    </row>
    <row r="787" spans="1:7" x14ac:dyDescent="0.25">
      <c r="A787" s="175" t="s">
        <v>355</v>
      </c>
      <c r="B787" s="174">
        <v>1000</v>
      </c>
      <c r="C787" s="174">
        <v>6427004104</v>
      </c>
      <c r="D787" s="174">
        <v>642</v>
      </c>
      <c r="E787" s="174" t="str">
        <f>_xlfn.XLOOKUP(C787,'Mapping account'!$C$5:$C$412,'Mapping account'!$K$5:$K$412,0)</f>
        <v>Định phí</v>
      </c>
      <c r="F787" s="174" t="str">
        <f t="shared" si="12"/>
        <v>Acct_04104</v>
      </c>
      <c r="G787" s="292" t="s">
        <v>677</v>
      </c>
    </row>
    <row r="788" spans="1:7" x14ac:dyDescent="0.25">
      <c r="A788" s="175" t="s">
        <v>2170</v>
      </c>
      <c r="B788" s="174">
        <v>1000</v>
      </c>
      <c r="C788" s="174">
        <v>6427004105</v>
      </c>
      <c r="D788" s="174">
        <v>642</v>
      </c>
      <c r="E788" s="174" t="str">
        <f>_xlfn.XLOOKUP(C788,'Mapping account'!$C$5:$C$412,'Mapping account'!$K$5:$K$412,0)</f>
        <v>Định phí</v>
      </c>
      <c r="F788" s="174" t="str">
        <f t="shared" si="12"/>
        <v>Acct_04105</v>
      </c>
      <c r="G788" s="292" t="s">
        <v>529</v>
      </c>
    </row>
    <row r="789" spans="1:7" x14ac:dyDescent="0.25">
      <c r="A789" s="175" t="s">
        <v>358</v>
      </c>
      <c r="B789" s="174">
        <v>1000</v>
      </c>
      <c r="C789" s="174">
        <v>6427004106</v>
      </c>
      <c r="D789" s="174">
        <v>642</v>
      </c>
      <c r="E789" s="174" t="str">
        <f>_xlfn.XLOOKUP(C789,'Mapping account'!$C$5:$C$412,'Mapping account'!$K$5:$K$412,0)</f>
        <v>Định phí</v>
      </c>
      <c r="F789" s="174" t="str">
        <f t="shared" si="12"/>
        <v>Acct_04106</v>
      </c>
      <c r="G789" s="292" t="s">
        <v>539</v>
      </c>
    </row>
    <row r="790" spans="1:7" x14ac:dyDescent="0.25">
      <c r="A790" s="175" t="s">
        <v>2171</v>
      </c>
      <c r="B790" s="174">
        <v>1000</v>
      </c>
      <c r="C790" s="174">
        <v>6427004107</v>
      </c>
      <c r="D790" s="174">
        <v>642</v>
      </c>
      <c r="E790" s="174" t="str">
        <f>_xlfn.XLOOKUP(C790,'Mapping account'!$C$5:$C$412,'Mapping account'!$K$5:$K$412,0)</f>
        <v>Định phí</v>
      </c>
      <c r="F790" s="174" t="str">
        <f t="shared" si="12"/>
        <v>Acct_04107</v>
      </c>
      <c r="G790" s="292" t="s">
        <v>721</v>
      </c>
    </row>
    <row r="791" spans="1:7" x14ac:dyDescent="0.25">
      <c r="A791" s="175" t="s">
        <v>356</v>
      </c>
      <c r="B791" s="174">
        <v>1000</v>
      </c>
      <c r="C791" s="174">
        <v>6427004109</v>
      </c>
      <c r="D791" s="174">
        <v>642</v>
      </c>
      <c r="E791" s="174" t="str">
        <f>_xlfn.XLOOKUP(C791,'Mapping account'!$C$5:$C$412,'Mapping account'!$K$5:$K$412,0)</f>
        <v>Định phí</v>
      </c>
      <c r="F791" s="174" t="str">
        <f t="shared" si="12"/>
        <v>Acct_04109</v>
      </c>
      <c r="G791" s="292" t="s">
        <v>703</v>
      </c>
    </row>
    <row r="792" spans="1:7" x14ac:dyDescent="0.25">
      <c r="A792" s="175" t="s">
        <v>2214</v>
      </c>
      <c r="B792" s="174">
        <v>1000</v>
      </c>
      <c r="C792" s="174">
        <v>6427004301</v>
      </c>
      <c r="D792" s="174">
        <v>642</v>
      </c>
      <c r="E792" s="174" t="str">
        <f>_xlfn.XLOOKUP(C792,'Mapping account'!$C$5:$C$412,'Mapping account'!$K$5:$K$412,0)</f>
        <v>Định phí</v>
      </c>
      <c r="F792" s="174" t="str">
        <f t="shared" si="12"/>
        <v>Acct_04301</v>
      </c>
      <c r="G792" s="292" t="s">
        <v>683</v>
      </c>
    </row>
    <row r="793" spans="1:7" x14ac:dyDescent="0.25">
      <c r="A793" s="175" t="s">
        <v>2215</v>
      </c>
      <c r="B793" s="174">
        <v>1000</v>
      </c>
      <c r="C793" s="174">
        <v>6427004503</v>
      </c>
      <c r="D793" s="174">
        <v>642</v>
      </c>
      <c r="E793" s="174" t="str">
        <f>_xlfn.XLOOKUP(C793,'Mapping account'!$C$5:$C$412,'Mapping account'!$K$5:$K$412,0)</f>
        <v>Định phí</v>
      </c>
      <c r="F793" s="174" t="str">
        <f t="shared" si="12"/>
        <v>Acct_04503</v>
      </c>
      <c r="G793" s="292" t="s">
        <v>2216</v>
      </c>
    </row>
    <row r="794" spans="1:7" x14ac:dyDescent="0.25">
      <c r="A794" s="175" t="s">
        <v>82</v>
      </c>
      <c r="B794" s="174">
        <v>1000</v>
      </c>
      <c r="C794" s="174">
        <v>6427004601</v>
      </c>
      <c r="D794" s="174">
        <v>642</v>
      </c>
      <c r="E794" s="174" t="str">
        <f>_xlfn.XLOOKUP(C794,'Mapping account'!$C$5:$C$412,'Mapping account'!$K$5:$K$412,0)</f>
        <v>Định phí</v>
      </c>
      <c r="F794" s="174" t="str">
        <f t="shared" si="12"/>
        <v>Acct_04601</v>
      </c>
      <c r="G794" s="292" t="s">
        <v>451</v>
      </c>
    </row>
    <row r="795" spans="1:7" x14ac:dyDescent="0.25">
      <c r="A795" s="175" t="s">
        <v>768</v>
      </c>
      <c r="B795" s="174">
        <v>1000</v>
      </c>
      <c r="C795" s="174">
        <v>6427004602</v>
      </c>
      <c r="D795" s="174">
        <v>642</v>
      </c>
      <c r="E795" s="174" t="str">
        <f>_xlfn.XLOOKUP(C795,'Mapping account'!$C$5:$C$412,'Mapping account'!$K$5:$K$412,0)</f>
        <v>Định phí</v>
      </c>
      <c r="F795" s="174" t="str">
        <f t="shared" si="12"/>
        <v>Acct_04602</v>
      </c>
      <c r="G795" s="292" t="s">
        <v>462</v>
      </c>
    </row>
    <row r="796" spans="1:7" x14ac:dyDescent="0.25">
      <c r="A796" s="175" t="s">
        <v>2217</v>
      </c>
      <c r="B796" s="174">
        <v>1000</v>
      </c>
      <c r="C796" s="174">
        <v>6427004603</v>
      </c>
      <c r="D796" s="174">
        <v>642</v>
      </c>
      <c r="E796" s="174" t="str">
        <f>_xlfn.XLOOKUP(C796,'Mapping account'!$C$5:$C$412,'Mapping account'!$K$5:$K$412,0)</f>
        <v>Định phí</v>
      </c>
      <c r="F796" s="174" t="str">
        <f t="shared" si="12"/>
        <v>Acct_04603</v>
      </c>
      <c r="G796" s="292" t="s">
        <v>2218</v>
      </c>
    </row>
    <row r="797" spans="1:7" x14ac:dyDescent="0.25">
      <c r="A797" s="175" t="s">
        <v>769</v>
      </c>
      <c r="B797" s="174">
        <v>1000</v>
      </c>
      <c r="C797" s="174">
        <v>6427004702</v>
      </c>
      <c r="D797" s="174">
        <v>642</v>
      </c>
      <c r="E797" s="174" t="str">
        <f>_xlfn.XLOOKUP(C797,'Mapping account'!$C$5:$C$412,'Mapping account'!$K$5:$K$412,0)</f>
        <v>Định phí</v>
      </c>
      <c r="F797" s="174" t="str">
        <f t="shared" si="12"/>
        <v>Acct_04702</v>
      </c>
      <c r="G797" s="292" t="s">
        <v>667</v>
      </c>
    </row>
    <row r="798" spans="1:7" x14ac:dyDescent="0.25">
      <c r="A798" s="175" t="s">
        <v>370</v>
      </c>
      <c r="B798" s="174">
        <v>1000</v>
      </c>
      <c r="C798" s="174">
        <v>6427004804</v>
      </c>
      <c r="D798" s="174">
        <v>642</v>
      </c>
      <c r="E798" s="174" t="str">
        <f>_xlfn.XLOOKUP(C798,'Mapping account'!$C$5:$C$412,'Mapping account'!$K$5:$K$412,0)</f>
        <v>Định phí</v>
      </c>
      <c r="F798" s="174" t="str">
        <f t="shared" si="12"/>
        <v>Acct_04804</v>
      </c>
      <c r="G798" s="292" t="s">
        <v>499</v>
      </c>
    </row>
    <row r="799" spans="1:7" x14ac:dyDescent="0.25">
      <c r="A799" s="175" t="s">
        <v>639</v>
      </c>
      <c r="B799" s="174">
        <v>1000</v>
      </c>
      <c r="C799" s="174">
        <v>6427004901</v>
      </c>
      <c r="D799" s="174">
        <v>642</v>
      </c>
      <c r="E799" s="174" t="str">
        <f>_xlfn.XLOOKUP(C799,'Mapping account'!$C$5:$C$412,'Mapping account'!$K$5:$K$412,0)</f>
        <v>Định phí</v>
      </c>
      <c r="F799" s="174" t="str">
        <f t="shared" si="12"/>
        <v>Acct_04901</v>
      </c>
      <c r="G799" s="292" t="s">
        <v>638</v>
      </c>
    </row>
    <row r="800" spans="1:7" x14ac:dyDescent="0.25">
      <c r="A800" s="175" t="s">
        <v>453</v>
      </c>
      <c r="B800" s="174">
        <v>1000</v>
      </c>
      <c r="C800" s="174">
        <v>6427004902</v>
      </c>
      <c r="D800" s="174">
        <v>642</v>
      </c>
      <c r="E800" s="174" t="str">
        <f>_xlfn.XLOOKUP(C800,'Mapping account'!$C$5:$C$412,'Mapping account'!$K$5:$K$412,0)</f>
        <v>Định phí</v>
      </c>
      <c r="F800" s="174" t="str">
        <f t="shared" si="12"/>
        <v>Acct_04902</v>
      </c>
      <c r="G800" s="292" t="s">
        <v>452</v>
      </c>
    </row>
    <row r="801" spans="1:7" x14ac:dyDescent="0.25">
      <c r="A801" s="175" t="s">
        <v>498</v>
      </c>
      <c r="B801" s="174">
        <v>1000</v>
      </c>
      <c r="C801" s="174">
        <v>6427004903</v>
      </c>
      <c r="D801" s="174">
        <v>642</v>
      </c>
      <c r="E801" s="174" t="str">
        <f>_xlfn.XLOOKUP(C801,'Mapping account'!$C$5:$C$412,'Mapping account'!$K$5:$K$412,0)</f>
        <v>Định phí</v>
      </c>
      <c r="F801" s="174" t="str">
        <f t="shared" si="12"/>
        <v>Acct_04903</v>
      </c>
      <c r="G801" s="292" t="s">
        <v>497</v>
      </c>
    </row>
    <row r="802" spans="1:7" x14ac:dyDescent="0.25">
      <c r="A802" s="175" t="s">
        <v>2077</v>
      </c>
      <c r="B802" s="174">
        <v>1000</v>
      </c>
      <c r="C802" s="174">
        <v>6427004904</v>
      </c>
      <c r="D802" s="174">
        <v>642</v>
      </c>
      <c r="E802" s="174" t="str">
        <f>_xlfn.XLOOKUP(C802,'Mapping account'!$C$5:$C$412,'Mapping account'!$K$5:$K$412,0)</f>
        <v>Định phí</v>
      </c>
      <c r="F802" s="174" t="str">
        <f t="shared" si="12"/>
        <v>Acct_04904</v>
      </c>
      <c r="G802" s="292" t="s">
        <v>2219</v>
      </c>
    </row>
    <row r="803" spans="1:7" x14ac:dyDescent="0.25">
      <c r="A803" s="175" t="s">
        <v>757</v>
      </c>
      <c r="B803" s="174">
        <v>1000</v>
      </c>
      <c r="C803" s="174">
        <v>6427005001</v>
      </c>
      <c r="D803" s="174">
        <v>642</v>
      </c>
      <c r="E803" s="174" t="str">
        <f>_xlfn.XLOOKUP(C803,'Mapping account'!$C$5:$C$412,'Mapping account'!$K$5:$K$412,0)</f>
        <v>Định phí</v>
      </c>
      <c r="F803" s="174" t="str">
        <f t="shared" si="12"/>
        <v>Acct_05001</v>
      </c>
      <c r="G803" s="292" t="s">
        <v>492</v>
      </c>
    </row>
    <row r="804" spans="1:7" x14ac:dyDescent="0.25">
      <c r="A804" s="175" t="s">
        <v>373</v>
      </c>
      <c r="B804" s="174">
        <v>1000</v>
      </c>
      <c r="C804" s="174">
        <v>6427005102</v>
      </c>
      <c r="D804" s="174">
        <v>642</v>
      </c>
      <c r="E804" s="174" t="str">
        <f>_xlfn.XLOOKUP(C804,'Mapping account'!$C$5:$C$412,'Mapping account'!$K$5:$K$412,0)</f>
        <v>Định phí</v>
      </c>
      <c r="F804" s="174" t="str">
        <f t="shared" si="12"/>
        <v>Acct_05102</v>
      </c>
      <c r="G804" s="292" t="s">
        <v>502</v>
      </c>
    </row>
    <row r="805" spans="1:7" x14ac:dyDescent="0.25">
      <c r="A805" s="175" t="s">
        <v>2220</v>
      </c>
      <c r="B805" s="174">
        <v>1000</v>
      </c>
      <c r="C805" s="174">
        <v>6427005401</v>
      </c>
      <c r="D805" s="174">
        <v>642</v>
      </c>
      <c r="E805" s="174" t="str">
        <f>_xlfn.XLOOKUP(C805,'Mapping account'!$C$5:$C$412,'Mapping account'!$K$5:$K$412,0)</f>
        <v>Định phí</v>
      </c>
      <c r="F805" s="174" t="str">
        <f t="shared" si="12"/>
        <v>Acct_05401</v>
      </c>
      <c r="G805" s="292" t="s">
        <v>538</v>
      </c>
    </row>
    <row r="806" spans="1:7" x14ac:dyDescent="0.25">
      <c r="A806" s="175" t="s">
        <v>2079</v>
      </c>
      <c r="B806" s="174">
        <v>1000</v>
      </c>
      <c r="C806" s="174">
        <v>6427005402</v>
      </c>
      <c r="D806" s="174">
        <v>642</v>
      </c>
      <c r="E806" s="174" t="str">
        <f>_xlfn.XLOOKUP(C806,'Mapping account'!$C$5:$C$412,'Mapping account'!$K$5:$K$412,0)</f>
        <v>Định phí</v>
      </c>
      <c r="F806" s="174" t="str">
        <f t="shared" si="12"/>
        <v>Acct_05402</v>
      </c>
      <c r="G806" s="292" t="s">
        <v>740</v>
      </c>
    </row>
    <row r="807" spans="1:7" x14ac:dyDescent="0.25">
      <c r="A807" s="175" t="s">
        <v>157</v>
      </c>
      <c r="B807" s="174">
        <v>1000</v>
      </c>
      <c r="C807" s="174">
        <v>6427005501</v>
      </c>
      <c r="D807" s="174">
        <v>642</v>
      </c>
      <c r="E807" s="174" t="str">
        <f>_xlfn.XLOOKUP(C807,'Mapping account'!$C$5:$C$412,'Mapping account'!$K$5:$K$412,0)</f>
        <v>Định phí</v>
      </c>
      <c r="F807" s="174" t="str">
        <f t="shared" si="12"/>
        <v>Acct_05501</v>
      </c>
      <c r="G807" s="292" t="s">
        <v>505</v>
      </c>
    </row>
    <row r="808" spans="1:7" x14ac:dyDescent="0.25">
      <c r="A808" s="175" t="s">
        <v>86</v>
      </c>
      <c r="B808" s="174">
        <v>1000</v>
      </c>
      <c r="C808" s="174">
        <v>6427005601</v>
      </c>
      <c r="D808" s="174">
        <v>642</v>
      </c>
      <c r="E808" s="174" t="str">
        <f>_xlfn.XLOOKUP(C808,'Mapping account'!$C$5:$C$412,'Mapping account'!$K$5:$K$412,0)</f>
        <v>Định phí</v>
      </c>
      <c r="F808" s="174" t="str">
        <f t="shared" si="12"/>
        <v>Acct_05601</v>
      </c>
      <c r="G808" s="292" t="s">
        <v>454</v>
      </c>
    </row>
    <row r="809" spans="1:7" x14ac:dyDescent="0.25">
      <c r="A809" s="175" t="s">
        <v>641</v>
      </c>
      <c r="B809" s="174">
        <v>1000</v>
      </c>
      <c r="C809" s="174">
        <v>6427005602</v>
      </c>
      <c r="D809" s="174">
        <v>642</v>
      </c>
      <c r="E809" s="174" t="str">
        <f>_xlfn.XLOOKUP(C809,'Mapping account'!$C$5:$C$412,'Mapping account'!$K$5:$K$412,0)</f>
        <v>Định phí</v>
      </c>
      <c r="F809" s="174" t="str">
        <f t="shared" si="12"/>
        <v>Acct_05602</v>
      </c>
      <c r="G809" s="292" t="s">
        <v>640</v>
      </c>
    </row>
    <row r="810" spans="1:7" x14ac:dyDescent="0.25">
      <c r="A810" s="175" t="s">
        <v>770</v>
      </c>
      <c r="B810" s="174">
        <v>1000</v>
      </c>
      <c r="C810" s="174">
        <v>6427005701</v>
      </c>
      <c r="D810" s="174">
        <v>642</v>
      </c>
      <c r="E810" s="174" t="str">
        <f>_xlfn.XLOOKUP(C810,'Mapping account'!$C$5:$C$412,'Mapping account'!$K$5:$K$412,0)</f>
        <v>Định phí</v>
      </c>
      <c r="F810" s="174" t="str">
        <f t="shared" si="12"/>
        <v>Acct_05701</v>
      </c>
      <c r="G810" s="292" t="s">
        <v>455</v>
      </c>
    </row>
    <row r="811" spans="1:7" x14ac:dyDescent="0.25">
      <c r="A811" s="175" t="s">
        <v>541</v>
      </c>
      <c r="B811" s="174">
        <v>1000</v>
      </c>
      <c r="C811" s="174">
        <v>6427005702</v>
      </c>
      <c r="D811" s="174">
        <v>642</v>
      </c>
      <c r="E811" s="174" t="str">
        <f>_xlfn.XLOOKUP(C811,'Mapping account'!$C$5:$C$412,'Mapping account'!$K$5:$K$412,0)</f>
        <v>Định phí</v>
      </c>
      <c r="F811" s="174" t="str">
        <f t="shared" si="12"/>
        <v>Acct_05702</v>
      </c>
      <c r="G811" s="292" t="s">
        <v>540</v>
      </c>
    </row>
    <row r="812" spans="1:7" x14ac:dyDescent="0.25">
      <c r="A812" s="175" t="s">
        <v>767</v>
      </c>
      <c r="B812" s="174">
        <v>1000</v>
      </c>
      <c r="C812" s="174">
        <v>6427005801</v>
      </c>
      <c r="D812" s="174">
        <v>642</v>
      </c>
      <c r="E812" s="174" t="str">
        <f>_xlfn.XLOOKUP(C812,'Mapping account'!$C$5:$C$412,'Mapping account'!$K$5:$K$412,0)</f>
        <v>Định phí</v>
      </c>
      <c r="F812" s="174" t="str">
        <f t="shared" si="12"/>
        <v>Acct_05801</v>
      </c>
      <c r="G812" s="292" t="s">
        <v>456</v>
      </c>
    </row>
    <row r="813" spans="1:7" x14ac:dyDescent="0.25">
      <c r="A813" s="175" t="s">
        <v>176</v>
      </c>
      <c r="B813" s="174">
        <v>1000</v>
      </c>
      <c r="C813" s="174">
        <v>6427005802</v>
      </c>
      <c r="D813" s="174">
        <v>642</v>
      </c>
      <c r="E813" s="174" t="str">
        <f>_xlfn.XLOOKUP(C813,'Mapping account'!$C$5:$C$412,'Mapping account'!$K$5:$K$412,0)</f>
        <v>Định phí</v>
      </c>
      <c r="F813" s="174" t="str">
        <f t="shared" si="12"/>
        <v>Acct_05802</v>
      </c>
      <c r="G813" s="292" t="s">
        <v>651</v>
      </c>
    </row>
    <row r="814" spans="1:7" x14ac:dyDescent="0.25">
      <c r="A814" s="175" t="s">
        <v>376</v>
      </c>
      <c r="B814" s="174">
        <v>1000</v>
      </c>
      <c r="C814" s="174">
        <v>6427005803</v>
      </c>
      <c r="D814" s="174">
        <v>642</v>
      </c>
      <c r="E814" s="174" t="str">
        <f>_xlfn.XLOOKUP(C814,'Mapping account'!$C$5:$C$412,'Mapping account'!$K$5:$K$412,0)</f>
        <v>Định phí</v>
      </c>
      <c r="F814" s="174" t="str">
        <f t="shared" si="12"/>
        <v>Acct_05803</v>
      </c>
      <c r="G814" s="292" t="s">
        <v>517</v>
      </c>
    </row>
    <row r="815" spans="1:7" x14ac:dyDescent="0.25">
      <c r="A815" s="175" t="s">
        <v>374</v>
      </c>
      <c r="B815" s="174">
        <v>1000</v>
      </c>
      <c r="C815" s="174">
        <v>6427006101</v>
      </c>
      <c r="D815" s="174">
        <v>642</v>
      </c>
      <c r="E815" s="174" t="str">
        <f>_xlfn.XLOOKUP(C815,'Mapping account'!$C$5:$C$412,'Mapping account'!$K$5:$K$412,0)</f>
        <v>Định phí</v>
      </c>
      <c r="F815" s="174" t="str">
        <f t="shared" si="12"/>
        <v>Acct_06101</v>
      </c>
      <c r="G815" s="292" t="s">
        <v>707</v>
      </c>
    </row>
    <row r="816" spans="1:7" x14ac:dyDescent="0.25">
      <c r="A816" s="175" t="s">
        <v>511</v>
      </c>
      <c r="B816" s="174">
        <v>1000</v>
      </c>
      <c r="C816" s="174">
        <v>6427006501</v>
      </c>
      <c r="D816" s="174">
        <v>642</v>
      </c>
      <c r="E816" s="174" t="str">
        <f>_xlfn.XLOOKUP(C816,'Mapping account'!$C$5:$C$412,'Mapping account'!$K$5:$K$412,0)</f>
        <v>Định phí</v>
      </c>
      <c r="F816" s="174" t="str">
        <f t="shared" si="12"/>
        <v>Acct_06501</v>
      </c>
      <c r="G816" s="292" t="s">
        <v>510</v>
      </c>
    </row>
    <row r="817" spans="1:7" x14ac:dyDescent="0.25">
      <c r="A817" s="175" t="s">
        <v>2182</v>
      </c>
      <c r="B817" s="174">
        <v>1000</v>
      </c>
      <c r="C817" s="174">
        <v>6428002208</v>
      </c>
      <c r="D817" s="174">
        <v>642</v>
      </c>
      <c r="E817" s="174">
        <f>_xlfn.XLOOKUP(C817,'Mapping account'!$C$5:$C$412,'Mapping account'!$K$5:$K$412,0)</f>
        <v>0</v>
      </c>
      <c r="F817" s="174" t="str">
        <f t="shared" si="12"/>
        <v>Acct_02208</v>
      </c>
      <c r="G817" s="292" t="s">
        <v>2221</v>
      </c>
    </row>
    <row r="818" spans="1:7" x14ac:dyDescent="0.25">
      <c r="A818" s="175" t="s">
        <v>765</v>
      </c>
      <c r="B818" s="174">
        <v>1000</v>
      </c>
      <c r="C818" s="174">
        <v>6428002402</v>
      </c>
      <c r="D818" s="174">
        <v>642</v>
      </c>
      <c r="E818" s="174" t="str">
        <f>_xlfn.XLOOKUP(C818,'Mapping account'!$C$5:$C$412,'Mapping account'!$K$5:$K$412,0)</f>
        <v>Định phí</v>
      </c>
      <c r="F818" s="174" t="str">
        <f t="shared" si="12"/>
        <v>Acct_02402</v>
      </c>
      <c r="G818" s="292" t="s">
        <v>691</v>
      </c>
    </row>
    <row r="819" spans="1:7" x14ac:dyDescent="0.25">
      <c r="A819" s="175" t="s">
        <v>2222</v>
      </c>
      <c r="B819" s="174">
        <v>1000</v>
      </c>
      <c r="C819" s="174">
        <v>6428002803</v>
      </c>
      <c r="D819" s="174">
        <v>642</v>
      </c>
      <c r="E819" s="174" t="str">
        <f>_xlfn.XLOOKUP(C819,'Mapping account'!$C$5:$C$412,'Mapping account'!$K$5:$K$412,0)</f>
        <v>Định phí</v>
      </c>
      <c r="F819" s="174" t="str">
        <f t="shared" si="12"/>
        <v>Acct_02803</v>
      </c>
      <c r="G819" s="292" t="s">
        <v>728</v>
      </c>
    </row>
    <row r="820" spans="1:7" x14ac:dyDescent="0.25">
      <c r="A820" s="175" t="s">
        <v>2083</v>
      </c>
      <c r="B820" s="174">
        <v>1000</v>
      </c>
      <c r="C820" s="174">
        <v>6428002805</v>
      </c>
      <c r="D820" s="174">
        <v>642</v>
      </c>
      <c r="E820" s="174" t="str">
        <f>_xlfn.XLOOKUP(C820,'Mapping account'!$C$5:$C$412,'Mapping account'!$K$5:$K$412,0)</f>
        <v>Định phí</v>
      </c>
      <c r="F820" s="174" t="str">
        <f t="shared" si="12"/>
        <v>Acct_02805</v>
      </c>
      <c r="G820" s="292" t="s">
        <v>743</v>
      </c>
    </row>
    <row r="821" spans="1:7" x14ac:dyDescent="0.25">
      <c r="A821" s="175" t="s">
        <v>2191</v>
      </c>
      <c r="B821" s="174">
        <v>1000</v>
      </c>
      <c r="C821" s="174">
        <v>6428004108</v>
      </c>
      <c r="D821" s="174">
        <v>642</v>
      </c>
      <c r="E821" s="174" t="str">
        <f>_xlfn.XLOOKUP(C821,'Mapping account'!$C$5:$C$412,'Mapping account'!$K$5:$K$412,0)</f>
        <v>Định phí</v>
      </c>
      <c r="F821" s="174" t="str">
        <f t="shared" si="12"/>
        <v>Acct_04108</v>
      </c>
      <c r="G821" s="292" t="s">
        <v>739</v>
      </c>
    </row>
    <row r="822" spans="1:7" x14ac:dyDescent="0.25">
      <c r="A822" s="175" t="s">
        <v>2223</v>
      </c>
      <c r="B822" s="174">
        <v>1000</v>
      </c>
      <c r="C822" s="174">
        <v>6428004110</v>
      </c>
      <c r="D822" s="174">
        <v>642</v>
      </c>
      <c r="E822" s="174" t="str">
        <f>_xlfn.XLOOKUP(C822,'Mapping account'!$C$5:$C$412,'Mapping account'!$K$5:$K$412,0)</f>
        <v>Định phí</v>
      </c>
      <c r="F822" s="174" t="str">
        <f t="shared" si="12"/>
        <v>Acct_04110</v>
      </c>
      <c r="G822" s="292" t="s">
        <v>2224</v>
      </c>
    </row>
    <row r="823" spans="1:7" x14ac:dyDescent="0.25">
      <c r="A823" s="175" t="s">
        <v>94</v>
      </c>
      <c r="B823" s="174">
        <v>1000</v>
      </c>
      <c r="C823" s="174">
        <v>6428004202</v>
      </c>
      <c r="D823" s="174">
        <v>642</v>
      </c>
      <c r="E823" s="174" t="str">
        <f>_xlfn.XLOOKUP(C823,'Mapping account'!$C$5:$C$412,'Mapping account'!$K$5:$K$412,0)</f>
        <v>Định phí</v>
      </c>
      <c r="F823" s="174" t="str">
        <f t="shared" si="12"/>
        <v>Acct_04202</v>
      </c>
      <c r="G823" s="292" t="s">
        <v>2225</v>
      </c>
    </row>
    <row r="824" spans="1:7" x14ac:dyDescent="0.25">
      <c r="A824" s="175" t="s">
        <v>2192</v>
      </c>
      <c r="B824" s="174">
        <v>1000</v>
      </c>
      <c r="C824" s="174">
        <v>6428004302</v>
      </c>
      <c r="D824" s="174">
        <v>642</v>
      </c>
      <c r="E824" s="174" t="str">
        <f>_xlfn.XLOOKUP(C824,'Mapping account'!$C$5:$C$412,'Mapping account'!$K$5:$K$412,0)</f>
        <v>Định phí</v>
      </c>
      <c r="F824" s="174" t="str">
        <f t="shared" si="12"/>
        <v>Acct_04302</v>
      </c>
      <c r="G824" s="292" t="s">
        <v>514</v>
      </c>
    </row>
    <row r="825" spans="1:7" x14ac:dyDescent="0.25">
      <c r="A825" s="175" t="s">
        <v>2215</v>
      </c>
      <c r="B825" s="174">
        <v>1000</v>
      </c>
      <c r="C825" s="174">
        <v>6428004503</v>
      </c>
      <c r="D825" s="174">
        <v>642</v>
      </c>
      <c r="E825" s="174" t="str">
        <f>_xlfn.XLOOKUP(C825,'Mapping account'!$C$5:$C$412,'Mapping account'!$K$5:$K$412,0)</f>
        <v>Định phí</v>
      </c>
      <c r="F825" s="174" t="str">
        <f t="shared" si="12"/>
        <v>Acct_04503</v>
      </c>
      <c r="G825" s="292" t="s">
        <v>709</v>
      </c>
    </row>
    <row r="826" spans="1:7" x14ac:dyDescent="0.25">
      <c r="A826" s="175" t="s">
        <v>82</v>
      </c>
      <c r="B826" s="174">
        <v>1000</v>
      </c>
      <c r="C826" s="174">
        <v>6428004601</v>
      </c>
      <c r="D826" s="174">
        <v>642</v>
      </c>
      <c r="E826" s="174" t="str">
        <f>_xlfn.XLOOKUP(C826,'Mapping account'!$C$5:$C$412,'Mapping account'!$K$5:$K$412,0)</f>
        <v>Định phí</v>
      </c>
      <c r="F826" s="174" t="str">
        <f t="shared" si="12"/>
        <v>Acct_04601</v>
      </c>
      <c r="G826" s="292" t="s">
        <v>675</v>
      </c>
    </row>
    <row r="827" spans="1:7" x14ac:dyDescent="0.25">
      <c r="A827" s="175" t="s">
        <v>2217</v>
      </c>
      <c r="B827" s="174">
        <v>1000</v>
      </c>
      <c r="C827" s="174">
        <v>6428004603</v>
      </c>
      <c r="D827" s="174">
        <v>642</v>
      </c>
      <c r="E827" s="174" t="str">
        <f>_xlfn.XLOOKUP(C827,'Mapping account'!$C$5:$C$412,'Mapping account'!$K$5:$K$412,0)</f>
        <v>Định phí</v>
      </c>
      <c r="F827" s="174" t="str">
        <f t="shared" si="12"/>
        <v>Acct_04603</v>
      </c>
      <c r="G827" s="292" t="s">
        <v>2226</v>
      </c>
    </row>
    <row r="828" spans="1:7" x14ac:dyDescent="0.25">
      <c r="A828" s="175" t="s">
        <v>78</v>
      </c>
      <c r="B828" s="174">
        <v>1000</v>
      </c>
      <c r="C828" s="174">
        <v>6428004701</v>
      </c>
      <c r="D828" s="174">
        <v>642</v>
      </c>
      <c r="E828" s="174" t="str">
        <f>_xlfn.XLOOKUP(C828,'Mapping account'!$C$5:$C$412,'Mapping account'!$K$5:$K$412,0)</f>
        <v>Định phí</v>
      </c>
      <c r="F828" s="174" t="str">
        <f t="shared" si="12"/>
        <v>Acct_04701</v>
      </c>
      <c r="G828" s="292" t="s">
        <v>666</v>
      </c>
    </row>
    <row r="829" spans="1:7" x14ac:dyDescent="0.25">
      <c r="A829" s="175" t="s">
        <v>2227</v>
      </c>
      <c r="B829" s="174">
        <v>1000</v>
      </c>
      <c r="C829" s="174">
        <v>6428004702</v>
      </c>
      <c r="D829" s="174">
        <v>642</v>
      </c>
      <c r="E829" s="174" t="str">
        <f>_xlfn.XLOOKUP(C829,'Mapping account'!$C$5:$C$412,'Mapping account'!$K$5:$K$412,0)</f>
        <v>Định phí</v>
      </c>
      <c r="F829" s="174" t="str">
        <f t="shared" si="12"/>
        <v>Acct_04702</v>
      </c>
      <c r="G829" s="292" t="s">
        <v>2228</v>
      </c>
    </row>
    <row r="830" spans="1:7" x14ac:dyDescent="0.25">
      <c r="A830" s="175" t="s">
        <v>340</v>
      </c>
      <c r="B830" s="174">
        <v>1000</v>
      </c>
      <c r="C830" s="174">
        <v>6428004802</v>
      </c>
      <c r="D830" s="174">
        <v>642</v>
      </c>
      <c r="E830" s="174" t="str">
        <f>_xlfn.XLOOKUP(C830,'Mapping account'!$C$5:$C$412,'Mapping account'!$K$5:$K$412,0)</f>
        <v>Định phí</v>
      </c>
      <c r="F830" s="174" t="str">
        <f t="shared" si="12"/>
        <v>Acct_04802</v>
      </c>
      <c r="G830" s="292" t="s">
        <v>2229</v>
      </c>
    </row>
    <row r="831" spans="1:7" x14ac:dyDescent="0.25">
      <c r="A831" s="175" t="s">
        <v>341</v>
      </c>
      <c r="B831" s="174">
        <v>1000</v>
      </c>
      <c r="C831" s="174">
        <v>6428004803</v>
      </c>
      <c r="D831" s="174">
        <v>642</v>
      </c>
      <c r="E831" s="174" t="str">
        <f>_xlfn.XLOOKUP(C831,'Mapping account'!$C$5:$C$412,'Mapping account'!$K$5:$K$412,0)</f>
        <v>Định phí</v>
      </c>
      <c r="F831" s="174" t="str">
        <f t="shared" si="12"/>
        <v>Acct_04803</v>
      </c>
      <c r="G831" s="292" t="s">
        <v>2230</v>
      </c>
    </row>
    <row r="832" spans="1:7" x14ac:dyDescent="0.25">
      <c r="A832" s="175" t="s">
        <v>2124</v>
      </c>
      <c r="B832" s="174">
        <v>1000</v>
      </c>
      <c r="C832" s="174">
        <v>6428004805</v>
      </c>
      <c r="D832" s="174">
        <v>642</v>
      </c>
      <c r="E832" s="174" t="str">
        <f>_xlfn.XLOOKUP(C832,'Mapping account'!$C$5:$C$412,'Mapping account'!$K$5:$K$412,0)</f>
        <v>Định phí</v>
      </c>
      <c r="F832" s="174" t="str">
        <f t="shared" si="12"/>
        <v>Acct_04805</v>
      </c>
      <c r="G832" s="292" t="s">
        <v>2231</v>
      </c>
    </row>
    <row r="833" spans="1:7" x14ac:dyDescent="0.25">
      <c r="A833" s="175" t="s">
        <v>372</v>
      </c>
      <c r="B833" s="174">
        <v>1000</v>
      </c>
      <c r="C833" s="174">
        <v>6428005101</v>
      </c>
      <c r="D833" s="174">
        <v>642</v>
      </c>
      <c r="E833" s="174" t="str">
        <f>_xlfn.XLOOKUP(C833,'Mapping account'!$C$5:$C$412,'Mapping account'!$K$5:$K$412,0)</f>
        <v>Định phí</v>
      </c>
      <c r="F833" s="174" t="str">
        <f t="shared" si="12"/>
        <v>Acct_05101</v>
      </c>
      <c r="G833" s="292" t="s">
        <v>727</v>
      </c>
    </row>
    <row r="834" spans="1:7" x14ac:dyDescent="0.25">
      <c r="A834" s="175" t="s">
        <v>86</v>
      </c>
      <c r="B834" s="174">
        <v>1000</v>
      </c>
      <c r="C834" s="174">
        <v>6428005601</v>
      </c>
      <c r="D834" s="174">
        <v>642</v>
      </c>
      <c r="E834" s="174" t="str">
        <f>_xlfn.XLOOKUP(C834,'Mapping account'!$C$5:$C$412,'Mapping account'!$K$5:$K$412,0)</f>
        <v>Định phí</v>
      </c>
      <c r="F834" s="174" t="str">
        <f t="shared" ref="F834:F854" si="13">"Acct_"&amp;RIGHT(C834,5)</f>
        <v>Acct_05601</v>
      </c>
      <c r="G834" s="292" t="s">
        <v>706</v>
      </c>
    </row>
    <row r="835" spans="1:7" x14ac:dyDescent="0.25">
      <c r="A835" s="175" t="s">
        <v>2232</v>
      </c>
      <c r="B835" s="174">
        <v>1000</v>
      </c>
      <c r="C835" s="174">
        <v>6428005603</v>
      </c>
      <c r="D835" s="174">
        <v>642</v>
      </c>
      <c r="E835" s="174">
        <f>_xlfn.XLOOKUP(C835,'Mapping account'!$C$5:$C$412,'Mapping account'!$K$5:$K$412,0)</f>
        <v>0</v>
      </c>
      <c r="F835" s="174" t="str">
        <f t="shared" si="13"/>
        <v>Acct_05603</v>
      </c>
      <c r="G835" s="292" t="s">
        <v>2233</v>
      </c>
    </row>
    <row r="836" spans="1:7" x14ac:dyDescent="0.25">
      <c r="A836" s="175" t="s">
        <v>577</v>
      </c>
      <c r="B836" s="174">
        <v>1000</v>
      </c>
      <c r="C836" s="174">
        <v>6428005703</v>
      </c>
      <c r="D836" s="174">
        <v>642</v>
      </c>
      <c r="E836" s="174" t="str">
        <f>_xlfn.XLOOKUP(C836,'Mapping account'!$C$5:$C$412,'Mapping account'!$K$5:$K$412,0)</f>
        <v>Định phí</v>
      </c>
      <c r="F836" s="174" t="str">
        <f t="shared" si="13"/>
        <v>Acct_05703</v>
      </c>
      <c r="G836" s="292" t="s">
        <v>583</v>
      </c>
    </row>
    <row r="837" spans="1:7" x14ac:dyDescent="0.25">
      <c r="A837" s="175" t="s">
        <v>693</v>
      </c>
      <c r="B837" s="174">
        <v>1000</v>
      </c>
      <c r="C837" s="174">
        <v>6428007001</v>
      </c>
      <c r="D837" s="174">
        <v>642</v>
      </c>
      <c r="E837" s="174" t="str">
        <f>_xlfn.XLOOKUP(C837,'Mapping account'!$C$5:$C$412,'Mapping account'!$K$5:$K$412,0)</f>
        <v>Định phí</v>
      </c>
      <c r="F837" s="174" t="str">
        <f t="shared" si="13"/>
        <v>Acct_07001</v>
      </c>
      <c r="G837" s="292" t="s">
        <v>2234</v>
      </c>
    </row>
    <row r="838" spans="1:7" x14ac:dyDescent="0.25">
      <c r="A838" s="175" t="s">
        <v>389</v>
      </c>
      <c r="B838" s="174">
        <v>1000</v>
      </c>
      <c r="C838" s="174">
        <v>6428007201</v>
      </c>
      <c r="D838" s="174">
        <v>642</v>
      </c>
      <c r="E838" s="174" t="str">
        <f>_xlfn.XLOOKUP(C838,'Mapping account'!$C$5:$C$412,'Mapping account'!$K$5:$K$412,0)</f>
        <v>Định phí</v>
      </c>
      <c r="F838" s="174" t="str">
        <f t="shared" si="13"/>
        <v>Acct_07201</v>
      </c>
      <c r="G838" s="292" t="s">
        <v>509</v>
      </c>
    </row>
    <row r="839" spans="1:7" x14ac:dyDescent="0.25">
      <c r="A839" s="175" t="s">
        <v>2235</v>
      </c>
      <c r="B839" s="174">
        <v>1000</v>
      </c>
      <c r="C839" s="174">
        <v>7111000100</v>
      </c>
      <c r="D839" s="174">
        <v>711</v>
      </c>
      <c r="E839" s="174">
        <f>_xlfn.XLOOKUP(C839,'Mapping account'!$C$5:$C$412,'Mapping account'!$K$5:$K$412,0)</f>
        <v>0</v>
      </c>
      <c r="F839" s="174" t="str">
        <f t="shared" si="13"/>
        <v>Acct_00100</v>
      </c>
      <c r="G839" s="292" t="s">
        <v>660</v>
      </c>
    </row>
    <row r="840" spans="1:7" x14ac:dyDescent="0.25">
      <c r="A840" s="175" t="s">
        <v>2236</v>
      </c>
      <c r="B840" s="174">
        <v>1000</v>
      </c>
      <c r="C840" s="174">
        <v>7112000100</v>
      </c>
      <c r="D840" s="174">
        <v>711</v>
      </c>
      <c r="E840" s="174">
        <f>_xlfn.XLOOKUP(C840,'Mapping account'!$C$5:$C$412,'Mapping account'!$K$5:$K$412,0)</f>
        <v>0</v>
      </c>
      <c r="F840" s="174" t="str">
        <f t="shared" si="13"/>
        <v>Acct_00100</v>
      </c>
      <c r="G840" s="292" t="s">
        <v>2237</v>
      </c>
    </row>
    <row r="841" spans="1:7" x14ac:dyDescent="0.25">
      <c r="A841" s="175" t="s">
        <v>2238</v>
      </c>
      <c r="B841" s="174">
        <v>1000</v>
      </c>
      <c r="C841" s="174">
        <v>7113000100</v>
      </c>
      <c r="D841" s="174">
        <v>711</v>
      </c>
      <c r="E841" s="174">
        <f>_xlfn.XLOOKUP(C841,'Mapping account'!$C$5:$C$412,'Mapping account'!$K$5:$K$412,0)</f>
        <v>0</v>
      </c>
      <c r="F841" s="174" t="str">
        <f t="shared" si="13"/>
        <v>Acct_00100</v>
      </c>
      <c r="G841" s="292" t="s">
        <v>2239</v>
      </c>
    </row>
    <row r="842" spans="1:7" x14ac:dyDescent="0.25">
      <c r="A842" s="175" t="s">
        <v>114</v>
      </c>
      <c r="B842" s="174">
        <v>1000</v>
      </c>
      <c r="C842" s="174">
        <v>7118000100</v>
      </c>
      <c r="D842" s="174">
        <v>711</v>
      </c>
      <c r="E842" s="174">
        <f>_xlfn.XLOOKUP(C842,'Mapping account'!$C$5:$C$412,'Mapping account'!$K$5:$K$412,0)</f>
        <v>0</v>
      </c>
      <c r="F842" s="174" t="str">
        <f t="shared" si="13"/>
        <v>Acct_00100</v>
      </c>
      <c r="G842" s="292" t="s">
        <v>531</v>
      </c>
    </row>
    <row r="843" spans="1:7" x14ac:dyDescent="0.25">
      <c r="A843" s="175" t="s">
        <v>2240</v>
      </c>
      <c r="B843" s="174">
        <v>1000</v>
      </c>
      <c r="C843" s="174">
        <v>7118000200</v>
      </c>
      <c r="D843" s="174">
        <v>711</v>
      </c>
      <c r="E843" s="174">
        <f>_xlfn.XLOOKUP(C843,'Mapping account'!$C$5:$C$412,'Mapping account'!$K$5:$K$412,0)</f>
        <v>0</v>
      </c>
      <c r="F843" s="174" t="str">
        <f t="shared" si="13"/>
        <v>Acct_00200</v>
      </c>
      <c r="G843" s="292" t="s">
        <v>2241</v>
      </c>
    </row>
    <row r="844" spans="1:7" x14ac:dyDescent="0.25">
      <c r="A844" s="175" t="s">
        <v>386</v>
      </c>
      <c r="B844" s="174">
        <v>1000</v>
      </c>
      <c r="C844" s="174">
        <v>8111000100</v>
      </c>
      <c r="D844" s="174">
        <v>811</v>
      </c>
      <c r="E844" s="174" t="str">
        <f>_xlfn.XLOOKUP(C844,'Mapping account'!$C$5:$C$412,'Mapping account'!$K$5:$K$412,0)</f>
        <v>Định phí</v>
      </c>
      <c r="F844" s="174" t="str">
        <f t="shared" si="13"/>
        <v>Acct_00100</v>
      </c>
      <c r="G844" s="292" t="s">
        <v>544</v>
      </c>
    </row>
    <row r="845" spans="1:7" x14ac:dyDescent="0.25">
      <c r="A845" s="175" t="s">
        <v>2242</v>
      </c>
      <c r="B845" s="174">
        <v>1000</v>
      </c>
      <c r="C845" s="174">
        <v>8112000100</v>
      </c>
      <c r="D845" s="174">
        <v>811</v>
      </c>
      <c r="E845" s="174" t="str">
        <f>_xlfn.XLOOKUP(C845,'Mapping account'!$C$5:$C$412,'Mapping account'!$K$5:$K$412,0)</f>
        <v>Định phí</v>
      </c>
      <c r="F845" s="174" t="str">
        <f t="shared" si="13"/>
        <v>Acct_00100</v>
      </c>
      <c r="G845" s="292" t="s">
        <v>2243</v>
      </c>
    </row>
    <row r="846" spans="1:7" x14ac:dyDescent="0.25">
      <c r="A846" s="175" t="s">
        <v>387</v>
      </c>
      <c r="B846" s="174">
        <v>1000</v>
      </c>
      <c r="C846" s="174">
        <v>8113000100</v>
      </c>
      <c r="D846" s="174">
        <v>811</v>
      </c>
      <c r="E846" s="174" t="str">
        <f>_xlfn.XLOOKUP(C846,'Mapping account'!$C$5:$C$412,'Mapping account'!$K$5:$K$412,0)</f>
        <v>Định phí</v>
      </c>
      <c r="F846" s="174" t="str">
        <f t="shared" si="13"/>
        <v>Acct_00100</v>
      </c>
      <c r="G846" s="292" t="s">
        <v>2244</v>
      </c>
    </row>
    <row r="847" spans="1:7" x14ac:dyDescent="0.25">
      <c r="A847" s="175" t="s">
        <v>104</v>
      </c>
      <c r="B847" s="174">
        <v>1000</v>
      </c>
      <c r="C847" s="174">
        <v>8118000100</v>
      </c>
      <c r="D847" s="174">
        <v>811</v>
      </c>
      <c r="E847" s="174" t="str">
        <f>_xlfn.XLOOKUP(C847,'Mapping account'!$C$5:$C$412,'Mapping account'!$K$5:$K$412,0)</f>
        <v>Định phí</v>
      </c>
      <c r="F847" s="174" t="str">
        <f t="shared" si="13"/>
        <v>Acct_00100</v>
      </c>
      <c r="G847" s="292" t="s">
        <v>463</v>
      </c>
    </row>
    <row r="848" spans="1:7" x14ac:dyDescent="0.25">
      <c r="A848" s="175" t="s">
        <v>94</v>
      </c>
      <c r="B848" s="174">
        <v>1000</v>
      </c>
      <c r="C848" s="174">
        <v>8118004202</v>
      </c>
      <c r="D848" s="174">
        <v>811</v>
      </c>
      <c r="E848" s="174" t="str">
        <f>_xlfn.XLOOKUP(C848,'Mapping account'!$C$5:$C$412,'Mapping account'!$K$5:$K$412,0)</f>
        <v>Định phí</v>
      </c>
      <c r="F848" s="174" t="str">
        <f t="shared" si="13"/>
        <v>Acct_04202</v>
      </c>
      <c r="G848" s="292" t="s">
        <v>669</v>
      </c>
    </row>
    <row r="849" spans="1:7" x14ac:dyDescent="0.25">
      <c r="A849" s="175" t="s">
        <v>78</v>
      </c>
      <c r="B849" s="174">
        <v>1000</v>
      </c>
      <c r="C849" s="174">
        <v>8118004701</v>
      </c>
      <c r="D849" s="174">
        <v>811</v>
      </c>
      <c r="E849" s="174" t="str">
        <f>_xlfn.XLOOKUP(C849,'Mapping account'!$C$5:$C$412,'Mapping account'!$K$5:$K$412,0)</f>
        <v>Định phí</v>
      </c>
      <c r="F849" s="174" t="str">
        <f t="shared" si="13"/>
        <v>Acct_04701</v>
      </c>
      <c r="G849" s="292" t="s">
        <v>464</v>
      </c>
    </row>
    <row r="850" spans="1:7" x14ac:dyDescent="0.25">
      <c r="A850" s="175" t="s">
        <v>767</v>
      </c>
      <c r="B850" s="174">
        <v>1000</v>
      </c>
      <c r="C850" s="174">
        <v>8118005801</v>
      </c>
      <c r="D850" s="174">
        <v>811</v>
      </c>
      <c r="E850" s="174" t="str">
        <f>_xlfn.XLOOKUP(C850,'Mapping account'!$C$5:$C$412,'Mapping account'!$K$5:$K$412,0)</f>
        <v>Định phí</v>
      </c>
      <c r="F850" s="174" t="str">
        <f t="shared" si="13"/>
        <v>Acct_05801</v>
      </c>
      <c r="G850" s="292" t="s">
        <v>694</v>
      </c>
    </row>
    <row r="851" spans="1:7" x14ac:dyDescent="0.25">
      <c r="A851" s="175" t="s">
        <v>374</v>
      </c>
      <c r="B851" s="174">
        <v>1000</v>
      </c>
      <c r="C851" s="174">
        <v>8118006101</v>
      </c>
      <c r="D851" s="174">
        <v>811</v>
      </c>
      <c r="E851" s="174" t="str">
        <f>_xlfn.XLOOKUP(C851,'Mapping account'!$C$5:$C$412,'Mapping account'!$K$5:$K$412,0)</f>
        <v>Định phí</v>
      </c>
      <c r="F851" s="174" t="str">
        <f t="shared" si="13"/>
        <v>Acct_06101</v>
      </c>
      <c r="G851" s="292" t="s">
        <v>729</v>
      </c>
    </row>
    <row r="852" spans="1:7" x14ac:dyDescent="0.25">
      <c r="A852" s="175" t="s">
        <v>2245</v>
      </c>
      <c r="B852" s="174">
        <v>1000</v>
      </c>
      <c r="C852" s="174">
        <v>8211000100</v>
      </c>
      <c r="D852" s="174">
        <v>821</v>
      </c>
      <c r="E852" s="174">
        <f>_xlfn.XLOOKUP(C852,'Mapping account'!$C$5:$C$412,'Mapping account'!$K$5:$K$412,0)</f>
        <v>0</v>
      </c>
      <c r="F852" s="174" t="str">
        <f t="shared" si="13"/>
        <v>Acct_00100</v>
      </c>
      <c r="G852" s="292" t="s">
        <v>656</v>
      </c>
    </row>
    <row r="853" spans="1:7" x14ac:dyDescent="0.25">
      <c r="A853" s="175" t="s">
        <v>2246</v>
      </c>
      <c r="B853" s="174">
        <v>1000</v>
      </c>
      <c r="C853" s="174">
        <v>8211200100</v>
      </c>
      <c r="D853" s="174">
        <v>821</v>
      </c>
      <c r="E853" s="174">
        <f>_xlfn.XLOOKUP(C853,'Mapping account'!$C$5:$C$412,'Mapping account'!$K$5:$K$412,0)</f>
        <v>0</v>
      </c>
      <c r="F853" s="174" t="str">
        <f t="shared" si="13"/>
        <v>Acct_00100</v>
      </c>
      <c r="G853" s="292" t="s">
        <v>2247</v>
      </c>
    </row>
    <row r="854" spans="1:7" x14ac:dyDescent="0.25">
      <c r="A854" s="175" t="s">
        <v>2248</v>
      </c>
      <c r="B854" s="174">
        <v>1000</v>
      </c>
      <c r="C854" s="174">
        <v>8212000100</v>
      </c>
      <c r="D854" s="174">
        <v>821</v>
      </c>
      <c r="E854" s="174">
        <f>_xlfn.XLOOKUP(C854,'Mapping account'!$C$5:$C$412,'Mapping account'!$K$5:$K$412,0)</f>
        <v>0</v>
      </c>
      <c r="F854" s="174" t="str">
        <f t="shared" si="13"/>
        <v>Acct_00100</v>
      </c>
      <c r="G854" s="292" t="s">
        <v>670</v>
      </c>
    </row>
    <row r="863" spans="1:7" ht="13.8" x14ac:dyDescent="0.25">
      <c r="B863" s="19"/>
    </row>
  </sheetData>
  <autoFilter ref="A1:F855" xr:uid="{50E0B070-8DA2-423C-92CE-633FF70009EE}"/>
  <conditionalFormatting sqref="B863">
    <cfRule type="duplicateValues" dxfId="8" priority="3"/>
    <cfRule type="duplicateValues" dxfId="7" priority="4"/>
  </conditionalFormatting>
  <conditionalFormatting sqref="C1:C1048576">
    <cfRule type="duplicateValues" dxfId="6" priority="2"/>
  </conditionalFormatting>
  <conditionalFormatting sqref="G1:G1048576">
    <cfRule type="duplicateValues" dxfId="5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BB6E4-749A-4EF5-B9BB-412E887D8097}">
  <sheetPr>
    <tabColor rgb="FFFFC000"/>
  </sheetPr>
  <dimension ref="A1:CX415"/>
  <sheetViews>
    <sheetView showGridLines="0" zoomScale="85" zoomScaleNormal="85" workbookViewId="0">
      <pane xSplit="11" ySplit="6" topLeftCell="L7" activePane="bottomRight" state="frozen"/>
      <selection pane="topRight" activeCell="G6" sqref="G6"/>
      <selection pane="bottomLeft" activeCell="G6" sqref="G6"/>
      <selection pane="bottomRight" activeCell="A11" sqref="A11"/>
    </sheetView>
  </sheetViews>
  <sheetFormatPr defaultColWidth="8.88671875" defaultRowHeight="13.8" outlineLevelCol="1" x14ac:dyDescent="0.25"/>
  <cols>
    <col min="1" max="1" width="0.88671875" style="2" customWidth="1"/>
    <col min="2" max="2" width="5" style="5" customWidth="1"/>
    <col min="3" max="3" width="13.109375" style="5" customWidth="1"/>
    <col min="4" max="4" width="22.5546875" style="1" customWidth="1"/>
    <col min="5" max="5" width="24.109375" style="1" customWidth="1"/>
    <col min="6" max="6" width="11.5546875" style="1" customWidth="1"/>
    <col min="7" max="7" width="32.109375" style="1" customWidth="1"/>
    <col min="8" max="8" width="9.109375" style="5" customWidth="1"/>
    <col min="9" max="9" width="7.44140625" style="5" customWidth="1"/>
    <col min="10" max="10" width="23.21875" style="1" customWidth="1"/>
    <col min="11" max="11" width="10.44140625" style="1" customWidth="1"/>
    <col min="12" max="12" width="43.88671875" style="1036" bestFit="1" customWidth="1" outlineLevel="1"/>
    <col min="13" max="14" width="11.109375" style="1036" customWidth="1" outlineLevel="1"/>
    <col min="15" max="15" width="12.109375" style="1" customWidth="1"/>
    <col min="16" max="16" width="14.5546875" style="1" hidden="1" customWidth="1"/>
    <col min="17" max="17" width="2.88671875" style="1" hidden="1" customWidth="1"/>
    <col min="18" max="18" width="11.44140625" style="1" hidden="1" customWidth="1"/>
    <col min="19" max="28" width="11.44140625" style="1" hidden="1" customWidth="1" outlineLevel="1"/>
    <col min="29" max="29" width="11.44140625" style="1" hidden="1" customWidth="1" collapsed="1"/>
    <col min="30" max="30" width="11.44140625" style="1" hidden="1" customWidth="1"/>
    <col min="31" max="31" width="3.109375" style="1" hidden="1" customWidth="1"/>
    <col min="32" max="32" width="11.44140625" style="1" hidden="1" customWidth="1"/>
    <col min="33" max="42" width="11.44140625" style="1" hidden="1" customWidth="1" outlineLevel="1"/>
    <col min="43" max="43" width="11.44140625" style="1" hidden="1" customWidth="1" collapsed="1"/>
    <col min="44" max="44" width="11.44140625" style="1" hidden="1" customWidth="1"/>
    <col min="45" max="45" width="2.88671875" style="1" hidden="1" customWidth="1"/>
    <col min="46" max="46" width="11.44140625" style="1" hidden="1" customWidth="1"/>
    <col min="47" max="56" width="11.44140625" style="1" hidden="1" customWidth="1" outlineLevel="1"/>
    <col min="57" max="57" width="11.44140625" style="1" hidden="1" customWidth="1" collapsed="1"/>
    <col min="58" max="58" width="11.44140625" style="1" hidden="1" customWidth="1"/>
    <col min="59" max="59" width="2.88671875" style="1" hidden="1" customWidth="1"/>
    <col min="60" max="60" width="11.44140625" style="1" hidden="1" customWidth="1"/>
    <col min="61" max="70" width="11.44140625" style="1" hidden="1" customWidth="1" outlineLevel="1"/>
    <col min="71" max="71" width="11.44140625" style="1" hidden="1" customWidth="1" collapsed="1"/>
    <col min="72" max="72" width="11.44140625" style="1" hidden="1" customWidth="1"/>
    <col min="73" max="73" width="2.88671875" style="1" hidden="1" customWidth="1"/>
    <col min="74" max="74" width="11.44140625" style="1" customWidth="1"/>
    <col min="75" max="84" width="11.44140625" style="1" customWidth="1" outlineLevel="1"/>
    <col min="85" max="86" width="11.44140625" style="1" customWidth="1"/>
    <col min="87" max="87" width="13.109375" style="1" customWidth="1"/>
    <col min="88" max="88" width="16" style="1" customWidth="1"/>
    <col min="89" max="92" width="16" style="1" customWidth="1" outlineLevel="1"/>
    <col min="93" max="98" width="11.44140625" style="1" customWidth="1" outlineLevel="1"/>
    <col min="99" max="100" width="11.44140625" style="1" customWidth="1"/>
    <col min="101" max="101" width="8.88671875" style="1" customWidth="1"/>
    <col min="102" max="16384" width="8.88671875" style="1"/>
  </cols>
  <sheetData>
    <row r="1" spans="1:102" x14ac:dyDescent="0.25">
      <c r="I1" s="182"/>
      <c r="J1" s="219"/>
      <c r="K1" s="182"/>
      <c r="R1" s="1" t="s">
        <v>438</v>
      </c>
      <c r="S1" s="1" t="s">
        <v>438</v>
      </c>
      <c r="T1" s="1" t="s">
        <v>438</v>
      </c>
      <c r="U1" s="1" t="s">
        <v>438</v>
      </c>
      <c r="V1" s="1" t="s">
        <v>438</v>
      </c>
      <c r="W1" s="1" t="s">
        <v>438</v>
      </c>
      <c r="X1" s="1" t="s">
        <v>438</v>
      </c>
      <c r="Y1" s="1" t="s">
        <v>438</v>
      </c>
      <c r="Z1" s="1" t="s">
        <v>438</v>
      </c>
      <c r="AA1" s="1" t="s">
        <v>438</v>
      </c>
      <c r="AB1" s="1" t="s">
        <v>438</v>
      </c>
      <c r="AC1" s="1" t="s">
        <v>438</v>
      </c>
      <c r="AF1" s="1" t="s">
        <v>438</v>
      </c>
      <c r="AG1" s="1" t="s">
        <v>438</v>
      </c>
      <c r="AH1" s="1" t="s">
        <v>438</v>
      </c>
      <c r="AI1" s="1" t="s">
        <v>438</v>
      </c>
      <c r="AJ1" s="1" t="s">
        <v>438</v>
      </c>
      <c r="AK1" s="1" t="s">
        <v>438</v>
      </c>
      <c r="AL1" s="1" t="s">
        <v>438</v>
      </c>
      <c r="AM1" s="1" t="s">
        <v>438</v>
      </c>
      <c r="AN1" s="1" t="s">
        <v>438</v>
      </c>
      <c r="AO1" s="1" t="s">
        <v>438</v>
      </c>
      <c r="AP1" s="1" t="s">
        <v>438</v>
      </c>
      <c r="AQ1" s="1" t="s">
        <v>438</v>
      </c>
      <c r="AT1" s="1" t="s">
        <v>438</v>
      </c>
      <c r="AU1" s="1" t="s">
        <v>438</v>
      </c>
      <c r="AV1" s="1" t="s">
        <v>438</v>
      </c>
      <c r="AW1" s="1" t="s">
        <v>438</v>
      </c>
      <c r="AX1" s="1" t="s">
        <v>438</v>
      </c>
      <c r="AY1" s="1" t="s">
        <v>438</v>
      </c>
      <c r="AZ1" s="1" t="s">
        <v>438</v>
      </c>
      <c r="BA1" s="1" t="s">
        <v>438</v>
      </c>
      <c r="BB1" s="1" t="s">
        <v>438</v>
      </c>
      <c r="BC1" s="1" t="s">
        <v>438</v>
      </c>
      <c r="BD1" s="1" t="s">
        <v>438</v>
      </c>
      <c r="BE1" s="1" t="s">
        <v>438</v>
      </c>
      <c r="BH1" s="1" t="s">
        <v>438</v>
      </c>
      <c r="BI1" s="1" t="s">
        <v>438</v>
      </c>
      <c r="BJ1" s="1" t="s">
        <v>438</v>
      </c>
      <c r="BK1" s="1" t="s">
        <v>438</v>
      </c>
      <c r="BL1" s="1" t="s">
        <v>438</v>
      </c>
      <c r="BM1" s="1" t="s">
        <v>438</v>
      </c>
      <c r="BN1" s="1" t="s">
        <v>438</v>
      </c>
      <c r="BO1" s="1" t="s">
        <v>438</v>
      </c>
      <c r="BP1" s="1" t="s">
        <v>438</v>
      </c>
      <c r="BQ1" s="1" t="s">
        <v>438</v>
      </c>
      <c r="BR1" s="1" t="s">
        <v>438</v>
      </c>
      <c r="BS1" s="1" t="s">
        <v>438</v>
      </c>
      <c r="BV1" s="1" t="s">
        <v>755</v>
      </c>
      <c r="BW1" s="1" t="s">
        <v>755</v>
      </c>
      <c r="BX1" s="1" t="s">
        <v>755</v>
      </c>
      <c r="BY1" s="1" t="s">
        <v>755</v>
      </c>
      <c r="BZ1" s="1" t="s">
        <v>755</v>
      </c>
      <c r="CA1" s="1" t="s">
        <v>755</v>
      </c>
      <c r="CB1" s="1" t="s">
        <v>755</v>
      </c>
      <c r="CC1" s="1" t="s">
        <v>755</v>
      </c>
      <c r="CD1" s="1" t="s">
        <v>755</v>
      </c>
      <c r="CE1" s="1" t="s">
        <v>755</v>
      </c>
      <c r="CF1" s="1" t="s">
        <v>755</v>
      </c>
      <c r="CG1" s="1" t="s">
        <v>755</v>
      </c>
      <c r="CJ1" s="1" t="s">
        <v>438</v>
      </c>
      <c r="CK1" s="1" t="s">
        <v>438</v>
      </c>
      <c r="CL1" s="1" t="s">
        <v>438</v>
      </c>
      <c r="CM1" s="1" t="s">
        <v>438</v>
      </c>
      <c r="CN1" s="1" t="s">
        <v>438</v>
      </c>
      <c r="CO1" s="1" t="s">
        <v>438</v>
      </c>
      <c r="CP1" s="1" t="s">
        <v>438</v>
      </c>
      <c r="CQ1" s="1" t="s">
        <v>438</v>
      </c>
      <c r="CR1" s="1" t="s">
        <v>438</v>
      </c>
      <c r="CS1" s="1" t="s">
        <v>438</v>
      </c>
      <c r="CT1" s="1" t="s">
        <v>438</v>
      </c>
      <c r="CU1" s="1" t="s">
        <v>438</v>
      </c>
    </row>
    <row r="2" spans="1:102" x14ac:dyDescent="0.25">
      <c r="I2" s="182"/>
      <c r="J2" s="219"/>
      <c r="K2" s="182"/>
      <c r="R2" s="1">
        <v>2022</v>
      </c>
      <c r="S2" s="1">
        <v>2022</v>
      </c>
      <c r="T2" s="1">
        <v>2022</v>
      </c>
      <c r="U2" s="1">
        <v>2022</v>
      </c>
      <c r="V2" s="1">
        <v>2022</v>
      </c>
      <c r="W2" s="1">
        <v>2022</v>
      </c>
      <c r="X2" s="1">
        <v>2022</v>
      </c>
      <c r="Y2" s="1">
        <v>2022</v>
      </c>
      <c r="Z2" s="1">
        <v>2022</v>
      </c>
      <c r="AA2" s="1">
        <v>2022</v>
      </c>
      <c r="AB2" s="1">
        <v>2022</v>
      </c>
      <c r="AC2" s="1">
        <v>2022</v>
      </c>
      <c r="AF2" s="1">
        <v>2023</v>
      </c>
      <c r="AG2" s="1">
        <v>2023</v>
      </c>
      <c r="AH2" s="1">
        <v>2023</v>
      </c>
      <c r="AI2" s="1">
        <v>2023</v>
      </c>
      <c r="AJ2" s="1">
        <v>2023</v>
      </c>
      <c r="AK2" s="1">
        <v>2023</v>
      </c>
      <c r="AL2" s="1">
        <v>2023</v>
      </c>
      <c r="AM2" s="1">
        <v>2023</v>
      </c>
      <c r="AN2" s="1">
        <v>2023</v>
      </c>
      <c r="AO2" s="1">
        <v>2023</v>
      </c>
      <c r="AP2" s="1">
        <v>2023</v>
      </c>
      <c r="AQ2" s="1">
        <v>2023</v>
      </c>
      <c r="AT2" s="1">
        <v>2024</v>
      </c>
      <c r="AU2" s="1">
        <v>2024</v>
      </c>
      <c r="AV2" s="1">
        <v>2024</v>
      </c>
      <c r="AW2" s="1">
        <v>2024</v>
      </c>
      <c r="AX2" s="1">
        <v>2024</v>
      </c>
      <c r="AY2" s="1">
        <v>2024</v>
      </c>
      <c r="AZ2" s="1">
        <v>2024</v>
      </c>
      <c r="BA2" s="1">
        <v>2024</v>
      </c>
      <c r="BB2" s="1">
        <v>2024</v>
      </c>
      <c r="BC2" s="1">
        <v>2024</v>
      </c>
      <c r="BD2" s="1">
        <v>2024</v>
      </c>
      <c r="BE2" s="1">
        <v>2024</v>
      </c>
      <c r="BH2" s="1">
        <v>2025</v>
      </c>
      <c r="BI2" s="1">
        <v>2025</v>
      </c>
      <c r="BJ2" s="1">
        <v>2025</v>
      </c>
      <c r="BK2" s="1">
        <v>2025</v>
      </c>
      <c r="BL2" s="1">
        <v>2025</v>
      </c>
      <c r="BM2" s="1">
        <v>2025</v>
      </c>
      <c r="BN2" s="1">
        <v>2025</v>
      </c>
      <c r="BO2" s="1">
        <v>2025</v>
      </c>
      <c r="BP2" s="1">
        <v>2025</v>
      </c>
      <c r="BQ2" s="1">
        <v>2025</v>
      </c>
      <c r="BR2" s="1">
        <v>2025</v>
      </c>
      <c r="BS2" s="1">
        <v>2025</v>
      </c>
      <c r="BV2" s="1">
        <v>2026</v>
      </c>
      <c r="BW2" s="1">
        <v>2026</v>
      </c>
      <c r="BX2" s="1">
        <v>2026</v>
      </c>
      <c r="BY2" s="1">
        <v>2026</v>
      </c>
      <c r="BZ2" s="1">
        <v>2026</v>
      </c>
      <c r="CA2" s="1">
        <v>2026</v>
      </c>
      <c r="CB2" s="1">
        <v>2026</v>
      </c>
      <c r="CC2" s="1">
        <v>2026</v>
      </c>
      <c r="CD2" s="1">
        <v>2026</v>
      </c>
      <c r="CE2" s="1">
        <v>2026</v>
      </c>
      <c r="CF2" s="1">
        <v>2026</v>
      </c>
      <c r="CG2" s="1">
        <v>2026</v>
      </c>
      <c r="CJ2" s="1">
        <v>2026</v>
      </c>
      <c r="CK2" s="1">
        <v>2026</v>
      </c>
      <c r="CL2" s="1">
        <v>2026</v>
      </c>
      <c r="CM2" s="1">
        <v>2026</v>
      </c>
      <c r="CN2" s="1">
        <v>2026</v>
      </c>
      <c r="CO2" s="1">
        <v>2026</v>
      </c>
      <c r="CP2" s="1">
        <v>2026</v>
      </c>
      <c r="CQ2" s="1">
        <v>2026</v>
      </c>
      <c r="CR2" s="1">
        <v>2026</v>
      </c>
      <c r="CS2" s="1">
        <v>2026</v>
      </c>
      <c r="CT2" s="1">
        <v>2026</v>
      </c>
      <c r="CU2" s="1">
        <v>2026</v>
      </c>
    </row>
    <row r="3" spans="1:102" x14ac:dyDescent="0.25">
      <c r="I3" s="182"/>
      <c r="J3" s="219"/>
      <c r="K3" s="182"/>
      <c r="R3" s="1">
        <v>1</v>
      </c>
      <c r="S3" s="1">
        <v>2</v>
      </c>
      <c r="T3" s="1">
        <v>3</v>
      </c>
      <c r="U3" s="1">
        <v>4</v>
      </c>
      <c r="V3" s="1">
        <v>5</v>
      </c>
      <c r="W3" s="1">
        <v>6</v>
      </c>
      <c r="X3" s="1">
        <v>7</v>
      </c>
      <c r="Y3" s="1">
        <v>8</v>
      </c>
      <c r="Z3" s="1">
        <v>9</v>
      </c>
      <c r="AA3" s="1">
        <v>10</v>
      </c>
      <c r="AB3" s="1">
        <v>11</v>
      </c>
      <c r="AC3" s="1">
        <v>12</v>
      </c>
      <c r="AF3" s="1">
        <v>1</v>
      </c>
      <c r="AG3" s="1">
        <v>2</v>
      </c>
      <c r="AH3" s="1">
        <v>3</v>
      </c>
      <c r="AI3" s="1">
        <v>4</v>
      </c>
      <c r="AJ3" s="1">
        <v>5</v>
      </c>
      <c r="AK3" s="1">
        <v>6</v>
      </c>
      <c r="AL3" s="1">
        <v>7</v>
      </c>
      <c r="AM3" s="1">
        <v>8</v>
      </c>
      <c r="AN3" s="1">
        <v>9</v>
      </c>
      <c r="AO3" s="1">
        <v>10</v>
      </c>
      <c r="AP3" s="1">
        <v>11</v>
      </c>
      <c r="AQ3" s="1">
        <v>12</v>
      </c>
      <c r="AT3" s="1">
        <v>1</v>
      </c>
      <c r="AU3" s="1">
        <v>2</v>
      </c>
      <c r="AV3" s="1">
        <v>3</v>
      </c>
      <c r="AW3" s="1">
        <v>4</v>
      </c>
      <c r="AX3" s="1">
        <v>5</v>
      </c>
      <c r="AY3" s="1">
        <v>6</v>
      </c>
      <c r="AZ3" s="1">
        <v>7</v>
      </c>
      <c r="BA3" s="1">
        <v>8</v>
      </c>
      <c r="BB3" s="1">
        <v>9</v>
      </c>
      <c r="BC3" s="1">
        <v>10</v>
      </c>
      <c r="BD3" s="1">
        <v>11</v>
      </c>
      <c r="BE3" s="1">
        <v>12</v>
      </c>
      <c r="BH3" s="1">
        <v>1</v>
      </c>
      <c r="BI3" s="1">
        <v>2</v>
      </c>
      <c r="BJ3" s="1">
        <v>3</v>
      </c>
      <c r="BK3" s="1">
        <v>4</v>
      </c>
      <c r="BL3" s="1">
        <v>5</v>
      </c>
      <c r="BM3" s="1">
        <v>6</v>
      </c>
      <c r="BN3" s="1">
        <v>7</v>
      </c>
      <c r="BO3" s="1">
        <v>8</v>
      </c>
      <c r="BP3" s="1">
        <v>9</v>
      </c>
      <c r="BQ3" s="1">
        <v>10</v>
      </c>
      <c r="BR3" s="1">
        <v>11</v>
      </c>
      <c r="BS3" s="1">
        <v>12</v>
      </c>
      <c r="BV3" s="1065" t="s">
        <v>2324</v>
      </c>
      <c r="BW3" s="1065" t="s">
        <v>2325</v>
      </c>
      <c r="BX3" s="1065" t="s">
        <v>2326</v>
      </c>
      <c r="BY3" s="1065" t="s">
        <v>2327</v>
      </c>
      <c r="BZ3" s="1065" t="s">
        <v>2328</v>
      </c>
      <c r="CA3" s="1065" t="s">
        <v>2329</v>
      </c>
      <c r="CB3" s="1065" t="s">
        <v>2330</v>
      </c>
      <c r="CC3" s="1065" t="s">
        <v>2331</v>
      </c>
      <c r="CD3" s="1065" t="s">
        <v>2332</v>
      </c>
      <c r="CE3" s="1065" t="s">
        <v>2333</v>
      </c>
      <c r="CF3" s="1065" t="s">
        <v>2334</v>
      </c>
      <c r="CG3" s="1065" t="s">
        <v>2335</v>
      </c>
      <c r="CJ3" s="1">
        <v>1</v>
      </c>
      <c r="CK3" s="1">
        <v>2</v>
      </c>
      <c r="CL3" s="1">
        <v>3</v>
      </c>
      <c r="CM3" s="1">
        <v>4</v>
      </c>
      <c r="CN3" s="1">
        <v>5</v>
      </c>
      <c r="CO3" s="1">
        <v>6</v>
      </c>
      <c r="CP3" s="1">
        <v>7</v>
      </c>
      <c r="CQ3" s="1">
        <v>8</v>
      </c>
      <c r="CR3" s="1">
        <v>9</v>
      </c>
      <c r="CS3" s="1">
        <v>10</v>
      </c>
      <c r="CT3" s="1">
        <v>11</v>
      </c>
      <c r="CU3" s="1">
        <v>12</v>
      </c>
    </row>
    <row r="4" spans="1:102" ht="20.399999999999999" customHeight="1" thickBot="1" x14ac:dyDescent="0.3">
      <c r="B4" s="291" t="s">
        <v>786</v>
      </c>
      <c r="C4" s="291"/>
      <c r="D4" s="291"/>
      <c r="E4" s="291"/>
      <c r="F4" s="291"/>
      <c r="G4" s="291"/>
      <c r="H4" s="291"/>
      <c r="I4" s="291"/>
      <c r="J4" s="291"/>
      <c r="K4" s="291"/>
      <c r="R4" s="365"/>
      <c r="S4" s="365"/>
      <c r="T4" s="365"/>
      <c r="U4" s="365"/>
      <c r="V4" s="365"/>
      <c r="W4" s="365"/>
      <c r="X4" s="365"/>
      <c r="Y4" s="365"/>
      <c r="Z4" s="365"/>
      <c r="AA4" s="365"/>
      <c r="AB4" s="365"/>
      <c r="AC4" s="365"/>
      <c r="AD4" s="1013" t="e">
        <f>SUBTOTAL(9,AD7:AD414)</f>
        <v>#REF!</v>
      </c>
      <c r="AF4" s="365"/>
      <c r="AG4" s="365"/>
      <c r="AH4" s="365"/>
      <c r="AI4" s="365"/>
      <c r="AJ4" s="365"/>
      <c r="AK4" s="365"/>
      <c r="AL4" s="365"/>
      <c r="AM4" s="365"/>
      <c r="AN4" s="365"/>
      <c r="AO4" s="365"/>
      <c r="AP4" s="365"/>
      <c r="AQ4" s="365"/>
      <c r="AR4" s="1013" t="e">
        <f>SUBTOTAL(9,AR7:AR414)</f>
        <v>#REF!</v>
      </c>
      <c r="AT4" s="365"/>
      <c r="AU4" s="365"/>
      <c r="AV4" s="365"/>
      <c r="AW4" s="365"/>
      <c r="AX4" s="365"/>
      <c r="AY4" s="365"/>
      <c r="AZ4" s="365"/>
      <c r="BA4" s="365"/>
      <c r="BB4" s="365"/>
      <c r="BC4" s="365"/>
      <c r="BD4" s="365"/>
      <c r="BE4" s="365"/>
      <c r="BF4" s="1013" t="e">
        <f>SUBTOTAL(9,BF7:BF414)</f>
        <v>#REF!</v>
      </c>
      <c r="BH4" s="1013" t="e">
        <f t="shared" ref="BH4:BS4" si="0">SUBTOTAL(9,BH7:BH414)</f>
        <v>#REF!</v>
      </c>
      <c r="BI4" s="1013" t="e">
        <f t="shared" si="0"/>
        <v>#REF!</v>
      </c>
      <c r="BJ4" s="1013" t="e">
        <f t="shared" si="0"/>
        <v>#REF!</v>
      </c>
      <c r="BK4" s="1013" t="e">
        <f t="shared" si="0"/>
        <v>#REF!</v>
      </c>
      <c r="BL4" s="1013" t="e">
        <f t="shared" si="0"/>
        <v>#REF!</v>
      </c>
      <c r="BM4" s="1013" t="e">
        <f t="shared" si="0"/>
        <v>#REF!</v>
      </c>
      <c r="BN4" s="1013" t="e">
        <f t="shared" si="0"/>
        <v>#REF!</v>
      </c>
      <c r="BO4" s="1013" t="e">
        <f t="shared" si="0"/>
        <v>#REF!</v>
      </c>
      <c r="BP4" s="1013" t="e">
        <f t="shared" si="0"/>
        <v>#REF!</v>
      </c>
      <c r="BQ4" s="1013" t="e">
        <f t="shared" si="0"/>
        <v>#REF!</v>
      </c>
      <c r="BR4" s="1013" t="e">
        <f t="shared" si="0"/>
        <v>#REF!</v>
      </c>
      <c r="BS4" s="1013" t="e">
        <f t="shared" si="0"/>
        <v>#REF!</v>
      </c>
      <c r="BV4" s="331">
        <f t="shared" ref="BV4:CG4" si="1">SUBTOTAL(9,BV7:BV414)</f>
        <v>9014538813.0155983</v>
      </c>
      <c r="BW4" s="331">
        <f t="shared" si="1"/>
        <v>5729846214.8698025</v>
      </c>
      <c r="BX4" s="331">
        <f t="shared" si="1"/>
        <v>12174269325.855238</v>
      </c>
      <c r="BY4" s="331">
        <f t="shared" si="1"/>
        <v>15637195178.276005</v>
      </c>
      <c r="BZ4" s="331">
        <f t="shared" si="1"/>
        <v>16332226107.424459</v>
      </c>
      <c r="CA4" s="331">
        <f t="shared" si="1"/>
        <v>16380971391.905943</v>
      </c>
      <c r="CB4" s="331">
        <f t="shared" si="1"/>
        <v>16982179771.428699</v>
      </c>
      <c r="CC4" s="331">
        <f t="shared" si="1"/>
        <v>17114405277.388592</v>
      </c>
      <c r="CD4" s="331">
        <f t="shared" si="1"/>
        <v>16441694629.987034</v>
      </c>
      <c r="CE4" s="331">
        <f t="shared" si="1"/>
        <v>16947683667.965248</v>
      </c>
      <c r="CF4" s="331">
        <f t="shared" si="1"/>
        <v>16413165160.631256</v>
      </c>
      <c r="CG4" s="331">
        <f t="shared" si="1"/>
        <v>16970971531.095364</v>
      </c>
      <c r="CH4" s="332">
        <f>SUM(BV4:CG4)</f>
        <v>176139147069.84323</v>
      </c>
      <c r="CJ4" s="1013" t="s">
        <v>2319</v>
      </c>
      <c r="CK4" s="1013" t="s">
        <v>2320</v>
      </c>
      <c r="CL4" s="1013" t="s">
        <v>2321</v>
      </c>
      <c r="CM4" s="1013" t="s">
        <v>2322</v>
      </c>
      <c r="CN4" s="1013" t="s">
        <v>2323</v>
      </c>
    </row>
    <row r="5" spans="1:102" s="283" customFormat="1" ht="32.25" customHeight="1" x14ac:dyDescent="0.25">
      <c r="A5" s="217"/>
      <c r="B5" s="1122" t="s">
        <v>787</v>
      </c>
      <c r="C5" s="1123"/>
      <c r="D5" s="1123"/>
      <c r="E5" s="1123"/>
      <c r="F5" s="1123"/>
      <c r="G5" s="1123"/>
      <c r="H5" s="1124"/>
      <c r="I5" s="1119" t="s">
        <v>788</v>
      </c>
      <c r="J5" s="1120"/>
      <c r="K5" s="1121"/>
      <c r="L5" s="1125" t="s">
        <v>2249</v>
      </c>
      <c r="M5" s="1126"/>
      <c r="N5" s="290"/>
      <c r="O5" s="1"/>
      <c r="R5" s="329" t="s">
        <v>2250</v>
      </c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29"/>
      <c r="AD5" s="329"/>
      <c r="AF5" s="329" t="s">
        <v>2251</v>
      </c>
      <c r="AG5" s="329"/>
      <c r="AH5" s="329"/>
      <c r="AI5" s="329"/>
      <c r="AJ5" s="329"/>
      <c r="AK5" s="329"/>
      <c r="AL5" s="329"/>
      <c r="AM5" s="329"/>
      <c r="AN5" s="329"/>
      <c r="AO5" s="329"/>
      <c r="AP5" s="329"/>
      <c r="AQ5" s="329"/>
      <c r="AR5" s="329"/>
      <c r="AT5" s="329" t="s">
        <v>2252</v>
      </c>
      <c r="AU5" s="329"/>
      <c r="AV5" s="329"/>
      <c r="AW5" s="329"/>
      <c r="AX5" s="329"/>
      <c r="AY5" s="329"/>
      <c r="AZ5" s="329"/>
      <c r="BA5" s="329"/>
      <c r="BB5" s="329"/>
      <c r="BC5" s="329"/>
      <c r="BD5" s="329"/>
      <c r="BE5" s="329"/>
      <c r="BF5" s="329"/>
      <c r="BH5" s="329" t="s">
        <v>2253</v>
      </c>
      <c r="BI5" s="329"/>
      <c r="BJ5" s="329"/>
      <c r="BK5" s="329"/>
      <c r="BL5" s="329"/>
      <c r="BM5" s="329"/>
      <c r="BN5" s="329"/>
      <c r="BO5" s="329"/>
      <c r="BP5" s="329"/>
      <c r="BQ5" s="329"/>
      <c r="BR5" s="329"/>
      <c r="BS5" s="329"/>
      <c r="BT5" s="329"/>
      <c r="BV5" s="354" t="s">
        <v>2254</v>
      </c>
      <c r="BW5" s="354"/>
      <c r="BX5" s="354"/>
      <c r="BY5" s="354"/>
      <c r="BZ5" s="354"/>
      <c r="CA5" s="354"/>
      <c r="CB5" s="354"/>
      <c r="CC5" s="354"/>
      <c r="CD5" s="354"/>
      <c r="CE5" s="354"/>
      <c r="CF5" s="354"/>
      <c r="CG5" s="354"/>
      <c r="CH5" s="354"/>
      <c r="CJ5" s="329" t="s">
        <v>2255</v>
      </c>
      <c r="CK5" s="329"/>
      <c r="CL5" s="329"/>
      <c r="CM5" s="329"/>
      <c r="CN5" s="329"/>
      <c r="CO5" s="329"/>
      <c r="CP5" s="329"/>
      <c r="CQ5" s="329"/>
      <c r="CR5" s="329"/>
      <c r="CS5" s="329"/>
      <c r="CT5" s="329"/>
      <c r="CU5" s="329"/>
      <c r="CV5" s="329"/>
    </row>
    <row r="6" spans="1:102" ht="41.4" x14ac:dyDescent="0.25">
      <c r="B6" s="194" t="s">
        <v>2</v>
      </c>
      <c r="C6" s="195" t="s">
        <v>789</v>
      </c>
      <c r="D6" s="195" t="s">
        <v>790</v>
      </c>
      <c r="E6" s="195" t="s">
        <v>791</v>
      </c>
      <c r="F6" s="195" t="s">
        <v>792</v>
      </c>
      <c r="G6" s="218" t="s">
        <v>793</v>
      </c>
      <c r="H6" s="196" t="s">
        <v>794</v>
      </c>
      <c r="I6" s="197" t="s">
        <v>2</v>
      </c>
      <c r="J6" s="197" t="s">
        <v>795</v>
      </c>
      <c r="K6" s="183" t="s">
        <v>182</v>
      </c>
      <c r="L6" s="285" t="s">
        <v>2256</v>
      </c>
      <c r="M6" s="285" t="s">
        <v>2257</v>
      </c>
      <c r="N6" s="285"/>
      <c r="O6" s="1036"/>
      <c r="R6" s="330">
        <v>1</v>
      </c>
      <c r="S6" s="330">
        <v>2</v>
      </c>
      <c r="T6" s="330">
        <v>3</v>
      </c>
      <c r="U6" s="330">
        <v>4</v>
      </c>
      <c r="V6" s="330">
        <v>5</v>
      </c>
      <c r="W6" s="330">
        <v>6</v>
      </c>
      <c r="X6" s="330">
        <v>7</v>
      </c>
      <c r="Y6" s="330">
        <v>8</v>
      </c>
      <c r="Z6" s="330">
        <v>9</v>
      </c>
      <c r="AA6" s="330">
        <v>10</v>
      </c>
      <c r="AB6" s="330">
        <v>11</v>
      </c>
      <c r="AC6" s="330">
        <v>12</v>
      </c>
      <c r="AD6" s="330" t="s">
        <v>179</v>
      </c>
      <c r="AF6" s="330">
        <v>1</v>
      </c>
      <c r="AG6" s="330">
        <v>2</v>
      </c>
      <c r="AH6" s="330">
        <v>3</v>
      </c>
      <c r="AI6" s="330">
        <v>4</v>
      </c>
      <c r="AJ6" s="330">
        <v>5</v>
      </c>
      <c r="AK6" s="330">
        <v>6</v>
      </c>
      <c r="AL6" s="330">
        <v>7</v>
      </c>
      <c r="AM6" s="330">
        <v>8</v>
      </c>
      <c r="AN6" s="330">
        <v>9</v>
      </c>
      <c r="AO6" s="330">
        <v>10</v>
      </c>
      <c r="AP6" s="330">
        <v>11</v>
      </c>
      <c r="AQ6" s="330">
        <v>12</v>
      </c>
      <c r="AR6" s="330" t="s">
        <v>179</v>
      </c>
      <c r="AT6" s="330">
        <v>1</v>
      </c>
      <c r="AU6" s="330">
        <v>2</v>
      </c>
      <c r="AV6" s="330">
        <v>3</v>
      </c>
      <c r="AW6" s="330">
        <v>4</v>
      </c>
      <c r="AX6" s="330">
        <v>5</v>
      </c>
      <c r="AY6" s="330">
        <v>6</v>
      </c>
      <c r="AZ6" s="330">
        <v>7</v>
      </c>
      <c r="BA6" s="330">
        <v>8</v>
      </c>
      <c r="BB6" s="330">
        <v>9</v>
      </c>
      <c r="BC6" s="330">
        <v>10</v>
      </c>
      <c r="BD6" s="330">
        <v>11</v>
      </c>
      <c r="BE6" s="330">
        <v>12</v>
      </c>
      <c r="BF6" s="330" t="s">
        <v>179</v>
      </c>
      <c r="BH6" s="330">
        <v>1</v>
      </c>
      <c r="BI6" s="330">
        <v>2</v>
      </c>
      <c r="BJ6" s="330">
        <v>3</v>
      </c>
      <c r="BK6" s="330">
        <v>4</v>
      </c>
      <c r="BL6" s="330">
        <v>5</v>
      </c>
      <c r="BM6" s="330">
        <v>6</v>
      </c>
      <c r="BN6" s="330">
        <v>7</v>
      </c>
      <c r="BO6" s="330">
        <v>8</v>
      </c>
      <c r="BP6" s="330">
        <v>9</v>
      </c>
      <c r="BQ6" s="330">
        <v>10</v>
      </c>
      <c r="BR6" s="330">
        <v>11</v>
      </c>
      <c r="BS6" s="330">
        <v>12</v>
      </c>
      <c r="BT6" s="330" t="s">
        <v>179</v>
      </c>
      <c r="BV6" s="355">
        <v>1</v>
      </c>
      <c r="BW6" s="355">
        <v>2</v>
      </c>
      <c r="BX6" s="355">
        <v>3</v>
      </c>
      <c r="BY6" s="355">
        <v>4</v>
      </c>
      <c r="BZ6" s="355">
        <v>5</v>
      </c>
      <c r="CA6" s="355">
        <v>6</v>
      </c>
      <c r="CB6" s="355">
        <v>7</v>
      </c>
      <c r="CC6" s="355">
        <v>8</v>
      </c>
      <c r="CD6" s="355">
        <v>9</v>
      </c>
      <c r="CE6" s="355">
        <v>10</v>
      </c>
      <c r="CF6" s="355">
        <v>11</v>
      </c>
      <c r="CG6" s="355">
        <v>12</v>
      </c>
      <c r="CH6" s="355" t="s">
        <v>179</v>
      </c>
      <c r="CJ6" s="330">
        <v>1</v>
      </c>
      <c r="CK6" s="330">
        <v>2</v>
      </c>
      <c r="CL6" s="330">
        <v>3</v>
      </c>
      <c r="CM6" s="330">
        <v>4</v>
      </c>
      <c r="CN6" s="330">
        <v>5</v>
      </c>
      <c r="CO6" s="330">
        <v>6</v>
      </c>
      <c r="CP6" s="330">
        <v>7</v>
      </c>
      <c r="CQ6" s="330">
        <v>8</v>
      </c>
      <c r="CR6" s="330">
        <v>9</v>
      </c>
      <c r="CS6" s="330">
        <v>10</v>
      </c>
      <c r="CT6" s="330">
        <v>11</v>
      </c>
      <c r="CU6" s="330">
        <v>12</v>
      </c>
      <c r="CV6" s="330" t="s">
        <v>179</v>
      </c>
    </row>
    <row r="7" spans="1:102" ht="27.6" x14ac:dyDescent="0.25">
      <c r="B7" s="172">
        <v>1</v>
      </c>
      <c r="C7" s="21">
        <v>6417003602</v>
      </c>
      <c r="D7" s="9" t="str">
        <f>_xlfn.XLOOKUP(C7,'COA_DTGroup_Update 20260428'!$C$410:$C$854,'COA_DTGroup_Update 20260428'!$A$410:$A$854,"")</f>
        <v>Thuê xe giao hàng</v>
      </c>
      <c r="E7" s="171" t="s">
        <v>307</v>
      </c>
      <c r="F7" s="21" t="s">
        <v>796</v>
      </c>
      <c r="G7" s="171" t="s">
        <v>797</v>
      </c>
      <c r="H7" s="179">
        <f>VLOOKUP(C7,'COA_DTGroup_Update 20260428'!C:D,2,0)</f>
        <v>641</v>
      </c>
      <c r="I7" s="1069">
        <v>1</v>
      </c>
      <c r="J7" s="198" t="s">
        <v>307</v>
      </c>
      <c r="K7" s="220" t="s">
        <v>197</v>
      </c>
      <c r="L7" s="1037" t="s">
        <v>548</v>
      </c>
      <c r="M7" s="1038" t="s">
        <v>2258</v>
      </c>
      <c r="N7" s="1039"/>
      <c r="O7" s="1039" t="s">
        <v>548</v>
      </c>
      <c r="P7" s="1" t="b">
        <v>1</v>
      </c>
      <c r="R7" s="331" t="e">
        <f>SUMIFS(#REF!,#REF!,R$2,#REF!,R$3,#REF!,$L7,#REF!,R$1)
+SUMIFS(#REF!,#REF!,R$2,#REF!,R$3,#REF!,$L7,#REF!,R$1)
+SUMIFS(#REF!,#REF!,"Lấy",#REF!,R$2,#REF!,R$3,#REF!,R$1,#REF!,$L7)</f>
        <v>#REF!</v>
      </c>
      <c r="S7" s="331" t="e">
        <f>SUMIFS(#REF!,#REF!,S$2,#REF!,S$3,#REF!,$L7,#REF!,S$1)
+SUMIFS(#REF!,#REF!,S$2,#REF!,S$3,#REF!,$L7,#REF!,S$1)
+SUMIFS(#REF!,#REF!,"Lấy",#REF!,S$2,#REF!,S$3,#REF!,S$1,#REF!,$L7)</f>
        <v>#REF!</v>
      </c>
      <c r="T7" s="331" t="e">
        <f>SUMIFS(#REF!,#REF!,T$2,#REF!,T$3,#REF!,$L7,#REF!,T$1)
+SUMIFS(#REF!,#REF!,T$2,#REF!,T$3,#REF!,$L7,#REF!,T$1)
+SUMIFS(#REF!,#REF!,"Lấy",#REF!,T$2,#REF!,T$3,#REF!,T$1,#REF!,$L7)</f>
        <v>#REF!</v>
      </c>
      <c r="U7" s="331" t="e">
        <f>SUMIFS(#REF!,#REF!,U$2,#REF!,U$3,#REF!,$L7,#REF!,U$1)
+SUMIFS(#REF!,#REF!,U$2,#REF!,U$3,#REF!,$L7,#REF!,U$1)
+SUMIFS(#REF!,#REF!,"Lấy",#REF!,U$2,#REF!,U$3,#REF!,U$1,#REF!,$L7)</f>
        <v>#REF!</v>
      </c>
      <c r="V7" s="331" t="e">
        <f>SUMIFS(#REF!,#REF!,V$2,#REF!,V$3,#REF!,$L7,#REF!,V$1)
+SUMIFS(#REF!,#REF!,V$2,#REF!,V$3,#REF!,$L7,#REF!,V$1)
+SUMIFS(#REF!,#REF!,"Lấy",#REF!,V$2,#REF!,V$3,#REF!,V$1,#REF!,$L7)</f>
        <v>#REF!</v>
      </c>
      <c r="W7" s="331" t="e">
        <f>SUMIFS(#REF!,#REF!,W$2,#REF!,W$3,#REF!,$L7,#REF!,W$1)
+SUMIFS(#REF!,#REF!,W$2,#REF!,W$3,#REF!,$L7,#REF!,W$1)
+SUMIFS(#REF!,#REF!,"Lấy",#REF!,W$2,#REF!,W$3,#REF!,W$1,#REF!,$L7)</f>
        <v>#REF!</v>
      </c>
      <c r="X7" s="331" t="e">
        <f>SUMIFS(#REF!,#REF!,X$2,#REF!,X$3,#REF!,$L7,#REF!,X$1)
+SUMIFS(#REF!,#REF!,X$2,#REF!,X$3,#REF!,$L7,#REF!,X$1)
+SUMIFS(#REF!,#REF!,"Lấy",#REF!,X$2,#REF!,X$3,#REF!,X$1,#REF!,$L7)</f>
        <v>#REF!</v>
      </c>
      <c r="Y7" s="331" t="e">
        <f>SUMIFS(#REF!,#REF!,Y$2,#REF!,Y$3,#REF!,$L7,#REF!,Y$1)
+SUMIFS(#REF!,#REF!,Y$2,#REF!,Y$3,#REF!,$L7,#REF!,Y$1)
+SUMIFS(#REF!,#REF!,"Lấy",#REF!,Y$2,#REF!,Y$3,#REF!,Y$1,#REF!,$L7)</f>
        <v>#REF!</v>
      </c>
      <c r="Z7" s="331" t="e">
        <f>SUMIFS(#REF!,#REF!,Z$2,#REF!,Z$3,#REF!,$L7,#REF!,Z$1)
+SUMIFS(#REF!,#REF!,Z$2,#REF!,Z$3,#REF!,$L7,#REF!,Z$1)
+SUMIFS(#REF!,#REF!,"Lấy",#REF!,Z$2,#REF!,Z$3,#REF!,Z$1,#REF!,$L7)</f>
        <v>#REF!</v>
      </c>
      <c r="AA7" s="331" t="e">
        <f>SUMIFS(#REF!,#REF!,AA$2,#REF!,AA$3,#REF!,$L7,#REF!,AA$1)
+SUMIFS(#REF!,#REF!,AA$2,#REF!,AA$3,#REF!,$L7,#REF!,AA$1)
+SUMIFS(#REF!,#REF!,"Lấy",#REF!,AA$2,#REF!,AA$3,#REF!,AA$1,#REF!,$L7)</f>
        <v>#REF!</v>
      </c>
      <c r="AB7" s="331" t="e">
        <f>SUMIFS(#REF!,#REF!,AB$2,#REF!,AB$3,#REF!,$L7,#REF!,AB$1)
+SUMIFS(#REF!,#REF!,AB$2,#REF!,AB$3,#REF!,$L7,#REF!,AB$1)
+SUMIFS(#REF!,#REF!,"Lấy",#REF!,AB$2,#REF!,AB$3,#REF!,AB$1,#REF!,$L7)</f>
        <v>#REF!</v>
      </c>
      <c r="AC7" s="331" t="e">
        <f>SUMIFS(#REF!,#REF!,AC$2,#REF!,AC$3,#REF!,$L7,#REF!,AC$1)
+SUMIFS(#REF!,#REF!,AC$2,#REF!,AC$3,#REF!,$L7,#REF!,AC$1)
+SUMIFS(#REF!,#REF!,"Lấy",#REF!,AC$2,#REF!,AC$3,#REF!,AC$1,#REF!,$L7)</f>
        <v>#REF!</v>
      </c>
      <c r="AD7" s="332" t="e">
        <f>SUM(R7:AC7)</f>
        <v>#REF!</v>
      </c>
      <c r="AF7" s="331" t="e">
        <f>SUMIFS(#REF!,#REF!,AF$2,#REF!,AF$3,#REF!,$L7,#REF!,AF$1)
+SUMIFS(#REF!,#REF!,AF$2,#REF!,AF$3,#REF!,$L7,#REF!,AF$1)
+SUMIFS(#REF!,#REF!,"Lấy",#REF!,AF$2,#REF!,AF$3,#REF!,AF$1,#REF!,$L7)</f>
        <v>#REF!</v>
      </c>
      <c r="AG7" s="331" t="e">
        <f>SUMIFS(#REF!,#REF!,AG$2,#REF!,AG$3,#REF!,$L7,#REF!,AG$1)
+SUMIFS(#REF!,#REF!,AG$2,#REF!,AG$3,#REF!,$L7,#REF!,AG$1)
+SUMIFS(#REF!,#REF!,"Lấy",#REF!,AG$2,#REF!,AG$3,#REF!,AG$1,#REF!,$L7)</f>
        <v>#REF!</v>
      </c>
      <c r="AH7" s="331" t="e">
        <f>SUMIFS(#REF!,#REF!,AH$2,#REF!,AH$3,#REF!,$L7,#REF!,AH$1)
+SUMIFS(#REF!,#REF!,AH$2,#REF!,AH$3,#REF!,$L7,#REF!,AH$1)
+SUMIFS(#REF!,#REF!,"Lấy",#REF!,AH$2,#REF!,AH$3,#REF!,AH$1,#REF!,$L7)</f>
        <v>#REF!</v>
      </c>
      <c r="AI7" s="331" t="e">
        <f>SUMIFS(#REF!,#REF!,AI$2,#REF!,AI$3,#REF!,$L7,#REF!,AI$1)
+SUMIFS(#REF!,#REF!,AI$2,#REF!,AI$3,#REF!,$L7,#REF!,AI$1)
+SUMIFS(#REF!,#REF!,"Lấy",#REF!,AI$2,#REF!,AI$3,#REF!,AI$1,#REF!,$L7)</f>
        <v>#REF!</v>
      </c>
      <c r="AJ7" s="331" t="e">
        <f>SUMIFS(#REF!,#REF!,AJ$2,#REF!,AJ$3,#REF!,$L7,#REF!,AJ$1)
+SUMIFS(#REF!,#REF!,AJ$2,#REF!,AJ$3,#REF!,$L7,#REF!,AJ$1)
+SUMIFS(#REF!,#REF!,"Lấy",#REF!,AJ$2,#REF!,AJ$3,#REF!,AJ$1,#REF!,$L7)</f>
        <v>#REF!</v>
      </c>
      <c r="AK7" s="331" t="e">
        <f>SUMIFS(#REF!,#REF!,AK$2,#REF!,AK$3,#REF!,$L7,#REF!,AK$1)
+SUMIFS(#REF!,#REF!,AK$2,#REF!,AK$3,#REF!,$L7,#REF!,AK$1)
+SUMIFS(#REF!,#REF!,"Lấy",#REF!,AK$2,#REF!,AK$3,#REF!,AK$1,#REF!,$L7)</f>
        <v>#REF!</v>
      </c>
      <c r="AL7" s="331" t="e">
        <f>SUMIFS(#REF!,#REF!,AL$2,#REF!,AL$3,#REF!,$L7,#REF!,AL$1)
+SUMIFS(#REF!,#REF!,AL$2,#REF!,AL$3,#REF!,$L7,#REF!,AL$1)
+SUMIFS(#REF!,#REF!,"Lấy",#REF!,AL$2,#REF!,AL$3,#REF!,AL$1,#REF!,$L7)</f>
        <v>#REF!</v>
      </c>
      <c r="AM7" s="331" t="e">
        <f>SUMIFS(#REF!,#REF!,AM$2,#REF!,AM$3,#REF!,$L7,#REF!,AM$1)
+SUMIFS(#REF!,#REF!,AM$2,#REF!,AM$3,#REF!,$L7,#REF!,AM$1)
+SUMIFS(#REF!,#REF!,"Lấy",#REF!,AM$2,#REF!,AM$3,#REF!,AM$1,#REF!,$L7)</f>
        <v>#REF!</v>
      </c>
      <c r="AN7" s="331" t="e">
        <f>SUMIFS(#REF!,#REF!,AN$2,#REF!,AN$3,#REF!,$L7,#REF!,AN$1)
+SUMIFS(#REF!,#REF!,AN$2,#REF!,AN$3,#REF!,$L7,#REF!,AN$1)
+SUMIFS(#REF!,#REF!,"Lấy",#REF!,AN$2,#REF!,AN$3,#REF!,AN$1,#REF!,$L7)</f>
        <v>#REF!</v>
      </c>
      <c r="AO7" s="331" t="e">
        <f>SUMIFS(#REF!,#REF!,AO$2,#REF!,AO$3,#REF!,$L7,#REF!,AO$1)
+SUMIFS(#REF!,#REF!,AO$2,#REF!,AO$3,#REF!,$L7,#REF!,AO$1)
+SUMIFS(#REF!,#REF!,"Lấy",#REF!,AO$2,#REF!,AO$3,#REF!,AO$1,#REF!,$L7)</f>
        <v>#REF!</v>
      </c>
      <c r="AP7" s="331" t="e">
        <f>SUMIFS(#REF!,#REF!,AP$2,#REF!,AP$3,#REF!,$L7,#REF!,AP$1)
+SUMIFS(#REF!,#REF!,AP$2,#REF!,AP$3,#REF!,$L7,#REF!,AP$1)
+SUMIFS(#REF!,#REF!,"Lấy",#REF!,AP$2,#REF!,AP$3,#REF!,AP$1,#REF!,$L7)</f>
        <v>#REF!</v>
      </c>
      <c r="AQ7" s="331" t="e">
        <f>SUMIFS(#REF!,#REF!,AQ$2,#REF!,AQ$3,#REF!,$L7,#REF!,AQ$1)
+SUMIFS(#REF!,#REF!,AQ$2,#REF!,AQ$3,#REF!,$L7,#REF!,AQ$1)
+SUMIFS(#REF!,#REF!,"Lấy",#REF!,AQ$2,#REF!,AQ$3,#REF!,AQ$1,#REF!,$L7)</f>
        <v>#REF!</v>
      </c>
      <c r="AR7" s="332" t="e">
        <f>SUM(AF7:AQ7)</f>
        <v>#REF!</v>
      </c>
      <c r="AT7" s="331" t="e">
        <f>SUMIFS(#REF!,#REF!,AT$2,#REF!,AT$3,#REF!,$L7,#REF!,AT$1)
+SUMIFS(#REF!,#REF!,AT$2,#REF!,AT$3,#REF!,$L7,#REF!,AT$1)
+SUMIFS(#REF!,#REF!,"Lấy",#REF!,AT$2,#REF!,AT$3,#REF!,AT$1,#REF!,$L7)</f>
        <v>#REF!</v>
      </c>
      <c r="AU7" s="331" t="e">
        <f>SUMIFS(#REF!,#REF!,AU$2,#REF!,AU$3,#REF!,$L7,#REF!,AU$1)
+SUMIFS(#REF!,#REF!,AU$2,#REF!,AU$3,#REF!,$L7,#REF!,AU$1)
+SUMIFS(#REF!,#REF!,"Lấy",#REF!,AU$2,#REF!,AU$3,#REF!,AU$1,#REF!,$L7)</f>
        <v>#REF!</v>
      </c>
      <c r="AV7" s="331" t="e">
        <f>SUMIFS(#REF!,#REF!,AV$2,#REF!,AV$3,#REF!,$L7,#REF!,AV$1)
+SUMIFS(#REF!,#REF!,AV$2,#REF!,AV$3,#REF!,$L7,#REF!,AV$1)
+SUMIFS(#REF!,#REF!,"Lấy",#REF!,AV$2,#REF!,AV$3,#REF!,AV$1,#REF!,$L7)</f>
        <v>#REF!</v>
      </c>
      <c r="AW7" s="331" t="e">
        <f>SUMIFS(#REF!,#REF!,AW$2,#REF!,AW$3,#REF!,$L7,#REF!,AW$1)
+SUMIFS(#REF!,#REF!,AW$2,#REF!,AW$3,#REF!,$L7,#REF!,AW$1)
+SUMIFS(#REF!,#REF!,"Lấy",#REF!,AW$2,#REF!,AW$3,#REF!,AW$1,#REF!,$L7)</f>
        <v>#REF!</v>
      </c>
      <c r="AX7" s="331" t="e">
        <f>SUMIFS(#REF!,#REF!,AX$2,#REF!,AX$3,#REF!,$L7,#REF!,AX$1)
+SUMIFS(#REF!,#REF!,AX$2,#REF!,AX$3,#REF!,$L7,#REF!,AX$1)
+SUMIFS(#REF!,#REF!,"Lấy",#REF!,AX$2,#REF!,AX$3,#REF!,AX$1,#REF!,$L7)</f>
        <v>#REF!</v>
      </c>
      <c r="AY7" s="331" t="e">
        <f>SUMIFS(#REF!,#REF!,AY$2,#REF!,AY$3,#REF!,$L7,#REF!,AY$1)
+SUMIFS(#REF!,#REF!,AY$2,#REF!,AY$3,#REF!,$L7,#REF!,AY$1)
+SUMIFS(#REF!,#REF!,"Lấy",#REF!,AY$2,#REF!,AY$3,#REF!,AY$1,#REF!,$L7)</f>
        <v>#REF!</v>
      </c>
      <c r="AZ7" s="331" t="e">
        <f>SUMIFS(#REF!,#REF!,AZ$2,#REF!,AZ$3,#REF!,$L7,#REF!,AZ$1)
+SUMIFS(#REF!,#REF!,AZ$2,#REF!,AZ$3,#REF!,$L7,#REF!,AZ$1)
+SUMIFS(#REF!,#REF!,"Lấy",#REF!,AZ$2,#REF!,AZ$3,#REF!,AZ$1,#REF!,$L7)</f>
        <v>#REF!</v>
      </c>
      <c r="BA7" s="331" t="e">
        <f>SUMIFS(#REF!,#REF!,BA$2,#REF!,BA$3,#REF!,$L7,#REF!,BA$1)
+SUMIFS(#REF!,#REF!,BA$2,#REF!,BA$3,#REF!,$L7,#REF!,BA$1)
+SUMIFS(#REF!,#REF!,"Lấy",#REF!,BA$2,#REF!,BA$3,#REF!,BA$1,#REF!,$L7)</f>
        <v>#REF!</v>
      </c>
      <c r="BB7" s="331" t="e">
        <f>SUMIFS(#REF!,#REF!,BB$2,#REF!,BB$3,#REF!,$L7,#REF!,BB$1)
+SUMIFS(#REF!,#REF!,BB$2,#REF!,BB$3,#REF!,$L7,#REF!,BB$1)
+SUMIFS(#REF!,#REF!,"Lấy",#REF!,BB$2,#REF!,BB$3,#REF!,BB$1,#REF!,$L7)</f>
        <v>#REF!</v>
      </c>
      <c r="BC7" s="331" t="e">
        <f>SUMIFS(#REF!,#REF!,BC$2,#REF!,BC$3,#REF!,$L7,#REF!,BC$1)
+SUMIFS(#REF!,#REF!,BC$2,#REF!,BC$3,#REF!,$L7,#REF!,BC$1)
+SUMIFS(#REF!,#REF!,"Lấy",#REF!,BC$2,#REF!,BC$3,#REF!,BC$1,#REF!,$L7)</f>
        <v>#REF!</v>
      </c>
      <c r="BD7" s="331" t="e">
        <f>SUMIFS(#REF!,#REF!,BD$2,#REF!,BD$3,#REF!,$L7,#REF!,BD$1)
+SUMIFS(#REF!,#REF!,BD$2,#REF!,BD$3,#REF!,$L7,#REF!,BD$1)
+SUMIFS(#REF!,#REF!,"Lấy",#REF!,BD$2,#REF!,BD$3,#REF!,BD$1,#REF!,$L7)</f>
        <v>#REF!</v>
      </c>
      <c r="BE7" s="331" t="e">
        <f>SUMIFS(#REF!,#REF!,BE$2,#REF!,BE$3,#REF!,$L7,#REF!,BE$1)
+SUMIFS(#REF!,#REF!,BE$2,#REF!,BE$3,#REF!,$L7,#REF!,BE$1)
+SUMIFS(#REF!,#REF!,"Lấy",#REF!,BE$2,#REF!,BE$3,#REF!,BE$1,#REF!,$L7)</f>
        <v>#REF!</v>
      </c>
      <c r="BF7" s="332" t="e">
        <f>SUM(AT7:BE7)</f>
        <v>#REF!</v>
      </c>
      <c r="BH7" s="331" t="e">
        <f>SUMIFS(#REF!,#REF!,BH$2,#REF!,BH$3,#REF!,$L7,#REF!,BH$1)
+SUMIFS(#REF!,#REF!,BH$2,#REF!,BH$3,#REF!,$L7,#REF!,BH$1)
+SUMIFS(#REF!,#REF!,"Lấy",#REF!,BH$2,#REF!,BH$3,#REF!,BH$1,#REF!,$L7)</f>
        <v>#REF!</v>
      </c>
      <c r="BI7" s="331" t="e">
        <f>SUMIFS(#REF!,#REF!,BI$2,#REF!,BI$3,#REF!,$L7,#REF!,BI$1)
+SUMIFS(#REF!,#REF!,BI$2,#REF!,BI$3,#REF!,$L7,#REF!,BI$1)
+SUMIFS(#REF!,#REF!,"Lấy",#REF!,BI$2,#REF!,BI$3,#REF!,BI$1,#REF!,$L7)</f>
        <v>#REF!</v>
      </c>
      <c r="BJ7" s="331" t="e">
        <f>SUMIFS(#REF!,#REF!,BJ$2,#REF!,BJ$3,#REF!,$L7,#REF!,BJ$1)
+SUMIFS(#REF!,#REF!,BJ$2,#REF!,BJ$3,#REF!,$L7,#REF!,BJ$1)
+SUMIFS(#REF!,#REF!,"Lấy",#REF!,BJ$2,#REF!,BJ$3,#REF!,BJ$1,#REF!,$L7)</f>
        <v>#REF!</v>
      </c>
      <c r="BK7" s="331" t="e">
        <f>SUMIFS(#REF!,#REF!,BK$2,#REF!,BK$3,#REF!,$L7,#REF!,BK$1)
+SUMIFS(#REF!,#REF!,BK$2,#REF!,BK$3,#REF!,$L7,#REF!,BK$1)
+SUMIFS(#REF!,#REF!,"Lấy",#REF!,BK$2,#REF!,BK$3,#REF!,BK$1,#REF!,$L7)</f>
        <v>#REF!</v>
      </c>
      <c r="BL7" s="331" t="e">
        <f>SUMIFS(#REF!,#REF!,BL$2,#REF!,BL$3,#REF!,$L7,#REF!,BL$1)
+SUMIFS(#REF!,#REF!,BL$2,#REF!,BL$3,#REF!,$L7,#REF!,BL$1)
+SUMIFS(#REF!,#REF!,"Lấy",#REF!,BL$2,#REF!,BL$3,#REF!,BL$1,#REF!,$L7)</f>
        <v>#REF!</v>
      </c>
      <c r="BM7" s="331" t="e">
        <f>SUMIFS(#REF!,#REF!,BM$2,#REF!,BM$3,#REF!,$L7,#REF!,BM$1)
+SUMIFS(#REF!,#REF!,BM$2,#REF!,BM$3,#REF!,$L7,#REF!,BM$1)
+SUMIFS(#REF!,#REF!,"Lấy",#REF!,BM$2,#REF!,BM$3,#REF!,BM$1,#REF!,$L7)</f>
        <v>#REF!</v>
      </c>
      <c r="BN7" s="331" t="e">
        <f>SUMIFS(#REF!,#REF!,BN$2,#REF!,BN$3,#REF!,$L7,#REF!,BN$1)
+SUMIFS(#REF!,#REF!,BN$2,#REF!,BN$3,#REF!,$L7,#REF!,BN$1)
+SUMIFS(#REF!,#REF!,"Lấy",#REF!,BN$2,#REF!,BN$3,#REF!,BN$1,#REF!,$L7)</f>
        <v>#REF!</v>
      </c>
      <c r="BO7" s="331" t="e">
        <f>SUMIFS(#REF!,#REF!,BO$2,#REF!,BO$3,#REF!,$L7,#REF!,BO$1)
+SUMIFS(#REF!,#REF!,BO$2,#REF!,BO$3,#REF!,$L7,#REF!,BO$1)
+SUMIFS(#REF!,#REF!,"Lấy",#REF!,BO$2,#REF!,BO$3,#REF!,BO$1,#REF!,$L7)</f>
        <v>#REF!</v>
      </c>
      <c r="BP7" s="331" t="e">
        <f>SUMIFS(#REF!,#REF!,BP$2,#REF!,BP$3,#REF!,$L7,#REF!,BP$1)
+SUMIFS(#REF!,#REF!,BP$2,#REF!,BP$3,#REF!,$L7,#REF!,BP$1)
+SUMIFS(#REF!,#REF!,"Lấy",#REF!,BP$2,#REF!,BP$3,#REF!,BP$1,#REF!,$L7)</f>
        <v>#REF!</v>
      </c>
      <c r="BQ7" s="331" t="e">
        <f>SUMIFS(#REF!,#REF!,BQ$2,#REF!,BQ$3,#REF!,$L7,#REF!,BQ$1)
+SUMIFS(#REF!,#REF!,BQ$2,#REF!,BQ$3,#REF!,$L7,#REF!,BQ$1)
+SUMIFS(#REF!,#REF!,"Lấy",#REF!,BQ$2,#REF!,BQ$3,#REF!,BQ$1,#REF!,$L7)</f>
        <v>#REF!</v>
      </c>
      <c r="BR7" s="331" t="e">
        <f>SUMIFS(#REF!,#REF!,BR$2,#REF!,BR$3,#REF!,$L7,#REF!,BR$1)
+SUMIFS(#REF!,#REF!,BR$2,#REF!,BR$3,#REF!,$L7,#REF!,BR$1)
+SUMIFS(#REF!,#REF!,"Lấy",#REF!,BR$2,#REF!,BR$3,#REF!,BR$1,#REF!,$L7)</f>
        <v>#REF!</v>
      </c>
      <c r="BS7" s="331" t="e">
        <f>SUMIFS(#REF!,#REF!,BS$2,#REF!,BS$3,#REF!,$L7,#REF!,BS$1)
+SUMIFS(#REF!,#REF!,BS$2,#REF!,BS$3,#REF!,$L7,#REF!,BS$1)
+SUMIFS(#REF!,#REF!,"Lấy",#REF!,BS$2,#REF!,BS$3,#REF!,BS$1,#REF!,$L7)</f>
        <v>#REF!</v>
      </c>
      <c r="BT7" s="332" t="e">
        <f>SUM(BH7:BS7)</f>
        <v>#REF!</v>
      </c>
      <c r="BV7" s="331">
        <v>267000000</v>
      </c>
      <c r="BW7" s="331">
        <v>160200000</v>
      </c>
      <c r="BX7" s="331">
        <v>353600000</v>
      </c>
      <c r="BY7" s="331">
        <v>317703360</v>
      </c>
      <c r="BZ7" s="331">
        <v>330941000</v>
      </c>
      <c r="CA7" s="331">
        <v>330941000</v>
      </c>
      <c r="CB7" s="331">
        <v>344178640</v>
      </c>
      <c r="CC7" s="331">
        <v>344398080</v>
      </c>
      <c r="CD7" s="331">
        <v>331152000</v>
      </c>
      <c r="CE7" s="331">
        <v>344232720</v>
      </c>
      <c r="CF7" s="331">
        <v>330993000</v>
      </c>
      <c r="CG7" s="331">
        <v>344178640</v>
      </c>
      <c r="CH7" s="332">
        <f>SUM(BV7:CG7)</f>
        <v>3799518440</v>
      </c>
      <c r="CI7" s="377">
        <f>IFERROR(CV7/4*12/CH7-1,)</f>
        <v>-0.17323733267629571</v>
      </c>
      <c r="CJ7" s="331">
        <v>195900000</v>
      </c>
      <c r="CK7" s="331">
        <v>121800000</v>
      </c>
      <c r="CL7" s="331">
        <v>271300000</v>
      </c>
      <c r="CM7" s="331">
        <v>195300000</v>
      </c>
      <c r="CN7" s="331">
        <v>262800000</v>
      </c>
      <c r="CO7" s="331"/>
      <c r="CP7" s="331"/>
      <c r="CQ7" s="331"/>
      <c r="CR7" s="331"/>
      <c r="CS7" s="331"/>
      <c r="CT7" s="331"/>
      <c r="CU7" s="331"/>
      <c r="CV7" s="332">
        <f>SUM(CJ7:CU7)</f>
        <v>1047100000</v>
      </c>
      <c r="CX7" s="1033"/>
    </row>
    <row r="8" spans="1:102" ht="41.4" x14ac:dyDescent="0.25">
      <c r="B8" s="172">
        <f>IF(C8=0,"",MAX($B$7:B7)+1)</f>
        <v>2</v>
      </c>
      <c r="C8" s="21">
        <v>6417003701</v>
      </c>
      <c r="D8" s="9" t="str">
        <f>_xlfn.XLOOKUP(C8,'COA_DTGroup_Update 20260428'!$C$410:$C$854,'COA_DTGroup_Update 20260428'!$A$410:$A$854,"")</f>
        <v>Chi phí Bến bãi, bốc xếp xe giao hàng</v>
      </c>
      <c r="E8" s="1040" t="s">
        <v>159</v>
      </c>
      <c r="F8" s="21" t="s">
        <v>798</v>
      </c>
      <c r="G8" s="171" t="s">
        <v>799</v>
      </c>
      <c r="H8" s="179">
        <f>VLOOKUP(C8,'COA_DTGroup_Update 20260428'!C:D,2,0)</f>
        <v>641</v>
      </c>
      <c r="I8" s="179">
        <v>5</v>
      </c>
      <c r="J8" s="1040" t="s">
        <v>159</v>
      </c>
      <c r="K8" s="220" t="s">
        <v>197</v>
      </c>
      <c r="L8" s="1041" t="s">
        <v>527</v>
      </c>
      <c r="M8" s="1038" t="s">
        <v>2258</v>
      </c>
      <c r="N8" s="1039"/>
      <c r="O8" s="1039" t="s">
        <v>527</v>
      </c>
      <c r="P8" s="1" t="b">
        <v>0</v>
      </c>
      <c r="R8" s="333" t="e">
        <f>SUMIFS(#REF!,#REF!,R$2,#REF!,R$3,#REF!,$L8,#REF!,R$1)
+SUMIFS(#REF!,#REF!,R$2,#REF!,R$3,#REF!,$L8,#REF!,R$1)
+SUMIFS(#REF!,#REF!,"Lấy",#REF!,R$2,#REF!,R$3,#REF!,R$1,#REF!,$L8)</f>
        <v>#REF!</v>
      </c>
      <c r="S8" s="333" t="e">
        <f>SUMIFS(#REF!,#REF!,S$2,#REF!,S$3,#REF!,$L8,#REF!,S$1)
+SUMIFS(#REF!,#REF!,S$2,#REF!,S$3,#REF!,$L8,#REF!,S$1)
+SUMIFS(#REF!,#REF!,"Lấy",#REF!,S$2,#REF!,S$3,#REF!,S$1,#REF!,$L8)</f>
        <v>#REF!</v>
      </c>
      <c r="T8" s="333" t="e">
        <f>SUMIFS(#REF!,#REF!,T$2,#REF!,T$3,#REF!,$L8,#REF!,T$1)
+SUMIFS(#REF!,#REF!,T$2,#REF!,T$3,#REF!,$L8,#REF!,T$1)
+SUMIFS(#REF!,#REF!,"Lấy",#REF!,T$2,#REF!,T$3,#REF!,T$1,#REF!,$L8)</f>
        <v>#REF!</v>
      </c>
      <c r="U8" s="333" t="e">
        <f>SUMIFS(#REF!,#REF!,U$2,#REF!,U$3,#REF!,$L8,#REF!,U$1)
+SUMIFS(#REF!,#REF!,U$2,#REF!,U$3,#REF!,$L8,#REF!,U$1)
+SUMIFS(#REF!,#REF!,"Lấy",#REF!,U$2,#REF!,U$3,#REF!,U$1,#REF!,$L8)</f>
        <v>#REF!</v>
      </c>
      <c r="V8" s="333" t="e">
        <f>SUMIFS(#REF!,#REF!,V$2,#REF!,V$3,#REF!,$L8,#REF!,V$1)
+SUMIFS(#REF!,#REF!,V$2,#REF!,V$3,#REF!,$L8,#REF!,V$1)
+SUMIFS(#REF!,#REF!,"Lấy",#REF!,V$2,#REF!,V$3,#REF!,V$1,#REF!,$L8)</f>
        <v>#REF!</v>
      </c>
      <c r="W8" s="333" t="e">
        <f>SUMIFS(#REF!,#REF!,W$2,#REF!,W$3,#REF!,$L8,#REF!,W$1)
+SUMIFS(#REF!,#REF!,W$2,#REF!,W$3,#REF!,$L8,#REF!,W$1)
+SUMIFS(#REF!,#REF!,"Lấy",#REF!,W$2,#REF!,W$3,#REF!,W$1,#REF!,$L8)</f>
        <v>#REF!</v>
      </c>
      <c r="X8" s="333" t="e">
        <f>SUMIFS(#REF!,#REF!,X$2,#REF!,X$3,#REF!,$L8,#REF!,X$1)
+SUMIFS(#REF!,#REF!,X$2,#REF!,X$3,#REF!,$L8,#REF!,X$1)
+SUMIFS(#REF!,#REF!,"Lấy",#REF!,X$2,#REF!,X$3,#REF!,X$1,#REF!,$L8)</f>
        <v>#REF!</v>
      </c>
      <c r="Y8" s="333" t="e">
        <f>SUMIFS(#REF!,#REF!,Y$2,#REF!,Y$3,#REF!,$L8,#REF!,Y$1)
+SUMIFS(#REF!,#REF!,Y$2,#REF!,Y$3,#REF!,$L8,#REF!,Y$1)
+SUMIFS(#REF!,#REF!,"Lấy",#REF!,Y$2,#REF!,Y$3,#REF!,Y$1,#REF!,$L8)</f>
        <v>#REF!</v>
      </c>
      <c r="Z8" s="333" t="e">
        <f>SUMIFS(#REF!,#REF!,Z$2,#REF!,Z$3,#REF!,$L8,#REF!,Z$1)
+SUMIFS(#REF!,#REF!,Z$2,#REF!,Z$3,#REF!,$L8,#REF!,Z$1)
+SUMIFS(#REF!,#REF!,"Lấy",#REF!,Z$2,#REF!,Z$3,#REF!,Z$1,#REF!,$L8)</f>
        <v>#REF!</v>
      </c>
      <c r="AA8" s="333" t="e">
        <f>SUMIFS(#REF!,#REF!,AA$2,#REF!,AA$3,#REF!,$L8,#REF!,AA$1)
+SUMIFS(#REF!,#REF!,AA$2,#REF!,AA$3,#REF!,$L8,#REF!,AA$1)
+SUMIFS(#REF!,#REF!,"Lấy",#REF!,AA$2,#REF!,AA$3,#REF!,AA$1,#REF!,$L8)</f>
        <v>#REF!</v>
      </c>
      <c r="AB8" s="333" t="e">
        <f>SUMIFS(#REF!,#REF!,AB$2,#REF!,AB$3,#REF!,$L8,#REF!,AB$1)
+SUMIFS(#REF!,#REF!,AB$2,#REF!,AB$3,#REF!,$L8,#REF!,AB$1)
+SUMIFS(#REF!,#REF!,"Lấy",#REF!,AB$2,#REF!,AB$3,#REF!,AB$1,#REF!,$L8)</f>
        <v>#REF!</v>
      </c>
      <c r="AC8" s="333" t="e">
        <f>SUMIFS(#REF!,#REF!,AC$2,#REF!,AC$3,#REF!,$L8,#REF!,AC$1)
+SUMIFS(#REF!,#REF!,AC$2,#REF!,AC$3,#REF!,$L8,#REF!,AC$1)
+SUMIFS(#REF!,#REF!,"Lấy",#REF!,AC$2,#REF!,AC$3,#REF!,AC$1,#REF!,$L8)</f>
        <v>#REF!</v>
      </c>
      <c r="AD8" s="334" t="e">
        <f t="shared" ref="AD8:AD71" si="2">SUM(R8:AC8)</f>
        <v>#REF!</v>
      </c>
      <c r="AF8" s="333" t="e">
        <f>SUMIFS(#REF!,#REF!,AF$2,#REF!,AF$3,#REF!,$L8,#REF!,AF$1)
+SUMIFS(#REF!,#REF!,AF$2,#REF!,AF$3,#REF!,$L8,#REF!,AF$1)
+SUMIFS(#REF!,#REF!,"Lấy",#REF!,AF$2,#REF!,AF$3,#REF!,AF$1,#REF!,$L8)</f>
        <v>#REF!</v>
      </c>
      <c r="AG8" s="333" t="e">
        <f>SUMIFS(#REF!,#REF!,AG$2,#REF!,AG$3,#REF!,$L8,#REF!,AG$1)
+SUMIFS(#REF!,#REF!,AG$2,#REF!,AG$3,#REF!,$L8,#REF!,AG$1)
+SUMIFS(#REF!,#REF!,"Lấy",#REF!,AG$2,#REF!,AG$3,#REF!,AG$1,#REF!,$L8)</f>
        <v>#REF!</v>
      </c>
      <c r="AH8" s="333" t="e">
        <f>SUMIFS(#REF!,#REF!,AH$2,#REF!,AH$3,#REF!,$L8,#REF!,AH$1)
+SUMIFS(#REF!,#REF!,AH$2,#REF!,AH$3,#REF!,$L8,#REF!,AH$1)
+SUMIFS(#REF!,#REF!,"Lấy",#REF!,AH$2,#REF!,AH$3,#REF!,AH$1,#REF!,$L8)</f>
        <v>#REF!</v>
      </c>
      <c r="AI8" s="333" t="e">
        <f>SUMIFS(#REF!,#REF!,AI$2,#REF!,AI$3,#REF!,$L8,#REF!,AI$1)
+SUMIFS(#REF!,#REF!,AI$2,#REF!,AI$3,#REF!,$L8,#REF!,AI$1)
+SUMIFS(#REF!,#REF!,"Lấy",#REF!,AI$2,#REF!,AI$3,#REF!,AI$1,#REF!,$L8)</f>
        <v>#REF!</v>
      </c>
      <c r="AJ8" s="333" t="e">
        <f>SUMIFS(#REF!,#REF!,AJ$2,#REF!,AJ$3,#REF!,$L8,#REF!,AJ$1)
+SUMIFS(#REF!,#REF!,AJ$2,#REF!,AJ$3,#REF!,$L8,#REF!,AJ$1)
+SUMIFS(#REF!,#REF!,"Lấy",#REF!,AJ$2,#REF!,AJ$3,#REF!,AJ$1,#REF!,$L8)</f>
        <v>#REF!</v>
      </c>
      <c r="AK8" s="333" t="e">
        <f>SUMIFS(#REF!,#REF!,AK$2,#REF!,AK$3,#REF!,$L8,#REF!,AK$1)
+SUMIFS(#REF!,#REF!,AK$2,#REF!,AK$3,#REF!,$L8,#REF!,AK$1)
+SUMIFS(#REF!,#REF!,"Lấy",#REF!,AK$2,#REF!,AK$3,#REF!,AK$1,#REF!,$L8)</f>
        <v>#REF!</v>
      </c>
      <c r="AL8" s="333" t="e">
        <f>SUMIFS(#REF!,#REF!,AL$2,#REF!,AL$3,#REF!,$L8,#REF!,AL$1)
+SUMIFS(#REF!,#REF!,AL$2,#REF!,AL$3,#REF!,$L8,#REF!,AL$1)
+SUMIFS(#REF!,#REF!,"Lấy",#REF!,AL$2,#REF!,AL$3,#REF!,AL$1,#REF!,$L8)</f>
        <v>#REF!</v>
      </c>
      <c r="AM8" s="333" t="e">
        <f>SUMIFS(#REF!,#REF!,AM$2,#REF!,AM$3,#REF!,$L8,#REF!,AM$1)
+SUMIFS(#REF!,#REF!,AM$2,#REF!,AM$3,#REF!,$L8,#REF!,AM$1)
+SUMIFS(#REF!,#REF!,"Lấy",#REF!,AM$2,#REF!,AM$3,#REF!,AM$1,#REF!,$L8)</f>
        <v>#REF!</v>
      </c>
      <c r="AN8" s="333" t="e">
        <f>SUMIFS(#REF!,#REF!,AN$2,#REF!,AN$3,#REF!,$L8,#REF!,AN$1)
+SUMIFS(#REF!,#REF!,AN$2,#REF!,AN$3,#REF!,$L8,#REF!,AN$1)
+SUMIFS(#REF!,#REF!,"Lấy",#REF!,AN$2,#REF!,AN$3,#REF!,AN$1,#REF!,$L8)</f>
        <v>#REF!</v>
      </c>
      <c r="AO8" s="333" t="e">
        <f>SUMIFS(#REF!,#REF!,AO$2,#REF!,AO$3,#REF!,$L8,#REF!,AO$1)
+SUMIFS(#REF!,#REF!,AO$2,#REF!,AO$3,#REF!,$L8,#REF!,AO$1)
+SUMIFS(#REF!,#REF!,"Lấy",#REF!,AO$2,#REF!,AO$3,#REF!,AO$1,#REF!,$L8)</f>
        <v>#REF!</v>
      </c>
      <c r="AP8" s="333" t="e">
        <f>SUMIFS(#REF!,#REF!,AP$2,#REF!,AP$3,#REF!,$L8,#REF!,AP$1)
+SUMIFS(#REF!,#REF!,AP$2,#REF!,AP$3,#REF!,$L8,#REF!,AP$1)
+SUMIFS(#REF!,#REF!,"Lấy",#REF!,AP$2,#REF!,AP$3,#REF!,AP$1,#REF!,$L8)</f>
        <v>#REF!</v>
      </c>
      <c r="AQ8" s="333" t="e">
        <f>SUMIFS(#REF!,#REF!,AQ$2,#REF!,AQ$3,#REF!,$L8,#REF!,AQ$1)
+SUMIFS(#REF!,#REF!,AQ$2,#REF!,AQ$3,#REF!,$L8,#REF!,AQ$1)
+SUMIFS(#REF!,#REF!,"Lấy",#REF!,AQ$2,#REF!,AQ$3,#REF!,AQ$1,#REF!,$L8)</f>
        <v>#REF!</v>
      </c>
      <c r="AR8" s="334" t="e">
        <f t="shared" ref="AR8:AR71" si="3">SUM(AF8:AQ8)</f>
        <v>#REF!</v>
      </c>
      <c r="AT8" s="333" t="e">
        <f>SUMIFS(#REF!,#REF!,AT$2,#REF!,AT$3,#REF!,$L8,#REF!,AT$1)
+SUMIFS(#REF!,#REF!,AT$2,#REF!,AT$3,#REF!,$L8,#REF!,AT$1)
+SUMIFS(#REF!,#REF!,"Lấy",#REF!,AT$2,#REF!,AT$3,#REF!,AT$1,#REF!,$L8)</f>
        <v>#REF!</v>
      </c>
      <c r="AU8" s="333" t="e">
        <f>SUMIFS(#REF!,#REF!,AU$2,#REF!,AU$3,#REF!,$L8,#REF!,AU$1)
+SUMIFS(#REF!,#REF!,AU$2,#REF!,AU$3,#REF!,$L8,#REF!,AU$1)
+SUMIFS(#REF!,#REF!,"Lấy",#REF!,AU$2,#REF!,AU$3,#REF!,AU$1,#REF!,$L8)</f>
        <v>#REF!</v>
      </c>
      <c r="AV8" s="333" t="e">
        <f>SUMIFS(#REF!,#REF!,AV$2,#REF!,AV$3,#REF!,$L8,#REF!,AV$1)
+SUMIFS(#REF!,#REF!,AV$2,#REF!,AV$3,#REF!,$L8,#REF!,AV$1)
+SUMIFS(#REF!,#REF!,"Lấy",#REF!,AV$2,#REF!,AV$3,#REF!,AV$1,#REF!,$L8)</f>
        <v>#REF!</v>
      </c>
      <c r="AW8" s="333" t="e">
        <f>SUMIFS(#REF!,#REF!,AW$2,#REF!,AW$3,#REF!,$L8,#REF!,AW$1)
+SUMIFS(#REF!,#REF!,AW$2,#REF!,AW$3,#REF!,$L8,#REF!,AW$1)
+SUMIFS(#REF!,#REF!,"Lấy",#REF!,AW$2,#REF!,AW$3,#REF!,AW$1,#REF!,$L8)</f>
        <v>#REF!</v>
      </c>
      <c r="AX8" s="333" t="e">
        <f>SUMIFS(#REF!,#REF!,AX$2,#REF!,AX$3,#REF!,$L8,#REF!,AX$1)
+SUMIFS(#REF!,#REF!,AX$2,#REF!,AX$3,#REF!,$L8,#REF!,AX$1)
+SUMIFS(#REF!,#REF!,"Lấy",#REF!,AX$2,#REF!,AX$3,#REF!,AX$1,#REF!,$L8)</f>
        <v>#REF!</v>
      </c>
      <c r="AY8" s="333" t="e">
        <f>SUMIFS(#REF!,#REF!,AY$2,#REF!,AY$3,#REF!,$L8,#REF!,AY$1)
+SUMIFS(#REF!,#REF!,AY$2,#REF!,AY$3,#REF!,$L8,#REF!,AY$1)
+SUMIFS(#REF!,#REF!,"Lấy",#REF!,AY$2,#REF!,AY$3,#REF!,AY$1,#REF!,$L8)</f>
        <v>#REF!</v>
      </c>
      <c r="AZ8" s="333" t="e">
        <f>SUMIFS(#REF!,#REF!,AZ$2,#REF!,AZ$3,#REF!,$L8,#REF!,AZ$1)
+SUMIFS(#REF!,#REF!,AZ$2,#REF!,AZ$3,#REF!,$L8,#REF!,AZ$1)
+SUMIFS(#REF!,#REF!,"Lấy",#REF!,AZ$2,#REF!,AZ$3,#REF!,AZ$1,#REF!,$L8)</f>
        <v>#REF!</v>
      </c>
      <c r="BA8" s="333" t="e">
        <f>SUMIFS(#REF!,#REF!,BA$2,#REF!,BA$3,#REF!,$L8,#REF!,BA$1)
+SUMIFS(#REF!,#REF!,BA$2,#REF!,BA$3,#REF!,$L8,#REF!,BA$1)
+SUMIFS(#REF!,#REF!,"Lấy",#REF!,BA$2,#REF!,BA$3,#REF!,BA$1,#REF!,$L8)</f>
        <v>#REF!</v>
      </c>
      <c r="BB8" s="333" t="e">
        <f>SUMIFS(#REF!,#REF!,BB$2,#REF!,BB$3,#REF!,$L8,#REF!,BB$1)
+SUMIFS(#REF!,#REF!,BB$2,#REF!,BB$3,#REF!,$L8,#REF!,BB$1)
+SUMIFS(#REF!,#REF!,"Lấy",#REF!,BB$2,#REF!,BB$3,#REF!,BB$1,#REF!,$L8)</f>
        <v>#REF!</v>
      </c>
      <c r="BC8" s="333" t="e">
        <f>SUMIFS(#REF!,#REF!,BC$2,#REF!,BC$3,#REF!,$L8,#REF!,BC$1)
+SUMIFS(#REF!,#REF!,BC$2,#REF!,BC$3,#REF!,$L8,#REF!,BC$1)
+SUMIFS(#REF!,#REF!,"Lấy",#REF!,BC$2,#REF!,BC$3,#REF!,BC$1,#REF!,$L8)</f>
        <v>#REF!</v>
      </c>
      <c r="BD8" s="333" t="e">
        <f>SUMIFS(#REF!,#REF!,BD$2,#REF!,BD$3,#REF!,$L8,#REF!,BD$1)
+SUMIFS(#REF!,#REF!,BD$2,#REF!,BD$3,#REF!,$L8,#REF!,BD$1)
+SUMIFS(#REF!,#REF!,"Lấy",#REF!,BD$2,#REF!,BD$3,#REF!,BD$1,#REF!,$L8)</f>
        <v>#REF!</v>
      </c>
      <c r="BE8" s="333" t="e">
        <f>SUMIFS(#REF!,#REF!,BE$2,#REF!,BE$3,#REF!,$L8,#REF!,BE$1)
+SUMIFS(#REF!,#REF!,BE$2,#REF!,BE$3,#REF!,$L8,#REF!,BE$1)
+SUMIFS(#REF!,#REF!,"Lấy",#REF!,BE$2,#REF!,BE$3,#REF!,BE$1,#REF!,$L8)</f>
        <v>#REF!</v>
      </c>
      <c r="BF8" s="334" t="e">
        <f t="shared" ref="BF8:BF71" si="4">SUM(AT8:BE8)</f>
        <v>#REF!</v>
      </c>
      <c r="BH8" s="333" t="e">
        <f>SUMIFS(#REF!,#REF!,BH$2,#REF!,BH$3,#REF!,$L8,#REF!,BH$1)
+SUMIFS(#REF!,#REF!,BH$2,#REF!,BH$3,#REF!,$L8,#REF!,BH$1)
+SUMIFS(#REF!,#REF!,"Lấy",#REF!,BH$2,#REF!,BH$3,#REF!,BH$1,#REF!,$L8)</f>
        <v>#REF!</v>
      </c>
      <c r="BI8" s="333" t="e">
        <f>SUMIFS(#REF!,#REF!,BI$2,#REF!,BI$3,#REF!,$L8,#REF!,BI$1)
+SUMIFS(#REF!,#REF!,BI$2,#REF!,BI$3,#REF!,$L8,#REF!,BI$1)
+SUMIFS(#REF!,#REF!,"Lấy",#REF!,BI$2,#REF!,BI$3,#REF!,BI$1,#REF!,$L8)</f>
        <v>#REF!</v>
      </c>
      <c r="BJ8" s="333" t="e">
        <f>SUMIFS(#REF!,#REF!,BJ$2,#REF!,BJ$3,#REF!,$L8,#REF!,BJ$1)
+SUMIFS(#REF!,#REF!,BJ$2,#REF!,BJ$3,#REF!,$L8,#REF!,BJ$1)
+SUMIFS(#REF!,#REF!,"Lấy",#REF!,BJ$2,#REF!,BJ$3,#REF!,BJ$1,#REF!,$L8)</f>
        <v>#REF!</v>
      </c>
      <c r="BK8" s="333" t="e">
        <f>SUMIFS(#REF!,#REF!,BK$2,#REF!,BK$3,#REF!,$L8,#REF!,BK$1)
+SUMIFS(#REF!,#REF!,BK$2,#REF!,BK$3,#REF!,$L8,#REF!,BK$1)
+SUMIFS(#REF!,#REF!,"Lấy",#REF!,BK$2,#REF!,BK$3,#REF!,BK$1,#REF!,$L8)</f>
        <v>#REF!</v>
      </c>
      <c r="BL8" s="333" t="e">
        <f>SUMIFS(#REF!,#REF!,BL$2,#REF!,BL$3,#REF!,$L8,#REF!,BL$1)
+SUMIFS(#REF!,#REF!,BL$2,#REF!,BL$3,#REF!,$L8,#REF!,BL$1)
+SUMIFS(#REF!,#REF!,"Lấy",#REF!,BL$2,#REF!,BL$3,#REF!,BL$1,#REF!,$L8)</f>
        <v>#REF!</v>
      </c>
      <c r="BM8" s="333" t="e">
        <f>SUMIFS(#REF!,#REF!,BM$2,#REF!,BM$3,#REF!,$L8,#REF!,BM$1)
+SUMIFS(#REF!,#REF!,BM$2,#REF!,BM$3,#REF!,$L8,#REF!,BM$1)
+SUMIFS(#REF!,#REF!,"Lấy",#REF!,BM$2,#REF!,BM$3,#REF!,BM$1,#REF!,$L8)</f>
        <v>#REF!</v>
      </c>
      <c r="BN8" s="333" t="e">
        <f>SUMIFS(#REF!,#REF!,BN$2,#REF!,BN$3,#REF!,$L8,#REF!,BN$1)
+SUMIFS(#REF!,#REF!,BN$2,#REF!,BN$3,#REF!,$L8,#REF!,BN$1)
+SUMIFS(#REF!,#REF!,"Lấy",#REF!,BN$2,#REF!,BN$3,#REF!,BN$1,#REF!,$L8)</f>
        <v>#REF!</v>
      </c>
      <c r="BO8" s="333" t="e">
        <f>SUMIFS(#REF!,#REF!,BO$2,#REF!,BO$3,#REF!,$L8,#REF!,BO$1)
+SUMIFS(#REF!,#REF!,BO$2,#REF!,BO$3,#REF!,$L8,#REF!,BO$1)
+SUMIFS(#REF!,#REF!,"Lấy",#REF!,BO$2,#REF!,BO$3,#REF!,BO$1,#REF!,$L8)</f>
        <v>#REF!</v>
      </c>
      <c r="BP8" s="333" t="e">
        <f>SUMIFS(#REF!,#REF!,BP$2,#REF!,BP$3,#REF!,$L8,#REF!,BP$1)
+SUMIFS(#REF!,#REF!,BP$2,#REF!,BP$3,#REF!,$L8,#REF!,BP$1)
+SUMIFS(#REF!,#REF!,"Lấy",#REF!,BP$2,#REF!,BP$3,#REF!,BP$1,#REF!,$L8)</f>
        <v>#REF!</v>
      </c>
      <c r="BQ8" s="333" t="e">
        <f>SUMIFS(#REF!,#REF!,BQ$2,#REF!,BQ$3,#REF!,$L8,#REF!,BQ$1)
+SUMIFS(#REF!,#REF!,BQ$2,#REF!,BQ$3,#REF!,$L8,#REF!,BQ$1)
+SUMIFS(#REF!,#REF!,"Lấy",#REF!,BQ$2,#REF!,BQ$3,#REF!,BQ$1,#REF!,$L8)</f>
        <v>#REF!</v>
      </c>
      <c r="BR8" s="333" t="e">
        <f>SUMIFS(#REF!,#REF!,BR$2,#REF!,BR$3,#REF!,$L8,#REF!,BR$1)
+SUMIFS(#REF!,#REF!,BR$2,#REF!,BR$3,#REF!,$L8,#REF!,BR$1)
+SUMIFS(#REF!,#REF!,"Lấy",#REF!,BR$2,#REF!,BR$3,#REF!,BR$1,#REF!,$L8)</f>
        <v>#REF!</v>
      </c>
      <c r="BS8" s="333" t="e">
        <f>SUMIFS(#REF!,#REF!,BS$2,#REF!,BS$3,#REF!,$L8,#REF!,BS$1)
+SUMIFS(#REF!,#REF!,BS$2,#REF!,BS$3,#REF!,$L8,#REF!,BS$1)
+SUMIFS(#REF!,#REF!,"Lấy",#REF!,BS$2,#REF!,BS$3,#REF!,BS$1,#REF!,$L8)</f>
        <v>#REF!</v>
      </c>
      <c r="BT8" s="334" t="e">
        <f t="shared" ref="BT8:BT71" si="5">SUM(BH8:BS8)</f>
        <v>#REF!</v>
      </c>
      <c r="BV8" s="331">
        <v>0</v>
      </c>
      <c r="BW8" s="331">
        <v>0</v>
      </c>
      <c r="BX8" s="331">
        <v>0</v>
      </c>
      <c r="BY8" s="331">
        <v>0</v>
      </c>
      <c r="BZ8" s="331">
        <v>0</v>
      </c>
      <c r="CA8" s="331">
        <v>0</v>
      </c>
      <c r="CB8" s="331">
        <v>0</v>
      </c>
      <c r="CC8" s="331">
        <v>0</v>
      </c>
      <c r="CD8" s="331">
        <v>0</v>
      </c>
      <c r="CE8" s="331">
        <v>0</v>
      </c>
      <c r="CF8" s="331">
        <v>0</v>
      </c>
      <c r="CG8" s="331">
        <v>0</v>
      </c>
      <c r="CH8" s="334">
        <f t="shared" ref="CH8:CH71" si="6">SUM(BV8:CG8)</f>
        <v>0</v>
      </c>
      <c r="CI8" s="377">
        <f t="shared" ref="CI8:CI71" si="7">IFERROR(CV8/4*12/CH8-1,)</f>
        <v>0</v>
      </c>
      <c r="CJ8" s="331">
        <v>0</v>
      </c>
      <c r="CK8" s="331">
        <v>0</v>
      </c>
      <c r="CL8" s="331">
        <v>0</v>
      </c>
      <c r="CM8" s="331">
        <v>0</v>
      </c>
      <c r="CN8" s="331">
        <v>0</v>
      </c>
      <c r="CO8" s="333"/>
      <c r="CP8" s="333"/>
      <c r="CQ8" s="333"/>
      <c r="CR8" s="333"/>
      <c r="CS8" s="333"/>
      <c r="CT8" s="333"/>
      <c r="CU8" s="333"/>
      <c r="CV8" s="334">
        <f t="shared" ref="CV8:CV71" si="8">SUM(CJ8:CU8)</f>
        <v>0</v>
      </c>
      <c r="CX8" s="1033"/>
    </row>
    <row r="9" spans="1:102" s="3" customFormat="1" ht="27.6" x14ac:dyDescent="0.25">
      <c r="A9" s="191"/>
      <c r="B9" s="212">
        <f>IF(C9=0,"",MAX($B$7:B8)+1)</f>
        <v>3</v>
      </c>
      <c r="C9" s="204">
        <v>6418003701</v>
      </c>
      <c r="D9" s="205" t="str">
        <f>_xlfn.XLOOKUP(C9,'COA_DTGroup_Update 20260428'!$C$410:$C$854,'COA_DTGroup_Update 20260428'!$A$410:$A$854,"")</f>
        <v>Chi phí Bến bãi, bốc xếp xe giao hàng</v>
      </c>
      <c r="E9" s="205"/>
      <c r="F9" s="204" t="s">
        <v>798</v>
      </c>
      <c r="G9" s="205" t="s">
        <v>800</v>
      </c>
      <c r="H9" s="200">
        <f>VLOOKUP(C9,'COA_DTGroup_Update 20260428'!C:D,2,0)</f>
        <v>641</v>
      </c>
      <c r="I9" s="200">
        <v>1</v>
      </c>
      <c r="J9" s="201" t="s">
        <v>307</v>
      </c>
      <c r="K9" s="221" t="s">
        <v>197</v>
      </c>
      <c r="L9" s="286" t="s">
        <v>2185</v>
      </c>
      <c r="M9" s="287" t="s">
        <v>2259</v>
      </c>
      <c r="N9" s="284"/>
      <c r="O9" s="284" t="s">
        <v>2185</v>
      </c>
      <c r="P9" s="1" t="b">
        <v>0</v>
      </c>
      <c r="R9" s="335" t="e">
        <f>SUMIFS(#REF!,#REF!,R$2,#REF!,R$3,#REF!,$L9,#REF!,R$1)
+SUMIFS(#REF!,#REF!,R$2,#REF!,R$3,#REF!,$L9,#REF!,R$1)
+SUMIFS(#REF!,#REF!,"Lấy",#REF!,R$2,#REF!,R$3,#REF!,R$1,#REF!,$L9)</f>
        <v>#REF!</v>
      </c>
      <c r="S9" s="335" t="e">
        <f>SUMIFS(#REF!,#REF!,S$2,#REF!,S$3,#REF!,$L9,#REF!,S$1)
+SUMIFS(#REF!,#REF!,S$2,#REF!,S$3,#REF!,$L9,#REF!,S$1)
+SUMIFS(#REF!,#REF!,"Lấy",#REF!,S$2,#REF!,S$3,#REF!,S$1,#REF!,$L9)</f>
        <v>#REF!</v>
      </c>
      <c r="T9" s="335" t="e">
        <f>SUMIFS(#REF!,#REF!,T$2,#REF!,T$3,#REF!,$L9,#REF!,T$1)
+SUMIFS(#REF!,#REF!,T$2,#REF!,T$3,#REF!,$L9,#REF!,T$1)
+SUMIFS(#REF!,#REF!,"Lấy",#REF!,T$2,#REF!,T$3,#REF!,T$1,#REF!,$L9)</f>
        <v>#REF!</v>
      </c>
      <c r="U9" s="335" t="e">
        <f>SUMIFS(#REF!,#REF!,U$2,#REF!,U$3,#REF!,$L9,#REF!,U$1)
+SUMIFS(#REF!,#REF!,U$2,#REF!,U$3,#REF!,$L9,#REF!,U$1)
+SUMIFS(#REF!,#REF!,"Lấy",#REF!,U$2,#REF!,U$3,#REF!,U$1,#REF!,$L9)</f>
        <v>#REF!</v>
      </c>
      <c r="V9" s="335" t="e">
        <f>SUMIFS(#REF!,#REF!,V$2,#REF!,V$3,#REF!,$L9,#REF!,V$1)
+SUMIFS(#REF!,#REF!,V$2,#REF!,V$3,#REF!,$L9,#REF!,V$1)
+SUMIFS(#REF!,#REF!,"Lấy",#REF!,V$2,#REF!,V$3,#REF!,V$1,#REF!,$L9)</f>
        <v>#REF!</v>
      </c>
      <c r="W9" s="335" t="e">
        <f>SUMIFS(#REF!,#REF!,W$2,#REF!,W$3,#REF!,$L9,#REF!,W$1)
+SUMIFS(#REF!,#REF!,W$2,#REF!,W$3,#REF!,$L9,#REF!,W$1)
+SUMIFS(#REF!,#REF!,"Lấy",#REF!,W$2,#REF!,W$3,#REF!,W$1,#REF!,$L9)</f>
        <v>#REF!</v>
      </c>
      <c r="X9" s="335" t="e">
        <f>SUMIFS(#REF!,#REF!,X$2,#REF!,X$3,#REF!,$L9,#REF!,X$1)
+SUMIFS(#REF!,#REF!,X$2,#REF!,X$3,#REF!,$L9,#REF!,X$1)
+SUMIFS(#REF!,#REF!,"Lấy",#REF!,X$2,#REF!,X$3,#REF!,X$1,#REF!,$L9)</f>
        <v>#REF!</v>
      </c>
      <c r="Y9" s="335" t="e">
        <f>SUMIFS(#REF!,#REF!,Y$2,#REF!,Y$3,#REF!,$L9,#REF!,Y$1)
+SUMIFS(#REF!,#REF!,Y$2,#REF!,Y$3,#REF!,$L9,#REF!,Y$1)
+SUMIFS(#REF!,#REF!,"Lấy",#REF!,Y$2,#REF!,Y$3,#REF!,Y$1,#REF!,$L9)</f>
        <v>#REF!</v>
      </c>
      <c r="Z9" s="335" t="e">
        <f>SUMIFS(#REF!,#REF!,Z$2,#REF!,Z$3,#REF!,$L9,#REF!,Z$1)
+SUMIFS(#REF!,#REF!,Z$2,#REF!,Z$3,#REF!,$L9,#REF!,Z$1)
+SUMIFS(#REF!,#REF!,"Lấy",#REF!,Z$2,#REF!,Z$3,#REF!,Z$1,#REF!,$L9)</f>
        <v>#REF!</v>
      </c>
      <c r="AA9" s="335" t="e">
        <f>SUMIFS(#REF!,#REF!,AA$2,#REF!,AA$3,#REF!,$L9,#REF!,AA$1)
+SUMIFS(#REF!,#REF!,AA$2,#REF!,AA$3,#REF!,$L9,#REF!,AA$1)
+SUMIFS(#REF!,#REF!,"Lấy",#REF!,AA$2,#REF!,AA$3,#REF!,AA$1,#REF!,$L9)</f>
        <v>#REF!</v>
      </c>
      <c r="AB9" s="335" t="e">
        <f>SUMIFS(#REF!,#REF!,AB$2,#REF!,AB$3,#REF!,$L9,#REF!,AB$1)
+SUMIFS(#REF!,#REF!,AB$2,#REF!,AB$3,#REF!,$L9,#REF!,AB$1)
+SUMIFS(#REF!,#REF!,"Lấy",#REF!,AB$2,#REF!,AB$3,#REF!,AB$1,#REF!,$L9)</f>
        <v>#REF!</v>
      </c>
      <c r="AC9" s="335" t="e">
        <f>SUMIFS(#REF!,#REF!,AC$2,#REF!,AC$3,#REF!,$L9,#REF!,AC$1)
+SUMIFS(#REF!,#REF!,AC$2,#REF!,AC$3,#REF!,$L9,#REF!,AC$1)
+SUMIFS(#REF!,#REF!,"Lấy",#REF!,AC$2,#REF!,AC$3,#REF!,AC$1,#REF!,$L9)</f>
        <v>#REF!</v>
      </c>
      <c r="AD9" s="336" t="e">
        <f t="shared" si="2"/>
        <v>#REF!</v>
      </c>
      <c r="AF9" s="335" t="e">
        <f>SUMIFS(#REF!,#REF!,AF$2,#REF!,AF$3,#REF!,$L9,#REF!,AF$1)
+SUMIFS(#REF!,#REF!,AF$2,#REF!,AF$3,#REF!,$L9,#REF!,AF$1)
+SUMIFS(#REF!,#REF!,"Lấy",#REF!,AF$2,#REF!,AF$3,#REF!,AF$1,#REF!,$L9)</f>
        <v>#REF!</v>
      </c>
      <c r="AG9" s="335" t="e">
        <f>SUMIFS(#REF!,#REF!,AG$2,#REF!,AG$3,#REF!,$L9,#REF!,AG$1)
+SUMIFS(#REF!,#REF!,AG$2,#REF!,AG$3,#REF!,$L9,#REF!,AG$1)
+SUMIFS(#REF!,#REF!,"Lấy",#REF!,AG$2,#REF!,AG$3,#REF!,AG$1,#REF!,$L9)</f>
        <v>#REF!</v>
      </c>
      <c r="AH9" s="335" t="e">
        <f>SUMIFS(#REF!,#REF!,AH$2,#REF!,AH$3,#REF!,$L9,#REF!,AH$1)
+SUMIFS(#REF!,#REF!,AH$2,#REF!,AH$3,#REF!,$L9,#REF!,AH$1)
+SUMIFS(#REF!,#REF!,"Lấy",#REF!,AH$2,#REF!,AH$3,#REF!,AH$1,#REF!,$L9)</f>
        <v>#REF!</v>
      </c>
      <c r="AI9" s="335" t="e">
        <f>SUMIFS(#REF!,#REF!,AI$2,#REF!,AI$3,#REF!,$L9,#REF!,AI$1)
+SUMIFS(#REF!,#REF!,AI$2,#REF!,AI$3,#REF!,$L9,#REF!,AI$1)
+SUMIFS(#REF!,#REF!,"Lấy",#REF!,AI$2,#REF!,AI$3,#REF!,AI$1,#REF!,$L9)</f>
        <v>#REF!</v>
      </c>
      <c r="AJ9" s="335" t="e">
        <f>SUMIFS(#REF!,#REF!,AJ$2,#REF!,AJ$3,#REF!,$L9,#REF!,AJ$1)
+SUMIFS(#REF!,#REF!,AJ$2,#REF!,AJ$3,#REF!,$L9,#REF!,AJ$1)
+SUMIFS(#REF!,#REF!,"Lấy",#REF!,AJ$2,#REF!,AJ$3,#REF!,AJ$1,#REF!,$L9)</f>
        <v>#REF!</v>
      </c>
      <c r="AK9" s="335" t="e">
        <f>SUMIFS(#REF!,#REF!,AK$2,#REF!,AK$3,#REF!,$L9,#REF!,AK$1)
+SUMIFS(#REF!,#REF!,AK$2,#REF!,AK$3,#REF!,$L9,#REF!,AK$1)
+SUMIFS(#REF!,#REF!,"Lấy",#REF!,AK$2,#REF!,AK$3,#REF!,AK$1,#REF!,$L9)</f>
        <v>#REF!</v>
      </c>
      <c r="AL9" s="335" t="e">
        <f>SUMIFS(#REF!,#REF!,AL$2,#REF!,AL$3,#REF!,$L9,#REF!,AL$1)
+SUMIFS(#REF!,#REF!,AL$2,#REF!,AL$3,#REF!,$L9,#REF!,AL$1)
+SUMIFS(#REF!,#REF!,"Lấy",#REF!,AL$2,#REF!,AL$3,#REF!,AL$1,#REF!,$L9)</f>
        <v>#REF!</v>
      </c>
      <c r="AM9" s="335" t="e">
        <f>SUMIFS(#REF!,#REF!,AM$2,#REF!,AM$3,#REF!,$L9,#REF!,AM$1)
+SUMIFS(#REF!,#REF!,AM$2,#REF!,AM$3,#REF!,$L9,#REF!,AM$1)
+SUMIFS(#REF!,#REF!,"Lấy",#REF!,AM$2,#REF!,AM$3,#REF!,AM$1,#REF!,$L9)</f>
        <v>#REF!</v>
      </c>
      <c r="AN9" s="335" t="e">
        <f>SUMIFS(#REF!,#REF!,AN$2,#REF!,AN$3,#REF!,$L9,#REF!,AN$1)
+SUMIFS(#REF!,#REF!,AN$2,#REF!,AN$3,#REF!,$L9,#REF!,AN$1)
+SUMIFS(#REF!,#REF!,"Lấy",#REF!,AN$2,#REF!,AN$3,#REF!,AN$1,#REF!,$L9)</f>
        <v>#REF!</v>
      </c>
      <c r="AO9" s="335" t="e">
        <f>SUMIFS(#REF!,#REF!,AO$2,#REF!,AO$3,#REF!,$L9,#REF!,AO$1)
+SUMIFS(#REF!,#REF!,AO$2,#REF!,AO$3,#REF!,$L9,#REF!,AO$1)
+SUMIFS(#REF!,#REF!,"Lấy",#REF!,AO$2,#REF!,AO$3,#REF!,AO$1,#REF!,$L9)</f>
        <v>#REF!</v>
      </c>
      <c r="AP9" s="335" t="e">
        <f>SUMIFS(#REF!,#REF!,AP$2,#REF!,AP$3,#REF!,$L9,#REF!,AP$1)
+SUMIFS(#REF!,#REF!,AP$2,#REF!,AP$3,#REF!,$L9,#REF!,AP$1)
+SUMIFS(#REF!,#REF!,"Lấy",#REF!,AP$2,#REF!,AP$3,#REF!,AP$1,#REF!,$L9)</f>
        <v>#REF!</v>
      </c>
      <c r="AQ9" s="335" t="e">
        <f>SUMIFS(#REF!,#REF!,AQ$2,#REF!,AQ$3,#REF!,$L9,#REF!,AQ$1)
+SUMIFS(#REF!,#REF!,AQ$2,#REF!,AQ$3,#REF!,$L9,#REF!,AQ$1)
+SUMIFS(#REF!,#REF!,"Lấy",#REF!,AQ$2,#REF!,AQ$3,#REF!,AQ$1,#REF!,$L9)</f>
        <v>#REF!</v>
      </c>
      <c r="AR9" s="336" t="e">
        <f t="shared" si="3"/>
        <v>#REF!</v>
      </c>
      <c r="AT9" s="335" t="e">
        <f>SUMIFS(#REF!,#REF!,AT$2,#REF!,AT$3,#REF!,$L9,#REF!,AT$1)
+SUMIFS(#REF!,#REF!,AT$2,#REF!,AT$3,#REF!,$L9,#REF!,AT$1)
+SUMIFS(#REF!,#REF!,"Lấy",#REF!,AT$2,#REF!,AT$3,#REF!,AT$1,#REF!,$L9)</f>
        <v>#REF!</v>
      </c>
      <c r="AU9" s="335" t="e">
        <f>SUMIFS(#REF!,#REF!,AU$2,#REF!,AU$3,#REF!,$L9,#REF!,AU$1)
+SUMIFS(#REF!,#REF!,AU$2,#REF!,AU$3,#REF!,$L9,#REF!,AU$1)
+SUMIFS(#REF!,#REF!,"Lấy",#REF!,AU$2,#REF!,AU$3,#REF!,AU$1,#REF!,$L9)</f>
        <v>#REF!</v>
      </c>
      <c r="AV9" s="335" t="e">
        <f>SUMIFS(#REF!,#REF!,AV$2,#REF!,AV$3,#REF!,$L9,#REF!,AV$1)
+SUMIFS(#REF!,#REF!,AV$2,#REF!,AV$3,#REF!,$L9,#REF!,AV$1)
+SUMIFS(#REF!,#REF!,"Lấy",#REF!,AV$2,#REF!,AV$3,#REF!,AV$1,#REF!,$L9)</f>
        <v>#REF!</v>
      </c>
      <c r="AW9" s="335" t="e">
        <f>SUMIFS(#REF!,#REF!,AW$2,#REF!,AW$3,#REF!,$L9,#REF!,AW$1)
+SUMIFS(#REF!,#REF!,AW$2,#REF!,AW$3,#REF!,$L9,#REF!,AW$1)
+SUMIFS(#REF!,#REF!,"Lấy",#REF!,AW$2,#REF!,AW$3,#REF!,AW$1,#REF!,$L9)</f>
        <v>#REF!</v>
      </c>
      <c r="AX9" s="335" t="e">
        <f>SUMIFS(#REF!,#REF!,AX$2,#REF!,AX$3,#REF!,$L9,#REF!,AX$1)
+SUMIFS(#REF!,#REF!,AX$2,#REF!,AX$3,#REF!,$L9,#REF!,AX$1)
+SUMIFS(#REF!,#REF!,"Lấy",#REF!,AX$2,#REF!,AX$3,#REF!,AX$1,#REF!,$L9)</f>
        <v>#REF!</v>
      </c>
      <c r="AY9" s="335" t="e">
        <f>SUMIFS(#REF!,#REF!,AY$2,#REF!,AY$3,#REF!,$L9,#REF!,AY$1)
+SUMIFS(#REF!,#REF!,AY$2,#REF!,AY$3,#REF!,$L9,#REF!,AY$1)
+SUMIFS(#REF!,#REF!,"Lấy",#REF!,AY$2,#REF!,AY$3,#REF!,AY$1,#REF!,$L9)</f>
        <v>#REF!</v>
      </c>
      <c r="AZ9" s="335" t="e">
        <f>SUMIFS(#REF!,#REF!,AZ$2,#REF!,AZ$3,#REF!,$L9,#REF!,AZ$1)
+SUMIFS(#REF!,#REF!,AZ$2,#REF!,AZ$3,#REF!,$L9,#REF!,AZ$1)
+SUMIFS(#REF!,#REF!,"Lấy",#REF!,AZ$2,#REF!,AZ$3,#REF!,AZ$1,#REF!,$L9)</f>
        <v>#REF!</v>
      </c>
      <c r="BA9" s="335" t="e">
        <f>SUMIFS(#REF!,#REF!,BA$2,#REF!,BA$3,#REF!,$L9,#REF!,BA$1)
+SUMIFS(#REF!,#REF!,BA$2,#REF!,BA$3,#REF!,$L9,#REF!,BA$1)
+SUMIFS(#REF!,#REF!,"Lấy",#REF!,BA$2,#REF!,BA$3,#REF!,BA$1,#REF!,$L9)</f>
        <v>#REF!</v>
      </c>
      <c r="BB9" s="335" t="e">
        <f>SUMIFS(#REF!,#REF!,BB$2,#REF!,BB$3,#REF!,$L9,#REF!,BB$1)
+SUMIFS(#REF!,#REF!,BB$2,#REF!,BB$3,#REF!,$L9,#REF!,BB$1)
+SUMIFS(#REF!,#REF!,"Lấy",#REF!,BB$2,#REF!,BB$3,#REF!,BB$1,#REF!,$L9)</f>
        <v>#REF!</v>
      </c>
      <c r="BC9" s="335" t="e">
        <f>SUMIFS(#REF!,#REF!,BC$2,#REF!,BC$3,#REF!,$L9,#REF!,BC$1)
+SUMIFS(#REF!,#REF!,BC$2,#REF!,BC$3,#REF!,$L9,#REF!,BC$1)
+SUMIFS(#REF!,#REF!,"Lấy",#REF!,BC$2,#REF!,BC$3,#REF!,BC$1,#REF!,$L9)</f>
        <v>#REF!</v>
      </c>
      <c r="BD9" s="335" t="e">
        <f>SUMIFS(#REF!,#REF!,BD$2,#REF!,BD$3,#REF!,$L9,#REF!,BD$1)
+SUMIFS(#REF!,#REF!,BD$2,#REF!,BD$3,#REF!,$L9,#REF!,BD$1)
+SUMIFS(#REF!,#REF!,"Lấy",#REF!,BD$2,#REF!,BD$3,#REF!,BD$1,#REF!,$L9)</f>
        <v>#REF!</v>
      </c>
      <c r="BE9" s="335" t="e">
        <f>SUMIFS(#REF!,#REF!,BE$2,#REF!,BE$3,#REF!,$L9,#REF!,BE$1)
+SUMIFS(#REF!,#REF!,BE$2,#REF!,BE$3,#REF!,$L9,#REF!,BE$1)
+SUMIFS(#REF!,#REF!,"Lấy",#REF!,BE$2,#REF!,BE$3,#REF!,BE$1,#REF!,$L9)</f>
        <v>#REF!</v>
      </c>
      <c r="BF9" s="336" t="e">
        <f t="shared" si="4"/>
        <v>#REF!</v>
      </c>
      <c r="BH9" s="335" t="e">
        <f>SUMIFS(#REF!,#REF!,BH$2,#REF!,BH$3,#REF!,$L9,#REF!,BH$1)
+SUMIFS(#REF!,#REF!,BH$2,#REF!,BH$3,#REF!,$L9,#REF!,BH$1)
+SUMIFS(#REF!,#REF!,"Lấy",#REF!,BH$2,#REF!,BH$3,#REF!,BH$1,#REF!,$L9)</f>
        <v>#REF!</v>
      </c>
      <c r="BI9" s="335" t="e">
        <f>SUMIFS(#REF!,#REF!,BI$2,#REF!,BI$3,#REF!,$L9,#REF!,BI$1)
+SUMIFS(#REF!,#REF!,BI$2,#REF!,BI$3,#REF!,$L9,#REF!,BI$1)
+SUMIFS(#REF!,#REF!,"Lấy",#REF!,BI$2,#REF!,BI$3,#REF!,BI$1,#REF!,$L9)</f>
        <v>#REF!</v>
      </c>
      <c r="BJ9" s="335" t="e">
        <f>SUMIFS(#REF!,#REF!,BJ$2,#REF!,BJ$3,#REF!,$L9,#REF!,BJ$1)
+SUMIFS(#REF!,#REF!,BJ$2,#REF!,BJ$3,#REF!,$L9,#REF!,BJ$1)
+SUMIFS(#REF!,#REF!,"Lấy",#REF!,BJ$2,#REF!,BJ$3,#REF!,BJ$1,#REF!,$L9)</f>
        <v>#REF!</v>
      </c>
      <c r="BK9" s="335" t="e">
        <f>SUMIFS(#REF!,#REF!,BK$2,#REF!,BK$3,#REF!,$L9,#REF!,BK$1)
+SUMIFS(#REF!,#REF!,BK$2,#REF!,BK$3,#REF!,$L9,#REF!,BK$1)
+SUMIFS(#REF!,#REF!,"Lấy",#REF!,BK$2,#REF!,BK$3,#REF!,BK$1,#REF!,$L9)</f>
        <v>#REF!</v>
      </c>
      <c r="BL9" s="335" t="e">
        <f>SUMIFS(#REF!,#REF!,BL$2,#REF!,BL$3,#REF!,$L9,#REF!,BL$1)
+SUMIFS(#REF!,#REF!,BL$2,#REF!,BL$3,#REF!,$L9,#REF!,BL$1)
+SUMIFS(#REF!,#REF!,"Lấy",#REF!,BL$2,#REF!,BL$3,#REF!,BL$1,#REF!,$L9)</f>
        <v>#REF!</v>
      </c>
      <c r="BM9" s="335" t="e">
        <f>SUMIFS(#REF!,#REF!,BM$2,#REF!,BM$3,#REF!,$L9,#REF!,BM$1)
+SUMIFS(#REF!,#REF!,BM$2,#REF!,BM$3,#REF!,$L9,#REF!,BM$1)
+SUMIFS(#REF!,#REF!,"Lấy",#REF!,BM$2,#REF!,BM$3,#REF!,BM$1,#REF!,$L9)</f>
        <v>#REF!</v>
      </c>
      <c r="BN9" s="335" t="e">
        <f>SUMIFS(#REF!,#REF!,BN$2,#REF!,BN$3,#REF!,$L9,#REF!,BN$1)
+SUMIFS(#REF!,#REF!,BN$2,#REF!,BN$3,#REF!,$L9,#REF!,BN$1)
+SUMIFS(#REF!,#REF!,"Lấy",#REF!,BN$2,#REF!,BN$3,#REF!,BN$1,#REF!,$L9)</f>
        <v>#REF!</v>
      </c>
      <c r="BO9" s="335" t="e">
        <f>SUMIFS(#REF!,#REF!,BO$2,#REF!,BO$3,#REF!,$L9,#REF!,BO$1)
+SUMIFS(#REF!,#REF!,BO$2,#REF!,BO$3,#REF!,$L9,#REF!,BO$1)
+SUMIFS(#REF!,#REF!,"Lấy",#REF!,BO$2,#REF!,BO$3,#REF!,BO$1,#REF!,$L9)</f>
        <v>#REF!</v>
      </c>
      <c r="BP9" s="335" t="e">
        <f>SUMIFS(#REF!,#REF!,BP$2,#REF!,BP$3,#REF!,$L9,#REF!,BP$1)
+SUMIFS(#REF!,#REF!,BP$2,#REF!,BP$3,#REF!,$L9,#REF!,BP$1)
+SUMIFS(#REF!,#REF!,"Lấy",#REF!,BP$2,#REF!,BP$3,#REF!,BP$1,#REF!,$L9)</f>
        <v>#REF!</v>
      </c>
      <c r="BQ9" s="335" t="e">
        <f>SUMIFS(#REF!,#REF!,BQ$2,#REF!,BQ$3,#REF!,$L9,#REF!,BQ$1)
+SUMIFS(#REF!,#REF!,BQ$2,#REF!,BQ$3,#REF!,$L9,#REF!,BQ$1)
+SUMIFS(#REF!,#REF!,"Lấy",#REF!,BQ$2,#REF!,BQ$3,#REF!,BQ$1,#REF!,$L9)</f>
        <v>#REF!</v>
      </c>
      <c r="BR9" s="335" t="e">
        <f>SUMIFS(#REF!,#REF!,BR$2,#REF!,BR$3,#REF!,$L9,#REF!,BR$1)
+SUMIFS(#REF!,#REF!,BR$2,#REF!,BR$3,#REF!,$L9,#REF!,BR$1)
+SUMIFS(#REF!,#REF!,"Lấy",#REF!,BR$2,#REF!,BR$3,#REF!,BR$1,#REF!,$L9)</f>
        <v>#REF!</v>
      </c>
      <c r="BS9" s="335" t="e">
        <f>SUMIFS(#REF!,#REF!,BS$2,#REF!,BS$3,#REF!,$L9,#REF!,BS$1)
+SUMIFS(#REF!,#REF!,BS$2,#REF!,BS$3,#REF!,$L9,#REF!,BS$1)
+SUMIFS(#REF!,#REF!,"Lấy",#REF!,BS$2,#REF!,BS$3,#REF!,BS$1,#REF!,$L9)</f>
        <v>#REF!</v>
      </c>
      <c r="BT9" s="336" t="e">
        <f t="shared" si="5"/>
        <v>#REF!</v>
      </c>
      <c r="BV9" s="331">
        <v>0</v>
      </c>
      <c r="BW9" s="331">
        <v>0</v>
      </c>
      <c r="BX9" s="331">
        <v>0</v>
      </c>
      <c r="BY9" s="331">
        <v>0</v>
      </c>
      <c r="BZ9" s="331">
        <v>0</v>
      </c>
      <c r="CA9" s="331">
        <v>0</v>
      </c>
      <c r="CB9" s="331">
        <v>0</v>
      </c>
      <c r="CC9" s="331">
        <v>0</v>
      </c>
      <c r="CD9" s="331">
        <v>0</v>
      </c>
      <c r="CE9" s="331">
        <v>0</v>
      </c>
      <c r="CF9" s="331">
        <v>0</v>
      </c>
      <c r="CG9" s="331">
        <v>0</v>
      </c>
      <c r="CH9" s="336">
        <f t="shared" si="6"/>
        <v>0</v>
      </c>
      <c r="CI9" s="377">
        <f t="shared" si="7"/>
        <v>0</v>
      </c>
      <c r="CJ9" s="331">
        <v>0</v>
      </c>
      <c r="CK9" s="331">
        <v>0</v>
      </c>
      <c r="CL9" s="331">
        <v>0</v>
      </c>
      <c r="CM9" s="331">
        <v>0</v>
      </c>
      <c r="CN9" s="331">
        <v>0</v>
      </c>
      <c r="CO9" s="335"/>
      <c r="CP9" s="335"/>
      <c r="CQ9" s="335"/>
      <c r="CR9" s="335"/>
      <c r="CS9" s="335"/>
      <c r="CT9" s="335"/>
      <c r="CU9" s="335"/>
      <c r="CV9" s="336">
        <f t="shared" si="8"/>
        <v>0</v>
      </c>
      <c r="CX9" s="1033"/>
    </row>
    <row r="10" spans="1:102" s="3" customFormat="1" ht="27.6" x14ac:dyDescent="0.25">
      <c r="A10" s="191"/>
      <c r="B10" s="212">
        <f>IF(C10=0,"",MAX($B$7:B9)+1)</f>
        <v>4</v>
      </c>
      <c r="C10" s="204">
        <v>6418005705</v>
      </c>
      <c r="D10" s="205" t="str">
        <f>_xlfn.XLOOKUP(C10,'COA_DTGroup_Update 20260428'!$C$410:$C$854,'COA_DTGroup_Update 20260428'!$A$410:$A$854,"")</f>
        <v>Chi phí giao hàng tỉnh</v>
      </c>
      <c r="E10" s="205"/>
      <c r="F10" s="204" t="s">
        <v>801</v>
      </c>
      <c r="G10" s="205" t="s">
        <v>802</v>
      </c>
      <c r="H10" s="200">
        <f>VLOOKUP(C10,'COA_DTGroup_Update 20260428'!C:D,2,0)</f>
        <v>641</v>
      </c>
      <c r="I10" s="200">
        <v>1</v>
      </c>
      <c r="J10" s="201" t="s">
        <v>307</v>
      </c>
      <c r="K10" s="221" t="s">
        <v>197</v>
      </c>
      <c r="L10" s="286" t="s">
        <v>714</v>
      </c>
      <c r="M10" s="287" t="s">
        <v>2260</v>
      </c>
      <c r="N10" s="284"/>
      <c r="O10" s="284" t="s">
        <v>714</v>
      </c>
      <c r="P10" s="1" t="b">
        <v>1</v>
      </c>
      <c r="R10" s="335" t="e">
        <f>SUMIFS(#REF!,#REF!,R$2,#REF!,R$3,#REF!,$L10,#REF!,R$1)
+SUMIFS(#REF!,#REF!,R$2,#REF!,R$3,#REF!,$L10,#REF!,R$1)
+SUMIFS(#REF!,#REF!,"Lấy",#REF!,R$2,#REF!,R$3,#REF!,R$1,#REF!,$L10)</f>
        <v>#REF!</v>
      </c>
      <c r="S10" s="335" t="e">
        <f>SUMIFS(#REF!,#REF!,S$2,#REF!,S$3,#REF!,$L10,#REF!,S$1)
+SUMIFS(#REF!,#REF!,S$2,#REF!,S$3,#REF!,$L10,#REF!,S$1)
+SUMIFS(#REF!,#REF!,"Lấy",#REF!,S$2,#REF!,S$3,#REF!,S$1,#REF!,$L10)</f>
        <v>#REF!</v>
      </c>
      <c r="T10" s="335" t="e">
        <f>SUMIFS(#REF!,#REF!,T$2,#REF!,T$3,#REF!,$L10,#REF!,T$1)
+SUMIFS(#REF!,#REF!,T$2,#REF!,T$3,#REF!,$L10,#REF!,T$1)
+SUMIFS(#REF!,#REF!,"Lấy",#REF!,T$2,#REF!,T$3,#REF!,T$1,#REF!,$L10)</f>
        <v>#REF!</v>
      </c>
      <c r="U10" s="335" t="e">
        <f>SUMIFS(#REF!,#REF!,U$2,#REF!,U$3,#REF!,$L10,#REF!,U$1)
+SUMIFS(#REF!,#REF!,U$2,#REF!,U$3,#REF!,$L10,#REF!,U$1)
+SUMIFS(#REF!,#REF!,"Lấy",#REF!,U$2,#REF!,U$3,#REF!,U$1,#REF!,$L10)</f>
        <v>#REF!</v>
      </c>
      <c r="V10" s="335" t="e">
        <f>SUMIFS(#REF!,#REF!,V$2,#REF!,V$3,#REF!,$L10,#REF!,V$1)
+SUMIFS(#REF!,#REF!,V$2,#REF!,V$3,#REF!,$L10,#REF!,V$1)
+SUMIFS(#REF!,#REF!,"Lấy",#REF!,V$2,#REF!,V$3,#REF!,V$1,#REF!,$L10)</f>
        <v>#REF!</v>
      </c>
      <c r="W10" s="335" t="e">
        <f>SUMIFS(#REF!,#REF!,W$2,#REF!,W$3,#REF!,$L10,#REF!,W$1)
+SUMIFS(#REF!,#REF!,W$2,#REF!,W$3,#REF!,$L10,#REF!,W$1)
+SUMIFS(#REF!,#REF!,"Lấy",#REF!,W$2,#REF!,W$3,#REF!,W$1,#REF!,$L10)</f>
        <v>#REF!</v>
      </c>
      <c r="X10" s="335" t="e">
        <f>SUMIFS(#REF!,#REF!,X$2,#REF!,X$3,#REF!,$L10,#REF!,X$1)
+SUMIFS(#REF!,#REF!,X$2,#REF!,X$3,#REF!,$L10,#REF!,X$1)
+SUMIFS(#REF!,#REF!,"Lấy",#REF!,X$2,#REF!,X$3,#REF!,X$1,#REF!,$L10)</f>
        <v>#REF!</v>
      </c>
      <c r="Y10" s="335" t="e">
        <f>SUMIFS(#REF!,#REF!,Y$2,#REF!,Y$3,#REF!,$L10,#REF!,Y$1)
+SUMIFS(#REF!,#REF!,Y$2,#REF!,Y$3,#REF!,$L10,#REF!,Y$1)
+SUMIFS(#REF!,#REF!,"Lấy",#REF!,Y$2,#REF!,Y$3,#REF!,Y$1,#REF!,$L10)</f>
        <v>#REF!</v>
      </c>
      <c r="Z10" s="335" t="e">
        <f>SUMIFS(#REF!,#REF!,Z$2,#REF!,Z$3,#REF!,$L10,#REF!,Z$1)
+SUMIFS(#REF!,#REF!,Z$2,#REF!,Z$3,#REF!,$L10,#REF!,Z$1)
+SUMIFS(#REF!,#REF!,"Lấy",#REF!,Z$2,#REF!,Z$3,#REF!,Z$1,#REF!,$L10)</f>
        <v>#REF!</v>
      </c>
      <c r="AA10" s="335" t="e">
        <f>SUMIFS(#REF!,#REF!,AA$2,#REF!,AA$3,#REF!,$L10,#REF!,AA$1)
+SUMIFS(#REF!,#REF!,AA$2,#REF!,AA$3,#REF!,$L10,#REF!,AA$1)
+SUMIFS(#REF!,#REF!,"Lấy",#REF!,AA$2,#REF!,AA$3,#REF!,AA$1,#REF!,$L10)</f>
        <v>#REF!</v>
      </c>
      <c r="AB10" s="335" t="e">
        <f>SUMIFS(#REF!,#REF!,AB$2,#REF!,AB$3,#REF!,$L10,#REF!,AB$1)
+SUMIFS(#REF!,#REF!,AB$2,#REF!,AB$3,#REF!,$L10,#REF!,AB$1)
+SUMIFS(#REF!,#REF!,"Lấy",#REF!,AB$2,#REF!,AB$3,#REF!,AB$1,#REF!,$L10)</f>
        <v>#REF!</v>
      </c>
      <c r="AC10" s="335" t="e">
        <f>SUMIFS(#REF!,#REF!,AC$2,#REF!,AC$3,#REF!,$L10,#REF!,AC$1)
+SUMIFS(#REF!,#REF!,AC$2,#REF!,AC$3,#REF!,$L10,#REF!,AC$1)
+SUMIFS(#REF!,#REF!,"Lấy",#REF!,AC$2,#REF!,AC$3,#REF!,AC$1,#REF!,$L10)</f>
        <v>#REF!</v>
      </c>
      <c r="AD10" s="336" t="e">
        <f t="shared" si="2"/>
        <v>#REF!</v>
      </c>
      <c r="AF10" s="335" t="e">
        <f>SUMIFS(#REF!,#REF!,AF$2,#REF!,AF$3,#REF!,$L10,#REF!,AF$1)
+SUMIFS(#REF!,#REF!,AF$2,#REF!,AF$3,#REF!,$L10,#REF!,AF$1)
+SUMIFS(#REF!,#REF!,"Lấy",#REF!,AF$2,#REF!,AF$3,#REF!,AF$1,#REF!,$L10)</f>
        <v>#REF!</v>
      </c>
      <c r="AG10" s="335" t="e">
        <f>SUMIFS(#REF!,#REF!,AG$2,#REF!,AG$3,#REF!,$L10,#REF!,AG$1)
+SUMIFS(#REF!,#REF!,AG$2,#REF!,AG$3,#REF!,$L10,#REF!,AG$1)
+SUMIFS(#REF!,#REF!,"Lấy",#REF!,AG$2,#REF!,AG$3,#REF!,AG$1,#REF!,$L10)</f>
        <v>#REF!</v>
      </c>
      <c r="AH10" s="335" t="e">
        <f>SUMIFS(#REF!,#REF!,AH$2,#REF!,AH$3,#REF!,$L10,#REF!,AH$1)
+SUMIFS(#REF!,#REF!,AH$2,#REF!,AH$3,#REF!,$L10,#REF!,AH$1)
+SUMIFS(#REF!,#REF!,"Lấy",#REF!,AH$2,#REF!,AH$3,#REF!,AH$1,#REF!,$L10)</f>
        <v>#REF!</v>
      </c>
      <c r="AI10" s="335" t="e">
        <f>SUMIFS(#REF!,#REF!,AI$2,#REF!,AI$3,#REF!,$L10,#REF!,AI$1)
+SUMIFS(#REF!,#REF!,AI$2,#REF!,AI$3,#REF!,$L10,#REF!,AI$1)
+SUMIFS(#REF!,#REF!,"Lấy",#REF!,AI$2,#REF!,AI$3,#REF!,AI$1,#REF!,$L10)</f>
        <v>#REF!</v>
      </c>
      <c r="AJ10" s="335" t="e">
        <f>SUMIFS(#REF!,#REF!,AJ$2,#REF!,AJ$3,#REF!,$L10,#REF!,AJ$1)
+SUMIFS(#REF!,#REF!,AJ$2,#REF!,AJ$3,#REF!,$L10,#REF!,AJ$1)
+SUMIFS(#REF!,#REF!,"Lấy",#REF!,AJ$2,#REF!,AJ$3,#REF!,AJ$1,#REF!,$L10)</f>
        <v>#REF!</v>
      </c>
      <c r="AK10" s="335" t="e">
        <f>SUMIFS(#REF!,#REF!,AK$2,#REF!,AK$3,#REF!,$L10,#REF!,AK$1)
+SUMIFS(#REF!,#REF!,AK$2,#REF!,AK$3,#REF!,$L10,#REF!,AK$1)
+SUMIFS(#REF!,#REF!,"Lấy",#REF!,AK$2,#REF!,AK$3,#REF!,AK$1,#REF!,$L10)</f>
        <v>#REF!</v>
      </c>
      <c r="AL10" s="335" t="e">
        <f>SUMIFS(#REF!,#REF!,AL$2,#REF!,AL$3,#REF!,$L10,#REF!,AL$1)
+SUMIFS(#REF!,#REF!,AL$2,#REF!,AL$3,#REF!,$L10,#REF!,AL$1)
+SUMIFS(#REF!,#REF!,"Lấy",#REF!,AL$2,#REF!,AL$3,#REF!,AL$1,#REF!,$L10)</f>
        <v>#REF!</v>
      </c>
      <c r="AM10" s="335" t="e">
        <f>SUMIFS(#REF!,#REF!,AM$2,#REF!,AM$3,#REF!,$L10,#REF!,AM$1)
+SUMIFS(#REF!,#REF!,AM$2,#REF!,AM$3,#REF!,$L10,#REF!,AM$1)
+SUMIFS(#REF!,#REF!,"Lấy",#REF!,AM$2,#REF!,AM$3,#REF!,AM$1,#REF!,$L10)</f>
        <v>#REF!</v>
      </c>
      <c r="AN10" s="335" t="e">
        <f>SUMIFS(#REF!,#REF!,AN$2,#REF!,AN$3,#REF!,$L10,#REF!,AN$1)
+SUMIFS(#REF!,#REF!,AN$2,#REF!,AN$3,#REF!,$L10,#REF!,AN$1)
+SUMIFS(#REF!,#REF!,"Lấy",#REF!,AN$2,#REF!,AN$3,#REF!,AN$1,#REF!,$L10)</f>
        <v>#REF!</v>
      </c>
      <c r="AO10" s="335" t="e">
        <f>SUMIFS(#REF!,#REF!,AO$2,#REF!,AO$3,#REF!,$L10,#REF!,AO$1)
+SUMIFS(#REF!,#REF!,AO$2,#REF!,AO$3,#REF!,$L10,#REF!,AO$1)
+SUMIFS(#REF!,#REF!,"Lấy",#REF!,AO$2,#REF!,AO$3,#REF!,AO$1,#REF!,$L10)</f>
        <v>#REF!</v>
      </c>
      <c r="AP10" s="335" t="e">
        <f>SUMIFS(#REF!,#REF!,AP$2,#REF!,AP$3,#REF!,$L10,#REF!,AP$1)
+SUMIFS(#REF!,#REF!,AP$2,#REF!,AP$3,#REF!,$L10,#REF!,AP$1)
+SUMIFS(#REF!,#REF!,"Lấy",#REF!,AP$2,#REF!,AP$3,#REF!,AP$1,#REF!,$L10)</f>
        <v>#REF!</v>
      </c>
      <c r="AQ10" s="335" t="e">
        <f>SUMIFS(#REF!,#REF!,AQ$2,#REF!,AQ$3,#REF!,$L10,#REF!,AQ$1)
+SUMIFS(#REF!,#REF!,AQ$2,#REF!,AQ$3,#REF!,$L10,#REF!,AQ$1)
+SUMIFS(#REF!,#REF!,"Lấy",#REF!,AQ$2,#REF!,AQ$3,#REF!,AQ$1,#REF!,$L10)</f>
        <v>#REF!</v>
      </c>
      <c r="AR10" s="336" t="e">
        <f t="shared" si="3"/>
        <v>#REF!</v>
      </c>
      <c r="AT10" s="335" t="e">
        <f>SUMIFS(#REF!,#REF!,AT$2,#REF!,AT$3,#REF!,$L10,#REF!,AT$1)
+SUMIFS(#REF!,#REF!,AT$2,#REF!,AT$3,#REF!,$L10,#REF!,AT$1)
+SUMIFS(#REF!,#REF!,"Lấy",#REF!,AT$2,#REF!,AT$3,#REF!,AT$1,#REF!,$L10)</f>
        <v>#REF!</v>
      </c>
      <c r="AU10" s="335" t="e">
        <f>SUMIFS(#REF!,#REF!,AU$2,#REF!,AU$3,#REF!,$L10,#REF!,AU$1)
+SUMIFS(#REF!,#REF!,AU$2,#REF!,AU$3,#REF!,$L10,#REF!,AU$1)
+SUMIFS(#REF!,#REF!,"Lấy",#REF!,AU$2,#REF!,AU$3,#REF!,AU$1,#REF!,$L10)</f>
        <v>#REF!</v>
      </c>
      <c r="AV10" s="335" t="e">
        <f>SUMIFS(#REF!,#REF!,AV$2,#REF!,AV$3,#REF!,$L10,#REF!,AV$1)
+SUMIFS(#REF!,#REF!,AV$2,#REF!,AV$3,#REF!,$L10,#REF!,AV$1)
+SUMIFS(#REF!,#REF!,"Lấy",#REF!,AV$2,#REF!,AV$3,#REF!,AV$1,#REF!,$L10)</f>
        <v>#REF!</v>
      </c>
      <c r="AW10" s="335" t="e">
        <f>SUMIFS(#REF!,#REF!,AW$2,#REF!,AW$3,#REF!,$L10,#REF!,AW$1)
+SUMIFS(#REF!,#REF!,AW$2,#REF!,AW$3,#REF!,$L10,#REF!,AW$1)
+SUMIFS(#REF!,#REF!,"Lấy",#REF!,AW$2,#REF!,AW$3,#REF!,AW$1,#REF!,$L10)</f>
        <v>#REF!</v>
      </c>
      <c r="AX10" s="335" t="e">
        <f>SUMIFS(#REF!,#REF!,AX$2,#REF!,AX$3,#REF!,$L10,#REF!,AX$1)
+SUMIFS(#REF!,#REF!,AX$2,#REF!,AX$3,#REF!,$L10,#REF!,AX$1)
+SUMIFS(#REF!,#REF!,"Lấy",#REF!,AX$2,#REF!,AX$3,#REF!,AX$1,#REF!,$L10)</f>
        <v>#REF!</v>
      </c>
      <c r="AY10" s="335" t="e">
        <f>SUMIFS(#REF!,#REF!,AY$2,#REF!,AY$3,#REF!,$L10,#REF!,AY$1)
+SUMIFS(#REF!,#REF!,AY$2,#REF!,AY$3,#REF!,$L10,#REF!,AY$1)
+SUMIFS(#REF!,#REF!,"Lấy",#REF!,AY$2,#REF!,AY$3,#REF!,AY$1,#REF!,$L10)</f>
        <v>#REF!</v>
      </c>
      <c r="AZ10" s="335" t="e">
        <f>SUMIFS(#REF!,#REF!,AZ$2,#REF!,AZ$3,#REF!,$L10,#REF!,AZ$1)
+SUMIFS(#REF!,#REF!,AZ$2,#REF!,AZ$3,#REF!,$L10,#REF!,AZ$1)
+SUMIFS(#REF!,#REF!,"Lấy",#REF!,AZ$2,#REF!,AZ$3,#REF!,AZ$1,#REF!,$L10)</f>
        <v>#REF!</v>
      </c>
      <c r="BA10" s="335" t="e">
        <f>SUMIFS(#REF!,#REF!,BA$2,#REF!,BA$3,#REF!,$L10,#REF!,BA$1)
+SUMIFS(#REF!,#REF!,BA$2,#REF!,BA$3,#REF!,$L10,#REF!,BA$1)
+SUMIFS(#REF!,#REF!,"Lấy",#REF!,BA$2,#REF!,BA$3,#REF!,BA$1,#REF!,$L10)</f>
        <v>#REF!</v>
      </c>
      <c r="BB10" s="335" t="e">
        <f>SUMIFS(#REF!,#REF!,BB$2,#REF!,BB$3,#REF!,$L10,#REF!,BB$1)
+SUMIFS(#REF!,#REF!,BB$2,#REF!,BB$3,#REF!,$L10,#REF!,BB$1)
+SUMIFS(#REF!,#REF!,"Lấy",#REF!,BB$2,#REF!,BB$3,#REF!,BB$1,#REF!,$L10)</f>
        <v>#REF!</v>
      </c>
      <c r="BC10" s="335" t="e">
        <f>SUMIFS(#REF!,#REF!,BC$2,#REF!,BC$3,#REF!,$L10,#REF!,BC$1)
+SUMIFS(#REF!,#REF!,BC$2,#REF!,BC$3,#REF!,$L10,#REF!,BC$1)
+SUMIFS(#REF!,#REF!,"Lấy",#REF!,BC$2,#REF!,BC$3,#REF!,BC$1,#REF!,$L10)</f>
        <v>#REF!</v>
      </c>
      <c r="BD10" s="335" t="e">
        <f>SUMIFS(#REF!,#REF!,BD$2,#REF!,BD$3,#REF!,$L10,#REF!,BD$1)
+SUMIFS(#REF!,#REF!,BD$2,#REF!,BD$3,#REF!,$L10,#REF!,BD$1)
+SUMIFS(#REF!,#REF!,"Lấy",#REF!,BD$2,#REF!,BD$3,#REF!,BD$1,#REF!,$L10)</f>
        <v>#REF!</v>
      </c>
      <c r="BE10" s="335" t="e">
        <f>SUMIFS(#REF!,#REF!,BE$2,#REF!,BE$3,#REF!,$L10,#REF!,BE$1)
+SUMIFS(#REF!,#REF!,BE$2,#REF!,BE$3,#REF!,$L10,#REF!,BE$1)
+SUMIFS(#REF!,#REF!,"Lấy",#REF!,BE$2,#REF!,BE$3,#REF!,BE$1,#REF!,$L10)</f>
        <v>#REF!</v>
      </c>
      <c r="BF10" s="336" t="e">
        <f t="shared" si="4"/>
        <v>#REF!</v>
      </c>
      <c r="BH10" s="335" t="e">
        <f>SUMIFS(#REF!,#REF!,BH$2,#REF!,BH$3,#REF!,$L10,#REF!,BH$1)
+SUMIFS(#REF!,#REF!,BH$2,#REF!,BH$3,#REF!,$L10,#REF!,BH$1)
+SUMIFS(#REF!,#REF!,"Lấy",#REF!,BH$2,#REF!,BH$3,#REF!,BH$1,#REF!,$L10)</f>
        <v>#REF!</v>
      </c>
      <c r="BI10" s="335" t="e">
        <f>SUMIFS(#REF!,#REF!,BI$2,#REF!,BI$3,#REF!,$L10,#REF!,BI$1)
+SUMIFS(#REF!,#REF!,BI$2,#REF!,BI$3,#REF!,$L10,#REF!,BI$1)
+SUMIFS(#REF!,#REF!,"Lấy",#REF!,BI$2,#REF!,BI$3,#REF!,BI$1,#REF!,$L10)</f>
        <v>#REF!</v>
      </c>
      <c r="BJ10" s="335" t="e">
        <f>SUMIFS(#REF!,#REF!,BJ$2,#REF!,BJ$3,#REF!,$L10,#REF!,BJ$1)
+SUMIFS(#REF!,#REF!,BJ$2,#REF!,BJ$3,#REF!,$L10,#REF!,BJ$1)
+SUMIFS(#REF!,#REF!,"Lấy",#REF!,BJ$2,#REF!,BJ$3,#REF!,BJ$1,#REF!,$L10)</f>
        <v>#REF!</v>
      </c>
      <c r="BK10" s="335" t="e">
        <f>SUMIFS(#REF!,#REF!,BK$2,#REF!,BK$3,#REF!,$L10,#REF!,BK$1)
+SUMIFS(#REF!,#REF!,BK$2,#REF!,BK$3,#REF!,$L10,#REF!,BK$1)
+SUMIFS(#REF!,#REF!,"Lấy",#REF!,BK$2,#REF!,BK$3,#REF!,BK$1,#REF!,$L10)</f>
        <v>#REF!</v>
      </c>
      <c r="BL10" s="335" t="e">
        <f>SUMIFS(#REF!,#REF!,BL$2,#REF!,BL$3,#REF!,$L10,#REF!,BL$1)
+SUMIFS(#REF!,#REF!,BL$2,#REF!,BL$3,#REF!,$L10,#REF!,BL$1)
+SUMIFS(#REF!,#REF!,"Lấy",#REF!,BL$2,#REF!,BL$3,#REF!,BL$1,#REF!,$L10)</f>
        <v>#REF!</v>
      </c>
      <c r="BM10" s="335" t="e">
        <f>SUMIFS(#REF!,#REF!,BM$2,#REF!,BM$3,#REF!,$L10,#REF!,BM$1)
+SUMIFS(#REF!,#REF!,BM$2,#REF!,BM$3,#REF!,$L10,#REF!,BM$1)
+SUMIFS(#REF!,#REF!,"Lấy",#REF!,BM$2,#REF!,BM$3,#REF!,BM$1,#REF!,$L10)</f>
        <v>#REF!</v>
      </c>
      <c r="BN10" s="335" t="e">
        <f>SUMIFS(#REF!,#REF!,BN$2,#REF!,BN$3,#REF!,$L10,#REF!,BN$1)
+SUMIFS(#REF!,#REF!,BN$2,#REF!,BN$3,#REF!,$L10,#REF!,BN$1)
+SUMIFS(#REF!,#REF!,"Lấy",#REF!,BN$2,#REF!,BN$3,#REF!,BN$1,#REF!,$L10)</f>
        <v>#REF!</v>
      </c>
      <c r="BO10" s="335" t="e">
        <f>SUMIFS(#REF!,#REF!,BO$2,#REF!,BO$3,#REF!,$L10,#REF!,BO$1)
+SUMIFS(#REF!,#REF!,BO$2,#REF!,BO$3,#REF!,$L10,#REF!,BO$1)
+SUMIFS(#REF!,#REF!,"Lấy",#REF!,BO$2,#REF!,BO$3,#REF!,BO$1,#REF!,$L10)</f>
        <v>#REF!</v>
      </c>
      <c r="BP10" s="335" t="e">
        <f>SUMIFS(#REF!,#REF!,BP$2,#REF!,BP$3,#REF!,$L10,#REF!,BP$1)
+SUMIFS(#REF!,#REF!,BP$2,#REF!,BP$3,#REF!,$L10,#REF!,BP$1)
+SUMIFS(#REF!,#REF!,"Lấy",#REF!,BP$2,#REF!,BP$3,#REF!,BP$1,#REF!,$L10)</f>
        <v>#REF!</v>
      </c>
      <c r="BQ10" s="335" t="e">
        <f>SUMIFS(#REF!,#REF!,BQ$2,#REF!,BQ$3,#REF!,$L10,#REF!,BQ$1)
+SUMIFS(#REF!,#REF!,BQ$2,#REF!,BQ$3,#REF!,$L10,#REF!,BQ$1)
+SUMIFS(#REF!,#REF!,"Lấy",#REF!,BQ$2,#REF!,BQ$3,#REF!,BQ$1,#REF!,$L10)</f>
        <v>#REF!</v>
      </c>
      <c r="BR10" s="335" t="e">
        <f>SUMIFS(#REF!,#REF!,BR$2,#REF!,BR$3,#REF!,$L10,#REF!,BR$1)
+SUMIFS(#REF!,#REF!,BR$2,#REF!,BR$3,#REF!,$L10,#REF!,BR$1)
+SUMIFS(#REF!,#REF!,"Lấy",#REF!,BR$2,#REF!,BR$3,#REF!,BR$1,#REF!,$L10)</f>
        <v>#REF!</v>
      </c>
      <c r="BS10" s="335" t="e">
        <f>SUMIFS(#REF!,#REF!,BS$2,#REF!,BS$3,#REF!,$L10,#REF!,BS$1)
+SUMIFS(#REF!,#REF!,BS$2,#REF!,BS$3,#REF!,$L10,#REF!,BS$1)
+SUMIFS(#REF!,#REF!,"Lấy",#REF!,BS$2,#REF!,BS$3,#REF!,BS$1,#REF!,$L10)</f>
        <v>#REF!</v>
      </c>
      <c r="BT10" s="336" t="e">
        <f t="shared" si="5"/>
        <v>#REF!</v>
      </c>
      <c r="BV10" s="331">
        <v>0</v>
      </c>
      <c r="BW10" s="331">
        <v>0</v>
      </c>
      <c r="BX10" s="331">
        <v>0</v>
      </c>
      <c r="BY10" s="331">
        <v>0</v>
      </c>
      <c r="BZ10" s="331">
        <v>0</v>
      </c>
      <c r="CA10" s="331">
        <v>0</v>
      </c>
      <c r="CB10" s="331">
        <v>0</v>
      </c>
      <c r="CC10" s="331">
        <v>0</v>
      </c>
      <c r="CD10" s="331">
        <v>0</v>
      </c>
      <c r="CE10" s="331">
        <v>0</v>
      </c>
      <c r="CF10" s="331">
        <v>0</v>
      </c>
      <c r="CG10" s="331">
        <v>0</v>
      </c>
      <c r="CH10" s="336">
        <f t="shared" si="6"/>
        <v>0</v>
      </c>
      <c r="CI10" s="377">
        <f t="shared" si="7"/>
        <v>0</v>
      </c>
      <c r="CJ10" s="331">
        <v>0</v>
      </c>
      <c r="CK10" s="331">
        <v>0</v>
      </c>
      <c r="CL10" s="331">
        <v>0</v>
      </c>
      <c r="CM10" s="331">
        <v>0</v>
      </c>
      <c r="CN10" s="331">
        <v>0</v>
      </c>
      <c r="CO10" s="335"/>
      <c r="CP10" s="335"/>
      <c r="CQ10" s="335"/>
      <c r="CR10" s="335"/>
      <c r="CS10" s="335"/>
      <c r="CT10" s="335"/>
      <c r="CU10" s="335"/>
      <c r="CV10" s="336">
        <f t="shared" si="8"/>
        <v>0</v>
      </c>
      <c r="CX10" s="1033"/>
    </row>
    <row r="11" spans="1:102" ht="27.6" x14ac:dyDescent="0.25">
      <c r="B11" s="172">
        <f>IF(C11=0,"",MAX($B$7:B10)+1)</f>
        <v>5</v>
      </c>
      <c r="C11" s="230" t="s">
        <v>803</v>
      </c>
      <c r="D11" s="231"/>
      <c r="E11" s="231" t="s">
        <v>308</v>
      </c>
      <c r="F11" s="230" t="s">
        <v>804</v>
      </c>
      <c r="G11" s="231" t="s">
        <v>805</v>
      </c>
      <c r="H11" s="179"/>
      <c r="I11" s="179">
        <v>2</v>
      </c>
      <c r="J11" s="198" t="s">
        <v>308</v>
      </c>
      <c r="K11" s="220" t="s">
        <v>197</v>
      </c>
      <c r="L11" s="1041" t="s">
        <v>535</v>
      </c>
      <c r="M11" s="1042" t="s">
        <v>2258</v>
      </c>
      <c r="N11" s="1039"/>
      <c r="O11" s="1039" t="s">
        <v>803</v>
      </c>
      <c r="P11" s="1" t="b">
        <v>0</v>
      </c>
      <c r="R11" s="333" t="e">
        <f>SUMIFS(#REF!,#REF!,R$2,#REF!,R$3,#REF!,$L11,#REF!,R$1)
+SUMIFS(#REF!,#REF!,R$2,#REF!,R$3,#REF!,$L11,#REF!,R$1)
+SUMIFS(#REF!,#REF!,"Lấy",#REF!,R$2,#REF!,R$3,#REF!,R$1,#REF!,$L11)</f>
        <v>#REF!</v>
      </c>
      <c r="S11" s="333" t="e">
        <f>SUMIFS(#REF!,#REF!,S$2,#REF!,S$3,#REF!,$L11,#REF!,S$1)
+SUMIFS(#REF!,#REF!,S$2,#REF!,S$3,#REF!,$L11,#REF!,S$1)
+SUMIFS(#REF!,#REF!,"Lấy",#REF!,S$2,#REF!,S$3,#REF!,S$1,#REF!,$L11)</f>
        <v>#REF!</v>
      </c>
      <c r="T11" s="333" t="e">
        <f>SUMIFS(#REF!,#REF!,T$2,#REF!,T$3,#REF!,$L11,#REF!,T$1)
+SUMIFS(#REF!,#REF!,T$2,#REF!,T$3,#REF!,$L11,#REF!,T$1)
+SUMIFS(#REF!,#REF!,"Lấy",#REF!,T$2,#REF!,T$3,#REF!,T$1,#REF!,$L11)</f>
        <v>#REF!</v>
      </c>
      <c r="U11" s="333" t="e">
        <f>SUMIFS(#REF!,#REF!,U$2,#REF!,U$3,#REF!,$L11,#REF!,U$1)
+SUMIFS(#REF!,#REF!,U$2,#REF!,U$3,#REF!,$L11,#REF!,U$1)
+SUMIFS(#REF!,#REF!,"Lấy",#REF!,U$2,#REF!,U$3,#REF!,U$1,#REF!,$L11)</f>
        <v>#REF!</v>
      </c>
      <c r="V11" s="333" t="e">
        <f>SUMIFS(#REF!,#REF!,V$2,#REF!,V$3,#REF!,$L11,#REF!,V$1)
+SUMIFS(#REF!,#REF!,V$2,#REF!,V$3,#REF!,$L11,#REF!,V$1)
+SUMIFS(#REF!,#REF!,"Lấy",#REF!,V$2,#REF!,V$3,#REF!,V$1,#REF!,$L11)</f>
        <v>#REF!</v>
      </c>
      <c r="W11" s="333" t="e">
        <f>SUMIFS(#REF!,#REF!,W$2,#REF!,W$3,#REF!,$L11,#REF!,W$1)
+SUMIFS(#REF!,#REF!,W$2,#REF!,W$3,#REF!,$L11,#REF!,W$1)
+SUMIFS(#REF!,#REF!,"Lấy",#REF!,W$2,#REF!,W$3,#REF!,W$1,#REF!,$L11)</f>
        <v>#REF!</v>
      </c>
      <c r="X11" s="333" t="e">
        <f>SUMIFS(#REF!,#REF!,X$2,#REF!,X$3,#REF!,$L11,#REF!,X$1)
+SUMIFS(#REF!,#REF!,X$2,#REF!,X$3,#REF!,$L11,#REF!,X$1)
+SUMIFS(#REF!,#REF!,"Lấy",#REF!,X$2,#REF!,X$3,#REF!,X$1,#REF!,$L11)</f>
        <v>#REF!</v>
      </c>
      <c r="Y11" s="333" t="e">
        <f>SUMIFS(#REF!,#REF!,Y$2,#REF!,Y$3,#REF!,$L11,#REF!,Y$1)
+SUMIFS(#REF!,#REF!,Y$2,#REF!,Y$3,#REF!,$L11,#REF!,Y$1)
+SUMIFS(#REF!,#REF!,"Lấy",#REF!,Y$2,#REF!,Y$3,#REF!,Y$1,#REF!,$L11)</f>
        <v>#REF!</v>
      </c>
      <c r="Z11" s="333" t="e">
        <f>SUMIFS(#REF!,#REF!,Z$2,#REF!,Z$3,#REF!,$L11,#REF!,Z$1)
+SUMIFS(#REF!,#REF!,Z$2,#REF!,Z$3,#REF!,$L11,#REF!,Z$1)
+SUMIFS(#REF!,#REF!,"Lấy",#REF!,Z$2,#REF!,Z$3,#REF!,Z$1,#REF!,$L11)</f>
        <v>#REF!</v>
      </c>
      <c r="AA11" s="333" t="e">
        <f>SUMIFS(#REF!,#REF!,AA$2,#REF!,AA$3,#REF!,$L11,#REF!,AA$1)
+SUMIFS(#REF!,#REF!,AA$2,#REF!,AA$3,#REF!,$L11,#REF!,AA$1)
+SUMIFS(#REF!,#REF!,"Lấy",#REF!,AA$2,#REF!,AA$3,#REF!,AA$1,#REF!,$L11)</f>
        <v>#REF!</v>
      </c>
      <c r="AB11" s="333" t="e">
        <f>SUMIFS(#REF!,#REF!,AB$2,#REF!,AB$3,#REF!,$L11,#REF!,AB$1)
+SUMIFS(#REF!,#REF!,AB$2,#REF!,AB$3,#REF!,$L11,#REF!,AB$1)
+SUMIFS(#REF!,#REF!,"Lấy",#REF!,AB$2,#REF!,AB$3,#REF!,AB$1,#REF!,$L11)</f>
        <v>#REF!</v>
      </c>
      <c r="AC11" s="333" t="e">
        <f>SUMIFS(#REF!,#REF!,AC$2,#REF!,AC$3,#REF!,$L11,#REF!,AC$1)
+SUMIFS(#REF!,#REF!,AC$2,#REF!,AC$3,#REF!,$L11,#REF!,AC$1)
+SUMIFS(#REF!,#REF!,"Lấy",#REF!,AC$2,#REF!,AC$3,#REF!,AC$1,#REF!,$L11)</f>
        <v>#REF!</v>
      </c>
      <c r="AD11" s="334" t="e">
        <f t="shared" si="2"/>
        <v>#REF!</v>
      </c>
      <c r="AF11" s="333" t="e">
        <f>SUMIFS(#REF!,#REF!,AF$2,#REF!,AF$3,#REF!,$L11,#REF!,AF$1)
+SUMIFS(#REF!,#REF!,AF$2,#REF!,AF$3,#REF!,$L11,#REF!,AF$1)
+SUMIFS(#REF!,#REF!,"Lấy",#REF!,AF$2,#REF!,AF$3,#REF!,AF$1,#REF!,$L11)</f>
        <v>#REF!</v>
      </c>
      <c r="AG11" s="333" t="e">
        <f>SUMIFS(#REF!,#REF!,AG$2,#REF!,AG$3,#REF!,$L11,#REF!,AG$1)
+SUMIFS(#REF!,#REF!,AG$2,#REF!,AG$3,#REF!,$L11,#REF!,AG$1)
+SUMIFS(#REF!,#REF!,"Lấy",#REF!,AG$2,#REF!,AG$3,#REF!,AG$1,#REF!,$L11)</f>
        <v>#REF!</v>
      </c>
      <c r="AH11" s="333" t="e">
        <f>SUMIFS(#REF!,#REF!,AH$2,#REF!,AH$3,#REF!,$L11,#REF!,AH$1)
+SUMIFS(#REF!,#REF!,AH$2,#REF!,AH$3,#REF!,$L11,#REF!,AH$1)
+SUMIFS(#REF!,#REF!,"Lấy",#REF!,AH$2,#REF!,AH$3,#REF!,AH$1,#REF!,$L11)</f>
        <v>#REF!</v>
      </c>
      <c r="AI11" s="333" t="e">
        <f>SUMIFS(#REF!,#REF!,AI$2,#REF!,AI$3,#REF!,$L11,#REF!,AI$1)
+SUMIFS(#REF!,#REF!,AI$2,#REF!,AI$3,#REF!,$L11,#REF!,AI$1)
+SUMIFS(#REF!,#REF!,"Lấy",#REF!,AI$2,#REF!,AI$3,#REF!,AI$1,#REF!,$L11)</f>
        <v>#REF!</v>
      </c>
      <c r="AJ11" s="333" t="e">
        <f>SUMIFS(#REF!,#REF!,AJ$2,#REF!,AJ$3,#REF!,$L11,#REF!,AJ$1)
+SUMIFS(#REF!,#REF!,AJ$2,#REF!,AJ$3,#REF!,$L11,#REF!,AJ$1)
+SUMIFS(#REF!,#REF!,"Lấy",#REF!,AJ$2,#REF!,AJ$3,#REF!,AJ$1,#REF!,$L11)</f>
        <v>#REF!</v>
      </c>
      <c r="AK11" s="333" t="e">
        <f>SUMIFS(#REF!,#REF!,AK$2,#REF!,AK$3,#REF!,$L11,#REF!,AK$1)
+SUMIFS(#REF!,#REF!,AK$2,#REF!,AK$3,#REF!,$L11,#REF!,AK$1)
+SUMIFS(#REF!,#REF!,"Lấy",#REF!,AK$2,#REF!,AK$3,#REF!,AK$1,#REF!,$L11)</f>
        <v>#REF!</v>
      </c>
      <c r="AL11" s="333" t="e">
        <f>SUMIFS(#REF!,#REF!,AL$2,#REF!,AL$3,#REF!,$L11,#REF!,AL$1)
+SUMIFS(#REF!,#REF!,AL$2,#REF!,AL$3,#REF!,$L11,#REF!,AL$1)
+SUMIFS(#REF!,#REF!,"Lấy",#REF!,AL$2,#REF!,AL$3,#REF!,AL$1,#REF!,$L11)</f>
        <v>#REF!</v>
      </c>
      <c r="AM11" s="333" t="e">
        <f>SUMIFS(#REF!,#REF!,AM$2,#REF!,AM$3,#REF!,$L11,#REF!,AM$1)
+SUMIFS(#REF!,#REF!,AM$2,#REF!,AM$3,#REF!,$L11,#REF!,AM$1)
+SUMIFS(#REF!,#REF!,"Lấy",#REF!,AM$2,#REF!,AM$3,#REF!,AM$1,#REF!,$L11)</f>
        <v>#REF!</v>
      </c>
      <c r="AN11" s="333" t="e">
        <f>SUMIFS(#REF!,#REF!,AN$2,#REF!,AN$3,#REF!,$L11,#REF!,AN$1)
+SUMIFS(#REF!,#REF!,AN$2,#REF!,AN$3,#REF!,$L11,#REF!,AN$1)
+SUMIFS(#REF!,#REF!,"Lấy",#REF!,AN$2,#REF!,AN$3,#REF!,AN$1,#REF!,$L11)</f>
        <v>#REF!</v>
      </c>
      <c r="AO11" s="333" t="e">
        <f>SUMIFS(#REF!,#REF!,AO$2,#REF!,AO$3,#REF!,$L11,#REF!,AO$1)
+SUMIFS(#REF!,#REF!,AO$2,#REF!,AO$3,#REF!,$L11,#REF!,AO$1)
+SUMIFS(#REF!,#REF!,"Lấy",#REF!,AO$2,#REF!,AO$3,#REF!,AO$1,#REF!,$L11)</f>
        <v>#REF!</v>
      </c>
      <c r="AP11" s="333" t="e">
        <f>SUMIFS(#REF!,#REF!,AP$2,#REF!,AP$3,#REF!,$L11,#REF!,AP$1)
+SUMIFS(#REF!,#REF!,AP$2,#REF!,AP$3,#REF!,$L11,#REF!,AP$1)
+SUMIFS(#REF!,#REF!,"Lấy",#REF!,AP$2,#REF!,AP$3,#REF!,AP$1,#REF!,$L11)</f>
        <v>#REF!</v>
      </c>
      <c r="AQ11" s="333" t="e">
        <f>SUMIFS(#REF!,#REF!,AQ$2,#REF!,AQ$3,#REF!,$L11,#REF!,AQ$1)
+SUMIFS(#REF!,#REF!,AQ$2,#REF!,AQ$3,#REF!,$L11,#REF!,AQ$1)
+SUMIFS(#REF!,#REF!,"Lấy",#REF!,AQ$2,#REF!,AQ$3,#REF!,AQ$1,#REF!,$L11)</f>
        <v>#REF!</v>
      </c>
      <c r="AR11" s="334" t="e">
        <f t="shared" si="3"/>
        <v>#REF!</v>
      </c>
      <c r="AT11" s="333" t="e">
        <f>SUMIFS(#REF!,#REF!,AT$2,#REF!,AT$3,#REF!,$L11,#REF!,AT$1)
+SUMIFS(#REF!,#REF!,AT$2,#REF!,AT$3,#REF!,$L11,#REF!,AT$1)
+SUMIFS(#REF!,#REF!,"Lấy",#REF!,AT$2,#REF!,AT$3,#REF!,AT$1,#REF!,$L11)</f>
        <v>#REF!</v>
      </c>
      <c r="AU11" s="333" t="e">
        <f>SUMIFS(#REF!,#REF!,AU$2,#REF!,AU$3,#REF!,$L11,#REF!,AU$1)
+SUMIFS(#REF!,#REF!,AU$2,#REF!,AU$3,#REF!,$L11,#REF!,AU$1)
+SUMIFS(#REF!,#REF!,"Lấy",#REF!,AU$2,#REF!,AU$3,#REF!,AU$1,#REF!,$L11)</f>
        <v>#REF!</v>
      </c>
      <c r="AV11" s="333" t="e">
        <f>SUMIFS(#REF!,#REF!,AV$2,#REF!,AV$3,#REF!,$L11,#REF!,AV$1)
+SUMIFS(#REF!,#REF!,AV$2,#REF!,AV$3,#REF!,$L11,#REF!,AV$1)
+SUMIFS(#REF!,#REF!,"Lấy",#REF!,AV$2,#REF!,AV$3,#REF!,AV$1,#REF!,$L11)</f>
        <v>#REF!</v>
      </c>
      <c r="AW11" s="333" t="e">
        <f>SUMIFS(#REF!,#REF!,AW$2,#REF!,AW$3,#REF!,$L11,#REF!,AW$1)
+SUMIFS(#REF!,#REF!,AW$2,#REF!,AW$3,#REF!,$L11,#REF!,AW$1)
+SUMIFS(#REF!,#REF!,"Lấy",#REF!,AW$2,#REF!,AW$3,#REF!,AW$1,#REF!,$L11)</f>
        <v>#REF!</v>
      </c>
      <c r="AX11" s="333" t="e">
        <f>SUMIFS(#REF!,#REF!,AX$2,#REF!,AX$3,#REF!,$L11,#REF!,AX$1)
+SUMIFS(#REF!,#REF!,AX$2,#REF!,AX$3,#REF!,$L11,#REF!,AX$1)
+SUMIFS(#REF!,#REF!,"Lấy",#REF!,AX$2,#REF!,AX$3,#REF!,AX$1,#REF!,$L11)</f>
        <v>#REF!</v>
      </c>
      <c r="AY11" s="333" t="e">
        <f>SUMIFS(#REF!,#REF!,AY$2,#REF!,AY$3,#REF!,$L11,#REF!,AY$1)
+SUMIFS(#REF!,#REF!,AY$2,#REF!,AY$3,#REF!,$L11,#REF!,AY$1)
+SUMIFS(#REF!,#REF!,"Lấy",#REF!,AY$2,#REF!,AY$3,#REF!,AY$1,#REF!,$L11)</f>
        <v>#REF!</v>
      </c>
      <c r="AZ11" s="333" t="e">
        <f>SUMIFS(#REF!,#REF!,AZ$2,#REF!,AZ$3,#REF!,$L11,#REF!,AZ$1)
+SUMIFS(#REF!,#REF!,AZ$2,#REF!,AZ$3,#REF!,$L11,#REF!,AZ$1)
+SUMIFS(#REF!,#REF!,"Lấy",#REF!,AZ$2,#REF!,AZ$3,#REF!,AZ$1,#REF!,$L11)</f>
        <v>#REF!</v>
      </c>
      <c r="BA11" s="333" t="e">
        <f>SUMIFS(#REF!,#REF!,BA$2,#REF!,BA$3,#REF!,$L11,#REF!,BA$1)
+SUMIFS(#REF!,#REF!,BA$2,#REF!,BA$3,#REF!,$L11,#REF!,BA$1)
+SUMIFS(#REF!,#REF!,"Lấy",#REF!,BA$2,#REF!,BA$3,#REF!,BA$1,#REF!,$L11)</f>
        <v>#REF!</v>
      </c>
      <c r="BB11" s="333" t="e">
        <f>SUMIFS(#REF!,#REF!,BB$2,#REF!,BB$3,#REF!,$L11,#REF!,BB$1)
+SUMIFS(#REF!,#REF!,BB$2,#REF!,BB$3,#REF!,$L11,#REF!,BB$1)
+SUMIFS(#REF!,#REF!,"Lấy",#REF!,BB$2,#REF!,BB$3,#REF!,BB$1,#REF!,$L11)</f>
        <v>#REF!</v>
      </c>
      <c r="BC11" s="333" t="e">
        <f>SUMIFS(#REF!,#REF!,BC$2,#REF!,BC$3,#REF!,$L11,#REF!,BC$1)
+SUMIFS(#REF!,#REF!,BC$2,#REF!,BC$3,#REF!,$L11,#REF!,BC$1)
+SUMIFS(#REF!,#REF!,"Lấy",#REF!,BC$2,#REF!,BC$3,#REF!,BC$1,#REF!,$L11)</f>
        <v>#REF!</v>
      </c>
      <c r="BD11" s="333" t="e">
        <f>SUMIFS(#REF!,#REF!,BD$2,#REF!,BD$3,#REF!,$L11,#REF!,BD$1)
+SUMIFS(#REF!,#REF!,BD$2,#REF!,BD$3,#REF!,$L11,#REF!,BD$1)
+SUMIFS(#REF!,#REF!,"Lấy",#REF!,BD$2,#REF!,BD$3,#REF!,BD$1,#REF!,$L11)</f>
        <v>#REF!</v>
      </c>
      <c r="BE11" s="333" t="e">
        <f>SUMIFS(#REF!,#REF!,BE$2,#REF!,BE$3,#REF!,$L11,#REF!,BE$1)
+SUMIFS(#REF!,#REF!,BE$2,#REF!,BE$3,#REF!,$L11,#REF!,BE$1)
+SUMIFS(#REF!,#REF!,"Lấy",#REF!,BE$2,#REF!,BE$3,#REF!,BE$1,#REF!,$L11)</f>
        <v>#REF!</v>
      </c>
      <c r="BF11" s="334" t="e">
        <f t="shared" si="4"/>
        <v>#REF!</v>
      </c>
      <c r="BH11" s="333" t="e">
        <f>SUMIFS(#REF!,#REF!,BH$2,#REF!,BH$3,#REF!,$L11,#REF!,BH$1)
+SUMIFS(#REF!,#REF!,BH$2,#REF!,BH$3,#REF!,$L11,#REF!,BH$1)
+SUMIFS(#REF!,#REF!,"Lấy",#REF!,BH$2,#REF!,BH$3,#REF!,BH$1,#REF!,$L11)</f>
        <v>#REF!</v>
      </c>
      <c r="BI11" s="333" t="e">
        <f>SUMIFS(#REF!,#REF!,BI$2,#REF!,BI$3,#REF!,$L11,#REF!,BI$1)
+SUMIFS(#REF!,#REF!,BI$2,#REF!,BI$3,#REF!,$L11,#REF!,BI$1)
+SUMIFS(#REF!,#REF!,"Lấy",#REF!,BI$2,#REF!,BI$3,#REF!,BI$1,#REF!,$L11)</f>
        <v>#REF!</v>
      </c>
      <c r="BJ11" s="333" t="e">
        <f>SUMIFS(#REF!,#REF!,BJ$2,#REF!,BJ$3,#REF!,$L11,#REF!,BJ$1)
+SUMIFS(#REF!,#REF!,BJ$2,#REF!,BJ$3,#REF!,$L11,#REF!,BJ$1)
+SUMIFS(#REF!,#REF!,"Lấy",#REF!,BJ$2,#REF!,BJ$3,#REF!,BJ$1,#REF!,$L11)</f>
        <v>#REF!</v>
      </c>
      <c r="BK11" s="333" t="e">
        <f>SUMIFS(#REF!,#REF!,BK$2,#REF!,BK$3,#REF!,$L11,#REF!,BK$1)
+SUMIFS(#REF!,#REF!,BK$2,#REF!,BK$3,#REF!,$L11,#REF!,BK$1)
+SUMIFS(#REF!,#REF!,"Lấy",#REF!,BK$2,#REF!,BK$3,#REF!,BK$1,#REF!,$L11)</f>
        <v>#REF!</v>
      </c>
      <c r="BL11" s="333" t="e">
        <f>SUMIFS(#REF!,#REF!,BL$2,#REF!,BL$3,#REF!,$L11,#REF!,BL$1)
+SUMIFS(#REF!,#REF!,BL$2,#REF!,BL$3,#REF!,$L11,#REF!,BL$1)
+SUMIFS(#REF!,#REF!,"Lấy",#REF!,BL$2,#REF!,BL$3,#REF!,BL$1,#REF!,$L11)</f>
        <v>#REF!</v>
      </c>
      <c r="BM11" s="333" t="e">
        <f>SUMIFS(#REF!,#REF!,BM$2,#REF!,BM$3,#REF!,$L11,#REF!,BM$1)
+SUMIFS(#REF!,#REF!,BM$2,#REF!,BM$3,#REF!,$L11,#REF!,BM$1)
+SUMIFS(#REF!,#REF!,"Lấy",#REF!,BM$2,#REF!,BM$3,#REF!,BM$1,#REF!,$L11)</f>
        <v>#REF!</v>
      </c>
      <c r="BN11" s="333" t="e">
        <f>SUMIFS(#REF!,#REF!,BN$2,#REF!,BN$3,#REF!,$L11,#REF!,BN$1)
+SUMIFS(#REF!,#REF!,BN$2,#REF!,BN$3,#REF!,$L11,#REF!,BN$1)
+SUMIFS(#REF!,#REF!,"Lấy",#REF!,BN$2,#REF!,BN$3,#REF!,BN$1,#REF!,$L11)</f>
        <v>#REF!</v>
      </c>
      <c r="BO11" s="333" t="e">
        <f>SUMIFS(#REF!,#REF!,BO$2,#REF!,BO$3,#REF!,$L11,#REF!,BO$1)
+SUMIFS(#REF!,#REF!,BO$2,#REF!,BO$3,#REF!,$L11,#REF!,BO$1)
+SUMIFS(#REF!,#REF!,"Lấy",#REF!,BO$2,#REF!,BO$3,#REF!,BO$1,#REF!,$L11)</f>
        <v>#REF!</v>
      </c>
      <c r="BP11" s="333" t="e">
        <f>SUMIFS(#REF!,#REF!,BP$2,#REF!,BP$3,#REF!,$L11,#REF!,BP$1)
+SUMIFS(#REF!,#REF!,BP$2,#REF!,BP$3,#REF!,$L11,#REF!,BP$1)
+SUMIFS(#REF!,#REF!,"Lấy",#REF!,BP$2,#REF!,BP$3,#REF!,BP$1,#REF!,$L11)</f>
        <v>#REF!</v>
      </c>
      <c r="BQ11" s="333" t="e">
        <f>SUMIFS(#REF!,#REF!,BQ$2,#REF!,BQ$3,#REF!,$L11,#REF!,BQ$1)
+SUMIFS(#REF!,#REF!,BQ$2,#REF!,BQ$3,#REF!,$L11,#REF!,BQ$1)
+SUMIFS(#REF!,#REF!,"Lấy",#REF!,BQ$2,#REF!,BQ$3,#REF!,BQ$1,#REF!,$L11)</f>
        <v>#REF!</v>
      </c>
      <c r="BR11" s="333" t="e">
        <f>SUMIFS(#REF!,#REF!,BR$2,#REF!,BR$3,#REF!,$L11,#REF!,BR$1)
+SUMIFS(#REF!,#REF!,BR$2,#REF!,BR$3,#REF!,$L11,#REF!,BR$1)
+SUMIFS(#REF!,#REF!,"Lấy",#REF!,BR$2,#REF!,BR$3,#REF!,BR$1,#REF!,$L11)</f>
        <v>#REF!</v>
      </c>
      <c r="BS11" s="333" t="e">
        <f>SUMIFS(#REF!,#REF!,BS$2,#REF!,BS$3,#REF!,$L11,#REF!,BS$1)
+SUMIFS(#REF!,#REF!,BS$2,#REF!,BS$3,#REF!,$L11,#REF!,BS$1)
+SUMIFS(#REF!,#REF!,"Lấy",#REF!,BS$2,#REF!,BS$3,#REF!,BS$1,#REF!,$L11)</f>
        <v>#REF!</v>
      </c>
      <c r="BT11" s="334" t="e">
        <f t="shared" si="5"/>
        <v>#REF!</v>
      </c>
      <c r="BV11" s="331">
        <v>0</v>
      </c>
      <c r="BW11" s="331">
        <v>0</v>
      </c>
      <c r="BX11" s="331">
        <v>0</v>
      </c>
      <c r="BY11" s="331">
        <v>0</v>
      </c>
      <c r="BZ11" s="331">
        <v>0</v>
      </c>
      <c r="CA11" s="331">
        <v>0</v>
      </c>
      <c r="CB11" s="331">
        <v>0</v>
      </c>
      <c r="CC11" s="331">
        <v>0</v>
      </c>
      <c r="CD11" s="331">
        <v>0</v>
      </c>
      <c r="CE11" s="331">
        <v>0</v>
      </c>
      <c r="CF11" s="331">
        <v>0</v>
      </c>
      <c r="CG11" s="331">
        <v>0</v>
      </c>
      <c r="CH11" s="334">
        <f t="shared" si="6"/>
        <v>0</v>
      </c>
      <c r="CI11" s="377">
        <f t="shared" si="7"/>
        <v>0</v>
      </c>
      <c r="CJ11" s="331">
        <v>0</v>
      </c>
      <c r="CK11" s="331">
        <v>0</v>
      </c>
      <c r="CL11" s="331">
        <v>0</v>
      </c>
      <c r="CM11" s="331">
        <v>0</v>
      </c>
      <c r="CN11" s="331">
        <v>0</v>
      </c>
      <c r="CO11" s="333"/>
      <c r="CP11" s="333"/>
      <c r="CQ11" s="333"/>
      <c r="CR11" s="333"/>
      <c r="CS11" s="333"/>
      <c r="CT11" s="333"/>
      <c r="CU11" s="333"/>
      <c r="CV11" s="334">
        <f t="shared" si="8"/>
        <v>0</v>
      </c>
      <c r="CX11" s="1033"/>
    </row>
    <row r="12" spans="1:102" x14ac:dyDescent="0.25">
      <c r="B12" s="172">
        <f>IF(C12=0,"",MAX($B$7:B11)+1)</f>
        <v>6</v>
      </c>
      <c r="C12" s="21">
        <v>6418003901</v>
      </c>
      <c r="D12" s="9" t="str">
        <f>_xlfn.XLOOKUP(C12,'COA_DTGroup_Update 20260428'!$C$410:$C$854,'COA_DTGroup_Update 20260428'!$A$410:$A$854,"")</f>
        <v>Chi phí hoa hồng</v>
      </c>
      <c r="E12" s="9" t="s">
        <v>309</v>
      </c>
      <c r="F12" s="21" t="s">
        <v>806</v>
      </c>
      <c r="G12" s="171"/>
      <c r="H12" s="179">
        <f>VLOOKUP(C12,'COA_DTGroup_Update 20260428'!C:D,2,0)</f>
        <v>641</v>
      </c>
      <c r="I12" s="179">
        <v>3</v>
      </c>
      <c r="J12" s="198" t="s">
        <v>309</v>
      </c>
      <c r="K12" s="220" t="s">
        <v>197</v>
      </c>
      <c r="L12" s="1041" t="s">
        <v>533</v>
      </c>
      <c r="M12" s="1042" t="s">
        <v>2258</v>
      </c>
      <c r="N12" s="1039"/>
      <c r="O12" s="1039" t="s">
        <v>533</v>
      </c>
      <c r="P12" s="1" t="b">
        <v>1</v>
      </c>
      <c r="R12" s="333" t="e">
        <f>SUMIFS(#REF!,#REF!,R$2,#REF!,R$3,#REF!,$L12,#REF!,R$1)
+SUMIFS(#REF!,#REF!,R$2,#REF!,R$3,#REF!,$L12,#REF!,R$1)
+SUMIFS(#REF!,#REF!,"Lấy",#REF!,R$2,#REF!,R$3,#REF!,R$1,#REF!,$L12)</f>
        <v>#REF!</v>
      </c>
      <c r="S12" s="333" t="e">
        <f>SUMIFS(#REF!,#REF!,S$2,#REF!,S$3,#REF!,$L12,#REF!,S$1)
+SUMIFS(#REF!,#REF!,S$2,#REF!,S$3,#REF!,$L12,#REF!,S$1)
+SUMIFS(#REF!,#REF!,"Lấy",#REF!,S$2,#REF!,S$3,#REF!,S$1,#REF!,$L12)</f>
        <v>#REF!</v>
      </c>
      <c r="T12" s="333" t="e">
        <f>SUMIFS(#REF!,#REF!,T$2,#REF!,T$3,#REF!,$L12,#REF!,T$1)
+SUMIFS(#REF!,#REF!,T$2,#REF!,T$3,#REF!,$L12,#REF!,T$1)
+SUMIFS(#REF!,#REF!,"Lấy",#REF!,T$2,#REF!,T$3,#REF!,T$1,#REF!,$L12)</f>
        <v>#REF!</v>
      </c>
      <c r="U12" s="333" t="e">
        <f>SUMIFS(#REF!,#REF!,U$2,#REF!,U$3,#REF!,$L12,#REF!,U$1)
+SUMIFS(#REF!,#REF!,U$2,#REF!,U$3,#REF!,$L12,#REF!,U$1)
+SUMIFS(#REF!,#REF!,"Lấy",#REF!,U$2,#REF!,U$3,#REF!,U$1,#REF!,$L12)</f>
        <v>#REF!</v>
      </c>
      <c r="V12" s="333" t="e">
        <f>SUMIFS(#REF!,#REF!,V$2,#REF!,V$3,#REF!,$L12,#REF!,V$1)
+SUMIFS(#REF!,#REF!,V$2,#REF!,V$3,#REF!,$L12,#REF!,V$1)
+SUMIFS(#REF!,#REF!,"Lấy",#REF!,V$2,#REF!,V$3,#REF!,V$1,#REF!,$L12)</f>
        <v>#REF!</v>
      </c>
      <c r="W12" s="333" t="e">
        <f>SUMIFS(#REF!,#REF!,W$2,#REF!,W$3,#REF!,$L12,#REF!,W$1)
+SUMIFS(#REF!,#REF!,W$2,#REF!,W$3,#REF!,$L12,#REF!,W$1)
+SUMIFS(#REF!,#REF!,"Lấy",#REF!,W$2,#REF!,W$3,#REF!,W$1,#REF!,$L12)</f>
        <v>#REF!</v>
      </c>
      <c r="X12" s="333" t="e">
        <f>SUMIFS(#REF!,#REF!,X$2,#REF!,X$3,#REF!,$L12,#REF!,X$1)
+SUMIFS(#REF!,#REF!,X$2,#REF!,X$3,#REF!,$L12,#REF!,X$1)
+SUMIFS(#REF!,#REF!,"Lấy",#REF!,X$2,#REF!,X$3,#REF!,X$1,#REF!,$L12)</f>
        <v>#REF!</v>
      </c>
      <c r="Y12" s="333" t="e">
        <f>SUMIFS(#REF!,#REF!,Y$2,#REF!,Y$3,#REF!,$L12,#REF!,Y$1)
+SUMIFS(#REF!,#REF!,Y$2,#REF!,Y$3,#REF!,$L12,#REF!,Y$1)
+SUMIFS(#REF!,#REF!,"Lấy",#REF!,Y$2,#REF!,Y$3,#REF!,Y$1,#REF!,$L12)</f>
        <v>#REF!</v>
      </c>
      <c r="Z12" s="333" t="e">
        <f>SUMIFS(#REF!,#REF!,Z$2,#REF!,Z$3,#REF!,$L12,#REF!,Z$1)
+SUMIFS(#REF!,#REF!,Z$2,#REF!,Z$3,#REF!,$L12,#REF!,Z$1)
+SUMIFS(#REF!,#REF!,"Lấy",#REF!,Z$2,#REF!,Z$3,#REF!,Z$1,#REF!,$L12)</f>
        <v>#REF!</v>
      </c>
      <c r="AA12" s="333" t="e">
        <f>SUMIFS(#REF!,#REF!,AA$2,#REF!,AA$3,#REF!,$L12,#REF!,AA$1)
+SUMIFS(#REF!,#REF!,AA$2,#REF!,AA$3,#REF!,$L12,#REF!,AA$1)
+SUMIFS(#REF!,#REF!,"Lấy",#REF!,AA$2,#REF!,AA$3,#REF!,AA$1,#REF!,$L12)</f>
        <v>#REF!</v>
      </c>
      <c r="AB12" s="333" t="e">
        <f>SUMIFS(#REF!,#REF!,AB$2,#REF!,AB$3,#REF!,$L12,#REF!,AB$1)
+SUMIFS(#REF!,#REF!,AB$2,#REF!,AB$3,#REF!,$L12,#REF!,AB$1)
+SUMIFS(#REF!,#REF!,"Lấy",#REF!,AB$2,#REF!,AB$3,#REF!,AB$1,#REF!,$L12)</f>
        <v>#REF!</v>
      </c>
      <c r="AC12" s="333" t="e">
        <f>SUMIFS(#REF!,#REF!,AC$2,#REF!,AC$3,#REF!,$L12,#REF!,AC$1)
+SUMIFS(#REF!,#REF!,AC$2,#REF!,AC$3,#REF!,$L12,#REF!,AC$1)
+SUMIFS(#REF!,#REF!,"Lấy",#REF!,AC$2,#REF!,AC$3,#REF!,AC$1,#REF!,$L12)</f>
        <v>#REF!</v>
      </c>
      <c r="AD12" s="334" t="e">
        <f t="shared" si="2"/>
        <v>#REF!</v>
      </c>
      <c r="AF12" s="333" t="e">
        <f>SUMIFS(#REF!,#REF!,AF$2,#REF!,AF$3,#REF!,$L12,#REF!,AF$1)
+SUMIFS(#REF!,#REF!,AF$2,#REF!,AF$3,#REF!,$L12,#REF!,AF$1)
+SUMIFS(#REF!,#REF!,"Lấy",#REF!,AF$2,#REF!,AF$3,#REF!,AF$1,#REF!,$L12)</f>
        <v>#REF!</v>
      </c>
      <c r="AG12" s="333" t="e">
        <f>SUMIFS(#REF!,#REF!,AG$2,#REF!,AG$3,#REF!,$L12,#REF!,AG$1)
+SUMIFS(#REF!,#REF!,AG$2,#REF!,AG$3,#REF!,$L12,#REF!,AG$1)
+SUMIFS(#REF!,#REF!,"Lấy",#REF!,AG$2,#REF!,AG$3,#REF!,AG$1,#REF!,$L12)</f>
        <v>#REF!</v>
      </c>
      <c r="AH12" s="333" t="e">
        <f>SUMIFS(#REF!,#REF!,AH$2,#REF!,AH$3,#REF!,$L12,#REF!,AH$1)
+SUMIFS(#REF!,#REF!,AH$2,#REF!,AH$3,#REF!,$L12,#REF!,AH$1)
+SUMIFS(#REF!,#REF!,"Lấy",#REF!,AH$2,#REF!,AH$3,#REF!,AH$1,#REF!,$L12)</f>
        <v>#REF!</v>
      </c>
      <c r="AI12" s="333" t="e">
        <f>SUMIFS(#REF!,#REF!,AI$2,#REF!,AI$3,#REF!,$L12,#REF!,AI$1)
+SUMIFS(#REF!,#REF!,AI$2,#REF!,AI$3,#REF!,$L12,#REF!,AI$1)
+SUMIFS(#REF!,#REF!,"Lấy",#REF!,AI$2,#REF!,AI$3,#REF!,AI$1,#REF!,$L12)</f>
        <v>#REF!</v>
      </c>
      <c r="AJ12" s="333" t="e">
        <f>SUMIFS(#REF!,#REF!,AJ$2,#REF!,AJ$3,#REF!,$L12,#REF!,AJ$1)
+SUMIFS(#REF!,#REF!,AJ$2,#REF!,AJ$3,#REF!,$L12,#REF!,AJ$1)
+SUMIFS(#REF!,#REF!,"Lấy",#REF!,AJ$2,#REF!,AJ$3,#REF!,AJ$1,#REF!,$L12)</f>
        <v>#REF!</v>
      </c>
      <c r="AK12" s="333" t="e">
        <f>SUMIFS(#REF!,#REF!,AK$2,#REF!,AK$3,#REF!,$L12,#REF!,AK$1)
+SUMIFS(#REF!,#REF!,AK$2,#REF!,AK$3,#REF!,$L12,#REF!,AK$1)
+SUMIFS(#REF!,#REF!,"Lấy",#REF!,AK$2,#REF!,AK$3,#REF!,AK$1,#REF!,$L12)</f>
        <v>#REF!</v>
      </c>
      <c r="AL12" s="333" t="e">
        <f>SUMIFS(#REF!,#REF!,AL$2,#REF!,AL$3,#REF!,$L12,#REF!,AL$1)
+SUMIFS(#REF!,#REF!,AL$2,#REF!,AL$3,#REF!,$L12,#REF!,AL$1)
+SUMIFS(#REF!,#REF!,"Lấy",#REF!,AL$2,#REF!,AL$3,#REF!,AL$1,#REF!,$L12)</f>
        <v>#REF!</v>
      </c>
      <c r="AM12" s="333" t="e">
        <f>SUMIFS(#REF!,#REF!,AM$2,#REF!,AM$3,#REF!,$L12,#REF!,AM$1)
+SUMIFS(#REF!,#REF!,AM$2,#REF!,AM$3,#REF!,$L12,#REF!,AM$1)
+SUMIFS(#REF!,#REF!,"Lấy",#REF!,AM$2,#REF!,AM$3,#REF!,AM$1,#REF!,$L12)</f>
        <v>#REF!</v>
      </c>
      <c r="AN12" s="333" t="e">
        <f>SUMIFS(#REF!,#REF!,AN$2,#REF!,AN$3,#REF!,$L12,#REF!,AN$1)
+SUMIFS(#REF!,#REF!,AN$2,#REF!,AN$3,#REF!,$L12,#REF!,AN$1)
+SUMIFS(#REF!,#REF!,"Lấy",#REF!,AN$2,#REF!,AN$3,#REF!,AN$1,#REF!,$L12)</f>
        <v>#REF!</v>
      </c>
      <c r="AO12" s="333" t="e">
        <f>SUMIFS(#REF!,#REF!,AO$2,#REF!,AO$3,#REF!,$L12,#REF!,AO$1)
+SUMIFS(#REF!,#REF!,AO$2,#REF!,AO$3,#REF!,$L12,#REF!,AO$1)
+SUMIFS(#REF!,#REF!,"Lấy",#REF!,AO$2,#REF!,AO$3,#REF!,AO$1,#REF!,$L12)</f>
        <v>#REF!</v>
      </c>
      <c r="AP12" s="333" t="e">
        <f>SUMIFS(#REF!,#REF!,AP$2,#REF!,AP$3,#REF!,$L12,#REF!,AP$1)
+SUMIFS(#REF!,#REF!,AP$2,#REF!,AP$3,#REF!,$L12,#REF!,AP$1)
+SUMIFS(#REF!,#REF!,"Lấy",#REF!,AP$2,#REF!,AP$3,#REF!,AP$1,#REF!,$L12)</f>
        <v>#REF!</v>
      </c>
      <c r="AQ12" s="333" t="e">
        <f>SUMIFS(#REF!,#REF!,AQ$2,#REF!,AQ$3,#REF!,$L12,#REF!,AQ$1)
+SUMIFS(#REF!,#REF!,AQ$2,#REF!,AQ$3,#REF!,$L12,#REF!,AQ$1)
+SUMIFS(#REF!,#REF!,"Lấy",#REF!,AQ$2,#REF!,AQ$3,#REF!,AQ$1,#REF!,$L12)</f>
        <v>#REF!</v>
      </c>
      <c r="AR12" s="334" t="e">
        <f t="shared" si="3"/>
        <v>#REF!</v>
      </c>
      <c r="AT12" s="333" t="e">
        <f>SUMIFS(#REF!,#REF!,AT$2,#REF!,AT$3,#REF!,$L12,#REF!,AT$1)
+SUMIFS(#REF!,#REF!,AT$2,#REF!,AT$3,#REF!,$L12,#REF!,AT$1)
+SUMIFS(#REF!,#REF!,"Lấy",#REF!,AT$2,#REF!,AT$3,#REF!,AT$1,#REF!,$L12)</f>
        <v>#REF!</v>
      </c>
      <c r="AU12" s="333" t="e">
        <f>SUMIFS(#REF!,#REF!,AU$2,#REF!,AU$3,#REF!,$L12,#REF!,AU$1)
+SUMIFS(#REF!,#REF!,AU$2,#REF!,AU$3,#REF!,$L12,#REF!,AU$1)
+SUMIFS(#REF!,#REF!,"Lấy",#REF!,AU$2,#REF!,AU$3,#REF!,AU$1,#REF!,$L12)</f>
        <v>#REF!</v>
      </c>
      <c r="AV12" s="333" t="e">
        <f>SUMIFS(#REF!,#REF!,AV$2,#REF!,AV$3,#REF!,$L12,#REF!,AV$1)
+SUMIFS(#REF!,#REF!,AV$2,#REF!,AV$3,#REF!,$L12,#REF!,AV$1)
+SUMIFS(#REF!,#REF!,"Lấy",#REF!,AV$2,#REF!,AV$3,#REF!,AV$1,#REF!,$L12)</f>
        <v>#REF!</v>
      </c>
      <c r="AW12" s="333" t="e">
        <f>SUMIFS(#REF!,#REF!,AW$2,#REF!,AW$3,#REF!,$L12,#REF!,AW$1)
+SUMIFS(#REF!,#REF!,AW$2,#REF!,AW$3,#REF!,$L12,#REF!,AW$1)
+SUMIFS(#REF!,#REF!,"Lấy",#REF!,AW$2,#REF!,AW$3,#REF!,AW$1,#REF!,$L12)</f>
        <v>#REF!</v>
      </c>
      <c r="AX12" s="333" t="e">
        <f>SUMIFS(#REF!,#REF!,AX$2,#REF!,AX$3,#REF!,$L12,#REF!,AX$1)
+SUMIFS(#REF!,#REF!,AX$2,#REF!,AX$3,#REF!,$L12,#REF!,AX$1)
+SUMIFS(#REF!,#REF!,"Lấy",#REF!,AX$2,#REF!,AX$3,#REF!,AX$1,#REF!,$L12)</f>
        <v>#REF!</v>
      </c>
      <c r="AY12" s="333" t="e">
        <f>SUMIFS(#REF!,#REF!,AY$2,#REF!,AY$3,#REF!,$L12,#REF!,AY$1)
+SUMIFS(#REF!,#REF!,AY$2,#REF!,AY$3,#REF!,$L12,#REF!,AY$1)
+SUMIFS(#REF!,#REF!,"Lấy",#REF!,AY$2,#REF!,AY$3,#REF!,AY$1,#REF!,$L12)</f>
        <v>#REF!</v>
      </c>
      <c r="AZ12" s="333" t="e">
        <f>SUMIFS(#REF!,#REF!,AZ$2,#REF!,AZ$3,#REF!,$L12,#REF!,AZ$1)
+SUMIFS(#REF!,#REF!,AZ$2,#REF!,AZ$3,#REF!,$L12,#REF!,AZ$1)
+SUMIFS(#REF!,#REF!,"Lấy",#REF!,AZ$2,#REF!,AZ$3,#REF!,AZ$1,#REF!,$L12)</f>
        <v>#REF!</v>
      </c>
      <c r="BA12" s="333" t="e">
        <f>SUMIFS(#REF!,#REF!,BA$2,#REF!,BA$3,#REF!,$L12,#REF!,BA$1)
+SUMIFS(#REF!,#REF!,BA$2,#REF!,BA$3,#REF!,$L12,#REF!,BA$1)
+SUMIFS(#REF!,#REF!,"Lấy",#REF!,BA$2,#REF!,BA$3,#REF!,BA$1,#REF!,$L12)</f>
        <v>#REF!</v>
      </c>
      <c r="BB12" s="333" t="e">
        <f>SUMIFS(#REF!,#REF!,BB$2,#REF!,BB$3,#REF!,$L12,#REF!,BB$1)
+SUMIFS(#REF!,#REF!,BB$2,#REF!,BB$3,#REF!,$L12,#REF!,BB$1)
+SUMIFS(#REF!,#REF!,"Lấy",#REF!,BB$2,#REF!,BB$3,#REF!,BB$1,#REF!,$L12)</f>
        <v>#REF!</v>
      </c>
      <c r="BC12" s="333" t="e">
        <f>SUMIFS(#REF!,#REF!,BC$2,#REF!,BC$3,#REF!,$L12,#REF!,BC$1)
+SUMIFS(#REF!,#REF!,BC$2,#REF!,BC$3,#REF!,$L12,#REF!,BC$1)
+SUMIFS(#REF!,#REF!,"Lấy",#REF!,BC$2,#REF!,BC$3,#REF!,BC$1,#REF!,$L12)</f>
        <v>#REF!</v>
      </c>
      <c r="BD12" s="333" t="e">
        <f>SUMIFS(#REF!,#REF!,BD$2,#REF!,BD$3,#REF!,$L12,#REF!,BD$1)
+SUMIFS(#REF!,#REF!,BD$2,#REF!,BD$3,#REF!,$L12,#REF!,BD$1)
+SUMIFS(#REF!,#REF!,"Lấy",#REF!,BD$2,#REF!,BD$3,#REF!,BD$1,#REF!,$L12)</f>
        <v>#REF!</v>
      </c>
      <c r="BE12" s="333" t="e">
        <f>SUMIFS(#REF!,#REF!,BE$2,#REF!,BE$3,#REF!,$L12,#REF!,BE$1)
+SUMIFS(#REF!,#REF!,BE$2,#REF!,BE$3,#REF!,$L12,#REF!,BE$1)
+SUMIFS(#REF!,#REF!,"Lấy",#REF!,BE$2,#REF!,BE$3,#REF!,BE$1,#REF!,$L12)</f>
        <v>#REF!</v>
      </c>
      <c r="BF12" s="334" t="e">
        <f t="shared" si="4"/>
        <v>#REF!</v>
      </c>
      <c r="BH12" s="333" t="e">
        <f>SUMIFS(#REF!,#REF!,BH$2,#REF!,BH$3,#REF!,$L12,#REF!,BH$1)
+SUMIFS(#REF!,#REF!,BH$2,#REF!,BH$3,#REF!,$L12,#REF!,BH$1)
+SUMIFS(#REF!,#REF!,"Lấy",#REF!,BH$2,#REF!,BH$3,#REF!,BH$1,#REF!,$L12)</f>
        <v>#REF!</v>
      </c>
      <c r="BI12" s="333" t="e">
        <f>SUMIFS(#REF!,#REF!,BI$2,#REF!,BI$3,#REF!,$L12,#REF!,BI$1)
+SUMIFS(#REF!,#REF!,BI$2,#REF!,BI$3,#REF!,$L12,#REF!,BI$1)
+SUMIFS(#REF!,#REF!,"Lấy",#REF!,BI$2,#REF!,BI$3,#REF!,BI$1,#REF!,$L12)</f>
        <v>#REF!</v>
      </c>
      <c r="BJ12" s="333" t="e">
        <f>SUMIFS(#REF!,#REF!,BJ$2,#REF!,BJ$3,#REF!,$L12,#REF!,BJ$1)
+SUMIFS(#REF!,#REF!,BJ$2,#REF!,BJ$3,#REF!,$L12,#REF!,BJ$1)
+SUMIFS(#REF!,#REF!,"Lấy",#REF!,BJ$2,#REF!,BJ$3,#REF!,BJ$1,#REF!,$L12)</f>
        <v>#REF!</v>
      </c>
      <c r="BK12" s="333" t="e">
        <f>SUMIFS(#REF!,#REF!,BK$2,#REF!,BK$3,#REF!,$L12,#REF!,BK$1)
+SUMIFS(#REF!,#REF!,BK$2,#REF!,BK$3,#REF!,$L12,#REF!,BK$1)
+SUMIFS(#REF!,#REF!,"Lấy",#REF!,BK$2,#REF!,BK$3,#REF!,BK$1,#REF!,$L12)</f>
        <v>#REF!</v>
      </c>
      <c r="BL12" s="333" t="e">
        <f>SUMIFS(#REF!,#REF!,BL$2,#REF!,BL$3,#REF!,$L12,#REF!,BL$1)
+SUMIFS(#REF!,#REF!,BL$2,#REF!,BL$3,#REF!,$L12,#REF!,BL$1)
+SUMIFS(#REF!,#REF!,"Lấy",#REF!,BL$2,#REF!,BL$3,#REF!,BL$1,#REF!,$L12)</f>
        <v>#REF!</v>
      </c>
      <c r="BM12" s="333" t="e">
        <f>SUMIFS(#REF!,#REF!,BM$2,#REF!,BM$3,#REF!,$L12,#REF!,BM$1)
+SUMIFS(#REF!,#REF!,BM$2,#REF!,BM$3,#REF!,$L12,#REF!,BM$1)
+SUMIFS(#REF!,#REF!,"Lấy",#REF!,BM$2,#REF!,BM$3,#REF!,BM$1,#REF!,$L12)</f>
        <v>#REF!</v>
      </c>
      <c r="BN12" s="333" t="e">
        <f>SUMIFS(#REF!,#REF!,BN$2,#REF!,BN$3,#REF!,$L12,#REF!,BN$1)
+SUMIFS(#REF!,#REF!,BN$2,#REF!,BN$3,#REF!,$L12,#REF!,BN$1)
+SUMIFS(#REF!,#REF!,"Lấy",#REF!,BN$2,#REF!,BN$3,#REF!,BN$1,#REF!,$L12)</f>
        <v>#REF!</v>
      </c>
      <c r="BO12" s="333" t="e">
        <f>SUMIFS(#REF!,#REF!,BO$2,#REF!,BO$3,#REF!,$L12,#REF!,BO$1)
+SUMIFS(#REF!,#REF!,BO$2,#REF!,BO$3,#REF!,$L12,#REF!,BO$1)
+SUMIFS(#REF!,#REF!,"Lấy",#REF!,BO$2,#REF!,BO$3,#REF!,BO$1,#REF!,$L12)</f>
        <v>#REF!</v>
      </c>
      <c r="BP12" s="333" t="e">
        <f>SUMIFS(#REF!,#REF!,BP$2,#REF!,BP$3,#REF!,$L12,#REF!,BP$1)
+SUMIFS(#REF!,#REF!,BP$2,#REF!,BP$3,#REF!,$L12,#REF!,BP$1)
+SUMIFS(#REF!,#REF!,"Lấy",#REF!,BP$2,#REF!,BP$3,#REF!,BP$1,#REF!,$L12)</f>
        <v>#REF!</v>
      </c>
      <c r="BQ12" s="333" t="e">
        <f>SUMIFS(#REF!,#REF!,BQ$2,#REF!,BQ$3,#REF!,$L12,#REF!,BQ$1)
+SUMIFS(#REF!,#REF!,BQ$2,#REF!,BQ$3,#REF!,$L12,#REF!,BQ$1)
+SUMIFS(#REF!,#REF!,"Lấy",#REF!,BQ$2,#REF!,BQ$3,#REF!,BQ$1,#REF!,$L12)</f>
        <v>#REF!</v>
      </c>
      <c r="BR12" s="333" t="e">
        <f>SUMIFS(#REF!,#REF!,BR$2,#REF!,BR$3,#REF!,$L12,#REF!,BR$1)
+SUMIFS(#REF!,#REF!,BR$2,#REF!,BR$3,#REF!,$L12,#REF!,BR$1)
+SUMIFS(#REF!,#REF!,"Lấy",#REF!,BR$2,#REF!,BR$3,#REF!,BR$1,#REF!,$L12)</f>
        <v>#REF!</v>
      </c>
      <c r="BS12" s="333" t="e">
        <f>SUMIFS(#REF!,#REF!,BS$2,#REF!,BS$3,#REF!,$L12,#REF!,BS$1)
+SUMIFS(#REF!,#REF!,BS$2,#REF!,BS$3,#REF!,$L12,#REF!,BS$1)
+SUMIFS(#REF!,#REF!,"Lấy",#REF!,BS$2,#REF!,BS$3,#REF!,BS$1,#REF!,$L12)</f>
        <v>#REF!</v>
      </c>
      <c r="BT12" s="334" t="e">
        <f t="shared" si="5"/>
        <v>#REF!</v>
      </c>
      <c r="BV12" s="331">
        <v>0</v>
      </c>
      <c r="BW12" s="331">
        <v>0</v>
      </c>
      <c r="BX12" s="331">
        <v>0</v>
      </c>
      <c r="BY12" s="331">
        <v>0</v>
      </c>
      <c r="BZ12" s="331">
        <v>0</v>
      </c>
      <c r="CA12" s="331">
        <v>0</v>
      </c>
      <c r="CB12" s="331">
        <v>0</v>
      </c>
      <c r="CC12" s="331">
        <v>0</v>
      </c>
      <c r="CD12" s="331">
        <v>0</v>
      </c>
      <c r="CE12" s="331">
        <v>0</v>
      </c>
      <c r="CF12" s="331">
        <v>0</v>
      </c>
      <c r="CG12" s="331">
        <v>0</v>
      </c>
      <c r="CH12" s="334">
        <f t="shared" si="6"/>
        <v>0</v>
      </c>
      <c r="CI12" s="377">
        <f t="shared" si="7"/>
        <v>0</v>
      </c>
      <c r="CJ12" s="331">
        <v>0</v>
      </c>
      <c r="CK12" s="331">
        <v>0</v>
      </c>
      <c r="CL12" s="331">
        <v>0</v>
      </c>
      <c r="CM12" s="331">
        <v>0</v>
      </c>
      <c r="CN12" s="331">
        <v>0</v>
      </c>
      <c r="CO12" s="333"/>
      <c r="CP12" s="333"/>
      <c r="CQ12" s="333"/>
      <c r="CR12" s="333"/>
      <c r="CS12" s="333"/>
      <c r="CT12" s="333"/>
      <c r="CU12" s="333"/>
      <c r="CV12" s="334">
        <f t="shared" si="8"/>
        <v>0</v>
      </c>
      <c r="CX12" s="1033"/>
    </row>
    <row r="13" spans="1:102" s="3" customFormat="1" ht="179.4" x14ac:dyDescent="0.25">
      <c r="A13" s="191"/>
      <c r="B13" s="212">
        <f>IF(C13=0,"",MAX($B$7:B12)+1)</f>
        <v>7</v>
      </c>
      <c r="C13" s="204">
        <v>6417003903</v>
      </c>
      <c r="D13" s="205" t="str">
        <f>_xlfn.XLOOKUP(C13,'COA_DTGroup_Update 20260428'!$C$410:$C$854,'COA_DTGroup_Update 20260428'!$A$410:$A$854,"")</f>
        <v>Chi phí hỗ trợ bán hàng</v>
      </c>
      <c r="E13" s="205"/>
      <c r="F13" s="204" t="s">
        <v>807</v>
      </c>
      <c r="G13" s="205" t="s">
        <v>800</v>
      </c>
      <c r="H13" s="200">
        <f>VLOOKUP(C13,'COA_DTGroup_Update 20260428'!C:D,2,0)</f>
        <v>641</v>
      </c>
      <c r="I13" s="200">
        <v>5</v>
      </c>
      <c r="J13" s="1040" t="s">
        <v>159</v>
      </c>
      <c r="K13" s="221" t="s">
        <v>197</v>
      </c>
      <c r="L13" s="288" t="s">
        <v>555</v>
      </c>
      <c r="M13" s="289" t="s">
        <v>2261</v>
      </c>
      <c r="N13" s="284"/>
      <c r="O13" s="284" t="s">
        <v>555</v>
      </c>
      <c r="P13" s="1" t="b">
        <v>1</v>
      </c>
      <c r="R13" s="335" t="e">
        <f>SUMIFS(#REF!,#REF!,R$2,#REF!,R$3,#REF!,$L13,#REF!,R$1)
+SUMIFS(#REF!,#REF!,R$2,#REF!,R$3,#REF!,$L13,#REF!,R$1)
+SUMIFS(#REF!,#REF!,"Lấy",#REF!,R$2,#REF!,R$3,#REF!,R$1,#REF!,$L13)</f>
        <v>#REF!</v>
      </c>
      <c r="S13" s="335" t="e">
        <f>SUMIFS(#REF!,#REF!,S$2,#REF!,S$3,#REF!,$L13,#REF!,S$1)
+SUMIFS(#REF!,#REF!,S$2,#REF!,S$3,#REF!,$L13,#REF!,S$1)
+SUMIFS(#REF!,#REF!,"Lấy",#REF!,S$2,#REF!,S$3,#REF!,S$1,#REF!,$L13)</f>
        <v>#REF!</v>
      </c>
      <c r="T13" s="335" t="e">
        <f>SUMIFS(#REF!,#REF!,T$2,#REF!,T$3,#REF!,$L13,#REF!,T$1)
+SUMIFS(#REF!,#REF!,T$2,#REF!,T$3,#REF!,$L13,#REF!,T$1)
+SUMIFS(#REF!,#REF!,"Lấy",#REF!,T$2,#REF!,T$3,#REF!,T$1,#REF!,$L13)</f>
        <v>#REF!</v>
      </c>
      <c r="U13" s="335" t="e">
        <f>SUMIFS(#REF!,#REF!,U$2,#REF!,U$3,#REF!,$L13,#REF!,U$1)
+SUMIFS(#REF!,#REF!,U$2,#REF!,U$3,#REF!,$L13,#REF!,U$1)
+SUMIFS(#REF!,#REF!,"Lấy",#REF!,U$2,#REF!,U$3,#REF!,U$1,#REF!,$L13)</f>
        <v>#REF!</v>
      </c>
      <c r="V13" s="335" t="e">
        <f>SUMIFS(#REF!,#REF!,V$2,#REF!,V$3,#REF!,$L13,#REF!,V$1)
+SUMIFS(#REF!,#REF!,V$2,#REF!,V$3,#REF!,$L13,#REF!,V$1)
+SUMIFS(#REF!,#REF!,"Lấy",#REF!,V$2,#REF!,V$3,#REF!,V$1,#REF!,$L13)</f>
        <v>#REF!</v>
      </c>
      <c r="W13" s="335" t="e">
        <f>SUMIFS(#REF!,#REF!,W$2,#REF!,W$3,#REF!,$L13,#REF!,W$1)
+SUMIFS(#REF!,#REF!,W$2,#REF!,W$3,#REF!,$L13,#REF!,W$1)
+SUMIFS(#REF!,#REF!,"Lấy",#REF!,W$2,#REF!,W$3,#REF!,W$1,#REF!,$L13)</f>
        <v>#REF!</v>
      </c>
      <c r="X13" s="335" t="e">
        <f>SUMIFS(#REF!,#REF!,X$2,#REF!,X$3,#REF!,$L13,#REF!,X$1)
+SUMIFS(#REF!,#REF!,X$2,#REF!,X$3,#REF!,$L13,#REF!,X$1)
+SUMIFS(#REF!,#REF!,"Lấy",#REF!,X$2,#REF!,X$3,#REF!,X$1,#REF!,$L13)</f>
        <v>#REF!</v>
      </c>
      <c r="Y13" s="335" t="e">
        <f>SUMIFS(#REF!,#REF!,Y$2,#REF!,Y$3,#REF!,$L13,#REF!,Y$1)
+SUMIFS(#REF!,#REF!,Y$2,#REF!,Y$3,#REF!,$L13,#REF!,Y$1)
+SUMIFS(#REF!,#REF!,"Lấy",#REF!,Y$2,#REF!,Y$3,#REF!,Y$1,#REF!,$L13)</f>
        <v>#REF!</v>
      </c>
      <c r="Z13" s="335" t="e">
        <f>SUMIFS(#REF!,#REF!,Z$2,#REF!,Z$3,#REF!,$L13,#REF!,Z$1)
+SUMIFS(#REF!,#REF!,Z$2,#REF!,Z$3,#REF!,$L13,#REF!,Z$1)
+SUMIFS(#REF!,#REF!,"Lấy",#REF!,Z$2,#REF!,Z$3,#REF!,Z$1,#REF!,$L13)</f>
        <v>#REF!</v>
      </c>
      <c r="AA13" s="335" t="e">
        <f>SUMIFS(#REF!,#REF!,AA$2,#REF!,AA$3,#REF!,$L13,#REF!,AA$1)
+SUMIFS(#REF!,#REF!,AA$2,#REF!,AA$3,#REF!,$L13,#REF!,AA$1)
+SUMIFS(#REF!,#REF!,"Lấy",#REF!,AA$2,#REF!,AA$3,#REF!,AA$1,#REF!,$L13)</f>
        <v>#REF!</v>
      </c>
      <c r="AB13" s="335" t="e">
        <f>SUMIFS(#REF!,#REF!,AB$2,#REF!,AB$3,#REF!,$L13,#REF!,AB$1)
+SUMIFS(#REF!,#REF!,AB$2,#REF!,AB$3,#REF!,$L13,#REF!,AB$1)
+SUMIFS(#REF!,#REF!,"Lấy",#REF!,AB$2,#REF!,AB$3,#REF!,AB$1,#REF!,$L13)</f>
        <v>#REF!</v>
      </c>
      <c r="AC13" s="335" t="e">
        <f>SUMIFS(#REF!,#REF!,AC$2,#REF!,AC$3,#REF!,$L13,#REF!,AC$1)
+SUMIFS(#REF!,#REF!,AC$2,#REF!,AC$3,#REF!,$L13,#REF!,AC$1)
+SUMIFS(#REF!,#REF!,"Lấy",#REF!,AC$2,#REF!,AC$3,#REF!,AC$1,#REF!,$L13)</f>
        <v>#REF!</v>
      </c>
      <c r="AD13" s="336" t="e">
        <f t="shared" si="2"/>
        <v>#REF!</v>
      </c>
      <c r="AF13" s="335" t="e">
        <f>SUMIFS(#REF!,#REF!,AF$2,#REF!,AF$3,#REF!,$L13,#REF!,AF$1)
+SUMIFS(#REF!,#REF!,AF$2,#REF!,AF$3,#REF!,$L13,#REF!,AF$1)
+SUMIFS(#REF!,#REF!,"Lấy",#REF!,AF$2,#REF!,AF$3,#REF!,AF$1,#REF!,$L13)</f>
        <v>#REF!</v>
      </c>
      <c r="AG13" s="335" t="e">
        <f>SUMIFS(#REF!,#REF!,AG$2,#REF!,AG$3,#REF!,$L13,#REF!,AG$1)
+SUMIFS(#REF!,#REF!,AG$2,#REF!,AG$3,#REF!,$L13,#REF!,AG$1)
+SUMIFS(#REF!,#REF!,"Lấy",#REF!,AG$2,#REF!,AG$3,#REF!,AG$1,#REF!,$L13)</f>
        <v>#REF!</v>
      </c>
      <c r="AH13" s="335" t="e">
        <f>SUMIFS(#REF!,#REF!,AH$2,#REF!,AH$3,#REF!,$L13,#REF!,AH$1)
+SUMIFS(#REF!,#REF!,AH$2,#REF!,AH$3,#REF!,$L13,#REF!,AH$1)
+SUMIFS(#REF!,#REF!,"Lấy",#REF!,AH$2,#REF!,AH$3,#REF!,AH$1,#REF!,$L13)</f>
        <v>#REF!</v>
      </c>
      <c r="AI13" s="335" t="e">
        <f>SUMIFS(#REF!,#REF!,AI$2,#REF!,AI$3,#REF!,$L13,#REF!,AI$1)
+SUMIFS(#REF!,#REF!,AI$2,#REF!,AI$3,#REF!,$L13,#REF!,AI$1)
+SUMIFS(#REF!,#REF!,"Lấy",#REF!,AI$2,#REF!,AI$3,#REF!,AI$1,#REF!,$L13)</f>
        <v>#REF!</v>
      </c>
      <c r="AJ13" s="335" t="e">
        <f>SUMIFS(#REF!,#REF!,AJ$2,#REF!,AJ$3,#REF!,$L13,#REF!,AJ$1)
+SUMIFS(#REF!,#REF!,AJ$2,#REF!,AJ$3,#REF!,$L13,#REF!,AJ$1)
+SUMIFS(#REF!,#REF!,"Lấy",#REF!,AJ$2,#REF!,AJ$3,#REF!,AJ$1,#REF!,$L13)</f>
        <v>#REF!</v>
      </c>
      <c r="AK13" s="335" t="e">
        <f>SUMIFS(#REF!,#REF!,AK$2,#REF!,AK$3,#REF!,$L13,#REF!,AK$1)
+SUMIFS(#REF!,#REF!,AK$2,#REF!,AK$3,#REF!,$L13,#REF!,AK$1)
+SUMIFS(#REF!,#REF!,"Lấy",#REF!,AK$2,#REF!,AK$3,#REF!,AK$1,#REF!,$L13)</f>
        <v>#REF!</v>
      </c>
      <c r="AL13" s="335" t="e">
        <f>SUMIFS(#REF!,#REF!,AL$2,#REF!,AL$3,#REF!,$L13,#REF!,AL$1)
+SUMIFS(#REF!,#REF!,AL$2,#REF!,AL$3,#REF!,$L13,#REF!,AL$1)
+SUMIFS(#REF!,#REF!,"Lấy",#REF!,AL$2,#REF!,AL$3,#REF!,AL$1,#REF!,$L13)</f>
        <v>#REF!</v>
      </c>
      <c r="AM13" s="335" t="e">
        <f>SUMIFS(#REF!,#REF!,AM$2,#REF!,AM$3,#REF!,$L13,#REF!,AM$1)
+SUMIFS(#REF!,#REF!,AM$2,#REF!,AM$3,#REF!,$L13,#REF!,AM$1)
+SUMIFS(#REF!,#REF!,"Lấy",#REF!,AM$2,#REF!,AM$3,#REF!,AM$1,#REF!,$L13)</f>
        <v>#REF!</v>
      </c>
      <c r="AN13" s="335" t="e">
        <f>SUMIFS(#REF!,#REF!,AN$2,#REF!,AN$3,#REF!,$L13,#REF!,AN$1)
+SUMIFS(#REF!,#REF!,AN$2,#REF!,AN$3,#REF!,$L13,#REF!,AN$1)
+SUMIFS(#REF!,#REF!,"Lấy",#REF!,AN$2,#REF!,AN$3,#REF!,AN$1,#REF!,$L13)</f>
        <v>#REF!</v>
      </c>
      <c r="AO13" s="335" t="e">
        <f>SUMIFS(#REF!,#REF!,AO$2,#REF!,AO$3,#REF!,$L13,#REF!,AO$1)
+SUMIFS(#REF!,#REF!,AO$2,#REF!,AO$3,#REF!,$L13,#REF!,AO$1)
+SUMIFS(#REF!,#REF!,"Lấy",#REF!,AO$2,#REF!,AO$3,#REF!,AO$1,#REF!,$L13)</f>
        <v>#REF!</v>
      </c>
      <c r="AP13" s="335" t="e">
        <f>SUMIFS(#REF!,#REF!,AP$2,#REF!,AP$3,#REF!,$L13,#REF!,AP$1)
+SUMIFS(#REF!,#REF!,AP$2,#REF!,AP$3,#REF!,$L13,#REF!,AP$1)
+SUMIFS(#REF!,#REF!,"Lấy",#REF!,AP$2,#REF!,AP$3,#REF!,AP$1,#REF!,$L13)</f>
        <v>#REF!</v>
      </c>
      <c r="AQ13" s="335" t="e">
        <f>SUMIFS(#REF!,#REF!,AQ$2,#REF!,AQ$3,#REF!,$L13,#REF!,AQ$1)
+SUMIFS(#REF!,#REF!,AQ$2,#REF!,AQ$3,#REF!,$L13,#REF!,AQ$1)
+SUMIFS(#REF!,#REF!,"Lấy",#REF!,AQ$2,#REF!,AQ$3,#REF!,AQ$1,#REF!,$L13)</f>
        <v>#REF!</v>
      </c>
      <c r="AR13" s="336" t="e">
        <f t="shared" si="3"/>
        <v>#REF!</v>
      </c>
      <c r="AT13" s="335" t="e">
        <f>SUMIFS(#REF!,#REF!,AT$2,#REF!,AT$3,#REF!,$L13,#REF!,AT$1)
+SUMIFS(#REF!,#REF!,AT$2,#REF!,AT$3,#REF!,$L13,#REF!,AT$1)
+SUMIFS(#REF!,#REF!,"Lấy",#REF!,AT$2,#REF!,AT$3,#REF!,AT$1,#REF!,$L13)</f>
        <v>#REF!</v>
      </c>
      <c r="AU13" s="335" t="e">
        <f>SUMIFS(#REF!,#REF!,AU$2,#REF!,AU$3,#REF!,$L13,#REF!,AU$1)
+SUMIFS(#REF!,#REF!,AU$2,#REF!,AU$3,#REF!,$L13,#REF!,AU$1)
+SUMIFS(#REF!,#REF!,"Lấy",#REF!,AU$2,#REF!,AU$3,#REF!,AU$1,#REF!,$L13)</f>
        <v>#REF!</v>
      </c>
      <c r="AV13" s="335" t="e">
        <f>SUMIFS(#REF!,#REF!,AV$2,#REF!,AV$3,#REF!,$L13,#REF!,AV$1)
+SUMIFS(#REF!,#REF!,AV$2,#REF!,AV$3,#REF!,$L13,#REF!,AV$1)
+SUMIFS(#REF!,#REF!,"Lấy",#REF!,AV$2,#REF!,AV$3,#REF!,AV$1,#REF!,$L13)</f>
        <v>#REF!</v>
      </c>
      <c r="AW13" s="335" t="e">
        <f>SUMIFS(#REF!,#REF!,AW$2,#REF!,AW$3,#REF!,$L13,#REF!,AW$1)
+SUMIFS(#REF!,#REF!,AW$2,#REF!,AW$3,#REF!,$L13,#REF!,AW$1)
+SUMIFS(#REF!,#REF!,"Lấy",#REF!,AW$2,#REF!,AW$3,#REF!,AW$1,#REF!,$L13)</f>
        <v>#REF!</v>
      </c>
      <c r="AX13" s="335" t="e">
        <f>SUMIFS(#REF!,#REF!,AX$2,#REF!,AX$3,#REF!,$L13,#REF!,AX$1)
+SUMIFS(#REF!,#REF!,AX$2,#REF!,AX$3,#REF!,$L13,#REF!,AX$1)
+SUMIFS(#REF!,#REF!,"Lấy",#REF!,AX$2,#REF!,AX$3,#REF!,AX$1,#REF!,$L13)</f>
        <v>#REF!</v>
      </c>
      <c r="AY13" s="335" t="e">
        <f>SUMIFS(#REF!,#REF!,AY$2,#REF!,AY$3,#REF!,$L13,#REF!,AY$1)
+SUMIFS(#REF!,#REF!,AY$2,#REF!,AY$3,#REF!,$L13,#REF!,AY$1)
+SUMIFS(#REF!,#REF!,"Lấy",#REF!,AY$2,#REF!,AY$3,#REF!,AY$1,#REF!,$L13)</f>
        <v>#REF!</v>
      </c>
      <c r="AZ13" s="335" t="e">
        <f>SUMIFS(#REF!,#REF!,AZ$2,#REF!,AZ$3,#REF!,$L13,#REF!,AZ$1)
+SUMIFS(#REF!,#REF!,AZ$2,#REF!,AZ$3,#REF!,$L13,#REF!,AZ$1)
+SUMIFS(#REF!,#REF!,"Lấy",#REF!,AZ$2,#REF!,AZ$3,#REF!,AZ$1,#REF!,$L13)</f>
        <v>#REF!</v>
      </c>
      <c r="BA13" s="335" t="e">
        <f>SUMIFS(#REF!,#REF!,BA$2,#REF!,BA$3,#REF!,$L13,#REF!,BA$1)
+SUMIFS(#REF!,#REF!,BA$2,#REF!,BA$3,#REF!,$L13,#REF!,BA$1)
+SUMIFS(#REF!,#REF!,"Lấy",#REF!,BA$2,#REF!,BA$3,#REF!,BA$1,#REF!,$L13)</f>
        <v>#REF!</v>
      </c>
      <c r="BB13" s="335" t="e">
        <f>SUMIFS(#REF!,#REF!,BB$2,#REF!,BB$3,#REF!,$L13,#REF!,BB$1)
+SUMIFS(#REF!,#REF!,BB$2,#REF!,BB$3,#REF!,$L13,#REF!,BB$1)
+SUMIFS(#REF!,#REF!,"Lấy",#REF!,BB$2,#REF!,BB$3,#REF!,BB$1,#REF!,$L13)</f>
        <v>#REF!</v>
      </c>
      <c r="BC13" s="335" t="e">
        <f>SUMIFS(#REF!,#REF!,BC$2,#REF!,BC$3,#REF!,$L13,#REF!,BC$1)
+SUMIFS(#REF!,#REF!,BC$2,#REF!,BC$3,#REF!,$L13,#REF!,BC$1)
+SUMIFS(#REF!,#REF!,"Lấy",#REF!,BC$2,#REF!,BC$3,#REF!,BC$1,#REF!,$L13)</f>
        <v>#REF!</v>
      </c>
      <c r="BD13" s="335" t="e">
        <f>SUMIFS(#REF!,#REF!,BD$2,#REF!,BD$3,#REF!,$L13,#REF!,BD$1)
+SUMIFS(#REF!,#REF!,BD$2,#REF!,BD$3,#REF!,$L13,#REF!,BD$1)
+SUMIFS(#REF!,#REF!,"Lấy",#REF!,BD$2,#REF!,BD$3,#REF!,BD$1,#REF!,$L13)</f>
        <v>#REF!</v>
      </c>
      <c r="BE13" s="335" t="e">
        <f>SUMIFS(#REF!,#REF!,BE$2,#REF!,BE$3,#REF!,$L13,#REF!,BE$1)
+SUMIFS(#REF!,#REF!,BE$2,#REF!,BE$3,#REF!,$L13,#REF!,BE$1)
+SUMIFS(#REF!,#REF!,"Lấy",#REF!,BE$2,#REF!,BE$3,#REF!,BE$1,#REF!,$L13)</f>
        <v>#REF!</v>
      </c>
      <c r="BF13" s="336" t="e">
        <f t="shared" si="4"/>
        <v>#REF!</v>
      </c>
      <c r="BH13" s="335" t="e">
        <f>SUMIFS(#REF!,#REF!,BH$2,#REF!,BH$3,#REF!,$L13,#REF!,BH$1)
+SUMIFS(#REF!,#REF!,BH$2,#REF!,BH$3,#REF!,$L13,#REF!,BH$1)
+SUMIFS(#REF!,#REF!,"Lấy",#REF!,BH$2,#REF!,BH$3,#REF!,BH$1,#REF!,$L13)</f>
        <v>#REF!</v>
      </c>
      <c r="BI13" s="335" t="e">
        <f>SUMIFS(#REF!,#REF!,BI$2,#REF!,BI$3,#REF!,$L13,#REF!,BI$1)
+SUMIFS(#REF!,#REF!,BI$2,#REF!,BI$3,#REF!,$L13,#REF!,BI$1)
+SUMIFS(#REF!,#REF!,"Lấy",#REF!,BI$2,#REF!,BI$3,#REF!,BI$1,#REF!,$L13)</f>
        <v>#REF!</v>
      </c>
      <c r="BJ13" s="335" t="e">
        <f>SUMIFS(#REF!,#REF!,BJ$2,#REF!,BJ$3,#REF!,$L13,#REF!,BJ$1)
+SUMIFS(#REF!,#REF!,BJ$2,#REF!,BJ$3,#REF!,$L13,#REF!,BJ$1)
+SUMIFS(#REF!,#REF!,"Lấy",#REF!,BJ$2,#REF!,BJ$3,#REF!,BJ$1,#REF!,$L13)</f>
        <v>#REF!</v>
      </c>
      <c r="BK13" s="335" t="e">
        <f>SUMIFS(#REF!,#REF!,BK$2,#REF!,BK$3,#REF!,$L13,#REF!,BK$1)
+SUMIFS(#REF!,#REF!,BK$2,#REF!,BK$3,#REF!,$L13,#REF!,BK$1)
+SUMIFS(#REF!,#REF!,"Lấy",#REF!,BK$2,#REF!,BK$3,#REF!,BK$1,#REF!,$L13)</f>
        <v>#REF!</v>
      </c>
      <c r="BL13" s="335" t="e">
        <f>SUMIFS(#REF!,#REF!,BL$2,#REF!,BL$3,#REF!,$L13,#REF!,BL$1)
+SUMIFS(#REF!,#REF!,BL$2,#REF!,BL$3,#REF!,$L13,#REF!,BL$1)
+SUMIFS(#REF!,#REF!,"Lấy",#REF!,BL$2,#REF!,BL$3,#REF!,BL$1,#REF!,$L13)</f>
        <v>#REF!</v>
      </c>
      <c r="BM13" s="335" t="e">
        <f>SUMIFS(#REF!,#REF!,BM$2,#REF!,BM$3,#REF!,$L13,#REF!,BM$1)
+SUMIFS(#REF!,#REF!,BM$2,#REF!,BM$3,#REF!,$L13,#REF!,BM$1)
+SUMIFS(#REF!,#REF!,"Lấy",#REF!,BM$2,#REF!,BM$3,#REF!,BM$1,#REF!,$L13)</f>
        <v>#REF!</v>
      </c>
      <c r="BN13" s="335" t="e">
        <f>SUMIFS(#REF!,#REF!,BN$2,#REF!,BN$3,#REF!,$L13,#REF!,BN$1)
+SUMIFS(#REF!,#REF!,BN$2,#REF!,BN$3,#REF!,$L13,#REF!,BN$1)
+SUMIFS(#REF!,#REF!,"Lấy",#REF!,BN$2,#REF!,BN$3,#REF!,BN$1,#REF!,$L13)</f>
        <v>#REF!</v>
      </c>
      <c r="BO13" s="335" t="e">
        <f>SUMIFS(#REF!,#REF!,BO$2,#REF!,BO$3,#REF!,$L13,#REF!,BO$1)
+SUMIFS(#REF!,#REF!,BO$2,#REF!,BO$3,#REF!,$L13,#REF!,BO$1)
+SUMIFS(#REF!,#REF!,"Lấy",#REF!,BO$2,#REF!,BO$3,#REF!,BO$1,#REF!,$L13)</f>
        <v>#REF!</v>
      </c>
      <c r="BP13" s="335" t="e">
        <f>SUMIFS(#REF!,#REF!,BP$2,#REF!,BP$3,#REF!,$L13,#REF!,BP$1)
+SUMIFS(#REF!,#REF!,BP$2,#REF!,BP$3,#REF!,$L13,#REF!,BP$1)
+SUMIFS(#REF!,#REF!,"Lấy",#REF!,BP$2,#REF!,BP$3,#REF!,BP$1,#REF!,$L13)</f>
        <v>#REF!</v>
      </c>
      <c r="BQ13" s="335" t="e">
        <f>SUMIFS(#REF!,#REF!,BQ$2,#REF!,BQ$3,#REF!,$L13,#REF!,BQ$1)
+SUMIFS(#REF!,#REF!,BQ$2,#REF!,BQ$3,#REF!,$L13,#REF!,BQ$1)
+SUMIFS(#REF!,#REF!,"Lấy",#REF!,BQ$2,#REF!,BQ$3,#REF!,BQ$1,#REF!,$L13)</f>
        <v>#REF!</v>
      </c>
      <c r="BR13" s="335" t="e">
        <f>SUMIFS(#REF!,#REF!,BR$2,#REF!,BR$3,#REF!,$L13,#REF!,BR$1)
+SUMIFS(#REF!,#REF!,BR$2,#REF!,BR$3,#REF!,$L13,#REF!,BR$1)
+SUMIFS(#REF!,#REF!,"Lấy",#REF!,BR$2,#REF!,BR$3,#REF!,BR$1,#REF!,$L13)</f>
        <v>#REF!</v>
      </c>
      <c r="BS13" s="335" t="e">
        <f>SUMIFS(#REF!,#REF!,BS$2,#REF!,BS$3,#REF!,$L13,#REF!,BS$1)
+SUMIFS(#REF!,#REF!,BS$2,#REF!,BS$3,#REF!,$L13,#REF!,BS$1)
+SUMIFS(#REF!,#REF!,"Lấy",#REF!,BS$2,#REF!,BS$3,#REF!,BS$1,#REF!,$L13)</f>
        <v>#REF!</v>
      </c>
      <c r="BT13" s="336" t="e">
        <f t="shared" si="5"/>
        <v>#REF!</v>
      </c>
      <c r="BV13" s="331">
        <v>0</v>
      </c>
      <c r="BW13" s="331">
        <v>0</v>
      </c>
      <c r="BX13" s="331">
        <v>0</v>
      </c>
      <c r="BY13" s="331">
        <v>0</v>
      </c>
      <c r="BZ13" s="331">
        <v>0</v>
      </c>
      <c r="CA13" s="331">
        <v>0</v>
      </c>
      <c r="CB13" s="331">
        <v>0</v>
      </c>
      <c r="CC13" s="331">
        <v>0</v>
      </c>
      <c r="CD13" s="331">
        <v>0</v>
      </c>
      <c r="CE13" s="331">
        <v>0</v>
      </c>
      <c r="CF13" s="331">
        <v>0</v>
      </c>
      <c r="CG13" s="331">
        <v>0</v>
      </c>
      <c r="CH13" s="336">
        <f t="shared" si="6"/>
        <v>0</v>
      </c>
      <c r="CI13" s="377">
        <f t="shared" si="7"/>
        <v>0</v>
      </c>
      <c r="CJ13" s="331">
        <v>0</v>
      </c>
      <c r="CK13" s="331">
        <v>0</v>
      </c>
      <c r="CL13" s="331">
        <v>0</v>
      </c>
      <c r="CM13" s="331">
        <v>0</v>
      </c>
      <c r="CN13" s="331">
        <v>0</v>
      </c>
      <c r="CO13" s="335"/>
      <c r="CP13" s="335"/>
      <c r="CQ13" s="335"/>
      <c r="CR13" s="335"/>
      <c r="CS13" s="335"/>
      <c r="CT13" s="335"/>
      <c r="CU13" s="335"/>
      <c r="CV13" s="336">
        <f t="shared" si="8"/>
        <v>0</v>
      </c>
      <c r="CX13" s="1033"/>
    </row>
    <row r="14" spans="1:102" s="3" customFormat="1" ht="27.6" x14ac:dyDescent="0.25">
      <c r="A14" s="191"/>
      <c r="B14" s="212">
        <f>IF(C14=0,"",MAX($B$7:B13)+1)</f>
        <v>8</v>
      </c>
      <c r="C14" s="204">
        <v>6418003903</v>
      </c>
      <c r="D14" s="205" t="str">
        <f>_xlfn.XLOOKUP(C14,'COA_DTGroup_Update 20260428'!$C$410:$C$854,'COA_DTGroup_Update 20260428'!$A$410:$A$854,"")</f>
        <v>Chi phí hỗ trợ bán hàng siêu thị</v>
      </c>
      <c r="E14" s="205"/>
      <c r="F14" s="204" t="s">
        <v>807</v>
      </c>
      <c r="G14" s="205" t="s">
        <v>800</v>
      </c>
      <c r="H14" s="200">
        <f>VLOOKUP(C14,'COA_DTGroup_Update 20260428'!C:D,2,0)</f>
        <v>641</v>
      </c>
      <c r="I14" s="200">
        <v>5</v>
      </c>
      <c r="J14" s="1040" t="s">
        <v>159</v>
      </c>
      <c r="K14" s="221" t="s">
        <v>197</v>
      </c>
      <c r="L14" s="286" t="s">
        <v>2188</v>
      </c>
      <c r="M14" s="287" t="s">
        <v>2259</v>
      </c>
      <c r="N14" s="284"/>
      <c r="O14" s="284" t="s">
        <v>2188</v>
      </c>
      <c r="P14" s="1" t="b">
        <v>0</v>
      </c>
      <c r="R14" s="335" t="e">
        <f>SUMIFS(#REF!,#REF!,R$2,#REF!,R$3,#REF!,$L14,#REF!,R$1)
+SUMIFS(#REF!,#REF!,R$2,#REF!,R$3,#REF!,$L14,#REF!,R$1)
+SUMIFS(#REF!,#REF!,"Lấy",#REF!,R$2,#REF!,R$3,#REF!,R$1,#REF!,$L14)</f>
        <v>#REF!</v>
      </c>
      <c r="S14" s="335" t="e">
        <f>SUMIFS(#REF!,#REF!,S$2,#REF!,S$3,#REF!,$L14,#REF!,S$1)
+SUMIFS(#REF!,#REF!,S$2,#REF!,S$3,#REF!,$L14,#REF!,S$1)
+SUMIFS(#REF!,#REF!,"Lấy",#REF!,S$2,#REF!,S$3,#REF!,S$1,#REF!,$L14)</f>
        <v>#REF!</v>
      </c>
      <c r="T14" s="335" t="e">
        <f>SUMIFS(#REF!,#REF!,T$2,#REF!,T$3,#REF!,$L14,#REF!,T$1)
+SUMIFS(#REF!,#REF!,T$2,#REF!,T$3,#REF!,$L14,#REF!,T$1)
+SUMIFS(#REF!,#REF!,"Lấy",#REF!,T$2,#REF!,T$3,#REF!,T$1,#REF!,$L14)</f>
        <v>#REF!</v>
      </c>
      <c r="U14" s="335" t="e">
        <f>SUMIFS(#REF!,#REF!,U$2,#REF!,U$3,#REF!,$L14,#REF!,U$1)
+SUMIFS(#REF!,#REF!,U$2,#REF!,U$3,#REF!,$L14,#REF!,U$1)
+SUMIFS(#REF!,#REF!,"Lấy",#REF!,U$2,#REF!,U$3,#REF!,U$1,#REF!,$L14)</f>
        <v>#REF!</v>
      </c>
      <c r="V14" s="335" t="e">
        <f>SUMIFS(#REF!,#REF!,V$2,#REF!,V$3,#REF!,$L14,#REF!,V$1)
+SUMIFS(#REF!,#REF!,V$2,#REF!,V$3,#REF!,$L14,#REF!,V$1)
+SUMIFS(#REF!,#REF!,"Lấy",#REF!,V$2,#REF!,V$3,#REF!,V$1,#REF!,$L14)</f>
        <v>#REF!</v>
      </c>
      <c r="W14" s="335" t="e">
        <f>SUMIFS(#REF!,#REF!,W$2,#REF!,W$3,#REF!,$L14,#REF!,W$1)
+SUMIFS(#REF!,#REF!,W$2,#REF!,W$3,#REF!,$L14,#REF!,W$1)
+SUMIFS(#REF!,#REF!,"Lấy",#REF!,W$2,#REF!,W$3,#REF!,W$1,#REF!,$L14)</f>
        <v>#REF!</v>
      </c>
      <c r="X14" s="335" t="e">
        <f>SUMIFS(#REF!,#REF!,X$2,#REF!,X$3,#REF!,$L14,#REF!,X$1)
+SUMIFS(#REF!,#REF!,X$2,#REF!,X$3,#REF!,$L14,#REF!,X$1)
+SUMIFS(#REF!,#REF!,"Lấy",#REF!,X$2,#REF!,X$3,#REF!,X$1,#REF!,$L14)</f>
        <v>#REF!</v>
      </c>
      <c r="Y14" s="335" t="e">
        <f>SUMIFS(#REF!,#REF!,Y$2,#REF!,Y$3,#REF!,$L14,#REF!,Y$1)
+SUMIFS(#REF!,#REF!,Y$2,#REF!,Y$3,#REF!,$L14,#REF!,Y$1)
+SUMIFS(#REF!,#REF!,"Lấy",#REF!,Y$2,#REF!,Y$3,#REF!,Y$1,#REF!,$L14)</f>
        <v>#REF!</v>
      </c>
      <c r="Z14" s="335" t="e">
        <f>SUMIFS(#REF!,#REF!,Z$2,#REF!,Z$3,#REF!,$L14,#REF!,Z$1)
+SUMIFS(#REF!,#REF!,Z$2,#REF!,Z$3,#REF!,$L14,#REF!,Z$1)
+SUMIFS(#REF!,#REF!,"Lấy",#REF!,Z$2,#REF!,Z$3,#REF!,Z$1,#REF!,$L14)</f>
        <v>#REF!</v>
      </c>
      <c r="AA14" s="335" t="e">
        <f>SUMIFS(#REF!,#REF!,AA$2,#REF!,AA$3,#REF!,$L14,#REF!,AA$1)
+SUMIFS(#REF!,#REF!,AA$2,#REF!,AA$3,#REF!,$L14,#REF!,AA$1)
+SUMIFS(#REF!,#REF!,"Lấy",#REF!,AA$2,#REF!,AA$3,#REF!,AA$1,#REF!,$L14)</f>
        <v>#REF!</v>
      </c>
      <c r="AB14" s="335" t="e">
        <f>SUMIFS(#REF!,#REF!,AB$2,#REF!,AB$3,#REF!,$L14,#REF!,AB$1)
+SUMIFS(#REF!,#REF!,AB$2,#REF!,AB$3,#REF!,$L14,#REF!,AB$1)
+SUMIFS(#REF!,#REF!,"Lấy",#REF!,AB$2,#REF!,AB$3,#REF!,AB$1,#REF!,$L14)</f>
        <v>#REF!</v>
      </c>
      <c r="AC14" s="335" t="e">
        <f>SUMIFS(#REF!,#REF!,AC$2,#REF!,AC$3,#REF!,$L14,#REF!,AC$1)
+SUMIFS(#REF!,#REF!,AC$2,#REF!,AC$3,#REF!,$L14,#REF!,AC$1)
+SUMIFS(#REF!,#REF!,"Lấy",#REF!,AC$2,#REF!,AC$3,#REF!,AC$1,#REF!,$L14)</f>
        <v>#REF!</v>
      </c>
      <c r="AD14" s="336" t="e">
        <f t="shared" si="2"/>
        <v>#REF!</v>
      </c>
      <c r="AF14" s="335" t="e">
        <f>SUMIFS(#REF!,#REF!,AF$2,#REF!,AF$3,#REF!,$L14,#REF!,AF$1)
+SUMIFS(#REF!,#REF!,AF$2,#REF!,AF$3,#REF!,$L14,#REF!,AF$1)
+SUMIFS(#REF!,#REF!,"Lấy",#REF!,AF$2,#REF!,AF$3,#REF!,AF$1,#REF!,$L14)</f>
        <v>#REF!</v>
      </c>
      <c r="AG14" s="335" t="e">
        <f>SUMIFS(#REF!,#REF!,AG$2,#REF!,AG$3,#REF!,$L14,#REF!,AG$1)
+SUMIFS(#REF!,#REF!,AG$2,#REF!,AG$3,#REF!,$L14,#REF!,AG$1)
+SUMIFS(#REF!,#REF!,"Lấy",#REF!,AG$2,#REF!,AG$3,#REF!,AG$1,#REF!,$L14)</f>
        <v>#REF!</v>
      </c>
      <c r="AH14" s="335" t="e">
        <f>SUMIFS(#REF!,#REF!,AH$2,#REF!,AH$3,#REF!,$L14,#REF!,AH$1)
+SUMIFS(#REF!,#REF!,AH$2,#REF!,AH$3,#REF!,$L14,#REF!,AH$1)
+SUMIFS(#REF!,#REF!,"Lấy",#REF!,AH$2,#REF!,AH$3,#REF!,AH$1,#REF!,$L14)</f>
        <v>#REF!</v>
      </c>
      <c r="AI14" s="335" t="e">
        <f>SUMIFS(#REF!,#REF!,AI$2,#REF!,AI$3,#REF!,$L14,#REF!,AI$1)
+SUMIFS(#REF!,#REF!,AI$2,#REF!,AI$3,#REF!,$L14,#REF!,AI$1)
+SUMIFS(#REF!,#REF!,"Lấy",#REF!,AI$2,#REF!,AI$3,#REF!,AI$1,#REF!,$L14)</f>
        <v>#REF!</v>
      </c>
      <c r="AJ14" s="335" t="e">
        <f>SUMIFS(#REF!,#REF!,AJ$2,#REF!,AJ$3,#REF!,$L14,#REF!,AJ$1)
+SUMIFS(#REF!,#REF!,AJ$2,#REF!,AJ$3,#REF!,$L14,#REF!,AJ$1)
+SUMIFS(#REF!,#REF!,"Lấy",#REF!,AJ$2,#REF!,AJ$3,#REF!,AJ$1,#REF!,$L14)</f>
        <v>#REF!</v>
      </c>
      <c r="AK14" s="335" t="e">
        <f>SUMIFS(#REF!,#REF!,AK$2,#REF!,AK$3,#REF!,$L14,#REF!,AK$1)
+SUMIFS(#REF!,#REF!,AK$2,#REF!,AK$3,#REF!,$L14,#REF!,AK$1)
+SUMIFS(#REF!,#REF!,"Lấy",#REF!,AK$2,#REF!,AK$3,#REF!,AK$1,#REF!,$L14)</f>
        <v>#REF!</v>
      </c>
      <c r="AL14" s="335" t="e">
        <f>SUMIFS(#REF!,#REF!,AL$2,#REF!,AL$3,#REF!,$L14,#REF!,AL$1)
+SUMIFS(#REF!,#REF!,AL$2,#REF!,AL$3,#REF!,$L14,#REF!,AL$1)
+SUMIFS(#REF!,#REF!,"Lấy",#REF!,AL$2,#REF!,AL$3,#REF!,AL$1,#REF!,$L14)</f>
        <v>#REF!</v>
      </c>
      <c r="AM14" s="335" t="e">
        <f>SUMIFS(#REF!,#REF!,AM$2,#REF!,AM$3,#REF!,$L14,#REF!,AM$1)
+SUMIFS(#REF!,#REF!,AM$2,#REF!,AM$3,#REF!,$L14,#REF!,AM$1)
+SUMIFS(#REF!,#REF!,"Lấy",#REF!,AM$2,#REF!,AM$3,#REF!,AM$1,#REF!,$L14)</f>
        <v>#REF!</v>
      </c>
      <c r="AN14" s="335" t="e">
        <f>SUMIFS(#REF!,#REF!,AN$2,#REF!,AN$3,#REF!,$L14,#REF!,AN$1)
+SUMIFS(#REF!,#REF!,AN$2,#REF!,AN$3,#REF!,$L14,#REF!,AN$1)
+SUMIFS(#REF!,#REF!,"Lấy",#REF!,AN$2,#REF!,AN$3,#REF!,AN$1,#REF!,$L14)</f>
        <v>#REF!</v>
      </c>
      <c r="AO14" s="335" t="e">
        <f>SUMIFS(#REF!,#REF!,AO$2,#REF!,AO$3,#REF!,$L14,#REF!,AO$1)
+SUMIFS(#REF!,#REF!,AO$2,#REF!,AO$3,#REF!,$L14,#REF!,AO$1)
+SUMIFS(#REF!,#REF!,"Lấy",#REF!,AO$2,#REF!,AO$3,#REF!,AO$1,#REF!,$L14)</f>
        <v>#REF!</v>
      </c>
      <c r="AP14" s="335" t="e">
        <f>SUMIFS(#REF!,#REF!,AP$2,#REF!,AP$3,#REF!,$L14,#REF!,AP$1)
+SUMIFS(#REF!,#REF!,AP$2,#REF!,AP$3,#REF!,$L14,#REF!,AP$1)
+SUMIFS(#REF!,#REF!,"Lấy",#REF!,AP$2,#REF!,AP$3,#REF!,AP$1,#REF!,$L14)</f>
        <v>#REF!</v>
      </c>
      <c r="AQ14" s="335" t="e">
        <f>SUMIFS(#REF!,#REF!,AQ$2,#REF!,AQ$3,#REF!,$L14,#REF!,AQ$1)
+SUMIFS(#REF!,#REF!,AQ$2,#REF!,AQ$3,#REF!,$L14,#REF!,AQ$1)
+SUMIFS(#REF!,#REF!,"Lấy",#REF!,AQ$2,#REF!,AQ$3,#REF!,AQ$1,#REF!,$L14)</f>
        <v>#REF!</v>
      </c>
      <c r="AR14" s="336" t="e">
        <f t="shared" si="3"/>
        <v>#REF!</v>
      </c>
      <c r="AT14" s="335" t="e">
        <f>SUMIFS(#REF!,#REF!,AT$2,#REF!,AT$3,#REF!,$L14,#REF!,AT$1)
+SUMIFS(#REF!,#REF!,AT$2,#REF!,AT$3,#REF!,$L14,#REF!,AT$1)
+SUMIFS(#REF!,#REF!,"Lấy",#REF!,AT$2,#REF!,AT$3,#REF!,AT$1,#REF!,$L14)</f>
        <v>#REF!</v>
      </c>
      <c r="AU14" s="335" t="e">
        <f>SUMIFS(#REF!,#REF!,AU$2,#REF!,AU$3,#REF!,$L14,#REF!,AU$1)
+SUMIFS(#REF!,#REF!,AU$2,#REF!,AU$3,#REF!,$L14,#REF!,AU$1)
+SUMIFS(#REF!,#REF!,"Lấy",#REF!,AU$2,#REF!,AU$3,#REF!,AU$1,#REF!,$L14)</f>
        <v>#REF!</v>
      </c>
      <c r="AV14" s="335" t="e">
        <f>SUMIFS(#REF!,#REF!,AV$2,#REF!,AV$3,#REF!,$L14,#REF!,AV$1)
+SUMIFS(#REF!,#REF!,AV$2,#REF!,AV$3,#REF!,$L14,#REF!,AV$1)
+SUMIFS(#REF!,#REF!,"Lấy",#REF!,AV$2,#REF!,AV$3,#REF!,AV$1,#REF!,$L14)</f>
        <v>#REF!</v>
      </c>
      <c r="AW14" s="335" t="e">
        <f>SUMIFS(#REF!,#REF!,AW$2,#REF!,AW$3,#REF!,$L14,#REF!,AW$1)
+SUMIFS(#REF!,#REF!,AW$2,#REF!,AW$3,#REF!,$L14,#REF!,AW$1)
+SUMIFS(#REF!,#REF!,"Lấy",#REF!,AW$2,#REF!,AW$3,#REF!,AW$1,#REF!,$L14)</f>
        <v>#REF!</v>
      </c>
      <c r="AX14" s="335" t="e">
        <f>SUMIFS(#REF!,#REF!,AX$2,#REF!,AX$3,#REF!,$L14,#REF!,AX$1)
+SUMIFS(#REF!,#REF!,AX$2,#REF!,AX$3,#REF!,$L14,#REF!,AX$1)
+SUMIFS(#REF!,#REF!,"Lấy",#REF!,AX$2,#REF!,AX$3,#REF!,AX$1,#REF!,$L14)</f>
        <v>#REF!</v>
      </c>
      <c r="AY14" s="335" t="e">
        <f>SUMIFS(#REF!,#REF!,AY$2,#REF!,AY$3,#REF!,$L14,#REF!,AY$1)
+SUMIFS(#REF!,#REF!,AY$2,#REF!,AY$3,#REF!,$L14,#REF!,AY$1)
+SUMIFS(#REF!,#REF!,"Lấy",#REF!,AY$2,#REF!,AY$3,#REF!,AY$1,#REF!,$L14)</f>
        <v>#REF!</v>
      </c>
      <c r="AZ14" s="335" t="e">
        <f>SUMIFS(#REF!,#REF!,AZ$2,#REF!,AZ$3,#REF!,$L14,#REF!,AZ$1)
+SUMIFS(#REF!,#REF!,AZ$2,#REF!,AZ$3,#REF!,$L14,#REF!,AZ$1)
+SUMIFS(#REF!,#REF!,"Lấy",#REF!,AZ$2,#REF!,AZ$3,#REF!,AZ$1,#REF!,$L14)</f>
        <v>#REF!</v>
      </c>
      <c r="BA14" s="335" t="e">
        <f>SUMIFS(#REF!,#REF!,BA$2,#REF!,BA$3,#REF!,$L14,#REF!,BA$1)
+SUMIFS(#REF!,#REF!,BA$2,#REF!,BA$3,#REF!,$L14,#REF!,BA$1)
+SUMIFS(#REF!,#REF!,"Lấy",#REF!,BA$2,#REF!,BA$3,#REF!,BA$1,#REF!,$L14)</f>
        <v>#REF!</v>
      </c>
      <c r="BB14" s="335" t="e">
        <f>SUMIFS(#REF!,#REF!,BB$2,#REF!,BB$3,#REF!,$L14,#REF!,BB$1)
+SUMIFS(#REF!,#REF!,BB$2,#REF!,BB$3,#REF!,$L14,#REF!,BB$1)
+SUMIFS(#REF!,#REF!,"Lấy",#REF!,BB$2,#REF!,BB$3,#REF!,BB$1,#REF!,$L14)</f>
        <v>#REF!</v>
      </c>
      <c r="BC14" s="335" t="e">
        <f>SUMIFS(#REF!,#REF!,BC$2,#REF!,BC$3,#REF!,$L14,#REF!,BC$1)
+SUMIFS(#REF!,#REF!,BC$2,#REF!,BC$3,#REF!,$L14,#REF!,BC$1)
+SUMIFS(#REF!,#REF!,"Lấy",#REF!,BC$2,#REF!,BC$3,#REF!,BC$1,#REF!,$L14)</f>
        <v>#REF!</v>
      </c>
      <c r="BD14" s="335" t="e">
        <f>SUMIFS(#REF!,#REF!,BD$2,#REF!,BD$3,#REF!,$L14,#REF!,BD$1)
+SUMIFS(#REF!,#REF!,BD$2,#REF!,BD$3,#REF!,$L14,#REF!,BD$1)
+SUMIFS(#REF!,#REF!,"Lấy",#REF!,BD$2,#REF!,BD$3,#REF!,BD$1,#REF!,$L14)</f>
        <v>#REF!</v>
      </c>
      <c r="BE14" s="335" t="e">
        <f>SUMIFS(#REF!,#REF!,BE$2,#REF!,BE$3,#REF!,$L14,#REF!,BE$1)
+SUMIFS(#REF!,#REF!,BE$2,#REF!,BE$3,#REF!,$L14,#REF!,BE$1)
+SUMIFS(#REF!,#REF!,"Lấy",#REF!,BE$2,#REF!,BE$3,#REF!,BE$1,#REF!,$L14)</f>
        <v>#REF!</v>
      </c>
      <c r="BF14" s="336" t="e">
        <f t="shared" si="4"/>
        <v>#REF!</v>
      </c>
      <c r="BH14" s="335" t="e">
        <f>SUMIFS(#REF!,#REF!,BH$2,#REF!,BH$3,#REF!,$L14,#REF!,BH$1)
+SUMIFS(#REF!,#REF!,BH$2,#REF!,BH$3,#REF!,$L14,#REF!,BH$1)
+SUMIFS(#REF!,#REF!,"Lấy",#REF!,BH$2,#REF!,BH$3,#REF!,BH$1,#REF!,$L14)</f>
        <v>#REF!</v>
      </c>
      <c r="BI14" s="335" t="e">
        <f>SUMIFS(#REF!,#REF!,BI$2,#REF!,BI$3,#REF!,$L14,#REF!,BI$1)
+SUMIFS(#REF!,#REF!,BI$2,#REF!,BI$3,#REF!,$L14,#REF!,BI$1)
+SUMIFS(#REF!,#REF!,"Lấy",#REF!,BI$2,#REF!,BI$3,#REF!,BI$1,#REF!,$L14)</f>
        <v>#REF!</v>
      </c>
      <c r="BJ14" s="335" t="e">
        <f>SUMIFS(#REF!,#REF!,BJ$2,#REF!,BJ$3,#REF!,$L14,#REF!,BJ$1)
+SUMIFS(#REF!,#REF!,BJ$2,#REF!,BJ$3,#REF!,$L14,#REF!,BJ$1)
+SUMIFS(#REF!,#REF!,"Lấy",#REF!,BJ$2,#REF!,BJ$3,#REF!,BJ$1,#REF!,$L14)</f>
        <v>#REF!</v>
      </c>
      <c r="BK14" s="335" t="e">
        <f>SUMIFS(#REF!,#REF!,BK$2,#REF!,BK$3,#REF!,$L14,#REF!,BK$1)
+SUMIFS(#REF!,#REF!,BK$2,#REF!,BK$3,#REF!,$L14,#REF!,BK$1)
+SUMIFS(#REF!,#REF!,"Lấy",#REF!,BK$2,#REF!,BK$3,#REF!,BK$1,#REF!,$L14)</f>
        <v>#REF!</v>
      </c>
      <c r="BL14" s="335" t="e">
        <f>SUMIFS(#REF!,#REF!,BL$2,#REF!,BL$3,#REF!,$L14,#REF!,BL$1)
+SUMIFS(#REF!,#REF!,BL$2,#REF!,BL$3,#REF!,$L14,#REF!,BL$1)
+SUMIFS(#REF!,#REF!,"Lấy",#REF!,BL$2,#REF!,BL$3,#REF!,BL$1,#REF!,$L14)</f>
        <v>#REF!</v>
      </c>
      <c r="BM14" s="335" t="e">
        <f>SUMIFS(#REF!,#REF!,BM$2,#REF!,BM$3,#REF!,$L14,#REF!,BM$1)
+SUMIFS(#REF!,#REF!,BM$2,#REF!,BM$3,#REF!,$L14,#REF!,BM$1)
+SUMIFS(#REF!,#REF!,"Lấy",#REF!,BM$2,#REF!,BM$3,#REF!,BM$1,#REF!,$L14)</f>
        <v>#REF!</v>
      </c>
      <c r="BN14" s="335" t="e">
        <f>SUMIFS(#REF!,#REF!,BN$2,#REF!,BN$3,#REF!,$L14,#REF!,BN$1)
+SUMIFS(#REF!,#REF!,BN$2,#REF!,BN$3,#REF!,$L14,#REF!,BN$1)
+SUMIFS(#REF!,#REF!,"Lấy",#REF!,BN$2,#REF!,BN$3,#REF!,BN$1,#REF!,$L14)</f>
        <v>#REF!</v>
      </c>
      <c r="BO14" s="335" t="e">
        <f>SUMIFS(#REF!,#REF!,BO$2,#REF!,BO$3,#REF!,$L14,#REF!,BO$1)
+SUMIFS(#REF!,#REF!,BO$2,#REF!,BO$3,#REF!,$L14,#REF!,BO$1)
+SUMIFS(#REF!,#REF!,"Lấy",#REF!,BO$2,#REF!,BO$3,#REF!,BO$1,#REF!,$L14)</f>
        <v>#REF!</v>
      </c>
      <c r="BP14" s="335" t="e">
        <f>SUMIFS(#REF!,#REF!,BP$2,#REF!,BP$3,#REF!,$L14,#REF!,BP$1)
+SUMIFS(#REF!,#REF!,BP$2,#REF!,BP$3,#REF!,$L14,#REF!,BP$1)
+SUMIFS(#REF!,#REF!,"Lấy",#REF!,BP$2,#REF!,BP$3,#REF!,BP$1,#REF!,$L14)</f>
        <v>#REF!</v>
      </c>
      <c r="BQ14" s="335" t="e">
        <f>SUMIFS(#REF!,#REF!,BQ$2,#REF!,BQ$3,#REF!,$L14,#REF!,BQ$1)
+SUMIFS(#REF!,#REF!,BQ$2,#REF!,BQ$3,#REF!,$L14,#REF!,BQ$1)
+SUMIFS(#REF!,#REF!,"Lấy",#REF!,BQ$2,#REF!,BQ$3,#REF!,BQ$1,#REF!,$L14)</f>
        <v>#REF!</v>
      </c>
      <c r="BR14" s="335" t="e">
        <f>SUMIFS(#REF!,#REF!,BR$2,#REF!,BR$3,#REF!,$L14,#REF!,BR$1)
+SUMIFS(#REF!,#REF!,BR$2,#REF!,BR$3,#REF!,$L14,#REF!,BR$1)
+SUMIFS(#REF!,#REF!,"Lấy",#REF!,BR$2,#REF!,BR$3,#REF!,BR$1,#REF!,$L14)</f>
        <v>#REF!</v>
      </c>
      <c r="BS14" s="335" t="e">
        <f>SUMIFS(#REF!,#REF!,BS$2,#REF!,BS$3,#REF!,$L14,#REF!,BS$1)
+SUMIFS(#REF!,#REF!,BS$2,#REF!,BS$3,#REF!,$L14,#REF!,BS$1)
+SUMIFS(#REF!,#REF!,"Lấy",#REF!,BS$2,#REF!,BS$3,#REF!,BS$1,#REF!,$L14)</f>
        <v>#REF!</v>
      </c>
      <c r="BT14" s="336" t="e">
        <f t="shared" si="5"/>
        <v>#REF!</v>
      </c>
      <c r="BV14" s="331">
        <v>0</v>
      </c>
      <c r="BW14" s="331">
        <v>0</v>
      </c>
      <c r="BX14" s="331">
        <v>0</v>
      </c>
      <c r="BY14" s="331">
        <v>0</v>
      </c>
      <c r="BZ14" s="331">
        <v>0</v>
      </c>
      <c r="CA14" s="331">
        <v>0</v>
      </c>
      <c r="CB14" s="331">
        <v>0</v>
      </c>
      <c r="CC14" s="331">
        <v>0</v>
      </c>
      <c r="CD14" s="331">
        <v>0</v>
      </c>
      <c r="CE14" s="331">
        <v>0</v>
      </c>
      <c r="CF14" s="331">
        <v>0</v>
      </c>
      <c r="CG14" s="331">
        <v>0</v>
      </c>
      <c r="CH14" s="336">
        <f t="shared" si="6"/>
        <v>0</v>
      </c>
      <c r="CI14" s="377">
        <f t="shared" si="7"/>
        <v>0</v>
      </c>
      <c r="CJ14" s="331">
        <v>0</v>
      </c>
      <c r="CK14" s="331">
        <v>0</v>
      </c>
      <c r="CL14" s="331">
        <v>0</v>
      </c>
      <c r="CM14" s="331">
        <v>0</v>
      </c>
      <c r="CN14" s="331">
        <v>0</v>
      </c>
      <c r="CO14" s="335"/>
      <c r="CP14" s="335"/>
      <c r="CQ14" s="335"/>
      <c r="CR14" s="335"/>
      <c r="CS14" s="335"/>
      <c r="CT14" s="335"/>
      <c r="CU14" s="335"/>
      <c r="CV14" s="336">
        <f t="shared" si="8"/>
        <v>0</v>
      </c>
      <c r="CX14" s="1033"/>
    </row>
    <row r="15" spans="1:102" s="3" customFormat="1" ht="27.6" x14ac:dyDescent="0.25">
      <c r="A15" s="191"/>
      <c r="B15" s="212">
        <f>IF(C15=0,"",MAX($B$7:B14)+1)</f>
        <v>9</v>
      </c>
      <c r="C15" s="1035">
        <v>6417004801</v>
      </c>
      <c r="D15" s="205" t="str">
        <f>_xlfn.XLOOKUP(C15,'COA_DTGroup_Update 20260428'!$C$410:$C$854,'COA_DTGroup_Update 20260428'!$A$410:$A$854,"")</f>
        <v>Chi phí thu tiền</v>
      </c>
      <c r="E15" s="205"/>
      <c r="F15" s="1035" t="s">
        <v>808</v>
      </c>
      <c r="G15" s="205" t="s">
        <v>800</v>
      </c>
      <c r="H15" s="200">
        <f>VLOOKUP(C15,'COA_DTGroup_Update 20260428'!C:D,2,0)</f>
        <v>641</v>
      </c>
      <c r="I15" s="200">
        <v>5</v>
      </c>
      <c r="J15" s="1040" t="s">
        <v>159</v>
      </c>
      <c r="K15" s="221" t="s">
        <v>197</v>
      </c>
      <c r="L15" s="286" t="s">
        <v>2174</v>
      </c>
      <c r="M15" s="287" t="s">
        <v>2259</v>
      </c>
      <c r="N15" s="284"/>
      <c r="O15" s="284" t="s">
        <v>2174</v>
      </c>
      <c r="P15" s="1" t="b">
        <v>0</v>
      </c>
      <c r="R15" s="335" t="e">
        <f>SUMIFS(#REF!,#REF!,R$2,#REF!,R$3,#REF!,$L15,#REF!,R$1)
+SUMIFS(#REF!,#REF!,R$2,#REF!,R$3,#REF!,$L15,#REF!,R$1)
+SUMIFS(#REF!,#REF!,"Lấy",#REF!,R$2,#REF!,R$3,#REF!,R$1,#REF!,$L15)</f>
        <v>#REF!</v>
      </c>
      <c r="S15" s="335" t="e">
        <f>SUMIFS(#REF!,#REF!,S$2,#REF!,S$3,#REF!,$L15,#REF!,S$1)
+SUMIFS(#REF!,#REF!,S$2,#REF!,S$3,#REF!,$L15,#REF!,S$1)
+SUMIFS(#REF!,#REF!,"Lấy",#REF!,S$2,#REF!,S$3,#REF!,S$1,#REF!,$L15)</f>
        <v>#REF!</v>
      </c>
      <c r="T15" s="335" t="e">
        <f>SUMIFS(#REF!,#REF!,T$2,#REF!,T$3,#REF!,$L15,#REF!,T$1)
+SUMIFS(#REF!,#REF!,T$2,#REF!,T$3,#REF!,$L15,#REF!,T$1)
+SUMIFS(#REF!,#REF!,"Lấy",#REF!,T$2,#REF!,T$3,#REF!,T$1,#REF!,$L15)</f>
        <v>#REF!</v>
      </c>
      <c r="U15" s="335" t="e">
        <f>SUMIFS(#REF!,#REF!,U$2,#REF!,U$3,#REF!,$L15,#REF!,U$1)
+SUMIFS(#REF!,#REF!,U$2,#REF!,U$3,#REF!,$L15,#REF!,U$1)
+SUMIFS(#REF!,#REF!,"Lấy",#REF!,U$2,#REF!,U$3,#REF!,U$1,#REF!,$L15)</f>
        <v>#REF!</v>
      </c>
      <c r="V15" s="335" t="e">
        <f>SUMIFS(#REF!,#REF!,V$2,#REF!,V$3,#REF!,$L15,#REF!,V$1)
+SUMIFS(#REF!,#REF!,V$2,#REF!,V$3,#REF!,$L15,#REF!,V$1)
+SUMIFS(#REF!,#REF!,"Lấy",#REF!,V$2,#REF!,V$3,#REF!,V$1,#REF!,$L15)</f>
        <v>#REF!</v>
      </c>
      <c r="W15" s="335" t="e">
        <f>SUMIFS(#REF!,#REF!,W$2,#REF!,W$3,#REF!,$L15,#REF!,W$1)
+SUMIFS(#REF!,#REF!,W$2,#REF!,W$3,#REF!,$L15,#REF!,W$1)
+SUMIFS(#REF!,#REF!,"Lấy",#REF!,W$2,#REF!,W$3,#REF!,W$1,#REF!,$L15)</f>
        <v>#REF!</v>
      </c>
      <c r="X15" s="335" t="e">
        <f>SUMIFS(#REF!,#REF!,X$2,#REF!,X$3,#REF!,$L15,#REF!,X$1)
+SUMIFS(#REF!,#REF!,X$2,#REF!,X$3,#REF!,$L15,#REF!,X$1)
+SUMIFS(#REF!,#REF!,"Lấy",#REF!,X$2,#REF!,X$3,#REF!,X$1,#REF!,$L15)</f>
        <v>#REF!</v>
      </c>
      <c r="Y15" s="335" t="e">
        <f>SUMIFS(#REF!,#REF!,Y$2,#REF!,Y$3,#REF!,$L15,#REF!,Y$1)
+SUMIFS(#REF!,#REF!,Y$2,#REF!,Y$3,#REF!,$L15,#REF!,Y$1)
+SUMIFS(#REF!,#REF!,"Lấy",#REF!,Y$2,#REF!,Y$3,#REF!,Y$1,#REF!,$L15)</f>
        <v>#REF!</v>
      </c>
      <c r="Z15" s="335" t="e">
        <f>SUMIFS(#REF!,#REF!,Z$2,#REF!,Z$3,#REF!,$L15,#REF!,Z$1)
+SUMIFS(#REF!,#REF!,Z$2,#REF!,Z$3,#REF!,$L15,#REF!,Z$1)
+SUMIFS(#REF!,#REF!,"Lấy",#REF!,Z$2,#REF!,Z$3,#REF!,Z$1,#REF!,$L15)</f>
        <v>#REF!</v>
      </c>
      <c r="AA15" s="335" t="e">
        <f>SUMIFS(#REF!,#REF!,AA$2,#REF!,AA$3,#REF!,$L15,#REF!,AA$1)
+SUMIFS(#REF!,#REF!,AA$2,#REF!,AA$3,#REF!,$L15,#REF!,AA$1)
+SUMIFS(#REF!,#REF!,"Lấy",#REF!,AA$2,#REF!,AA$3,#REF!,AA$1,#REF!,$L15)</f>
        <v>#REF!</v>
      </c>
      <c r="AB15" s="335" t="e">
        <f>SUMIFS(#REF!,#REF!,AB$2,#REF!,AB$3,#REF!,$L15,#REF!,AB$1)
+SUMIFS(#REF!,#REF!,AB$2,#REF!,AB$3,#REF!,$L15,#REF!,AB$1)
+SUMIFS(#REF!,#REF!,"Lấy",#REF!,AB$2,#REF!,AB$3,#REF!,AB$1,#REF!,$L15)</f>
        <v>#REF!</v>
      </c>
      <c r="AC15" s="335" t="e">
        <f>SUMIFS(#REF!,#REF!,AC$2,#REF!,AC$3,#REF!,$L15,#REF!,AC$1)
+SUMIFS(#REF!,#REF!,AC$2,#REF!,AC$3,#REF!,$L15,#REF!,AC$1)
+SUMIFS(#REF!,#REF!,"Lấy",#REF!,AC$2,#REF!,AC$3,#REF!,AC$1,#REF!,$L15)</f>
        <v>#REF!</v>
      </c>
      <c r="AD15" s="336" t="e">
        <f t="shared" si="2"/>
        <v>#REF!</v>
      </c>
      <c r="AF15" s="335" t="e">
        <f>SUMIFS(#REF!,#REF!,AF$2,#REF!,AF$3,#REF!,$L15,#REF!,AF$1)
+SUMIFS(#REF!,#REF!,AF$2,#REF!,AF$3,#REF!,$L15,#REF!,AF$1)
+SUMIFS(#REF!,#REF!,"Lấy",#REF!,AF$2,#REF!,AF$3,#REF!,AF$1,#REF!,$L15)</f>
        <v>#REF!</v>
      </c>
      <c r="AG15" s="335" t="e">
        <f>SUMIFS(#REF!,#REF!,AG$2,#REF!,AG$3,#REF!,$L15,#REF!,AG$1)
+SUMIFS(#REF!,#REF!,AG$2,#REF!,AG$3,#REF!,$L15,#REF!,AG$1)
+SUMIFS(#REF!,#REF!,"Lấy",#REF!,AG$2,#REF!,AG$3,#REF!,AG$1,#REF!,$L15)</f>
        <v>#REF!</v>
      </c>
      <c r="AH15" s="335" t="e">
        <f>SUMIFS(#REF!,#REF!,AH$2,#REF!,AH$3,#REF!,$L15,#REF!,AH$1)
+SUMIFS(#REF!,#REF!,AH$2,#REF!,AH$3,#REF!,$L15,#REF!,AH$1)
+SUMIFS(#REF!,#REF!,"Lấy",#REF!,AH$2,#REF!,AH$3,#REF!,AH$1,#REF!,$L15)</f>
        <v>#REF!</v>
      </c>
      <c r="AI15" s="335" t="e">
        <f>SUMIFS(#REF!,#REF!,AI$2,#REF!,AI$3,#REF!,$L15,#REF!,AI$1)
+SUMIFS(#REF!,#REF!,AI$2,#REF!,AI$3,#REF!,$L15,#REF!,AI$1)
+SUMIFS(#REF!,#REF!,"Lấy",#REF!,AI$2,#REF!,AI$3,#REF!,AI$1,#REF!,$L15)</f>
        <v>#REF!</v>
      </c>
      <c r="AJ15" s="335" t="e">
        <f>SUMIFS(#REF!,#REF!,AJ$2,#REF!,AJ$3,#REF!,$L15,#REF!,AJ$1)
+SUMIFS(#REF!,#REF!,AJ$2,#REF!,AJ$3,#REF!,$L15,#REF!,AJ$1)
+SUMIFS(#REF!,#REF!,"Lấy",#REF!,AJ$2,#REF!,AJ$3,#REF!,AJ$1,#REF!,$L15)</f>
        <v>#REF!</v>
      </c>
      <c r="AK15" s="335" t="e">
        <f>SUMIFS(#REF!,#REF!,AK$2,#REF!,AK$3,#REF!,$L15,#REF!,AK$1)
+SUMIFS(#REF!,#REF!,AK$2,#REF!,AK$3,#REF!,$L15,#REF!,AK$1)
+SUMIFS(#REF!,#REF!,"Lấy",#REF!,AK$2,#REF!,AK$3,#REF!,AK$1,#REF!,$L15)</f>
        <v>#REF!</v>
      </c>
      <c r="AL15" s="335" t="e">
        <f>SUMIFS(#REF!,#REF!,AL$2,#REF!,AL$3,#REF!,$L15,#REF!,AL$1)
+SUMIFS(#REF!,#REF!,AL$2,#REF!,AL$3,#REF!,$L15,#REF!,AL$1)
+SUMIFS(#REF!,#REF!,"Lấy",#REF!,AL$2,#REF!,AL$3,#REF!,AL$1,#REF!,$L15)</f>
        <v>#REF!</v>
      </c>
      <c r="AM15" s="335" t="e">
        <f>SUMIFS(#REF!,#REF!,AM$2,#REF!,AM$3,#REF!,$L15,#REF!,AM$1)
+SUMIFS(#REF!,#REF!,AM$2,#REF!,AM$3,#REF!,$L15,#REF!,AM$1)
+SUMIFS(#REF!,#REF!,"Lấy",#REF!,AM$2,#REF!,AM$3,#REF!,AM$1,#REF!,$L15)</f>
        <v>#REF!</v>
      </c>
      <c r="AN15" s="335" t="e">
        <f>SUMIFS(#REF!,#REF!,AN$2,#REF!,AN$3,#REF!,$L15,#REF!,AN$1)
+SUMIFS(#REF!,#REF!,AN$2,#REF!,AN$3,#REF!,$L15,#REF!,AN$1)
+SUMIFS(#REF!,#REF!,"Lấy",#REF!,AN$2,#REF!,AN$3,#REF!,AN$1,#REF!,$L15)</f>
        <v>#REF!</v>
      </c>
      <c r="AO15" s="335" t="e">
        <f>SUMIFS(#REF!,#REF!,AO$2,#REF!,AO$3,#REF!,$L15,#REF!,AO$1)
+SUMIFS(#REF!,#REF!,AO$2,#REF!,AO$3,#REF!,$L15,#REF!,AO$1)
+SUMIFS(#REF!,#REF!,"Lấy",#REF!,AO$2,#REF!,AO$3,#REF!,AO$1,#REF!,$L15)</f>
        <v>#REF!</v>
      </c>
      <c r="AP15" s="335" t="e">
        <f>SUMIFS(#REF!,#REF!,AP$2,#REF!,AP$3,#REF!,$L15,#REF!,AP$1)
+SUMIFS(#REF!,#REF!,AP$2,#REF!,AP$3,#REF!,$L15,#REF!,AP$1)
+SUMIFS(#REF!,#REF!,"Lấy",#REF!,AP$2,#REF!,AP$3,#REF!,AP$1,#REF!,$L15)</f>
        <v>#REF!</v>
      </c>
      <c r="AQ15" s="335" t="e">
        <f>SUMIFS(#REF!,#REF!,AQ$2,#REF!,AQ$3,#REF!,$L15,#REF!,AQ$1)
+SUMIFS(#REF!,#REF!,AQ$2,#REF!,AQ$3,#REF!,$L15,#REF!,AQ$1)
+SUMIFS(#REF!,#REF!,"Lấy",#REF!,AQ$2,#REF!,AQ$3,#REF!,AQ$1,#REF!,$L15)</f>
        <v>#REF!</v>
      </c>
      <c r="AR15" s="336" t="e">
        <f t="shared" si="3"/>
        <v>#REF!</v>
      </c>
      <c r="AT15" s="335" t="e">
        <f>SUMIFS(#REF!,#REF!,AT$2,#REF!,AT$3,#REF!,$L15,#REF!,AT$1)
+SUMIFS(#REF!,#REF!,AT$2,#REF!,AT$3,#REF!,$L15,#REF!,AT$1)
+SUMIFS(#REF!,#REF!,"Lấy",#REF!,AT$2,#REF!,AT$3,#REF!,AT$1,#REF!,$L15)</f>
        <v>#REF!</v>
      </c>
      <c r="AU15" s="335" t="e">
        <f>SUMIFS(#REF!,#REF!,AU$2,#REF!,AU$3,#REF!,$L15,#REF!,AU$1)
+SUMIFS(#REF!,#REF!,AU$2,#REF!,AU$3,#REF!,$L15,#REF!,AU$1)
+SUMIFS(#REF!,#REF!,"Lấy",#REF!,AU$2,#REF!,AU$3,#REF!,AU$1,#REF!,$L15)</f>
        <v>#REF!</v>
      </c>
      <c r="AV15" s="335" t="e">
        <f>SUMIFS(#REF!,#REF!,AV$2,#REF!,AV$3,#REF!,$L15,#REF!,AV$1)
+SUMIFS(#REF!,#REF!,AV$2,#REF!,AV$3,#REF!,$L15,#REF!,AV$1)
+SUMIFS(#REF!,#REF!,"Lấy",#REF!,AV$2,#REF!,AV$3,#REF!,AV$1,#REF!,$L15)</f>
        <v>#REF!</v>
      </c>
      <c r="AW15" s="335" t="e">
        <f>SUMIFS(#REF!,#REF!,AW$2,#REF!,AW$3,#REF!,$L15,#REF!,AW$1)
+SUMIFS(#REF!,#REF!,AW$2,#REF!,AW$3,#REF!,$L15,#REF!,AW$1)
+SUMIFS(#REF!,#REF!,"Lấy",#REF!,AW$2,#REF!,AW$3,#REF!,AW$1,#REF!,$L15)</f>
        <v>#REF!</v>
      </c>
      <c r="AX15" s="335" t="e">
        <f>SUMIFS(#REF!,#REF!,AX$2,#REF!,AX$3,#REF!,$L15,#REF!,AX$1)
+SUMIFS(#REF!,#REF!,AX$2,#REF!,AX$3,#REF!,$L15,#REF!,AX$1)
+SUMIFS(#REF!,#REF!,"Lấy",#REF!,AX$2,#REF!,AX$3,#REF!,AX$1,#REF!,$L15)</f>
        <v>#REF!</v>
      </c>
      <c r="AY15" s="335" t="e">
        <f>SUMIFS(#REF!,#REF!,AY$2,#REF!,AY$3,#REF!,$L15,#REF!,AY$1)
+SUMIFS(#REF!,#REF!,AY$2,#REF!,AY$3,#REF!,$L15,#REF!,AY$1)
+SUMIFS(#REF!,#REF!,"Lấy",#REF!,AY$2,#REF!,AY$3,#REF!,AY$1,#REF!,$L15)</f>
        <v>#REF!</v>
      </c>
      <c r="AZ15" s="335" t="e">
        <f>SUMIFS(#REF!,#REF!,AZ$2,#REF!,AZ$3,#REF!,$L15,#REF!,AZ$1)
+SUMIFS(#REF!,#REF!,AZ$2,#REF!,AZ$3,#REF!,$L15,#REF!,AZ$1)
+SUMIFS(#REF!,#REF!,"Lấy",#REF!,AZ$2,#REF!,AZ$3,#REF!,AZ$1,#REF!,$L15)</f>
        <v>#REF!</v>
      </c>
      <c r="BA15" s="335" t="e">
        <f>SUMIFS(#REF!,#REF!,BA$2,#REF!,BA$3,#REF!,$L15,#REF!,BA$1)
+SUMIFS(#REF!,#REF!,BA$2,#REF!,BA$3,#REF!,$L15,#REF!,BA$1)
+SUMIFS(#REF!,#REF!,"Lấy",#REF!,BA$2,#REF!,BA$3,#REF!,BA$1,#REF!,$L15)</f>
        <v>#REF!</v>
      </c>
      <c r="BB15" s="335" t="e">
        <f>SUMIFS(#REF!,#REF!,BB$2,#REF!,BB$3,#REF!,$L15,#REF!,BB$1)
+SUMIFS(#REF!,#REF!,BB$2,#REF!,BB$3,#REF!,$L15,#REF!,BB$1)
+SUMIFS(#REF!,#REF!,"Lấy",#REF!,BB$2,#REF!,BB$3,#REF!,BB$1,#REF!,$L15)</f>
        <v>#REF!</v>
      </c>
      <c r="BC15" s="335" t="e">
        <f>SUMIFS(#REF!,#REF!,BC$2,#REF!,BC$3,#REF!,$L15,#REF!,BC$1)
+SUMIFS(#REF!,#REF!,BC$2,#REF!,BC$3,#REF!,$L15,#REF!,BC$1)
+SUMIFS(#REF!,#REF!,"Lấy",#REF!,BC$2,#REF!,BC$3,#REF!,BC$1,#REF!,$L15)</f>
        <v>#REF!</v>
      </c>
      <c r="BD15" s="335" t="e">
        <f>SUMIFS(#REF!,#REF!,BD$2,#REF!,BD$3,#REF!,$L15,#REF!,BD$1)
+SUMIFS(#REF!,#REF!,BD$2,#REF!,BD$3,#REF!,$L15,#REF!,BD$1)
+SUMIFS(#REF!,#REF!,"Lấy",#REF!,BD$2,#REF!,BD$3,#REF!,BD$1,#REF!,$L15)</f>
        <v>#REF!</v>
      </c>
      <c r="BE15" s="335" t="e">
        <f>SUMIFS(#REF!,#REF!,BE$2,#REF!,BE$3,#REF!,$L15,#REF!,BE$1)
+SUMIFS(#REF!,#REF!,BE$2,#REF!,BE$3,#REF!,$L15,#REF!,BE$1)
+SUMIFS(#REF!,#REF!,"Lấy",#REF!,BE$2,#REF!,BE$3,#REF!,BE$1,#REF!,$L15)</f>
        <v>#REF!</v>
      </c>
      <c r="BF15" s="336" t="e">
        <f t="shared" si="4"/>
        <v>#REF!</v>
      </c>
      <c r="BH15" s="335" t="e">
        <f>SUMIFS(#REF!,#REF!,BH$2,#REF!,BH$3,#REF!,$L15,#REF!,BH$1)
+SUMIFS(#REF!,#REF!,BH$2,#REF!,BH$3,#REF!,$L15,#REF!,BH$1)
+SUMIFS(#REF!,#REF!,"Lấy",#REF!,BH$2,#REF!,BH$3,#REF!,BH$1,#REF!,$L15)</f>
        <v>#REF!</v>
      </c>
      <c r="BI15" s="335" t="e">
        <f>SUMIFS(#REF!,#REF!,BI$2,#REF!,BI$3,#REF!,$L15,#REF!,BI$1)
+SUMIFS(#REF!,#REF!,BI$2,#REF!,BI$3,#REF!,$L15,#REF!,BI$1)
+SUMIFS(#REF!,#REF!,"Lấy",#REF!,BI$2,#REF!,BI$3,#REF!,BI$1,#REF!,$L15)</f>
        <v>#REF!</v>
      </c>
      <c r="BJ15" s="335" t="e">
        <f>SUMIFS(#REF!,#REF!,BJ$2,#REF!,BJ$3,#REF!,$L15,#REF!,BJ$1)
+SUMIFS(#REF!,#REF!,BJ$2,#REF!,BJ$3,#REF!,$L15,#REF!,BJ$1)
+SUMIFS(#REF!,#REF!,"Lấy",#REF!,BJ$2,#REF!,BJ$3,#REF!,BJ$1,#REF!,$L15)</f>
        <v>#REF!</v>
      </c>
      <c r="BK15" s="335" t="e">
        <f>SUMIFS(#REF!,#REF!,BK$2,#REF!,BK$3,#REF!,$L15,#REF!,BK$1)
+SUMIFS(#REF!,#REF!,BK$2,#REF!,BK$3,#REF!,$L15,#REF!,BK$1)
+SUMIFS(#REF!,#REF!,"Lấy",#REF!,BK$2,#REF!,BK$3,#REF!,BK$1,#REF!,$L15)</f>
        <v>#REF!</v>
      </c>
      <c r="BL15" s="335" t="e">
        <f>SUMIFS(#REF!,#REF!,BL$2,#REF!,BL$3,#REF!,$L15,#REF!,BL$1)
+SUMIFS(#REF!,#REF!,BL$2,#REF!,BL$3,#REF!,$L15,#REF!,BL$1)
+SUMIFS(#REF!,#REF!,"Lấy",#REF!,BL$2,#REF!,BL$3,#REF!,BL$1,#REF!,$L15)</f>
        <v>#REF!</v>
      </c>
      <c r="BM15" s="335" t="e">
        <f>SUMIFS(#REF!,#REF!,BM$2,#REF!,BM$3,#REF!,$L15,#REF!,BM$1)
+SUMIFS(#REF!,#REF!,BM$2,#REF!,BM$3,#REF!,$L15,#REF!,BM$1)
+SUMIFS(#REF!,#REF!,"Lấy",#REF!,BM$2,#REF!,BM$3,#REF!,BM$1,#REF!,$L15)</f>
        <v>#REF!</v>
      </c>
      <c r="BN15" s="335" t="e">
        <f>SUMIFS(#REF!,#REF!,BN$2,#REF!,BN$3,#REF!,$L15,#REF!,BN$1)
+SUMIFS(#REF!,#REF!,BN$2,#REF!,BN$3,#REF!,$L15,#REF!,BN$1)
+SUMIFS(#REF!,#REF!,"Lấy",#REF!,BN$2,#REF!,BN$3,#REF!,BN$1,#REF!,$L15)</f>
        <v>#REF!</v>
      </c>
      <c r="BO15" s="335" t="e">
        <f>SUMIFS(#REF!,#REF!,BO$2,#REF!,BO$3,#REF!,$L15,#REF!,BO$1)
+SUMIFS(#REF!,#REF!,BO$2,#REF!,BO$3,#REF!,$L15,#REF!,BO$1)
+SUMIFS(#REF!,#REF!,"Lấy",#REF!,BO$2,#REF!,BO$3,#REF!,BO$1,#REF!,$L15)</f>
        <v>#REF!</v>
      </c>
      <c r="BP15" s="335" t="e">
        <f>SUMIFS(#REF!,#REF!,BP$2,#REF!,BP$3,#REF!,$L15,#REF!,BP$1)
+SUMIFS(#REF!,#REF!,BP$2,#REF!,BP$3,#REF!,$L15,#REF!,BP$1)
+SUMIFS(#REF!,#REF!,"Lấy",#REF!,BP$2,#REF!,BP$3,#REF!,BP$1,#REF!,$L15)</f>
        <v>#REF!</v>
      </c>
      <c r="BQ15" s="335" t="e">
        <f>SUMIFS(#REF!,#REF!,BQ$2,#REF!,BQ$3,#REF!,$L15,#REF!,BQ$1)
+SUMIFS(#REF!,#REF!,BQ$2,#REF!,BQ$3,#REF!,$L15,#REF!,BQ$1)
+SUMIFS(#REF!,#REF!,"Lấy",#REF!,BQ$2,#REF!,BQ$3,#REF!,BQ$1,#REF!,$L15)</f>
        <v>#REF!</v>
      </c>
      <c r="BR15" s="335" t="e">
        <f>SUMIFS(#REF!,#REF!,BR$2,#REF!,BR$3,#REF!,$L15,#REF!,BR$1)
+SUMIFS(#REF!,#REF!,BR$2,#REF!,BR$3,#REF!,$L15,#REF!,BR$1)
+SUMIFS(#REF!,#REF!,"Lấy",#REF!,BR$2,#REF!,BR$3,#REF!,BR$1,#REF!,$L15)</f>
        <v>#REF!</v>
      </c>
      <c r="BS15" s="335" t="e">
        <f>SUMIFS(#REF!,#REF!,BS$2,#REF!,BS$3,#REF!,$L15,#REF!,BS$1)
+SUMIFS(#REF!,#REF!,BS$2,#REF!,BS$3,#REF!,$L15,#REF!,BS$1)
+SUMIFS(#REF!,#REF!,"Lấy",#REF!,BS$2,#REF!,BS$3,#REF!,BS$1,#REF!,$L15)</f>
        <v>#REF!</v>
      </c>
      <c r="BT15" s="336" t="e">
        <f t="shared" si="5"/>
        <v>#REF!</v>
      </c>
      <c r="BV15" s="331">
        <v>0</v>
      </c>
      <c r="BW15" s="331">
        <v>0</v>
      </c>
      <c r="BX15" s="331">
        <v>0</v>
      </c>
      <c r="BY15" s="331">
        <v>0</v>
      </c>
      <c r="BZ15" s="331">
        <v>0</v>
      </c>
      <c r="CA15" s="331">
        <v>0</v>
      </c>
      <c r="CB15" s="331">
        <v>0</v>
      </c>
      <c r="CC15" s="331">
        <v>0</v>
      </c>
      <c r="CD15" s="331">
        <v>0</v>
      </c>
      <c r="CE15" s="331">
        <v>0</v>
      </c>
      <c r="CF15" s="331">
        <v>0</v>
      </c>
      <c r="CG15" s="331">
        <v>0</v>
      </c>
      <c r="CH15" s="336">
        <f t="shared" si="6"/>
        <v>0</v>
      </c>
      <c r="CI15" s="377">
        <f t="shared" si="7"/>
        <v>0</v>
      </c>
      <c r="CJ15" s="331">
        <v>0</v>
      </c>
      <c r="CK15" s="331">
        <v>0</v>
      </c>
      <c r="CL15" s="331">
        <v>0</v>
      </c>
      <c r="CM15" s="331">
        <v>0</v>
      </c>
      <c r="CN15" s="331">
        <v>0</v>
      </c>
      <c r="CO15" s="335"/>
      <c r="CP15" s="335"/>
      <c r="CQ15" s="335"/>
      <c r="CR15" s="335"/>
      <c r="CS15" s="335"/>
      <c r="CT15" s="335"/>
      <c r="CU15" s="335"/>
      <c r="CV15" s="336">
        <f t="shared" si="8"/>
        <v>0</v>
      </c>
      <c r="CX15" s="1033"/>
    </row>
    <row r="16" spans="1:102" ht="110.4" x14ac:dyDescent="0.25">
      <c r="B16" s="172">
        <f>IF(C16=0,"",MAX($B$7:B15)+1)</f>
        <v>10</v>
      </c>
      <c r="C16" s="1043">
        <v>6418003902</v>
      </c>
      <c r="D16" s="9" t="str">
        <f>_xlfn.XLOOKUP(C16,'COA_DTGroup_Update 20260428'!$C$410:$C$854,'COA_DTGroup_Update 20260428'!$A$410:$A$854,"")</f>
        <v>Chi phí chiết khấu bán hàng, thanh toán</v>
      </c>
      <c r="E16" s="9" t="s">
        <v>310</v>
      </c>
      <c r="F16" s="1043" t="s">
        <v>809</v>
      </c>
      <c r="G16" s="171"/>
      <c r="H16" s="179">
        <f>VLOOKUP(C16,'COA_DTGroup_Update 20260428'!C:D,2,0)</f>
        <v>641</v>
      </c>
      <c r="I16" s="179">
        <v>4</v>
      </c>
      <c r="J16" s="198" t="s">
        <v>310</v>
      </c>
      <c r="K16" s="220" t="s">
        <v>197</v>
      </c>
      <c r="L16" s="1041" t="s">
        <v>556</v>
      </c>
      <c r="M16" s="1044" t="s">
        <v>2262</v>
      </c>
      <c r="N16" s="1039" t="s">
        <v>2263</v>
      </c>
      <c r="O16" s="1039" t="s">
        <v>556</v>
      </c>
      <c r="P16" s="1" t="b">
        <v>0</v>
      </c>
      <c r="R16" s="333" t="e">
        <f>SUMIFS(#REF!,#REF!,R$2,#REF!,R$3,#REF!,$L16,#REF!,R$1)
+SUMIFS(#REF!,#REF!,R$2,#REF!,R$3,#REF!,$L16,#REF!,R$1)
+SUMIFS(#REF!,#REF!,"Lấy",#REF!,R$2,#REF!,R$3,#REF!,R$1,#REF!,$L16)</f>
        <v>#REF!</v>
      </c>
      <c r="S16" s="333" t="e">
        <f>SUMIFS(#REF!,#REF!,S$2,#REF!,S$3,#REF!,$L16,#REF!,S$1)
+SUMIFS(#REF!,#REF!,S$2,#REF!,S$3,#REF!,$L16,#REF!,S$1)
+SUMIFS(#REF!,#REF!,"Lấy",#REF!,S$2,#REF!,S$3,#REF!,S$1,#REF!,$L16)</f>
        <v>#REF!</v>
      </c>
      <c r="T16" s="333" t="e">
        <f>SUMIFS(#REF!,#REF!,T$2,#REF!,T$3,#REF!,$L16,#REF!,T$1)
+SUMIFS(#REF!,#REF!,T$2,#REF!,T$3,#REF!,$L16,#REF!,T$1)
+SUMIFS(#REF!,#REF!,"Lấy",#REF!,T$2,#REF!,T$3,#REF!,T$1,#REF!,$L16)</f>
        <v>#REF!</v>
      </c>
      <c r="U16" s="333" t="e">
        <f>SUMIFS(#REF!,#REF!,U$2,#REF!,U$3,#REF!,$L16,#REF!,U$1)
+SUMIFS(#REF!,#REF!,U$2,#REF!,U$3,#REF!,$L16,#REF!,U$1)
+SUMIFS(#REF!,#REF!,"Lấy",#REF!,U$2,#REF!,U$3,#REF!,U$1,#REF!,$L16)</f>
        <v>#REF!</v>
      </c>
      <c r="V16" s="333" t="e">
        <f>SUMIFS(#REF!,#REF!,V$2,#REF!,V$3,#REF!,$L16,#REF!,V$1)
+SUMIFS(#REF!,#REF!,V$2,#REF!,V$3,#REF!,$L16,#REF!,V$1)
+SUMIFS(#REF!,#REF!,"Lấy",#REF!,V$2,#REF!,V$3,#REF!,V$1,#REF!,$L16)</f>
        <v>#REF!</v>
      </c>
      <c r="W16" s="333" t="e">
        <f>SUMIFS(#REF!,#REF!,W$2,#REF!,W$3,#REF!,$L16,#REF!,W$1)
+SUMIFS(#REF!,#REF!,W$2,#REF!,W$3,#REF!,$L16,#REF!,W$1)
+SUMIFS(#REF!,#REF!,"Lấy",#REF!,W$2,#REF!,W$3,#REF!,W$1,#REF!,$L16)</f>
        <v>#REF!</v>
      </c>
      <c r="X16" s="333" t="e">
        <f>SUMIFS(#REF!,#REF!,X$2,#REF!,X$3,#REF!,$L16,#REF!,X$1)
+SUMIFS(#REF!,#REF!,X$2,#REF!,X$3,#REF!,$L16,#REF!,X$1)
+SUMIFS(#REF!,#REF!,"Lấy",#REF!,X$2,#REF!,X$3,#REF!,X$1,#REF!,$L16)</f>
        <v>#REF!</v>
      </c>
      <c r="Y16" s="333" t="e">
        <f>SUMIFS(#REF!,#REF!,Y$2,#REF!,Y$3,#REF!,$L16,#REF!,Y$1)
+SUMIFS(#REF!,#REF!,Y$2,#REF!,Y$3,#REF!,$L16,#REF!,Y$1)
+SUMIFS(#REF!,#REF!,"Lấy",#REF!,Y$2,#REF!,Y$3,#REF!,Y$1,#REF!,$L16)</f>
        <v>#REF!</v>
      </c>
      <c r="Z16" s="333" t="e">
        <f>SUMIFS(#REF!,#REF!,Z$2,#REF!,Z$3,#REF!,$L16,#REF!,Z$1)
+SUMIFS(#REF!,#REF!,Z$2,#REF!,Z$3,#REF!,$L16,#REF!,Z$1)
+SUMIFS(#REF!,#REF!,"Lấy",#REF!,Z$2,#REF!,Z$3,#REF!,Z$1,#REF!,$L16)</f>
        <v>#REF!</v>
      </c>
      <c r="AA16" s="333" t="e">
        <f>SUMIFS(#REF!,#REF!,AA$2,#REF!,AA$3,#REF!,$L16,#REF!,AA$1)
+SUMIFS(#REF!,#REF!,AA$2,#REF!,AA$3,#REF!,$L16,#REF!,AA$1)
+SUMIFS(#REF!,#REF!,"Lấy",#REF!,AA$2,#REF!,AA$3,#REF!,AA$1,#REF!,$L16)</f>
        <v>#REF!</v>
      </c>
      <c r="AB16" s="333" t="e">
        <f>SUMIFS(#REF!,#REF!,AB$2,#REF!,AB$3,#REF!,$L16,#REF!,AB$1)
+SUMIFS(#REF!,#REF!,AB$2,#REF!,AB$3,#REF!,$L16,#REF!,AB$1)
+SUMIFS(#REF!,#REF!,"Lấy",#REF!,AB$2,#REF!,AB$3,#REF!,AB$1,#REF!,$L16)</f>
        <v>#REF!</v>
      </c>
      <c r="AC16" s="333" t="e">
        <f>SUMIFS(#REF!,#REF!,AC$2,#REF!,AC$3,#REF!,$L16,#REF!,AC$1)
+SUMIFS(#REF!,#REF!,AC$2,#REF!,AC$3,#REF!,$L16,#REF!,AC$1)
+SUMIFS(#REF!,#REF!,"Lấy",#REF!,AC$2,#REF!,AC$3,#REF!,AC$1,#REF!,$L16)</f>
        <v>#REF!</v>
      </c>
      <c r="AD16" s="334" t="e">
        <f t="shared" si="2"/>
        <v>#REF!</v>
      </c>
      <c r="AF16" s="333" t="e">
        <f>SUMIFS(#REF!,#REF!,AF$2,#REF!,AF$3,#REF!,$L16,#REF!,AF$1)
+SUMIFS(#REF!,#REF!,AF$2,#REF!,AF$3,#REF!,$L16,#REF!,AF$1)
+SUMIFS(#REF!,#REF!,"Lấy",#REF!,AF$2,#REF!,AF$3,#REF!,AF$1,#REF!,$L16)</f>
        <v>#REF!</v>
      </c>
      <c r="AG16" s="333" t="e">
        <f>SUMIFS(#REF!,#REF!,AG$2,#REF!,AG$3,#REF!,$L16,#REF!,AG$1)
+SUMIFS(#REF!,#REF!,AG$2,#REF!,AG$3,#REF!,$L16,#REF!,AG$1)
+SUMIFS(#REF!,#REF!,"Lấy",#REF!,AG$2,#REF!,AG$3,#REF!,AG$1,#REF!,$L16)</f>
        <v>#REF!</v>
      </c>
      <c r="AH16" s="333" t="e">
        <f>SUMIFS(#REF!,#REF!,AH$2,#REF!,AH$3,#REF!,$L16,#REF!,AH$1)
+SUMIFS(#REF!,#REF!,AH$2,#REF!,AH$3,#REF!,$L16,#REF!,AH$1)
+SUMIFS(#REF!,#REF!,"Lấy",#REF!,AH$2,#REF!,AH$3,#REF!,AH$1,#REF!,$L16)</f>
        <v>#REF!</v>
      </c>
      <c r="AI16" s="333" t="e">
        <f>SUMIFS(#REF!,#REF!,AI$2,#REF!,AI$3,#REF!,$L16,#REF!,AI$1)
+SUMIFS(#REF!,#REF!,AI$2,#REF!,AI$3,#REF!,$L16,#REF!,AI$1)
+SUMIFS(#REF!,#REF!,"Lấy",#REF!,AI$2,#REF!,AI$3,#REF!,AI$1,#REF!,$L16)</f>
        <v>#REF!</v>
      </c>
      <c r="AJ16" s="333" t="e">
        <f>SUMIFS(#REF!,#REF!,AJ$2,#REF!,AJ$3,#REF!,$L16,#REF!,AJ$1)
+SUMIFS(#REF!,#REF!,AJ$2,#REF!,AJ$3,#REF!,$L16,#REF!,AJ$1)
+SUMIFS(#REF!,#REF!,"Lấy",#REF!,AJ$2,#REF!,AJ$3,#REF!,AJ$1,#REF!,$L16)</f>
        <v>#REF!</v>
      </c>
      <c r="AK16" s="333" t="e">
        <f>SUMIFS(#REF!,#REF!,AK$2,#REF!,AK$3,#REF!,$L16,#REF!,AK$1)
+SUMIFS(#REF!,#REF!,AK$2,#REF!,AK$3,#REF!,$L16,#REF!,AK$1)
+SUMIFS(#REF!,#REF!,"Lấy",#REF!,AK$2,#REF!,AK$3,#REF!,AK$1,#REF!,$L16)</f>
        <v>#REF!</v>
      </c>
      <c r="AL16" s="333" t="e">
        <f>SUMIFS(#REF!,#REF!,AL$2,#REF!,AL$3,#REF!,$L16,#REF!,AL$1)
+SUMIFS(#REF!,#REF!,AL$2,#REF!,AL$3,#REF!,$L16,#REF!,AL$1)
+SUMIFS(#REF!,#REF!,"Lấy",#REF!,AL$2,#REF!,AL$3,#REF!,AL$1,#REF!,$L16)</f>
        <v>#REF!</v>
      </c>
      <c r="AM16" s="333" t="e">
        <f>SUMIFS(#REF!,#REF!,AM$2,#REF!,AM$3,#REF!,$L16,#REF!,AM$1)
+SUMIFS(#REF!,#REF!,AM$2,#REF!,AM$3,#REF!,$L16,#REF!,AM$1)
+SUMIFS(#REF!,#REF!,"Lấy",#REF!,AM$2,#REF!,AM$3,#REF!,AM$1,#REF!,$L16)</f>
        <v>#REF!</v>
      </c>
      <c r="AN16" s="333" t="e">
        <f>SUMIFS(#REF!,#REF!,AN$2,#REF!,AN$3,#REF!,$L16,#REF!,AN$1)
+SUMIFS(#REF!,#REF!,AN$2,#REF!,AN$3,#REF!,$L16,#REF!,AN$1)
+SUMIFS(#REF!,#REF!,"Lấy",#REF!,AN$2,#REF!,AN$3,#REF!,AN$1,#REF!,$L16)</f>
        <v>#REF!</v>
      </c>
      <c r="AO16" s="333" t="e">
        <f>SUMIFS(#REF!,#REF!,AO$2,#REF!,AO$3,#REF!,$L16,#REF!,AO$1)
+SUMIFS(#REF!,#REF!,AO$2,#REF!,AO$3,#REF!,$L16,#REF!,AO$1)
+SUMIFS(#REF!,#REF!,"Lấy",#REF!,AO$2,#REF!,AO$3,#REF!,AO$1,#REF!,$L16)</f>
        <v>#REF!</v>
      </c>
      <c r="AP16" s="333" t="e">
        <f>SUMIFS(#REF!,#REF!,AP$2,#REF!,AP$3,#REF!,$L16,#REF!,AP$1)
+SUMIFS(#REF!,#REF!,AP$2,#REF!,AP$3,#REF!,$L16,#REF!,AP$1)
+SUMIFS(#REF!,#REF!,"Lấy",#REF!,AP$2,#REF!,AP$3,#REF!,AP$1,#REF!,$L16)</f>
        <v>#REF!</v>
      </c>
      <c r="AQ16" s="333" t="e">
        <f>SUMIFS(#REF!,#REF!,AQ$2,#REF!,AQ$3,#REF!,$L16,#REF!,AQ$1)
+SUMIFS(#REF!,#REF!,AQ$2,#REF!,AQ$3,#REF!,$L16,#REF!,AQ$1)
+SUMIFS(#REF!,#REF!,"Lấy",#REF!,AQ$2,#REF!,AQ$3,#REF!,AQ$1,#REF!,$L16)</f>
        <v>#REF!</v>
      </c>
      <c r="AR16" s="334" t="e">
        <f t="shared" si="3"/>
        <v>#REF!</v>
      </c>
      <c r="AT16" s="333" t="e">
        <f>SUMIFS(#REF!,#REF!,AT$2,#REF!,AT$3,#REF!,$L16,#REF!,AT$1)
+SUMIFS(#REF!,#REF!,AT$2,#REF!,AT$3,#REF!,$L16,#REF!,AT$1)
+SUMIFS(#REF!,#REF!,"Lấy",#REF!,AT$2,#REF!,AT$3,#REF!,AT$1,#REF!,$L16)</f>
        <v>#REF!</v>
      </c>
      <c r="AU16" s="333" t="e">
        <f>SUMIFS(#REF!,#REF!,AU$2,#REF!,AU$3,#REF!,$L16,#REF!,AU$1)
+SUMIFS(#REF!,#REF!,AU$2,#REF!,AU$3,#REF!,$L16,#REF!,AU$1)
+SUMIFS(#REF!,#REF!,"Lấy",#REF!,AU$2,#REF!,AU$3,#REF!,AU$1,#REF!,$L16)</f>
        <v>#REF!</v>
      </c>
      <c r="AV16" s="333" t="e">
        <f>SUMIFS(#REF!,#REF!,AV$2,#REF!,AV$3,#REF!,$L16,#REF!,AV$1)
+SUMIFS(#REF!,#REF!,AV$2,#REF!,AV$3,#REF!,$L16,#REF!,AV$1)
+SUMIFS(#REF!,#REF!,"Lấy",#REF!,AV$2,#REF!,AV$3,#REF!,AV$1,#REF!,$L16)</f>
        <v>#REF!</v>
      </c>
      <c r="AW16" s="333" t="e">
        <f>SUMIFS(#REF!,#REF!,AW$2,#REF!,AW$3,#REF!,$L16,#REF!,AW$1)
+SUMIFS(#REF!,#REF!,AW$2,#REF!,AW$3,#REF!,$L16,#REF!,AW$1)
+SUMIFS(#REF!,#REF!,"Lấy",#REF!,AW$2,#REF!,AW$3,#REF!,AW$1,#REF!,$L16)</f>
        <v>#REF!</v>
      </c>
      <c r="AX16" s="333" t="e">
        <f>SUMIFS(#REF!,#REF!,AX$2,#REF!,AX$3,#REF!,$L16,#REF!,AX$1)
+SUMIFS(#REF!,#REF!,AX$2,#REF!,AX$3,#REF!,$L16,#REF!,AX$1)
+SUMIFS(#REF!,#REF!,"Lấy",#REF!,AX$2,#REF!,AX$3,#REF!,AX$1,#REF!,$L16)</f>
        <v>#REF!</v>
      </c>
      <c r="AY16" s="333" t="e">
        <f>SUMIFS(#REF!,#REF!,AY$2,#REF!,AY$3,#REF!,$L16,#REF!,AY$1)
+SUMIFS(#REF!,#REF!,AY$2,#REF!,AY$3,#REF!,$L16,#REF!,AY$1)
+SUMIFS(#REF!,#REF!,"Lấy",#REF!,AY$2,#REF!,AY$3,#REF!,AY$1,#REF!,$L16)</f>
        <v>#REF!</v>
      </c>
      <c r="AZ16" s="333" t="e">
        <f>SUMIFS(#REF!,#REF!,AZ$2,#REF!,AZ$3,#REF!,$L16,#REF!,AZ$1)
+SUMIFS(#REF!,#REF!,AZ$2,#REF!,AZ$3,#REF!,$L16,#REF!,AZ$1)
+SUMIFS(#REF!,#REF!,"Lấy",#REF!,AZ$2,#REF!,AZ$3,#REF!,AZ$1,#REF!,$L16)</f>
        <v>#REF!</v>
      </c>
      <c r="BA16" s="333" t="e">
        <f>SUMIFS(#REF!,#REF!,BA$2,#REF!,BA$3,#REF!,$L16,#REF!,BA$1)
+SUMIFS(#REF!,#REF!,BA$2,#REF!,BA$3,#REF!,$L16,#REF!,BA$1)
+SUMIFS(#REF!,#REF!,"Lấy",#REF!,BA$2,#REF!,BA$3,#REF!,BA$1,#REF!,$L16)</f>
        <v>#REF!</v>
      </c>
      <c r="BB16" s="333" t="e">
        <f>SUMIFS(#REF!,#REF!,BB$2,#REF!,BB$3,#REF!,$L16,#REF!,BB$1)
+SUMIFS(#REF!,#REF!,BB$2,#REF!,BB$3,#REF!,$L16,#REF!,BB$1)
+SUMIFS(#REF!,#REF!,"Lấy",#REF!,BB$2,#REF!,BB$3,#REF!,BB$1,#REF!,$L16)</f>
        <v>#REF!</v>
      </c>
      <c r="BC16" s="333" t="e">
        <f>SUMIFS(#REF!,#REF!,BC$2,#REF!,BC$3,#REF!,$L16,#REF!,BC$1)
+SUMIFS(#REF!,#REF!,BC$2,#REF!,BC$3,#REF!,$L16,#REF!,BC$1)
+SUMIFS(#REF!,#REF!,"Lấy",#REF!,BC$2,#REF!,BC$3,#REF!,BC$1,#REF!,$L16)</f>
        <v>#REF!</v>
      </c>
      <c r="BD16" s="333" t="e">
        <f>SUMIFS(#REF!,#REF!,BD$2,#REF!,BD$3,#REF!,$L16,#REF!,BD$1)
+SUMIFS(#REF!,#REF!,BD$2,#REF!,BD$3,#REF!,$L16,#REF!,BD$1)
+SUMIFS(#REF!,#REF!,"Lấy",#REF!,BD$2,#REF!,BD$3,#REF!,BD$1,#REF!,$L16)</f>
        <v>#REF!</v>
      </c>
      <c r="BE16" s="333" t="e">
        <f>SUMIFS(#REF!,#REF!,BE$2,#REF!,BE$3,#REF!,$L16,#REF!,BE$1)
+SUMIFS(#REF!,#REF!,BE$2,#REF!,BE$3,#REF!,$L16,#REF!,BE$1)
+SUMIFS(#REF!,#REF!,"Lấy",#REF!,BE$2,#REF!,BE$3,#REF!,BE$1,#REF!,$L16)</f>
        <v>#REF!</v>
      </c>
      <c r="BF16" s="334" t="e">
        <f t="shared" si="4"/>
        <v>#REF!</v>
      </c>
      <c r="BH16" s="333" t="e">
        <f>SUMIFS(#REF!,#REF!,BH$2,#REF!,BH$3,#REF!,$L16,#REF!,BH$1)
+SUMIFS(#REF!,#REF!,BH$2,#REF!,BH$3,#REF!,$L16,#REF!,BH$1)
+SUMIFS(#REF!,#REF!,"Lấy",#REF!,BH$2,#REF!,BH$3,#REF!,BH$1,#REF!,$L16)</f>
        <v>#REF!</v>
      </c>
      <c r="BI16" s="333" t="e">
        <f>SUMIFS(#REF!,#REF!,BI$2,#REF!,BI$3,#REF!,$L16,#REF!,BI$1)
+SUMIFS(#REF!,#REF!,BI$2,#REF!,BI$3,#REF!,$L16,#REF!,BI$1)
+SUMIFS(#REF!,#REF!,"Lấy",#REF!,BI$2,#REF!,BI$3,#REF!,BI$1,#REF!,$L16)</f>
        <v>#REF!</v>
      </c>
      <c r="BJ16" s="333" t="e">
        <f>SUMIFS(#REF!,#REF!,BJ$2,#REF!,BJ$3,#REF!,$L16,#REF!,BJ$1)
+SUMIFS(#REF!,#REF!,BJ$2,#REF!,BJ$3,#REF!,$L16,#REF!,BJ$1)
+SUMIFS(#REF!,#REF!,"Lấy",#REF!,BJ$2,#REF!,BJ$3,#REF!,BJ$1,#REF!,$L16)</f>
        <v>#REF!</v>
      </c>
      <c r="BK16" s="333" t="e">
        <f>SUMIFS(#REF!,#REF!,BK$2,#REF!,BK$3,#REF!,$L16,#REF!,BK$1)
+SUMIFS(#REF!,#REF!,BK$2,#REF!,BK$3,#REF!,$L16,#REF!,BK$1)
+SUMIFS(#REF!,#REF!,"Lấy",#REF!,BK$2,#REF!,BK$3,#REF!,BK$1,#REF!,$L16)</f>
        <v>#REF!</v>
      </c>
      <c r="BL16" s="333" t="e">
        <f>SUMIFS(#REF!,#REF!,BL$2,#REF!,BL$3,#REF!,$L16,#REF!,BL$1)
+SUMIFS(#REF!,#REF!,BL$2,#REF!,BL$3,#REF!,$L16,#REF!,BL$1)
+SUMIFS(#REF!,#REF!,"Lấy",#REF!,BL$2,#REF!,BL$3,#REF!,BL$1,#REF!,$L16)</f>
        <v>#REF!</v>
      </c>
      <c r="BM16" s="333" t="e">
        <f>SUMIFS(#REF!,#REF!,BM$2,#REF!,BM$3,#REF!,$L16,#REF!,BM$1)
+SUMIFS(#REF!,#REF!,BM$2,#REF!,BM$3,#REF!,$L16,#REF!,BM$1)
+SUMIFS(#REF!,#REF!,"Lấy",#REF!,BM$2,#REF!,BM$3,#REF!,BM$1,#REF!,$L16)</f>
        <v>#REF!</v>
      </c>
      <c r="BN16" s="333" t="e">
        <f>SUMIFS(#REF!,#REF!,BN$2,#REF!,BN$3,#REF!,$L16,#REF!,BN$1)
+SUMIFS(#REF!,#REF!,BN$2,#REF!,BN$3,#REF!,$L16,#REF!,BN$1)
+SUMIFS(#REF!,#REF!,"Lấy",#REF!,BN$2,#REF!,BN$3,#REF!,BN$1,#REF!,$L16)</f>
        <v>#REF!</v>
      </c>
      <c r="BO16" s="333" t="e">
        <f>SUMIFS(#REF!,#REF!,BO$2,#REF!,BO$3,#REF!,$L16,#REF!,BO$1)
+SUMIFS(#REF!,#REF!,BO$2,#REF!,BO$3,#REF!,$L16,#REF!,BO$1)
+SUMIFS(#REF!,#REF!,"Lấy",#REF!,BO$2,#REF!,BO$3,#REF!,BO$1,#REF!,$L16)</f>
        <v>#REF!</v>
      </c>
      <c r="BP16" s="333" t="e">
        <f>SUMIFS(#REF!,#REF!,BP$2,#REF!,BP$3,#REF!,$L16,#REF!,BP$1)
+SUMIFS(#REF!,#REF!,BP$2,#REF!,BP$3,#REF!,$L16,#REF!,BP$1)
+SUMIFS(#REF!,#REF!,"Lấy",#REF!,BP$2,#REF!,BP$3,#REF!,BP$1,#REF!,$L16)</f>
        <v>#REF!</v>
      </c>
      <c r="BQ16" s="333" t="e">
        <f>SUMIFS(#REF!,#REF!,BQ$2,#REF!,BQ$3,#REF!,$L16,#REF!,BQ$1)
+SUMIFS(#REF!,#REF!,BQ$2,#REF!,BQ$3,#REF!,$L16,#REF!,BQ$1)
+SUMIFS(#REF!,#REF!,"Lấy",#REF!,BQ$2,#REF!,BQ$3,#REF!,BQ$1,#REF!,$L16)</f>
        <v>#REF!</v>
      </c>
      <c r="BR16" s="333" t="e">
        <f>SUMIFS(#REF!,#REF!,BR$2,#REF!,BR$3,#REF!,$L16,#REF!,BR$1)
+SUMIFS(#REF!,#REF!,BR$2,#REF!,BR$3,#REF!,$L16,#REF!,BR$1)
+SUMIFS(#REF!,#REF!,"Lấy",#REF!,BR$2,#REF!,BR$3,#REF!,BR$1,#REF!,$L16)</f>
        <v>#REF!</v>
      </c>
      <c r="BS16" s="333" t="e">
        <f>SUMIFS(#REF!,#REF!,BS$2,#REF!,BS$3,#REF!,$L16,#REF!,BS$1)
+SUMIFS(#REF!,#REF!,BS$2,#REF!,BS$3,#REF!,$L16,#REF!,BS$1)
+SUMIFS(#REF!,#REF!,"Lấy",#REF!,BS$2,#REF!,BS$3,#REF!,BS$1,#REF!,$L16)</f>
        <v>#REF!</v>
      </c>
      <c r="BT16" s="334" t="e">
        <f t="shared" si="5"/>
        <v>#REF!</v>
      </c>
      <c r="BV16" s="331">
        <v>0</v>
      </c>
      <c r="BW16" s="331">
        <v>0</v>
      </c>
      <c r="BX16" s="331">
        <v>0</v>
      </c>
      <c r="BY16" s="331">
        <v>0</v>
      </c>
      <c r="BZ16" s="331">
        <v>0</v>
      </c>
      <c r="CA16" s="331">
        <v>0</v>
      </c>
      <c r="CB16" s="331">
        <v>0</v>
      </c>
      <c r="CC16" s="331">
        <v>0</v>
      </c>
      <c r="CD16" s="331">
        <v>0</v>
      </c>
      <c r="CE16" s="331">
        <v>0</v>
      </c>
      <c r="CF16" s="331">
        <v>0</v>
      </c>
      <c r="CG16" s="331">
        <v>0</v>
      </c>
      <c r="CH16" s="334">
        <f t="shared" si="6"/>
        <v>0</v>
      </c>
      <c r="CI16" s="377">
        <f t="shared" si="7"/>
        <v>0</v>
      </c>
      <c r="CJ16" s="331">
        <v>0</v>
      </c>
      <c r="CK16" s="331">
        <v>0</v>
      </c>
      <c r="CL16" s="331">
        <v>0</v>
      </c>
      <c r="CM16" s="331">
        <v>0</v>
      </c>
      <c r="CN16" s="331">
        <v>0</v>
      </c>
      <c r="CO16" s="333"/>
      <c r="CP16" s="333"/>
      <c r="CQ16" s="333"/>
      <c r="CR16" s="333"/>
      <c r="CS16" s="333"/>
      <c r="CT16" s="333"/>
      <c r="CU16" s="333"/>
      <c r="CV16" s="334">
        <f t="shared" si="8"/>
        <v>0</v>
      </c>
      <c r="CX16" s="1033"/>
    </row>
    <row r="17" spans="1:102" ht="110.4" x14ac:dyDescent="0.25">
      <c r="B17" s="172">
        <f>IF(C17=0,"",MAX($B$7:B16)+1)</f>
        <v>11</v>
      </c>
      <c r="C17" s="21">
        <v>6210000103</v>
      </c>
      <c r="D17" s="9" t="str">
        <f>_xlfn.XLOOKUP(C17,'COA_DTGroup_Update 20260428'!$C$410:$C$854,'COA_DTGroup_Update 20260428'!$A$410:$A$854,"")</f>
        <v>Chi phí Nhựa phế</v>
      </c>
      <c r="E17" s="9" t="s">
        <v>311</v>
      </c>
      <c r="F17" s="21" t="s">
        <v>810</v>
      </c>
      <c r="G17" s="171" t="s">
        <v>811</v>
      </c>
      <c r="H17" s="179">
        <f>VLOOKUP(C17,'COA_DTGroup_Update 20260428'!C:D,2,0)</f>
        <v>621</v>
      </c>
      <c r="I17" s="179">
        <v>6</v>
      </c>
      <c r="J17" s="198" t="s">
        <v>311</v>
      </c>
      <c r="K17" s="220" t="s">
        <v>197</v>
      </c>
      <c r="L17" s="1041" t="s">
        <v>736</v>
      </c>
      <c r="M17" s="1045" t="s">
        <v>2264</v>
      </c>
      <c r="N17" s="1039" t="s">
        <v>2265</v>
      </c>
      <c r="O17" s="1039" t="s">
        <v>736</v>
      </c>
      <c r="P17" s="1" t="b">
        <v>0</v>
      </c>
      <c r="R17" s="333" t="e">
        <f>SUMIFS(#REF!,#REF!,R$2,#REF!,R$3,#REF!,$L17,#REF!,R$1)
+SUMIFS(#REF!,#REF!,R$2,#REF!,R$3,#REF!,$L17,#REF!,R$1)
+SUMIFS(#REF!,#REF!,"Lấy",#REF!,R$2,#REF!,R$3,#REF!,R$1,#REF!,$L17)</f>
        <v>#REF!</v>
      </c>
      <c r="S17" s="333" t="e">
        <f>SUMIFS(#REF!,#REF!,S$2,#REF!,S$3,#REF!,$L17,#REF!,S$1)
+SUMIFS(#REF!,#REF!,S$2,#REF!,S$3,#REF!,$L17,#REF!,S$1)
+SUMIFS(#REF!,#REF!,"Lấy",#REF!,S$2,#REF!,S$3,#REF!,S$1,#REF!,$L17)</f>
        <v>#REF!</v>
      </c>
      <c r="T17" s="333" t="e">
        <f>SUMIFS(#REF!,#REF!,T$2,#REF!,T$3,#REF!,$L17,#REF!,T$1)
+SUMIFS(#REF!,#REF!,T$2,#REF!,T$3,#REF!,$L17,#REF!,T$1)
+SUMIFS(#REF!,#REF!,"Lấy",#REF!,T$2,#REF!,T$3,#REF!,T$1,#REF!,$L17)</f>
        <v>#REF!</v>
      </c>
      <c r="U17" s="333" t="e">
        <f>SUMIFS(#REF!,#REF!,U$2,#REF!,U$3,#REF!,$L17,#REF!,U$1)
+SUMIFS(#REF!,#REF!,U$2,#REF!,U$3,#REF!,$L17,#REF!,U$1)
+SUMIFS(#REF!,#REF!,"Lấy",#REF!,U$2,#REF!,U$3,#REF!,U$1,#REF!,$L17)</f>
        <v>#REF!</v>
      </c>
      <c r="V17" s="333" t="e">
        <f>SUMIFS(#REF!,#REF!,V$2,#REF!,V$3,#REF!,$L17,#REF!,V$1)
+SUMIFS(#REF!,#REF!,V$2,#REF!,V$3,#REF!,$L17,#REF!,V$1)
+SUMIFS(#REF!,#REF!,"Lấy",#REF!,V$2,#REF!,V$3,#REF!,V$1,#REF!,$L17)</f>
        <v>#REF!</v>
      </c>
      <c r="W17" s="333" t="e">
        <f>SUMIFS(#REF!,#REF!,W$2,#REF!,W$3,#REF!,$L17,#REF!,W$1)
+SUMIFS(#REF!,#REF!,W$2,#REF!,W$3,#REF!,$L17,#REF!,W$1)
+SUMIFS(#REF!,#REF!,"Lấy",#REF!,W$2,#REF!,W$3,#REF!,W$1,#REF!,$L17)</f>
        <v>#REF!</v>
      </c>
      <c r="X17" s="333" t="e">
        <f>SUMIFS(#REF!,#REF!,X$2,#REF!,X$3,#REF!,$L17,#REF!,X$1)
+SUMIFS(#REF!,#REF!,X$2,#REF!,X$3,#REF!,$L17,#REF!,X$1)
+SUMIFS(#REF!,#REF!,"Lấy",#REF!,X$2,#REF!,X$3,#REF!,X$1,#REF!,$L17)</f>
        <v>#REF!</v>
      </c>
      <c r="Y17" s="333" t="e">
        <f>SUMIFS(#REF!,#REF!,Y$2,#REF!,Y$3,#REF!,$L17,#REF!,Y$1)
+SUMIFS(#REF!,#REF!,Y$2,#REF!,Y$3,#REF!,$L17,#REF!,Y$1)
+SUMIFS(#REF!,#REF!,"Lấy",#REF!,Y$2,#REF!,Y$3,#REF!,Y$1,#REF!,$L17)</f>
        <v>#REF!</v>
      </c>
      <c r="Z17" s="333" t="e">
        <f>SUMIFS(#REF!,#REF!,Z$2,#REF!,Z$3,#REF!,$L17,#REF!,Z$1)
+SUMIFS(#REF!,#REF!,Z$2,#REF!,Z$3,#REF!,$L17,#REF!,Z$1)
+SUMIFS(#REF!,#REF!,"Lấy",#REF!,Z$2,#REF!,Z$3,#REF!,Z$1,#REF!,$L17)</f>
        <v>#REF!</v>
      </c>
      <c r="AA17" s="333" t="e">
        <f>SUMIFS(#REF!,#REF!,AA$2,#REF!,AA$3,#REF!,$L17,#REF!,AA$1)
+SUMIFS(#REF!,#REF!,AA$2,#REF!,AA$3,#REF!,$L17,#REF!,AA$1)
+SUMIFS(#REF!,#REF!,"Lấy",#REF!,AA$2,#REF!,AA$3,#REF!,AA$1,#REF!,$L17)</f>
        <v>#REF!</v>
      </c>
      <c r="AB17" s="333" t="e">
        <f>SUMIFS(#REF!,#REF!,AB$2,#REF!,AB$3,#REF!,$L17,#REF!,AB$1)
+SUMIFS(#REF!,#REF!,AB$2,#REF!,AB$3,#REF!,$L17,#REF!,AB$1)
+SUMIFS(#REF!,#REF!,"Lấy",#REF!,AB$2,#REF!,AB$3,#REF!,AB$1,#REF!,$L17)</f>
        <v>#REF!</v>
      </c>
      <c r="AC17" s="333" t="e">
        <f>SUMIFS(#REF!,#REF!,AC$2,#REF!,AC$3,#REF!,$L17,#REF!,AC$1)
+SUMIFS(#REF!,#REF!,AC$2,#REF!,AC$3,#REF!,$L17,#REF!,AC$1)
+SUMIFS(#REF!,#REF!,"Lấy",#REF!,AC$2,#REF!,AC$3,#REF!,AC$1,#REF!,$L17)</f>
        <v>#REF!</v>
      </c>
      <c r="AD17" s="334" t="e">
        <f t="shared" si="2"/>
        <v>#REF!</v>
      </c>
      <c r="AF17" s="333" t="e">
        <f>SUMIFS(#REF!,#REF!,AF$2,#REF!,AF$3,#REF!,$L17,#REF!,AF$1)
+SUMIFS(#REF!,#REF!,AF$2,#REF!,AF$3,#REF!,$L17,#REF!,AF$1)
+SUMIFS(#REF!,#REF!,"Lấy",#REF!,AF$2,#REF!,AF$3,#REF!,AF$1,#REF!,$L17)</f>
        <v>#REF!</v>
      </c>
      <c r="AG17" s="333" t="e">
        <f>SUMIFS(#REF!,#REF!,AG$2,#REF!,AG$3,#REF!,$L17,#REF!,AG$1)
+SUMIFS(#REF!,#REF!,AG$2,#REF!,AG$3,#REF!,$L17,#REF!,AG$1)
+SUMIFS(#REF!,#REF!,"Lấy",#REF!,AG$2,#REF!,AG$3,#REF!,AG$1,#REF!,$L17)</f>
        <v>#REF!</v>
      </c>
      <c r="AH17" s="333" t="e">
        <f>SUMIFS(#REF!,#REF!,AH$2,#REF!,AH$3,#REF!,$L17,#REF!,AH$1)
+SUMIFS(#REF!,#REF!,AH$2,#REF!,AH$3,#REF!,$L17,#REF!,AH$1)
+SUMIFS(#REF!,#REF!,"Lấy",#REF!,AH$2,#REF!,AH$3,#REF!,AH$1,#REF!,$L17)</f>
        <v>#REF!</v>
      </c>
      <c r="AI17" s="333" t="e">
        <f>SUMIFS(#REF!,#REF!,AI$2,#REF!,AI$3,#REF!,$L17,#REF!,AI$1)
+SUMIFS(#REF!,#REF!,AI$2,#REF!,AI$3,#REF!,$L17,#REF!,AI$1)
+SUMIFS(#REF!,#REF!,"Lấy",#REF!,AI$2,#REF!,AI$3,#REF!,AI$1,#REF!,$L17)</f>
        <v>#REF!</v>
      </c>
      <c r="AJ17" s="333" t="e">
        <f>SUMIFS(#REF!,#REF!,AJ$2,#REF!,AJ$3,#REF!,$L17,#REF!,AJ$1)
+SUMIFS(#REF!,#REF!,AJ$2,#REF!,AJ$3,#REF!,$L17,#REF!,AJ$1)
+SUMIFS(#REF!,#REF!,"Lấy",#REF!,AJ$2,#REF!,AJ$3,#REF!,AJ$1,#REF!,$L17)</f>
        <v>#REF!</v>
      </c>
      <c r="AK17" s="333" t="e">
        <f>SUMIFS(#REF!,#REF!,AK$2,#REF!,AK$3,#REF!,$L17,#REF!,AK$1)
+SUMIFS(#REF!,#REF!,AK$2,#REF!,AK$3,#REF!,$L17,#REF!,AK$1)
+SUMIFS(#REF!,#REF!,"Lấy",#REF!,AK$2,#REF!,AK$3,#REF!,AK$1,#REF!,$L17)</f>
        <v>#REF!</v>
      </c>
      <c r="AL17" s="333" t="e">
        <f>SUMIFS(#REF!,#REF!,AL$2,#REF!,AL$3,#REF!,$L17,#REF!,AL$1)
+SUMIFS(#REF!,#REF!,AL$2,#REF!,AL$3,#REF!,$L17,#REF!,AL$1)
+SUMIFS(#REF!,#REF!,"Lấy",#REF!,AL$2,#REF!,AL$3,#REF!,AL$1,#REF!,$L17)</f>
        <v>#REF!</v>
      </c>
      <c r="AM17" s="333" t="e">
        <f>SUMIFS(#REF!,#REF!,AM$2,#REF!,AM$3,#REF!,$L17,#REF!,AM$1)
+SUMIFS(#REF!,#REF!,AM$2,#REF!,AM$3,#REF!,$L17,#REF!,AM$1)
+SUMIFS(#REF!,#REF!,"Lấy",#REF!,AM$2,#REF!,AM$3,#REF!,AM$1,#REF!,$L17)</f>
        <v>#REF!</v>
      </c>
      <c r="AN17" s="333" t="e">
        <f>SUMIFS(#REF!,#REF!,AN$2,#REF!,AN$3,#REF!,$L17,#REF!,AN$1)
+SUMIFS(#REF!,#REF!,AN$2,#REF!,AN$3,#REF!,$L17,#REF!,AN$1)
+SUMIFS(#REF!,#REF!,"Lấy",#REF!,AN$2,#REF!,AN$3,#REF!,AN$1,#REF!,$L17)</f>
        <v>#REF!</v>
      </c>
      <c r="AO17" s="333" t="e">
        <f>SUMIFS(#REF!,#REF!,AO$2,#REF!,AO$3,#REF!,$L17,#REF!,AO$1)
+SUMIFS(#REF!,#REF!,AO$2,#REF!,AO$3,#REF!,$L17,#REF!,AO$1)
+SUMIFS(#REF!,#REF!,"Lấy",#REF!,AO$2,#REF!,AO$3,#REF!,AO$1,#REF!,$L17)</f>
        <v>#REF!</v>
      </c>
      <c r="AP17" s="333" t="e">
        <f>SUMIFS(#REF!,#REF!,AP$2,#REF!,AP$3,#REF!,$L17,#REF!,AP$1)
+SUMIFS(#REF!,#REF!,AP$2,#REF!,AP$3,#REF!,$L17,#REF!,AP$1)
+SUMIFS(#REF!,#REF!,"Lấy",#REF!,AP$2,#REF!,AP$3,#REF!,AP$1,#REF!,$L17)</f>
        <v>#REF!</v>
      </c>
      <c r="AQ17" s="333" t="e">
        <f>SUMIFS(#REF!,#REF!,AQ$2,#REF!,AQ$3,#REF!,$L17,#REF!,AQ$1)
+SUMIFS(#REF!,#REF!,AQ$2,#REF!,AQ$3,#REF!,$L17,#REF!,AQ$1)
+SUMIFS(#REF!,#REF!,"Lấy",#REF!,AQ$2,#REF!,AQ$3,#REF!,AQ$1,#REF!,$L17)</f>
        <v>#REF!</v>
      </c>
      <c r="AR17" s="334" t="e">
        <f t="shared" si="3"/>
        <v>#REF!</v>
      </c>
      <c r="AT17" s="333" t="e">
        <f>SUMIFS(#REF!,#REF!,AT$2,#REF!,AT$3,#REF!,$L17,#REF!,AT$1)
+SUMIFS(#REF!,#REF!,AT$2,#REF!,AT$3,#REF!,$L17,#REF!,AT$1)
+SUMIFS(#REF!,#REF!,"Lấy",#REF!,AT$2,#REF!,AT$3,#REF!,AT$1,#REF!,$L17)</f>
        <v>#REF!</v>
      </c>
      <c r="AU17" s="333" t="e">
        <f>SUMIFS(#REF!,#REF!,AU$2,#REF!,AU$3,#REF!,$L17,#REF!,AU$1)
+SUMIFS(#REF!,#REF!,AU$2,#REF!,AU$3,#REF!,$L17,#REF!,AU$1)
+SUMIFS(#REF!,#REF!,"Lấy",#REF!,AU$2,#REF!,AU$3,#REF!,AU$1,#REF!,$L17)</f>
        <v>#REF!</v>
      </c>
      <c r="AV17" s="333" t="e">
        <f>SUMIFS(#REF!,#REF!,AV$2,#REF!,AV$3,#REF!,$L17,#REF!,AV$1)
+SUMIFS(#REF!,#REF!,AV$2,#REF!,AV$3,#REF!,$L17,#REF!,AV$1)
+SUMIFS(#REF!,#REF!,"Lấy",#REF!,AV$2,#REF!,AV$3,#REF!,AV$1,#REF!,$L17)</f>
        <v>#REF!</v>
      </c>
      <c r="AW17" s="333" t="e">
        <f>SUMIFS(#REF!,#REF!,AW$2,#REF!,AW$3,#REF!,$L17,#REF!,AW$1)
+SUMIFS(#REF!,#REF!,AW$2,#REF!,AW$3,#REF!,$L17,#REF!,AW$1)
+SUMIFS(#REF!,#REF!,"Lấy",#REF!,AW$2,#REF!,AW$3,#REF!,AW$1,#REF!,$L17)</f>
        <v>#REF!</v>
      </c>
      <c r="AX17" s="333" t="e">
        <f>SUMIFS(#REF!,#REF!,AX$2,#REF!,AX$3,#REF!,$L17,#REF!,AX$1)
+SUMIFS(#REF!,#REF!,AX$2,#REF!,AX$3,#REF!,$L17,#REF!,AX$1)
+SUMIFS(#REF!,#REF!,"Lấy",#REF!,AX$2,#REF!,AX$3,#REF!,AX$1,#REF!,$L17)</f>
        <v>#REF!</v>
      </c>
      <c r="AY17" s="333" t="e">
        <f>SUMIFS(#REF!,#REF!,AY$2,#REF!,AY$3,#REF!,$L17,#REF!,AY$1)
+SUMIFS(#REF!,#REF!,AY$2,#REF!,AY$3,#REF!,$L17,#REF!,AY$1)
+SUMIFS(#REF!,#REF!,"Lấy",#REF!,AY$2,#REF!,AY$3,#REF!,AY$1,#REF!,$L17)</f>
        <v>#REF!</v>
      </c>
      <c r="AZ17" s="333" t="e">
        <f>SUMIFS(#REF!,#REF!,AZ$2,#REF!,AZ$3,#REF!,$L17,#REF!,AZ$1)
+SUMIFS(#REF!,#REF!,AZ$2,#REF!,AZ$3,#REF!,$L17,#REF!,AZ$1)
+SUMIFS(#REF!,#REF!,"Lấy",#REF!,AZ$2,#REF!,AZ$3,#REF!,AZ$1,#REF!,$L17)</f>
        <v>#REF!</v>
      </c>
      <c r="BA17" s="333" t="e">
        <f>SUMIFS(#REF!,#REF!,BA$2,#REF!,BA$3,#REF!,$L17,#REF!,BA$1)
+SUMIFS(#REF!,#REF!,BA$2,#REF!,BA$3,#REF!,$L17,#REF!,BA$1)
+SUMIFS(#REF!,#REF!,"Lấy",#REF!,BA$2,#REF!,BA$3,#REF!,BA$1,#REF!,$L17)</f>
        <v>#REF!</v>
      </c>
      <c r="BB17" s="333" t="e">
        <f>SUMIFS(#REF!,#REF!,BB$2,#REF!,BB$3,#REF!,$L17,#REF!,BB$1)
+SUMIFS(#REF!,#REF!,BB$2,#REF!,BB$3,#REF!,$L17,#REF!,BB$1)
+SUMIFS(#REF!,#REF!,"Lấy",#REF!,BB$2,#REF!,BB$3,#REF!,BB$1,#REF!,$L17)</f>
        <v>#REF!</v>
      </c>
      <c r="BC17" s="333" t="e">
        <f>SUMIFS(#REF!,#REF!,BC$2,#REF!,BC$3,#REF!,$L17,#REF!,BC$1)
+SUMIFS(#REF!,#REF!,BC$2,#REF!,BC$3,#REF!,$L17,#REF!,BC$1)
+SUMIFS(#REF!,#REF!,"Lấy",#REF!,BC$2,#REF!,BC$3,#REF!,BC$1,#REF!,$L17)</f>
        <v>#REF!</v>
      </c>
      <c r="BD17" s="333" t="e">
        <f>SUMIFS(#REF!,#REF!,BD$2,#REF!,BD$3,#REF!,$L17,#REF!,BD$1)
+SUMIFS(#REF!,#REF!,BD$2,#REF!,BD$3,#REF!,$L17,#REF!,BD$1)
+SUMIFS(#REF!,#REF!,"Lấy",#REF!,BD$2,#REF!,BD$3,#REF!,BD$1,#REF!,$L17)</f>
        <v>#REF!</v>
      </c>
      <c r="BE17" s="333" t="e">
        <f>SUMIFS(#REF!,#REF!,BE$2,#REF!,BE$3,#REF!,$L17,#REF!,BE$1)
+SUMIFS(#REF!,#REF!,BE$2,#REF!,BE$3,#REF!,$L17,#REF!,BE$1)
+SUMIFS(#REF!,#REF!,"Lấy",#REF!,BE$2,#REF!,BE$3,#REF!,BE$1,#REF!,$L17)</f>
        <v>#REF!</v>
      </c>
      <c r="BF17" s="334" t="e">
        <f t="shared" si="4"/>
        <v>#REF!</v>
      </c>
      <c r="BH17" s="333" t="e">
        <f>SUMIFS(#REF!,#REF!,BH$2,#REF!,BH$3,#REF!,$L17,#REF!,BH$1)
+SUMIFS(#REF!,#REF!,BH$2,#REF!,BH$3,#REF!,$L17,#REF!,BH$1)
+SUMIFS(#REF!,#REF!,"Lấy",#REF!,BH$2,#REF!,BH$3,#REF!,BH$1,#REF!,$L17)</f>
        <v>#REF!</v>
      </c>
      <c r="BI17" s="333" t="e">
        <f>SUMIFS(#REF!,#REF!,BI$2,#REF!,BI$3,#REF!,$L17,#REF!,BI$1)
+SUMIFS(#REF!,#REF!,BI$2,#REF!,BI$3,#REF!,$L17,#REF!,BI$1)
+SUMIFS(#REF!,#REF!,"Lấy",#REF!,BI$2,#REF!,BI$3,#REF!,BI$1,#REF!,$L17)</f>
        <v>#REF!</v>
      </c>
      <c r="BJ17" s="333" t="e">
        <f>SUMIFS(#REF!,#REF!,BJ$2,#REF!,BJ$3,#REF!,$L17,#REF!,BJ$1)
+SUMIFS(#REF!,#REF!,BJ$2,#REF!,BJ$3,#REF!,$L17,#REF!,BJ$1)
+SUMIFS(#REF!,#REF!,"Lấy",#REF!,BJ$2,#REF!,BJ$3,#REF!,BJ$1,#REF!,$L17)</f>
        <v>#REF!</v>
      </c>
      <c r="BK17" s="333" t="e">
        <f>SUMIFS(#REF!,#REF!,BK$2,#REF!,BK$3,#REF!,$L17,#REF!,BK$1)
+SUMIFS(#REF!,#REF!,BK$2,#REF!,BK$3,#REF!,$L17,#REF!,BK$1)
+SUMIFS(#REF!,#REF!,"Lấy",#REF!,BK$2,#REF!,BK$3,#REF!,BK$1,#REF!,$L17)</f>
        <v>#REF!</v>
      </c>
      <c r="BL17" s="333" t="e">
        <f>SUMIFS(#REF!,#REF!,BL$2,#REF!,BL$3,#REF!,$L17,#REF!,BL$1)
+SUMIFS(#REF!,#REF!,BL$2,#REF!,BL$3,#REF!,$L17,#REF!,BL$1)
+SUMIFS(#REF!,#REF!,"Lấy",#REF!,BL$2,#REF!,BL$3,#REF!,BL$1,#REF!,$L17)</f>
        <v>#REF!</v>
      </c>
      <c r="BM17" s="333" t="e">
        <f>SUMIFS(#REF!,#REF!,BM$2,#REF!,BM$3,#REF!,$L17,#REF!,BM$1)
+SUMIFS(#REF!,#REF!,BM$2,#REF!,BM$3,#REF!,$L17,#REF!,BM$1)
+SUMIFS(#REF!,#REF!,"Lấy",#REF!,BM$2,#REF!,BM$3,#REF!,BM$1,#REF!,$L17)</f>
        <v>#REF!</v>
      </c>
      <c r="BN17" s="333" t="e">
        <f>SUMIFS(#REF!,#REF!,BN$2,#REF!,BN$3,#REF!,$L17,#REF!,BN$1)
+SUMIFS(#REF!,#REF!,BN$2,#REF!,BN$3,#REF!,$L17,#REF!,BN$1)
+SUMIFS(#REF!,#REF!,"Lấy",#REF!,BN$2,#REF!,BN$3,#REF!,BN$1,#REF!,$L17)</f>
        <v>#REF!</v>
      </c>
      <c r="BO17" s="333" t="e">
        <f>SUMIFS(#REF!,#REF!,BO$2,#REF!,BO$3,#REF!,$L17,#REF!,BO$1)
+SUMIFS(#REF!,#REF!,BO$2,#REF!,BO$3,#REF!,$L17,#REF!,BO$1)
+SUMIFS(#REF!,#REF!,"Lấy",#REF!,BO$2,#REF!,BO$3,#REF!,BO$1,#REF!,$L17)</f>
        <v>#REF!</v>
      </c>
      <c r="BP17" s="333" t="e">
        <f>SUMIFS(#REF!,#REF!,BP$2,#REF!,BP$3,#REF!,$L17,#REF!,BP$1)
+SUMIFS(#REF!,#REF!,BP$2,#REF!,BP$3,#REF!,$L17,#REF!,BP$1)
+SUMIFS(#REF!,#REF!,"Lấy",#REF!,BP$2,#REF!,BP$3,#REF!,BP$1,#REF!,$L17)</f>
        <v>#REF!</v>
      </c>
      <c r="BQ17" s="333" t="e">
        <f>SUMIFS(#REF!,#REF!,BQ$2,#REF!,BQ$3,#REF!,$L17,#REF!,BQ$1)
+SUMIFS(#REF!,#REF!,BQ$2,#REF!,BQ$3,#REF!,$L17,#REF!,BQ$1)
+SUMIFS(#REF!,#REF!,"Lấy",#REF!,BQ$2,#REF!,BQ$3,#REF!,BQ$1,#REF!,$L17)</f>
        <v>#REF!</v>
      </c>
      <c r="BR17" s="333" t="e">
        <f>SUMIFS(#REF!,#REF!,BR$2,#REF!,BR$3,#REF!,$L17,#REF!,BR$1)
+SUMIFS(#REF!,#REF!,BR$2,#REF!,BR$3,#REF!,$L17,#REF!,BR$1)
+SUMIFS(#REF!,#REF!,"Lấy",#REF!,BR$2,#REF!,BR$3,#REF!,BR$1,#REF!,$L17)</f>
        <v>#REF!</v>
      </c>
      <c r="BS17" s="333" t="e">
        <f>SUMIFS(#REF!,#REF!,BS$2,#REF!,BS$3,#REF!,$L17,#REF!,BS$1)
+SUMIFS(#REF!,#REF!,BS$2,#REF!,BS$3,#REF!,$L17,#REF!,BS$1)
+SUMIFS(#REF!,#REF!,"Lấy",#REF!,BS$2,#REF!,BS$3,#REF!,BS$1,#REF!,$L17)</f>
        <v>#REF!</v>
      </c>
      <c r="BT17" s="334" t="e">
        <f t="shared" si="5"/>
        <v>#REF!</v>
      </c>
      <c r="BV17" s="331">
        <v>7275000000</v>
      </c>
      <c r="BW17" s="331">
        <v>4275000000</v>
      </c>
      <c r="BX17" s="331">
        <v>10000000000</v>
      </c>
      <c r="BY17" s="331">
        <v>12000000000</v>
      </c>
      <c r="BZ17" s="331">
        <v>12500000000</v>
      </c>
      <c r="CA17" s="331">
        <v>12500000000</v>
      </c>
      <c r="CB17" s="331">
        <v>13000000000</v>
      </c>
      <c r="CC17" s="331">
        <v>13000000000</v>
      </c>
      <c r="CD17" s="331">
        <v>12500000000</v>
      </c>
      <c r="CE17" s="331">
        <v>13000000000</v>
      </c>
      <c r="CF17" s="331">
        <v>12500000000</v>
      </c>
      <c r="CG17" s="331">
        <v>13000000000</v>
      </c>
      <c r="CH17" s="334">
        <f t="shared" si="6"/>
        <v>135550000000</v>
      </c>
      <c r="CI17" s="377">
        <f t="shared" si="7"/>
        <v>-0.33951078627074882</v>
      </c>
      <c r="CJ17" s="331">
        <v>5578831855</v>
      </c>
      <c r="CK17" s="331">
        <v>3437777528</v>
      </c>
      <c r="CL17" s="331">
        <v>7441576343</v>
      </c>
      <c r="CM17" s="331">
        <v>5155085629</v>
      </c>
      <c r="CN17" s="331">
        <v>8229832952</v>
      </c>
      <c r="CO17" s="333"/>
      <c r="CP17" s="333"/>
      <c r="CQ17" s="333"/>
      <c r="CR17" s="333"/>
      <c r="CS17" s="333"/>
      <c r="CT17" s="333"/>
      <c r="CU17" s="333"/>
      <c r="CV17" s="334">
        <f>SUM(CJ17:CU17)</f>
        <v>29843104307</v>
      </c>
      <c r="CX17" s="1033"/>
    </row>
    <row r="18" spans="1:102" ht="220.8" x14ac:dyDescent="0.25">
      <c r="B18" s="172">
        <f>IF(C18=0,"",MAX($B$7:B17)+1)</f>
        <v>12</v>
      </c>
      <c r="C18" s="21">
        <v>6210000104</v>
      </c>
      <c r="D18" s="9" t="str">
        <f>_xlfn.XLOOKUP(C18,'COA_DTGroup_Update 20260428'!$C$410:$C$854,'COA_DTGroup_Update 20260428'!$A$410:$A$854,"")</f>
        <v>Chi phí Vảy mua ngoài</v>
      </c>
      <c r="E18" s="9" t="s">
        <v>312</v>
      </c>
      <c r="F18" s="21" t="s">
        <v>812</v>
      </c>
      <c r="G18" s="171" t="s">
        <v>813</v>
      </c>
      <c r="H18" s="179">
        <f>VLOOKUP(C18,'COA_DTGroup_Update 20260428'!C:D,2,0)</f>
        <v>621</v>
      </c>
      <c r="I18" s="179">
        <v>7</v>
      </c>
      <c r="J18" s="198" t="s">
        <v>312</v>
      </c>
      <c r="K18" s="220" t="s">
        <v>197</v>
      </c>
      <c r="L18" s="1041" t="s">
        <v>785</v>
      </c>
      <c r="M18" s="1045" t="s">
        <v>2266</v>
      </c>
      <c r="N18" s="1039" t="s">
        <v>2267</v>
      </c>
      <c r="O18" s="1039" t="s">
        <v>785</v>
      </c>
      <c r="P18" s="1" t="b">
        <v>0</v>
      </c>
      <c r="R18" s="333" t="e">
        <f>SUMIFS(#REF!,#REF!,R$2,#REF!,R$3,#REF!,$L18,#REF!,R$1)
+SUMIFS(#REF!,#REF!,R$2,#REF!,R$3,#REF!,$L18,#REF!,R$1)
+SUMIFS(#REF!,#REF!,"Lấy",#REF!,R$2,#REF!,R$3,#REF!,R$1,#REF!,$L18)</f>
        <v>#REF!</v>
      </c>
      <c r="S18" s="333" t="e">
        <f>SUMIFS(#REF!,#REF!,S$2,#REF!,S$3,#REF!,$L18,#REF!,S$1)
+SUMIFS(#REF!,#REF!,S$2,#REF!,S$3,#REF!,$L18,#REF!,S$1)
+SUMIFS(#REF!,#REF!,"Lấy",#REF!,S$2,#REF!,S$3,#REF!,S$1,#REF!,$L18)</f>
        <v>#REF!</v>
      </c>
      <c r="T18" s="333" t="e">
        <f>SUMIFS(#REF!,#REF!,T$2,#REF!,T$3,#REF!,$L18,#REF!,T$1)
+SUMIFS(#REF!,#REF!,T$2,#REF!,T$3,#REF!,$L18,#REF!,T$1)
+SUMIFS(#REF!,#REF!,"Lấy",#REF!,T$2,#REF!,T$3,#REF!,T$1,#REF!,$L18)</f>
        <v>#REF!</v>
      </c>
      <c r="U18" s="333" t="e">
        <f>SUMIFS(#REF!,#REF!,U$2,#REF!,U$3,#REF!,$L18,#REF!,U$1)
+SUMIFS(#REF!,#REF!,U$2,#REF!,U$3,#REF!,$L18,#REF!,U$1)
+SUMIFS(#REF!,#REF!,"Lấy",#REF!,U$2,#REF!,U$3,#REF!,U$1,#REF!,$L18)</f>
        <v>#REF!</v>
      </c>
      <c r="V18" s="333" t="e">
        <f>SUMIFS(#REF!,#REF!,V$2,#REF!,V$3,#REF!,$L18,#REF!,V$1)
+SUMIFS(#REF!,#REF!,V$2,#REF!,V$3,#REF!,$L18,#REF!,V$1)
+SUMIFS(#REF!,#REF!,"Lấy",#REF!,V$2,#REF!,V$3,#REF!,V$1,#REF!,$L18)</f>
        <v>#REF!</v>
      </c>
      <c r="W18" s="333" t="e">
        <f>SUMIFS(#REF!,#REF!,W$2,#REF!,W$3,#REF!,$L18,#REF!,W$1)
+SUMIFS(#REF!,#REF!,W$2,#REF!,W$3,#REF!,$L18,#REF!,W$1)
+SUMIFS(#REF!,#REF!,"Lấy",#REF!,W$2,#REF!,W$3,#REF!,W$1,#REF!,$L18)</f>
        <v>#REF!</v>
      </c>
      <c r="X18" s="333" t="e">
        <f>SUMIFS(#REF!,#REF!,X$2,#REF!,X$3,#REF!,$L18,#REF!,X$1)
+SUMIFS(#REF!,#REF!,X$2,#REF!,X$3,#REF!,$L18,#REF!,X$1)
+SUMIFS(#REF!,#REF!,"Lấy",#REF!,X$2,#REF!,X$3,#REF!,X$1,#REF!,$L18)</f>
        <v>#REF!</v>
      </c>
      <c r="Y18" s="333" t="e">
        <f>SUMIFS(#REF!,#REF!,Y$2,#REF!,Y$3,#REF!,$L18,#REF!,Y$1)
+SUMIFS(#REF!,#REF!,Y$2,#REF!,Y$3,#REF!,$L18,#REF!,Y$1)
+SUMIFS(#REF!,#REF!,"Lấy",#REF!,Y$2,#REF!,Y$3,#REF!,Y$1,#REF!,$L18)</f>
        <v>#REF!</v>
      </c>
      <c r="Z18" s="333" t="e">
        <f>SUMIFS(#REF!,#REF!,Z$2,#REF!,Z$3,#REF!,$L18,#REF!,Z$1)
+SUMIFS(#REF!,#REF!,Z$2,#REF!,Z$3,#REF!,$L18,#REF!,Z$1)
+SUMIFS(#REF!,#REF!,"Lấy",#REF!,Z$2,#REF!,Z$3,#REF!,Z$1,#REF!,$L18)</f>
        <v>#REF!</v>
      </c>
      <c r="AA18" s="333" t="e">
        <f>SUMIFS(#REF!,#REF!,AA$2,#REF!,AA$3,#REF!,$L18,#REF!,AA$1)
+SUMIFS(#REF!,#REF!,AA$2,#REF!,AA$3,#REF!,$L18,#REF!,AA$1)
+SUMIFS(#REF!,#REF!,"Lấy",#REF!,AA$2,#REF!,AA$3,#REF!,AA$1,#REF!,$L18)</f>
        <v>#REF!</v>
      </c>
      <c r="AB18" s="333" t="e">
        <f>SUMIFS(#REF!,#REF!,AB$2,#REF!,AB$3,#REF!,$L18,#REF!,AB$1)
+SUMIFS(#REF!,#REF!,AB$2,#REF!,AB$3,#REF!,$L18,#REF!,AB$1)
+SUMIFS(#REF!,#REF!,"Lấy",#REF!,AB$2,#REF!,AB$3,#REF!,AB$1,#REF!,$L18)</f>
        <v>#REF!</v>
      </c>
      <c r="AC18" s="333" t="e">
        <f>SUMIFS(#REF!,#REF!,AC$2,#REF!,AC$3,#REF!,$L18,#REF!,AC$1)
+SUMIFS(#REF!,#REF!,AC$2,#REF!,AC$3,#REF!,$L18,#REF!,AC$1)
+SUMIFS(#REF!,#REF!,"Lấy",#REF!,AC$2,#REF!,AC$3,#REF!,AC$1,#REF!,$L18)</f>
        <v>#REF!</v>
      </c>
      <c r="AD18" s="334" t="e">
        <f t="shared" si="2"/>
        <v>#REF!</v>
      </c>
      <c r="AF18" s="333" t="e">
        <f>SUMIFS(#REF!,#REF!,AF$2,#REF!,AF$3,#REF!,$L18,#REF!,AF$1)
+SUMIFS(#REF!,#REF!,AF$2,#REF!,AF$3,#REF!,$L18,#REF!,AF$1)
+SUMIFS(#REF!,#REF!,"Lấy",#REF!,AF$2,#REF!,AF$3,#REF!,AF$1,#REF!,$L18)</f>
        <v>#REF!</v>
      </c>
      <c r="AG18" s="333" t="e">
        <f>SUMIFS(#REF!,#REF!,AG$2,#REF!,AG$3,#REF!,$L18,#REF!,AG$1)
+SUMIFS(#REF!,#REF!,AG$2,#REF!,AG$3,#REF!,$L18,#REF!,AG$1)
+SUMIFS(#REF!,#REF!,"Lấy",#REF!,AG$2,#REF!,AG$3,#REF!,AG$1,#REF!,$L18)</f>
        <v>#REF!</v>
      </c>
      <c r="AH18" s="333" t="e">
        <f>SUMIFS(#REF!,#REF!,AH$2,#REF!,AH$3,#REF!,$L18,#REF!,AH$1)
+SUMIFS(#REF!,#REF!,AH$2,#REF!,AH$3,#REF!,$L18,#REF!,AH$1)
+SUMIFS(#REF!,#REF!,"Lấy",#REF!,AH$2,#REF!,AH$3,#REF!,AH$1,#REF!,$L18)</f>
        <v>#REF!</v>
      </c>
      <c r="AI18" s="333" t="e">
        <f>SUMIFS(#REF!,#REF!,AI$2,#REF!,AI$3,#REF!,$L18,#REF!,AI$1)
+SUMIFS(#REF!,#REF!,AI$2,#REF!,AI$3,#REF!,$L18,#REF!,AI$1)
+SUMIFS(#REF!,#REF!,"Lấy",#REF!,AI$2,#REF!,AI$3,#REF!,AI$1,#REF!,$L18)</f>
        <v>#REF!</v>
      </c>
      <c r="AJ18" s="333" t="e">
        <f>SUMIFS(#REF!,#REF!,AJ$2,#REF!,AJ$3,#REF!,$L18,#REF!,AJ$1)
+SUMIFS(#REF!,#REF!,AJ$2,#REF!,AJ$3,#REF!,$L18,#REF!,AJ$1)
+SUMIFS(#REF!,#REF!,"Lấy",#REF!,AJ$2,#REF!,AJ$3,#REF!,AJ$1,#REF!,$L18)</f>
        <v>#REF!</v>
      </c>
      <c r="AK18" s="333" t="e">
        <f>SUMIFS(#REF!,#REF!,AK$2,#REF!,AK$3,#REF!,$L18,#REF!,AK$1)
+SUMIFS(#REF!,#REF!,AK$2,#REF!,AK$3,#REF!,$L18,#REF!,AK$1)
+SUMIFS(#REF!,#REF!,"Lấy",#REF!,AK$2,#REF!,AK$3,#REF!,AK$1,#REF!,$L18)</f>
        <v>#REF!</v>
      </c>
      <c r="AL18" s="333" t="e">
        <f>SUMIFS(#REF!,#REF!,AL$2,#REF!,AL$3,#REF!,$L18,#REF!,AL$1)
+SUMIFS(#REF!,#REF!,AL$2,#REF!,AL$3,#REF!,$L18,#REF!,AL$1)
+SUMIFS(#REF!,#REF!,"Lấy",#REF!,AL$2,#REF!,AL$3,#REF!,AL$1,#REF!,$L18)</f>
        <v>#REF!</v>
      </c>
      <c r="AM18" s="333" t="e">
        <f>SUMIFS(#REF!,#REF!,AM$2,#REF!,AM$3,#REF!,$L18,#REF!,AM$1)
+SUMIFS(#REF!,#REF!,AM$2,#REF!,AM$3,#REF!,$L18,#REF!,AM$1)
+SUMIFS(#REF!,#REF!,"Lấy",#REF!,AM$2,#REF!,AM$3,#REF!,AM$1,#REF!,$L18)</f>
        <v>#REF!</v>
      </c>
      <c r="AN18" s="333" t="e">
        <f>SUMIFS(#REF!,#REF!,AN$2,#REF!,AN$3,#REF!,$L18,#REF!,AN$1)
+SUMIFS(#REF!,#REF!,AN$2,#REF!,AN$3,#REF!,$L18,#REF!,AN$1)
+SUMIFS(#REF!,#REF!,"Lấy",#REF!,AN$2,#REF!,AN$3,#REF!,AN$1,#REF!,$L18)</f>
        <v>#REF!</v>
      </c>
      <c r="AO18" s="333" t="e">
        <f>SUMIFS(#REF!,#REF!,AO$2,#REF!,AO$3,#REF!,$L18,#REF!,AO$1)
+SUMIFS(#REF!,#REF!,AO$2,#REF!,AO$3,#REF!,$L18,#REF!,AO$1)
+SUMIFS(#REF!,#REF!,"Lấy",#REF!,AO$2,#REF!,AO$3,#REF!,AO$1,#REF!,$L18)</f>
        <v>#REF!</v>
      </c>
      <c r="AP18" s="333" t="e">
        <f>SUMIFS(#REF!,#REF!,AP$2,#REF!,AP$3,#REF!,$L18,#REF!,AP$1)
+SUMIFS(#REF!,#REF!,AP$2,#REF!,AP$3,#REF!,$L18,#REF!,AP$1)
+SUMIFS(#REF!,#REF!,"Lấy",#REF!,AP$2,#REF!,AP$3,#REF!,AP$1,#REF!,$L18)</f>
        <v>#REF!</v>
      </c>
      <c r="AQ18" s="333" t="e">
        <f>SUMIFS(#REF!,#REF!,AQ$2,#REF!,AQ$3,#REF!,$L18,#REF!,AQ$1)
+SUMIFS(#REF!,#REF!,AQ$2,#REF!,AQ$3,#REF!,$L18,#REF!,AQ$1)
+SUMIFS(#REF!,#REF!,"Lấy",#REF!,AQ$2,#REF!,AQ$3,#REF!,AQ$1,#REF!,$L18)</f>
        <v>#REF!</v>
      </c>
      <c r="AR18" s="334" t="e">
        <f t="shared" si="3"/>
        <v>#REF!</v>
      </c>
      <c r="AT18" s="333" t="e">
        <f>SUMIFS(#REF!,#REF!,AT$2,#REF!,AT$3,#REF!,$L18,#REF!,AT$1)
+SUMIFS(#REF!,#REF!,AT$2,#REF!,AT$3,#REF!,$L18,#REF!,AT$1)
+SUMIFS(#REF!,#REF!,"Lấy",#REF!,AT$2,#REF!,AT$3,#REF!,AT$1,#REF!,$L18)</f>
        <v>#REF!</v>
      </c>
      <c r="AU18" s="333" t="e">
        <f>SUMIFS(#REF!,#REF!,AU$2,#REF!,AU$3,#REF!,$L18,#REF!,AU$1)
+SUMIFS(#REF!,#REF!,AU$2,#REF!,AU$3,#REF!,$L18,#REF!,AU$1)
+SUMIFS(#REF!,#REF!,"Lấy",#REF!,AU$2,#REF!,AU$3,#REF!,AU$1,#REF!,$L18)</f>
        <v>#REF!</v>
      </c>
      <c r="AV18" s="333" t="e">
        <f>SUMIFS(#REF!,#REF!,AV$2,#REF!,AV$3,#REF!,$L18,#REF!,AV$1)
+SUMIFS(#REF!,#REF!,AV$2,#REF!,AV$3,#REF!,$L18,#REF!,AV$1)
+SUMIFS(#REF!,#REF!,"Lấy",#REF!,AV$2,#REF!,AV$3,#REF!,AV$1,#REF!,$L18)</f>
        <v>#REF!</v>
      </c>
      <c r="AW18" s="333" t="e">
        <f>SUMIFS(#REF!,#REF!,AW$2,#REF!,AW$3,#REF!,$L18,#REF!,AW$1)
+SUMIFS(#REF!,#REF!,AW$2,#REF!,AW$3,#REF!,$L18,#REF!,AW$1)
+SUMIFS(#REF!,#REF!,"Lấy",#REF!,AW$2,#REF!,AW$3,#REF!,AW$1,#REF!,$L18)</f>
        <v>#REF!</v>
      </c>
      <c r="AX18" s="333" t="e">
        <f>SUMIFS(#REF!,#REF!,AX$2,#REF!,AX$3,#REF!,$L18,#REF!,AX$1)
+SUMIFS(#REF!,#REF!,AX$2,#REF!,AX$3,#REF!,$L18,#REF!,AX$1)
+SUMIFS(#REF!,#REF!,"Lấy",#REF!,AX$2,#REF!,AX$3,#REF!,AX$1,#REF!,$L18)</f>
        <v>#REF!</v>
      </c>
      <c r="AY18" s="333" t="e">
        <f>SUMIFS(#REF!,#REF!,AY$2,#REF!,AY$3,#REF!,$L18,#REF!,AY$1)
+SUMIFS(#REF!,#REF!,AY$2,#REF!,AY$3,#REF!,$L18,#REF!,AY$1)
+SUMIFS(#REF!,#REF!,"Lấy",#REF!,AY$2,#REF!,AY$3,#REF!,AY$1,#REF!,$L18)</f>
        <v>#REF!</v>
      </c>
      <c r="AZ18" s="333" t="e">
        <f>SUMIFS(#REF!,#REF!,AZ$2,#REF!,AZ$3,#REF!,$L18,#REF!,AZ$1)
+SUMIFS(#REF!,#REF!,AZ$2,#REF!,AZ$3,#REF!,$L18,#REF!,AZ$1)
+SUMIFS(#REF!,#REF!,"Lấy",#REF!,AZ$2,#REF!,AZ$3,#REF!,AZ$1,#REF!,$L18)</f>
        <v>#REF!</v>
      </c>
      <c r="BA18" s="333" t="e">
        <f>SUMIFS(#REF!,#REF!,BA$2,#REF!,BA$3,#REF!,$L18,#REF!,BA$1)
+SUMIFS(#REF!,#REF!,BA$2,#REF!,BA$3,#REF!,$L18,#REF!,BA$1)
+SUMIFS(#REF!,#REF!,"Lấy",#REF!,BA$2,#REF!,BA$3,#REF!,BA$1,#REF!,$L18)</f>
        <v>#REF!</v>
      </c>
      <c r="BB18" s="333" t="e">
        <f>SUMIFS(#REF!,#REF!,BB$2,#REF!,BB$3,#REF!,$L18,#REF!,BB$1)
+SUMIFS(#REF!,#REF!,BB$2,#REF!,BB$3,#REF!,$L18,#REF!,BB$1)
+SUMIFS(#REF!,#REF!,"Lấy",#REF!,BB$2,#REF!,BB$3,#REF!,BB$1,#REF!,$L18)</f>
        <v>#REF!</v>
      </c>
      <c r="BC18" s="333" t="e">
        <f>SUMIFS(#REF!,#REF!,BC$2,#REF!,BC$3,#REF!,$L18,#REF!,BC$1)
+SUMIFS(#REF!,#REF!,BC$2,#REF!,BC$3,#REF!,$L18,#REF!,BC$1)
+SUMIFS(#REF!,#REF!,"Lấy",#REF!,BC$2,#REF!,BC$3,#REF!,BC$1,#REF!,$L18)</f>
        <v>#REF!</v>
      </c>
      <c r="BD18" s="333" t="e">
        <f>SUMIFS(#REF!,#REF!,BD$2,#REF!,BD$3,#REF!,$L18,#REF!,BD$1)
+SUMIFS(#REF!,#REF!,BD$2,#REF!,BD$3,#REF!,$L18,#REF!,BD$1)
+SUMIFS(#REF!,#REF!,"Lấy",#REF!,BD$2,#REF!,BD$3,#REF!,BD$1,#REF!,$L18)</f>
        <v>#REF!</v>
      </c>
      <c r="BE18" s="333" t="e">
        <f>SUMIFS(#REF!,#REF!,BE$2,#REF!,BE$3,#REF!,$L18,#REF!,BE$1)
+SUMIFS(#REF!,#REF!,BE$2,#REF!,BE$3,#REF!,$L18,#REF!,BE$1)
+SUMIFS(#REF!,#REF!,"Lấy",#REF!,BE$2,#REF!,BE$3,#REF!,BE$1,#REF!,$L18)</f>
        <v>#REF!</v>
      </c>
      <c r="BF18" s="334" t="e">
        <f t="shared" si="4"/>
        <v>#REF!</v>
      </c>
      <c r="BH18" s="333" t="e">
        <f>SUMIFS(#REF!,#REF!,BH$2,#REF!,BH$3,#REF!,$L18,#REF!,BH$1)
+SUMIFS(#REF!,#REF!,BH$2,#REF!,BH$3,#REF!,$L18,#REF!,BH$1)
+SUMIFS(#REF!,#REF!,"Lấy",#REF!,BH$2,#REF!,BH$3,#REF!,BH$1,#REF!,$L18)</f>
        <v>#REF!</v>
      </c>
      <c r="BI18" s="333" t="e">
        <f>SUMIFS(#REF!,#REF!,BI$2,#REF!,BI$3,#REF!,$L18,#REF!,BI$1)
+SUMIFS(#REF!,#REF!,BI$2,#REF!,BI$3,#REF!,$L18,#REF!,BI$1)
+SUMIFS(#REF!,#REF!,"Lấy",#REF!,BI$2,#REF!,BI$3,#REF!,BI$1,#REF!,$L18)</f>
        <v>#REF!</v>
      </c>
      <c r="BJ18" s="333" t="e">
        <f>SUMIFS(#REF!,#REF!,BJ$2,#REF!,BJ$3,#REF!,$L18,#REF!,BJ$1)
+SUMIFS(#REF!,#REF!,BJ$2,#REF!,BJ$3,#REF!,$L18,#REF!,BJ$1)
+SUMIFS(#REF!,#REF!,"Lấy",#REF!,BJ$2,#REF!,BJ$3,#REF!,BJ$1,#REF!,$L18)</f>
        <v>#REF!</v>
      </c>
      <c r="BK18" s="333" t="e">
        <f>SUMIFS(#REF!,#REF!,BK$2,#REF!,BK$3,#REF!,$L18,#REF!,BK$1)
+SUMIFS(#REF!,#REF!,BK$2,#REF!,BK$3,#REF!,$L18,#REF!,BK$1)
+SUMIFS(#REF!,#REF!,"Lấy",#REF!,BK$2,#REF!,BK$3,#REF!,BK$1,#REF!,$L18)</f>
        <v>#REF!</v>
      </c>
      <c r="BL18" s="333" t="e">
        <f>SUMIFS(#REF!,#REF!,BL$2,#REF!,BL$3,#REF!,$L18,#REF!,BL$1)
+SUMIFS(#REF!,#REF!,BL$2,#REF!,BL$3,#REF!,$L18,#REF!,BL$1)
+SUMIFS(#REF!,#REF!,"Lấy",#REF!,BL$2,#REF!,BL$3,#REF!,BL$1,#REF!,$L18)</f>
        <v>#REF!</v>
      </c>
      <c r="BM18" s="333" t="e">
        <f>SUMIFS(#REF!,#REF!,BM$2,#REF!,BM$3,#REF!,$L18,#REF!,BM$1)
+SUMIFS(#REF!,#REF!,BM$2,#REF!,BM$3,#REF!,$L18,#REF!,BM$1)
+SUMIFS(#REF!,#REF!,"Lấy",#REF!,BM$2,#REF!,BM$3,#REF!,BM$1,#REF!,$L18)</f>
        <v>#REF!</v>
      </c>
      <c r="BN18" s="333" t="e">
        <f>SUMIFS(#REF!,#REF!,BN$2,#REF!,BN$3,#REF!,$L18,#REF!,BN$1)
+SUMIFS(#REF!,#REF!,BN$2,#REF!,BN$3,#REF!,$L18,#REF!,BN$1)
+SUMIFS(#REF!,#REF!,"Lấy",#REF!,BN$2,#REF!,BN$3,#REF!,BN$1,#REF!,$L18)</f>
        <v>#REF!</v>
      </c>
      <c r="BO18" s="333" t="e">
        <f>SUMIFS(#REF!,#REF!,BO$2,#REF!,BO$3,#REF!,$L18,#REF!,BO$1)
+SUMIFS(#REF!,#REF!,BO$2,#REF!,BO$3,#REF!,$L18,#REF!,BO$1)
+SUMIFS(#REF!,#REF!,"Lấy",#REF!,BO$2,#REF!,BO$3,#REF!,BO$1,#REF!,$L18)</f>
        <v>#REF!</v>
      </c>
      <c r="BP18" s="333" t="e">
        <f>SUMIFS(#REF!,#REF!,BP$2,#REF!,BP$3,#REF!,$L18,#REF!,BP$1)
+SUMIFS(#REF!,#REF!,BP$2,#REF!,BP$3,#REF!,$L18,#REF!,BP$1)
+SUMIFS(#REF!,#REF!,"Lấy",#REF!,BP$2,#REF!,BP$3,#REF!,BP$1,#REF!,$L18)</f>
        <v>#REF!</v>
      </c>
      <c r="BQ18" s="333" t="e">
        <f>SUMIFS(#REF!,#REF!,BQ$2,#REF!,BQ$3,#REF!,$L18,#REF!,BQ$1)
+SUMIFS(#REF!,#REF!,BQ$2,#REF!,BQ$3,#REF!,$L18,#REF!,BQ$1)
+SUMIFS(#REF!,#REF!,"Lấy",#REF!,BQ$2,#REF!,BQ$3,#REF!,BQ$1,#REF!,$L18)</f>
        <v>#REF!</v>
      </c>
      <c r="BR18" s="333" t="e">
        <f>SUMIFS(#REF!,#REF!,BR$2,#REF!,BR$3,#REF!,$L18,#REF!,BR$1)
+SUMIFS(#REF!,#REF!,BR$2,#REF!,BR$3,#REF!,$L18,#REF!,BR$1)
+SUMIFS(#REF!,#REF!,"Lấy",#REF!,BR$2,#REF!,BR$3,#REF!,BR$1,#REF!,$L18)</f>
        <v>#REF!</v>
      </c>
      <c r="BS18" s="333" t="e">
        <f>SUMIFS(#REF!,#REF!,BS$2,#REF!,BS$3,#REF!,$L18,#REF!,BS$1)
+SUMIFS(#REF!,#REF!,BS$2,#REF!,BS$3,#REF!,$L18,#REF!,BS$1)
+SUMIFS(#REF!,#REF!,"Lấy",#REF!,BS$2,#REF!,BS$3,#REF!,BS$1,#REF!,$L18)</f>
        <v>#REF!</v>
      </c>
      <c r="BT18" s="334" t="e">
        <f t="shared" si="5"/>
        <v>#REF!</v>
      </c>
      <c r="BV18" s="331">
        <v>0</v>
      </c>
      <c r="BW18" s="331">
        <v>0</v>
      </c>
      <c r="BX18" s="331">
        <v>0</v>
      </c>
      <c r="BY18" s="331">
        <v>0</v>
      </c>
      <c r="BZ18" s="331">
        <v>0</v>
      </c>
      <c r="CA18" s="331">
        <v>0</v>
      </c>
      <c r="CB18" s="331">
        <v>0</v>
      </c>
      <c r="CC18" s="331">
        <v>0</v>
      </c>
      <c r="CD18" s="331">
        <v>0</v>
      </c>
      <c r="CE18" s="331">
        <v>0</v>
      </c>
      <c r="CF18" s="331">
        <v>0</v>
      </c>
      <c r="CG18" s="331">
        <v>0</v>
      </c>
      <c r="CH18" s="334">
        <f t="shared" si="6"/>
        <v>0</v>
      </c>
      <c r="CI18" s="377">
        <f t="shared" si="7"/>
        <v>0</v>
      </c>
      <c r="CJ18" s="331">
        <v>0</v>
      </c>
      <c r="CK18" s="331">
        <v>0</v>
      </c>
      <c r="CL18" s="331">
        <v>0</v>
      </c>
      <c r="CM18" s="331">
        <v>0</v>
      </c>
      <c r="CN18" s="331">
        <v>0</v>
      </c>
      <c r="CO18" s="333"/>
      <c r="CP18" s="333"/>
      <c r="CQ18" s="333"/>
      <c r="CR18" s="333"/>
      <c r="CS18" s="333"/>
      <c r="CT18" s="333"/>
      <c r="CU18" s="333"/>
      <c r="CV18" s="334">
        <f t="shared" si="8"/>
        <v>0</v>
      </c>
      <c r="CX18" s="1033"/>
    </row>
    <row r="19" spans="1:102" ht="27.6" x14ac:dyDescent="0.25">
      <c r="B19" s="172">
        <f>IF(C19=0,"",MAX($B$7:B18)+1)</f>
        <v>13</v>
      </c>
      <c r="C19" s="21">
        <v>6210000101</v>
      </c>
      <c r="D19" s="9" t="str">
        <f>_xlfn.XLOOKUP(C19,'COA_DTGroup_Update 20260428'!$C$410:$C$854,'COA_DTGroup_Update 20260428'!$A$410:$A$854,"")</f>
        <v>Chi phí hạt nhựa cho SP nhựa</v>
      </c>
      <c r="E19" s="9" t="s">
        <v>313</v>
      </c>
      <c r="F19" s="21" t="s">
        <v>814</v>
      </c>
      <c r="G19" s="171"/>
      <c r="H19" s="179">
        <f>VLOOKUP(C19,'COA_DTGroup_Update 20260428'!C:D,2,0)</f>
        <v>621</v>
      </c>
      <c r="I19" s="179">
        <v>8</v>
      </c>
      <c r="J19" s="198" t="s">
        <v>313</v>
      </c>
      <c r="K19" s="220" t="s">
        <v>197</v>
      </c>
      <c r="L19" s="1046" t="s">
        <v>2002</v>
      </c>
      <c r="M19" s="1047" t="s">
        <v>2259</v>
      </c>
      <c r="N19" s="1039"/>
      <c r="O19" s="1039" t="s">
        <v>2002</v>
      </c>
      <c r="P19" s="1" t="b">
        <v>0</v>
      </c>
      <c r="R19" s="333" t="e">
        <f>SUMIFS(#REF!,#REF!,R$2,#REF!,R$3,#REF!,$L19,#REF!,R$1)
+SUMIFS(#REF!,#REF!,R$2,#REF!,R$3,#REF!,$L19,#REF!,R$1)
+SUMIFS(#REF!,#REF!,"Lấy",#REF!,R$2,#REF!,R$3,#REF!,R$1,#REF!,$L19)</f>
        <v>#REF!</v>
      </c>
      <c r="S19" s="333" t="e">
        <f>SUMIFS(#REF!,#REF!,S$2,#REF!,S$3,#REF!,$L19,#REF!,S$1)
+SUMIFS(#REF!,#REF!,S$2,#REF!,S$3,#REF!,$L19,#REF!,S$1)
+SUMIFS(#REF!,#REF!,"Lấy",#REF!,S$2,#REF!,S$3,#REF!,S$1,#REF!,$L19)</f>
        <v>#REF!</v>
      </c>
      <c r="T19" s="333" t="e">
        <f>SUMIFS(#REF!,#REF!,T$2,#REF!,T$3,#REF!,$L19,#REF!,T$1)
+SUMIFS(#REF!,#REF!,T$2,#REF!,T$3,#REF!,$L19,#REF!,T$1)
+SUMIFS(#REF!,#REF!,"Lấy",#REF!,T$2,#REF!,T$3,#REF!,T$1,#REF!,$L19)</f>
        <v>#REF!</v>
      </c>
      <c r="U19" s="333" t="e">
        <f>SUMIFS(#REF!,#REF!,U$2,#REF!,U$3,#REF!,$L19,#REF!,U$1)
+SUMIFS(#REF!,#REF!,U$2,#REF!,U$3,#REF!,$L19,#REF!,U$1)
+SUMIFS(#REF!,#REF!,"Lấy",#REF!,U$2,#REF!,U$3,#REF!,U$1,#REF!,$L19)</f>
        <v>#REF!</v>
      </c>
      <c r="V19" s="333" t="e">
        <f>SUMIFS(#REF!,#REF!,V$2,#REF!,V$3,#REF!,$L19,#REF!,V$1)
+SUMIFS(#REF!,#REF!,V$2,#REF!,V$3,#REF!,$L19,#REF!,V$1)
+SUMIFS(#REF!,#REF!,"Lấy",#REF!,V$2,#REF!,V$3,#REF!,V$1,#REF!,$L19)</f>
        <v>#REF!</v>
      </c>
      <c r="W19" s="333" t="e">
        <f>SUMIFS(#REF!,#REF!,W$2,#REF!,W$3,#REF!,$L19,#REF!,W$1)
+SUMIFS(#REF!,#REF!,W$2,#REF!,W$3,#REF!,$L19,#REF!,W$1)
+SUMIFS(#REF!,#REF!,"Lấy",#REF!,W$2,#REF!,W$3,#REF!,W$1,#REF!,$L19)</f>
        <v>#REF!</v>
      </c>
      <c r="X19" s="333" t="e">
        <f>SUMIFS(#REF!,#REF!,X$2,#REF!,X$3,#REF!,$L19,#REF!,X$1)
+SUMIFS(#REF!,#REF!,X$2,#REF!,X$3,#REF!,$L19,#REF!,X$1)
+SUMIFS(#REF!,#REF!,"Lấy",#REF!,X$2,#REF!,X$3,#REF!,X$1,#REF!,$L19)</f>
        <v>#REF!</v>
      </c>
      <c r="Y19" s="333" t="e">
        <f>SUMIFS(#REF!,#REF!,Y$2,#REF!,Y$3,#REF!,$L19,#REF!,Y$1)
+SUMIFS(#REF!,#REF!,Y$2,#REF!,Y$3,#REF!,$L19,#REF!,Y$1)
+SUMIFS(#REF!,#REF!,"Lấy",#REF!,Y$2,#REF!,Y$3,#REF!,Y$1,#REF!,$L19)</f>
        <v>#REF!</v>
      </c>
      <c r="Z19" s="333" t="e">
        <f>SUMIFS(#REF!,#REF!,Z$2,#REF!,Z$3,#REF!,$L19,#REF!,Z$1)
+SUMIFS(#REF!,#REF!,Z$2,#REF!,Z$3,#REF!,$L19,#REF!,Z$1)
+SUMIFS(#REF!,#REF!,"Lấy",#REF!,Z$2,#REF!,Z$3,#REF!,Z$1,#REF!,$L19)</f>
        <v>#REF!</v>
      </c>
      <c r="AA19" s="333" t="e">
        <f>SUMIFS(#REF!,#REF!,AA$2,#REF!,AA$3,#REF!,$L19,#REF!,AA$1)
+SUMIFS(#REF!,#REF!,AA$2,#REF!,AA$3,#REF!,$L19,#REF!,AA$1)
+SUMIFS(#REF!,#REF!,"Lấy",#REF!,AA$2,#REF!,AA$3,#REF!,AA$1,#REF!,$L19)</f>
        <v>#REF!</v>
      </c>
      <c r="AB19" s="333" t="e">
        <f>SUMIFS(#REF!,#REF!,AB$2,#REF!,AB$3,#REF!,$L19,#REF!,AB$1)
+SUMIFS(#REF!,#REF!,AB$2,#REF!,AB$3,#REF!,$L19,#REF!,AB$1)
+SUMIFS(#REF!,#REF!,"Lấy",#REF!,AB$2,#REF!,AB$3,#REF!,AB$1,#REF!,$L19)</f>
        <v>#REF!</v>
      </c>
      <c r="AC19" s="333" t="e">
        <f>SUMIFS(#REF!,#REF!,AC$2,#REF!,AC$3,#REF!,$L19,#REF!,AC$1)
+SUMIFS(#REF!,#REF!,AC$2,#REF!,AC$3,#REF!,$L19,#REF!,AC$1)
+SUMIFS(#REF!,#REF!,"Lấy",#REF!,AC$2,#REF!,AC$3,#REF!,AC$1,#REF!,$L19)</f>
        <v>#REF!</v>
      </c>
      <c r="AD19" s="334" t="e">
        <f t="shared" si="2"/>
        <v>#REF!</v>
      </c>
      <c r="AF19" s="333" t="e">
        <f>SUMIFS(#REF!,#REF!,AF$2,#REF!,AF$3,#REF!,$L19,#REF!,AF$1)
+SUMIFS(#REF!,#REF!,AF$2,#REF!,AF$3,#REF!,$L19,#REF!,AF$1)
+SUMIFS(#REF!,#REF!,"Lấy",#REF!,AF$2,#REF!,AF$3,#REF!,AF$1,#REF!,$L19)</f>
        <v>#REF!</v>
      </c>
      <c r="AG19" s="333" t="e">
        <f>SUMIFS(#REF!,#REF!,AG$2,#REF!,AG$3,#REF!,$L19,#REF!,AG$1)
+SUMIFS(#REF!,#REF!,AG$2,#REF!,AG$3,#REF!,$L19,#REF!,AG$1)
+SUMIFS(#REF!,#REF!,"Lấy",#REF!,AG$2,#REF!,AG$3,#REF!,AG$1,#REF!,$L19)</f>
        <v>#REF!</v>
      </c>
      <c r="AH19" s="333" t="e">
        <f>SUMIFS(#REF!,#REF!,AH$2,#REF!,AH$3,#REF!,$L19,#REF!,AH$1)
+SUMIFS(#REF!,#REF!,AH$2,#REF!,AH$3,#REF!,$L19,#REF!,AH$1)
+SUMIFS(#REF!,#REF!,"Lấy",#REF!,AH$2,#REF!,AH$3,#REF!,AH$1,#REF!,$L19)</f>
        <v>#REF!</v>
      </c>
      <c r="AI19" s="333" t="e">
        <f>SUMIFS(#REF!,#REF!,AI$2,#REF!,AI$3,#REF!,$L19,#REF!,AI$1)
+SUMIFS(#REF!,#REF!,AI$2,#REF!,AI$3,#REF!,$L19,#REF!,AI$1)
+SUMIFS(#REF!,#REF!,"Lấy",#REF!,AI$2,#REF!,AI$3,#REF!,AI$1,#REF!,$L19)</f>
        <v>#REF!</v>
      </c>
      <c r="AJ19" s="333" t="e">
        <f>SUMIFS(#REF!,#REF!,AJ$2,#REF!,AJ$3,#REF!,$L19,#REF!,AJ$1)
+SUMIFS(#REF!,#REF!,AJ$2,#REF!,AJ$3,#REF!,$L19,#REF!,AJ$1)
+SUMIFS(#REF!,#REF!,"Lấy",#REF!,AJ$2,#REF!,AJ$3,#REF!,AJ$1,#REF!,$L19)</f>
        <v>#REF!</v>
      </c>
      <c r="AK19" s="333" t="e">
        <f>SUMIFS(#REF!,#REF!,AK$2,#REF!,AK$3,#REF!,$L19,#REF!,AK$1)
+SUMIFS(#REF!,#REF!,AK$2,#REF!,AK$3,#REF!,$L19,#REF!,AK$1)
+SUMIFS(#REF!,#REF!,"Lấy",#REF!,AK$2,#REF!,AK$3,#REF!,AK$1,#REF!,$L19)</f>
        <v>#REF!</v>
      </c>
      <c r="AL19" s="333" t="e">
        <f>SUMIFS(#REF!,#REF!,AL$2,#REF!,AL$3,#REF!,$L19,#REF!,AL$1)
+SUMIFS(#REF!,#REF!,AL$2,#REF!,AL$3,#REF!,$L19,#REF!,AL$1)
+SUMIFS(#REF!,#REF!,"Lấy",#REF!,AL$2,#REF!,AL$3,#REF!,AL$1,#REF!,$L19)</f>
        <v>#REF!</v>
      </c>
      <c r="AM19" s="333" t="e">
        <f>SUMIFS(#REF!,#REF!,AM$2,#REF!,AM$3,#REF!,$L19,#REF!,AM$1)
+SUMIFS(#REF!,#REF!,AM$2,#REF!,AM$3,#REF!,$L19,#REF!,AM$1)
+SUMIFS(#REF!,#REF!,"Lấy",#REF!,AM$2,#REF!,AM$3,#REF!,AM$1,#REF!,$L19)</f>
        <v>#REF!</v>
      </c>
      <c r="AN19" s="333" t="e">
        <f>SUMIFS(#REF!,#REF!,AN$2,#REF!,AN$3,#REF!,$L19,#REF!,AN$1)
+SUMIFS(#REF!,#REF!,AN$2,#REF!,AN$3,#REF!,$L19,#REF!,AN$1)
+SUMIFS(#REF!,#REF!,"Lấy",#REF!,AN$2,#REF!,AN$3,#REF!,AN$1,#REF!,$L19)</f>
        <v>#REF!</v>
      </c>
      <c r="AO19" s="333" t="e">
        <f>SUMIFS(#REF!,#REF!,AO$2,#REF!,AO$3,#REF!,$L19,#REF!,AO$1)
+SUMIFS(#REF!,#REF!,AO$2,#REF!,AO$3,#REF!,$L19,#REF!,AO$1)
+SUMIFS(#REF!,#REF!,"Lấy",#REF!,AO$2,#REF!,AO$3,#REF!,AO$1,#REF!,$L19)</f>
        <v>#REF!</v>
      </c>
      <c r="AP19" s="333" t="e">
        <f>SUMIFS(#REF!,#REF!,AP$2,#REF!,AP$3,#REF!,$L19,#REF!,AP$1)
+SUMIFS(#REF!,#REF!,AP$2,#REF!,AP$3,#REF!,$L19,#REF!,AP$1)
+SUMIFS(#REF!,#REF!,"Lấy",#REF!,AP$2,#REF!,AP$3,#REF!,AP$1,#REF!,$L19)</f>
        <v>#REF!</v>
      </c>
      <c r="AQ19" s="333" t="e">
        <f>SUMIFS(#REF!,#REF!,AQ$2,#REF!,AQ$3,#REF!,$L19,#REF!,AQ$1)
+SUMIFS(#REF!,#REF!,AQ$2,#REF!,AQ$3,#REF!,$L19,#REF!,AQ$1)
+SUMIFS(#REF!,#REF!,"Lấy",#REF!,AQ$2,#REF!,AQ$3,#REF!,AQ$1,#REF!,$L19)</f>
        <v>#REF!</v>
      </c>
      <c r="AR19" s="334" t="e">
        <f t="shared" si="3"/>
        <v>#REF!</v>
      </c>
      <c r="AT19" s="333" t="e">
        <f>SUMIFS(#REF!,#REF!,AT$2,#REF!,AT$3,#REF!,$L19,#REF!,AT$1)
+SUMIFS(#REF!,#REF!,AT$2,#REF!,AT$3,#REF!,$L19,#REF!,AT$1)
+SUMIFS(#REF!,#REF!,"Lấy",#REF!,AT$2,#REF!,AT$3,#REF!,AT$1,#REF!,$L19)</f>
        <v>#REF!</v>
      </c>
      <c r="AU19" s="333" t="e">
        <f>SUMIFS(#REF!,#REF!,AU$2,#REF!,AU$3,#REF!,$L19,#REF!,AU$1)
+SUMIFS(#REF!,#REF!,AU$2,#REF!,AU$3,#REF!,$L19,#REF!,AU$1)
+SUMIFS(#REF!,#REF!,"Lấy",#REF!,AU$2,#REF!,AU$3,#REF!,AU$1,#REF!,$L19)</f>
        <v>#REF!</v>
      </c>
      <c r="AV19" s="333" t="e">
        <f>SUMIFS(#REF!,#REF!,AV$2,#REF!,AV$3,#REF!,$L19,#REF!,AV$1)
+SUMIFS(#REF!,#REF!,AV$2,#REF!,AV$3,#REF!,$L19,#REF!,AV$1)
+SUMIFS(#REF!,#REF!,"Lấy",#REF!,AV$2,#REF!,AV$3,#REF!,AV$1,#REF!,$L19)</f>
        <v>#REF!</v>
      </c>
      <c r="AW19" s="333" t="e">
        <f>SUMIFS(#REF!,#REF!,AW$2,#REF!,AW$3,#REF!,$L19,#REF!,AW$1)
+SUMIFS(#REF!,#REF!,AW$2,#REF!,AW$3,#REF!,$L19,#REF!,AW$1)
+SUMIFS(#REF!,#REF!,"Lấy",#REF!,AW$2,#REF!,AW$3,#REF!,AW$1,#REF!,$L19)</f>
        <v>#REF!</v>
      </c>
      <c r="AX19" s="333" t="e">
        <f>SUMIFS(#REF!,#REF!,AX$2,#REF!,AX$3,#REF!,$L19,#REF!,AX$1)
+SUMIFS(#REF!,#REF!,AX$2,#REF!,AX$3,#REF!,$L19,#REF!,AX$1)
+SUMIFS(#REF!,#REF!,"Lấy",#REF!,AX$2,#REF!,AX$3,#REF!,AX$1,#REF!,$L19)</f>
        <v>#REF!</v>
      </c>
      <c r="AY19" s="333" t="e">
        <f>SUMIFS(#REF!,#REF!,AY$2,#REF!,AY$3,#REF!,$L19,#REF!,AY$1)
+SUMIFS(#REF!,#REF!,AY$2,#REF!,AY$3,#REF!,$L19,#REF!,AY$1)
+SUMIFS(#REF!,#REF!,"Lấy",#REF!,AY$2,#REF!,AY$3,#REF!,AY$1,#REF!,$L19)</f>
        <v>#REF!</v>
      </c>
      <c r="AZ19" s="333" t="e">
        <f>SUMIFS(#REF!,#REF!,AZ$2,#REF!,AZ$3,#REF!,$L19,#REF!,AZ$1)
+SUMIFS(#REF!,#REF!,AZ$2,#REF!,AZ$3,#REF!,$L19,#REF!,AZ$1)
+SUMIFS(#REF!,#REF!,"Lấy",#REF!,AZ$2,#REF!,AZ$3,#REF!,AZ$1,#REF!,$L19)</f>
        <v>#REF!</v>
      </c>
      <c r="BA19" s="333" t="e">
        <f>SUMIFS(#REF!,#REF!,BA$2,#REF!,BA$3,#REF!,$L19,#REF!,BA$1)
+SUMIFS(#REF!,#REF!,BA$2,#REF!,BA$3,#REF!,$L19,#REF!,BA$1)
+SUMIFS(#REF!,#REF!,"Lấy",#REF!,BA$2,#REF!,BA$3,#REF!,BA$1,#REF!,$L19)</f>
        <v>#REF!</v>
      </c>
      <c r="BB19" s="333" t="e">
        <f>SUMIFS(#REF!,#REF!,BB$2,#REF!,BB$3,#REF!,$L19,#REF!,BB$1)
+SUMIFS(#REF!,#REF!,BB$2,#REF!,BB$3,#REF!,$L19,#REF!,BB$1)
+SUMIFS(#REF!,#REF!,"Lấy",#REF!,BB$2,#REF!,BB$3,#REF!,BB$1,#REF!,$L19)</f>
        <v>#REF!</v>
      </c>
      <c r="BC19" s="333" t="e">
        <f>SUMIFS(#REF!,#REF!,BC$2,#REF!,BC$3,#REF!,$L19,#REF!,BC$1)
+SUMIFS(#REF!,#REF!,BC$2,#REF!,BC$3,#REF!,$L19,#REF!,BC$1)
+SUMIFS(#REF!,#REF!,"Lấy",#REF!,BC$2,#REF!,BC$3,#REF!,BC$1,#REF!,$L19)</f>
        <v>#REF!</v>
      </c>
      <c r="BD19" s="333" t="e">
        <f>SUMIFS(#REF!,#REF!,BD$2,#REF!,BD$3,#REF!,$L19,#REF!,BD$1)
+SUMIFS(#REF!,#REF!,BD$2,#REF!,BD$3,#REF!,$L19,#REF!,BD$1)
+SUMIFS(#REF!,#REF!,"Lấy",#REF!,BD$2,#REF!,BD$3,#REF!,BD$1,#REF!,$L19)</f>
        <v>#REF!</v>
      </c>
      <c r="BE19" s="333" t="e">
        <f>SUMIFS(#REF!,#REF!,BE$2,#REF!,BE$3,#REF!,$L19,#REF!,BE$1)
+SUMIFS(#REF!,#REF!,BE$2,#REF!,BE$3,#REF!,$L19,#REF!,BE$1)
+SUMIFS(#REF!,#REF!,"Lấy",#REF!,BE$2,#REF!,BE$3,#REF!,BE$1,#REF!,$L19)</f>
        <v>#REF!</v>
      </c>
      <c r="BF19" s="334" t="e">
        <f t="shared" si="4"/>
        <v>#REF!</v>
      </c>
      <c r="BH19" s="333" t="e">
        <f>SUMIFS(#REF!,#REF!,BH$2,#REF!,BH$3,#REF!,$L19,#REF!,BH$1)
+SUMIFS(#REF!,#REF!,BH$2,#REF!,BH$3,#REF!,$L19,#REF!,BH$1)
+SUMIFS(#REF!,#REF!,"Lấy",#REF!,BH$2,#REF!,BH$3,#REF!,BH$1,#REF!,$L19)</f>
        <v>#REF!</v>
      </c>
      <c r="BI19" s="333" t="e">
        <f>SUMIFS(#REF!,#REF!,BI$2,#REF!,BI$3,#REF!,$L19,#REF!,BI$1)
+SUMIFS(#REF!,#REF!,BI$2,#REF!,BI$3,#REF!,$L19,#REF!,BI$1)
+SUMIFS(#REF!,#REF!,"Lấy",#REF!,BI$2,#REF!,BI$3,#REF!,BI$1,#REF!,$L19)</f>
        <v>#REF!</v>
      </c>
      <c r="BJ19" s="333" t="e">
        <f>SUMIFS(#REF!,#REF!,BJ$2,#REF!,BJ$3,#REF!,$L19,#REF!,BJ$1)
+SUMIFS(#REF!,#REF!,BJ$2,#REF!,BJ$3,#REF!,$L19,#REF!,BJ$1)
+SUMIFS(#REF!,#REF!,"Lấy",#REF!,BJ$2,#REF!,BJ$3,#REF!,BJ$1,#REF!,$L19)</f>
        <v>#REF!</v>
      </c>
      <c r="BK19" s="333" t="e">
        <f>SUMIFS(#REF!,#REF!,BK$2,#REF!,BK$3,#REF!,$L19,#REF!,BK$1)
+SUMIFS(#REF!,#REF!,BK$2,#REF!,BK$3,#REF!,$L19,#REF!,BK$1)
+SUMIFS(#REF!,#REF!,"Lấy",#REF!,BK$2,#REF!,BK$3,#REF!,BK$1,#REF!,$L19)</f>
        <v>#REF!</v>
      </c>
      <c r="BL19" s="333" t="e">
        <f>SUMIFS(#REF!,#REF!,BL$2,#REF!,BL$3,#REF!,$L19,#REF!,BL$1)
+SUMIFS(#REF!,#REF!,BL$2,#REF!,BL$3,#REF!,$L19,#REF!,BL$1)
+SUMIFS(#REF!,#REF!,"Lấy",#REF!,BL$2,#REF!,BL$3,#REF!,BL$1,#REF!,$L19)</f>
        <v>#REF!</v>
      </c>
      <c r="BM19" s="333" t="e">
        <f>SUMIFS(#REF!,#REF!,BM$2,#REF!,BM$3,#REF!,$L19,#REF!,BM$1)
+SUMIFS(#REF!,#REF!,BM$2,#REF!,BM$3,#REF!,$L19,#REF!,BM$1)
+SUMIFS(#REF!,#REF!,"Lấy",#REF!,BM$2,#REF!,BM$3,#REF!,BM$1,#REF!,$L19)</f>
        <v>#REF!</v>
      </c>
      <c r="BN19" s="333" t="e">
        <f>SUMIFS(#REF!,#REF!,BN$2,#REF!,BN$3,#REF!,$L19,#REF!,BN$1)
+SUMIFS(#REF!,#REF!,BN$2,#REF!,BN$3,#REF!,$L19,#REF!,BN$1)
+SUMIFS(#REF!,#REF!,"Lấy",#REF!,BN$2,#REF!,BN$3,#REF!,BN$1,#REF!,$L19)</f>
        <v>#REF!</v>
      </c>
      <c r="BO19" s="333" t="e">
        <f>SUMIFS(#REF!,#REF!,BO$2,#REF!,BO$3,#REF!,$L19,#REF!,BO$1)
+SUMIFS(#REF!,#REF!,BO$2,#REF!,BO$3,#REF!,$L19,#REF!,BO$1)
+SUMIFS(#REF!,#REF!,"Lấy",#REF!,BO$2,#REF!,BO$3,#REF!,BO$1,#REF!,$L19)</f>
        <v>#REF!</v>
      </c>
      <c r="BP19" s="333" t="e">
        <f>SUMIFS(#REF!,#REF!,BP$2,#REF!,BP$3,#REF!,$L19,#REF!,BP$1)
+SUMIFS(#REF!,#REF!,BP$2,#REF!,BP$3,#REF!,$L19,#REF!,BP$1)
+SUMIFS(#REF!,#REF!,"Lấy",#REF!,BP$2,#REF!,BP$3,#REF!,BP$1,#REF!,$L19)</f>
        <v>#REF!</v>
      </c>
      <c r="BQ19" s="333" t="e">
        <f>SUMIFS(#REF!,#REF!,BQ$2,#REF!,BQ$3,#REF!,$L19,#REF!,BQ$1)
+SUMIFS(#REF!,#REF!,BQ$2,#REF!,BQ$3,#REF!,$L19,#REF!,BQ$1)
+SUMIFS(#REF!,#REF!,"Lấy",#REF!,BQ$2,#REF!,BQ$3,#REF!,BQ$1,#REF!,$L19)</f>
        <v>#REF!</v>
      </c>
      <c r="BR19" s="333" t="e">
        <f>SUMIFS(#REF!,#REF!,BR$2,#REF!,BR$3,#REF!,$L19,#REF!,BR$1)
+SUMIFS(#REF!,#REF!,BR$2,#REF!,BR$3,#REF!,$L19,#REF!,BR$1)
+SUMIFS(#REF!,#REF!,"Lấy",#REF!,BR$2,#REF!,BR$3,#REF!,BR$1,#REF!,$L19)</f>
        <v>#REF!</v>
      </c>
      <c r="BS19" s="333" t="e">
        <f>SUMIFS(#REF!,#REF!,BS$2,#REF!,BS$3,#REF!,$L19,#REF!,BS$1)
+SUMIFS(#REF!,#REF!,BS$2,#REF!,BS$3,#REF!,$L19,#REF!,BS$1)
+SUMIFS(#REF!,#REF!,"Lấy",#REF!,BS$2,#REF!,BS$3,#REF!,BS$1,#REF!,$L19)</f>
        <v>#REF!</v>
      </c>
      <c r="BT19" s="334" t="e">
        <f t="shared" si="5"/>
        <v>#REF!</v>
      </c>
      <c r="BV19" s="331">
        <v>0</v>
      </c>
      <c r="BW19" s="331">
        <v>0</v>
      </c>
      <c r="BX19" s="331">
        <v>0</v>
      </c>
      <c r="BY19" s="331">
        <v>0</v>
      </c>
      <c r="BZ19" s="331">
        <v>0</v>
      </c>
      <c r="CA19" s="331">
        <v>0</v>
      </c>
      <c r="CB19" s="331">
        <v>0</v>
      </c>
      <c r="CC19" s="331">
        <v>0</v>
      </c>
      <c r="CD19" s="331">
        <v>0</v>
      </c>
      <c r="CE19" s="331">
        <v>0</v>
      </c>
      <c r="CF19" s="331">
        <v>0</v>
      </c>
      <c r="CG19" s="331">
        <v>0</v>
      </c>
      <c r="CH19" s="334">
        <f t="shared" si="6"/>
        <v>0</v>
      </c>
      <c r="CI19" s="377">
        <f t="shared" si="7"/>
        <v>0</v>
      </c>
      <c r="CJ19" s="331">
        <v>0</v>
      </c>
      <c r="CK19" s="331">
        <v>0</v>
      </c>
      <c r="CL19" s="331">
        <v>0</v>
      </c>
      <c r="CM19" s="331">
        <v>0</v>
      </c>
      <c r="CN19" s="331">
        <v>0</v>
      </c>
      <c r="CO19" s="333"/>
      <c r="CP19" s="333"/>
      <c r="CQ19" s="333"/>
      <c r="CR19" s="333"/>
      <c r="CS19" s="333"/>
      <c r="CT19" s="333"/>
      <c r="CU19" s="333"/>
      <c r="CV19" s="334">
        <f t="shared" si="8"/>
        <v>0</v>
      </c>
      <c r="CX19" s="1033"/>
    </row>
    <row r="20" spans="1:102" ht="27.6" x14ac:dyDescent="0.25">
      <c r="B20" s="172">
        <f>IF(C20=0,"",MAX($B$7:B19)+1)</f>
        <v>14</v>
      </c>
      <c r="C20" s="21">
        <v>6210000102</v>
      </c>
      <c r="D20" s="9" t="str">
        <f>_xlfn.XLOOKUP(C20,'COA_DTGroup_Update 20260428'!$C$410:$C$854,'COA_DTGroup_Update 20260428'!$A$410:$A$854,"")</f>
        <v>Chi phí hỗn hợp trộn</v>
      </c>
      <c r="E20" s="9" t="s">
        <v>314</v>
      </c>
      <c r="F20" s="21" t="s">
        <v>815</v>
      </c>
      <c r="G20" s="171"/>
      <c r="H20" s="179">
        <f>VLOOKUP(C20,'COA_DTGroup_Update 20260428'!C:D,2,0)</f>
        <v>621</v>
      </c>
      <c r="I20" s="179">
        <v>9</v>
      </c>
      <c r="J20" s="198" t="s">
        <v>314</v>
      </c>
      <c r="K20" s="220" t="s">
        <v>197</v>
      </c>
      <c r="L20" s="1046" t="s">
        <v>2003</v>
      </c>
      <c r="M20" s="1047" t="s">
        <v>2259</v>
      </c>
      <c r="N20" s="1039"/>
      <c r="O20" s="1039" t="s">
        <v>2003</v>
      </c>
      <c r="P20" s="1" t="b">
        <v>0</v>
      </c>
      <c r="R20" s="333" t="e">
        <f>SUMIFS(#REF!,#REF!,R$2,#REF!,R$3,#REF!,$L20,#REF!,R$1)
+SUMIFS(#REF!,#REF!,R$2,#REF!,R$3,#REF!,$L20,#REF!,R$1)
+SUMIFS(#REF!,#REF!,"Lấy",#REF!,R$2,#REF!,R$3,#REF!,R$1,#REF!,$L20)</f>
        <v>#REF!</v>
      </c>
      <c r="S20" s="333" t="e">
        <f>SUMIFS(#REF!,#REF!,S$2,#REF!,S$3,#REF!,$L20,#REF!,S$1)
+SUMIFS(#REF!,#REF!,S$2,#REF!,S$3,#REF!,$L20,#REF!,S$1)
+SUMIFS(#REF!,#REF!,"Lấy",#REF!,S$2,#REF!,S$3,#REF!,S$1,#REF!,$L20)</f>
        <v>#REF!</v>
      </c>
      <c r="T20" s="333" t="e">
        <f>SUMIFS(#REF!,#REF!,T$2,#REF!,T$3,#REF!,$L20,#REF!,T$1)
+SUMIFS(#REF!,#REF!,T$2,#REF!,T$3,#REF!,$L20,#REF!,T$1)
+SUMIFS(#REF!,#REF!,"Lấy",#REF!,T$2,#REF!,T$3,#REF!,T$1,#REF!,$L20)</f>
        <v>#REF!</v>
      </c>
      <c r="U20" s="333" t="e">
        <f>SUMIFS(#REF!,#REF!,U$2,#REF!,U$3,#REF!,$L20,#REF!,U$1)
+SUMIFS(#REF!,#REF!,U$2,#REF!,U$3,#REF!,$L20,#REF!,U$1)
+SUMIFS(#REF!,#REF!,"Lấy",#REF!,U$2,#REF!,U$3,#REF!,U$1,#REF!,$L20)</f>
        <v>#REF!</v>
      </c>
      <c r="V20" s="333" t="e">
        <f>SUMIFS(#REF!,#REF!,V$2,#REF!,V$3,#REF!,$L20,#REF!,V$1)
+SUMIFS(#REF!,#REF!,V$2,#REF!,V$3,#REF!,$L20,#REF!,V$1)
+SUMIFS(#REF!,#REF!,"Lấy",#REF!,V$2,#REF!,V$3,#REF!,V$1,#REF!,$L20)</f>
        <v>#REF!</v>
      </c>
      <c r="W20" s="333" t="e">
        <f>SUMIFS(#REF!,#REF!,W$2,#REF!,W$3,#REF!,$L20,#REF!,W$1)
+SUMIFS(#REF!,#REF!,W$2,#REF!,W$3,#REF!,$L20,#REF!,W$1)
+SUMIFS(#REF!,#REF!,"Lấy",#REF!,W$2,#REF!,W$3,#REF!,W$1,#REF!,$L20)</f>
        <v>#REF!</v>
      </c>
      <c r="X20" s="333" t="e">
        <f>SUMIFS(#REF!,#REF!,X$2,#REF!,X$3,#REF!,$L20,#REF!,X$1)
+SUMIFS(#REF!,#REF!,X$2,#REF!,X$3,#REF!,$L20,#REF!,X$1)
+SUMIFS(#REF!,#REF!,"Lấy",#REF!,X$2,#REF!,X$3,#REF!,X$1,#REF!,$L20)</f>
        <v>#REF!</v>
      </c>
      <c r="Y20" s="333" t="e">
        <f>SUMIFS(#REF!,#REF!,Y$2,#REF!,Y$3,#REF!,$L20,#REF!,Y$1)
+SUMIFS(#REF!,#REF!,Y$2,#REF!,Y$3,#REF!,$L20,#REF!,Y$1)
+SUMIFS(#REF!,#REF!,"Lấy",#REF!,Y$2,#REF!,Y$3,#REF!,Y$1,#REF!,$L20)</f>
        <v>#REF!</v>
      </c>
      <c r="Z20" s="333" t="e">
        <f>SUMIFS(#REF!,#REF!,Z$2,#REF!,Z$3,#REF!,$L20,#REF!,Z$1)
+SUMIFS(#REF!,#REF!,Z$2,#REF!,Z$3,#REF!,$L20,#REF!,Z$1)
+SUMIFS(#REF!,#REF!,"Lấy",#REF!,Z$2,#REF!,Z$3,#REF!,Z$1,#REF!,$L20)</f>
        <v>#REF!</v>
      </c>
      <c r="AA20" s="333" t="e">
        <f>SUMIFS(#REF!,#REF!,AA$2,#REF!,AA$3,#REF!,$L20,#REF!,AA$1)
+SUMIFS(#REF!,#REF!,AA$2,#REF!,AA$3,#REF!,$L20,#REF!,AA$1)
+SUMIFS(#REF!,#REF!,"Lấy",#REF!,AA$2,#REF!,AA$3,#REF!,AA$1,#REF!,$L20)</f>
        <v>#REF!</v>
      </c>
      <c r="AB20" s="333" t="e">
        <f>SUMIFS(#REF!,#REF!,AB$2,#REF!,AB$3,#REF!,$L20,#REF!,AB$1)
+SUMIFS(#REF!,#REF!,AB$2,#REF!,AB$3,#REF!,$L20,#REF!,AB$1)
+SUMIFS(#REF!,#REF!,"Lấy",#REF!,AB$2,#REF!,AB$3,#REF!,AB$1,#REF!,$L20)</f>
        <v>#REF!</v>
      </c>
      <c r="AC20" s="333" t="e">
        <f>SUMIFS(#REF!,#REF!,AC$2,#REF!,AC$3,#REF!,$L20,#REF!,AC$1)
+SUMIFS(#REF!,#REF!,AC$2,#REF!,AC$3,#REF!,$L20,#REF!,AC$1)
+SUMIFS(#REF!,#REF!,"Lấy",#REF!,AC$2,#REF!,AC$3,#REF!,AC$1,#REF!,$L20)</f>
        <v>#REF!</v>
      </c>
      <c r="AD20" s="334" t="e">
        <f t="shared" si="2"/>
        <v>#REF!</v>
      </c>
      <c r="AF20" s="333" t="e">
        <f>SUMIFS(#REF!,#REF!,AF$2,#REF!,AF$3,#REF!,$L20,#REF!,AF$1)
+SUMIFS(#REF!,#REF!,AF$2,#REF!,AF$3,#REF!,$L20,#REF!,AF$1)
+SUMIFS(#REF!,#REF!,"Lấy",#REF!,AF$2,#REF!,AF$3,#REF!,AF$1,#REF!,$L20)</f>
        <v>#REF!</v>
      </c>
      <c r="AG20" s="333" t="e">
        <f>SUMIFS(#REF!,#REF!,AG$2,#REF!,AG$3,#REF!,$L20,#REF!,AG$1)
+SUMIFS(#REF!,#REF!,AG$2,#REF!,AG$3,#REF!,$L20,#REF!,AG$1)
+SUMIFS(#REF!,#REF!,"Lấy",#REF!,AG$2,#REF!,AG$3,#REF!,AG$1,#REF!,$L20)</f>
        <v>#REF!</v>
      </c>
      <c r="AH20" s="333" t="e">
        <f>SUMIFS(#REF!,#REF!,AH$2,#REF!,AH$3,#REF!,$L20,#REF!,AH$1)
+SUMIFS(#REF!,#REF!,AH$2,#REF!,AH$3,#REF!,$L20,#REF!,AH$1)
+SUMIFS(#REF!,#REF!,"Lấy",#REF!,AH$2,#REF!,AH$3,#REF!,AH$1,#REF!,$L20)</f>
        <v>#REF!</v>
      </c>
      <c r="AI20" s="333" t="e">
        <f>SUMIFS(#REF!,#REF!,AI$2,#REF!,AI$3,#REF!,$L20,#REF!,AI$1)
+SUMIFS(#REF!,#REF!,AI$2,#REF!,AI$3,#REF!,$L20,#REF!,AI$1)
+SUMIFS(#REF!,#REF!,"Lấy",#REF!,AI$2,#REF!,AI$3,#REF!,AI$1,#REF!,$L20)</f>
        <v>#REF!</v>
      </c>
      <c r="AJ20" s="333" t="e">
        <f>SUMIFS(#REF!,#REF!,AJ$2,#REF!,AJ$3,#REF!,$L20,#REF!,AJ$1)
+SUMIFS(#REF!,#REF!,AJ$2,#REF!,AJ$3,#REF!,$L20,#REF!,AJ$1)
+SUMIFS(#REF!,#REF!,"Lấy",#REF!,AJ$2,#REF!,AJ$3,#REF!,AJ$1,#REF!,$L20)</f>
        <v>#REF!</v>
      </c>
      <c r="AK20" s="333" t="e">
        <f>SUMIFS(#REF!,#REF!,AK$2,#REF!,AK$3,#REF!,$L20,#REF!,AK$1)
+SUMIFS(#REF!,#REF!,AK$2,#REF!,AK$3,#REF!,$L20,#REF!,AK$1)
+SUMIFS(#REF!,#REF!,"Lấy",#REF!,AK$2,#REF!,AK$3,#REF!,AK$1,#REF!,$L20)</f>
        <v>#REF!</v>
      </c>
      <c r="AL20" s="333" t="e">
        <f>SUMIFS(#REF!,#REF!,AL$2,#REF!,AL$3,#REF!,$L20,#REF!,AL$1)
+SUMIFS(#REF!,#REF!,AL$2,#REF!,AL$3,#REF!,$L20,#REF!,AL$1)
+SUMIFS(#REF!,#REF!,"Lấy",#REF!,AL$2,#REF!,AL$3,#REF!,AL$1,#REF!,$L20)</f>
        <v>#REF!</v>
      </c>
      <c r="AM20" s="333" t="e">
        <f>SUMIFS(#REF!,#REF!,AM$2,#REF!,AM$3,#REF!,$L20,#REF!,AM$1)
+SUMIFS(#REF!,#REF!,AM$2,#REF!,AM$3,#REF!,$L20,#REF!,AM$1)
+SUMIFS(#REF!,#REF!,"Lấy",#REF!,AM$2,#REF!,AM$3,#REF!,AM$1,#REF!,$L20)</f>
        <v>#REF!</v>
      </c>
      <c r="AN20" s="333" t="e">
        <f>SUMIFS(#REF!,#REF!,AN$2,#REF!,AN$3,#REF!,$L20,#REF!,AN$1)
+SUMIFS(#REF!,#REF!,AN$2,#REF!,AN$3,#REF!,$L20,#REF!,AN$1)
+SUMIFS(#REF!,#REF!,"Lấy",#REF!,AN$2,#REF!,AN$3,#REF!,AN$1,#REF!,$L20)</f>
        <v>#REF!</v>
      </c>
      <c r="AO20" s="333" t="e">
        <f>SUMIFS(#REF!,#REF!,AO$2,#REF!,AO$3,#REF!,$L20,#REF!,AO$1)
+SUMIFS(#REF!,#REF!,AO$2,#REF!,AO$3,#REF!,$L20,#REF!,AO$1)
+SUMIFS(#REF!,#REF!,"Lấy",#REF!,AO$2,#REF!,AO$3,#REF!,AO$1,#REF!,$L20)</f>
        <v>#REF!</v>
      </c>
      <c r="AP20" s="333" t="e">
        <f>SUMIFS(#REF!,#REF!,AP$2,#REF!,AP$3,#REF!,$L20,#REF!,AP$1)
+SUMIFS(#REF!,#REF!,AP$2,#REF!,AP$3,#REF!,$L20,#REF!,AP$1)
+SUMIFS(#REF!,#REF!,"Lấy",#REF!,AP$2,#REF!,AP$3,#REF!,AP$1,#REF!,$L20)</f>
        <v>#REF!</v>
      </c>
      <c r="AQ20" s="333" t="e">
        <f>SUMIFS(#REF!,#REF!,AQ$2,#REF!,AQ$3,#REF!,$L20,#REF!,AQ$1)
+SUMIFS(#REF!,#REF!,AQ$2,#REF!,AQ$3,#REF!,$L20,#REF!,AQ$1)
+SUMIFS(#REF!,#REF!,"Lấy",#REF!,AQ$2,#REF!,AQ$3,#REF!,AQ$1,#REF!,$L20)</f>
        <v>#REF!</v>
      </c>
      <c r="AR20" s="334" t="e">
        <f t="shared" si="3"/>
        <v>#REF!</v>
      </c>
      <c r="AT20" s="333" t="e">
        <f>SUMIFS(#REF!,#REF!,AT$2,#REF!,AT$3,#REF!,$L20,#REF!,AT$1)
+SUMIFS(#REF!,#REF!,AT$2,#REF!,AT$3,#REF!,$L20,#REF!,AT$1)
+SUMIFS(#REF!,#REF!,"Lấy",#REF!,AT$2,#REF!,AT$3,#REF!,AT$1,#REF!,$L20)</f>
        <v>#REF!</v>
      </c>
      <c r="AU20" s="333" t="e">
        <f>SUMIFS(#REF!,#REF!,AU$2,#REF!,AU$3,#REF!,$L20,#REF!,AU$1)
+SUMIFS(#REF!,#REF!,AU$2,#REF!,AU$3,#REF!,$L20,#REF!,AU$1)
+SUMIFS(#REF!,#REF!,"Lấy",#REF!,AU$2,#REF!,AU$3,#REF!,AU$1,#REF!,$L20)</f>
        <v>#REF!</v>
      </c>
      <c r="AV20" s="333" t="e">
        <f>SUMIFS(#REF!,#REF!,AV$2,#REF!,AV$3,#REF!,$L20,#REF!,AV$1)
+SUMIFS(#REF!,#REF!,AV$2,#REF!,AV$3,#REF!,$L20,#REF!,AV$1)
+SUMIFS(#REF!,#REF!,"Lấy",#REF!,AV$2,#REF!,AV$3,#REF!,AV$1,#REF!,$L20)</f>
        <v>#REF!</v>
      </c>
      <c r="AW20" s="333" t="e">
        <f>SUMIFS(#REF!,#REF!,AW$2,#REF!,AW$3,#REF!,$L20,#REF!,AW$1)
+SUMIFS(#REF!,#REF!,AW$2,#REF!,AW$3,#REF!,$L20,#REF!,AW$1)
+SUMIFS(#REF!,#REF!,"Lấy",#REF!,AW$2,#REF!,AW$3,#REF!,AW$1,#REF!,$L20)</f>
        <v>#REF!</v>
      </c>
      <c r="AX20" s="333" t="e">
        <f>SUMIFS(#REF!,#REF!,AX$2,#REF!,AX$3,#REF!,$L20,#REF!,AX$1)
+SUMIFS(#REF!,#REF!,AX$2,#REF!,AX$3,#REF!,$L20,#REF!,AX$1)
+SUMIFS(#REF!,#REF!,"Lấy",#REF!,AX$2,#REF!,AX$3,#REF!,AX$1,#REF!,$L20)</f>
        <v>#REF!</v>
      </c>
      <c r="AY20" s="333" t="e">
        <f>SUMIFS(#REF!,#REF!,AY$2,#REF!,AY$3,#REF!,$L20,#REF!,AY$1)
+SUMIFS(#REF!,#REF!,AY$2,#REF!,AY$3,#REF!,$L20,#REF!,AY$1)
+SUMIFS(#REF!,#REF!,"Lấy",#REF!,AY$2,#REF!,AY$3,#REF!,AY$1,#REF!,$L20)</f>
        <v>#REF!</v>
      </c>
      <c r="AZ20" s="333" t="e">
        <f>SUMIFS(#REF!,#REF!,AZ$2,#REF!,AZ$3,#REF!,$L20,#REF!,AZ$1)
+SUMIFS(#REF!,#REF!,AZ$2,#REF!,AZ$3,#REF!,$L20,#REF!,AZ$1)
+SUMIFS(#REF!,#REF!,"Lấy",#REF!,AZ$2,#REF!,AZ$3,#REF!,AZ$1,#REF!,$L20)</f>
        <v>#REF!</v>
      </c>
      <c r="BA20" s="333" t="e">
        <f>SUMIFS(#REF!,#REF!,BA$2,#REF!,BA$3,#REF!,$L20,#REF!,BA$1)
+SUMIFS(#REF!,#REF!,BA$2,#REF!,BA$3,#REF!,$L20,#REF!,BA$1)
+SUMIFS(#REF!,#REF!,"Lấy",#REF!,BA$2,#REF!,BA$3,#REF!,BA$1,#REF!,$L20)</f>
        <v>#REF!</v>
      </c>
      <c r="BB20" s="333" t="e">
        <f>SUMIFS(#REF!,#REF!,BB$2,#REF!,BB$3,#REF!,$L20,#REF!,BB$1)
+SUMIFS(#REF!,#REF!,BB$2,#REF!,BB$3,#REF!,$L20,#REF!,BB$1)
+SUMIFS(#REF!,#REF!,"Lấy",#REF!,BB$2,#REF!,BB$3,#REF!,BB$1,#REF!,$L20)</f>
        <v>#REF!</v>
      </c>
      <c r="BC20" s="333" t="e">
        <f>SUMIFS(#REF!,#REF!,BC$2,#REF!,BC$3,#REF!,$L20,#REF!,BC$1)
+SUMIFS(#REF!,#REF!,BC$2,#REF!,BC$3,#REF!,$L20,#REF!,BC$1)
+SUMIFS(#REF!,#REF!,"Lấy",#REF!,BC$2,#REF!,BC$3,#REF!,BC$1,#REF!,$L20)</f>
        <v>#REF!</v>
      </c>
      <c r="BD20" s="333" t="e">
        <f>SUMIFS(#REF!,#REF!,BD$2,#REF!,BD$3,#REF!,$L20,#REF!,BD$1)
+SUMIFS(#REF!,#REF!,BD$2,#REF!,BD$3,#REF!,$L20,#REF!,BD$1)
+SUMIFS(#REF!,#REF!,"Lấy",#REF!,BD$2,#REF!,BD$3,#REF!,BD$1,#REF!,$L20)</f>
        <v>#REF!</v>
      </c>
      <c r="BE20" s="333" t="e">
        <f>SUMIFS(#REF!,#REF!,BE$2,#REF!,BE$3,#REF!,$L20,#REF!,BE$1)
+SUMIFS(#REF!,#REF!,BE$2,#REF!,BE$3,#REF!,$L20,#REF!,BE$1)
+SUMIFS(#REF!,#REF!,"Lấy",#REF!,BE$2,#REF!,BE$3,#REF!,BE$1,#REF!,$L20)</f>
        <v>#REF!</v>
      </c>
      <c r="BF20" s="334" t="e">
        <f t="shared" si="4"/>
        <v>#REF!</v>
      </c>
      <c r="BH20" s="333" t="e">
        <f>SUMIFS(#REF!,#REF!,BH$2,#REF!,BH$3,#REF!,$L20,#REF!,BH$1)
+SUMIFS(#REF!,#REF!,BH$2,#REF!,BH$3,#REF!,$L20,#REF!,BH$1)
+SUMIFS(#REF!,#REF!,"Lấy",#REF!,BH$2,#REF!,BH$3,#REF!,BH$1,#REF!,$L20)</f>
        <v>#REF!</v>
      </c>
      <c r="BI20" s="333" t="e">
        <f>SUMIFS(#REF!,#REF!,BI$2,#REF!,BI$3,#REF!,$L20,#REF!,BI$1)
+SUMIFS(#REF!,#REF!,BI$2,#REF!,BI$3,#REF!,$L20,#REF!,BI$1)
+SUMIFS(#REF!,#REF!,"Lấy",#REF!,BI$2,#REF!,BI$3,#REF!,BI$1,#REF!,$L20)</f>
        <v>#REF!</v>
      </c>
      <c r="BJ20" s="333" t="e">
        <f>SUMIFS(#REF!,#REF!,BJ$2,#REF!,BJ$3,#REF!,$L20,#REF!,BJ$1)
+SUMIFS(#REF!,#REF!,BJ$2,#REF!,BJ$3,#REF!,$L20,#REF!,BJ$1)
+SUMIFS(#REF!,#REF!,"Lấy",#REF!,BJ$2,#REF!,BJ$3,#REF!,BJ$1,#REF!,$L20)</f>
        <v>#REF!</v>
      </c>
      <c r="BK20" s="333" t="e">
        <f>SUMIFS(#REF!,#REF!,BK$2,#REF!,BK$3,#REF!,$L20,#REF!,BK$1)
+SUMIFS(#REF!,#REF!,BK$2,#REF!,BK$3,#REF!,$L20,#REF!,BK$1)
+SUMIFS(#REF!,#REF!,"Lấy",#REF!,BK$2,#REF!,BK$3,#REF!,BK$1,#REF!,$L20)</f>
        <v>#REF!</v>
      </c>
      <c r="BL20" s="333" t="e">
        <f>SUMIFS(#REF!,#REF!,BL$2,#REF!,BL$3,#REF!,$L20,#REF!,BL$1)
+SUMIFS(#REF!,#REF!,BL$2,#REF!,BL$3,#REF!,$L20,#REF!,BL$1)
+SUMIFS(#REF!,#REF!,"Lấy",#REF!,BL$2,#REF!,BL$3,#REF!,BL$1,#REF!,$L20)</f>
        <v>#REF!</v>
      </c>
      <c r="BM20" s="333" t="e">
        <f>SUMIFS(#REF!,#REF!,BM$2,#REF!,BM$3,#REF!,$L20,#REF!,BM$1)
+SUMIFS(#REF!,#REF!,BM$2,#REF!,BM$3,#REF!,$L20,#REF!,BM$1)
+SUMIFS(#REF!,#REF!,"Lấy",#REF!,BM$2,#REF!,BM$3,#REF!,BM$1,#REF!,$L20)</f>
        <v>#REF!</v>
      </c>
      <c r="BN20" s="333" t="e">
        <f>SUMIFS(#REF!,#REF!,BN$2,#REF!,BN$3,#REF!,$L20,#REF!,BN$1)
+SUMIFS(#REF!,#REF!,BN$2,#REF!,BN$3,#REF!,$L20,#REF!,BN$1)
+SUMIFS(#REF!,#REF!,"Lấy",#REF!,BN$2,#REF!,BN$3,#REF!,BN$1,#REF!,$L20)</f>
        <v>#REF!</v>
      </c>
      <c r="BO20" s="333" t="e">
        <f>SUMIFS(#REF!,#REF!,BO$2,#REF!,BO$3,#REF!,$L20,#REF!,BO$1)
+SUMIFS(#REF!,#REF!,BO$2,#REF!,BO$3,#REF!,$L20,#REF!,BO$1)
+SUMIFS(#REF!,#REF!,"Lấy",#REF!,BO$2,#REF!,BO$3,#REF!,BO$1,#REF!,$L20)</f>
        <v>#REF!</v>
      </c>
      <c r="BP20" s="333" t="e">
        <f>SUMIFS(#REF!,#REF!,BP$2,#REF!,BP$3,#REF!,$L20,#REF!,BP$1)
+SUMIFS(#REF!,#REF!,BP$2,#REF!,BP$3,#REF!,$L20,#REF!,BP$1)
+SUMIFS(#REF!,#REF!,"Lấy",#REF!,BP$2,#REF!,BP$3,#REF!,BP$1,#REF!,$L20)</f>
        <v>#REF!</v>
      </c>
      <c r="BQ20" s="333" t="e">
        <f>SUMIFS(#REF!,#REF!,BQ$2,#REF!,BQ$3,#REF!,$L20,#REF!,BQ$1)
+SUMIFS(#REF!,#REF!,BQ$2,#REF!,BQ$3,#REF!,$L20,#REF!,BQ$1)
+SUMIFS(#REF!,#REF!,"Lấy",#REF!,BQ$2,#REF!,BQ$3,#REF!,BQ$1,#REF!,$L20)</f>
        <v>#REF!</v>
      </c>
      <c r="BR20" s="333" t="e">
        <f>SUMIFS(#REF!,#REF!,BR$2,#REF!,BR$3,#REF!,$L20,#REF!,BR$1)
+SUMIFS(#REF!,#REF!,BR$2,#REF!,BR$3,#REF!,$L20,#REF!,BR$1)
+SUMIFS(#REF!,#REF!,"Lấy",#REF!,BR$2,#REF!,BR$3,#REF!,BR$1,#REF!,$L20)</f>
        <v>#REF!</v>
      </c>
      <c r="BS20" s="333" t="e">
        <f>SUMIFS(#REF!,#REF!,BS$2,#REF!,BS$3,#REF!,$L20,#REF!,BS$1)
+SUMIFS(#REF!,#REF!,BS$2,#REF!,BS$3,#REF!,$L20,#REF!,BS$1)
+SUMIFS(#REF!,#REF!,"Lấy",#REF!,BS$2,#REF!,BS$3,#REF!,BS$1,#REF!,$L20)</f>
        <v>#REF!</v>
      </c>
      <c r="BT20" s="334" t="e">
        <f t="shared" si="5"/>
        <v>#REF!</v>
      </c>
      <c r="BV20" s="331">
        <v>0</v>
      </c>
      <c r="BW20" s="331">
        <v>0</v>
      </c>
      <c r="BX20" s="331">
        <v>0</v>
      </c>
      <c r="BY20" s="331">
        <v>0</v>
      </c>
      <c r="BZ20" s="331">
        <v>0</v>
      </c>
      <c r="CA20" s="331">
        <v>0</v>
      </c>
      <c r="CB20" s="331">
        <v>0</v>
      </c>
      <c r="CC20" s="331">
        <v>0</v>
      </c>
      <c r="CD20" s="331">
        <v>0</v>
      </c>
      <c r="CE20" s="331">
        <v>0</v>
      </c>
      <c r="CF20" s="331">
        <v>0</v>
      </c>
      <c r="CG20" s="331">
        <v>0</v>
      </c>
      <c r="CH20" s="334">
        <f t="shared" si="6"/>
        <v>0</v>
      </c>
      <c r="CI20" s="377">
        <f t="shared" si="7"/>
        <v>0</v>
      </c>
      <c r="CJ20" s="331">
        <v>0</v>
      </c>
      <c r="CK20" s="331">
        <v>0</v>
      </c>
      <c r="CL20" s="331">
        <v>0</v>
      </c>
      <c r="CM20" s="331">
        <v>0</v>
      </c>
      <c r="CN20" s="331">
        <v>0</v>
      </c>
      <c r="CO20" s="333"/>
      <c r="CP20" s="333"/>
      <c r="CQ20" s="333"/>
      <c r="CR20" s="333"/>
      <c r="CS20" s="333"/>
      <c r="CT20" s="333"/>
      <c r="CU20" s="333"/>
      <c r="CV20" s="334">
        <f t="shared" si="8"/>
        <v>0</v>
      </c>
      <c r="CX20" s="1033"/>
    </row>
    <row r="21" spans="1:102" ht="27.6" x14ac:dyDescent="0.25">
      <c r="B21" s="172">
        <f>IF(C21=0,"",MAX($B$7:B20)+1)</f>
        <v>15</v>
      </c>
      <c r="C21" s="21">
        <v>6210000301</v>
      </c>
      <c r="D21" s="9" t="str">
        <f>_xlfn.XLOOKUP(C21,'COA_DTGroup_Update 20260428'!$C$410:$C$854,'COA_DTGroup_Update 20260428'!$A$410:$A$854,"")</f>
        <v>Chi phí keo xay</v>
      </c>
      <c r="E21" s="9" t="s">
        <v>315</v>
      </c>
      <c r="F21" s="21" t="s">
        <v>816</v>
      </c>
      <c r="G21" s="171"/>
      <c r="H21" s="179">
        <f>VLOOKUP(C21,'COA_DTGroup_Update 20260428'!C:D,2,0)</f>
        <v>621</v>
      </c>
      <c r="I21" s="179">
        <v>10</v>
      </c>
      <c r="J21" s="198" t="s">
        <v>315</v>
      </c>
      <c r="K21" s="220" t="s">
        <v>197</v>
      </c>
      <c r="L21" s="1046" t="s">
        <v>2006</v>
      </c>
      <c r="M21" s="1047" t="s">
        <v>2259</v>
      </c>
      <c r="N21" s="1039"/>
      <c r="O21" s="1039" t="s">
        <v>2006</v>
      </c>
      <c r="P21" s="1" t="b">
        <v>0</v>
      </c>
      <c r="R21" s="333" t="e">
        <f>SUMIFS(#REF!,#REF!,R$2,#REF!,R$3,#REF!,$L21,#REF!,R$1)
+SUMIFS(#REF!,#REF!,R$2,#REF!,R$3,#REF!,$L21,#REF!,R$1)
+SUMIFS(#REF!,#REF!,"Lấy",#REF!,R$2,#REF!,R$3,#REF!,R$1,#REF!,$L21)</f>
        <v>#REF!</v>
      </c>
      <c r="S21" s="333" t="e">
        <f>SUMIFS(#REF!,#REF!,S$2,#REF!,S$3,#REF!,$L21,#REF!,S$1)
+SUMIFS(#REF!,#REF!,S$2,#REF!,S$3,#REF!,$L21,#REF!,S$1)
+SUMIFS(#REF!,#REF!,"Lấy",#REF!,S$2,#REF!,S$3,#REF!,S$1,#REF!,$L21)</f>
        <v>#REF!</v>
      </c>
      <c r="T21" s="333" t="e">
        <f>SUMIFS(#REF!,#REF!,T$2,#REF!,T$3,#REF!,$L21,#REF!,T$1)
+SUMIFS(#REF!,#REF!,T$2,#REF!,T$3,#REF!,$L21,#REF!,T$1)
+SUMIFS(#REF!,#REF!,"Lấy",#REF!,T$2,#REF!,T$3,#REF!,T$1,#REF!,$L21)</f>
        <v>#REF!</v>
      </c>
      <c r="U21" s="333" t="e">
        <f>SUMIFS(#REF!,#REF!,U$2,#REF!,U$3,#REF!,$L21,#REF!,U$1)
+SUMIFS(#REF!,#REF!,U$2,#REF!,U$3,#REF!,$L21,#REF!,U$1)
+SUMIFS(#REF!,#REF!,"Lấy",#REF!,U$2,#REF!,U$3,#REF!,U$1,#REF!,$L21)</f>
        <v>#REF!</v>
      </c>
      <c r="V21" s="333" t="e">
        <f>SUMIFS(#REF!,#REF!,V$2,#REF!,V$3,#REF!,$L21,#REF!,V$1)
+SUMIFS(#REF!,#REF!,V$2,#REF!,V$3,#REF!,$L21,#REF!,V$1)
+SUMIFS(#REF!,#REF!,"Lấy",#REF!,V$2,#REF!,V$3,#REF!,V$1,#REF!,$L21)</f>
        <v>#REF!</v>
      </c>
      <c r="W21" s="333" t="e">
        <f>SUMIFS(#REF!,#REF!,W$2,#REF!,W$3,#REF!,$L21,#REF!,W$1)
+SUMIFS(#REF!,#REF!,W$2,#REF!,W$3,#REF!,$L21,#REF!,W$1)
+SUMIFS(#REF!,#REF!,"Lấy",#REF!,W$2,#REF!,W$3,#REF!,W$1,#REF!,$L21)</f>
        <v>#REF!</v>
      </c>
      <c r="X21" s="333" t="e">
        <f>SUMIFS(#REF!,#REF!,X$2,#REF!,X$3,#REF!,$L21,#REF!,X$1)
+SUMIFS(#REF!,#REF!,X$2,#REF!,X$3,#REF!,$L21,#REF!,X$1)
+SUMIFS(#REF!,#REF!,"Lấy",#REF!,X$2,#REF!,X$3,#REF!,X$1,#REF!,$L21)</f>
        <v>#REF!</v>
      </c>
      <c r="Y21" s="333" t="e">
        <f>SUMIFS(#REF!,#REF!,Y$2,#REF!,Y$3,#REF!,$L21,#REF!,Y$1)
+SUMIFS(#REF!,#REF!,Y$2,#REF!,Y$3,#REF!,$L21,#REF!,Y$1)
+SUMIFS(#REF!,#REF!,"Lấy",#REF!,Y$2,#REF!,Y$3,#REF!,Y$1,#REF!,$L21)</f>
        <v>#REF!</v>
      </c>
      <c r="Z21" s="333" t="e">
        <f>SUMIFS(#REF!,#REF!,Z$2,#REF!,Z$3,#REF!,$L21,#REF!,Z$1)
+SUMIFS(#REF!,#REF!,Z$2,#REF!,Z$3,#REF!,$L21,#REF!,Z$1)
+SUMIFS(#REF!,#REF!,"Lấy",#REF!,Z$2,#REF!,Z$3,#REF!,Z$1,#REF!,$L21)</f>
        <v>#REF!</v>
      </c>
      <c r="AA21" s="333" t="e">
        <f>SUMIFS(#REF!,#REF!,AA$2,#REF!,AA$3,#REF!,$L21,#REF!,AA$1)
+SUMIFS(#REF!,#REF!,AA$2,#REF!,AA$3,#REF!,$L21,#REF!,AA$1)
+SUMIFS(#REF!,#REF!,"Lấy",#REF!,AA$2,#REF!,AA$3,#REF!,AA$1,#REF!,$L21)</f>
        <v>#REF!</v>
      </c>
      <c r="AB21" s="333" t="e">
        <f>SUMIFS(#REF!,#REF!,AB$2,#REF!,AB$3,#REF!,$L21,#REF!,AB$1)
+SUMIFS(#REF!,#REF!,AB$2,#REF!,AB$3,#REF!,$L21,#REF!,AB$1)
+SUMIFS(#REF!,#REF!,"Lấy",#REF!,AB$2,#REF!,AB$3,#REF!,AB$1,#REF!,$L21)</f>
        <v>#REF!</v>
      </c>
      <c r="AC21" s="333" t="e">
        <f>SUMIFS(#REF!,#REF!,AC$2,#REF!,AC$3,#REF!,$L21,#REF!,AC$1)
+SUMIFS(#REF!,#REF!,AC$2,#REF!,AC$3,#REF!,$L21,#REF!,AC$1)
+SUMIFS(#REF!,#REF!,"Lấy",#REF!,AC$2,#REF!,AC$3,#REF!,AC$1,#REF!,$L21)</f>
        <v>#REF!</v>
      </c>
      <c r="AD21" s="334" t="e">
        <f t="shared" si="2"/>
        <v>#REF!</v>
      </c>
      <c r="AF21" s="333" t="e">
        <f>SUMIFS(#REF!,#REF!,AF$2,#REF!,AF$3,#REF!,$L21,#REF!,AF$1)
+SUMIFS(#REF!,#REF!,AF$2,#REF!,AF$3,#REF!,$L21,#REF!,AF$1)
+SUMIFS(#REF!,#REF!,"Lấy",#REF!,AF$2,#REF!,AF$3,#REF!,AF$1,#REF!,$L21)</f>
        <v>#REF!</v>
      </c>
      <c r="AG21" s="333" t="e">
        <f>SUMIFS(#REF!,#REF!,AG$2,#REF!,AG$3,#REF!,$L21,#REF!,AG$1)
+SUMIFS(#REF!,#REF!,AG$2,#REF!,AG$3,#REF!,$L21,#REF!,AG$1)
+SUMIFS(#REF!,#REF!,"Lấy",#REF!,AG$2,#REF!,AG$3,#REF!,AG$1,#REF!,$L21)</f>
        <v>#REF!</v>
      </c>
      <c r="AH21" s="333" t="e">
        <f>SUMIFS(#REF!,#REF!,AH$2,#REF!,AH$3,#REF!,$L21,#REF!,AH$1)
+SUMIFS(#REF!,#REF!,AH$2,#REF!,AH$3,#REF!,$L21,#REF!,AH$1)
+SUMIFS(#REF!,#REF!,"Lấy",#REF!,AH$2,#REF!,AH$3,#REF!,AH$1,#REF!,$L21)</f>
        <v>#REF!</v>
      </c>
      <c r="AI21" s="333" t="e">
        <f>SUMIFS(#REF!,#REF!,AI$2,#REF!,AI$3,#REF!,$L21,#REF!,AI$1)
+SUMIFS(#REF!,#REF!,AI$2,#REF!,AI$3,#REF!,$L21,#REF!,AI$1)
+SUMIFS(#REF!,#REF!,"Lấy",#REF!,AI$2,#REF!,AI$3,#REF!,AI$1,#REF!,$L21)</f>
        <v>#REF!</v>
      </c>
      <c r="AJ21" s="333" t="e">
        <f>SUMIFS(#REF!,#REF!,AJ$2,#REF!,AJ$3,#REF!,$L21,#REF!,AJ$1)
+SUMIFS(#REF!,#REF!,AJ$2,#REF!,AJ$3,#REF!,$L21,#REF!,AJ$1)
+SUMIFS(#REF!,#REF!,"Lấy",#REF!,AJ$2,#REF!,AJ$3,#REF!,AJ$1,#REF!,$L21)</f>
        <v>#REF!</v>
      </c>
      <c r="AK21" s="333" t="e">
        <f>SUMIFS(#REF!,#REF!,AK$2,#REF!,AK$3,#REF!,$L21,#REF!,AK$1)
+SUMIFS(#REF!,#REF!,AK$2,#REF!,AK$3,#REF!,$L21,#REF!,AK$1)
+SUMIFS(#REF!,#REF!,"Lấy",#REF!,AK$2,#REF!,AK$3,#REF!,AK$1,#REF!,$L21)</f>
        <v>#REF!</v>
      </c>
      <c r="AL21" s="333" t="e">
        <f>SUMIFS(#REF!,#REF!,AL$2,#REF!,AL$3,#REF!,$L21,#REF!,AL$1)
+SUMIFS(#REF!,#REF!,AL$2,#REF!,AL$3,#REF!,$L21,#REF!,AL$1)
+SUMIFS(#REF!,#REF!,"Lấy",#REF!,AL$2,#REF!,AL$3,#REF!,AL$1,#REF!,$L21)</f>
        <v>#REF!</v>
      </c>
      <c r="AM21" s="333" t="e">
        <f>SUMIFS(#REF!,#REF!,AM$2,#REF!,AM$3,#REF!,$L21,#REF!,AM$1)
+SUMIFS(#REF!,#REF!,AM$2,#REF!,AM$3,#REF!,$L21,#REF!,AM$1)
+SUMIFS(#REF!,#REF!,"Lấy",#REF!,AM$2,#REF!,AM$3,#REF!,AM$1,#REF!,$L21)</f>
        <v>#REF!</v>
      </c>
      <c r="AN21" s="333" t="e">
        <f>SUMIFS(#REF!,#REF!,AN$2,#REF!,AN$3,#REF!,$L21,#REF!,AN$1)
+SUMIFS(#REF!,#REF!,AN$2,#REF!,AN$3,#REF!,$L21,#REF!,AN$1)
+SUMIFS(#REF!,#REF!,"Lấy",#REF!,AN$2,#REF!,AN$3,#REF!,AN$1,#REF!,$L21)</f>
        <v>#REF!</v>
      </c>
      <c r="AO21" s="333" t="e">
        <f>SUMIFS(#REF!,#REF!,AO$2,#REF!,AO$3,#REF!,$L21,#REF!,AO$1)
+SUMIFS(#REF!,#REF!,AO$2,#REF!,AO$3,#REF!,$L21,#REF!,AO$1)
+SUMIFS(#REF!,#REF!,"Lấy",#REF!,AO$2,#REF!,AO$3,#REF!,AO$1,#REF!,$L21)</f>
        <v>#REF!</v>
      </c>
      <c r="AP21" s="333" t="e">
        <f>SUMIFS(#REF!,#REF!,AP$2,#REF!,AP$3,#REF!,$L21,#REF!,AP$1)
+SUMIFS(#REF!,#REF!,AP$2,#REF!,AP$3,#REF!,$L21,#REF!,AP$1)
+SUMIFS(#REF!,#REF!,"Lấy",#REF!,AP$2,#REF!,AP$3,#REF!,AP$1,#REF!,$L21)</f>
        <v>#REF!</v>
      </c>
      <c r="AQ21" s="333" t="e">
        <f>SUMIFS(#REF!,#REF!,AQ$2,#REF!,AQ$3,#REF!,$L21,#REF!,AQ$1)
+SUMIFS(#REF!,#REF!,AQ$2,#REF!,AQ$3,#REF!,$L21,#REF!,AQ$1)
+SUMIFS(#REF!,#REF!,"Lấy",#REF!,AQ$2,#REF!,AQ$3,#REF!,AQ$1,#REF!,$L21)</f>
        <v>#REF!</v>
      </c>
      <c r="AR21" s="334" t="e">
        <f t="shared" si="3"/>
        <v>#REF!</v>
      </c>
      <c r="AT21" s="333" t="e">
        <f>SUMIFS(#REF!,#REF!,AT$2,#REF!,AT$3,#REF!,$L21,#REF!,AT$1)
+SUMIFS(#REF!,#REF!,AT$2,#REF!,AT$3,#REF!,$L21,#REF!,AT$1)
+SUMIFS(#REF!,#REF!,"Lấy",#REF!,AT$2,#REF!,AT$3,#REF!,AT$1,#REF!,$L21)</f>
        <v>#REF!</v>
      </c>
      <c r="AU21" s="333" t="e">
        <f>SUMIFS(#REF!,#REF!,AU$2,#REF!,AU$3,#REF!,$L21,#REF!,AU$1)
+SUMIFS(#REF!,#REF!,AU$2,#REF!,AU$3,#REF!,$L21,#REF!,AU$1)
+SUMIFS(#REF!,#REF!,"Lấy",#REF!,AU$2,#REF!,AU$3,#REF!,AU$1,#REF!,$L21)</f>
        <v>#REF!</v>
      </c>
      <c r="AV21" s="333" t="e">
        <f>SUMIFS(#REF!,#REF!,AV$2,#REF!,AV$3,#REF!,$L21,#REF!,AV$1)
+SUMIFS(#REF!,#REF!,AV$2,#REF!,AV$3,#REF!,$L21,#REF!,AV$1)
+SUMIFS(#REF!,#REF!,"Lấy",#REF!,AV$2,#REF!,AV$3,#REF!,AV$1,#REF!,$L21)</f>
        <v>#REF!</v>
      </c>
      <c r="AW21" s="333" t="e">
        <f>SUMIFS(#REF!,#REF!,AW$2,#REF!,AW$3,#REF!,$L21,#REF!,AW$1)
+SUMIFS(#REF!,#REF!,AW$2,#REF!,AW$3,#REF!,$L21,#REF!,AW$1)
+SUMIFS(#REF!,#REF!,"Lấy",#REF!,AW$2,#REF!,AW$3,#REF!,AW$1,#REF!,$L21)</f>
        <v>#REF!</v>
      </c>
      <c r="AX21" s="333" t="e">
        <f>SUMIFS(#REF!,#REF!,AX$2,#REF!,AX$3,#REF!,$L21,#REF!,AX$1)
+SUMIFS(#REF!,#REF!,AX$2,#REF!,AX$3,#REF!,$L21,#REF!,AX$1)
+SUMIFS(#REF!,#REF!,"Lấy",#REF!,AX$2,#REF!,AX$3,#REF!,AX$1,#REF!,$L21)</f>
        <v>#REF!</v>
      </c>
      <c r="AY21" s="333" t="e">
        <f>SUMIFS(#REF!,#REF!,AY$2,#REF!,AY$3,#REF!,$L21,#REF!,AY$1)
+SUMIFS(#REF!,#REF!,AY$2,#REF!,AY$3,#REF!,$L21,#REF!,AY$1)
+SUMIFS(#REF!,#REF!,"Lấy",#REF!,AY$2,#REF!,AY$3,#REF!,AY$1,#REF!,$L21)</f>
        <v>#REF!</v>
      </c>
      <c r="AZ21" s="333" t="e">
        <f>SUMIFS(#REF!,#REF!,AZ$2,#REF!,AZ$3,#REF!,$L21,#REF!,AZ$1)
+SUMIFS(#REF!,#REF!,AZ$2,#REF!,AZ$3,#REF!,$L21,#REF!,AZ$1)
+SUMIFS(#REF!,#REF!,"Lấy",#REF!,AZ$2,#REF!,AZ$3,#REF!,AZ$1,#REF!,$L21)</f>
        <v>#REF!</v>
      </c>
      <c r="BA21" s="333" t="e">
        <f>SUMIFS(#REF!,#REF!,BA$2,#REF!,BA$3,#REF!,$L21,#REF!,BA$1)
+SUMIFS(#REF!,#REF!,BA$2,#REF!,BA$3,#REF!,$L21,#REF!,BA$1)
+SUMIFS(#REF!,#REF!,"Lấy",#REF!,BA$2,#REF!,BA$3,#REF!,BA$1,#REF!,$L21)</f>
        <v>#REF!</v>
      </c>
      <c r="BB21" s="333" t="e">
        <f>SUMIFS(#REF!,#REF!,BB$2,#REF!,BB$3,#REF!,$L21,#REF!,BB$1)
+SUMIFS(#REF!,#REF!,BB$2,#REF!,BB$3,#REF!,$L21,#REF!,BB$1)
+SUMIFS(#REF!,#REF!,"Lấy",#REF!,BB$2,#REF!,BB$3,#REF!,BB$1,#REF!,$L21)</f>
        <v>#REF!</v>
      </c>
      <c r="BC21" s="333" t="e">
        <f>SUMIFS(#REF!,#REF!,BC$2,#REF!,BC$3,#REF!,$L21,#REF!,BC$1)
+SUMIFS(#REF!,#REF!,BC$2,#REF!,BC$3,#REF!,$L21,#REF!,BC$1)
+SUMIFS(#REF!,#REF!,"Lấy",#REF!,BC$2,#REF!,BC$3,#REF!,BC$1,#REF!,$L21)</f>
        <v>#REF!</v>
      </c>
      <c r="BD21" s="333" t="e">
        <f>SUMIFS(#REF!,#REF!,BD$2,#REF!,BD$3,#REF!,$L21,#REF!,BD$1)
+SUMIFS(#REF!,#REF!,BD$2,#REF!,BD$3,#REF!,$L21,#REF!,BD$1)
+SUMIFS(#REF!,#REF!,"Lấy",#REF!,BD$2,#REF!,BD$3,#REF!,BD$1,#REF!,$L21)</f>
        <v>#REF!</v>
      </c>
      <c r="BE21" s="333" t="e">
        <f>SUMIFS(#REF!,#REF!,BE$2,#REF!,BE$3,#REF!,$L21,#REF!,BE$1)
+SUMIFS(#REF!,#REF!,BE$2,#REF!,BE$3,#REF!,$L21,#REF!,BE$1)
+SUMIFS(#REF!,#REF!,"Lấy",#REF!,BE$2,#REF!,BE$3,#REF!,BE$1,#REF!,$L21)</f>
        <v>#REF!</v>
      </c>
      <c r="BF21" s="334" t="e">
        <f t="shared" si="4"/>
        <v>#REF!</v>
      </c>
      <c r="BH21" s="333" t="e">
        <f>SUMIFS(#REF!,#REF!,BH$2,#REF!,BH$3,#REF!,$L21,#REF!,BH$1)
+SUMIFS(#REF!,#REF!,BH$2,#REF!,BH$3,#REF!,$L21,#REF!,BH$1)
+SUMIFS(#REF!,#REF!,"Lấy",#REF!,BH$2,#REF!,BH$3,#REF!,BH$1,#REF!,$L21)</f>
        <v>#REF!</v>
      </c>
      <c r="BI21" s="333" t="e">
        <f>SUMIFS(#REF!,#REF!,BI$2,#REF!,BI$3,#REF!,$L21,#REF!,BI$1)
+SUMIFS(#REF!,#REF!,BI$2,#REF!,BI$3,#REF!,$L21,#REF!,BI$1)
+SUMIFS(#REF!,#REF!,"Lấy",#REF!,BI$2,#REF!,BI$3,#REF!,BI$1,#REF!,$L21)</f>
        <v>#REF!</v>
      </c>
      <c r="BJ21" s="333" t="e">
        <f>SUMIFS(#REF!,#REF!,BJ$2,#REF!,BJ$3,#REF!,$L21,#REF!,BJ$1)
+SUMIFS(#REF!,#REF!,BJ$2,#REF!,BJ$3,#REF!,$L21,#REF!,BJ$1)
+SUMIFS(#REF!,#REF!,"Lấy",#REF!,BJ$2,#REF!,BJ$3,#REF!,BJ$1,#REF!,$L21)</f>
        <v>#REF!</v>
      </c>
      <c r="BK21" s="333" t="e">
        <f>SUMIFS(#REF!,#REF!,BK$2,#REF!,BK$3,#REF!,$L21,#REF!,BK$1)
+SUMIFS(#REF!,#REF!,BK$2,#REF!,BK$3,#REF!,$L21,#REF!,BK$1)
+SUMIFS(#REF!,#REF!,"Lấy",#REF!,BK$2,#REF!,BK$3,#REF!,BK$1,#REF!,$L21)</f>
        <v>#REF!</v>
      </c>
      <c r="BL21" s="333" t="e">
        <f>SUMIFS(#REF!,#REF!,BL$2,#REF!,BL$3,#REF!,$L21,#REF!,BL$1)
+SUMIFS(#REF!,#REF!,BL$2,#REF!,BL$3,#REF!,$L21,#REF!,BL$1)
+SUMIFS(#REF!,#REF!,"Lấy",#REF!,BL$2,#REF!,BL$3,#REF!,BL$1,#REF!,$L21)</f>
        <v>#REF!</v>
      </c>
      <c r="BM21" s="333" t="e">
        <f>SUMIFS(#REF!,#REF!,BM$2,#REF!,BM$3,#REF!,$L21,#REF!,BM$1)
+SUMIFS(#REF!,#REF!,BM$2,#REF!,BM$3,#REF!,$L21,#REF!,BM$1)
+SUMIFS(#REF!,#REF!,"Lấy",#REF!,BM$2,#REF!,BM$3,#REF!,BM$1,#REF!,$L21)</f>
        <v>#REF!</v>
      </c>
      <c r="BN21" s="333" t="e">
        <f>SUMIFS(#REF!,#REF!,BN$2,#REF!,BN$3,#REF!,$L21,#REF!,BN$1)
+SUMIFS(#REF!,#REF!,BN$2,#REF!,BN$3,#REF!,$L21,#REF!,BN$1)
+SUMIFS(#REF!,#REF!,"Lấy",#REF!,BN$2,#REF!,BN$3,#REF!,BN$1,#REF!,$L21)</f>
        <v>#REF!</v>
      </c>
      <c r="BO21" s="333" t="e">
        <f>SUMIFS(#REF!,#REF!,BO$2,#REF!,BO$3,#REF!,$L21,#REF!,BO$1)
+SUMIFS(#REF!,#REF!,BO$2,#REF!,BO$3,#REF!,$L21,#REF!,BO$1)
+SUMIFS(#REF!,#REF!,"Lấy",#REF!,BO$2,#REF!,BO$3,#REF!,BO$1,#REF!,$L21)</f>
        <v>#REF!</v>
      </c>
      <c r="BP21" s="333" t="e">
        <f>SUMIFS(#REF!,#REF!,BP$2,#REF!,BP$3,#REF!,$L21,#REF!,BP$1)
+SUMIFS(#REF!,#REF!,BP$2,#REF!,BP$3,#REF!,$L21,#REF!,BP$1)
+SUMIFS(#REF!,#REF!,"Lấy",#REF!,BP$2,#REF!,BP$3,#REF!,BP$1,#REF!,$L21)</f>
        <v>#REF!</v>
      </c>
      <c r="BQ21" s="333" t="e">
        <f>SUMIFS(#REF!,#REF!,BQ$2,#REF!,BQ$3,#REF!,$L21,#REF!,BQ$1)
+SUMIFS(#REF!,#REF!,BQ$2,#REF!,BQ$3,#REF!,$L21,#REF!,BQ$1)
+SUMIFS(#REF!,#REF!,"Lấy",#REF!,BQ$2,#REF!,BQ$3,#REF!,BQ$1,#REF!,$L21)</f>
        <v>#REF!</v>
      </c>
      <c r="BR21" s="333" t="e">
        <f>SUMIFS(#REF!,#REF!,BR$2,#REF!,BR$3,#REF!,$L21,#REF!,BR$1)
+SUMIFS(#REF!,#REF!,BR$2,#REF!,BR$3,#REF!,$L21,#REF!,BR$1)
+SUMIFS(#REF!,#REF!,"Lấy",#REF!,BR$2,#REF!,BR$3,#REF!,BR$1,#REF!,$L21)</f>
        <v>#REF!</v>
      </c>
      <c r="BS21" s="333" t="e">
        <f>SUMIFS(#REF!,#REF!,BS$2,#REF!,BS$3,#REF!,$L21,#REF!,BS$1)
+SUMIFS(#REF!,#REF!,BS$2,#REF!,BS$3,#REF!,$L21,#REF!,BS$1)
+SUMIFS(#REF!,#REF!,"Lấy",#REF!,BS$2,#REF!,BS$3,#REF!,BS$1,#REF!,$L21)</f>
        <v>#REF!</v>
      </c>
      <c r="BT21" s="334" t="e">
        <f t="shared" si="5"/>
        <v>#REF!</v>
      </c>
      <c r="BV21" s="331">
        <v>0</v>
      </c>
      <c r="BW21" s="331">
        <v>0</v>
      </c>
      <c r="BX21" s="331">
        <v>0</v>
      </c>
      <c r="BY21" s="331">
        <v>0</v>
      </c>
      <c r="BZ21" s="331">
        <v>0</v>
      </c>
      <c r="CA21" s="331">
        <v>0</v>
      </c>
      <c r="CB21" s="331">
        <v>0</v>
      </c>
      <c r="CC21" s="331">
        <v>0</v>
      </c>
      <c r="CD21" s="331">
        <v>0</v>
      </c>
      <c r="CE21" s="331">
        <v>0</v>
      </c>
      <c r="CF21" s="331">
        <v>0</v>
      </c>
      <c r="CG21" s="331">
        <v>0</v>
      </c>
      <c r="CH21" s="334">
        <f t="shared" si="6"/>
        <v>0</v>
      </c>
      <c r="CI21" s="377">
        <f t="shared" si="7"/>
        <v>0</v>
      </c>
      <c r="CJ21" s="331">
        <v>0</v>
      </c>
      <c r="CK21" s="331">
        <v>0</v>
      </c>
      <c r="CL21" s="331">
        <v>0</v>
      </c>
      <c r="CM21" s="331">
        <v>0</v>
      </c>
      <c r="CN21" s="331">
        <v>0</v>
      </c>
      <c r="CO21" s="333"/>
      <c r="CP21" s="333"/>
      <c r="CQ21" s="333"/>
      <c r="CR21" s="333"/>
      <c r="CS21" s="333"/>
      <c r="CT21" s="333"/>
      <c r="CU21" s="333"/>
      <c r="CV21" s="334">
        <f t="shared" si="8"/>
        <v>0</v>
      </c>
      <c r="CX21" s="1033"/>
    </row>
    <row r="22" spans="1:102" ht="41.4" x14ac:dyDescent="0.25">
      <c r="B22" s="172">
        <f>IF(C22=0,"",MAX($B$7:B21)+1)</f>
        <v>16</v>
      </c>
      <c r="C22" s="21">
        <v>6210001201</v>
      </c>
      <c r="D22" s="9" t="str">
        <f>_xlfn.XLOOKUP(C22,'COA_DTGroup_Update 20260428'!$C$410:$C$854,'COA_DTGroup_Update 20260428'!$A$410:$A$854,"")</f>
        <v>Chi phí sắt thép, nhôm, đồng, thau SX Khuôn,Máy</v>
      </c>
      <c r="E22" s="9" t="s">
        <v>316</v>
      </c>
      <c r="F22" s="21" t="s">
        <v>817</v>
      </c>
      <c r="G22" s="171"/>
      <c r="H22" s="179">
        <f>VLOOKUP(C22,'COA_DTGroup_Update 20260428'!C:D,2,0)</f>
        <v>621</v>
      </c>
      <c r="I22" s="179">
        <v>11</v>
      </c>
      <c r="J22" s="198" t="s">
        <v>316</v>
      </c>
      <c r="K22" s="220" t="s">
        <v>197</v>
      </c>
      <c r="L22" s="1046" t="s">
        <v>2009</v>
      </c>
      <c r="M22" s="1047" t="s">
        <v>2259</v>
      </c>
      <c r="N22" s="1039"/>
      <c r="O22" s="1039" t="s">
        <v>2009</v>
      </c>
      <c r="P22" s="1" t="b">
        <v>0</v>
      </c>
      <c r="R22" s="333" t="e">
        <f>SUMIFS(#REF!,#REF!,R$2,#REF!,R$3,#REF!,$L22,#REF!,R$1)
+SUMIFS(#REF!,#REF!,R$2,#REF!,R$3,#REF!,$L22,#REF!,R$1)
+SUMIFS(#REF!,#REF!,"Lấy",#REF!,R$2,#REF!,R$3,#REF!,R$1,#REF!,$L22)</f>
        <v>#REF!</v>
      </c>
      <c r="S22" s="333" t="e">
        <f>SUMIFS(#REF!,#REF!,S$2,#REF!,S$3,#REF!,$L22,#REF!,S$1)
+SUMIFS(#REF!,#REF!,S$2,#REF!,S$3,#REF!,$L22,#REF!,S$1)
+SUMIFS(#REF!,#REF!,"Lấy",#REF!,S$2,#REF!,S$3,#REF!,S$1,#REF!,$L22)</f>
        <v>#REF!</v>
      </c>
      <c r="T22" s="333" t="e">
        <f>SUMIFS(#REF!,#REF!,T$2,#REF!,T$3,#REF!,$L22,#REF!,T$1)
+SUMIFS(#REF!,#REF!,T$2,#REF!,T$3,#REF!,$L22,#REF!,T$1)
+SUMIFS(#REF!,#REF!,"Lấy",#REF!,T$2,#REF!,T$3,#REF!,T$1,#REF!,$L22)</f>
        <v>#REF!</v>
      </c>
      <c r="U22" s="333" t="e">
        <f>SUMIFS(#REF!,#REF!,U$2,#REF!,U$3,#REF!,$L22,#REF!,U$1)
+SUMIFS(#REF!,#REF!,U$2,#REF!,U$3,#REF!,$L22,#REF!,U$1)
+SUMIFS(#REF!,#REF!,"Lấy",#REF!,U$2,#REF!,U$3,#REF!,U$1,#REF!,$L22)</f>
        <v>#REF!</v>
      </c>
      <c r="V22" s="333" t="e">
        <f>SUMIFS(#REF!,#REF!,V$2,#REF!,V$3,#REF!,$L22,#REF!,V$1)
+SUMIFS(#REF!,#REF!,V$2,#REF!,V$3,#REF!,$L22,#REF!,V$1)
+SUMIFS(#REF!,#REF!,"Lấy",#REF!,V$2,#REF!,V$3,#REF!,V$1,#REF!,$L22)</f>
        <v>#REF!</v>
      </c>
      <c r="W22" s="333" t="e">
        <f>SUMIFS(#REF!,#REF!,W$2,#REF!,W$3,#REF!,$L22,#REF!,W$1)
+SUMIFS(#REF!,#REF!,W$2,#REF!,W$3,#REF!,$L22,#REF!,W$1)
+SUMIFS(#REF!,#REF!,"Lấy",#REF!,W$2,#REF!,W$3,#REF!,W$1,#REF!,$L22)</f>
        <v>#REF!</v>
      </c>
      <c r="X22" s="333" t="e">
        <f>SUMIFS(#REF!,#REF!,X$2,#REF!,X$3,#REF!,$L22,#REF!,X$1)
+SUMIFS(#REF!,#REF!,X$2,#REF!,X$3,#REF!,$L22,#REF!,X$1)
+SUMIFS(#REF!,#REF!,"Lấy",#REF!,X$2,#REF!,X$3,#REF!,X$1,#REF!,$L22)</f>
        <v>#REF!</v>
      </c>
      <c r="Y22" s="333" t="e">
        <f>SUMIFS(#REF!,#REF!,Y$2,#REF!,Y$3,#REF!,$L22,#REF!,Y$1)
+SUMIFS(#REF!,#REF!,Y$2,#REF!,Y$3,#REF!,$L22,#REF!,Y$1)
+SUMIFS(#REF!,#REF!,"Lấy",#REF!,Y$2,#REF!,Y$3,#REF!,Y$1,#REF!,$L22)</f>
        <v>#REF!</v>
      </c>
      <c r="Z22" s="333" t="e">
        <f>SUMIFS(#REF!,#REF!,Z$2,#REF!,Z$3,#REF!,$L22,#REF!,Z$1)
+SUMIFS(#REF!,#REF!,Z$2,#REF!,Z$3,#REF!,$L22,#REF!,Z$1)
+SUMIFS(#REF!,#REF!,"Lấy",#REF!,Z$2,#REF!,Z$3,#REF!,Z$1,#REF!,$L22)</f>
        <v>#REF!</v>
      </c>
      <c r="AA22" s="333" t="e">
        <f>SUMIFS(#REF!,#REF!,AA$2,#REF!,AA$3,#REF!,$L22,#REF!,AA$1)
+SUMIFS(#REF!,#REF!,AA$2,#REF!,AA$3,#REF!,$L22,#REF!,AA$1)
+SUMIFS(#REF!,#REF!,"Lấy",#REF!,AA$2,#REF!,AA$3,#REF!,AA$1,#REF!,$L22)</f>
        <v>#REF!</v>
      </c>
      <c r="AB22" s="333" t="e">
        <f>SUMIFS(#REF!,#REF!,AB$2,#REF!,AB$3,#REF!,$L22,#REF!,AB$1)
+SUMIFS(#REF!,#REF!,AB$2,#REF!,AB$3,#REF!,$L22,#REF!,AB$1)
+SUMIFS(#REF!,#REF!,"Lấy",#REF!,AB$2,#REF!,AB$3,#REF!,AB$1,#REF!,$L22)</f>
        <v>#REF!</v>
      </c>
      <c r="AC22" s="333" t="e">
        <f>SUMIFS(#REF!,#REF!,AC$2,#REF!,AC$3,#REF!,$L22,#REF!,AC$1)
+SUMIFS(#REF!,#REF!,AC$2,#REF!,AC$3,#REF!,$L22,#REF!,AC$1)
+SUMIFS(#REF!,#REF!,"Lấy",#REF!,AC$2,#REF!,AC$3,#REF!,AC$1,#REF!,$L22)</f>
        <v>#REF!</v>
      </c>
      <c r="AD22" s="334" t="e">
        <f t="shared" si="2"/>
        <v>#REF!</v>
      </c>
      <c r="AF22" s="333" t="e">
        <f>SUMIFS(#REF!,#REF!,AF$2,#REF!,AF$3,#REF!,$L22,#REF!,AF$1)
+SUMIFS(#REF!,#REF!,AF$2,#REF!,AF$3,#REF!,$L22,#REF!,AF$1)
+SUMIFS(#REF!,#REF!,"Lấy",#REF!,AF$2,#REF!,AF$3,#REF!,AF$1,#REF!,$L22)</f>
        <v>#REF!</v>
      </c>
      <c r="AG22" s="333" t="e">
        <f>SUMIFS(#REF!,#REF!,AG$2,#REF!,AG$3,#REF!,$L22,#REF!,AG$1)
+SUMIFS(#REF!,#REF!,AG$2,#REF!,AG$3,#REF!,$L22,#REF!,AG$1)
+SUMIFS(#REF!,#REF!,"Lấy",#REF!,AG$2,#REF!,AG$3,#REF!,AG$1,#REF!,$L22)</f>
        <v>#REF!</v>
      </c>
      <c r="AH22" s="333" t="e">
        <f>SUMIFS(#REF!,#REF!,AH$2,#REF!,AH$3,#REF!,$L22,#REF!,AH$1)
+SUMIFS(#REF!,#REF!,AH$2,#REF!,AH$3,#REF!,$L22,#REF!,AH$1)
+SUMIFS(#REF!,#REF!,"Lấy",#REF!,AH$2,#REF!,AH$3,#REF!,AH$1,#REF!,$L22)</f>
        <v>#REF!</v>
      </c>
      <c r="AI22" s="333" t="e">
        <f>SUMIFS(#REF!,#REF!,AI$2,#REF!,AI$3,#REF!,$L22,#REF!,AI$1)
+SUMIFS(#REF!,#REF!,AI$2,#REF!,AI$3,#REF!,$L22,#REF!,AI$1)
+SUMIFS(#REF!,#REF!,"Lấy",#REF!,AI$2,#REF!,AI$3,#REF!,AI$1,#REF!,$L22)</f>
        <v>#REF!</v>
      </c>
      <c r="AJ22" s="333" t="e">
        <f>SUMIFS(#REF!,#REF!,AJ$2,#REF!,AJ$3,#REF!,$L22,#REF!,AJ$1)
+SUMIFS(#REF!,#REF!,AJ$2,#REF!,AJ$3,#REF!,$L22,#REF!,AJ$1)
+SUMIFS(#REF!,#REF!,"Lấy",#REF!,AJ$2,#REF!,AJ$3,#REF!,AJ$1,#REF!,$L22)</f>
        <v>#REF!</v>
      </c>
      <c r="AK22" s="333" t="e">
        <f>SUMIFS(#REF!,#REF!,AK$2,#REF!,AK$3,#REF!,$L22,#REF!,AK$1)
+SUMIFS(#REF!,#REF!,AK$2,#REF!,AK$3,#REF!,$L22,#REF!,AK$1)
+SUMIFS(#REF!,#REF!,"Lấy",#REF!,AK$2,#REF!,AK$3,#REF!,AK$1,#REF!,$L22)</f>
        <v>#REF!</v>
      </c>
      <c r="AL22" s="333" t="e">
        <f>SUMIFS(#REF!,#REF!,AL$2,#REF!,AL$3,#REF!,$L22,#REF!,AL$1)
+SUMIFS(#REF!,#REF!,AL$2,#REF!,AL$3,#REF!,$L22,#REF!,AL$1)
+SUMIFS(#REF!,#REF!,"Lấy",#REF!,AL$2,#REF!,AL$3,#REF!,AL$1,#REF!,$L22)</f>
        <v>#REF!</v>
      </c>
      <c r="AM22" s="333" t="e">
        <f>SUMIFS(#REF!,#REF!,AM$2,#REF!,AM$3,#REF!,$L22,#REF!,AM$1)
+SUMIFS(#REF!,#REF!,AM$2,#REF!,AM$3,#REF!,$L22,#REF!,AM$1)
+SUMIFS(#REF!,#REF!,"Lấy",#REF!,AM$2,#REF!,AM$3,#REF!,AM$1,#REF!,$L22)</f>
        <v>#REF!</v>
      </c>
      <c r="AN22" s="333" t="e">
        <f>SUMIFS(#REF!,#REF!,AN$2,#REF!,AN$3,#REF!,$L22,#REF!,AN$1)
+SUMIFS(#REF!,#REF!,AN$2,#REF!,AN$3,#REF!,$L22,#REF!,AN$1)
+SUMIFS(#REF!,#REF!,"Lấy",#REF!,AN$2,#REF!,AN$3,#REF!,AN$1,#REF!,$L22)</f>
        <v>#REF!</v>
      </c>
      <c r="AO22" s="333" t="e">
        <f>SUMIFS(#REF!,#REF!,AO$2,#REF!,AO$3,#REF!,$L22,#REF!,AO$1)
+SUMIFS(#REF!,#REF!,AO$2,#REF!,AO$3,#REF!,$L22,#REF!,AO$1)
+SUMIFS(#REF!,#REF!,"Lấy",#REF!,AO$2,#REF!,AO$3,#REF!,AO$1,#REF!,$L22)</f>
        <v>#REF!</v>
      </c>
      <c r="AP22" s="333" t="e">
        <f>SUMIFS(#REF!,#REF!,AP$2,#REF!,AP$3,#REF!,$L22,#REF!,AP$1)
+SUMIFS(#REF!,#REF!,AP$2,#REF!,AP$3,#REF!,$L22,#REF!,AP$1)
+SUMIFS(#REF!,#REF!,"Lấy",#REF!,AP$2,#REF!,AP$3,#REF!,AP$1,#REF!,$L22)</f>
        <v>#REF!</v>
      </c>
      <c r="AQ22" s="333" t="e">
        <f>SUMIFS(#REF!,#REF!,AQ$2,#REF!,AQ$3,#REF!,$L22,#REF!,AQ$1)
+SUMIFS(#REF!,#REF!,AQ$2,#REF!,AQ$3,#REF!,$L22,#REF!,AQ$1)
+SUMIFS(#REF!,#REF!,"Lấy",#REF!,AQ$2,#REF!,AQ$3,#REF!,AQ$1,#REF!,$L22)</f>
        <v>#REF!</v>
      </c>
      <c r="AR22" s="334" t="e">
        <f t="shared" si="3"/>
        <v>#REF!</v>
      </c>
      <c r="AT22" s="333" t="e">
        <f>SUMIFS(#REF!,#REF!,AT$2,#REF!,AT$3,#REF!,$L22,#REF!,AT$1)
+SUMIFS(#REF!,#REF!,AT$2,#REF!,AT$3,#REF!,$L22,#REF!,AT$1)
+SUMIFS(#REF!,#REF!,"Lấy",#REF!,AT$2,#REF!,AT$3,#REF!,AT$1,#REF!,$L22)</f>
        <v>#REF!</v>
      </c>
      <c r="AU22" s="333" t="e">
        <f>SUMIFS(#REF!,#REF!,AU$2,#REF!,AU$3,#REF!,$L22,#REF!,AU$1)
+SUMIFS(#REF!,#REF!,AU$2,#REF!,AU$3,#REF!,$L22,#REF!,AU$1)
+SUMIFS(#REF!,#REF!,"Lấy",#REF!,AU$2,#REF!,AU$3,#REF!,AU$1,#REF!,$L22)</f>
        <v>#REF!</v>
      </c>
      <c r="AV22" s="333" t="e">
        <f>SUMIFS(#REF!,#REF!,AV$2,#REF!,AV$3,#REF!,$L22,#REF!,AV$1)
+SUMIFS(#REF!,#REF!,AV$2,#REF!,AV$3,#REF!,$L22,#REF!,AV$1)
+SUMIFS(#REF!,#REF!,"Lấy",#REF!,AV$2,#REF!,AV$3,#REF!,AV$1,#REF!,$L22)</f>
        <v>#REF!</v>
      </c>
      <c r="AW22" s="333" t="e">
        <f>SUMIFS(#REF!,#REF!,AW$2,#REF!,AW$3,#REF!,$L22,#REF!,AW$1)
+SUMIFS(#REF!,#REF!,AW$2,#REF!,AW$3,#REF!,$L22,#REF!,AW$1)
+SUMIFS(#REF!,#REF!,"Lấy",#REF!,AW$2,#REF!,AW$3,#REF!,AW$1,#REF!,$L22)</f>
        <v>#REF!</v>
      </c>
      <c r="AX22" s="333" t="e">
        <f>SUMIFS(#REF!,#REF!,AX$2,#REF!,AX$3,#REF!,$L22,#REF!,AX$1)
+SUMIFS(#REF!,#REF!,AX$2,#REF!,AX$3,#REF!,$L22,#REF!,AX$1)
+SUMIFS(#REF!,#REF!,"Lấy",#REF!,AX$2,#REF!,AX$3,#REF!,AX$1,#REF!,$L22)</f>
        <v>#REF!</v>
      </c>
      <c r="AY22" s="333" t="e">
        <f>SUMIFS(#REF!,#REF!,AY$2,#REF!,AY$3,#REF!,$L22,#REF!,AY$1)
+SUMIFS(#REF!,#REF!,AY$2,#REF!,AY$3,#REF!,$L22,#REF!,AY$1)
+SUMIFS(#REF!,#REF!,"Lấy",#REF!,AY$2,#REF!,AY$3,#REF!,AY$1,#REF!,$L22)</f>
        <v>#REF!</v>
      </c>
      <c r="AZ22" s="333" t="e">
        <f>SUMIFS(#REF!,#REF!,AZ$2,#REF!,AZ$3,#REF!,$L22,#REF!,AZ$1)
+SUMIFS(#REF!,#REF!,AZ$2,#REF!,AZ$3,#REF!,$L22,#REF!,AZ$1)
+SUMIFS(#REF!,#REF!,"Lấy",#REF!,AZ$2,#REF!,AZ$3,#REF!,AZ$1,#REF!,$L22)</f>
        <v>#REF!</v>
      </c>
      <c r="BA22" s="333" t="e">
        <f>SUMIFS(#REF!,#REF!,BA$2,#REF!,BA$3,#REF!,$L22,#REF!,BA$1)
+SUMIFS(#REF!,#REF!,BA$2,#REF!,BA$3,#REF!,$L22,#REF!,BA$1)
+SUMIFS(#REF!,#REF!,"Lấy",#REF!,BA$2,#REF!,BA$3,#REF!,BA$1,#REF!,$L22)</f>
        <v>#REF!</v>
      </c>
      <c r="BB22" s="333" t="e">
        <f>SUMIFS(#REF!,#REF!,BB$2,#REF!,BB$3,#REF!,$L22,#REF!,BB$1)
+SUMIFS(#REF!,#REF!,BB$2,#REF!,BB$3,#REF!,$L22,#REF!,BB$1)
+SUMIFS(#REF!,#REF!,"Lấy",#REF!,BB$2,#REF!,BB$3,#REF!,BB$1,#REF!,$L22)</f>
        <v>#REF!</v>
      </c>
      <c r="BC22" s="333" t="e">
        <f>SUMIFS(#REF!,#REF!,BC$2,#REF!,BC$3,#REF!,$L22,#REF!,BC$1)
+SUMIFS(#REF!,#REF!,BC$2,#REF!,BC$3,#REF!,$L22,#REF!,BC$1)
+SUMIFS(#REF!,#REF!,"Lấy",#REF!,BC$2,#REF!,BC$3,#REF!,BC$1,#REF!,$L22)</f>
        <v>#REF!</v>
      </c>
      <c r="BD22" s="333" t="e">
        <f>SUMIFS(#REF!,#REF!,BD$2,#REF!,BD$3,#REF!,$L22,#REF!,BD$1)
+SUMIFS(#REF!,#REF!,BD$2,#REF!,BD$3,#REF!,$L22,#REF!,BD$1)
+SUMIFS(#REF!,#REF!,"Lấy",#REF!,BD$2,#REF!,BD$3,#REF!,BD$1,#REF!,$L22)</f>
        <v>#REF!</v>
      </c>
      <c r="BE22" s="333" t="e">
        <f>SUMIFS(#REF!,#REF!,BE$2,#REF!,BE$3,#REF!,$L22,#REF!,BE$1)
+SUMIFS(#REF!,#REF!,BE$2,#REF!,BE$3,#REF!,$L22,#REF!,BE$1)
+SUMIFS(#REF!,#REF!,"Lấy",#REF!,BE$2,#REF!,BE$3,#REF!,BE$1,#REF!,$L22)</f>
        <v>#REF!</v>
      </c>
      <c r="BF22" s="334" t="e">
        <f t="shared" si="4"/>
        <v>#REF!</v>
      </c>
      <c r="BH22" s="333" t="e">
        <f>SUMIFS(#REF!,#REF!,BH$2,#REF!,BH$3,#REF!,$L22,#REF!,BH$1)
+SUMIFS(#REF!,#REF!,BH$2,#REF!,BH$3,#REF!,$L22,#REF!,BH$1)
+SUMIFS(#REF!,#REF!,"Lấy",#REF!,BH$2,#REF!,BH$3,#REF!,BH$1,#REF!,$L22)</f>
        <v>#REF!</v>
      </c>
      <c r="BI22" s="333" t="e">
        <f>SUMIFS(#REF!,#REF!,BI$2,#REF!,BI$3,#REF!,$L22,#REF!,BI$1)
+SUMIFS(#REF!,#REF!,BI$2,#REF!,BI$3,#REF!,$L22,#REF!,BI$1)
+SUMIFS(#REF!,#REF!,"Lấy",#REF!,BI$2,#REF!,BI$3,#REF!,BI$1,#REF!,$L22)</f>
        <v>#REF!</v>
      </c>
      <c r="BJ22" s="333" t="e">
        <f>SUMIFS(#REF!,#REF!,BJ$2,#REF!,BJ$3,#REF!,$L22,#REF!,BJ$1)
+SUMIFS(#REF!,#REF!,BJ$2,#REF!,BJ$3,#REF!,$L22,#REF!,BJ$1)
+SUMIFS(#REF!,#REF!,"Lấy",#REF!,BJ$2,#REF!,BJ$3,#REF!,BJ$1,#REF!,$L22)</f>
        <v>#REF!</v>
      </c>
      <c r="BK22" s="333" t="e">
        <f>SUMIFS(#REF!,#REF!,BK$2,#REF!,BK$3,#REF!,$L22,#REF!,BK$1)
+SUMIFS(#REF!,#REF!,BK$2,#REF!,BK$3,#REF!,$L22,#REF!,BK$1)
+SUMIFS(#REF!,#REF!,"Lấy",#REF!,BK$2,#REF!,BK$3,#REF!,BK$1,#REF!,$L22)</f>
        <v>#REF!</v>
      </c>
      <c r="BL22" s="333" t="e">
        <f>SUMIFS(#REF!,#REF!,BL$2,#REF!,BL$3,#REF!,$L22,#REF!,BL$1)
+SUMIFS(#REF!,#REF!,BL$2,#REF!,BL$3,#REF!,$L22,#REF!,BL$1)
+SUMIFS(#REF!,#REF!,"Lấy",#REF!,BL$2,#REF!,BL$3,#REF!,BL$1,#REF!,$L22)</f>
        <v>#REF!</v>
      </c>
      <c r="BM22" s="333" t="e">
        <f>SUMIFS(#REF!,#REF!,BM$2,#REF!,BM$3,#REF!,$L22,#REF!,BM$1)
+SUMIFS(#REF!,#REF!,BM$2,#REF!,BM$3,#REF!,$L22,#REF!,BM$1)
+SUMIFS(#REF!,#REF!,"Lấy",#REF!,BM$2,#REF!,BM$3,#REF!,BM$1,#REF!,$L22)</f>
        <v>#REF!</v>
      </c>
      <c r="BN22" s="333" t="e">
        <f>SUMIFS(#REF!,#REF!,BN$2,#REF!,BN$3,#REF!,$L22,#REF!,BN$1)
+SUMIFS(#REF!,#REF!,BN$2,#REF!,BN$3,#REF!,$L22,#REF!,BN$1)
+SUMIFS(#REF!,#REF!,"Lấy",#REF!,BN$2,#REF!,BN$3,#REF!,BN$1,#REF!,$L22)</f>
        <v>#REF!</v>
      </c>
      <c r="BO22" s="333" t="e">
        <f>SUMIFS(#REF!,#REF!,BO$2,#REF!,BO$3,#REF!,$L22,#REF!,BO$1)
+SUMIFS(#REF!,#REF!,BO$2,#REF!,BO$3,#REF!,$L22,#REF!,BO$1)
+SUMIFS(#REF!,#REF!,"Lấy",#REF!,BO$2,#REF!,BO$3,#REF!,BO$1,#REF!,$L22)</f>
        <v>#REF!</v>
      </c>
      <c r="BP22" s="333" t="e">
        <f>SUMIFS(#REF!,#REF!,BP$2,#REF!,BP$3,#REF!,$L22,#REF!,BP$1)
+SUMIFS(#REF!,#REF!,BP$2,#REF!,BP$3,#REF!,$L22,#REF!,BP$1)
+SUMIFS(#REF!,#REF!,"Lấy",#REF!,BP$2,#REF!,BP$3,#REF!,BP$1,#REF!,$L22)</f>
        <v>#REF!</v>
      </c>
      <c r="BQ22" s="333" t="e">
        <f>SUMIFS(#REF!,#REF!,BQ$2,#REF!,BQ$3,#REF!,$L22,#REF!,BQ$1)
+SUMIFS(#REF!,#REF!,BQ$2,#REF!,BQ$3,#REF!,$L22,#REF!,BQ$1)
+SUMIFS(#REF!,#REF!,"Lấy",#REF!,BQ$2,#REF!,BQ$3,#REF!,BQ$1,#REF!,$L22)</f>
        <v>#REF!</v>
      </c>
      <c r="BR22" s="333" t="e">
        <f>SUMIFS(#REF!,#REF!,BR$2,#REF!,BR$3,#REF!,$L22,#REF!,BR$1)
+SUMIFS(#REF!,#REF!,BR$2,#REF!,BR$3,#REF!,$L22,#REF!,BR$1)
+SUMIFS(#REF!,#REF!,"Lấy",#REF!,BR$2,#REF!,BR$3,#REF!,BR$1,#REF!,$L22)</f>
        <v>#REF!</v>
      </c>
      <c r="BS22" s="333" t="e">
        <f>SUMIFS(#REF!,#REF!,BS$2,#REF!,BS$3,#REF!,$L22,#REF!,BS$1)
+SUMIFS(#REF!,#REF!,BS$2,#REF!,BS$3,#REF!,$L22,#REF!,BS$1)
+SUMIFS(#REF!,#REF!,"Lấy",#REF!,BS$2,#REF!,BS$3,#REF!,BS$1,#REF!,$L22)</f>
        <v>#REF!</v>
      </c>
      <c r="BT22" s="334" t="e">
        <f t="shared" si="5"/>
        <v>#REF!</v>
      </c>
      <c r="BV22" s="331">
        <v>0</v>
      </c>
      <c r="BW22" s="331">
        <v>0</v>
      </c>
      <c r="BX22" s="331">
        <v>0</v>
      </c>
      <c r="BY22" s="331">
        <v>0</v>
      </c>
      <c r="BZ22" s="331">
        <v>0</v>
      </c>
      <c r="CA22" s="331">
        <v>0</v>
      </c>
      <c r="CB22" s="331">
        <v>0</v>
      </c>
      <c r="CC22" s="331">
        <v>0</v>
      </c>
      <c r="CD22" s="331">
        <v>0</v>
      </c>
      <c r="CE22" s="331">
        <v>0</v>
      </c>
      <c r="CF22" s="331">
        <v>0</v>
      </c>
      <c r="CG22" s="331">
        <v>0</v>
      </c>
      <c r="CH22" s="334">
        <f t="shared" si="6"/>
        <v>0</v>
      </c>
      <c r="CI22" s="377">
        <f t="shared" si="7"/>
        <v>0</v>
      </c>
      <c r="CJ22" s="331">
        <v>0</v>
      </c>
      <c r="CK22" s="331">
        <v>0</v>
      </c>
      <c r="CL22" s="331">
        <v>0</v>
      </c>
      <c r="CM22" s="331">
        <v>0</v>
      </c>
      <c r="CN22" s="331">
        <v>0</v>
      </c>
      <c r="CO22" s="333"/>
      <c r="CP22" s="333"/>
      <c r="CQ22" s="333"/>
      <c r="CR22" s="333"/>
      <c r="CS22" s="333"/>
      <c r="CT22" s="333"/>
      <c r="CU22" s="333"/>
      <c r="CV22" s="334">
        <f t="shared" si="8"/>
        <v>0</v>
      </c>
      <c r="CX22" s="1033"/>
    </row>
    <row r="23" spans="1:102" ht="27.6" x14ac:dyDescent="0.25">
      <c r="B23" s="172">
        <f>IF(C23=0,"",MAX($B$7:B22)+1)</f>
        <v>17</v>
      </c>
      <c r="C23" s="230" t="s">
        <v>818</v>
      </c>
      <c r="D23" s="231"/>
      <c r="E23" s="231" t="s">
        <v>317</v>
      </c>
      <c r="F23" s="230" t="s">
        <v>819</v>
      </c>
      <c r="G23" s="231" t="s">
        <v>805</v>
      </c>
      <c r="H23" s="179"/>
      <c r="I23" s="179">
        <v>12</v>
      </c>
      <c r="J23" s="198" t="s">
        <v>317</v>
      </c>
      <c r="K23" s="220" t="s">
        <v>197</v>
      </c>
      <c r="L23" s="1048" t="s">
        <v>784</v>
      </c>
      <c r="M23" s="1042" t="s">
        <v>2268</v>
      </c>
      <c r="N23" s="1039"/>
      <c r="O23" s="1039" t="s">
        <v>818</v>
      </c>
      <c r="P23" s="1" t="b">
        <v>0</v>
      </c>
      <c r="R23" s="333" t="e">
        <f>SUMIFS(#REF!,#REF!,R$2,#REF!,R$3,#REF!,$L23,#REF!,R$1)
+SUMIFS(#REF!,#REF!,R$2,#REF!,R$3,#REF!,$L23,#REF!,R$1)
+SUMIFS(#REF!,#REF!,"Lấy",#REF!,R$2,#REF!,R$3,#REF!,R$1,#REF!,$L23)</f>
        <v>#REF!</v>
      </c>
      <c r="S23" s="333" t="e">
        <f>SUMIFS(#REF!,#REF!,S$2,#REF!,S$3,#REF!,$L23,#REF!,S$1)
+SUMIFS(#REF!,#REF!,S$2,#REF!,S$3,#REF!,$L23,#REF!,S$1)
+SUMIFS(#REF!,#REF!,"Lấy",#REF!,S$2,#REF!,S$3,#REF!,S$1,#REF!,$L23)</f>
        <v>#REF!</v>
      </c>
      <c r="T23" s="333" t="e">
        <f>SUMIFS(#REF!,#REF!,T$2,#REF!,T$3,#REF!,$L23,#REF!,T$1)
+SUMIFS(#REF!,#REF!,T$2,#REF!,T$3,#REF!,$L23,#REF!,T$1)
+SUMIFS(#REF!,#REF!,"Lấy",#REF!,T$2,#REF!,T$3,#REF!,T$1,#REF!,$L23)</f>
        <v>#REF!</v>
      </c>
      <c r="U23" s="333" t="e">
        <f>SUMIFS(#REF!,#REF!,U$2,#REF!,U$3,#REF!,$L23,#REF!,U$1)
+SUMIFS(#REF!,#REF!,U$2,#REF!,U$3,#REF!,$L23,#REF!,U$1)
+SUMIFS(#REF!,#REF!,"Lấy",#REF!,U$2,#REF!,U$3,#REF!,U$1,#REF!,$L23)</f>
        <v>#REF!</v>
      </c>
      <c r="V23" s="333" t="e">
        <f>SUMIFS(#REF!,#REF!,V$2,#REF!,V$3,#REF!,$L23,#REF!,V$1)
+SUMIFS(#REF!,#REF!,V$2,#REF!,V$3,#REF!,$L23,#REF!,V$1)
+SUMIFS(#REF!,#REF!,"Lấy",#REF!,V$2,#REF!,V$3,#REF!,V$1,#REF!,$L23)</f>
        <v>#REF!</v>
      </c>
      <c r="W23" s="333" t="e">
        <f>SUMIFS(#REF!,#REF!,W$2,#REF!,W$3,#REF!,$L23,#REF!,W$1)
+SUMIFS(#REF!,#REF!,W$2,#REF!,W$3,#REF!,$L23,#REF!,W$1)
+SUMIFS(#REF!,#REF!,"Lấy",#REF!,W$2,#REF!,W$3,#REF!,W$1,#REF!,$L23)</f>
        <v>#REF!</v>
      </c>
      <c r="X23" s="333" t="e">
        <f>SUMIFS(#REF!,#REF!,X$2,#REF!,X$3,#REF!,$L23,#REF!,X$1)
+SUMIFS(#REF!,#REF!,X$2,#REF!,X$3,#REF!,$L23,#REF!,X$1)
+SUMIFS(#REF!,#REF!,"Lấy",#REF!,X$2,#REF!,X$3,#REF!,X$1,#REF!,$L23)</f>
        <v>#REF!</v>
      </c>
      <c r="Y23" s="333" t="e">
        <f>SUMIFS(#REF!,#REF!,Y$2,#REF!,Y$3,#REF!,$L23,#REF!,Y$1)
+SUMIFS(#REF!,#REF!,Y$2,#REF!,Y$3,#REF!,$L23,#REF!,Y$1)
+SUMIFS(#REF!,#REF!,"Lấy",#REF!,Y$2,#REF!,Y$3,#REF!,Y$1,#REF!,$L23)</f>
        <v>#REF!</v>
      </c>
      <c r="Z23" s="333" t="e">
        <f>SUMIFS(#REF!,#REF!,Z$2,#REF!,Z$3,#REF!,$L23,#REF!,Z$1)
+SUMIFS(#REF!,#REF!,Z$2,#REF!,Z$3,#REF!,$L23,#REF!,Z$1)
+SUMIFS(#REF!,#REF!,"Lấy",#REF!,Z$2,#REF!,Z$3,#REF!,Z$1,#REF!,$L23)</f>
        <v>#REF!</v>
      </c>
      <c r="AA23" s="333" t="e">
        <f>SUMIFS(#REF!,#REF!,AA$2,#REF!,AA$3,#REF!,$L23,#REF!,AA$1)
+SUMIFS(#REF!,#REF!,AA$2,#REF!,AA$3,#REF!,$L23,#REF!,AA$1)
+SUMIFS(#REF!,#REF!,"Lấy",#REF!,AA$2,#REF!,AA$3,#REF!,AA$1,#REF!,$L23)</f>
        <v>#REF!</v>
      </c>
      <c r="AB23" s="333" t="e">
        <f>SUMIFS(#REF!,#REF!,AB$2,#REF!,AB$3,#REF!,$L23,#REF!,AB$1)
+SUMIFS(#REF!,#REF!,AB$2,#REF!,AB$3,#REF!,$L23,#REF!,AB$1)
+SUMIFS(#REF!,#REF!,"Lấy",#REF!,AB$2,#REF!,AB$3,#REF!,AB$1,#REF!,$L23)</f>
        <v>#REF!</v>
      </c>
      <c r="AC23" s="333" t="e">
        <f>SUMIFS(#REF!,#REF!,AC$2,#REF!,AC$3,#REF!,$L23,#REF!,AC$1)
+SUMIFS(#REF!,#REF!,AC$2,#REF!,AC$3,#REF!,$L23,#REF!,AC$1)
+SUMIFS(#REF!,#REF!,"Lấy",#REF!,AC$2,#REF!,AC$3,#REF!,AC$1,#REF!,$L23)</f>
        <v>#REF!</v>
      </c>
      <c r="AD23" s="334" t="e">
        <f t="shared" si="2"/>
        <v>#REF!</v>
      </c>
      <c r="AF23" s="333" t="e">
        <f>SUMIFS(#REF!,#REF!,AF$2,#REF!,AF$3,#REF!,$L23,#REF!,AF$1)
+SUMIFS(#REF!,#REF!,AF$2,#REF!,AF$3,#REF!,$L23,#REF!,AF$1)
+SUMIFS(#REF!,#REF!,"Lấy",#REF!,AF$2,#REF!,AF$3,#REF!,AF$1,#REF!,$L23)</f>
        <v>#REF!</v>
      </c>
      <c r="AG23" s="333" t="e">
        <f>SUMIFS(#REF!,#REF!,AG$2,#REF!,AG$3,#REF!,$L23,#REF!,AG$1)
+SUMIFS(#REF!,#REF!,AG$2,#REF!,AG$3,#REF!,$L23,#REF!,AG$1)
+SUMIFS(#REF!,#REF!,"Lấy",#REF!,AG$2,#REF!,AG$3,#REF!,AG$1,#REF!,$L23)</f>
        <v>#REF!</v>
      </c>
      <c r="AH23" s="333" t="e">
        <f>SUMIFS(#REF!,#REF!,AH$2,#REF!,AH$3,#REF!,$L23,#REF!,AH$1)
+SUMIFS(#REF!,#REF!,AH$2,#REF!,AH$3,#REF!,$L23,#REF!,AH$1)
+SUMIFS(#REF!,#REF!,"Lấy",#REF!,AH$2,#REF!,AH$3,#REF!,AH$1,#REF!,$L23)</f>
        <v>#REF!</v>
      </c>
      <c r="AI23" s="333" t="e">
        <f>SUMIFS(#REF!,#REF!,AI$2,#REF!,AI$3,#REF!,$L23,#REF!,AI$1)
+SUMIFS(#REF!,#REF!,AI$2,#REF!,AI$3,#REF!,$L23,#REF!,AI$1)
+SUMIFS(#REF!,#REF!,"Lấy",#REF!,AI$2,#REF!,AI$3,#REF!,AI$1,#REF!,$L23)</f>
        <v>#REF!</v>
      </c>
      <c r="AJ23" s="333" t="e">
        <f>SUMIFS(#REF!,#REF!,AJ$2,#REF!,AJ$3,#REF!,$L23,#REF!,AJ$1)
+SUMIFS(#REF!,#REF!,AJ$2,#REF!,AJ$3,#REF!,$L23,#REF!,AJ$1)
+SUMIFS(#REF!,#REF!,"Lấy",#REF!,AJ$2,#REF!,AJ$3,#REF!,AJ$1,#REF!,$L23)</f>
        <v>#REF!</v>
      </c>
      <c r="AK23" s="333" t="e">
        <f>SUMIFS(#REF!,#REF!,AK$2,#REF!,AK$3,#REF!,$L23,#REF!,AK$1)
+SUMIFS(#REF!,#REF!,AK$2,#REF!,AK$3,#REF!,$L23,#REF!,AK$1)
+SUMIFS(#REF!,#REF!,"Lấy",#REF!,AK$2,#REF!,AK$3,#REF!,AK$1,#REF!,$L23)</f>
        <v>#REF!</v>
      </c>
      <c r="AL23" s="333" t="e">
        <f>SUMIFS(#REF!,#REF!,AL$2,#REF!,AL$3,#REF!,$L23,#REF!,AL$1)
+SUMIFS(#REF!,#REF!,AL$2,#REF!,AL$3,#REF!,$L23,#REF!,AL$1)
+SUMIFS(#REF!,#REF!,"Lấy",#REF!,AL$2,#REF!,AL$3,#REF!,AL$1,#REF!,$L23)</f>
        <v>#REF!</v>
      </c>
      <c r="AM23" s="333" t="e">
        <f>SUMIFS(#REF!,#REF!,AM$2,#REF!,AM$3,#REF!,$L23,#REF!,AM$1)
+SUMIFS(#REF!,#REF!,AM$2,#REF!,AM$3,#REF!,$L23,#REF!,AM$1)
+SUMIFS(#REF!,#REF!,"Lấy",#REF!,AM$2,#REF!,AM$3,#REF!,AM$1,#REF!,$L23)</f>
        <v>#REF!</v>
      </c>
      <c r="AN23" s="333" t="e">
        <f>SUMIFS(#REF!,#REF!,AN$2,#REF!,AN$3,#REF!,$L23,#REF!,AN$1)
+SUMIFS(#REF!,#REF!,AN$2,#REF!,AN$3,#REF!,$L23,#REF!,AN$1)
+SUMIFS(#REF!,#REF!,"Lấy",#REF!,AN$2,#REF!,AN$3,#REF!,AN$1,#REF!,$L23)</f>
        <v>#REF!</v>
      </c>
      <c r="AO23" s="333" t="e">
        <f>SUMIFS(#REF!,#REF!,AO$2,#REF!,AO$3,#REF!,$L23,#REF!,AO$1)
+SUMIFS(#REF!,#REF!,AO$2,#REF!,AO$3,#REF!,$L23,#REF!,AO$1)
+SUMIFS(#REF!,#REF!,"Lấy",#REF!,AO$2,#REF!,AO$3,#REF!,AO$1,#REF!,$L23)</f>
        <v>#REF!</v>
      </c>
      <c r="AP23" s="333" t="e">
        <f>SUMIFS(#REF!,#REF!,AP$2,#REF!,AP$3,#REF!,$L23,#REF!,AP$1)
+SUMIFS(#REF!,#REF!,AP$2,#REF!,AP$3,#REF!,$L23,#REF!,AP$1)
+SUMIFS(#REF!,#REF!,"Lấy",#REF!,AP$2,#REF!,AP$3,#REF!,AP$1,#REF!,$L23)</f>
        <v>#REF!</v>
      </c>
      <c r="AQ23" s="333" t="e">
        <f>SUMIFS(#REF!,#REF!,AQ$2,#REF!,AQ$3,#REF!,$L23,#REF!,AQ$1)
+SUMIFS(#REF!,#REF!,AQ$2,#REF!,AQ$3,#REF!,$L23,#REF!,AQ$1)
+SUMIFS(#REF!,#REF!,"Lấy",#REF!,AQ$2,#REF!,AQ$3,#REF!,AQ$1,#REF!,$L23)</f>
        <v>#REF!</v>
      </c>
      <c r="AR23" s="334" t="e">
        <f t="shared" si="3"/>
        <v>#REF!</v>
      </c>
      <c r="AT23" s="333" t="e">
        <f>SUMIFS(#REF!,#REF!,AT$2,#REF!,AT$3,#REF!,$L23,#REF!,AT$1)
+SUMIFS(#REF!,#REF!,AT$2,#REF!,AT$3,#REF!,$L23,#REF!,AT$1)
+SUMIFS(#REF!,#REF!,"Lấy",#REF!,AT$2,#REF!,AT$3,#REF!,AT$1,#REF!,$L23)</f>
        <v>#REF!</v>
      </c>
      <c r="AU23" s="333" t="e">
        <f>SUMIFS(#REF!,#REF!,AU$2,#REF!,AU$3,#REF!,$L23,#REF!,AU$1)
+SUMIFS(#REF!,#REF!,AU$2,#REF!,AU$3,#REF!,$L23,#REF!,AU$1)
+SUMIFS(#REF!,#REF!,"Lấy",#REF!,AU$2,#REF!,AU$3,#REF!,AU$1,#REF!,$L23)</f>
        <v>#REF!</v>
      </c>
      <c r="AV23" s="333" t="e">
        <f>SUMIFS(#REF!,#REF!,AV$2,#REF!,AV$3,#REF!,$L23,#REF!,AV$1)
+SUMIFS(#REF!,#REF!,AV$2,#REF!,AV$3,#REF!,$L23,#REF!,AV$1)
+SUMIFS(#REF!,#REF!,"Lấy",#REF!,AV$2,#REF!,AV$3,#REF!,AV$1,#REF!,$L23)</f>
        <v>#REF!</v>
      </c>
      <c r="AW23" s="333" t="e">
        <f>SUMIFS(#REF!,#REF!,AW$2,#REF!,AW$3,#REF!,$L23,#REF!,AW$1)
+SUMIFS(#REF!,#REF!,AW$2,#REF!,AW$3,#REF!,$L23,#REF!,AW$1)
+SUMIFS(#REF!,#REF!,"Lấy",#REF!,AW$2,#REF!,AW$3,#REF!,AW$1,#REF!,$L23)</f>
        <v>#REF!</v>
      </c>
      <c r="AX23" s="333" t="e">
        <f>SUMIFS(#REF!,#REF!,AX$2,#REF!,AX$3,#REF!,$L23,#REF!,AX$1)
+SUMIFS(#REF!,#REF!,AX$2,#REF!,AX$3,#REF!,$L23,#REF!,AX$1)
+SUMIFS(#REF!,#REF!,"Lấy",#REF!,AX$2,#REF!,AX$3,#REF!,AX$1,#REF!,$L23)</f>
        <v>#REF!</v>
      </c>
      <c r="AY23" s="333" t="e">
        <f>SUMIFS(#REF!,#REF!,AY$2,#REF!,AY$3,#REF!,$L23,#REF!,AY$1)
+SUMIFS(#REF!,#REF!,AY$2,#REF!,AY$3,#REF!,$L23,#REF!,AY$1)
+SUMIFS(#REF!,#REF!,"Lấy",#REF!,AY$2,#REF!,AY$3,#REF!,AY$1,#REF!,$L23)</f>
        <v>#REF!</v>
      </c>
      <c r="AZ23" s="333" t="e">
        <f>SUMIFS(#REF!,#REF!,AZ$2,#REF!,AZ$3,#REF!,$L23,#REF!,AZ$1)
+SUMIFS(#REF!,#REF!,AZ$2,#REF!,AZ$3,#REF!,$L23,#REF!,AZ$1)
+SUMIFS(#REF!,#REF!,"Lấy",#REF!,AZ$2,#REF!,AZ$3,#REF!,AZ$1,#REF!,$L23)</f>
        <v>#REF!</v>
      </c>
      <c r="BA23" s="333" t="e">
        <f>SUMIFS(#REF!,#REF!,BA$2,#REF!,BA$3,#REF!,$L23,#REF!,BA$1)
+SUMIFS(#REF!,#REF!,BA$2,#REF!,BA$3,#REF!,$L23,#REF!,BA$1)
+SUMIFS(#REF!,#REF!,"Lấy",#REF!,BA$2,#REF!,BA$3,#REF!,BA$1,#REF!,$L23)</f>
        <v>#REF!</v>
      </c>
      <c r="BB23" s="333" t="e">
        <f>SUMIFS(#REF!,#REF!,BB$2,#REF!,BB$3,#REF!,$L23,#REF!,BB$1)
+SUMIFS(#REF!,#REF!,BB$2,#REF!,BB$3,#REF!,$L23,#REF!,BB$1)
+SUMIFS(#REF!,#REF!,"Lấy",#REF!,BB$2,#REF!,BB$3,#REF!,BB$1,#REF!,$L23)</f>
        <v>#REF!</v>
      </c>
      <c r="BC23" s="333" t="e">
        <f>SUMIFS(#REF!,#REF!,BC$2,#REF!,BC$3,#REF!,$L23,#REF!,BC$1)
+SUMIFS(#REF!,#REF!,BC$2,#REF!,BC$3,#REF!,$L23,#REF!,BC$1)
+SUMIFS(#REF!,#REF!,"Lấy",#REF!,BC$2,#REF!,BC$3,#REF!,BC$1,#REF!,$L23)</f>
        <v>#REF!</v>
      </c>
      <c r="BD23" s="333" t="e">
        <f>SUMIFS(#REF!,#REF!,BD$2,#REF!,BD$3,#REF!,$L23,#REF!,BD$1)
+SUMIFS(#REF!,#REF!,BD$2,#REF!,BD$3,#REF!,$L23,#REF!,BD$1)
+SUMIFS(#REF!,#REF!,"Lấy",#REF!,BD$2,#REF!,BD$3,#REF!,BD$1,#REF!,$L23)</f>
        <v>#REF!</v>
      </c>
      <c r="BE23" s="333" t="e">
        <f>SUMIFS(#REF!,#REF!,BE$2,#REF!,BE$3,#REF!,$L23,#REF!,BE$1)
+SUMIFS(#REF!,#REF!,BE$2,#REF!,BE$3,#REF!,$L23,#REF!,BE$1)
+SUMIFS(#REF!,#REF!,"Lấy",#REF!,BE$2,#REF!,BE$3,#REF!,BE$1,#REF!,$L23)</f>
        <v>#REF!</v>
      </c>
      <c r="BF23" s="334" t="e">
        <f t="shared" si="4"/>
        <v>#REF!</v>
      </c>
      <c r="BH23" s="333" t="e">
        <f>SUMIFS(#REF!,#REF!,BH$2,#REF!,BH$3,#REF!,$L23,#REF!,BH$1)
+SUMIFS(#REF!,#REF!,BH$2,#REF!,BH$3,#REF!,$L23,#REF!,BH$1)
+SUMIFS(#REF!,#REF!,"Lấy",#REF!,BH$2,#REF!,BH$3,#REF!,BH$1,#REF!,$L23)</f>
        <v>#REF!</v>
      </c>
      <c r="BI23" s="333" t="e">
        <f>SUMIFS(#REF!,#REF!,BI$2,#REF!,BI$3,#REF!,$L23,#REF!,BI$1)
+SUMIFS(#REF!,#REF!,BI$2,#REF!,BI$3,#REF!,$L23,#REF!,BI$1)
+SUMIFS(#REF!,#REF!,"Lấy",#REF!,BI$2,#REF!,BI$3,#REF!,BI$1,#REF!,$L23)</f>
        <v>#REF!</v>
      </c>
      <c r="BJ23" s="333" t="e">
        <f>SUMIFS(#REF!,#REF!,BJ$2,#REF!,BJ$3,#REF!,$L23,#REF!,BJ$1)
+SUMIFS(#REF!,#REF!,BJ$2,#REF!,BJ$3,#REF!,$L23,#REF!,BJ$1)
+SUMIFS(#REF!,#REF!,"Lấy",#REF!,BJ$2,#REF!,BJ$3,#REF!,BJ$1,#REF!,$L23)</f>
        <v>#REF!</v>
      </c>
      <c r="BK23" s="333" t="e">
        <f>SUMIFS(#REF!,#REF!,BK$2,#REF!,BK$3,#REF!,$L23,#REF!,BK$1)
+SUMIFS(#REF!,#REF!,BK$2,#REF!,BK$3,#REF!,$L23,#REF!,BK$1)
+SUMIFS(#REF!,#REF!,"Lấy",#REF!,BK$2,#REF!,BK$3,#REF!,BK$1,#REF!,$L23)</f>
        <v>#REF!</v>
      </c>
      <c r="BL23" s="333" t="e">
        <f>SUMIFS(#REF!,#REF!,BL$2,#REF!,BL$3,#REF!,$L23,#REF!,BL$1)
+SUMIFS(#REF!,#REF!,BL$2,#REF!,BL$3,#REF!,$L23,#REF!,BL$1)
+SUMIFS(#REF!,#REF!,"Lấy",#REF!,BL$2,#REF!,BL$3,#REF!,BL$1,#REF!,$L23)</f>
        <v>#REF!</v>
      </c>
      <c r="BM23" s="333" t="e">
        <f>SUMIFS(#REF!,#REF!,BM$2,#REF!,BM$3,#REF!,$L23,#REF!,BM$1)
+SUMIFS(#REF!,#REF!,BM$2,#REF!,BM$3,#REF!,$L23,#REF!,BM$1)
+SUMIFS(#REF!,#REF!,"Lấy",#REF!,BM$2,#REF!,BM$3,#REF!,BM$1,#REF!,$L23)</f>
        <v>#REF!</v>
      </c>
      <c r="BN23" s="333" t="e">
        <f>SUMIFS(#REF!,#REF!,BN$2,#REF!,BN$3,#REF!,$L23,#REF!,BN$1)
+SUMIFS(#REF!,#REF!,BN$2,#REF!,BN$3,#REF!,$L23,#REF!,BN$1)
+SUMIFS(#REF!,#REF!,"Lấy",#REF!,BN$2,#REF!,BN$3,#REF!,BN$1,#REF!,$L23)</f>
        <v>#REF!</v>
      </c>
      <c r="BO23" s="333" t="e">
        <f>SUMIFS(#REF!,#REF!,BO$2,#REF!,BO$3,#REF!,$L23,#REF!,BO$1)
+SUMIFS(#REF!,#REF!,BO$2,#REF!,BO$3,#REF!,$L23,#REF!,BO$1)
+SUMIFS(#REF!,#REF!,"Lấy",#REF!,BO$2,#REF!,BO$3,#REF!,BO$1,#REF!,$L23)</f>
        <v>#REF!</v>
      </c>
      <c r="BP23" s="333" t="e">
        <f>SUMIFS(#REF!,#REF!,BP$2,#REF!,BP$3,#REF!,$L23,#REF!,BP$1)
+SUMIFS(#REF!,#REF!,BP$2,#REF!,BP$3,#REF!,$L23,#REF!,BP$1)
+SUMIFS(#REF!,#REF!,"Lấy",#REF!,BP$2,#REF!,BP$3,#REF!,BP$1,#REF!,$L23)</f>
        <v>#REF!</v>
      </c>
      <c r="BQ23" s="333" t="e">
        <f>SUMIFS(#REF!,#REF!,BQ$2,#REF!,BQ$3,#REF!,$L23,#REF!,BQ$1)
+SUMIFS(#REF!,#REF!,BQ$2,#REF!,BQ$3,#REF!,$L23,#REF!,BQ$1)
+SUMIFS(#REF!,#REF!,"Lấy",#REF!,BQ$2,#REF!,BQ$3,#REF!,BQ$1,#REF!,$L23)</f>
        <v>#REF!</v>
      </c>
      <c r="BR23" s="333" t="e">
        <f>SUMIFS(#REF!,#REF!,BR$2,#REF!,BR$3,#REF!,$L23,#REF!,BR$1)
+SUMIFS(#REF!,#REF!,BR$2,#REF!,BR$3,#REF!,$L23,#REF!,BR$1)
+SUMIFS(#REF!,#REF!,"Lấy",#REF!,BR$2,#REF!,BR$3,#REF!,BR$1,#REF!,$L23)</f>
        <v>#REF!</v>
      </c>
      <c r="BS23" s="333" t="e">
        <f>SUMIFS(#REF!,#REF!,BS$2,#REF!,BS$3,#REF!,$L23,#REF!,BS$1)
+SUMIFS(#REF!,#REF!,BS$2,#REF!,BS$3,#REF!,$L23,#REF!,BS$1)
+SUMIFS(#REF!,#REF!,"Lấy",#REF!,BS$2,#REF!,BS$3,#REF!,BS$1,#REF!,$L23)</f>
        <v>#REF!</v>
      </c>
      <c r="BT23" s="334" t="e">
        <f t="shared" si="5"/>
        <v>#REF!</v>
      </c>
      <c r="BV23" s="331">
        <v>0</v>
      </c>
      <c r="BW23" s="331">
        <v>0</v>
      </c>
      <c r="BX23" s="331">
        <v>0</v>
      </c>
      <c r="BY23" s="331">
        <v>0</v>
      </c>
      <c r="BZ23" s="331">
        <v>0</v>
      </c>
      <c r="CA23" s="331">
        <v>0</v>
      </c>
      <c r="CB23" s="331">
        <v>0</v>
      </c>
      <c r="CC23" s="331">
        <v>0</v>
      </c>
      <c r="CD23" s="331">
        <v>0</v>
      </c>
      <c r="CE23" s="331">
        <v>0</v>
      </c>
      <c r="CF23" s="331">
        <v>0</v>
      </c>
      <c r="CG23" s="331">
        <v>0</v>
      </c>
      <c r="CH23" s="334">
        <f t="shared" si="6"/>
        <v>0</v>
      </c>
      <c r="CI23" s="377">
        <f t="shared" si="7"/>
        <v>0</v>
      </c>
      <c r="CJ23" s="331">
        <v>0</v>
      </c>
      <c r="CK23" s="331">
        <v>0</v>
      </c>
      <c r="CL23" s="331">
        <v>0</v>
      </c>
      <c r="CM23" s="331">
        <v>0</v>
      </c>
      <c r="CN23" s="331">
        <v>0</v>
      </c>
      <c r="CO23" s="333"/>
      <c r="CP23" s="333"/>
      <c r="CQ23" s="333"/>
      <c r="CR23" s="333"/>
      <c r="CS23" s="333"/>
      <c r="CT23" s="333"/>
      <c r="CU23" s="333"/>
      <c r="CV23" s="334">
        <f t="shared" si="8"/>
        <v>0</v>
      </c>
      <c r="CX23" s="1033"/>
    </row>
    <row r="24" spans="1:102" ht="27.6" x14ac:dyDescent="0.25">
      <c r="B24" s="172">
        <f>IF(C24=0,"",MAX($B$7:B23)+1)</f>
        <v>18</v>
      </c>
      <c r="C24" s="21">
        <v>6272000401</v>
      </c>
      <c r="D24" s="9" t="str">
        <f>_xlfn.XLOOKUP(C24,'COA_DTGroup_Update 20260428'!$C$410:$C$854,'COA_DTGroup_Update 20260428'!$A$410:$A$854,"")</f>
        <v>Chi phí mực, nhũ in</v>
      </c>
      <c r="E24" s="9" t="s">
        <v>318</v>
      </c>
      <c r="F24" s="21" t="s">
        <v>820</v>
      </c>
      <c r="G24" s="171"/>
      <c r="H24" s="179">
        <f>VLOOKUP(C24,'COA_DTGroup_Update 20260428'!C:D,2,0)</f>
        <v>627</v>
      </c>
      <c r="I24" s="179">
        <v>13</v>
      </c>
      <c r="J24" s="198" t="s">
        <v>318</v>
      </c>
      <c r="K24" s="220" t="s">
        <v>197</v>
      </c>
      <c r="L24" s="1046" t="s">
        <v>732</v>
      </c>
      <c r="M24" s="1047" t="s">
        <v>2259</v>
      </c>
      <c r="N24" s="1039"/>
      <c r="O24" s="1039" t="s">
        <v>732</v>
      </c>
      <c r="P24" s="1" t="b">
        <v>1</v>
      </c>
      <c r="R24" s="333" t="e">
        <f>SUMIFS(#REF!,#REF!,R$2,#REF!,R$3,#REF!,$L24,#REF!,R$1)
+SUMIFS(#REF!,#REF!,R$2,#REF!,R$3,#REF!,$L24,#REF!,R$1)
+SUMIFS(#REF!,#REF!,"Lấy",#REF!,R$2,#REF!,R$3,#REF!,R$1,#REF!,$L24)</f>
        <v>#REF!</v>
      </c>
      <c r="S24" s="333" t="e">
        <f>SUMIFS(#REF!,#REF!,S$2,#REF!,S$3,#REF!,$L24,#REF!,S$1)
+SUMIFS(#REF!,#REF!,S$2,#REF!,S$3,#REF!,$L24,#REF!,S$1)
+SUMIFS(#REF!,#REF!,"Lấy",#REF!,S$2,#REF!,S$3,#REF!,S$1,#REF!,$L24)</f>
        <v>#REF!</v>
      </c>
      <c r="T24" s="333" t="e">
        <f>SUMIFS(#REF!,#REF!,T$2,#REF!,T$3,#REF!,$L24,#REF!,T$1)
+SUMIFS(#REF!,#REF!,T$2,#REF!,T$3,#REF!,$L24,#REF!,T$1)
+SUMIFS(#REF!,#REF!,"Lấy",#REF!,T$2,#REF!,T$3,#REF!,T$1,#REF!,$L24)</f>
        <v>#REF!</v>
      </c>
      <c r="U24" s="333" t="e">
        <f>SUMIFS(#REF!,#REF!,U$2,#REF!,U$3,#REF!,$L24,#REF!,U$1)
+SUMIFS(#REF!,#REF!,U$2,#REF!,U$3,#REF!,$L24,#REF!,U$1)
+SUMIFS(#REF!,#REF!,"Lấy",#REF!,U$2,#REF!,U$3,#REF!,U$1,#REF!,$L24)</f>
        <v>#REF!</v>
      </c>
      <c r="V24" s="333" t="e">
        <f>SUMIFS(#REF!,#REF!,V$2,#REF!,V$3,#REF!,$L24,#REF!,V$1)
+SUMIFS(#REF!,#REF!,V$2,#REF!,V$3,#REF!,$L24,#REF!,V$1)
+SUMIFS(#REF!,#REF!,"Lấy",#REF!,V$2,#REF!,V$3,#REF!,V$1,#REF!,$L24)</f>
        <v>#REF!</v>
      </c>
      <c r="W24" s="333" t="e">
        <f>SUMIFS(#REF!,#REF!,W$2,#REF!,W$3,#REF!,$L24,#REF!,W$1)
+SUMIFS(#REF!,#REF!,W$2,#REF!,W$3,#REF!,$L24,#REF!,W$1)
+SUMIFS(#REF!,#REF!,"Lấy",#REF!,W$2,#REF!,W$3,#REF!,W$1,#REF!,$L24)</f>
        <v>#REF!</v>
      </c>
      <c r="X24" s="333" t="e">
        <f>SUMIFS(#REF!,#REF!,X$2,#REF!,X$3,#REF!,$L24,#REF!,X$1)
+SUMIFS(#REF!,#REF!,X$2,#REF!,X$3,#REF!,$L24,#REF!,X$1)
+SUMIFS(#REF!,#REF!,"Lấy",#REF!,X$2,#REF!,X$3,#REF!,X$1,#REF!,$L24)</f>
        <v>#REF!</v>
      </c>
      <c r="Y24" s="333" t="e">
        <f>SUMIFS(#REF!,#REF!,Y$2,#REF!,Y$3,#REF!,$L24,#REF!,Y$1)
+SUMIFS(#REF!,#REF!,Y$2,#REF!,Y$3,#REF!,$L24,#REF!,Y$1)
+SUMIFS(#REF!,#REF!,"Lấy",#REF!,Y$2,#REF!,Y$3,#REF!,Y$1,#REF!,$L24)</f>
        <v>#REF!</v>
      </c>
      <c r="Z24" s="333" t="e">
        <f>SUMIFS(#REF!,#REF!,Z$2,#REF!,Z$3,#REF!,$L24,#REF!,Z$1)
+SUMIFS(#REF!,#REF!,Z$2,#REF!,Z$3,#REF!,$L24,#REF!,Z$1)
+SUMIFS(#REF!,#REF!,"Lấy",#REF!,Z$2,#REF!,Z$3,#REF!,Z$1,#REF!,$L24)</f>
        <v>#REF!</v>
      </c>
      <c r="AA24" s="333" t="e">
        <f>SUMIFS(#REF!,#REF!,AA$2,#REF!,AA$3,#REF!,$L24,#REF!,AA$1)
+SUMIFS(#REF!,#REF!,AA$2,#REF!,AA$3,#REF!,$L24,#REF!,AA$1)
+SUMIFS(#REF!,#REF!,"Lấy",#REF!,AA$2,#REF!,AA$3,#REF!,AA$1,#REF!,$L24)</f>
        <v>#REF!</v>
      </c>
      <c r="AB24" s="333" t="e">
        <f>SUMIFS(#REF!,#REF!,AB$2,#REF!,AB$3,#REF!,$L24,#REF!,AB$1)
+SUMIFS(#REF!,#REF!,AB$2,#REF!,AB$3,#REF!,$L24,#REF!,AB$1)
+SUMIFS(#REF!,#REF!,"Lấy",#REF!,AB$2,#REF!,AB$3,#REF!,AB$1,#REF!,$L24)</f>
        <v>#REF!</v>
      </c>
      <c r="AC24" s="333" t="e">
        <f>SUMIFS(#REF!,#REF!,AC$2,#REF!,AC$3,#REF!,$L24,#REF!,AC$1)
+SUMIFS(#REF!,#REF!,AC$2,#REF!,AC$3,#REF!,$L24,#REF!,AC$1)
+SUMIFS(#REF!,#REF!,"Lấy",#REF!,AC$2,#REF!,AC$3,#REF!,AC$1,#REF!,$L24)</f>
        <v>#REF!</v>
      </c>
      <c r="AD24" s="334" t="e">
        <f t="shared" si="2"/>
        <v>#REF!</v>
      </c>
      <c r="AF24" s="333" t="e">
        <f>SUMIFS(#REF!,#REF!,AF$2,#REF!,AF$3,#REF!,$L24,#REF!,AF$1)
+SUMIFS(#REF!,#REF!,AF$2,#REF!,AF$3,#REF!,$L24,#REF!,AF$1)
+SUMIFS(#REF!,#REF!,"Lấy",#REF!,AF$2,#REF!,AF$3,#REF!,AF$1,#REF!,$L24)</f>
        <v>#REF!</v>
      </c>
      <c r="AG24" s="333" t="e">
        <f>SUMIFS(#REF!,#REF!,AG$2,#REF!,AG$3,#REF!,$L24,#REF!,AG$1)
+SUMIFS(#REF!,#REF!,AG$2,#REF!,AG$3,#REF!,$L24,#REF!,AG$1)
+SUMIFS(#REF!,#REF!,"Lấy",#REF!,AG$2,#REF!,AG$3,#REF!,AG$1,#REF!,$L24)</f>
        <v>#REF!</v>
      </c>
      <c r="AH24" s="333" t="e">
        <f>SUMIFS(#REF!,#REF!,AH$2,#REF!,AH$3,#REF!,$L24,#REF!,AH$1)
+SUMIFS(#REF!,#REF!,AH$2,#REF!,AH$3,#REF!,$L24,#REF!,AH$1)
+SUMIFS(#REF!,#REF!,"Lấy",#REF!,AH$2,#REF!,AH$3,#REF!,AH$1,#REF!,$L24)</f>
        <v>#REF!</v>
      </c>
      <c r="AI24" s="333" t="e">
        <f>SUMIFS(#REF!,#REF!,AI$2,#REF!,AI$3,#REF!,$L24,#REF!,AI$1)
+SUMIFS(#REF!,#REF!,AI$2,#REF!,AI$3,#REF!,$L24,#REF!,AI$1)
+SUMIFS(#REF!,#REF!,"Lấy",#REF!,AI$2,#REF!,AI$3,#REF!,AI$1,#REF!,$L24)</f>
        <v>#REF!</v>
      </c>
      <c r="AJ24" s="333" t="e">
        <f>SUMIFS(#REF!,#REF!,AJ$2,#REF!,AJ$3,#REF!,$L24,#REF!,AJ$1)
+SUMIFS(#REF!,#REF!,AJ$2,#REF!,AJ$3,#REF!,$L24,#REF!,AJ$1)
+SUMIFS(#REF!,#REF!,"Lấy",#REF!,AJ$2,#REF!,AJ$3,#REF!,AJ$1,#REF!,$L24)</f>
        <v>#REF!</v>
      </c>
      <c r="AK24" s="333" t="e">
        <f>SUMIFS(#REF!,#REF!,AK$2,#REF!,AK$3,#REF!,$L24,#REF!,AK$1)
+SUMIFS(#REF!,#REF!,AK$2,#REF!,AK$3,#REF!,$L24,#REF!,AK$1)
+SUMIFS(#REF!,#REF!,"Lấy",#REF!,AK$2,#REF!,AK$3,#REF!,AK$1,#REF!,$L24)</f>
        <v>#REF!</v>
      </c>
      <c r="AL24" s="333" t="e">
        <f>SUMIFS(#REF!,#REF!,AL$2,#REF!,AL$3,#REF!,$L24,#REF!,AL$1)
+SUMIFS(#REF!,#REF!,AL$2,#REF!,AL$3,#REF!,$L24,#REF!,AL$1)
+SUMIFS(#REF!,#REF!,"Lấy",#REF!,AL$2,#REF!,AL$3,#REF!,AL$1,#REF!,$L24)</f>
        <v>#REF!</v>
      </c>
      <c r="AM24" s="333" t="e">
        <f>SUMIFS(#REF!,#REF!,AM$2,#REF!,AM$3,#REF!,$L24,#REF!,AM$1)
+SUMIFS(#REF!,#REF!,AM$2,#REF!,AM$3,#REF!,$L24,#REF!,AM$1)
+SUMIFS(#REF!,#REF!,"Lấy",#REF!,AM$2,#REF!,AM$3,#REF!,AM$1,#REF!,$L24)</f>
        <v>#REF!</v>
      </c>
      <c r="AN24" s="333" t="e">
        <f>SUMIFS(#REF!,#REF!,AN$2,#REF!,AN$3,#REF!,$L24,#REF!,AN$1)
+SUMIFS(#REF!,#REF!,AN$2,#REF!,AN$3,#REF!,$L24,#REF!,AN$1)
+SUMIFS(#REF!,#REF!,"Lấy",#REF!,AN$2,#REF!,AN$3,#REF!,AN$1,#REF!,$L24)</f>
        <v>#REF!</v>
      </c>
      <c r="AO24" s="333" t="e">
        <f>SUMIFS(#REF!,#REF!,AO$2,#REF!,AO$3,#REF!,$L24,#REF!,AO$1)
+SUMIFS(#REF!,#REF!,AO$2,#REF!,AO$3,#REF!,$L24,#REF!,AO$1)
+SUMIFS(#REF!,#REF!,"Lấy",#REF!,AO$2,#REF!,AO$3,#REF!,AO$1,#REF!,$L24)</f>
        <v>#REF!</v>
      </c>
      <c r="AP24" s="333" t="e">
        <f>SUMIFS(#REF!,#REF!,AP$2,#REF!,AP$3,#REF!,$L24,#REF!,AP$1)
+SUMIFS(#REF!,#REF!,AP$2,#REF!,AP$3,#REF!,$L24,#REF!,AP$1)
+SUMIFS(#REF!,#REF!,"Lấy",#REF!,AP$2,#REF!,AP$3,#REF!,AP$1,#REF!,$L24)</f>
        <v>#REF!</v>
      </c>
      <c r="AQ24" s="333" t="e">
        <f>SUMIFS(#REF!,#REF!,AQ$2,#REF!,AQ$3,#REF!,$L24,#REF!,AQ$1)
+SUMIFS(#REF!,#REF!,AQ$2,#REF!,AQ$3,#REF!,$L24,#REF!,AQ$1)
+SUMIFS(#REF!,#REF!,"Lấy",#REF!,AQ$2,#REF!,AQ$3,#REF!,AQ$1,#REF!,$L24)</f>
        <v>#REF!</v>
      </c>
      <c r="AR24" s="334" t="e">
        <f t="shared" si="3"/>
        <v>#REF!</v>
      </c>
      <c r="AT24" s="333" t="e">
        <f>SUMIFS(#REF!,#REF!,AT$2,#REF!,AT$3,#REF!,$L24,#REF!,AT$1)
+SUMIFS(#REF!,#REF!,AT$2,#REF!,AT$3,#REF!,$L24,#REF!,AT$1)
+SUMIFS(#REF!,#REF!,"Lấy",#REF!,AT$2,#REF!,AT$3,#REF!,AT$1,#REF!,$L24)</f>
        <v>#REF!</v>
      </c>
      <c r="AU24" s="333" t="e">
        <f>SUMIFS(#REF!,#REF!,AU$2,#REF!,AU$3,#REF!,$L24,#REF!,AU$1)
+SUMIFS(#REF!,#REF!,AU$2,#REF!,AU$3,#REF!,$L24,#REF!,AU$1)
+SUMIFS(#REF!,#REF!,"Lấy",#REF!,AU$2,#REF!,AU$3,#REF!,AU$1,#REF!,$L24)</f>
        <v>#REF!</v>
      </c>
      <c r="AV24" s="333" t="e">
        <f>SUMIFS(#REF!,#REF!,AV$2,#REF!,AV$3,#REF!,$L24,#REF!,AV$1)
+SUMIFS(#REF!,#REF!,AV$2,#REF!,AV$3,#REF!,$L24,#REF!,AV$1)
+SUMIFS(#REF!,#REF!,"Lấy",#REF!,AV$2,#REF!,AV$3,#REF!,AV$1,#REF!,$L24)</f>
        <v>#REF!</v>
      </c>
      <c r="AW24" s="333" t="e">
        <f>SUMIFS(#REF!,#REF!,AW$2,#REF!,AW$3,#REF!,$L24,#REF!,AW$1)
+SUMIFS(#REF!,#REF!,AW$2,#REF!,AW$3,#REF!,$L24,#REF!,AW$1)
+SUMIFS(#REF!,#REF!,"Lấy",#REF!,AW$2,#REF!,AW$3,#REF!,AW$1,#REF!,$L24)</f>
        <v>#REF!</v>
      </c>
      <c r="AX24" s="333" t="e">
        <f>SUMIFS(#REF!,#REF!,AX$2,#REF!,AX$3,#REF!,$L24,#REF!,AX$1)
+SUMIFS(#REF!,#REF!,AX$2,#REF!,AX$3,#REF!,$L24,#REF!,AX$1)
+SUMIFS(#REF!,#REF!,"Lấy",#REF!,AX$2,#REF!,AX$3,#REF!,AX$1,#REF!,$L24)</f>
        <v>#REF!</v>
      </c>
      <c r="AY24" s="333" t="e">
        <f>SUMIFS(#REF!,#REF!,AY$2,#REF!,AY$3,#REF!,$L24,#REF!,AY$1)
+SUMIFS(#REF!,#REF!,AY$2,#REF!,AY$3,#REF!,$L24,#REF!,AY$1)
+SUMIFS(#REF!,#REF!,"Lấy",#REF!,AY$2,#REF!,AY$3,#REF!,AY$1,#REF!,$L24)</f>
        <v>#REF!</v>
      </c>
      <c r="AZ24" s="333" t="e">
        <f>SUMIFS(#REF!,#REF!,AZ$2,#REF!,AZ$3,#REF!,$L24,#REF!,AZ$1)
+SUMIFS(#REF!,#REF!,AZ$2,#REF!,AZ$3,#REF!,$L24,#REF!,AZ$1)
+SUMIFS(#REF!,#REF!,"Lấy",#REF!,AZ$2,#REF!,AZ$3,#REF!,AZ$1,#REF!,$L24)</f>
        <v>#REF!</v>
      </c>
      <c r="BA24" s="333" t="e">
        <f>SUMIFS(#REF!,#REF!,BA$2,#REF!,BA$3,#REF!,$L24,#REF!,BA$1)
+SUMIFS(#REF!,#REF!,BA$2,#REF!,BA$3,#REF!,$L24,#REF!,BA$1)
+SUMIFS(#REF!,#REF!,"Lấy",#REF!,BA$2,#REF!,BA$3,#REF!,BA$1,#REF!,$L24)</f>
        <v>#REF!</v>
      </c>
      <c r="BB24" s="333" t="e">
        <f>SUMIFS(#REF!,#REF!,BB$2,#REF!,BB$3,#REF!,$L24,#REF!,BB$1)
+SUMIFS(#REF!,#REF!,BB$2,#REF!,BB$3,#REF!,$L24,#REF!,BB$1)
+SUMIFS(#REF!,#REF!,"Lấy",#REF!,BB$2,#REF!,BB$3,#REF!,BB$1,#REF!,$L24)</f>
        <v>#REF!</v>
      </c>
      <c r="BC24" s="333" t="e">
        <f>SUMIFS(#REF!,#REF!,BC$2,#REF!,BC$3,#REF!,$L24,#REF!,BC$1)
+SUMIFS(#REF!,#REF!,BC$2,#REF!,BC$3,#REF!,$L24,#REF!,BC$1)
+SUMIFS(#REF!,#REF!,"Lấy",#REF!,BC$2,#REF!,BC$3,#REF!,BC$1,#REF!,$L24)</f>
        <v>#REF!</v>
      </c>
      <c r="BD24" s="333" t="e">
        <f>SUMIFS(#REF!,#REF!,BD$2,#REF!,BD$3,#REF!,$L24,#REF!,BD$1)
+SUMIFS(#REF!,#REF!,BD$2,#REF!,BD$3,#REF!,$L24,#REF!,BD$1)
+SUMIFS(#REF!,#REF!,"Lấy",#REF!,BD$2,#REF!,BD$3,#REF!,BD$1,#REF!,$L24)</f>
        <v>#REF!</v>
      </c>
      <c r="BE24" s="333" t="e">
        <f>SUMIFS(#REF!,#REF!,BE$2,#REF!,BE$3,#REF!,$L24,#REF!,BE$1)
+SUMIFS(#REF!,#REF!,BE$2,#REF!,BE$3,#REF!,$L24,#REF!,BE$1)
+SUMIFS(#REF!,#REF!,"Lấy",#REF!,BE$2,#REF!,BE$3,#REF!,BE$1,#REF!,$L24)</f>
        <v>#REF!</v>
      </c>
      <c r="BF24" s="334" t="e">
        <f t="shared" si="4"/>
        <v>#REF!</v>
      </c>
      <c r="BH24" s="333" t="e">
        <f>SUMIFS(#REF!,#REF!,BH$2,#REF!,BH$3,#REF!,$L24,#REF!,BH$1)
+SUMIFS(#REF!,#REF!,BH$2,#REF!,BH$3,#REF!,$L24,#REF!,BH$1)
+SUMIFS(#REF!,#REF!,"Lấy",#REF!,BH$2,#REF!,BH$3,#REF!,BH$1,#REF!,$L24)</f>
        <v>#REF!</v>
      </c>
      <c r="BI24" s="333" t="e">
        <f>SUMIFS(#REF!,#REF!,BI$2,#REF!,BI$3,#REF!,$L24,#REF!,BI$1)
+SUMIFS(#REF!,#REF!,BI$2,#REF!,BI$3,#REF!,$L24,#REF!,BI$1)
+SUMIFS(#REF!,#REF!,"Lấy",#REF!,BI$2,#REF!,BI$3,#REF!,BI$1,#REF!,$L24)</f>
        <v>#REF!</v>
      </c>
      <c r="BJ24" s="333" t="e">
        <f>SUMIFS(#REF!,#REF!,BJ$2,#REF!,BJ$3,#REF!,$L24,#REF!,BJ$1)
+SUMIFS(#REF!,#REF!,BJ$2,#REF!,BJ$3,#REF!,$L24,#REF!,BJ$1)
+SUMIFS(#REF!,#REF!,"Lấy",#REF!,BJ$2,#REF!,BJ$3,#REF!,BJ$1,#REF!,$L24)</f>
        <v>#REF!</v>
      </c>
      <c r="BK24" s="333" t="e">
        <f>SUMIFS(#REF!,#REF!,BK$2,#REF!,BK$3,#REF!,$L24,#REF!,BK$1)
+SUMIFS(#REF!,#REF!,BK$2,#REF!,BK$3,#REF!,$L24,#REF!,BK$1)
+SUMIFS(#REF!,#REF!,"Lấy",#REF!,BK$2,#REF!,BK$3,#REF!,BK$1,#REF!,$L24)</f>
        <v>#REF!</v>
      </c>
      <c r="BL24" s="333" t="e">
        <f>SUMIFS(#REF!,#REF!,BL$2,#REF!,BL$3,#REF!,$L24,#REF!,BL$1)
+SUMIFS(#REF!,#REF!,BL$2,#REF!,BL$3,#REF!,$L24,#REF!,BL$1)
+SUMIFS(#REF!,#REF!,"Lấy",#REF!,BL$2,#REF!,BL$3,#REF!,BL$1,#REF!,$L24)</f>
        <v>#REF!</v>
      </c>
      <c r="BM24" s="333" t="e">
        <f>SUMIFS(#REF!,#REF!,BM$2,#REF!,BM$3,#REF!,$L24,#REF!,BM$1)
+SUMIFS(#REF!,#REF!,BM$2,#REF!,BM$3,#REF!,$L24,#REF!,BM$1)
+SUMIFS(#REF!,#REF!,"Lấy",#REF!,BM$2,#REF!,BM$3,#REF!,BM$1,#REF!,$L24)</f>
        <v>#REF!</v>
      </c>
      <c r="BN24" s="333" t="e">
        <f>SUMIFS(#REF!,#REF!,BN$2,#REF!,BN$3,#REF!,$L24,#REF!,BN$1)
+SUMIFS(#REF!,#REF!,BN$2,#REF!,BN$3,#REF!,$L24,#REF!,BN$1)
+SUMIFS(#REF!,#REF!,"Lấy",#REF!,BN$2,#REF!,BN$3,#REF!,BN$1,#REF!,$L24)</f>
        <v>#REF!</v>
      </c>
      <c r="BO24" s="333" t="e">
        <f>SUMIFS(#REF!,#REF!,BO$2,#REF!,BO$3,#REF!,$L24,#REF!,BO$1)
+SUMIFS(#REF!,#REF!,BO$2,#REF!,BO$3,#REF!,$L24,#REF!,BO$1)
+SUMIFS(#REF!,#REF!,"Lấy",#REF!,BO$2,#REF!,BO$3,#REF!,BO$1,#REF!,$L24)</f>
        <v>#REF!</v>
      </c>
      <c r="BP24" s="333" t="e">
        <f>SUMIFS(#REF!,#REF!,BP$2,#REF!,BP$3,#REF!,$L24,#REF!,BP$1)
+SUMIFS(#REF!,#REF!,BP$2,#REF!,BP$3,#REF!,$L24,#REF!,BP$1)
+SUMIFS(#REF!,#REF!,"Lấy",#REF!,BP$2,#REF!,BP$3,#REF!,BP$1,#REF!,$L24)</f>
        <v>#REF!</v>
      </c>
      <c r="BQ24" s="333" t="e">
        <f>SUMIFS(#REF!,#REF!,BQ$2,#REF!,BQ$3,#REF!,$L24,#REF!,BQ$1)
+SUMIFS(#REF!,#REF!,BQ$2,#REF!,BQ$3,#REF!,$L24,#REF!,BQ$1)
+SUMIFS(#REF!,#REF!,"Lấy",#REF!,BQ$2,#REF!,BQ$3,#REF!,BQ$1,#REF!,$L24)</f>
        <v>#REF!</v>
      </c>
      <c r="BR24" s="333" t="e">
        <f>SUMIFS(#REF!,#REF!,BR$2,#REF!,BR$3,#REF!,$L24,#REF!,BR$1)
+SUMIFS(#REF!,#REF!,BR$2,#REF!,BR$3,#REF!,$L24,#REF!,BR$1)
+SUMIFS(#REF!,#REF!,"Lấy",#REF!,BR$2,#REF!,BR$3,#REF!,BR$1,#REF!,$L24)</f>
        <v>#REF!</v>
      </c>
      <c r="BS24" s="333" t="e">
        <f>SUMIFS(#REF!,#REF!,BS$2,#REF!,BS$3,#REF!,$L24,#REF!,BS$1)
+SUMIFS(#REF!,#REF!,BS$2,#REF!,BS$3,#REF!,$L24,#REF!,BS$1)
+SUMIFS(#REF!,#REF!,"Lấy",#REF!,BS$2,#REF!,BS$3,#REF!,BS$1,#REF!,$L24)</f>
        <v>#REF!</v>
      </c>
      <c r="BT24" s="334" t="e">
        <f t="shared" si="5"/>
        <v>#REF!</v>
      </c>
      <c r="BV24" s="331">
        <v>0</v>
      </c>
      <c r="BW24" s="331">
        <v>0</v>
      </c>
      <c r="BX24" s="331">
        <v>0</v>
      </c>
      <c r="BY24" s="331">
        <v>0</v>
      </c>
      <c r="BZ24" s="331">
        <v>0</v>
      </c>
      <c r="CA24" s="331">
        <v>0</v>
      </c>
      <c r="CB24" s="331">
        <v>0</v>
      </c>
      <c r="CC24" s="331">
        <v>0</v>
      </c>
      <c r="CD24" s="331">
        <v>0</v>
      </c>
      <c r="CE24" s="331">
        <v>0</v>
      </c>
      <c r="CF24" s="331">
        <v>0</v>
      </c>
      <c r="CG24" s="331">
        <v>0</v>
      </c>
      <c r="CH24" s="334">
        <f t="shared" si="6"/>
        <v>0</v>
      </c>
      <c r="CI24" s="377">
        <f t="shared" si="7"/>
        <v>0</v>
      </c>
      <c r="CJ24" s="331">
        <v>0</v>
      </c>
      <c r="CK24" s="331">
        <v>0</v>
      </c>
      <c r="CL24" s="331">
        <v>0</v>
      </c>
      <c r="CM24" s="331">
        <v>0</v>
      </c>
      <c r="CN24" s="331">
        <v>0</v>
      </c>
      <c r="CO24" s="333"/>
      <c r="CP24" s="333"/>
      <c r="CQ24" s="333"/>
      <c r="CR24" s="333"/>
      <c r="CS24" s="333"/>
      <c r="CT24" s="333"/>
      <c r="CU24" s="333"/>
      <c r="CV24" s="334">
        <f t="shared" si="8"/>
        <v>0</v>
      </c>
      <c r="CX24" s="1033"/>
    </row>
    <row r="25" spans="1:102" ht="55.2" x14ac:dyDescent="0.25">
      <c r="B25" s="172">
        <f>IF(C25=0,"",MAX($B$7:B24)+1)</f>
        <v>19</v>
      </c>
      <c r="C25" s="21">
        <v>6210000201</v>
      </c>
      <c r="D25" s="9" t="str">
        <f>_xlfn.XLOOKUP(C25,'COA_DTGroup_Update 20260428'!$C$410:$C$854,'COA_DTGroup_Update 20260428'!$A$410:$A$854,"")</f>
        <v>Chi phí màu</v>
      </c>
      <c r="E25" s="9" t="s">
        <v>319</v>
      </c>
      <c r="F25" s="21" t="s">
        <v>821</v>
      </c>
      <c r="G25" s="171"/>
      <c r="H25" s="179">
        <f>VLOOKUP(C25,'COA_DTGroup_Update 20260428'!C:D,2,0)</f>
        <v>621</v>
      </c>
      <c r="I25" s="179">
        <v>14</v>
      </c>
      <c r="J25" s="198" t="s">
        <v>319</v>
      </c>
      <c r="K25" s="220" t="s">
        <v>197</v>
      </c>
      <c r="L25" s="1041" t="s">
        <v>782</v>
      </c>
      <c r="M25" s="1042" t="s">
        <v>2269</v>
      </c>
      <c r="N25" s="1039"/>
      <c r="O25" s="1039" t="s">
        <v>782</v>
      </c>
      <c r="P25" s="1" t="b">
        <v>0</v>
      </c>
      <c r="R25" s="333" t="e">
        <f>SUMIFS(#REF!,#REF!,R$2,#REF!,R$3,#REF!,$L25,#REF!,R$1)
+SUMIFS(#REF!,#REF!,R$2,#REF!,R$3,#REF!,$L25,#REF!,R$1)
+SUMIFS(#REF!,#REF!,"Lấy",#REF!,R$2,#REF!,R$3,#REF!,R$1,#REF!,$L25)</f>
        <v>#REF!</v>
      </c>
      <c r="S25" s="333" t="e">
        <f>SUMIFS(#REF!,#REF!,S$2,#REF!,S$3,#REF!,$L25,#REF!,S$1)
+SUMIFS(#REF!,#REF!,S$2,#REF!,S$3,#REF!,$L25,#REF!,S$1)
+SUMIFS(#REF!,#REF!,"Lấy",#REF!,S$2,#REF!,S$3,#REF!,S$1,#REF!,$L25)</f>
        <v>#REF!</v>
      </c>
      <c r="T25" s="333" t="e">
        <f>SUMIFS(#REF!,#REF!,T$2,#REF!,T$3,#REF!,$L25,#REF!,T$1)
+SUMIFS(#REF!,#REF!,T$2,#REF!,T$3,#REF!,$L25,#REF!,T$1)
+SUMIFS(#REF!,#REF!,"Lấy",#REF!,T$2,#REF!,T$3,#REF!,T$1,#REF!,$L25)</f>
        <v>#REF!</v>
      </c>
      <c r="U25" s="333" t="e">
        <f>SUMIFS(#REF!,#REF!,U$2,#REF!,U$3,#REF!,$L25,#REF!,U$1)
+SUMIFS(#REF!,#REF!,U$2,#REF!,U$3,#REF!,$L25,#REF!,U$1)
+SUMIFS(#REF!,#REF!,"Lấy",#REF!,U$2,#REF!,U$3,#REF!,U$1,#REF!,$L25)</f>
        <v>#REF!</v>
      </c>
      <c r="V25" s="333" t="e">
        <f>SUMIFS(#REF!,#REF!,V$2,#REF!,V$3,#REF!,$L25,#REF!,V$1)
+SUMIFS(#REF!,#REF!,V$2,#REF!,V$3,#REF!,$L25,#REF!,V$1)
+SUMIFS(#REF!,#REF!,"Lấy",#REF!,V$2,#REF!,V$3,#REF!,V$1,#REF!,$L25)</f>
        <v>#REF!</v>
      </c>
      <c r="W25" s="333" t="e">
        <f>SUMIFS(#REF!,#REF!,W$2,#REF!,W$3,#REF!,$L25,#REF!,W$1)
+SUMIFS(#REF!,#REF!,W$2,#REF!,W$3,#REF!,$L25,#REF!,W$1)
+SUMIFS(#REF!,#REF!,"Lấy",#REF!,W$2,#REF!,W$3,#REF!,W$1,#REF!,$L25)</f>
        <v>#REF!</v>
      </c>
      <c r="X25" s="333" t="e">
        <f>SUMIFS(#REF!,#REF!,X$2,#REF!,X$3,#REF!,$L25,#REF!,X$1)
+SUMIFS(#REF!,#REF!,X$2,#REF!,X$3,#REF!,$L25,#REF!,X$1)
+SUMIFS(#REF!,#REF!,"Lấy",#REF!,X$2,#REF!,X$3,#REF!,X$1,#REF!,$L25)</f>
        <v>#REF!</v>
      </c>
      <c r="Y25" s="333" t="e">
        <f>SUMIFS(#REF!,#REF!,Y$2,#REF!,Y$3,#REF!,$L25,#REF!,Y$1)
+SUMIFS(#REF!,#REF!,Y$2,#REF!,Y$3,#REF!,$L25,#REF!,Y$1)
+SUMIFS(#REF!,#REF!,"Lấy",#REF!,Y$2,#REF!,Y$3,#REF!,Y$1,#REF!,$L25)</f>
        <v>#REF!</v>
      </c>
      <c r="Z25" s="333" t="e">
        <f>SUMIFS(#REF!,#REF!,Z$2,#REF!,Z$3,#REF!,$L25,#REF!,Z$1)
+SUMIFS(#REF!,#REF!,Z$2,#REF!,Z$3,#REF!,$L25,#REF!,Z$1)
+SUMIFS(#REF!,#REF!,"Lấy",#REF!,Z$2,#REF!,Z$3,#REF!,Z$1,#REF!,$L25)</f>
        <v>#REF!</v>
      </c>
      <c r="AA25" s="333" t="e">
        <f>SUMIFS(#REF!,#REF!,AA$2,#REF!,AA$3,#REF!,$L25,#REF!,AA$1)
+SUMIFS(#REF!,#REF!,AA$2,#REF!,AA$3,#REF!,$L25,#REF!,AA$1)
+SUMIFS(#REF!,#REF!,"Lấy",#REF!,AA$2,#REF!,AA$3,#REF!,AA$1,#REF!,$L25)</f>
        <v>#REF!</v>
      </c>
      <c r="AB25" s="333" t="e">
        <f>SUMIFS(#REF!,#REF!,AB$2,#REF!,AB$3,#REF!,$L25,#REF!,AB$1)
+SUMIFS(#REF!,#REF!,AB$2,#REF!,AB$3,#REF!,$L25,#REF!,AB$1)
+SUMIFS(#REF!,#REF!,"Lấy",#REF!,AB$2,#REF!,AB$3,#REF!,AB$1,#REF!,$L25)</f>
        <v>#REF!</v>
      </c>
      <c r="AC25" s="333" t="e">
        <f>SUMIFS(#REF!,#REF!,AC$2,#REF!,AC$3,#REF!,$L25,#REF!,AC$1)
+SUMIFS(#REF!,#REF!,AC$2,#REF!,AC$3,#REF!,$L25,#REF!,AC$1)
+SUMIFS(#REF!,#REF!,"Lấy",#REF!,AC$2,#REF!,AC$3,#REF!,AC$1,#REF!,$L25)</f>
        <v>#REF!</v>
      </c>
      <c r="AD25" s="334" t="e">
        <f t="shared" si="2"/>
        <v>#REF!</v>
      </c>
      <c r="AF25" s="333" t="e">
        <f>SUMIFS(#REF!,#REF!,AF$2,#REF!,AF$3,#REF!,$L25,#REF!,AF$1)
+SUMIFS(#REF!,#REF!,AF$2,#REF!,AF$3,#REF!,$L25,#REF!,AF$1)
+SUMIFS(#REF!,#REF!,"Lấy",#REF!,AF$2,#REF!,AF$3,#REF!,AF$1,#REF!,$L25)</f>
        <v>#REF!</v>
      </c>
      <c r="AG25" s="333" t="e">
        <f>SUMIFS(#REF!,#REF!,AG$2,#REF!,AG$3,#REF!,$L25,#REF!,AG$1)
+SUMIFS(#REF!,#REF!,AG$2,#REF!,AG$3,#REF!,$L25,#REF!,AG$1)
+SUMIFS(#REF!,#REF!,"Lấy",#REF!,AG$2,#REF!,AG$3,#REF!,AG$1,#REF!,$L25)</f>
        <v>#REF!</v>
      </c>
      <c r="AH25" s="333" t="e">
        <f>SUMIFS(#REF!,#REF!,AH$2,#REF!,AH$3,#REF!,$L25,#REF!,AH$1)
+SUMIFS(#REF!,#REF!,AH$2,#REF!,AH$3,#REF!,$L25,#REF!,AH$1)
+SUMIFS(#REF!,#REF!,"Lấy",#REF!,AH$2,#REF!,AH$3,#REF!,AH$1,#REF!,$L25)</f>
        <v>#REF!</v>
      </c>
      <c r="AI25" s="333" t="e">
        <f>SUMIFS(#REF!,#REF!,AI$2,#REF!,AI$3,#REF!,$L25,#REF!,AI$1)
+SUMIFS(#REF!,#REF!,AI$2,#REF!,AI$3,#REF!,$L25,#REF!,AI$1)
+SUMIFS(#REF!,#REF!,"Lấy",#REF!,AI$2,#REF!,AI$3,#REF!,AI$1,#REF!,$L25)</f>
        <v>#REF!</v>
      </c>
      <c r="AJ25" s="333" t="e">
        <f>SUMIFS(#REF!,#REF!,AJ$2,#REF!,AJ$3,#REF!,$L25,#REF!,AJ$1)
+SUMIFS(#REF!,#REF!,AJ$2,#REF!,AJ$3,#REF!,$L25,#REF!,AJ$1)
+SUMIFS(#REF!,#REF!,"Lấy",#REF!,AJ$2,#REF!,AJ$3,#REF!,AJ$1,#REF!,$L25)</f>
        <v>#REF!</v>
      </c>
      <c r="AK25" s="333" t="e">
        <f>SUMIFS(#REF!,#REF!,AK$2,#REF!,AK$3,#REF!,$L25,#REF!,AK$1)
+SUMIFS(#REF!,#REF!,AK$2,#REF!,AK$3,#REF!,$L25,#REF!,AK$1)
+SUMIFS(#REF!,#REF!,"Lấy",#REF!,AK$2,#REF!,AK$3,#REF!,AK$1,#REF!,$L25)</f>
        <v>#REF!</v>
      </c>
      <c r="AL25" s="333" t="e">
        <f>SUMIFS(#REF!,#REF!,AL$2,#REF!,AL$3,#REF!,$L25,#REF!,AL$1)
+SUMIFS(#REF!,#REF!,AL$2,#REF!,AL$3,#REF!,$L25,#REF!,AL$1)
+SUMIFS(#REF!,#REF!,"Lấy",#REF!,AL$2,#REF!,AL$3,#REF!,AL$1,#REF!,$L25)</f>
        <v>#REF!</v>
      </c>
      <c r="AM25" s="333" t="e">
        <f>SUMIFS(#REF!,#REF!,AM$2,#REF!,AM$3,#REF!,$L25,#REF!,AM$1)
+SUMIFS(#REF!,#REF!,AM$2,#REF!,AM$3,#REF!,$L25,#REF!,AM$1)
+SUMIFS(#REF!,#REF!,"Lấy",#REF!,AM$2,#REF!,AM$3,#REF!,AM$1,#REF!,$L25)</f>
        <v>#REF!</v>
      </c>
      <c r="AN25" s="333" t="e">
        <f>SUMIFS(#REF!,#REF!,AN$2,#REF!,AN$3,#REF!,$L25,#REF!,AN$1)
+SUMIFS(#REF!,#REF!,AN$2,#REF!,AN$3,#REF!,$L25,#REF!,AN$1)
+SUMIFS(#REF!,#REF!,"Lấy",#REF!,AN$2,#REF!,AN$3,#REF!,AN$1,#REF!,$L25)</f>
        <v>#REF!</v>
      </c>
      <c r="AO25" s="333" t="e">
        <f>SUMIFS(#REF!,#REF!,AO$2,#REF!,AO$3,#REF!,$L25,#REF!,AO$1)
+SUMIFS(#REF!,#REF!,AO$2,#REF!,AO$3,#REF!,$L25,#REF!,AO$1)
+SUMIFS(#REF!,#REF!,"Lấy",#REF!,AO$2,#REF!,AO$3,#REF!,AO$1,#REF!,$L25)</f>
        <v>#REF!</v>
      </c>
      <c r="AP25" s="333" t="e">
        <f>SUMIFS(#REF!,#REF!,AP$2,#REF!,AP$3,#REF!,$L25,#REF!,AP$1)
+SUMIFS(#REF!,#REF!,AP$2,#REF!,AP$3,#REF!,$L25,#REF!,AP$1)
+SUMIFS(#REF!,#REF!,"Lấy",#REF!,AP$2,#REF!,AP$3,#REF!,AP$1,#REF!,$L25)</f>
        <v>#REF!</v>
      </c>
      <c r="AQ25" s="333" t="e">
        <f>SUMIFS(#REF!,#REF!,AQ$2,#REF!,AQ$3,#REF!,$L25,#REF!,AQ$1)
+SUMIFS(#REF!,#REF!,AQ$2,#REF!,AQ$3,#REF!,$L25,#REF!,AQ$1)
+SUMIFS(#REF!,#REF!,"Lấy",#REF!,AQ$2,#REF!,AQ$3,#REF!,AQ$1,#REF!,$L25)</f>
        <v>#REF!</v>
      </c>
      <c r="AR25" s="334" t="e">
        <f t="shared" si="3"/>
        <v>#REF!</v>
      </c>
      <c r="AT25" s="333" t="e">
        <f>SUMIFS(#REF!,#REF!,AT$2,#REF!,AT$3,#REF!,$L25,#REF!,AT$1)
+SUMIFS(#REF!,#REF!,AT$2,#REF!,AT$3,#REF!,$L25,#REF!,AT$1)
+SUMIFS(#REF!,#REF!,"Lấy",#REF!,AT$2,#REF!,AT$3,#REF!,AT$1,#REF!,$L25)</f>
        <v>#REF!</v>
      </c>
      <c r="AU25" s="333" t="e">
        <f>SUMIFS(#REF!,#REF!,AU$2,#REF!,AU$3,#REF!,$L25,#REF!,AU$1)
+SUMIFS(#REF!,#REF!,AU$2,#REF!,AU$3,#REF!,$L25,#REF!,AU$1)
+SUMIFS(#REF!,#REF!,"Lấy",#REF!,AU$2,#REF!,AU$3,#REF!,AU$1,#REF!,$L25)</f>
        <v>#REF!</v>
      </c>
      <c r="AV25" s="333" t="e">
        <f>SUMIFS(#REF!,#REF!,AV$2,#REF!,AV$3,#REF!,$L25,#REF!,AV$1)
+SUMIFS(#REF!,#REF!,AV$2,#REF!,AV$3,#REF!,$L25,#REF!,AV$1)
+SUMIFS(#REF!,#REF!,"Lấy",#REF!,AV$2,#REF!,AV$3,#REF!,AV$1,#REF!,$L25)</f>
        <v>#REF!</v>
      </c>
      <c r="AW25" s="333" t="e">
        <f>SUMIFS(#REF!,#REF!,AW$2,#REF!,AW$3,#REF!,$L25,#REF!,AW$1)
+SUMIFS(#REF!,#REF!,AW$2,#REF!,AW$3,#REF!,$L25,#REF!,AW$1)
+SUMIFS(#REF!,#REF!,"Lấy",#REF!,AW$2,#REF!,AW$3,#REF!,AW$1,#REF!,$L25)</f>
        <v>#REF!</v>
      </c>
      <c r="AX25" s="333" t="e">
        <f>SUMIFS(#REF!,#REF!,AX$2,#REF!,AX$3,#REF!,$L25,#REF!,AX$1)
+SUMIFS(#REF!,#REF!,AX$2,#REF!,AX$3,#REF!,$L25,#REF!,AX$1)
+SUMIFS(#REF!,#REF!,"Lấy",#REF!,AX$2,#REF!,AX$3,#REF!,AX$1,#REF!,$L25)</f>
        <v>#REF!</v>
      </c>
      <c r="AY25" s="333" t="e">
        <f>SUMIFS(#REF!,#REF!,AY$2,#REF!,AY$3,#REF!,$L25,#REF!,AY$1)
+SUMIFS(#REF!,#REF!,AY$2,#REF!,AY$3,#REF!,$L25,#REF!,AY$1)
+SUMIFS(#REF!,#REF!,"Lấy",#REF!,AY$2,#REF!,AY$3,#REF!,AY$1,#REF!,$L25)</f>
        <v>#REF!</v>
      </c>
      <c r="AZ25" s="333" t="e">
        <f>SUMIFS(#REF!,#REF!,AZ$2,#REF!,AZ$3,#REF!,$L25,#REF!,AZ$1)
+SUMIFS(#REF!,#REF!,AZ$2,#REF!,AZ$3,#REF!,$L25,#REF!,AZ$1)
+SUMIFS(#REF!,#REF!,"Lấy",#REF!,AZ$2,#REF!,AZ$3,#REF!,AZ$1,#REF!,$L25)</f>
        <v>#REF!</v>
      </c>
      <c r="BA25" s="333" t="e">
        <f>SUMIFS(#REF!,#REF!,BA$2,#REF!,BA$3,#REF!,$L25,#REF!,BA$1)
+SUMIFS(#REF!,#REF!,BA$2,#REF!,BA$3,#REF!,$L25,#REF!,BA$1)
+SUMIFS(#REF!,#REF!,"Lấy",#REF!,BA$2,#REF!,BA$3,#REF!,BA$1,#REF!,$L25)</f>
        <v>#REF!</v>
      </c>
      <c r="BB25" s="333" t="e">
        <f>SUMIFS(#REF!,#REF!,BB$2,#REF!,BB$3,#REF!,$L25,#REF!,BB$1)
+SUMIFS(#REF!,#REF!,BB$2,#REF!,BB$3,#REF!,$L25,#REF!,BB$1)
+SUMIFS(#REF!,#REF!,"Lấy",#REF!,BB$2,#REF!,BB$3,#REF!,BB$1,#REF!,$L25)</f>
        <v>#REF!</v>
      </c>
      <c r="BC25" s="333" t="e">
        <f>SUMIFS(#REF!,#REF!,BC$2,#REF!,BC$3,#REF!,$L25,#REF!,BC$1)
+SUMIFS(#REF!,#REF!,BC$2,#REF!,BC$3,#REF!,$L25,#REF!,BC$1)
+SUMIFS(#REF!,#REF!,"Lấy",#REF!,BC$2,#REF!,BC$3,#REF!,BC$1,#REF!,$L25)</f>
        <v>#REF!</v>
      </c>
      <c r="BD25" s="333" t="e">
        <f>SUMIFS(#REF!,#REF!,BD$2,#REF!,BD$3,#REF!,$L25,#REF!,BD$1)
+SUMIFS(#REF!,#REF!,BD$2,#REF!,BD$3,#REF!,$L25,#REF!,BD$1)
+SUMIFS(#REF!,#REF!,"Lấy",#REF!,BD$2,#REF!,BD$3,#REF!,BD$1,#REF!,$L25)</f>
        <v>#REF!</v>
      </c>
      <c r="BE25" s="333" t="e">
        <f>SUMIFS(#REF!,#REF!,BE$2,#REF!,BE$3,#REF!,$L25,#REF!,BE$1)
+SUMIFS(#REF!,#REF!,BE$2,#REF!,BE$3,#REF!,$L25,#REF!,BE$1)
+SUMIFS(#REF!,#REF!,"Lấy",#REF!,BE$2,#REF!,BE$3,#REF!,BE$1,#REF!,$L25)</f>
        <v>#REF!</v>
      </c>
      <c r="BF25" s="334" t="e">
        <f t="shared" si="4"/>
        <v>#REF!</v>
      </c>
      <c r="BH25" s="333" t="e">
        <f>SUMIFS(#REF!,#REF!,BH$2,#REF!,BH$3,#REF!,$L25,#REF!,BH$1)
+SUMIFS(#REF!,#REF!,BH$2,#REF!,BH$3,#REF!,$L25,#REF!,BH$1)
+SUMIFS(#REF!,#REF!,"Lấy",#REF!,BH$2,#REF!,BH$3,#REF!,BH$1,#REF!,$L25)</f>
        <v>#REF!</v>
      </c>
      <c r="BI25" s="333" t="e">
        <f>SUMIFS(#REF!,#REF!,BI$2,#REF!,BI$3,#REF!,$L25,#REF!,BI$1)
+SUMIFS(#REF!,#REF!,BI$2,#REF!,BI$3,#REF!,$L25,#REF!,BI$1)
+SUMIFS(#REF!,#REF!,"Lấy",#REF!,BI$2,#REF!,BI$3,#REF!,BI$1,#REF!,$L25)</f>
        <v>#REF!</v>
      </c>
      <c r="BJ25" s="333" t="e">
        <f>SUMIFS(#REF!,#REF!,BJ$2,#REF!,BJ$3,#REF!,$L25,#REF!,BJ$1)
+SUMIFS(#REF!,#REF!,BJ$2,#REF!,BJ$3,#REF!,$L25,#REF!,BJ$1)
+SUMIFS(#REF!,#REF!,"Lấy",#REF!,BJ$2,#REF!,BJ$3,#REF!,BJ$1,#REF!,$L25)</f>
        <v>#REF!</v>
      </c>
      <c r="BK25" s="333" t="e">
        <f>SUMIFS(#REF!,#REF!,BK$2,#REF!,BK$3,#REF!,$L25,#REF!,BK$1)
+SUMIFS(#REF!,#REF!,BK$2,#REF!,BK$3,#REF!,$L25,#REF!,BK$1)
+SUMIFS(#REF!,#REF!,"Lấy",#REF!,BK$2,#REF!,BK$3,#REF!,BK$1,#REF!,$L25)</f>
        <v>#REF!</v>
      </c>
      <c r="BL25" s="333" t="e">
        <f>SUMIFS(#REF!,#REF!,BL$2,#REF!,BL$3,#REF!,$L25,#REF!,BL$1)
+SUMIFS(#REF!,#REF!,BL$2,#REF!,BL$3,#REF!,$L25,#REF!,BL$1)
+SUMIFS(#REF!,#REF!,"Lấy",#REF!,BL$2,#REF!,BL$3,#REF!,BL$1,#REF!,$L25)</f>
        <v>#REF!</v>
      </c>
      <c r="BM25" s="333" t="e">
        <f>SUMIFS(#REF!,#REF!,BM$2,#REF!,BM$3,#REF!,$L25,#REF!,BM$1)
+SUMIFS(#REF!,#REF!,BM$2,#REF!,BM$3,#REF!,$L25,#REF!,BM$1)
+SUMIFS(#REF!,#REF!,"Lấy",#REF!,BM$2,#REF!,BM$3,#REF!,BM$1,#REF!,$L25)</f>
        <v>#REF!</v>
      </c>
      <c r="BN25" s="333" t="e">
        <f>SUMIFS(#REF!,#REF!,BN$2,#REF!,BN$3,#REF!,$L25,#REF!,BN$1)
+SUMIFS(#REF!,#REF!,BN$2,#REF!,BN$3,#REF!,$L25,#REF!,BN$1)
+SUMIFS(#REF!,#REF!,"Lấy",#REF!,BN$2,#REF!,BN$3,#REF!,BN$1,#REF!,$L25)</f>
        <v>#REF!</v>
      </c>
      <c r="BO25" s="333" t="e">
        <f>SUMIFS(#REF!,#REF!,BO$2,#REF!,BO$3,#REF!,$L25,#REF!,BO$1)
+SUMIFS(#REF!,#REF!,BO$2,#REF!,BO$3,#REF!,$L25,#REF!,BO$1)
+SUMIFS(#REF!,#REF!,"Lấy",#REF!,BO$2,#REF!,BO$3,#REF!,BO$1,#REF!,$L25)</f>
        <v>#REF!</v>
      </c>
      <c r="BP25" s="333" t="e">
        <f>SUMIFS(#REF!,#REF!,BP$2,#REF!,BP$3,#REF!,$L25,#REF!,BP$1)
+SUMIFS(#REF!,#REF!,BP$2,#REF!,BP$3,#REF!,$L25,#REF!,BP$1)
+SUMIFS(#REF!,#REF!,"Lấy",#REF!,BP$2,#REF!,BP$3,#REF!,BP$1,#REF!,$L25)</f>
        <v>#REF!</v>
      </c>
      <c r="BQ25" s="333" t="e">
        <f>SUMIFS(#REF!,#REF!,BQ$2,#REF!,BQ$3,#REF!,$L25,#REF!,BQ$1)
+SUMIFS(#REF!,#REF!,BQ$2,#REF!,BQ$3,#REF!,$L25,#REF!,BQ$1)
+SUMIFS(#REF!,#REF!,"Lấy",#REF!,BQ$2,#REF!,BQ$3,#REF!,BQ$1,#REF!,$L25)</f>
        <v>#REF!</v>
      </c>
      <c r="BR25" s="333" t="e">
        <f>SUMIFS(#REF!,#REF!,BR$2,#REF!,BR$3,#REF!,$L25,#REF!,BR$1)
+SUMIFS(#REF!,#REF!,BR$2,#REF!,BR$3,#REF!,$L25,#REF!,BR$1)
+SUMIFS(#REF!,#REF!,"Lấy",#REF!,BR$2,#REF!,BR$3,#REF!,BR$1,#REF!,$L25)</f>
        <v>#REF!</v>
      </c>
      <c r="BS25" s="333" t="e">
        <f>SUMIFS(#REF!,#REF!,BS$2,#REF!,BS$3,#REF!,$L25,#REF!,BS$1)
+SUMIFS(#REF!,#REF!,BS$2,#REF!,BS$3,#REF!,$L25,#REF!,BS$1)
+SUMIFS(#REF!,#REF!,"Lấy",#REF!,BS$2,#REF!,BS$3,#REF!,BS$1,#REF!,$L25)</f>
        <v>#REF!</v>
      </c>
      <c r="BT25" s="334" t="e">
        <f t="shared" si="5"/>
        <v>#REF!</v>
      </c>
      <c r="BV25" s="331">
        <v>0</v>
      </c>
      <c r="BW25" s="331">
        <v>0</v>
      </c>
      <c r="BX25" s="331">
        <v>0</v>
      </c>
      <c r="BY25" s="331">
        <v>0</v>
      </c>
      <c r="BZ25" s="331">
        <v>0</v>
      </c>
      <c r="CA25" s="331">
        <v>0</v>
      </c>
      <c r="CB25" s="331">
        <v>0</v>
      </c>
      <c r="CC25" s="331">
        <v>0</v>
      </c>
      <c r="CD25" s="331">
        <v>0</v>
      </c>
      <c r="CE25" s="331">
        <v>0</v>
      </c>
      <c r="CF25" s="331">
        <v>0</v>
      </c>
      <c r="CG25" s="331">
        <v>0</v>
      </c>
      <c r="CH25" s="334">
        <f t="shared" si="6"/>
        <v>0</v>
      </c>
      <c r="CI25" s="377">
        <f t="shared" si="7"/>
        <v>0</v>
      </c>
      <c r="CJ25" s="331">
        <v>0</v>
      </c>
      <c r="CK25" s="331">
        <v>0</v>
      </c>
      <c r="CL25" s="331">
        <v>0</v>
      </c>
      <c r="CM25" s="331">
        <v>0</v>
      </c>
      <c r="CN25" s="331">
        <v>0</v>
      </c>
      <c r="CO25" s="333"/>
      <c r="CP25" s="333"/>
      <c r="CQ25" s="333"/>
      <c r="CR25" s="333"/>
      <c r="CS25" s="333"/>
      <c r="CT25" s="333"/>
      <c r="CU25" s="333"/>
      <c r="CV25" s="334">
        <f t="shared" si="8"/>
        <v>0</v>
      </c>
      <c r="CX25" s="1033"/>
    </row>
    <row r="26" spans="1:102" ht="55.2" x14ac:dyDescent="0.25">
      <c r="B26" s="172">
        <f>IF(C26=0,"",MAX($B$7:B25)+1)</f>
        <v>20</v>
      </c>
      <c r="C26" s="21">
        <v>6210000401</v>
      </c>
      <c r="D26" s="9" t="str">
        <f>_xlfn.XLOOKUP(C26,'COA_DTGroup_Update 20260428'!$C$410:$C$854,'COA_DTGroup_Update 20260428'!$A$410:$A$854,"")</f>
        <v>Chi phí vật liệu phụ</v>
      </c>
      <c r="E26" s="9" t="s">
        <v>142</v>
      </c>
      <c r="F26" s="21" t="s">
        <v>820</v>
      </c>
      <c r="G26" s="171" t="s">
        <v>822</v>
      </c>
      <c r="H26" s="179">
        <f>VLOOKUP(C26,'COA_DTGroup_Update 20260428'!C:D,2,0)</f>
        <v>621</v>
      </c>
      <c r="I26" s="179">
        <v>15</v>
      </c>
      <c r="J26" s="15" t="s">
        <v>142</v>
      </c>
      <c r="K26" s="220" t="s">
        <v>197</v>
      </c>
      <c r="L26" s="1041" t="s">
        <v>780</v>
      </c>
      <c r="M26" s="1042" t="s">
        <v>2270</v>
      </c>
      <c r="N26" s="1039" t="s">
        <v>2270</v>
      </c>
      <c r="O26" s="1039" t="s">
        <v>780</v>
      </c>
      <c r="P26" s="1" t="b">
        <v>0</v>
      </c>
      <c r="R26" s="333" t="e">
        <f>SUMIFS(#REF!,#REF!,R$2,#REF!,R$3,#REF!,$L26,#REF!,R$1)
+SUMIFS(#REF!,#REF!,R$2,#REF!,R$3,#REF!,$L26,#REF!,R$1)
+SUMIFS(#REF!,#REF!,"Lấy",#REF!,R$2,#REF!,R$3,#REF!,R$1,#REF!,$L26)</f>
        <v>#REF!</v>
      </c>
      <c r="S26" s="333" t="e">
        <f>SUMIFS(#REF!,#REF!,S$2,#REF!,S$3,#REF!,$L26,#REF!,S$1)
+SUMIFS(#REF!,#REF!,S$2,#REF!,S$3,#REF!,$L26,#REF!,S$1)
+SUMIFS(#REF!,#REF!,"Lấy",#REF!,S$2,#REF!,S$3,#REF!,S$1,#REF!,$L26)</f>
        <v>#REF!</v>
      </c>
      <c r="T26" s="333" t="e">
        <f>SUMIFS(#REF!,#REF!,T$2,#REF!,T$3,#REF!,$L26,#REF!,T$1)
+SUMIFS(#REF!,#REF!,T$2,#REF!,T$3,#REF!,$L26,#REF!,T$1)
+SUMIFS(#REF!,#REF!,"Lấy",#REF!,T$2,#REF!,T$3,#REF!,T$1,#REF!,$L26)</f>
        <v>#REF!</v>
      </c>
      <c r="U26" s="333" t="e">
        <f>SUMIFS(#REF!,#REF!,U$2,#REF!,U$3,#REF!,$L26,#REF!,U$1)
+SUMIFS(#REF!,#REF!,U$2,#REF!,U$3,#REF!,$L26,#REF!,U$1)
+SUMIFS(#REF!,#REF!,"Lấy",#REF!,U$2,#REF!,U$3,#REF!,U$1,#REF!,$L26)</f>
        <v>#REF!</v>
      </c>
      <c r="V26" s="333" t="e">
        <f>SUMIFS(#REF!,#REF!,V$2,#REF!,V$3,#REF!,$L26,#REF!,V$1)
+SUMIFS(#REF!,#REF!,V$2,#REF!,V$3,#REF!,$L26,#REF!,V$1)
+SUMIFS(#REF!,#REF!,"Lấy",#REF!,V$2,#REF!,V$3,#REF!,V$1,#REF!,$L26)</f>
        <v>#REF!</v>
      </c>
      <c r="W26" s="333" t="e">
        <f>SUMIFS(#REF!,#REF!,W$2,#REF!,W$3,#REF!,$L26,#REF!,W$1)
+SUMIFS(#REF!,#REF!,W$2,#REF!,W$3,#REF!,$L26,#REF!,W$1)
+SUMIFS(#REF!,#REF!,"Lấy",#REF!,W$2,#REF!,W$3,#REF!,W$1,#REF!,$L26)</f>
        <v>#REF!</v>
      </c>
      <c r="X26" s="333" t="e">
        <f>SUMIFS(#REF!,#REF!,X$2,#REF!,X$3,#REF!,$L26,#REF!,X$1)
+SUMIFS(#REF!,#REF!,X$2,#REF!,X$3,#REF!,$L26,#REF!,X$1)
+SUMIFS(#REF!,#REF!,"Lấy",#REF!,X$2,#REF!,X$3,#REF!,X$1,#REF!,$L26)</f>
        <v>#REF!</v>
      </c>
      <c r="Y26" s="333" t="e">
        <f>SUMIFS(#REF!,#REF!,Y$2,#REF!,Y$3,#REF!,$L26,#REF!,Y$1)
+SUMIFS(#REF!,#REF!,Y$2,#REF!,Y$3,#REF!,$L26,#REF!,Y$1)
+SUMIFS(#REF!,#REF!,"Lấy",#REF!,Y$2,#REF!,Y$3,#REF!,Y$1,#REF!,$L26)</f>
        <v>#REF!</v>
      </c>
      <c r="Z26" s="333" t="e">
        <f>SUMIFS(#REF!,#REF!,Z$2,#REF!,Z$3,#REF!,$L26,#REF!,Z$1)
+SUMIFS(#REF!,#REF!,Z$2,#REF!,Z$3,#REF!,$L26,#REF!,Z$1)
+SUMIFS(#REF!,#REF!,"Lấy",#REF!,Z$2,#REF!,Z$3,#REF!,Z$1,#REF!,$L26)</f>
        <v>#REF!</v>
      </c>
      <c r="AA26" s="333" t="e">
        <f>SUMIFS(#REF!,#REF!,AA$2,#REF!,AA$3,#REF!,$L26,#REF!,AA$1)
+SUMIFS(#REF!,#REF!,AA$2,#REF!,AA$3,#REF!,$L26,#REF!,AA$1)
+SUMIFS(#REF!,#REF!,"Lấy",#REF!,AA$2,#REF!,AA$3,#REF!,AA$1,#REF!,$L26)</f>
        <v>#REF!</v>
      </c>
      <c r="AB26" s="333" t="e">
        <f>SUMIFS(#REF!,#REF!,AB$2,#REF!,AB$3,#REF!,$L26,#REF!,AB$1)
+SUMIFS(#REF!,#REF!,AB$2,#REF!,AB$3,#REF!,$L26,#REF!,AB$1)
+SUMIFS(#REF!,#REF!,"Lấy",#REF!,AB$2,#REF!,AB$3,#REF!,AB$1,#REF!,$L26)</f>
        <v>#REF!</v>
      </c>
      <c r="AC26" s="333" t="e">
        <f>SUMIFS(#REF!,#REF!,AC$2,#REF!,AC$3,#REF!,$L26,#REF!,AC$1)
+SUMIFS(#REF!,#REF!,AC$2,#REF!,AC$3,#REF!,$L26,#REF!,AC$1)
+SUMIFS(#REF!,#REF!,"Lấy",#REF!,AC$2,#REF!,AC$3,#REF!,AC$1,#REF!,$L26)</f>
        <v>#REF!</v>
      </c>
      <c r="AD26" s="334" t="e">
        <f t="shared" si="2"/>
        <v>#REF!</v>
      </c>
      <c r="AF26" s="333" t="e">
        <f>SUMIFS(#REF!,#REF!,AF$2,#REF!,AF$3,#REF!,$L26,#REF!,AF$1)
+SUMIFS(#REF!,#REF!,AF$2,#REF!,AF$3,#REF!,$L26,#REF!,AF$1)
+SUMIFS(#REF!,#REF!,"Lấy",#REF!,AF$2,#REF!,AF$3,#REF!,AF$1,#REF!,$L26)</f>
        <v>#REF!</v>
      </c>
      <c r="AG26" s="333" t="e">
        <f>SUMIFS(#REF!,#REF!,AG$2,#REF!,AG$3,#REF!,$L26,#REF!,AG$1)
+SUMIFS(#REF!,#REF!,AG$2,#REF!,AG$3,#REF!,$L26,#REF!,AG$1)
+SUMIFS(#REF!,#REF!,"Lấy",#REF!,AG$2,#REF!,AG$3,#REF!,AG$1,#REF!,$L26)</f>
        <v>#REF!</v>
      </c>
      <c r="AH26" s="333" t="e">
        <f>SUMIFS(#REF!,#REF!,AH$2,#REF!,AH$3,#REF!,$L26,#REF!,AH$1)
+SUMIFS(#REF!,#REF!,AH$2,#REF!,AH$3,#REF!,$L26,#REF!,AH$1)
+SUMIFS(#REF!,#REF!,"Lấy",#REF!,AH$2,#REF!,AH$3,#REF!,AH$1,#REF!,$L26)</f>
        <v>#REF!</v>
      </c>
      <c r="AI26" s="333" t="e">
        <f>SUMIFS(#REF!,#REF!,AI$2,#REF!,AI$3,#REF!,$L26,#REF!,AI$1)
+SUMIFS(#REF!,#REF!,AI$2,#REF!,AI$3,#REF!,$L26,#REF!,AI$1)
+SUMIFS(#REF!,#REF!,"Lấy",#REF!,AI$2,#REF!,AI$3,#REF!,AI$1,#REF!,$L26)</f>
        <v>#REF!</v>
      </c>
      <c r="AJ26" s="333" t="e">
        <f>SUMIFS(#REF!,#REF!,AJ$2,#REF!,AJ$3,#REF!,$L26,#REF!,AJ$1)
+SUMIFS(#REF!,#REF!,AJ$2,#REF!,AJ$3,#REF!,$L26,#REF!,AJ$1)
+SUMIFS(#REF!,#REF!,"Lấy",#REF!,AJ$2,#REF!,AJ$3,#REF!,AJ$1,#REF!,$L26)</f>
        <v>#REF!</v>
      </c>
      <c r="AK26" s="333" t="e">
        <f>SUMIFS(#REF!,#REF!,AK$2,#REF!,AK$3,#REF!,$L26,#REF!,AK$1)
+SUMIFS(#REF!,#REF!,AK$2,#REF!,AK$3,#REF!,$L26,#REF!,AK$1)
+SUMIFS(#REF!,#REF!,"Lấy",#REF!,AK$2,#REF!,AK$3,#REF!,AK$1,#REF!,$L26)</f>
        <v>#REF!</v>
      </c>
      <c r="AL26" s="333" t="e">
        <f>SUMIFS(#REF!,#REF!,AL$2,#REF!,AL$3,#REF!,$L26,#REF!,AL$1)
+SUMIFS(#REF!,#REF!,AL$2,#REF!,AL$3,#REF!,$L26,#REF!,AL$1)
+SUMIFS(#REF!,#REF!,"Lấy",#REF!,AL$2,#REF!,AL$3,#REF!,AL$1,#REF!,$L26)</f>
        <v>#REF!</v>
      </c>
      <c r="AM26" s="333" t="e">
        <f>SUMIFS(#REF!,#REF!,AM$2,#REF!,AM$3,#REF!,$L26,#REF!,AM$1)
+SUMIFS(#REF!,#REF!,AM$2,#REF!,AM$3,#REF!,$L26,#REF!,AM$1)
+SUMIFS(#REF!,#REF!,"Lấy",#REF!,AM$2,#REF!,AM$3,#REF!,AM$1,#REF!,$L26)</f>
        <v>#REF!</v>
      </c>
      <c r="AN26" s="333" t="e">
        <f>SUMIFS(#REF!,#REF!,AN$2,#REF!,AN$3,#REF!,$L26,#REF!,AN$1)
+SUMIFS(#REF!,#REF!,AN$2,#REF!,AN$3,#REF!,$L26,#REF!,AN$1)
+SUMIFS(#REF!,#REF!,"Lấy",#REF!,AN$2,#REF!,AN$3,#REF!,AN$1,#REF!,$L26)</f>
        <v>#REF!</v>
      </c>
      <c r="AO26" s="333" t="e">
        <f>SUMIFS(#REF!,#REF!,AO$2,#REF!,AO$3,#REF!,$L26,#REF!,AO$1)
+SUMIFS(#REF!,#REF!,AO$2,#REF!,AO$3,#REF!,$L26,#REF!,AO$1)
+SUMIFS(#REF!,#REF!,"Lấy",#REF!,AO$2,#REF!,AO$3,#REF!,AO$1,#REF!,$L26)</f>
        <v>#REF!</v>
      </c>
      <c r="AP26" s="333" t="e">
        <f>SUMIFS(#REF!,#REF!,AP$2,#REF!,AP$3,#REF!,$L26,#REF!,AP$1)
+SUMIFS(#REF!,#REF!,AP$2,#REF!,AP$3,#REF!,$L26,#REF!,AP$1)
+SUMIFS(#REF!,#REF!,"Lấy",#REF!,AP$2,#REF!,AP$3,#REF!,AP$1,#REF!,$L26)</f>
        <v>#REF!</v>
      </c>
      <c r="AQ26" s="333" t="e">
        <f>SUMIFS(#REF!,#REF!,AQ$2,#REF!,AQ$3,#REF!,$L26,#REF!,AQ$1)
+SUMIFS(#REF!,#REF!,AQ$2,#REF!,AQ$3,#REF!,$L26,#REF!,AQ$1)
+SUMIFS(#REF!,#REF!,"Lấy",#REF!,AQ$2,#REF!,AQ$3,#REF!,AQ$1,#REF!,$L26)</f>
        <v>#REF!</v>
      </c>
      <c r="AR26" s="334" t="e">
        <f t="shared" si="3"/>
        <v>#REF!</v>
      </c>
      <c r="AT26" s="333" t="e">
        <f>SUMIFS(#REF!,#REF!,AT$2,#REF!,AT$3,#REF!,$L26,#REF!,AT$1)
+SUMIFS(#REF!,#REF!,AT$2,#REF!,AT$3,#REF!,$L26,#REF!,AT$1)
+SUMIFS(#REF!,#REF!,"Lấy",#REF!,AT$2,#REF!,AT$3,#REF!,AT$1,#REF!,$L26)</f>
        <v>#REF!</v>
      </c>
      <c r="AU26" s="333" t="e">
        <f>SUMIFS(#REF!,#REF!,AU$2,#REF!,AU$3,#REF!,$L26,#REF!,AU$1)
+SUMIFS(#REF!,#REF!,AU$2,#REF!,AU$3,#REF!,$L26,#REF!,AU$1)
+SUMIFS(#REF!,#REF!,"Lấy",#REF!,AU$2,#REF!,AU$3,#REF!,AU$1,#REF!,$L26)</f>
        <v>#REF!</v>
      </c>
      <c r="AV26" s="333" t="e">
        <f>SUMIFS(#REF!,#REF!,AV$2,#REF!,AV$3,#REF!,$L26,#REF!,AV$1)
+SUMIFS(#REF!,#REF!,AV$2,#REF!,AV$3,#REF!,$L26,#REF!,AV$1)
+SUMIFS(#REF!,#REF!,"Lấy",#REF!,AV$2,#REF!,AV$3,#REF!,AV$1,#REF!,$L26)</f>
        <v>#REF!</v>
      </c>
      <c r="AW26" s="333" t="e">
        <f>SUMIFS(#REF!,#REF!,AW$2,#REF!,AW$3,#REF!,$L26,#REF!,AW$1)
+SUMIFS(#REF!,#REF!,AW$2,#REF!,AW$3,#REF!,$L26,#REF!,AW$1)
+SUMIFS(#REF!,#REF!,"Lấy",#REF!,AW$2,#REF!,AW$3,#REF!,AW$1,#REF!,$L26)</f>
        <v>#REF!</v>
      </c>
      <c r="AX26" s="333" t="e">
        <f>SUMIFS(#REF!,#REF!,AX$2,#REF!,AX$3,#REF!,$L26,#REF!,AX$1)
+SUMIFS(#REF!,#REF!,AX$2,#REF!,AX$3,#REF!,$L26,#REF!,AX$1)
+SUMIFS(#REF!,#REF!,"Lấy",#REF!,AX$2,#REF!,AX$3,#REF!,AX$1,#REF!,$L26)</f>
        <v>#REF!</v>
      </c>
      <c r="AY26" s="333" t="e">
        <f>SUMIFS(#REF!,#REF!,AY$2,#REF!,AY$3,#REF!,$L26,#REF!,AY$1)
+SUMIFS(#REF!,#REF!,AY$2,#REF!,AY$3,#REF!,$L26,#REF!,AY$1)
+SUMIFS(#REF!,#REF!,"Lấy",#REF!,AY$2,#REF!,AY$3,#REF!,AY$1,#REF!,$L26)</f>
        <v>#REF!</v>
      </c>
      <c r="AZ26" s="333" t="e">
        <f>SUMIFS(#REF!,#REF!,AZ$2,#REF!,AZ$3,#REF!,$L26,#REF!,AZ$1)
+SUMIFS(#REF!,#REF!,AZ$2,#REF!,AZ$3,#REF!,$L26,#REF!,AZ$1)
+SUMIFS(#REF!,#REF!,"Lấy",#REF!,AZ$2,#REF!,AZ$3,#REF!,AZ$1,#REF!,$L26)</f>
        <v>#REF!</v>
      </c>
      <c r="BA26" s="333" t="e">
        <f>SUMIFS(#REF!,#REF!,BA$2,#REF!,BA$3,#REF!,$L26,#REF!,BA$1)
+SUMIFS(#REF!,#REF!,BA$2,#REF!,BA$3,#REF!,$L26,#REF!,BA$1)
+SUMIFS(#REF!,#REF!,"Lấy",#REF!,BA$2,#REF!,BA$3,#REF!,BA$1,#REF!,$L26)</f>
        <v>#REF!</v>
      </c>
      <c r="BB26" s="333" t="e">
        <f>SUMIFS(#REF!,#REF!,BB$2,#REF!,BB$3,#REF!,$L26,#REF!,BB$1)
+SUMIFS(#REF!,#REF!,BB$2,#REF!,BB$3,#REF!,$L26,#REF!,BB$1)
+SUMIFS(#REF!,#REF!,"Lấy",#REF!,BB$2,#REF!,BB$3,#REF!,BB$1,#REF!,$L26)</f>
        <v>#REF!</v>
      </c>
      <c r="BC26" s="333" t="e">
        <f>SUMIFS(#REF!,#REF!,BC$2,#REF!,BC$3,#REF!,$L26,#REF!,BC$1)
+SUMIFS(#REF!,#REF!,BC$2,#REF!,BC$3,#REF!,$L26,#REF!,BC$1)
+SUMIFS(#REF!,#REF!,"Lấy",#REF!,BC$2,#REF!,BC$3,#REF!,BC$1,#REF!,$L26)</f>
        <v>#REF!</v>
      </c>
      <c r="BD26" s="333" t="e">
        <f>SUMIFS(#REF!,#REF!,BD$2,#REF!,BD$3,#REF!,$L26,#REF!,BD$1)
+SUMIFS(#REF!,#REF!,BD$2,#REF!,BD$3,#REF!,$L26,#REF!,BD$1)
+SUMIFS(#REF!,#REF!,"Lấy",#REF!,BD$2,#REF!,BD$3,#REF!,BD$1,#REF!,$L26)</f>
        <v>#REF!</v>
      </c>
      <c r="BE26" s="333" t="e">
        <f>SUMIFS(#REF!,#REF!,BE$2,#REF!,BE$3,#REF!,$L26,#REF!,BE$1)
+SUMIFS(#REF!,#REF!,BE$2,#REF!,BE$3,#REF!,$L26,#REF!,BE$1)
+SUMIFS(#REF!,#REF!,"Lấy",#REF!,BE$2,#REF!,BE$3,#REF!,BE$1,#REF!,$L26)</f>
        <v>#REF!</v>
      </c>
      <c r="BF26" s="334" t="e">
        <f t="shared" si="4"/>
        <v>#REF!</v>
      </c>
      <c r="BH26" s="333" t="e">
        <f>SUMIFS(#REF!,#REF!,BH$2,#REF!,BH$3,#REF!,$L26,#REF!,BH$1)
+SUMIFS(#REF!,#REF!,BH$2,#REF!,BH$3,#REF!,$L26,#REF!,BH$1)
+SUMIFS(#REF!,#REF!,"Lấy",#REF!,BH$2,#REF!,BH$3,#REF!,BH$1,#REF!,$L26)</f>
        <v>#REF!</v>
      </c>
      <c r="BI26" s="333" t="e">
        <f>SUMIFS(#REF!,#REF!,BI$2,#REF!,BI$3,#REF!,$L26,#REF!,BI$1)
+SUMIFS(#REF!,#REF!,BI$2,#REF!,BI$3,#REF!,$L26,#REF!,BI$1)
+SUMIFS(#REF!,#REF!,"Lấy",#REF!,BI$2,#REF!,BI$3,#REF!,BI$1,#REF!,$L26)</f>
        <v>#REF!</v>
      </c>
      <c r="BJ26" s="333" t="e">
        <f>SUMIFS(#REF!,#REF!,BJ$2,#REF!,BJ$3,#REF!,$L26,#REF!,BJ$1)
+SUMIFS(#REF!,#REF!,BJ$2,#REF!,BJ$3,#REF!,$L26,#REF!,BJ$1)
+SUMIFS(#REF!,#REF!,"Lấy",#REF!,BJ$2,#REF!,BJ$3,#REF!,BJ$1,#REF!,$L26)</f>
        <v>#REF!</v>
      </c>
      <c r="BK26" s="333" t="e">
        <f>SUMIFS(#REF!,#REF!,BK$2,#REF!,BK$3,#REF!,$L26,#REF!,BK$1)
+SUMIFS(#REF!,#REF!,BK$2,#REF!,BK$3,#REF!,$L26,#REF!,BK$1)
+SUMIFS(#REF!,#REF!,"Lấy",#REF!,BK$2,#REF!,BK$3,#REF!,BK$1,#REF!,$L26)</f>
        <v>#REF!</v>
      </c>
      <c r="BL26" s="333" t="e">
        <f>SUMIFS(#REF!,#REF!,BL$2,#REF!,BL$3,#REF!,$L26,#REF!,BL$1)
+SUMIFS(#REF!,#REF!,BL$2,#REF!,BL$3,#REF!,$L26,#REF!,BL$1)
+SUMIFS(#REF!,#REF!,"Lấy",#REF!,BL$2,#REF!,BL$3,#REF!,BL$1,#REF!,$L26)</f>
        <v>#REF!</v>
      </c>
      <c r="BM26" s="333" t="e">
        <f>SUMIFS(#REF!,#REF!,BM$2,#REF!,BM$3,#REF!,$L26,#REF!,BM$1)
+SUMIFS(#REF!,#REF!,BM$2,#REF!,BM$3,#REF!,$L26,#REF!,BM$1)
+SUMIFS(#REF!,#REF!,"Lấy",#REF!,BM$2,#REF!,BM$3,#REF!,BM$1,#REF!,$L26)</f>
        <v>#REF!</v>
      </c>
      <c r="BN26" s="333" t="e">
        <f>SUMIFS(#REF!,#REF!,BN$2,#REF!,BN$3,#REF!,$L26,#REF!,BN$1)
+SUMIFS(#REF!,#REF!,BN$2,#REF!,BN$3,#REF!,$L26,#REF!,BN$1)
+SUMIFS(#REF!,#REF!,"Lấy",#REF!,BN$2,#REF!,BN$3,#REF!,BN$1,#REF!,$L26)</f>
        <v>#REF!</v>
      </c>
      <c r="BO26" s="333" t="e">
        <f>SUMIFS(#REF!,#REF!,BO$2,#REF!,BO$3,#REF!,$L26,#REF!,BO$1)
+SUMIFS(#REF!,#REF!,BO$2,#REF!,BO$3,#REF!,$L26,#REF!,BO$1)
+SUMIFS(#REF!,#REF!,"Lấy",#REF!,BO$2,#REF!,BO$3,#REF!,BO$1,#REF!,$L26)</f>
        <v>#REF!</v>
      </c>
      <c r="BP26" s="333" t="e">
        <f>SUMIFS(#REF!,#REF!,BP$2,#REF!,BP$3,#REF!,$L26,#REF!,BP$1)
+SUMIFS(#REF!,#REF!,BP$2,#REF!,BP$3,#REF!,$L26,#REF!,BP$1)
+SUMIFS(#REF!,#REF!,"Lấy",#REF!,BP$2,#REF!,BP$3,#REF!,BP$1,#REF!,$L26)</f>
        <v>#REF!</v>
      </c>
      <c r="BQ26" s="333" t="e">
        <f>SUMIFS(#REF!,#REF!,BQ$2,#REF!,BQ$3,#REF!,$L26,#REF!,BQ$1)
+SUMIFS(#REF!,#REF!,BQ$2,#REF!,BQ$3,#REF!,$L26,#REF!,BQ$1)
+SUMIFS(#REF!,#REF!,"Lấy",#REF!,BQ$2,#REF!,BQ$3,#REF!,BQ$1,#REF!,$L26)</f>
        <v>#REF!</v>
      </c>
      <c r="BR26" s="333" t="e">
        <f>SUMIFS(#REF!,#REF!,BR$2,#REF!,BR$3,#REF!,$L26,#REF!,BR$1)
+SUMIFS(#REF!,#REF!,BR$2,#REF!,BR$3,#REF!,$L26,#REF!,BR$1)
+SUMIFS(#REF!,#REF!,"Lấy",#REF!,BR$2,#REF!,BR$3,#REF!,BR$1,#REF!,$L26)</f>
        <v>#REF!</v>
      </c>
      <c r="BS26" s="333" t="e">
        <f>SUMIFS(#REF!,#REF!,BS$2,#REF!,BS$3,#REF!,$L26,#REF!,BS$1)
+SUMIFS(#REF!,#REF!,BS$2,#REF!,BS$3,#REF!,$L26,#REF!,BS$1)
+SUMIFS(#REF!,#REF!,"Lấy",#REF!,BS$2,#REF!,BS$3,#REF!,BS$1,#REF!,$L26)</f>
        <v>#REF!</v>
      </c>
      <c r="BT26" s="334" t="e">
        <f t="shared" si="5"/>
        <v>#REF!</v>
      </c>
      <c r="BV26" s="331">
        <v>0</v>
      </c>
      <c r="BW26" s="331">
        <v>0</v>
      </c>
      <c r="BX26" s="331">
        <v>0</v>
      </c>
      <c r="BY26" s="331">
        <v>0</v>
      </c>
      <c r="BZ26" s="331">
        <v>0</v>
      </c>
      <c r="CA26" s="331">
        <v>0</v>
      </c>
      <c r="CB26" s="331">
        <v>0</v>
      </c>
      <c r="CC26" s="331">
        <v>0</v>
      </c>
      <c r="CD26" s="331">
        <v>0</v>
      </c>
      <c r="CE26" s="331">
        <v>0</v>
      </c>
      <c r="CF26" s="331">
        <v>0</v>
      </c>
      <c r="CG26" s="331">
        <v>0</v>
      </c>
      <c r="CH26" s="334">
        <f t="shared" si="6"/>
        <v>0</v>
      </c>
      <c r="CI26" s="377">
        <f t="shared" si="7"/>
        <v>0</v>
      </c>
      <c r="CJ26" s="331">
        <v>0</v>
      </c>
      <c r="CK26" s="331">
        <v>0</v>
      </c>
      <c r="CL26" s="331">
        <v>0</v>
      </c>
      <c r="CM26" s="331">
        <v>0</v>
      </c>
      <c r="CN26" s="331">
        <v>0</v>
      </c>
      <c r="CO26" s="333"/>
      <c r="CP26" s="333"/>
      <c r="CQ26" s="333"/>
      <c r="CR26" s="333"/>
      <c r="CS26" s="333"/>
      <c r="CT26" s="333"/>
      <c r="CU26" s="333"/>
      <c r="CV26" s="334">
        <f t="shared" si="8"/>
        <v>0</v>
      </c>
      <c r="CX26" s="1033"/>
    </row>
    <row r="27" spans="1:102" ht="27.6" x14ac:dyDescent="0.25">
      <c r="B27" s="172">
        <f>IF(C27=0,"",MAX($B$7:B26)+1)</f>
        <v>21</v>
      </c>
      <c r="C27" s="21">
        <v>6272000100</v>
      </c>
      <c r="D27" s="9" t="str">
        <f>_xlfn.XLOOKUP(C27,'COA_DTGroup_Update 20260428'!$C$410:$C$854,'COA_DTGroup_Update 20260428'!$A$410:$A$854,"")</f>
        <v>Chi phí vật liệu phục vụ SX</v>
      </c>
      <c r="E27" s="9" t="s">
        <v>142</v>
      </c>
      <c r="F27" s="21" t="s">
        <v>823</v>
      </c>
      <c r="G27" s="171" t="s">
        <v>822</v>
      </c>
      <c r="H27" s="179">
        <f>VLOOKUP(C27,'COA_DTGroup_Update 20260428'!C:D,2,0)</f>
        <v>627</v>
      </c>
      <c r="I27" s="179">
        <v>15</v>
      </c>
      <c r="J27" s="15" t="s">
        <v>142</v>
      </c>
      <c r="K27" s="220" t="s">
        <v>197</v>
      </c>
      <c r="L27" s="1041" t="s">
        <v>573</v>
      </c>
      <c r="M27" s="1042" t="s">
        <v>2258</v>
      </c>
      <c r="N27" s="1039"/>
      <c r="O27" s="1039" t="s">
        <v>573</v>
      </c>
      <c r="P27" s="1" t="b">
        <v>1</v>
      </c>
      <c r="R27" s="333" t="e">
        <f>SUMIFS(#REF!,#REF!,R$2,#REF!,R$3,#REF!,$L27,#REF!,R$1)
+SUMIFS(#REF!,#REF!,R$2,#REF!,R$3,#REF!,$L27,#REF!,R$1)
+SUMIFS(#REF!,#REF!,"Lấy",#REF!,R$2,#REF!,R$3,#REF!,R$1,#REF!,$L27)</f>
        <v>#REF!</v>
      </c>
      <c r="S27" s="333" t="e">
        <f>SUMIFS(#REF!,#REF!,S$2,#REF!,S$3,#REF!,$L27,#REF!,S$1)
+SUMIFS(#REF!,#REF!,S$2,#REF!,S$3,#REF!,$L27,#REF!,S$1)
+SUMIFS(#REF!,#REF!,"Lấy",#REF!,S$2,#REF!,S$3,#REF!,S$1,#REF!,$L27)</f>
        <v>#REF!</v>
      </c>
      <c r="T27" s="333" t="e">
        <f>SUMIFS(#REF!,#REF!,T$2,#REF!,T$3,#REF!,$L27,#REF!,T$1)
+SUMIFS(#REF!,#REF!,T$2,#REF!,T$3,#REF!,$L27,#REF!,T$1)
+SUMIFS(#REF!,#REF!,"Lấy",#REF!,T$2,#REF!,T$3,#REF!,T$1,#REF!,$L27)</f>
        <v>#REF!</v>
      </c>
      <c r="U27" s="333" t="e">
        <f>SUMIFS(#REF!,#REF!,U$2,#REF!,U$3,#REF!,$L27,#REF!,U$1)
+SUMIFS(#REF!,#REF!,U$2,#REF!,U$3,#REF!,$L27,#REF!,U$1)
+SUMIFS(#REF!,#REF!,"Lấy",#REF!,U$2,#REF!,U$3,#REF!,U$1,#REF!,$L27)</f>
        <v>#REF!</v>
      </c>
      <c r="V27" s="333" t="e">
        <f>SUMIFS(#REF!,#REF!,V$2,#REF!,V$3,#REF!,$L27,#REF!,V$1)
+SUMIFS(#REF!,#REF!,V$2,#REF!,V$3,#REF!,$L27,#REF!,V$1)
+SUMIFS(#REF!,#REF!,"Lấy",#REF!,V$2,#REF!,V$3,#REF!,V$1,#REF!,$L27)</f>
        <v>#REF!</v>
      </c>
      <c r="W27" s="333" t="e">
        <f>SUMIFS(#REF!,#REF!,W$2,#REF!,W$3,#REF!,$L27,#REF!,W$1)
+SUMIFS(#REF!,#REF!,W$2,#REF!,W$3,#REF!,$L27,#REF!,W$1)
+SUMIFS(#REF!,#REF!,"Lấy",#REF!,W$2,#REF!,W$3,#REF!,W$1,#REF!,$L27)</f>
        <v>#REF!</v>
      </c>
      <c r="X27" s="333" t="e">
        <f>SUMIFS(#REF!,#REF!,X$2,#REF!,X$3,#REF!,$L27,#REF!,X$1)
+SUMIFS(#REF!,#REF!,X$2,#REF!,X$3,#REF!,$L27,#REF!,X$1)
+SUMIFS(#REF!,#REF!,"Lấy",#REF!,X$2,#REF!,X$3,#REF!,X$1,#REF!,$L27)</f>
        <v>#REF!</v>
      </c>
      <c r="Y27" s="333" t="e">
        <f>SUMIFS(#REF!,#REF!,Y$2,#REF!,Y$3,#REF!,$L27,#REF!,Y$1)
+SUMIFS(#REF!,#REF!,Y$2,#REF!,Y$3,#REF!,$L27,#REF!,Y$1)
+SUMIFS(#REF!,#REF!,"Lấy",#REF!,Y$2,#REF!,Y$3,#REF!,Y$1,#REF!,$L27)</f>
        <v>#REF!</v>
      </c>
      <c r="Z27" s="333" t="e">
        <f>SUMIFS(#REF!,#REF!,Z$2,#REF!,Z$3,#REF!,$L27,#REF!,Z$1)
+SUMIFS(#REF!,#REF!,Z$2,#REF!,Z$3,#REF!,$L27,#REF!,Z$1)
+SUMIFS(#REF!,#REF!,"Lấy",#REF!,Z$2,#REF!,Z$3,#REF!,Z$1,#REF!,$L27)</f>
        <v>#REF!</v>
      </c>
      <c r="AA27" s="333" t="e">
        <f>SUMIFS(#REF!,#REF!,AA$2,#REF!,AA$3,#REF!,$L27,#REF!,AA$1)
+SUMIFS(#REF!,#REF!,AA$2,#REF!,AA$3,#REF!,$L27,#REF!,AA$1)
+SUMIFS(#REF!,#REF!,"Lấy",#REF!,AA$2,#REF!,AA$3,#REF!,AA$1,#REF!,$L27)</f>
        <v>#REF!</v>
      </c>
      <c r="AB27" s="333" t="e">
        <f>SUMIFS(#REF!,#REF!,AB$2,#REF!,AB$3,#REF!,$L27,#REF!,AB$1)
+SUMIFS(#REF!,#REF!,AB$2,#REF!,AB$3,#REF!,$L27,#REF!,AB$1)
+SUMIFS(#REF!,#REF!,"Lấy",#REF!,AB$2,#REF!,AB$3,#REF!,AB$1,#REF!,$L27)</f>
        <v>#REF!</v>
      </c>
      <c r="AC27" s="333" t="e">
        <f>SUMIFS(#REF!,#REF!,AC$2,#REF!,AC$3,#REF!,$L27,#REF!,AC$1)
+SUMIFS(#REF!,#REF!,AC$2,#REF!,AC$3,#REF!,$L27,#REF!,AC$1)
+SUMIFS(#REF!,#REF!,"Lấy",#REF!,AC$2,#REF!,AC$3,#REF!,AC$1,#REF!,$L27)</f>
        <v>#REF!</v>
      </c>
      <c r="AD27" s="334" t="e">
        <f t="shared" si="2"/>
        <v>#REF!</v>
      </c>
      <c r="AF27" s="333" t="e">
        <f>SUMIFS(#REF!,#REF!,AF$2,#REF!,AF$3,#REF!,$L27,#REF!,AF$1)
+SUMIFS(#REF!,#REF!,AF$2,#REF!,AF$3,#REF!,$L27,#REF!,AF$1)
+SUMIFS(#REF!,#REF!,"Lấy",#REF!,AF$2,#REF!,AF$3,#REF!,AF$1,#REF!,$L27)</f>
        <v>#REF!</v>
      </c>
      <c r="AG27" s="333" t="e">
        <f>SUMIFS(#REF!,#REF!,AG$2,#REF!,AG$3,#REF!,$L27,#REF!,AG$1)
+SUMIFS(#REF!,#REF!,AG$2,#REF!,AG$3,#REF!,$L27,#REF!,AG$1)
+SUMIFS(#REF!,#REF!,"Lấy",#REF!,AG$2,#REF!,AG$3,#REF!,AG$1,#REF!,$L27)</f>
        <v>#REF!</v>
      </c>
      <c r="AH27" s="333" t="e">
        <f>SUMIFS(#REF!,#REF!,AH$2,#REF!,AH$3,#REF!,$L27,#REF!,AH$1)
+SUMIFS(#REF!,#REF!,AH$2,#REF!,AH$3,#REF!,$L27,#REF!,AH$1)
+SUMIFS(#REF!,#REF!,"Lấy",#REF!,AH$2,#REF!,AH$3,#REF!,AH$1,#REF!,$L27)</f>
        <v>#REF!</v>
      </c>
      <c r="AI27" s="333" t="e">
        <f>SUMIFS(#REF!,#REF!,AI$2,#REF!,AI$3,#REF!,$L27,#REF!,AI$1)
+SUMIFS(#REF!,#REF!,AI$2,#REF!,AI$3,#REF!,$L27,#REF!,AI$1)
+SUMIFS(#REF!,#REF!,"Lấy",#REF!,AI$2,#REF!,AI$3,#REF!,AI$1,#REF!,$L27)</f>
        <v>#REF!</v>
      </c>
      <c r="AJ27" s="333" t="e">
        <f>SUMIFS(#REF!,#REF!,AJ$2,#REF!,AJ$3,#REF!,$L27,#REF!,AJ$1)
+SUMIFS(#REF!,#REF!,AJ$2,#REF!,AJ$3,#REF!,$L27,#REF!,AJ$1)
+SUMIFS(#REF!,#REF!,"Lấy",#REF!,AJ$2,#REF!,AJ$3,#REF!,AJ$1,#REF!,$L27)</f>
        <v>#REF!</v>
      </c>
      <c r="AK27" s="333" t="e">
        <f>SUMIFS(#REF!,#REF!,AK$2,#REF!,AK$3,#REF!,$L27,#REF!,AK$1)
+SUMIFS(#REF!,#REF!,AK$2,#REF!,AK$3,#REF!,$L27,#REF!,AK$1)
+SUMIFS(#REF!,#REF!,"Lấy",#REF!,AK$2,#REF!,AK$3,#REF!,AK$1,#REF!,$L27)</f>
        <v>#REF!</v>
      </c>
      <c r="AL27" s="333" t="e">
        <f>SUMIFS(#REF!,#REF!,AL$2,#REF!,AL$3,#REF!,$L27,#REF!,AL$1)
+SUMIFS(#REF!,#REF!,AL$2,#REF!,AL$3,#REF!,$L27,#REF!,AL$1)
+SUMIFS(#REF!,#REF!,"Lấy",#REF!,AL$2,#REF!,AL$3,#REF!,AL$1,#REF!,$L27)</f>
        <v>#REF!</v>
      </c>
      <c r="AM27" s="333" t="e">
        <f>SUMIFS(#REF!,#REF!,AM$2,#REF!,AM$3,#REF!,$L27,#REF!,AM$1)
+SUMIFS(#REF!,#REF!,AM$2,#REF!,AM$3,#REF!,$L27,#REF!,AM$1)
+SUMIFS(#REF!,#REF!,"Lấy",#REF!,AM$2,#REF!,AM$3,#REF!,AM$1,#REF!,$L27)</f>
        <v>#REF!</v>
      </c>
      <c r="AN27" s="333" t="e">
        <f>SUMIFS(#REF!,#REF!,AN$2,#REF!,AN$3,#REF!,$L27,#REF!,AN$1)
+SUMIFS(#REF!,#REF!,AN$2,#REF!,AN$3,#REF!,$L27,#REF!,AN$1)
+SUMIFS(#REF!,#REF!,"Lấy",#REF!,AN$2,#REF!,AN$3,#REF!,AN$1,#REF!,$L27)</f>
        <v>#REF!</v>
      </c>
      <c r="AO27" s="333" t="e">
        <f>SUMIFS(#REF!,#REF!,AO$2,#REF!,AO$3,#REF!,$L27,#REF!,AO$1)
+SUMIFS(#REF!,#REF!,AO$2,#REF!,AO$3,#REF!,$L27,#REF!,AO$1)
+SUMIFS(#REF!,#REF!,"Lấy",#REF!,AO$2,#REF!,AO$3,#REF!,AO$1,#REF!,$L27)</f>
        <v>#REF!</v>
      </c>
      <c r="AP27" s="333" t="e">
        <f>SUMIFS(#REF!,#REF!,AP$2,#REF!,AP$3,#REF!,$L27,#REF!,AP$1)
+SUMIFS(#REF!,#REF!,AP$2,#REF!,AP$3,#REF!,$L27,#REF!,AP$1)
+SUMIFS(#REF!,#REF!,"Lấy",#REF!,AP$2,#REF!,AP$3,#REF!,AP$1,#REF!,$L27)</f>
        <v>#REF!</v>
      </c>
      <c r="AQ27" s="333" t="e">
        <f>SUMIFS(#REF!,#REF!,AQ$2,#REF!,AQ$3,#REF!,$L27,#REF!,AQ$1)
+SUMIFS(#REF!,#REF!,AQ$2,#REF!,AQ$3,#REF!,$L27,#REF!,AQ$1)
+SUMIFS(#REF!,#REF!,"Lấy",#REF!,AQ$2,#REF!,AQ$3,#REF!,AQ$1,#REF!,$L27)</f>
        <v>#REF!</v>
      </c>
      <c r="AR27" s="334" t="e">
        <f t="shared" si="3"/>
        <v>#REF!</v>
      </c>
      <c r="AT27" s="333" t="e">
        <f>SUMIFS(#REF!,#REF!,AT$2,#REF!,AT$3,#REF!,$L27,#REF!,AT$1)
+SUMIFS(#REF!,#REF!,AT$2,#REF!,AT$3,#REF!,$L27,#REF!,AT$1)
+SUMIFS(#REF!,#REF!,"Lấy",#REF!,AT$2,#REF!,AT$3,#REF!,AT$1,#REF!,$L27)</f>
        <v>#REF!</v>
      </c>
      <c r="AU27" s="333" t="e">
        <f>SUMIFS(#REF!,#REF!,AU$2,#REF!,AU$3,#REF!,$L27,#REF!,AU$1)
+SUMIFS(#REF!,#REF!,AU$2,#REF!,AU$3,#REF!,$L27,#REF!,AU$1)
+SUMIFS(#REF!,#REF!,"Lấy",#REF!,AU$2,#REF!,AU$3,#REF!,AU$1,#REF!,$L27)</f>
        <v>#REF!</v>
      </c>
      <c r="AV27" s="333" t="e">
        <f>SUMIFS(#REF!,#REF!,AV$2,#REF!,AV$3,#REF!,$L27,#REF!,AV$1)
+SUMIFS(#REF!,#REF!,AV$2,#REF!,AV$3,#REF!,$L27,#REF!,AV$1)
+SUMIFS(#REF!,#REF!,"Lấy",#REF!,AV$2,#REF!,AV$3,#REF!,AV$1,#REF!,$L27)</f>
        <v>#REF!</v>
      </c>
      <c r="AW27" s="333" t="e">
        <f>SUMIFS(#REF!,#REF!,AW$2,#REF!,AW$3,#REF!,$L27,#REF!,AW$1)
+SUMIFS(#REF!,#REF!,AW$2,#REF!,AW$3,#REF!,$L27,#REF!,AW$1)
+SUMIFS(#REF!,#REF!,"Lấy",#REF!,AW$2,#REF!,AW$3,#REF!,AW$1,#REF!,$L27)</f>
        <v>#REF!</v>
      </c>
      <c r="AX27" s="333" t="e">
        <f>SUMIFS(#REF!,#REF!,AX$2,#REF!,AX$3,#REF!,$L27,#REF!,AX$1)
+SUMIFS(#REF!,#REF!,AX$2,#REF!,AX$3,#REF!,$L27,#REF!,AX$1)
+SUMIFS(#REF!,#REF!,"Lấy",#REF!,AX$2,#REF!,AX$3,#REF!,AX$1,#REF!,$L27)</f>
        <v>#REF!</v>
      </c>
      <c r="AY27" s="333" t="e">
        <f>SUMIFS(#REF!,#REF!,AY$2,#REF!,AY$3,#REF!,$L27,#REF!,AY$1)
+SUMIFS(#REF!,#REF!,AY$2,#REF!,AY$3,#REF!,$L27,#REF!,AY$1)
+SUMIFS(#REF!,#REF!,"Lấy",#REF!,AY$2,#REF!,AY$3,#REF!,AY$1,#REF!,$L27)</f>
        <v>#REF!</v>
      </c>
      <c r="AZ27" s="333" t="e">
        <f>SUMIFS(#REF!,#REF!,AZ$2,#REF!,AZ$3,#REF!,$L27,#REF!,AZ$1)
+SUMIFS(#REF!,#REF!,AZ$2,#REF!,AZ$3,#REF!,$L27,#REF!,AZ$1)
+SUMIFS(#REF!,#REF!,"Lấy",#REF!,AZ$2,#REF!,AZ$3,#REF!,AZ$1,#REF!,$L27)</f>
        <v>#REF!</v>
      </c>
      <c r="BA27" s="333" t="e">
        <f>SUMIFS(#REF!,#REF!,BA$2,#REF!,BA$3,#REF!,$L27,#REF!,BA$1)
+SUMIFS(#REF!,#REF!,BA$2,#REF!,BA$3,#REF!,$L27,#REF!,BA$1)
+SUMIFS(#REF!,#REF!,"Lấy",#REF!,BA$2,#REF!,BA$3,#REF!,BA$1,#REF!,$L27)</f>
        <v>#REF!</v>
      </c>
      <c r="BB27" s="333" t="e">
        <f>SUMIFS(#REF!,#REF!,BB$2,#REF!,BB$3,#REF!,$L27,#REF!,BB$1)
+SUMIFS(#REF!,#REF!,BB$2,#REF!,BB$3,#REF!,$L27,#REF!,BB$1)
+SUMIFS(#REF!,#REF!,"Lấy",#REF!,BB$2,#REF!,BB$3,#REF!,BB$1,#REF!,$L27)</f>
        <v>#REF!</v>
      </c>
      <c r="BC27" s="333" t="e">
        <f>SUMIFS(#REF!,#REF!,BC$2,#REF!,BC$3,#REF!,$L27,#REF!,BC$1)
+SUMIFS(#REF!,#REF!,BC$2,#REF!,BC$3,#REF!,$L27,#REF!,BC$1)
+SUMIFS(#REF!,#REF!,"Lấy",#REF!,BC$2,#REF!,BC$3,#REF!,BC$1,#REF!,$L27)</f>
        <v>#REF!</v>
      </c>
      <c r="BD27" s="333" t="e">
        <f>SUMIFS(#REF!,#REF!,BD$2,#REF!,BD$3,#REF!,$L27,#REF!,BD$1)
+SUMIFS(#REF!,#REF!,BD$2,#REF!,BD$3,#REF!,$L27,#REF!,BD$1)
+SUMIFS(#REF!,#REF!,"Lấy",#REF!,BD$2,#REF!,BD$3,#REF!,BD$1,#REF!,$L27)</f>
        <v>#REF!</v>
      </c>
      <c r="BE27" s="333" t="e">
        <f>SUMIFS(#REF!,#REF!,BE$2,#REF!,BE$3,#REF!,$L27,#REF!,BE$1)
+SUMIFS(#REF!,#REF!,BE$2,#REF!,BE$3,#REF!,$L27,#REF!,BE$1)
+SUMIFS(#REF!,#REF!,"Lấy",#REF!,BE$2,#REF!,BE$3,#REF!,BE$1,#REF!,$L27)</f>
        <v>#REF!</v>
      </c>
      <c r="BF27" s="334" t="e">
        <f t="shared" si="4"/>
        <v>#REF!</v>
      </c>
      <c r="BH27" s="333" t="e">
        <f>SUMIFS(#REF!,#REF!,BH$2,#REF!,BH$3,#REF!,$L27,#REF!,BH$1)
+SUMIFS(#REF!,#REF!,BH$2,#REF!,BH$3,#REF!,$L27,#REF!,BH$1)
+SUMIFS(#REF!,#REF!,"Lấy",#REF!,BH$2,#REF!,BH$3,#REF!,BH$1,#REF!,$L27)</f>
        <v>#REF!</v>
      </c>
      <c r="BI27" s="333" t="e">
        <f>SUMIFS(#REF!,#REF!,BI$2,#REF!,BI$3,#REF!,$L27,#REF!,BI$1)
+SUMIFS(#REF!,#REF!,BI$2,#REF!,BI$3,#REF!,$L27,#REF!,BI$1)
+SUMIFS(#REF!,#REF!,"Lấy",#REF!,BI$2,#REF!,BI$3,#REF!,BI$1,#REF!,$L27)</f>
        <v>#REF!</v>
      </c>
      <c r="BJ27" s="333" t="e">
        <f>SUMIFS(#REF!,#REF!,BJ$2,#REF!,BJ$3,#REF!,$L27,#REF!,BJ$1)
+SUMIFS(#REF!,#REF!,BJ$2,#REF!,BJ$3,#REF!,$L27,#REF!,BJ$1)
+SUMIFS(#REF!,#REF!,"Lấy",#REF!,BJ$2,#REF!,BJ$3,#REF!,BJ$1,#REF!,$L27)</f>
        <v>#REF!</v>
      </c>
      <c r="BK27" s="333" t="e">
        <f>SUMIFS(#REF!,#REF!,BK$2,#REF!,BK$3,#REF!,$L27,#REF!,BK$1)
+SUMIFS(#REF!,#REF!,BK$2,#REF!,BK$3,#REF!,$L27,#REF!,BK$1)
+SUMIFS(#REF!,#REF!,"Lấy",#REF!,BK$2,#REF!,BK$3,#REF!,BK$1,#REF!,$L27)</f>
        <v>#REF!</v>
      </c>
      <c r="BL27" s="333" t="e">
        <f>SUMIFS(#REF!,#REF!,BL$2,#REF!,BL$3,#REF!,$L27,#REF!,BL$1)
+SUMIFS(#REF!,#REF!,BL$2,#REF!,BL$3,#REF!,$L27,#REF!,BL$1)
+SUMIFS(#REF!,#REF!,"Lấy",#REF!,BL$2,#REF!,BL$3,#REF!,BL$1,#REF!,$L27)</f>
        <v>#REF!</v>
      </c>
      <c r="BM27" s="333" t="e">
        <f>SUMIFS(#REF!,#REF!,BM$2,#REF!,BM$3,#REF!,$L27,#REF!,BM$1)
+SUMIFS(#REF!,#REF!,BM$2,#REF!,BM$3,#REF!,$L27,#REF!,BM$1)
+SUMIFS(#REF!,#REF!,"Lấy",#REF!,BM$2,#REF!,BM$3,#REF!,BM$1,#REF!,$L27)</f>
        <v>#REF!</v>
      </c>
      <c r="BN27" s="333" t="e">
        <f>SUMIFS(#REF!,#REF!,BN$2,#REF!,BN$3,#REF!,$L27,#REF!,BN$1)
+SUMIFS(#REF!,#REF!,BN$2,#REF!,BN$3,#REF!,$L27,#REF!,BN$1)
+SUMIFS(#REF!,#REF!,"Lấy",#REF!,BN$2,#REF!,BN$3,#REF!,BN$1,#REF!,$L27)</f>
        <v>#REF!</v>
      </c>
      <c r="BO27" s="333" t="e">
        <f>SUMIFS(#REF!,#REF!,BO$2,#REF!,BO$3,#REF!,$L27,#REF!,BO$1)
+SUMIFS(#REF!,#REF!,BO$2,#REF!,BO$3,#REF!,$L27,#REF!,BO$1)
+SUMIFS(#REF!,#REF!,"Lấy",#REF!,BO$2,#REF!,BO$3,#REF!,BO$1,#REF!,$L27)</f>
        <v>#REF!</v>
      </c>
      <c r="BP27" s="333" t="e">
        <f>SUMIFS(#REF!,#REF!,BP$2,#REF!,BP$3,#REF!,$L27,#REF!,BP$1)
+SUMIFS(#REF!,#REF!,BP$2,#REF!,BP$3,#REF!,$L27,#REF!,BP$1)
+SUMIFS(#REF!,#REF!,"Lấy",#REF!,BP$2,#REF!,BP$3,#REF!,BP$1,#REF!,$L27)</f>
        <v>#REF!</v>
      </c>
      <c r="BQ27" s="333" t="e">
        <f>SUMIFS(#REF!,#REF!,BQ$2,#REF!,BQ$3,#REF!,$L27,#REF!,BQ$1)
+SUMIFS(#REF!,#REF!,BQ$2,#REF!,BQ$3,#REF!,$L27,#REF!,BQ$1)
+SUMIFS(#REF!,#REF!,"Lấy",#REF!,BQ$2,#REF!,BQ$3,#REF!,BQ$1,#REF!,$L27)</f>
        <v>#REF!</v>
      </c>
      <c r="BR27" s="333" t="e">
        <f>SUMIFS(#REF!,#REF!,BR$2,#REF!,BR$3,#REF!,$L27,#REF!,BR$1)
+SUMIFS(#REF!,#REF!,BR$2,#REF!,BR$3,#REF!,$L27,#REF!,BR$1)
+SUMIFS(#REF!,#REF!,"Lấy",#REF!,BR$2,#REF!,BR$3,#REF!,BR$1,#REF!,$L27)</f>
        <v>#REF!</v>
      </c>
      <c r="BS27" s="333" t="e">
        <f>SUMIFS(#REF!,#REF!,BS$2,#REF!,BS$3,#REF!,$L27,#REF!,BS$1)
+SUMIFS(#REF!,#REF!,BS$2,#REF!,BS$3,#REF!,$L27,#REF!,BS$1)
+SUMIFS(#REF!,#REF!,"Lấy",#REF!,BS$2,#REF!,BS$3,#REF!,BS$1,#REF!,$L27)</f>
        <v>#REF!</v>
      </c>
      <c r="BT27" s="334" t="e">
        <f t="shared" si="5"/>
        <v>#REF!</v>
      </c>
      <c r="BV27" s="331">
        <v>0</v>
      </c>
      <c r="BW27" s="331">
        <v>0</v>
      </c>
      <c r="BX27" s="331">
        <v>0</v>
      </c>
      <c r="BY27" s="331">
        <v>0</v>
      </c>
      <c r="BZ27" s="331">
        <v>0</v>
      </c>
      <c r="CA27" s="331">
        <v>0</v>
      </c>
      <c r="CB27" s="331">
        <v>0</v>
      </c>
      <c r="CC27" s="331">
        <v>0</v>
      </c>
      <c r="CD27" s="331">
        <v>0</v>
      </c>
      <c r="CE27" s="331">
        <v>0</v>
      </c>
      <c r="CF27" s="331">
        <v>0</v>
      </c>
      <c r="CG27" s="331">
        <v>0</v>
      </c>
      <c r="CH27" s="334">
        <f t="shared" si="6"/>
        <v>0</v>
      </c>
      <c r="CI27" s="377">
        <f t="shared" si="7"/>
        <v>0</v>
      </c>
      <c r="CJ27" s="331">
        <v>0</v>
      </c>
      <c r="CK27" s="331">
        <v>0</v>
      </c>
      <c r="CL27" s="331">
        <v>0</v>
      </c>
      <c r="CM27" s="331">
        <v>0</v>
      </c>
      <c r="CN27" s="331">
        <v>0</v>
      </c>
      <c r="CO27" s="333"/>
      <c r="CP27" s="333"/>
      <c r="CQ27" s="333"/>
      <c r="CR27" s="333"/>
      <c r="CS27" s="333"/>
      <c r="CT27" s="333"/>
      <c r="CU27" s="333"/>
      <c r="CV27" s="334">
        <f t="shared" si="8"/>
        <v>0</v>
      </c>
      <c r="CX27" s="1033"/>
    </row>
    <row r="28" spans="1:102" ht="27.6" x14ac:dyDescent="0.25">
      <c r="B28" s="172">
        <f>IF(C28=0,"",MAX($B$7:B27)+1)</f>
        <v>22</v>
      </c>
      <c r="C28" s="21">
        <v>6272000101</v>
      </c>
      <c r="D28" s="9" t="str">
        <f>_xlfn.XLOOKUP(C28,'COA_DTGroup_Update 20260428'!$C$410:$C$854,'COA_DTGroup_Update 20260428'!$A$410:$A$854,"")</f>
        <v>Chi phí Lưới</v>
      </c>
      <c r="E28" s="9" t="s">
        <v>320</v>
      </c>
      <c r="F28" s="21" t="s">
        <v>814</v>
      </c>
      <c r="G28" s="171" t="s">
        <v>824</v>
      </c>
      <c r="H28" s="179">
        <f>VLOOKUP(C28,'COA_DTGroup_Update 20260428'!C:D,2,0)</f>
        <v>627</v>
      </c>
      <c r="I28" s="179">
        <v>16</v>
      </c>
      <c r="J28" s="198" t="s">
        <v>320</v>
      </c>
      <c r="K28" s="220" t="s">
        <v>197</v>
      </c>
      <c r="L28" s="1041" t="s">
        <v>633</v>
      </c>
      <c r="M28" s="1042" t="s">
        <v>2258</v>
      </c>
      <c r="N28" s="1039"/>
      <c r="O28" s="1039" t="s">
        <v>633</v>
      </c>
      <c r="P28" s="1" t="b">
        <v>0</v>
      </c>
      <c r="R28" s="333" t="e">
        <f>SUMIFS(#REF!,#REF!,R$2,#REF!,R$3,#REF!,$L28,#REF!,R$1)
+SUMIFS(#REF!,#REF!,R$2,#REF!,R$3,#REF!,$L28,#REF!,R$1)
+SUMIFS(#REF!,#REF!,"Lấy",#REF!,R$2,#REF!,R$3,#REF!,R$1,#REF!,$L28)</f>
        <v>#REF!</v>
      </c>
      <c r="S28" s="333" t="e">
        <f>SUMIFS(#REF!,#REF!,S$2,#REF!,S$3,#REF!,$L28,#REF!,S$1)
+SUMIFS(#REF!,#REF!,S$2,#REF!,S$3,#REF!,$L28,#REF!,S$1)
+SUMIFS(#REF!,#REF!,"Lấy",#REF!,S$2,#REF!,S$3,#REF!,S$1,#REF!,$L28)</f>
        <v>#REF!</v>
      </c>
      <c r="T28" s="333" t="e">
        <f>SUMIFS(#REF!,#REF!,T$2,#REF!,T$3,#REF!,$L28,#REF!,T$1)
+SUMIFS(#REF!,#REF!,T$2,#REF!,T$3,#REF!,$L28,#REF!,T$1)
+SUMIFS(#REF!,#REF!,"Lấy",#REF!,T$2,#REF!,T$3,#REF!,T$1,#REF!,$L28)</f>
        <v>#REF!</v>
      </c>
      <c r="U28" s="333" t="e">
        <f>SUMIFS(#REF!,#REF!,U$2,#REF!,U$3,#REF!,$L28,#REF!,U$1)
+SUMIFS(#REF!,#REF!,U$2,#REF!,U$3,#REF!,$L28,#REF!,U$1)
+SUMIFS(#REF!,#REF!,"Lấy",#REF!,U$2,#REF!,U$3,#REF!,U$1,#REF!,$L28)</f>
        <v>#REF!</v>
      </c>
      <c r="V28" s="333" t="e">
        <f>SUMIFS(#REF!,#REF!,V$2,#REF!,V$3,#REF!,$L28,#REF!,V$1)
+SUMIFS(#REF!,#REF!,V$2,#REF!,V$3,#REF!,$L28,#REF!,V$1)
+SUMIFS(#REF!,#REF!,"Lấy",#REF!,V$2,#REF!,V$3,#REF!,V$1,#REF!,$L28)</f>
        <v>#REF!</v>
      </c>
      <c r="W28" s="333" t="e">
        <f>SUMIFS(#REF!,#REF!,W$2,#REF!,W$3,#REF!,$L28,#REF!,W$1)
+SUMIFS(#REF!,#REF!,W$2,#REF!,W$3,#REF!,$L28,#REF!,W$1)
+SUMIFS(#REF!,#REF!,"Lấy",#REF!,W$2,#REF!,W$3,#REF!,W$1,#REF!,$L28)</f>
        <v>#REF!</v>
      </c>
      <c r="X28" s="333" t="e">
        <f>SUMIFS(#REF!,#REF!,X$2,#REF!,X$3,#REF!,$L28,#REF!,X$1)
+SUMIFS(#REF!,#REF!,X$2,#REF!,X$3,#REF!,$L28,#REF!,X$1)
+SUMIFS(#REF!,#REF!,"Lấy",#REF!,X$2,#REF!,X$3,#REF!,X$1,#REF!,$L28)</f>
        <v>#REF!</v>
      </c>
      <c r="Y28" s="333" t="e">
        <f>SUMIFS(#REF!,#REF!,Y$2,#REF!,Y$3,#REF!,$L28,#REF!,Y$1)
+SUMIFS(#REF!,#REF!,Y$2,#REF!,Y$3,#REF!,$L28,#REF!,Y$1)
+SUMIFS(#REF!,#REF!,"Lấy",#REF!,Y$2,#REF!,Y$3,#REF!,Y$1,#REF!,$L28)</f>
        <v>#REF!</v>
      </c>
      <c r="Z28" s="333" t="e">
        <f>SUMIFS(#REF!,#REF!,Z$2,#REF!,Z$3,#REF!,$L28,#REF!,Z$1)
+SUMIFS(#REF!,#REF!,Z$2,#REF!,Z$3,#REF!,$L28,#REF!,Z$1)
+SUMIFS(#REF!,#REF!,"Lấy",#REF!,Z$2,#REF!,Z$3,#REF!,Z$1,#REF!,$L28)</f>
        <v>#REF!</v>
      </c>
      <c r="AA28" s="333" t="e">
        <f>SUMIFS(#REF!,#REF!,AA$2,#REF!,AA$3,#REF!,$L28,#REF!,AA$1)
+SUMIFS(#REF!,#REF!,AA$2,#REF!,AA$3,#REF!,$L28,#REF!,AA$1)
+SUMIFS(#REF!,#REF!,"Lấy",#REF!,AA$2,#REF!,AA$3,#REF!,AA$1,#REF!,$L28)</f>
        <v>#REF!</v>
      </c>
      <c r="AB28" s="333" t="e">
        <f>SUMIFS(#REF!,#REF!,AB$2,#REF!,AB$3,#REF!,$L28,#REF!,AB$1)
+SUMIFS(#REF!,#REF!,AB$2,#REF!,AB$3,#REF!,$L28,#REF!,AB$1)
+SUMIFS(#REF!,#REF!,"Lấy",#REF!,AB$2,#REF!,AB$3,#REF!,AB$1,#REF!,$L28)</f>
        <v>#REF!</v>
      </c>
      <c r="AC28" s="333" t="e">
        <f>SUMIFS(#REF!,#REF!,AC$2,#REF!,AC$3,#REF!,$L28,#REF!,AC$1)
+SUMIFS(#REF!,#REF!,AC$2,#REF!,AC$3,#REF!,$L28,#REF!,AC$1)
+SUMIFS(#REF!,#REF!,"Lấy",#REF!,AC$2,#REF!,AC$3,#REF!,AC$1,#REF!,$L28)</f>
        <v>#REF!</v>
      </c>
      <c r="AD28" s="334" t="e">
        <f t="shared" si="2"/>
        <v>#REF!</v>
      </c>
      <c r="AF28" s="333" t="e">
        <f>SUMIFS(#REF!,#REF!,AF$2,#REF!,AF$3,#REF!,$L28,#REF!,AF$1)
+SUMIFS(#REF!,#REF!,AF$2,#REF!,AF$3,#REF!,$L28,#REF!,AF$1)
+SUMIFS(#REF!,#REF!,"Lấy",#REF!,AF$2,#REF!,AF$3,#REF!,AF$1,#REF!,$L28)</f>
        <v>#REF!</v>
      </c>
      <c r="AG28" s="333" t="e">
        <f>SUMIFS(#REF!,#REF!,AG$2,#REF!,AG$3,#REF!,$L28,#REF!,AG$1)
+SUMIFS(#REF!,#REF!,AG$2,#REF!,AG$3,#REF!,$L28,#REF!,AG$1)
+SUMIFS(#REF!,#REF!,"Lấy",#REF!,AG$2,#REF!,AG$3,#REF!,AG$1,#REF!,$L28)</f>
        <v>#REF!</v>
      </c>
      <c r="AH28" s="333" t="e">
        <f>SUMIFS(#REF!,#REF!,AH$2,#REF!,AH$3,#REF!,$L28,#REF!,AH$1)
+SUMIFS(#REF!,#REF!,AH$2,#REF!,AH$3,#REF!,$L28,#REF!,AH$1)
+SUMIFS(#REF!,#REF!,"Lấy",#REF!,AH$2,#REF!,AH$3,#REF!,AH$1,#REF!,$L28)</f>
        <v>#REF!</v>
      </c>
      <c r="AI28" s="333" t="e">
        <f>SUMIFS(#REF!,#REF!,AI$2,#REF!,AI$3,#REF!,$L28,#REF!,AI$1)
+SUMIFS(#REF!,#REF!,AI$2,#REF!,AI$3,#REF!,$L28,#REF!,AI$1)
+SUMIFS(#REF!,#REF!,"Lấy",#REF!,AI$2,#REF!,AI$3,#REF!,AI$1,#REF!,$L28)</f>
        <v>#REF!</v>
      </c>
      <c r="AJ28" s="333" t="e">
        <f>SUMIFS(#REF!,#REF!,AJ$2,#REF!,AJ$3,#REF!,$L28,#REF!,AJ$1)
+SUMIFS(#REF!,#REF!,AJ$2,#REF!,AJ$3,#REF!,$L28,#REF!,AJ$1)
+SUMIFS(#REF!,#REF!,"Lấy",#REF!,AJ$2,#REF!,AJ$3,#REF!,AJ$1,#REF!,$L28)</f>
        <v>#REF!</v>
      </c>
      <c r="AK28" s="333" t="e">
        <f>SUMIFS(#REF!,#REF!,AK$2,#REF!,AK$3,#REF!,$L28,#REF!,AK$1)
+SUMIFS(#REF!,#REF!,AK$2,#REF!,AK$3,#REF!,$L28,#REF!,AK$1)
+SUMIFS(#REF!,#REF!,"Lấy",#REF!,AK$2,#REF!,AK$3,#REF!,AK$1,#REF!,$L28)</f>
        <v>#REF!</v>
      </c>
      <c r="AL28" s="333" t="e">
        <f>SUMIFS(#REF!,#REF!,AL$2,#REF!,AL$3,#REF!,$L28,#REF!,AL$1)
+SUMIFS(#REF!,#REF!,AL$2,#REF!,AL$3,#REF!,$L28,#REF!,AL$1)
+SUMIFS(#REF!,#REF!,"Lấy",#REF!,AL$2,#REF!,AL$3,#REF!,AL$1,#REF!,$L28)</f>
        <v>#REF!</v>
      </c>
      <c r="AM28" s="333" t="e">
        <f>SUMIFS(#REF!,#REF!,AM$2,#REF!,AM$3,#REF!,$L28,#REF!,AM$1)
+SUMIFS(#REF!,#REF!,AM$2,#REF!,AM$3,#REF!,$L28,#REF!,AM$1)
+SUMIFS(#REF!,#REF!,"Lấy",#REF!,AM$2,#REF!,AM$3,#REF!,AM$1,#REF!,$L28)</f>
        <v>#REF!</v>
      </c>
      <c r="AN28" s="333" t="e">
        <f>SUMIFS(#REF!,#REF!,AN$2,#REF!,AN$3,#REF!,$L28,#REF!,AN$1)
+SUMIFS(#REF!,#REF!,AN$2,#REF!,AN$3,#REF!,$L28,#REF!,AN$1)
+SUMIFS(#REF!,#REF!,"Lấy",#REF!,AN$2,#REF!,AN$3,#REF!,AN$1,#REF!,$L28)</f>
        <v>#REF!</v>
      </c>
      <c r="AO28" s="333" t="e">
        <f>SUMIFS(#REF!,#REF!,AO$2,#REF!,AO$3,#REF!,$L28,#REF!,AO$1)
+SUMIFS(#REF!,#REF!,AO$2,#REF!,AO$3,#REF!,$L28,#REF!,AO$1)
+SUMIFS(#REF!,#REF!,"Lấy",#REF!,AO$2,#REF!,AO$3,#REF!,AO$1,#REF!,$L28)</f>
        <v>#REF!</v>
      </c>
      <c r="AP28" s="333" t="e">
        <f>SUMIFS(#REF!,#REF!,AP$2,#REF!,AP$3,#REF!,$L28,#REF!,AP$1)
+SUMIFS(#REF!,#REF!,AP$2,#REF!,AP$3,#REF!,$L28,#REF!,AP$1)
+SUMIFS(#REF!,#REF!,"Lấy",#REF!,AP$2,#REF!,AP$3,#REF!,AP$1,#REF!,$L28)</f>
        <v>#REF!</v>
      </c>
      <c r="AQ28" s="333" t="e">
        <f>SUMIFS(#REF!,#REF!,AQ$2,#REF!,AQ$3,#REF!,$L28,#REF!,AQ$1)
+SUMIFS(#REF!,#REF!,AQ$2,#REF!,AQ$3,#REF!,$L28,#REF!,AQ$1)
+SUMIFS(#REF!,#REF!,"Lấy",#REF!,AQ$2,#REF!,AQ$3,#REF!,AQ$1,#REF!,$L28)</f>
        <v>#REF!</v>
      </c>
      <c r="AR28" s="334" t="e">
        <f t="shared" si="3"/>
        <v>#REF!</v>
      </c>
      <c r="AT28" s="333" t="e">
        <f>SUMIFS(#REF!,#REF!,AT$2,#REF!,AT$3,#REF!,$L28,#REF!,AT$1)
+SUMIFS(#REF!,#REF!,AT$2,#REF!,AT$3,#REF!,$L28,#REF!,AT$1)
+SUMIFS(#REF!,#REF!,"Lấy",#REF!,AT$2,#REF!,AT$3,#REF!,AT$1,#REF!,$L28)</f>
        <v>#REF!</v>
      </c>
      <c r="AU28" s="333" t="e">
        <f>SUMIFS(#REF!,#REF!,AU$2,#REF!,AU$3,#REF!,$L28,#REF!,AU$1)
+SUMIFS(#REF!,#REF!,AU$2,#REF!,AU$3,#REF!,$L28,#REF!,AU$1)
+SUMIFS(#REF!,#REF!,"Lấy",#REF!,AU$2,#REF!,AU$3,#REF!,AU$1,#REF!,$L28)</f>
        <v>#REF!</v>
      </c>
      <c r="AV28" s="333" t="e">
        <f>SUMIFS(#REF!,#REF!,AV$2,#REF!,AV$3,#REF!,$L28,#REF!,AV$1)
+SUMIFS(#REF!,#REF!,AV$2,#REF!,AV$3,#REF!,$L28,#REF!,AV$1)
+SUMIFS(#REF!,#REF!,"Lấy",#REF!,AV$2,#REF!,AV$3,#REF!,AV$1,#REF!,$L28)</f>
        <v>#REF!</v>
      </c>
      <c r="AW28" s="333" t="e">
        <f>SUMIFS(#REF!,#REF!,AW$2,#REF!,AW$3,#REF!,$L28,#REF!,AW$1)
+SUMIFS(#REF!,#REF!,AW$2,#REF!,AW$3,#REF!,$L28,#REF!,AW$1)
+SUMIFS(#REF!,#REF!,"Lấy",#REF!,AW$2,#REF!,AW$3,#REF!,AW$1,#REF!,$L28)</f>
        <v>#REF!</v>
      </c>
      <c r="AX28" s="333" t="e">
        <f>SUMIFS(#REF!,#REF!,AX$2,#REF!,AX$3,#REF!,$L28,#REF!,AX$1)
+SUMIFS(#REF!,#REF!,AX$2,#REF!,AX$3,#REF!,$L28,#REF!,AX$1)
+SUMIFS(#REF!,#REF!,"Lấy",#REF!,AX$2,#REF!,AX$3,#REF!,AX$1,#REF!,$L28)</f>
        <v>#REF!</v>
      </c>
      <c r="AY28" s="333" t="e">
        <f>SUMIFS(#REF!,#REF!,AY$2,#REF!,AY$3,#REF!,$L28,#REF!,AY$1)
+SUMIFS(#REF!,#REF!,AY$2,#REF!,AY$3,#REF!,$L28,#REF!,AY$1)
+SUMIFS(#REF!,#REF!,"Lấy",#REF!,AY$2,#REF!,AY$3,#REF!,AY$1,#REF!,$L28)</f>
        <v>#REF!</v>
      </c>
      <c r="AZ28" s="333" t="e">
        <f>SUMIFS(#REF!,#REF!,AZ$2,#REF!,AZ$3,#REF!,$L28,#REF!,AZ$1)
+SUMIFS(#REF!,#REF!,AZ$2,#REF!,AZ$3,#REF!,$L28,#REF!,AZ$1)
+SUMIFS(#REF!,#REF!,"Lấy",#REF!,AZ$2,#REF!,AZ$3,#REF!,AZ$1,#REF!,$L28)</f>
        <v>#REF!</v>
      </c>
      <c r="BA28" s="333" t="e">
        <f>SUMIFS(#REF!,#REF!,BA$2,#REF!,BA$3,#REF!,$L28,#REF!,BA$1)
+SUMIFS(#REF!,#REF!,BA$2,#REF!,BA$3,#REF!,$L28,#REF!,BA$1)
+SUMIFS(#REF!,#REF!,"Lấy",#REF!,BA$2,#REF!,BA$3,#REF!,BA$1,#REF!,$L28)</f>
        <v>#REF!</v>
      </c>
      <c r="BB28" s="333" t="e">
        <f>SUMIFS(#REF!,#REF!,BB$2,#REF!,BB$3,#REF!,$L28,#REF!,BB$1)
+SUMIFS(#REF!,#REF!,BB$2,#REF!,BB$3,#REF!,$L28,#REF!,BB$1)
+SUMIFS(#REF!,#REF!,"Lấy",#REF!,BB$2,#REF!,BB$3,#REF!,BB$1,#REF!,$L28)</f>
        <v>#REF!</v>
      </c>
      <c r="BC28" s="333" t="e">
        <f>SUMIFS(#REF!,#REF!,BC$2,#REF!,BC$3,#REF!,$L28,#REF!,BC$1)
+SUMIFS(#REF!,#REF!,BC$2,#REF!,BC$3,#REF!,$L28,#REF!,BC$1)
+SUMIFS(#REF!,#REF!,"Lấy",#REF!,BC$2,#REF!,BC$3,#REF!,BC$1,#REF!,$L28)</f>
        <v>#REF!</v>
      </c>
      <c r="BD28" s="333" t="e">
        <f>SUMIFS(#REF!,#REF!,BD$2,#REF!,BD$3,#REF!,$L28,#REF!,BD$1)
+SUMIFS(#REF!,#REF!,BD$2,#REF!,BD$3,#REF!,$L28,#REF!,BD$1)
+SUMIFS(#REF!,#REF!,"Lấy",#REF!,BD$2,#REF!,BD$3,#REF!,BD$1,#REF!,$L28)</f>
        <v>#REF!</v>
      </c>
      <c r="BE28" s="333" t="e">
        <f>SUMIFS(#REF!,#REF!,BE$2,#REF!,BE$3,#REF!,$L28,#REF!,BE$1)
+SUMIFS(#REF!,#REF!,BE$2,#REF!,BE$3,#REF!,$L28,#REF!,BE$1)
+SUMIFS(#REF!,#REF!,"Lấy",#REF!,BE$2,#REF!,BE$3,#REF!,BE$1,#REF!,$L28)</f>
        <v>#REF!</v>
      </c>
      <c r="BF28" s="334" t="e">
        <f t="shared" si="4"/>
        <v>#REF!</v>
      </c>
      <c r="BH28" s="333" t="e">
        <f>SUMIFS(#REF!,#REF!,BH$2,#REF!,BH$3,#REF!,$L28,#REF!,BH$1)
+SUMIFS(#REF!,#REF!,BH$2,#REF!,BH$3,#REF!,$L28,#REF!,BH$1)
+SUMIFS(#REF!,#REF!,"Lấy",#REF!,BH$2,#REF!,BH$3,#REF!,BH$1,#REF!,$L28)</f>
        <v>#REF!</v>
      </c>
      <c r="BI28" s="333" t="e">
        <f>SUMIFS(#REF!,#REF!,BI$2,#REF!,BI$3,#REF!,$L28,#REF!,BI$1)
+SUMIFS(#REF!,#REF!,BI$2,#REF!,BI$3,#REF!,$L28,#REF!,BI$1)
+SUMIFS(#REF!,#REF!,"Lấy",#REF!,BI$2,#REF!,BI$3,#REF!,BI$1,#REF!,$L28)</f>
        <v>#REF!</v>
      </c>
      <c r="BJ28" s="333" t="e">
        <f>SUMIFS(#REF!,#REF!,BJ$2,#REF!,BJ$3,#REF!,$L28,#REF!,BJ$1)
+SUMIFS(#REF!,#REF!,BJ$2,#REF!,BJ$3,#REF!,$L28,#REF!,BJ$1)
+SUMIFS(#REF!,#REF!,"Lấy",#REF!,BJ$2,#REF!,BJ$3,#REF!,BJ$1,#REF!,$L28)</f>
        <v>#REF!</v>
      </c>
      <c r="BK28" s="333" t="e">
        <f>SUMIFS(#REF!,#REF!,BK$2,#REF!,BK$3,#REF!,$L28,#REF!,BK$1)
+SUMIFS(#REF!,#REF!,BK$2,#REF!,BK$3,#REF!,$L28,#REF!,BK$1)
+SUMIFS(#REF!,#REF!,"Lấy",#REF!,BK$2,#REF!,BK$3,#REF!,BK$1,#REF!,$L28)</f>
        <v>#REF!</v>
      </c>
      <c r="BL28" s="333" t="e">
        <f>SUMIFS(#REF!,#REF!,BL$2,#REF!,BL$3,#REF!,$L28,#REF!,BL$1)
+SUMIFS(#REF!,#REF!,BL$2,#REF!,BL$3,#REF!,$L28,#REF!,BL$1)
+SUMIFS(#REF!,#REF!,"Lấy",#REF!,BL$2,#REF!,BL$3,#REF!,BL$1,#REF!,$L28)</f>
        <v>#REF!</v>
      </c>
      <c r="BM28" s="333" t="e">
        <f>SUMIFS(#REF!,#REF!,BM$2,#REF!,BM$3,#REF!,$L28,#REF!,BM$1)
+SUMIFS(#REF!,#REF!,BM$2,#REF!,BM$3,#REF!,$L28,#REF!,BM$1)
+SUMIFS(#REF!,#REF!,"Lấy",#REF!,BM$2,#REF!,BM$3,#REF!,BM$1,#REF!,$L28)</f>
        <v>#REF!</v>
      </c>
      <c r="BN28" s="333" t="e">
        <f>SUMIFS(#REF!,#REF!,BN$2,#REF!,BN$3,#REF!,$L28,#REF!,BN$1)
+SUMIFS(#REF!,#REF!,BN$2,#REF!,BN$3,#REF!,$L28,#REF!,BN$1)
+SUMIFS(#REF!,#REF!,"Lấy",#REF!,BN$2,#REF!,BN$3,#REF!,BN$1,#REF!,$L28)</f>
        <v>#REF!</v>
      </c>
      <c r="BO28" s="333" t="e">
        <f>SUMIFS(#REF!,#REF!,BO$2,#REF!,BO$3,#REF!,$L28,#REF!,BO$1)
+SUMIFS(#REF!,#REF!,BO$2,#REF!,BO$3,#REF!,$L28,#REF!,BO$1)
+SUMIFS(#REF!,#REF!,"Lấy",#REF!,BO$2,#REF!,BO$3,#REF!,BO$1,#REF!,$L28)</f>
        <v>#REF!</v>
      </c>
      <c r="BP28" s="333" t="e">
        <f>SUMIFS(#REF!,#REF!,BP$2,#REF!,BP$3,#REF!,$L28,#REF!,BP$1)
+SUMIFS(#REF!,#REF!,BP$2,#REF!,BP$3,#REF!,$L28,#REF!,BP$1)
+SUMIFS(#REF!,#REF!,"Lấy",#REF!,BP$2,#REF!,BP$3,#REF!,BP$1,#REF!,$L28)</f>
        <v>#REF!</v>
      </c>
      <c r="BQ28" s="333" t="e">
        <f>SUMIFS(#REF!,#REF!,BQ$2,#REF!,BQ$3,#REF!,$L28,#REF!,BQ$1)
+SUMIFS(#REF!,#REF!,BQ$2,#REF!,BQ$3,#REF!,$L28,#REF!,BQ$1)
+SUMIFS(#REF!,#REF!,"Lấy",#REF!,BQ$2,#REF!,BQ$3,#REF!,BQ$1,#REF!,$L28)</f>
        <v>#REF!</v>
      </c>
      <c r="BR28" s="333" t="e">
        <f>SUMIFS(#REF!,#REF!,BR$2,#REF!,BR$3,#REF!,$L28,#REF!,BR$1)
+SUMIFS(#REF!,#REF!,BR$2,#REF!,BR$3,#REF!,$L28,#REF!,BR$1)
+SUMIFS(#REF!,#REF!,"Lấy",#REF!,BR$2,#REF!,BR$3,#REF!,BR$1,#REF!,$L28)</f>
        <v>#REF!</v>
      </c>
      <c r="BS28" s="333" t="e">
        <f>SUMIFS(#REF!,#REF!,BS$2,#REF!,BS$3,#REF!,$L28,#REF!,BS$1)
+SUMIFS(#REF!,#REF!,BS$2,#REF!,BS$3,#REF!,$L28,#REF!,BS$1)
+SUMIFS(#REF!,#REF!,"Lấy",#REF!,BS$2,#REF!,BS$3,#REF!,BS$1,#REF!,$L28)</f>
        <v>#REF!</v>
      </c>
      <c r="BT28" s="334" t="e">
        <f t="shared" si="5"/>
        <v>#REF!</v>
      </c>
      <c r="BV28" s="331">
        <v>0</v>
      </c>
      <c r="BW28" s="331">
        <v>0</v>
      </c>
      <c r="BX28" s="331">
        <v>0</v>
      </c>
      <c r="BY28" s="331">
        <v>0</v>
      </c>
      <c r="BZ28" s="331">
        <v>0</v>
      </c>
      <c r="CA28" s="331">
        <v>0</v>
      </c>
      <c r="CB28" s="331">
        <v>0</v>
      </c>
      <c r="CC28" s="331">
        <v>0</v>
      </c>
      <c r="CD28" s="331">
        <v>0</v>
      </c>
      <c r="CE28" s="331">
        <v>0</v>
      </c>
      <c r="CF28" s="331">
        <v>0</v>
      </c>
      <c r="CG28" s="331">
        <v>0</v>
      </c>
      <c r="CH28" s="334">
        <f t="shared" si="6"/>
        <v>0</v>
      </c>
      <c r="CI28" s="377">
        <f t="shared" si="7"/>
        <v>0</v>
      </c>
      <c r="CJ28" s="331">
        <v>0</v>
      </c>
      <c r="CK28" s="331">
        <v>0</v>
      </c>
      <c r="CL28" s="331">
        <v>0</v>
      </c>
      <c r="CM28" s="331">
        <v>0</v>
      </c>
      <c r="CN28" s="331">
        <v>0</v>
      </c>
      <c r="CO28" s="333"/>
      <c r="CP28" s="333"/>
      <c r="CQ28" s="333"/>
      <c r="CR28" s="333"/>
      <c r="CS28" s="333"/>
      <c r="CT28" s="333"/>
      <c r="CU28" s="333"/>
      <c r="CV28" s="334">
        <f t="shared" si="8"/>
        <v>0</v>
      </c>
      <c r="CX28" s="1033"/>
    </row>
    <row r="29" spans="1:102" ht="27.6" x14ac:dyDescent="0.25">
      <c r="B29" s="172">
        <f>IF(C29=0,"",MAX($B$7:B28)+1)</f>
        <v>23</v>
      </c>
      <c r="C29" s="21">
        <v>6272000102</v>
      </c>
      <c r="D29" s="9" t="str">
        <f>_xlfn.XLOOKUP(C29,'COA_DTGroup_Update 20260428'!$C$410:$C$854,'COA_DTGroup_Update 20260428'!$A$410:$A$854,"")</f>
        <v>Chi phí dao (Băm, tạo hạt)</v>
      </c>
      <c r="E29" s="9" t="s">
        <v>321</v>
      </c>
      <c r="F29" s="21" t="s">
        <v>815</v>
      </c>
      <c r="G29" s="171" t="s">
        <v>825</v>
      </c>
      <c r="H29" s="179">
        <f>VLOOKUP(C29,'COA_DTGroup_Update 20260428'!C:D,2,0)</f>
        <v>627</v>
      </c>
      <c r="I29" s="179">
        <v>17</v>
      </c>
      <c r="J29" s="198" t="s">
        <v>321</v>
      </c>
      <c r="K29" s="220" t="s">
        <v>197</v>
      </c>
      <c r="L29" s="1041" t="s">
        <v>634</v>
      </c>
      <c r="M29" s="1042" t="s">
        <v>2258</v>
      </c>
      <c r="N29" s="1039"/>
      <c r="O29" s="1039" t="s">
        <v>634</v>
      </c>
      <c r="P29" s="1" t="b">
        <v>0</v>
      </c>
      <c r="R29" s="333" t="e">
        <f>SUMIFS(#REF!,#REF!,R$2,#REF!,R$3,#REF!,$L29,#REF!,R$1)
+SUMIFS(#REF!,#REF!,R$2,#REF!,R$3,#REF!,$L29,#REF!,R$1)
+SUMIFS(#REF!,#REF!,"Lấy",#REF!,R$2,#REF!,R$3,#REF!,R$1,#REF!,$L29)</f>
        <v>#REF!</v>
      </c>
      <c r="S29" s="333" t="e">
        <f>SUMIFS(#REF!,#REF!,S$2,#REF!,S$3,#REF!,$L29,#REF!,S$1)
+SUMIFS(#REF!,#REF!,S$2,#REF!,S$3,#REF!,$L29,#REF!,S$1)
+SUMIFS(#REF!,#REF!,"Lấy",#REF!,S$2,#REF!,S$3,#REF!,S$1,#REF!,$L29)</f>
        <v>#REF!</v>
      </c>
      <c r="T29" s="333" t="e">
        <f>SUMIFS(#REF!,#REF!,T$2,#REF!,T$3,#REF!,$L29,#REF!,T$1)
+SUMIFS(#REF!,#REF!,T$2,#REF!,T$3,#REF!,$L29,#REF!,T$1)
+SUMIFS(#REF!,#REF!,"Lấy",#REF!,T$2,#REF!,T$3,#REF!,T$1,#REF!,$L29)</f>
        <v>#REF!</v>
      </c>
      <c r="U29" s="333" t="e">
        <f>SUMIFS(#REF!,#REF!,U$2,#REF!,U$3,#REF!,$L29,#REF!,U$1)
+SUMIFS(#REF!,#REF!,U$2,#REF!,U$3,#REF!,$L29,#REF!,U$1)
+SUMIFS(#REF!,#REF!,"Lấy",#REF!,U$2,#REF!,U$3,#REF!,U$1,#REF!,$L29)</f>
        <v>#REF!</v>
      </c>
      <c r="V29" s="333" t="e">
        <f>SUMIFS(#REF!,#REF!,V$2,#REF!,V$3,#REF!,$L29,#REF!,V$1)
+SUMIFS(#REF!,#REF!,V$2,#REF!,V$3,#REF!,$L29,#REF!,V$1)
+SUMIFS(#REF!,#REF!,"Lấy",#REF!,V$2,#REF!,V$3,#REF!,V$1,#REF!,$L29)</f>
        <v>#REF!</v>
      </c>
      <c r="W29" s="333" t="e">
        <f>SUMIFS(#REF!,#REF!,W$2,#REF!,W$3,#REF!,$L29,#REF!,W$1)
+SUMIFS(#REF!,#REF!,W$2,#REF!,W$3,#REF!,$L29,#REF!,W$1)
+SUMIFS(#REF!,#REF!,"Lấy",#REF!,W$2,#REF!,W$3,#REF!,W$1,#REF!,$L29)</f>
        <v>#REF!</v>
      </c>
      <c r="X29" s="333" t="e">
        <f>SUMIFS(#REF!,#REF!,X$2,#REF!,X$3,#REF!,$L29,#REF!,X$1)
+SUMIFS(#REF!,#REF!,X$2,#REF!,X$3,#REF!,$L29,#REF!,X$1)
+SUMIFS(#REF!,#REF!,"Lấy",#REF!,X$2,#REF!,X$3,#REF!,X$1,#REF!,$L29)</f>
        <v>#REF!</v>
      </c>
      <c r="Y29" s="333" t="e">
        <f>SUMIFS(#REF!,#REF!,Y$2,#REF!,Y$3,#REF!,$L29,#REF!,Y$1)
+SUMIFS(#REF!,#REF!,Y$2,#REF!,Y$3,#REF!,$L29,#REF!,Y$1)
+SUMIFS(#REF!,#REF!,"Lấy",#REF!,Y$2,#REF!,Y$3,#REF!,Y$1,#REF!,$L29)</f>
        <v>#REF!</v>
      </c>
      <c r="Z29" s="333" t="e">
        <f>SUMIFS(#REF!,#REF!,Z$2,#REF!,Z$3,#REF!,$L29,#REF!,Z$1)
+SUMIFS(#REF!,#REF!,Z$2,#REF!,Z$3,#REF!,$L29,#REF!,Z$1)
+SUMIFS(#REF!,#REF!,"Lấy",#REF!,Z$2,#REF!,Z$3,#REF!,Z$1,#REF!,$L29)</f>
        <v>#REF!</v>
      </c>
      <c r="AA29" s="333" t="e">
        <f>SUMIFS(#REF!,#REF!,AA$2,#REF!,AA$3,#REF!,$L29,#REF!,AA$1)
+SUMIFS(#REF!,#REF!,AA$2,#REF!,AA$3,#REF!,$L29,#REF!,AA$1)
+SUMIFS(#REF!,#REF!,"Lấy",#REF!,AA$2,#REF!,AA$3,#REF!,AA$1,#REF!,$L29)</f>
        <v>#REF!</v>
      </c>
      <c r="AB29" s="333" t="e">
        <f>SUMIFS(#REF!,#REF!,AB$2,#REF!,AB$3,#REF!,$L29,#REF!,AB$1)
+SUMIFS(#REF!,#REF!,AB$2,#REF!,AB$3,#REF!,$L29,#REF!,AB$1)
+SUMIFS(#REF!,#REF!,"Lấy",#REF!,AB$2,#REF!,AB$3,#REF!,AB$1,#REF!,$L29)</f>
        <v>#REF!</v>
      </c>
      <c r="AC29" s="333" t="e">
        <f>SUMIFS(#REF!,#REF!,AC$2,#REF!,AC$3,#REF!,$L29,#REF!,AC$1)
+SUMIFS(#REF!,#REF!,AC$2,#REF!,AC$3,#REF!,$L29,#REF!,AC$1)
+SUMIFS(#REF!,#REF!,"Lấy",#REF!,AC$2,#REF!,AC$3,#REF!,AC$1,#REF!,$L29)</f>
        <v>#REF!</v>
      </c>
      <c r="AD29" s="334" t="e">
        <f t="shared" si="2"/>
        <v>#REF!</v>
      </c>
      <c r="AF29" s="333" t="e">
        <f>SUMIFS(#REF!,#REF!,AF$2,#REF!,AF$3,#REF!,$L29,#REF!,AF$1)
+SUMIFS(#REF!,#REF!,AF$2,#REF!,AF$3,#REF!,$L29,#REF!,AF$1)
+SUMIFS(#REF!,#REF!,"Lấy",#REF!,AF$2,#REF!,AF$3,#REF!,AF$1,#REF!,$L29)</f>
        <v>#REF!</v>
      </c>
      <c r="AG29" s="333" t="e">
        <f>SUMIFS(#REF!,#REF!,AG$2,#REF!,AG$3,#REF!,$L29,#REF!,AG$1)
+SUMIFS(#REF!,#REF!,AG$2,#REF!,AG$3,#REF!,$L29,#REF!,AG$1)
+SUMIFS(#REF!,#REF!,"Lấy",#REF!,AG$2,#REF!,AG$3,#REF!,AG$1,#REF!,$L29)</f>
        <v>#REF!</v>
      </c>
      <c r="AH29" s="333" t="e">
        <f>SUMIFS(#REF!,#REF!,AH$2,#REF!,AH$3,#REF!,$L29,#REF!,AH$1)
+SUMIFS(#REF!,#REF!,AH$2,#REF!,AH$3,#REF!,$L29,#REF!,AH$1)
+SUMIFS(#REF!,#REF!,"Lấy",#REF!,AH$2,#REF!,AH$3,#REF!,AH$1,#REF!,$L29)</f>
        <v>#REF!</v>
      </c>
      <c r="AI29" s="333" t="e">
        <f>SUMIFS(#REF!,#REF!,AI$2,#REF!,AI$3,#REF!,$L29,#REF!,AI$1)
+SUMIFS(#REF!,#REF!,AI$2,#REF!,AI$3,#REF!,$L29,#REF!,AI$1)
+SUMIFS(#REF!,#REF!,"Lấy",#REF!,AI$2,#REF!,AI$3,#REF!,AI$1,#REF!,$L29)</f>
        <v>#REF!</v>
      </c>
      <c r="AJ29" s="333" t="e">
        <f>SUMIFS(#REF!,#REF!,AJ$2,#REF!,AJ$3,#REF!,$L29,#REF!,AJ$1)
+SUMIFS(#REF!,#REF!,AJ$2,#REF!,AJ$3,#REF!,$L29,#REF!,AJ$1)
+SUMIFS(#REF!,#REF!,"Lấy",#REF!,AJ$2,#REF!,AJ$3,#REF!,AJ$1,#REF!,$L29)</f>
        <v>#REF!</v>
      </c>
      <c r="AK29" s="333" t="e">
        <f>SUMIFS(#REF!,#REF!,AK$2,#REF!,AK$3,#REF!,$L29,#REF!,AK$1)
+SUMIFS(#REF!,#REF!,AK$2,#REF!,AK$3,#REF!,$L29,#REF!,AK$1)
+SUMIFS(#REF!,#REF!,"Lấy",#REF!,AK$2,#REF!,AK$3,#REF!,AK$1,#REF!,$L29)</f>
        <v>#REF!</v>
      </c>
      <c r="AL29" s="333" t="e">
        <f>SUMIFS(#REF!,#REF!,AL$2,#REF!,AL$3,#REF!,$L29,#REF!,AL$1)
+SUMIFS(#REF!,#REF!,AL$2,#REF!,AL$3,#REF!,$L29,#REF!,AL$1)
+SUMIFS(#REF!,#REF!,"Lấy",#REF!,AL$2,#REF!,AL$3,#REF!,AL$1,#REF!,$L29)</f>
        <v>#REF!</v>
      </c>
      <c r="AM29" s="333" t="e">
        <f>SUMIFS(#REF!,#REF!,AM$2,#REF!,AM$3,#REF!,$L29,#REF!,AM$1)
+SUMIFS(#REF!,#REF!,AM$2,#REF!,AM$3,#REF!,$L29,#REF!,AM$1)
+SUMIFS(#REF!,#REF!,"Lấy",#REF!,AM$2,#REF!,AM$3,#REF!,AM$1,#REF!,$L29)</f>
        <v>#REF!</v>
      </c>
      <c r="AN29" s="333" t="e">
        <f>SUMIFS(#REF!,#REF!,AN$2,#REF!,AN$3,#REF!,$L29,#REF!,AN$1)
+SUMIFS(#REF!,#REF!,AN$2,#REF!,AN$3,#REF!,$L29,#REF!,AN$1)
+SUMIFS(#REF!,#REF!,"Lấy",#REF!,AN$2,#REF!,AN$3,#REF!,AN$1,#REF!,$L29)</f>
        <v>#REF!</v>
      </c>
      <c r="AO29" s="333" t="e">
        <f>SUMIFS(#REF!,#REF!,AO$2,#REF!,AO$3,#REF!,$L29,#REF!,AO$1)
+SUMIFS(#REF!,#REF!,AO$2,#REF!,AO$3,#REF!,$L29,#REF!,AO$1)
+SUMIFS(#REF!,#REF!,"Lấy",#REF!,AO$2,#REF!,AO$3,#REF!,AO$1,#REF!,$L29)</f>
        <v>#REF!</v>
      </c>
      <c r="AP29" s="333" t="e">
        <f>SUMIFS(#REF!,#REF!,AP$2,#REF!,AP$3,#REF!,$L29,#REF!,AP$1)
+SUMIFS(#REF!,#REF!,AP$2,#REF!,AP$3,#REF!,$L29,#REF!,AP$1)
+SUMIFS(#REF!,#REF!,"Lấy",#REF!,AP$2,#REF!,AP$3,#REF!,AP$1,#REF!,$L29)</f>
        <v>#REF!</v>
      </c>
      <c r="AQ29" s="333" t="e">
        <f>SUMIFS(#REF!,#REF!,AQ$2,#REF!,AQ$3,#REF!,$L29,#REF!,AQ$1)
+SUMIFS(#REF!,#REF!,AQ$2,#REF!,AQ$3,#REF!,$L29,#REF!,AQ$1)
+SUMIFS(#REF!,#REF!,"Lấy",#REF!,AQ$2,#REF!,AQ$3,#REF!,AQ$1,#REF!,$L29)</f>
        <v>#REF!</v>
      </c>
      <c r="AR29" s="334" t="e">
        <f t="shared" si="3"/>
        <v>#REF!</v>
      </c>
      <c r="AT29" s="333" t="e">
        <f>SUMIFS(#REF!,#REF!,AT$2,#REF!,AT$3,#REF!,$L29,#REF!,AT$1)
+SUMIFS(#REF!,#REF!,AT$2,#REF!,AT$3,#REF!,$L29,#REF!,AT$1)
+SUMIFS(#REF!,#REF!,"Lấy",#REF!,AT$2,#REF!,AT$3,#REF!,AT$1,#REF!,$L29)</f>
        <v>#REF!</v>
      </c>
      <c r="AU29" s="333" t="e">
        <f>SUMIFS(#REF!,#REF!,AU$2,#REF!,AU$3,#REF!,$L29,#REF!,AU$1)
+SUMIFS(#REF!,#REF!,AU$2,#REF!,AU$3,#REF!,$L29,#REF!,AU$1)
+SUMIFS(#REF!,#REF!,"Lấy",#REF!,AU$2,#REF!,AU$3,#REF!,AU$1,#REF!,$L29)</f>
        <v>#REF!</v>
      </c>
      <c r="AV29" s="333" t="e">
        <f>SUMIFS(#REF!,#REF!,AV$2,#REF!,AV$3,#REF!,$L29,#REF!,AV$1)
+SUMIFS(#REF!,#REF!,AV$2,#REF!,AV$3,#REF!,$L29,#REF!,AV$1)
+SUMIFS(#REF!,#REF!,"Lấy",#REF!,AV$2,#REF!,AV$3,#REF!,AV$1,#REF!,$L29)</f>
        <v>#REF!</v>
      </c>
      <c r="AW29" s="333" t="e">
        <f>SUMIFS(#REF!,#REF!,AW$2,#REF!,AW$3,#REF!,$L29,#REF!,AW$1)
+SUMIFS(#REF!,#REF!,AW$2,#REF!,AW$3,#REF!,$L29,#REF!,AW$1)
+SUMIFS(#REF!,#REF!,"Lấy",#REF!,AW$2,#REF!,AW$3,#REF!,AW$1,#REF!,$L29)</f>
        <v>#REF!</v>
      </c>
      <c r="AX29" s="333" t="e">
        <f>SUMIFS(#REF!,#REF!,AX$2,#REF!,AX$3,#REF!,$L29,#REF!,AX$1)
+SUMIFS(#REF!,#REF!,AX$2,#REF!,AX$3,#REF!,$L29,#REF!,AX$1)
+SUMIFS(#REF!,#REF!,"Lấy",#REF!,AX$2,#REF!,AX$3,#REF!,AX$1,#REF!,$L29)</f>
        <v>#REF!</v>
      </c>
      <c r="AY29" s="333" t="e">
        <f>SUMIFS(#REF!,#REF!,AY$2,#REF!,AY$3,#REF!,$L29,#REF!,AY$1)
+SUMIFS(#REF!,#REF!,AY$2,#REF!,AY$3,#REF!,$L29,#REF!,AY$1)
+SUMIFS(#REF!,#REF!,"Lấy",#REF!,AY$2,#REF!,AY$3,#REF!,AY$1,#REF!,$L29)</f>
        <v>#REF!</v>
      </c>
      <c r="AZ29" s="333" t="e">
        <f>SUMIFS(#REF!,#REF!,AZ$2,#REF!,AZ$3,#REF!,$L29,#REF!,AZ$1)
+SUMIFS(#REF!,#REF!,AZ$2,#REF!,AZ$3,#REF!,$L29,#REF!,AZ$1)
+SUMIFS(#REF!,#REF!,"Lấy",#REF!,AZ$2,#REF!,AZ$3,#REF!,AZ$1,#REF!,$L29)</f>
        <v>#REF!</v>
      </c>
      <c r="BA29" s="333" t="e">
        <f>SUMIFS(#REF!,#REF!,BA$2,#REF!,BA$3,#REF!,$L29,#REF!,BA$1)
+SUMIFS(#REF!,#REF!,BA$2,#REF!,BA$3,#REF!,$L29,#REF!,BA$1)
+SUMIFS(#REF!,#REF!,"Lấy",#REF!,BA$2,#REF!,BA$3,#REF!,BA$1,#REF!,$L29)</f>
        <v>#REF!</v>
      </c>
      <c r="BB29" s="333" t="e">
        <f>SUMIFS(#REF!,#REF!,BB$2,#REF!,BB$3,#REF!,$L29,#REF!,BB$1)
+SUMIFS(#REF!,#REF!,BB$2,#REF!,BB$3,#REF!,$L29,#REF!,BB$1)
+SUMIFS(#REF!,#REF!,"Lấy",#REF!,BB$2,#REF!,BB$3,#REF!,BB$1,#REF!,$L29)</f>
        <v>#REF!</v>
      </c>
      <c r="BC29" s="333" t="e">
        <f>SUMIFS(#REF!,#REF!,BC$2,#REF!,BC$3,#REF!,$L29,#REF!,BC$1)
+SUMIFS(#REF!,#REF!,BC$2,#REF!,BC$3,#REF!,$L29,#REF!,BC$1)
+SUMIFS(#REF!,#REF!,"Lấy",#REF!,BC$2,#REF!,BC$3,#REF!,BC$1,#REF!,$L29)</f>
        <v>#REF!</v>
      </c>
      <c r="BD29" s="333" t="e">
        <f>SUMIFS(#REF!,#REF!,BD$2,#REF!,BD$3,#REF!,$L29,#REF!,BD$1)
+SUMIFS(#REF!,#REF!,BD$2,#REF!,BD$3,#REF!,$L29,#REF!,BD$1)
+SUMIFS(#REF!,#REF!,"Lấy",#REF!,BD$2,#REF!,BD$3,#REF!,BD$1,#REF!,$L29)</f>
        <v>#REF!</v>
      </c>
      <c r="BE29" s="333" t="e">
        <f>SUMIFS(#REF!,#REF!,BE$2,#REF!,BE$3,#REF!,$L29,#REF!,BE$1)
+SUMIFS(#REF!,#REF!,BE$2,#REF!,BE$3,#REF!,$L29,#REF!,BE$1)
+SUMIFS(#REF!,#REF!,"Lấy",#REF!,BE$2,#REF!,BE$3,#REF!,BE$1,#REF!,$L29)</f>
        <v>#REF!</v>
      </c>
      <c r="BF29" s="334" t="e">
        <f t="shared" si="4"/>
        <v>#REF!</v>
      </c>
      <c r="BH29" s="333" t="e">
        <f>SUMIFS(#REF!,#REF!,BH$2,#REF!,BH$3,#REF!,$L29,#REF!,BH$1)
+SUMIFS(#REF!,#REF!,BH$2,#REF!,BH$3,#REF!,$L29,#REF!,BH$1)
+SUMIFS(#REF!,#REF!,"Lấy",#REF!,BH$2,#REF!,BH$3,#REF!,BH$1,#REF!,$L29)</f>
        <v>#REF!</v>
      </c>
      <c r="BI29" s="333" t="e">
        <f>SUMIFS(#REF!,#REF!,BI$2,#REF!,BI$3,#REF!,$L29,#REF!,BI$1)
+SUMIFS(#REF!,#REF!,BI$2,#REF!,BI$3,#REF!,$L29,#REF!,BI$1)
+SUMIFS(#REF!,#REF!,"Lấy",#REF!,BI$2,#REF!,BI$3,#REF!,BI$1,#REF!,$L29)</f>
        <v>#REF!</v>
      </c>
      <c r="BJ29" s="333" t="e">
        <f>SUMIFS(#REF!,#REF!,BJ$2,#REF!,BJ$3,#REF!,$L29,#REF!,BJ$1)
+SUMIFS(#REF!,#REF!,BJ$2,#REF!,BJ$3,#REF!,$L29,#REF!,BJ$1)
+SUMIFS(#REF!,#REF!,"Lấy",#REF!,BJ$2,#REF!,BJ$3,#REF!,BJ$1,#REF!,$L29)</f>
        <v>#REF!</v>
      </c>
      <c r="BK29" s="333" t="e">
        <f>SUMIFS(#REF!,#REF!,BK$2,#REF!,BK$3,#REF!,$L29,#REF!,BK$1)
+SUMIFS(#REF!,#REF!,BK$2,#REF!,BK$3,#REF!,$L29,#REF!,BK$1)
+SUMIFS(#REF!,#REF!,"Lấy",#REF!,BK$2,#REF!,BK$3,#REF!,BK$1,#REF!,$L29)</f>
        <v>#REF!</v>
      </c>
      <c r="BL29" s="333" t="e">
        <f>SUMIFS(#REF!,#REF!,BL$2,#REF!,BL$3,#REF!,$L29,#REF!,BL$1)
+SUMIFS(#REF!,#REF!,BL$2,#REF!,BL$3,#REF!,$L29,#REF!,BL$1)
+SUMIFS(#REF!,#REF!,"Lấy",#REF!,BL$2,#REF!,BL$3,#REF!,BL$1,#REF!,$L29)</f>
        <v>#REF!</v>
      </c>
      <c r="BM29" s="333" t="e">
        <f>SUMIFS(#REF!,#REF!,BM$2,#REF!,BM$3,#REF!,$L29,#REF!,BM$1)
+SUMIFS(#REF!,#REF!,BM$2,#REF!,BM$3,#REF!,$L29,#REF!,BM$1)
+SUMIFS(#REF!,#REF!,"Lấy",#REF!,BM$2,#REF!,BM$3,#REF!,BM$1,#REF!,$L29)</f>
        <v>#REF!</v>
      </c>
      <c r="BN29" s="333" t="e">
        <f>SUMIFS(#REF!,#REF!,BN$2,#REF!,BN$3,#REF!,$L29,#REF!,BN$1)
+SUMIFS(#REF!,#REF!,BN$2,#REF!,BN$3,#REF!,$L29,#REF!,BN$1)
+SUMIFS(#REF!,#REF!,"Lấy",#REF!,BN$2,#REF!,BN$3,#REF!,BN$1,#REF!,$L29)</f>
        <v>#REF!</v>
      </c>
      <c r="BO29" s="333" t="e">
        <f>SUMIFS(#REF!,#REF!,BO$2,#REF!,BO$3,#REF!,$L29,#REF!,BO$1)
+SUMIFS(#REF!,#REF!,BO$2,#REF!,BO$3,#REF!,$L29,#REF!,BO$1)
+SUMIFS(#REF!,#REF!,"Lấy",#REF!,BO$2,#REF!,BO$3,#REF!,BO$1,#REF!,$L29)</f>
        <v>#REF!</v>
      </c>
      <c r="BP29" s="333" t="e">
        <f>SUMIFS(#REF!,#REF!,BP$2,#REF!,BP$3,#REF!,$L29,#REF!,BP$1)
+SUMIFS(#REF!,#REF!,BP$2,#REF!,BP$3,#REF!,$L29,#REF!,BP$1)
+SUMIFS(#REF!,#REF!,"Lấy",#REF!,BP$2,#REF!,BP$3,#REF!,BP$1,#REF!,$L29)</f>
        <v>#REF!</v>
      </c>
      <c r="BQ29" s="333" t="e">
        <f>SUMIFS(#REF!,#REF!,BQ$2,#REF!,BQ$3,#REF!,$L29,#REF!,BQ$1)
+SUMIFS(#REF!,#REF!,BQ$2,#REF!,BQ$3,#REF!,$L29,#REF!,BQ$1)
+SUMIFS(#REF!,#REF!,"Lấy",#REF!,BQ$2,#REF!,BQ$3,#REF!,BQ$1,#REF!,$L29)</f>
        <v>#REF!</v>
      </c>
      <c r="BR29" s="333" t="e">
        <f>SUMIFS(#REF!,#REF!,BR$2,#REF!,BR$3,#REF!,$L29,#REF!,BR$1)
+SUMIFS(#REF!,#REF!,BR$2,#REF!,BR$3,#REF!,$L29,#REF!,BR$1)
+SUMIFS(#REF!,#REF!,"Lấy",#REF!,BR$2,#REF!,BR$3,#REF!,BR$1,#REF!,$L29)</f>
        <v>#REF!</v>
      </c>
      <c r="BS29" s="333" t="e">
        <f>SUMIFS(#REF!,#REF!,BS$2,#REF!,BS$3,#REF!,$L29,#REF!,BS$1)
+SUMIFS(#REF!,#REF!,BS$2,#REF!,BS$3,#REF!,$L29,#REF!,BS$1)
+SUMIFS(#REF!,#REF!,"Lấy",#REF!,BS$2,#REF!,BS$3,#REF!,BS$1,#REF!,$L29)</f>
        <v>#REF!</v>
      </c>
      <c r="BT29" s="334" t="e">
        <f t="shared" si="5"/>
        <v>#REF!</v>
      </c>
      <c r="BV29" s="331">
        <v>41281989.143078715</v>
      </c>
      <c r="BW29" s="331">
        <v>24769193.485847227</v>
      </c>
      <c r="BX29" s="331">
        <v>54671578.131058551</v>
      </c>
      <c r="BY29" s="331">
        <v>65568786.351298951</v>
      </c>
      <c r="BZ29" s="331">
        <v>171691246.38807815</v>
      </c>
      <c r="CA29" s="331">
        <v>171691246.38807815</v>
      </c>
      <c r="CB29" s="331">
        <v>178558896.24360126</v>
      </c>
      <c r="CC29" s="331">
        <v>178713132.94828272</v>
      </c>
      <c r="CD29" s="331">
        <v>171839550.91181034</v>
      </c>
      <c r="CE29" s="331">
        <v>178576544.82923734</v>
      </c>
      <c r="CF29" s="331">
        <v>171708216.18195897</v>
      </c>
      <c r="CG29" s="331">
        <v>178558896.24360126</v>
      </c>
      <c r="CH29" s="334">
        <f t="shared" si="6"/>
        <v>1587629277.2459319</v>
      </c>
      <c r="CI29" s="377">
        <f t="shared" si="7"/>
        <v>-0.7754179529754488</v>
      </c>
      <c r="CJ29" s="331">
        <v>12043011</v>
      </c>
      <c r="CK29" s="331">
        <v>0</v>
      </c>
      <c r="CL29" s="331">
        <v>0</v>
      </c>
      <c r="CM29" s="331">
        <v>53404000</v>
      </c>
      <c r="CN29" s="331">
        <v>53404000</v>
      </c>
      <c r="CO29" s="333"/>
      <c r="CP29" s="333"/>
      <c r="CQ29" s="333"/>
      <c r="CR29" s="333"/>
      <c r="CS29" s="333"/>
      <c r="CT29" s="333"/>
      <c r="CU29" s="333"/>
      <c r="CV29" s="334">
        <f t="shared" si="8"/>
        <v>118851011</v>
      </c>
      <c r="CX29" s="1033"/>
    </row>
    <row r="30" spans="1:102" s="3" customFormat="1" ht="27.6" x14ac:dyDescent="0.25">
      <c r="A30" s="191"/>
      <c r="B30" s="212">
        <f>IF(C30=0,"",MAX($B$7:B29)+1)</f>
        <v>24</v>
      </c>
      <c r="C30" s="204">
        <v>6273001401</v>
      </c>
      <c r="D30" s="205" t="str">
        <f>_xlfn.XLOOKUP(C30,'COA_DTGroup_Update 20260428'!$C$410:$C$854,'COA_DTGroup_Update 20260428'!$A$410:$A$854,"")</f>
        <v>Chi phí dao cụ CNC</v>
      </c>
      <c r="E30" s="205"/>
      <c r="F30" s="204" t="s">
        <v>826</v>
      </c>
      <c r="G30" s="205" t="s">
        <v>827</v>
      </c>
      <c r="H30" s="200"/>
      <c r="I30" s="200">
        <v>17</v>
      </c>
      <c r="J30" s="201" t="s">
        <v>321</v>
      </c>
      <c r="K30" s="221" t="s">
        <v>197</v>
      </c>
      <c r="L30" s="286" t="s">
        <v>2056</v>
      </c>
      <c r="M30" s="287" t="s">
        <v>2259</v>
      </c>
      <c r="N30" s="284"/>
      <c r="O30" s="284" t="s">
        <v>2056</v>
      </c>
      <c r="P30" s="1" t="b">
        <v>0</v>
      </c>
      <c r="R30" s="335" t="e">
        <f>SUMIFS(#REF!,#REF!,R$2,#REF!,R$3,#REF!,$L30,#REF!,R$1)
+SUMIFS(#REF!,#REF!,R$2,#REF!,R$3,#REF!,$L30,#REF!,R$1)
+SUMIFS(#REF!,#REF!,"Lấy",#REF!,R$2,#REF!,R$3,#REF!,R$1,#REF!,$L30)</f>
        <v>#REF!</v>
      </c>
      <c r="S30" s="335" t="e">
        <f>SUMIFS(#REF!,#REF!,S$2,#REF!,S$3,#REF!,$L30,#REF!,S$1)
+SUMIFS(#REF!,#REF!,S$2,#REF!,S$3,#REF!,$L30,#REF!,S$1)
+SUMIFS(#REF!,#REF!,"Lấy",#REF!,S$2,#REF!,S$3,#REF!,S$1,#REF!,$L30)</f>
        <v>#REF!</v>
      </c>
      <c r="T30" s="335" t="e">
        <f>SUMIFS(#REF!,#REF!,T$2,#REF!,T$3,#REF!,$L30,#REF!,T$1)
+SUMIFS(#REF!,#REF!,T$2,#REF!,T$3,#REF!,$L30,#REF!,T$1)
+SUMIFS(#REF!,#REF!,"Lấy",#REF!,T$2,#REF!,T$3,#REF!,T$1,#REF!,$L30)</f>
        <v>#REF!</v>
      </c>
      <c r="U30" s="335" t="e">
        <f>SUMIFS(#REF!,#REF!,U$2,#REF!,U$3,#REF!,$L30,#REF!,U$1)
+SUMIFS(#REF!,#REF!,U$2,#REF!,U$3,#REF!,$L30,#REF!,U$1)
+SUMIFS(#REF!,#REF!,"Lấy",#REF!,U$2,#REF!,U$3,#REF!,U$1,#REF!,$L30)</f>
        <v>#REF!</v>
      </c>
      <c r="V30" s="335" t="e">
        <f>SUMIFS(#REF!,#REF!,V$2,#REF!,V$3,#REF!,$L30,#REF!,V$1)
+SUMIFS(#REF!,#REF!,V$2,#REF!,V$3,#REF!,$L30,#REF!,V$1)
+SUMIFS(#REF!,#REF!,"Lấy",#REF!,V$2,#REF!,V$3,#REF!,V$1,#REF!,$L30)</f>
        <v>#REF!</v>
      </c>
      <c r="W30" s="335" t="e">
        <f>SUMIFS(#REF!,#REF!,W$2,#REF!,W$3,#REF!,$L30,#REF!,W$1)
+SUMIFS(#REF!,#REF!,W$2,#REF!,W$3,#REF!,$L30,#REF!,W$1)
+SUMIFS(#REF!,#REF!,"Lấy",#REF!,W$2,#REF!,W$3,#REF!,W$1,#REF!,$L30)</f>
        <v>#REF!</v>
      </c>
      <c r="X30" s="335" t="e">
        <f>SUMIFS(#REF!,#REF!,X$2,#REF!,X$3,#REF!,$L30,#REF!,X$1)
+SUMIFS(#REF!,#REF!,X$2,#REF!,X$3,#REF!,$L30,#REF!,X$1)
+SUMIFS(#REF!,#REF!,"Lấy",#REF!,X$2,#REF!,X$3,#REF!,X$1,#REF!,$L30)</f>
        <v>#REF!</v>
      </c>
      <c r="Y30" s="335" t="e">
        <f>SUMIFS(#REF!,#REF!,Y$2,#REF!,Y$3,#REF!,$L30,#REF!,Y$1)
+SUMIFS(#REF!,#REF!,Y$2,#REF!,Y$3,#REF!,$L30,#REF!,Y$1)
+SUMIFS(#REF!,#REF!,"Lấy",#REF!,Y$2,#REF!,Y$3,#REF!,Y$1,#REF!,$L30)</f>
        <v>#REF!</v>
      </c>
      <c r="Z30" s="335" t="e">
        <f>SUMIFS(#REF!,#REF!,Z$2,#REF!,Z$3,#REF!,$L30,#REF!,Z$1)
+SUMIFS(#REF!,#REF!,Z$2,#REF!,Z$3,#REF!,$L30,#REF!,Z$1)
+SUMIFS(#REF!,#REF!,"Lấy",#REF!,Z$2,#REF!,Z$3,#REF!,Z$1,#REF!,$L30)</f>
        <v>#REF!</v>
      </c>
      <c r="AA30" s="335" t="e">
        <f>SUMIFS(#REF!,#REF!,AA$2,#REF!,AA$3,#REF!,$L30,#REF!,AA$1)
+SUMIFS(#REF!,#REF!,AA$2,#REF!,AA$3,#REF!,$L30,#REF!,AA$1)
+SUMIFS(#REF!,#REF!,"Lấy",#REF!,AA$2,#REF!,AA$3,#REF!,AA$1,#REF!,$L30)</f>
        <v>#REF!</v>
      </c>
      <c r="AB30" s="335" t="e">
        <f>SUMIFS(#REF!,#REF!,AB$2,#REF!,AB$3,#REF!,$L30,#REF!,AB$1)
+SUMIFS(#REF!,#REF!,AB$2,#REF!,AB$3,#REF!,$L30,#REF!,AB$1)
+SUMIFS(#REF!,#REF!,"Lấy",#REF!,AB$2,#REF!,AB$3,#REF!,AB$1,#REF!,$L30)</f>
        <v>#REF!</v>
      </c>
      <c r="AC30" s="335" t="e">
        <f>SUMIFS(#REF!,#REF!,AC$2,#REF!,AC$3,#REF!,$L30,#REF!,AC$1)
+SUMIFS(#REF!,#REF!,AC$2,#REF!,AC$3,#REF!,$L30,#REF!,AC$1)
+SUMIFS(#REF!,#REF!,"Lấy",#REF!,AC$2,#REF!,AC$3,#REF!,AC$1,#REF!,$L30)</f>
        <v>#REF!</v>
      </c>
      <c r="AD30" s="336" t="e">
        <f t="shared" si="2"/>
        <v>#REF!</v>
      </c>
      <c r="AF30" s="335" t="e">
        <f>SUMIFS(#REF!,#REF!,AF$2,#REF!,AF$3,#REF!,$L30,#REF!,AF$1)
+SUMIFS(#REF!,#REF!,AF$2,#REF!,AF$3,#REF!,$L30,#REF!,AF$1)
+SUMIFS(#REF!,#REF!,"Lấy",#REF!,AF$2,#REF!,AF$3,#REF!,AF$1,#REF!,$L30)</f>
        <v>#REF!</v>
      </c>
      <c r="AG30" s="335" t="e">
        <f>SUMIFS(#REF!,#REF!,AG$2,#REF!,AG$3,#REF!,$L30,#REF!,AG$1)
+SUMIFS(#REF!,#REF!,AG$2,#REF!,AG$3,#REF!,$L30,#REF!,AG$1)
+SUMIFS(#REF!,#REF!,"Lấy",#REF!,AG$2,#REF!,AG$3,#REF!,AG$1,#REF!,$L30)</f>
        <v>#REF!</v>
      </c>
      <c r="AH30" s="335" t="e">
        <f>SUMIFS(#REF!,#REF!,AH$2,#REF!,AH$3,#REF!,$L30,#REF!,AH$1)
+SUMIFS(#REF!,#REF!,AH$2,#REF!,AH$3,#REF!,$L30,#REF!,AH$1)
+SUMIFS(#REF!,#REF!,"Lấy",#REF!,AH$2,#REF!,AH$3,#REF!,AH$1,#REF!,$L30)</f>
        <v>#REF!</v>
      </c>
      <c r="AI30" s="335" t="e">
        <f>SUMIFS(#REF!,#REF!,AI$2,#REF!,AI$3,#REF!,$L30,#REF!,AI$1)
+SUMIFS(#REF!,#REF!,AI$2,#REF!,AI$3,#REF!,$L30,#REF!,AI$1)
+SUMIFS(#REF!,#REF!,"Lấy",#REF!,AI$2,#REF!,AI$3,#REF!,AI$1,#REF!,$L30)</f>
        <v>#REF!</v>
      </c>
      <c r="AJ30" s="335" t="e">
        <f>SUMIFS(#REF!,#REF!,AJ$2,#REF!,AJ$3,#REF!,$L30,#REF!,AJ$1)
+SUMIFS(#REF!,#REF!,AJ$2,#REF!,AJ$3,#REF!,$L30,#REF!,AJ$1)
+SUMIFS(#REF!,#REF!,"Lấy",#REF!,AJ$2,#REF!,AJ$3,#REF!,AJ$1,#REF!,$L30)</f>
        <v>#REF!</v>
      </c>
      <c r="AK30" s="335" t="e">
        <f>SUMIFS(#REF!,#REF!,AK$2,#REF!,AK$3,#REF!,$L30,#REF!,AK$1)
+SUMIFS(#REF!,#REF!,AK$2,#REF!,AK$3,#REF!,$L30,#REF!,AK$1)
+SUMIFS(#REF!,#REF!,"Lấy",#REF!,AK$2,#REF!,AK$3,#REF!,AK$1,#REF!,$L30)</f>
        <v>#REF!</v>
      </c>
      <c r="AL30" s="335" t="e">
        <f>SUMIFS(#REF!,#REF!,AL$2,#REF!,AL$3,#REF!,$L30,#REF!,AL$1)
+SUMIFS(#REF!,#REF!,AL$2,#REF!,AL$3,#REF!,$L30,#REF!,AL$1)
+SUMIFS(#REF!,#REF!,"Lấy",#REF!,AL$2,#REF!,AL$3,#REF!,AL$1,#REF!,$L30)</f>
        <v>#REF!</v>
      </c>
      <c r="AM30" s="335" t="e">
        <f>SUMIFS(#REF!,#REF!,AM$2,#REF!,AM$3,#REF!,$L30,#REF!,AM$1)
+SUMIFS(#REF!,#REF!,AM$2,#REF!,AM$3,#REF!,$L30,#REF!,AM$1)
+SUMIFS(#REF!,#REF!,"Lấy",#REF!,AM$2,#REF!,AM$3,#REF!,AM$1,#REF!,$L30)</f>
        <v>#REF!</v>
      </c>
      <c r="AN30" s="335" t="e">
        <f>SUMIFS(#REF!,#REF!,AN$2,#REF!,AN$3,#REF!,$L30,#REF!,AN$1)
+SUMIFS(#REF!,#REF!,AN$2,#REF!,AN$3,#REF!,$L30,#REF!,AN$1)
+SUMIFS(#REF!,#REF!,"Lấy",#REF!,AN$2,#REF!,AN$3,#REF!,AN$1,#REF!,$L30)</f>
        <v>#REF!</v>
      </c>
      <c r="AO30" s="335" t="e">
        <f>SUMIFS(#REF!,#REF!,AO$2,#REF!,AO$3,#REF!,$L30,#REF!,AO$1)
+SUMIFS(#REF!,#REF!,AO$2,#REF!,AO$3,#REF!,$L30,#REF!,AO$1)
+SUMIFS(#REF!,#REF!,"Lấy",#REF!,AO$2,#REF!,AO$3,#REF!,AO$1,#REF!,$L30)</f>
        <v>#REF!</v>
      </c>
      <c r="AP30" s="335" t="e">
        <f>SUMIFS(#REF!,#REF!,AP$2,#REF!,AP$3,#REF!,$L30,#REF!,AP$1)
+SUMIFS(#REF!,#REF!,AP$2,#REF!,AP$3,#REF!,$L30,#REF!,AP$1)
+SUMIFS(#REF!,#REF!,"Lấy",#REF!,AP$2,#REF!,AP$3,#REF!,AP$1,#REF!,$L30)</f>
        <v>#REF!</v>
      </c>
      <c r="AQ30" s="335" t="e">
        <f>SUMIFS(#REF!,#REF!,AQ$2,#REF!,AQ$3,#REF!,$L30,#REF!,AQ$1)
+SUMIFS(#REF!,#REF!,AQ$2,#REF!,AQ$3,#REF!,$L30,#REF!,AQ$1)
+SUMIFS(#REF!,#REF!,"Lấy",#REF!,AQ$2,#REF!,AQ$3,#REF!,AQ$1,#REF!,$L30)</f>
        <v>#REF!</v>
      </c>
      <c r="AR30" s="336" t="e">
        <f t="shared" si="3"/>
        <v>#REF!</v>
      </c>
      <c r="AT30" s="335" t="e">
        <f>SUMIFS(#REF!,#REF!,AT$2,#REF!,AT$3,#REF!,$L30,#REF!,AT$1)
+SUMIFS(#REF!,#REF!,AT$2,#REF!,AT$3,#REF!,$L30,#REF!,AT$1)
+SUMIFS(#REF!,#REF!,"Lấy",#REF!,AT$2,#REF!,AT$3,#REF!,AT$1,#REF!,$L30)</f>
        <v>#REF!</v>
      </c>
      <c r="AU30" s="335" t="e">
        <f>SUMIFS(#REF!,#REF!,AU$2,#REF!,AU$3,#REF!,$L30,#REF!,AU$1)
+SUMIFS(#REF!,#REF!,AU$2,#REF!,AU$3,#REF!,$L30,#REF!,AU$1)
+SUMIFS(#REF!,#REF!,"Lấy",#REF!,AU$2,#REF!,AU$3,#REF!,AU$1,#REF!,$L30)</f>
        <v>#REF!</v>
      </c>
      <c r="AV30" s="335" t="e">
        <f>SUMIFS(#REF!,#REF!,AV$2,#REF!,AV$3,#REF!,$L30,#REF!,AV$1)
+SUMIFS(#REF!,#REF!,AV$2,#REF!,AV$3,#REF!,$L30,#REF!,AV$1)
+SUMIFS(#REF!,#REF!,"Lấy",#REF!,AV$2,#REF!,AV$3,#REF!,AV$1,#REF!,$L30)</f>
        <v>#REF!</v>
      </c>
      <c r="AW30" s="335" t="e">
        <f>SUMIFS(#REF!,#REF!,AW$2,#REF!,AW$3,#REF!,$L30,#REF!,AW$1)
+SUMIFS(#REF!,#REF!,AW$2,#REF!,AW$3,#REF!,$L30,#REF!,AW$1)
+SUMIFS(#REF!,#REF!,"Lấy",#REF!,AW$2,#REF!,AW$3,#REF!,AW$1,#REF!,$L30)</f>
        <v>#REF!</v>
      </c>
      <c r="AX30" s="335" t="e">
        <f>SUMIFS(#REF!,#REF!,AX$2,#REF!,AX$3,#REF!,$L30,#REF!,AX$1)
+SUMIFS(#REF!,#REF!,AX$2,#REF!,AX$3,#REF!,$L30,#REF!,AX$1)
+SUMIFS(#REF!,#REF!,"Lấy",#REF!,AX$2,#REF!,AX$3,#REF!,AX$1,#REF!,$L30)</f>
        <v>#REF!</v>
      </c>
      <c r="AY30" s="335" t="e">
        <f>SUMIFS(#REF!,#REF!,AY$2,#REF!,AY$3,#REF!,$L30,#REF!,AY$1)
+SUMIFS(#REF!,#REF!,AY$2,#REF!,AY$3,#REF!,$L30,#REF!,AY$1)
+SUMIFS(#REF!,#REF!,"Lấy",#REF!,AY$2,#REF!,AY$3,#REF!,AY$1,#REF!,$L30)</f>
        <v>#REF!</v>
      </c>
      <c r="AZ30" s="335" t="e">
        <f>SUMIFS(#REF!,#REF!,AZ$2,#REF!,AZ$3,#REF!,$L30,#REF!,AZ$1)
+SUMIFS(#REF!,#REF!,AZ$2,#REF!,AZ$3,#REF!,$L30,#REF!,AZ$1)
+SUMIFS(#REF!,#REF!,"Lấy",#REF!,AZ$2,#REF!,AZ$3,#REF!,AZ$1,#REF!,$L30)</f>
        <v>#REF!</v>
      </c>
      <c r="BA30" s="335" t="e">
        <f>SUMIFS(#REF!,#REF!,BA$2,#REF!,BA$3,#REF!,$L30,#REF!,BA$1)
+SUMIFS(#REF!,#REF!,BA$2,#REF!,BA$3,#REF!,$L30,#REF!,BA$1)
+SUMIFS(#REF!,#REF!,"Lấy",#REF!,BA$2,#REF!,BA$3,#REF!,BA$1,#REF!,$L30)</f>
        <v>#REF!</v>
      </c>
      <c r="BB30" s="335" t="e">
        <f>SUMIFS(#REF!,#REF!,BB$2,#REF!,BB$3,#REF!,$L30,#REF!,BB$1)
+SUMIFS(#REF!,#REF!,BB$2,#REF!,BB$3,#REF!,$L30,#REF!,BB$1)
+SUMIFS(#REF!,#REF!,"Lấy",#REF!,BB$2,#REF!,BB$3,#REF!,BB$1,#REF!,$L30)</f>
        <v>#REF!</v>
      </c>
      <c r="BC30" s="335" t="e">
        <f>SUMIFS(#REF!,#REF!,BC$2,#REF!,BC$3,#REF!,$L30,#REF!,BC$1)
+SUMIFS(#REF!,#REF!,BC$2,#REF!,BC$3,#REF!,$L30,#REF!,BC$1)
+SUMIFS(#REF!,#REF!,"Lấy",#REF!,BC$2,#REF!,BC$3,#REF!,BC$1,#REF!,$L30)</f>
        <v>#REF!</v>
      </c>
      <c r="BD30" s="335" t="e">
        <f>SUMIFS(#REF!,#REF!,BD$2,#REF!,BD$3,#REF!,$L30,#REF!,BD$1)
+SUMIFS(#REF!,#REF!,BD$2,#REF!,BD$3,#REF!,$L30,#REF!,BD$1)
+SUMIFS(#REF!,#REF!,"Lấy",#REF!,BD$2,#REF!,BD$3,#REF!,BD$1,#REF!,$L30)</f>
        <v>#REF!</v>
      </c>
      <c r="BE30" s="335" t="e">
        <f>SUMIFS(#REF!,#REF!,BE$2,#REF!,BE$3,#REF!,$L30,#REF!,BE$1)
+SUMIFS(#REF!,#REF!,BE$2,#REF!,BE$3,#REF!,$L30,#REF!,BE$1)
+SUMIFS(#REF!,#REF!,"Lấy",#REF!,BE$2,#REF!,BE$3,#REF!,BE$1,#REF!,$L30)</f>
        <v>#REF!</v>
      </c>
      <c r="BF30" s="336" t="e">
        <f t="shared" si="4"/>
        <v>#REF!</v>
      </c>
      <c r="BH30" s="335" t="e">
        <f>SUMIFS(#REF!,#REF!,BH$2,#REF!,BH$3,#REF!,$L30,#REF!,BH$1)
+SUMIFS(#REF!,#REF!,BH$2,#REF!,BH$3,#REF!,$L30,#REF!,BH$1)
+SUMIFS(#REF!,#REF!,"Lấy",#REF!,BH$2,#REF!,BH$3,#REF!,BH$1,#REF!,$L30)</f>
        <v>#REF!</v>
      </c>
      <c r="BI30" s="335" t="e">
        <f>SUMIFS(#REF!,#REF!,BI$2,#REF!,BI$3,#REF!,$L30,#REF!,BI$1)
+SUMIFS(#REF!,#REF!,BI$2,#REF!,BI$3,#REF!,$L30,#REF!,BI$1)
+SUMIFS(#REF!,#REF!,"Lấy",#REF!,BI$2,#REF!,BI$3,#REF!,BI$1,#REF!,$L30)</f>
        <v>#REF!</v>
      </c>
      <c r="BJ30" s="335" t="e">
        <f>SUMIFS(#REF!,#REF!,BJ$2,#REF!,BJ$3,#REF!,$L30,#REF!,BJ$1)
+SUMIFS(#REF!,#REF!,BJ$2,#REF!,BJ$3,#REF!,$L30,#REF!,BJ$1)
+SUMIFS(#REF!,#REF!,"Lấy",#REF!,BJ$2,#REF!,BJ$3,#REF!,BJ$1,#REF!,$L30)</f>
        <v>#REF!</v>
      </c>
      <c r="BK30" s="335" t="e">
        <f>SUMIFS(#REF!,#REF!,BK$2,#REF!,BK$3,#REF!,$L30,#REF!,BK$1)
+SUMIFS(#REF!,#REF!,BK$2,#REF!,BK$3,#REF!,$L30,#REF!,BK$1)
+SUMIFS(#REF!,#REF!,"Lấy",#REF!,BK$2,#REF!,BK$3,#REF!,BK$1,#REF!,$L30)</f>
        <v>#REF!</v>
      </c>
      <c r="BL30" s="335" t="e">
        <f>SUMIFS(#REF!,#REF!,BL$2,#REF!,BL$3,#REF!,$L30,#REF!,BL$1)
+SUMIFS(#REF!,#REF!,BL$2,#REF!,BL$3,#REF!,$L30,#REF!,BL$1)
+SUMIFS(#REF!,#REF!,"Lấy",#REF!,BL$2,#REF!,BL$3,#REF!,BL$1,#REF!,$L30)</f>
        <v>#REF!</v>
      </c>
      <c r="BM30" s="335" t="e">
        <f>SUMIFS(#REF!,#REF!,BM$2,#REF!,BM$3,#REF!,$L30,#REF!,BM$1)
+SUMIFS(#REF!,#REF!,BM$2,#REF!,BM$3,#REF!,$L30,#REF!,BM$1)
+SUMIFS(#REF!,#REF!,"Lấy",#REF!,BM$2,#REF!,BM$3,#REF!,BM$1,#REF!,$L30)</f>
        <v>#REF!</v>
      </c>
      <c r="BN30" s="335" t="e">
        <f>SUMIFS(#REF!,#REF!,BN$2,#REF!,BN$3,#REF!,$L30,#REF!,BN$1)
+SUMIFS(#REF!,#REF!,BN$2,#REF!,BN$3,#REF!,$L30,#REF!,BN$1)
+SUMIFS(#REF!,#REF!,"Lấy",#REF!,BN$2,#REF!,BN$3,#REF!,BN$1,#REF!,$L30)</f>
        <v>#REF!</v>
      </c>
      <c r="BO30" s="335" t="e">
        <f>SUMIFS(#REF!,#REF!,BO$2,#REF!,BO$3,#REF!,$L30,#REF!,BO$1)
+SUMIFS(#REF!,#REF!,BO$2,#REF!,BO$3,#REF!,$L30,#REF!,BO$1)
+SUMIFS(#REF!,#REF!,"Lấy",#REF!,BO$2,#REF!,BO$3,#REF!,BO$1,#REF!,$L30)</f>
        <v>#REF!</v>
      </c>
      <c r="BP30" s="335" t="e">
        <f>SUMIFS(#REF!,#REF!,BP$2,#REF!,BP$3,#REF!,$L30,#REF!,BP$1)
+SUMIFS(#REF!,#REF!,BP$2,#REF!,BP$3,#REF!,$L30,#REF!,BP$1)
+SUMIFS(#REF!,#REF!,"Lấy",#REF!,BP$2,#REF!,BP$3,#REF!,BP$1,#REF!,$L30)</f>
        <v>#REF!</v>
      </c>
      <c r="BQ30" s="335" t="e">
        <f>SUMIFS(#REF!,#REF!,BQ$2,#REF!,BQ$3,#REF!,$L30,#REF!,BQ$1)
+SUMIFS(#REF!,#REF!,BQ$2,#REF!,BQ$3,#REF!,$L30,#REF!,BQ$1)
+SUMIFS(#REF!,#REF!,"Lấy",#REF!,BQ$2,#REF!,BQ$3,#REF!,BQ$1,#REF!,$L30)</f>
        <v>#REF!</v>
      </c>
      <c r="BR30" s="335" t="e">
        <f>SUMIFS(#REF!,#REF!,BR$2,#REF!,BR$3,#REF!,$L30,#REF!,BR$1)
+SUMIFS(#REF!,#REF!,BR$2,#REF!,BR$3,#REF!,$L30,#REF!,BR$1)
+SUMIFS(#REF!,#REF!,"Lấy",#REF!,BR$2,#REF!,BR$3,#REF!,BR$1,#REF!,$L30)</f>
        <v>#REF!</v>
      </c>
      <c r="BS30" s="335" t="e">
        <f>SUMIFS(#REF!,#REF!,BS$2,#REF!,BS$3,#REF!,$L30,#REF!,BS$1)
+SUMIFS(#REF!,#REF!,BS$2,#REF!,BS$3,#REF!,$L30,#REF!,BS$1)
+SUMIFS(#REF!,#REF!,"Lấy",#REF!,BS$2,#REF!,BS$3,#REF!,BS$1,#REF!,$L30)</f>
        <v>#REF!</v>
      </c>
      <c r="BT30" s="336" t="e">
        <f t="shared" si="5"/>
        <v>#REF!</v>
      </c>
      <c r="BV30" s="331">
        <v>0</v>
      </c>
      <c r="BW30" s="331">
        <v>0</v>
      </c>
      <c r="BX30" s="331">
        <v>0</v>
      </c>
      <c r="BY30" s="331">
        <v>0</v>
      </c>
      <c r="BZ30" s="331">
        <v>0</v>
      </c>
      <c r="CA30" s="331">
        <v>0</v>
      </c>
      <c r="CB30" s="331">
        <v>0</v>
      </c>
      <c r="CC30" s="331">
        <v>0</v>
      </c>
      <c r="CD30" s="331">
        <v>0</v>
      </c>
      <c r="CE30" s="331">
        <v>0</v>
      </c>
      <c r="CF30" s="331">
        <v>0</v>
      </c>
      <c r="CG30" s="331">
        <v>0</v>
      </c>
      <c r="CH30" s="336">
        <f t="shared" si="6"/>
        <v>0</v>
      </c>
      <c r="CI30" s="377">
        <f t="shared" si="7"/>
        <v>0</v>
      </c>
      <c r="CJ30" s="331">
        <v>0</v>
      </c>
      <c r="CK30" s="331">
        <v>0</v>
      </c>
      <c r="CL30" s="331">
        <v>0</v>
      </c>
      <c r="CM30" s="331">
        <v>0</v>
      </c>
      <c r="CN30" s="331">
        <v>0</v>
      </c>
      <c r="CO30" s="335"/>
      <c r="CP30" s="335"/>
      <c r="CQ30" s="335"/>
      <c r="CR30" s="335"/>
      <c r="CS30" s="335"/>
      <c r="CT30" s="335"/>
      <c r="CU30" s="335"/>
      <c r="CV30" s="336">
        <f t="shared" si="8"/>
        <v>0</v>
      </c>
      <c r="CX30" s="1033"/>
    </row>
    <row r="31" spans="1:102" ht="27.6" x14ac:dyDescent="0.25">
      <c r="B31" s="172">
        <f>IF(C31=0,"",MAX($B$7:B30)+1)</f>
        <v>25</v>
      </c>
      <c r="C31" s="21">
        <v>6273000105</v>
      </c>
      <c r="D31" s="9" t="str">
        <f>_xlfn.XLOOKUP(C31,'COA_DTGroup_Update 20260428'!$C$410:$C$854,'COA_DTGroup_Update 20260428'!$A$410:$A$854,"")</f>
        <v>Chi phí khuôn tạo hạt</v>
      </c>
      <c r="E31" s="9" t="s">
        <v>322</v>
      </c>
      <c r="F31" s="21" t="s">
        <v>828</v>
      </c>
      <c r="G31" s="171"/>
      <c r="H31" s="179">
        <f>VLOOKUP(C31,'COA_DTGroup_Update 20260428'!C:D,2,0)</f>
        <v>627</v>
      </c>
      <c r="I31" s="179">
        <v>18</v>
      </c>
      <c r="J31" s="198" t="s">
        <v>322</v>
      </c>
      <c r="K31" s="220" t="s">
        <v>197</v>
      </c>
      <c r="L31" s="1041" t="s">
        <v>635</v>
      </c>
      <c r="M31" s="1044" t="s">
        <v>2271</v>
      </c>
      <c r="N31" s="1039"/>
      <c r="O31" s="1039" t="s">
        <v>2053</v>
      </c>
      <c r="P31" s="1" t="b">
        <v>0</v>
      </c>
      <c r="R31" s="333" t="e">
        <f>SUMIFS(#REF!,#REF!,R$2,#REF!,R$3,#REF!,$L31,#REF!,R$1)
+SUMIFS(#REF!,#REF!,R$2,#REF!,R$3,#REF!,$L31,#REF!,R$1)
+SUMIFS(#REF!,#REF!,"Lấy",#REF!,R$2,#REF!,R$3,#REF!,R$1,#REF!,$L31)</f>
        <v>#REF!</v>
      </c>
      <c r="S31" s="333" t="e">
        <f>SUMIFS(#REF!,#REF!,S$2,#REF!,S$3,#REF!,$L31,#REF!,S$1)
+SUMIFS(#REF!,#REF!,S$2,#REF!,S$3,#REF!,$L31,#REF!,S$1)
+SUMIFS(#REF!,#REF!,"Lấy",#REF!,S$2,#REF!,S$3,#REF!,S$1,#REF!,$L31)</f>
        <v>#REF!</v>
      </c>
      <c r="T31" s="333" t="e">
        <f>SUMIFS(#REF!,#REF!,T$2,#REF!,T$3,#REF!,$L31,#REF!,T$1)
+SUMIFS(#REF!,#REF!,T$2,#REF!,T$3,#REF!,$L31,#REF!,T$1)
+SUMIFS(#REF!,#REF!,"Lấy",#REF!,T$2,#REF!,T$3,#REF!,T$1,#REF!,$L31)</f>
        <v>#REF!</v>
      </c>
      <c r="U31" s="333" t="e">
        <f>SUMIFS(#REF!,#REF!,U$2,#REF!,U$3,#REF!,$L31,#REF!,U$1)
+SUMIFS(#REF!,#REF!,U$2,#REF!,U$3,#REF!,$L31,#REF!,U$1)
+SUMIFS(#REF!,#REF!,"Lấy",#REF!,U$2,#REF!,U$3,#REF!,U$1,#REF!,$L31)</f>
        <v>#REF!</v>
      </c>
      <c r="V31" s="333" t="e">
        <f>SUMIFS(#REF!,#REF!,V$2,#REF!,V$3,#REF!,$L31,#REF!,V$1)
+SUMIFS(#REF!,#REF!,V$2,#REF!,V$3,#REF!,$L31,#REF!,V$1)
+SUMIFS(#REF!,#REF!,"Lấy",#REF!,V$2,#REF!,V$3,#REF!,V$1,#REF!,$L31)</f>
        <v>#REF!</v>
      </c>
      <c r="W31" s="333" t="e">
        <f>SUMIFS(#REF!,#REF!,W$2,#REF!,W$3,#REF!,$L31,#REF!,W$1)
+SUMIFS(#REF!,#REF!,W$2,#REF!,W$3,#REF!,$L31,#REF!,W$1)
+SUMIFS(#REF!,#REF!,"Lấy",#REF!,W$2,#REF!,W$3,#REF!,W$1,#REF!,$L31)</f>
        <v>#REF!</v>
      </c>
      <c r="X31" s="333" t="e">
        <f>SUMIFS(#REF!,#REF!,X$2,#REF!,X$3,#REF!,$L31,#REF!,X$1)
+SUMIFS(#REF!,#REF!,X$2,#REF!,X$3,#REF!,$L31,#REF!,X$1)
+SUMIFS(#REF!,#REF!,"Lấy",#REF!,X$2,#REF!,X$3,#REF!,X$1,#REF!,$L31)</f>
        <v>#REF!</v>
      </c>
      <c r="Y31" s="333" t="e">
        <f>SUMIFS(#REF!,#REF!,Y$2,#REF!,Y$3,#REF!,$L31,#REF!,Y$1)
+SUMIFS(#REF!,#REF!,Y$2,#REF!,Y$3,#REF!,$L31,#REF!,Y$1)
+SUMIFS(#REF!,#REF!,"Lấy",#REF!,Y$2,#REF!,Y$3,#REF!,Y$1,#REF!,$L31)</f>
        <v>#REF!</v>
      </c>
      <c r="Z31" s="333" t="e">
        <f>SUMIFS(#REF!,#REF!,Z$2,#REF!,Z$3,#REF!,$L31,#REF!,Z$1)
+SUMIFS(#REF!,#REF!,Z$2,#REF!,Z$3,#REF!,$L31,#REF!,Z$1)
+SUMIFS(#REF!,#REF!,"Lấy",#REF!,Z$2,#REF!,Z$3,#REF!,Z$1,#REF!,$L31)</f>
        <v>#REF!</v>
      </c>
      <c r="AA31" s="333" t="e">
        <f>SUMIFS(#REF!,#REF!,AA$2,#REF!,AA$3,#REF!,$L31,#REF!,AA$1)
+SUMIFS(#REF!,#REF!,AA$2,#REF!,AA$3,#REF!,$L31,#REF!,AA$1)
+SUMIFS(#REF!,#REF!,"Lấy",#REF!,AA$2,#REF!,AA$3,#REF!,AA$1,#REF!,$L31)</f>
        <v>#REF!</v>
      </c>
      <c r="AB31" s="333" t="e">
        <f>SUMIFS(#REF!,#REF!,AB$2,#REF!,AB$3,#REF!,$L31,#REF!,AB$1)
+SUMIFS(#REF!,#REF!,AB$2,#REF!,AB$3,#REF!,$L31,#REF!,AB$1)
+SUMIFS(#REF!,#REF!,"Lấy",#REF!,AB$2,#REF!,AB$3,#REF!,AB$1,#REF!,$L31)</f>
        <v>#REF!</v>
      </c>
      <c r="AC31" s="333" t="e">
        <f>SUMIFS(#REF!,#REF!,AC$2,#REF!,AC$3,#REF!,$L31,#REF!,AC$1)
+SUMIFS(#REF!,#REF!,AC$2,#REF!,AC$3,#REF!,$L31,#REF!,AC$1)
+SUMIFS(#REF!,#REF!,"Lấy",#REF!,AC$2,#REF!,AC$3,#REF!,AC$1,#REF!,$L31)</f>
        <v>#REF!</v>
      </c>
      <c r="AD31" s="334" t="e">
        <f t="shared" si="2"/>
        <v>#REF!</v>
      </c>
      <c r="AF31" s="333" t="e">
        <f>SUMIFS(#REF!,#REF!,AF$2,#REF!,AF$3,#REF!,$L31,#REF!,AF$1)
+SUMIFS(#REF!,#REF!,AF$2,#REF!,AF$3,#REF!,$L31,#REF!,AF$1)
+SUMIFS(#REF!,#REF!,"Lấy",#REF!,AF$2,#REF!,AF$3,#REF!,AF$1,#REF!,$L31)</f>
        <v>#REF!</v>
      </c>
      <c r="AG31" s="333" t="e">
        <f>SUMIFS(#REF!,#REF!,AG$2,#REF!,AG$3,#REF!,$L31,#REF!,AG$1)
+SUMIFS(#REF!,#REF!,AG$2,#REF!,AG$3,#REF!,$L31,#REF!,AG$1)
+SUMIFS(#REF!,#REF!,"Lấy",#REF!,AG$2,#REF!,AG$3,#REF!,AG$1,#REF!,$L31)</f>
        <v>#REF!</v>
      </c>
      <c r="AH31" s="333" t="e">
        <f>SUMIFS(#REF!,#REF!,AH$2,#REF!,AH$3,#REF!,$L31,#REF!,AH$1)
+SUMIFS(#REF!,#REF!,AH$2,#REF!,AH$3,#REF!,$L31,#REF!,AH$1)
+SUMIFS(#REF!,#REF!,"Lấy",#REF!,AH$2,#REF!,AH$3,#REF!,AH$1,#REF!,$L31)</f>
        <v>#REF!</v>
      </c>
      <c r="AI31" s="333" t="e">
        <f>SUMIFS(#REF!,#REF!,AI$2,#REF!,AI$3,#REF!,$L31,#REF!,AI$1)
+SUMIFS(#REF!,#REF!,AI$2,#REF!,AI$3,#REF!,$L31,#REF!,AI$1)
+SUMIFS(#REF!,#REF!,"Lấy",#REF!,AI$2,#REF!,AI$3,#REF!,AI$1,#REF!,$L31)</f>
        <v>#REF!</v>
      </c>
      <c r="AJ31" s="333" t="e">
        <f>SUMIFS(#REF!,#REF!,AJ$2,#REF!,AJ$3,#REF!,$L31,#REF!,AJ$1)
+SUMIFS(#REF!,#REF!,AJ$2,#REF!,AJ$3,#REF!,$L31,#REF!,AJ$1)
+SUMIFS(#REF!,#REF!,"Lấy",#REF!,AJ$2,#REF!,AJ$3,#REF!,AJ$1,#REF!,$L31)</f>
        <v>#REF!</v>
      </c>
      <c r="AK31" s="333" t="e">
        <f>SUMIFS(#REF!,#REF!,AK$2,#REF!,AK$3,#REF!,$L31,#REF!,AK$1)
+SUMIFS(#REF!,#REF!,AK$2,#REF!,AK$3,#REF!,$L31,#REF!,AK$1)
+SUMIFS(#REF!,#REF!,"Lấy",#REF!,AK$2,#REF!,AK$3,#REF!,AK$1,#REF!,$L31)</f>
        <v>#REF!</v>
      </c>
      <c r="AL31" s="333" t="e">
        <f>SUMIFS(#REF!,#REF!,AL$2,#REF!,AL$3,#REF!,$L31,#REF!,AL$1)
+SUMIFS(#REF!,#REF!,AL$2,#REF!,AL$3,#REF!,$L31,#REF!,AL$1)
+SUMIFS(#REF!,#REF!,"Lấy",#REF!,AL$2,#REF!,AL$3,#REF!,AL$1,#REF!,$L31)</f>
        <v>#REF!</v>
      </c>
      <c r="AM31" s="333" t="e">
        <f>SUMIFS(#REF!,#REF!,AM$2,#REF!,AM$3,#REF!,$L31,#REF!,AM$1)
+SUMIFS(#REF!,#REF!,AM$2,#REF!,AM$3,#REF!,$L31,#REF!,AM$1)
+SUMIFS(#REF!,#REF!,"Lấy",#REF!,AM$2,#REF!,AM$3,#REF!,AM$1,#REF!,$L31)</f>
        <v>#REF!</v>
      </c>
      <c r="AN31" s="333" t="e">
        <f>SUMIFS(#REF!,#REF!,AN$2,#REF!,AN$3,#REF!,$L31,#REF!,AN$1)
+SUMIFS(#REF!,#REF!,AN$2,#REF!,AN$3,#REF!,$L31,#REF!,AN$1)
+SUMIFS(#REF!,#REF!,"Lấy",#REF!,AN$2,#REF!,AN$3,#REF!,AN$1,#REF!,$L31)</f>
        <v>#REF!</v>
      </c>
      <c r="AO31" s="333" t="e">
        <f>SUMIFS(#REF!,#REF!,AO$2,#REF!,AO$3,#REF!,$L31,#REF!,AO$1)
+SUMIFS(#REF!,#REF!,AO$2,#REF!,AO$3,#REF!,$L31,#REF!,AO$1)
+SUMIFS(#REF!,#REF!,"Lấy",#REF!,AO$2,#REF!,AO$3,#REF!,AO$1,#REF!,$L31)</f>
        <v>#REF!</v>
      </c>
      <c r="AP31" s="333" t="e">
        <f>SUMIFS(#REF!,#REF!,AP$2,#REF!,AP$3,#REF!,$L31,#REF!,AP$1)
+SUMIFS(#REF!,#REF!,AP$2,#REF!,AP$3,#REF!,$L31,#REF!,AP$1)
+SUMIFS(#REF!,#REF!,"Lấy",#REF!,AP$2,#REF!,AP$3,#REF!,AP$1,#REF!,$L31)</f>
        <v>#REF!</v>
      </c>
      <c r="AQ31" s="333" t="e">
        <f>SUMIFS(#REF!,#REF!,AQ$2,#REF!,AQ$3,#REF!,$L31,#REF!,AQ$1)
+SUMIFS(#REF!,#REF!,AQ$2,#REF!,AQ$3,#REF!,$L31,#REF!,AQ$1)
+SUMIFS(#REF!,#REF!,"Lấy",#REF!,AQ$2,#REF!,AQ$3,#REF!,AQ$1,#REF!,$L31)</f>
        <v>#REF!</v>
      </c>
      <c r="AR31" s="334" t="e">
        <f t="shared" si="3"/>
        <v>#REF!</v>
      </c>
      <c r="AT31" s="333" t="e">
        <f>SUMIFS(#REF!,#REF!,AT$2,#REF!,AT$3,#REF!,$L31,#REF!,AT$1)
+SUMIFS(#REF!,#REF!,AT$2,#REF!,AT$3,#REF!,$L31,#REF!,AT$1)
+SUMIFS(#REF!,#REF!,"Lấy",#REF!,AT$2,#REF!,AT$3,#REF!,AT$1,#REF!,$L31)</f>
        <v>#REF!</v>
      </c>
      <c r="AU31" s="333" t="e">
        <f>SUMIFS(#REF!,#REF!,AU$2,#REF!,AU$3,#REF!,$L31,#REF!,AU$1)
+SUMIFS(#REF!,#REF!,AU$2,#REF!,AU$3,#REF!,$L31,#REF!,AU$1)
+SUMIFS(#REF!,#REF!,"Lấy",#REF!,AU$2,#REF!,AU$3,#REF!,AU$1,#REF!,$L31)</f>
        <v>#REF!</v>
      </c>
      <c r="AV31" s="333" t="e">
        <f>SUMIFS(#REF!,#REF!,AV$2,#REF!,AV$3,#REF!,$L31,#REF!,AV$1)
+SUMIFS(#REF!,#REF!,AV$2,#REF!,AV$3,#REF!,$L31,#REF!,AV$1)
+SUMIFS(#REF!,#REF!,"Lấy",#REF!,AV$2,#REF!,AV$3,#REF!,AV$1,#REF!,$L31)</f>
        <v>#REF!</v>
      </c>
      <c r="AW31" s="333" t="e">
        <f>SUMIFS(#REF!,#REF!,AW$2,#REF!,AW$3,#REF!,$L31,#REF!,AW$1)
+SUMIFS(#REF!,#REF!,AW$2,#REF!,AW$3,#REF!,$L31,#REF!,AW$1)
+SUMIFS(#REF!,#REF!,"Lấy",#REF!,AW$2,#REF!,AW$3,#REF!,AW$1,#REF!,$L31)</f>
        <v>#REF!</v>
      </c>
      <c r="AX31" s="333" t="e">
        <f>SUMIFS(#REF!,#REF!,AX$2,#REF!,AX$3,#REF!,$L31,#REF!,AX$1)
+SUMIFS(#REF!,#REF!,AX$2,#REF!,AX$3,#REF!,$L31,#REF!,AX$1)
+SUMIFS(#REF!,#REF!,"Lấy",#REF!,AX$2,#REF!,AX$3,#REF!,AX$1,#REF!,$L31)</f>
        <v>#REF!</v>
      </c>
      <c r="AY31" s="333" t="e">
        <f>SUMIFS(#REF!,#REF!,AY$2,#REF!,AY$3,#REF!,$L31,#REF!,AY$1)
+SUMIFS(#REF!,#REF!,AY$2,#REF!,AY$3,#REF!,$L31,#REF!,AY$1)
+SUMIFS(#REF!,#REF!,"Lấy",#REF!,AY$2,#REF!,AY$3,#REF!,AY$1,#REF!,$L31)</f>
        <v>#REF!</v>
      </c>
      <c r="AZ31" s="333" t="e">
        <f>SUMIFS(#REF!,#REF!,AZ$2,#REF!,AZ$3,#REF!,$L31,#REF!,AZ$1)
+SUMIFS(#REF!,#REF!,AZ$2,#REF!,AZ$3,#REF!,$L31,#REF!,AZ$1)
+SUMIFS(#REF!,#REF!,"Lấy",#REF!,AZ$2,#REF!,AZ$3,#REF!,AZ$1,#REF!,$L31)</f>
        <v>#REF!</v>
      </c>
      <c r="BA31" s="333" t="e">
        <f>SUMIFS(#REF!,#REF!,BA$2,#REF!,BA$3,#REF!,$L31,#REF!,BA$1)
+SUMIFS(#REF!,#REF!,BA$2,#REF!,BA$3,#REF!,$L31,#REF!,BA$1)
+SUMIFS(#REF!,#REF!,"Lấy",#REF!,BA$2,#REF!,BA$3,#REF!,BA$1,#REF!,$L31)</f>
        <v>#REF!</v>
      </c>
      <c r="BB31" s="333" t="e">
        <f>SUMIFS(#REF!,#REF!,BB$2,#REF!,BB$3,#REF!,$L31,#REF!,BB$1)
+SUMIFS(#REF!,#REF!,BB$2,#REF!,BB$3,#REF!,$L31,#REF!,BB$1)
+SUMIFS(#REF!,#REF!,"Lấy",#REF!,BB$2,#REF!,BB$3,#REF!,BB$1,#REF!,$L31)</f>
        <v>#REF!</v>
      </c>
      <c r="BC31" s="333" t="e">
        <f>SUMIFS(#REF!,#REF!,BC$2,#REF!,BC$3,#REF!,$L31,#REF!,BC$1)
+SUMIFS(#REF!,#REF!,BC$2,#REF!,BC$3,#REF!,$L31,#REF!,BC$1)
+SUMIFS(#REF!,#REF!,"Lấy",#REF!,BC$2,#REF!,BC$3,#REF!,BC$1,#REF!,$L31)</f>
        <v>#REF!</v>
      </c>
      <c r="BD31" s="333" t="e">
        <f>SUMIFS(#REF!,#REF!,BD$2,#REF!,BD$3,#REF!,$L31,#REF!,BD$1)
+SUMIFS(#REF!,#REF!,BD$2,#REF!,BD$3,#REF!,$L31,#REF!,BD$1)
+SUMIFS(#REF!,#REF!,"Lấy",#REF!,BD$2,#REF!,BD$3,#REF!,BD$1,#REF!,$L31)</f>
        <v>#REF!</v>
      </c>
      <c r="BE31" s="333" t="e">
        <f>SUMIFS(#REF!,#REF!,BE$2,#REF!,BE$3,#REF!,$L31,#REF!,BE$1)
+SUMIFS(#REF!,#REF!,BE$2,#REF!,BE$3,#REF!,$L31,#REF!,BE$1)
+SUMIFS(#REF!,#REF!,"Lấy",#REF!,BE$2,#REF!,BE$3,#REF!,BE$1,#REF!,$L31)</f>
        <v>#REF!</v>
      </c>
      <c r="BF31" s="334" t="e">
        <f t="shared" si="4"/>
        <v>#REF!</v>
      </c>
      <c r="BH31" s="333" t="e">
        <f>SUMIFS(#REF!,#REF!,BH$2,#REF!,BH$3,#REF!,$L31,#REF!,BH$1)
+SUMIFS(#REF!,#REF!,BH$2,#REF!,BH$3,#REF!,$L31,#REF!,BH$1)
+SUMIFS(#REF!,#REF!,"Lấy",#REF!,BH$2,#REF!,BH$3,#REF!,BH$1,#REF!,$L31)</f>
        <v>#REF!</v>
      </c>
      <c r="BI31" s="333" t="e">
        <f>SUMIFS(#REF!,#REF!,BI$2,#REF!,BI$3,#REF!,$L31,#REF!,BI$1)
+SUMIFS(#REF!,#REF!,BI$2,#REF!,BI$3,#REF!,$L31,#REF!,BI$1)
+SUMIFS(#REF!,#REF!,"Lấy",#REF!,BI$2,#REF!,BI$3,#REF!,BI$1,#REF!,$L31)</f>
        <v>#REF!</v>
      </c>
      <c r="BJ31" s="333" t="e">
        <f>SUMIFS(#REF!,#REF!,BJ$2,#REF!,BJ$3,#REF!,$L31,#REF!,BJ$1)
+SUMIFS(#REF!,#REF!,BJ$2,#REF!,BJ$3,#REF!,$L31,#REF!,BJ$1)
+SUMIFS(#REF!,#REF!,"Lấy",#REF!,BJ$2,#REF!,BJ$3,#REF!,BJ$1,#REF!,$L31)</f>
        <v>#REF!</v>
      </c>
      <c r="BK31" s="333" t="e">
        <f>SUMIFS(#REF!,#REF!,BK$2,#REF!,BK$3,#REF!,$L31,#REF!,BK$1)
+SUMIFS(#REF!,#REF!,BK$2,#REF!,BK$3,#REF!,$L31,#REF!,BK$1)
+SUMIFS(#REF!,#REF!,"Lấy",#REF!,BK$2,#REF!,BK$3,#REF!,BK$1,#REF!,$L31)</f>
        <v>#REF!</v>
      </c>
      <c r="BL31" s="333" t="e">
        <f>SUMIFS(#REF!,#REF!,BL$2,#REF!,BL$3,#REF!,$L31,#REF!,BL$1)
+SUMIFS(#REF!,#REF!,BL$2,#REF!,BL$3,#REF!,$L31,#REF!,BL$1)
+SUMIFS(#REF!,#REF!,"Lấy",#REF!,BL$2,#REF!,BL$3,#REF!,BL$1,#REF!,$L31)</f>
        <v>#REF!</v>
      </c>
      <c r="BM31" s="333" t="e">
        <f>SUMIFS(#REF!,#REF!,BM$2,#REF!,BM$3,#REF!,$L31,#REF!,BM$1)
+SUMIFS(#REF!,#REF!,BM$2,#REF!,BM$3,#REF!,$L31,#REF!,BM$1)
+SUMIFS(#REF!,#REF!,"Lấy",#REF!,BM$2,#REF!,BM$3,#REF!,BM$1,#REF!,$L31)</f>
        <v>#REF!</v>
      </c>
      <c r="BN31" s="333" t="e">
        <f>SUMIFS(#REF!,#REF!,BN$2,#REF!,BN$3,#REF!,$L31,#REF!,BN$1)
+SUMIFS(#REF!,#REF!,BN$2,#REF!,BN$3,#REF!,$L31,#REF!,BN$1)
+SUMIFS(#REF!,#REF!,"Lấy",#REF!,BN$2,#REF!,BN$3,#REF!,BN$1,#REF!,$L31)</f>
        <v>#REF!</v>
      </c>
      <c r="BO31" s="333" t="e">
        <f>SUMIFS(#REF!,#REF!,BO$2,#REF!,BO$3,#REF!,$L31,#REF!,BO$1)
+SUMIFS(#REF!,#REF!,BO$2,#REF!,BO$3,#REF!,$L31,#REF!,BO$1)
+SUMIFS(#REF!,#REF!,"Lấy",#REF!,BO$2,#REF!,BO$3,#REF!,BO$1,#REF!,$L31)</f>
        <v>#REF!</v>
      </c>
      <c r="BP31" s="333" t="e">
        <f>SUMIFS(#REF!,#REF!,BP$2,#REF!,BP$3,#REF!,$L31,#REF!,BP$1)
+SUMIFS(#REF!,#REF!,BP$2,#REF!,BP$3,#REF!,$L31,#REF!,BP$1)
+SUMIFS(#REF!,#REF!,"Lấy",#REF!,BP$2,#REF!,BP$3,#REF!,BP$1,#REF!,$L31)</f>
        <v>#REF!</v>
      </c>
      <c r="BQ31" s="333" t="e">
        <f>SUMIFS(#REF!,#REF!,BQ$2,#REF!,BQ$3,#REF!,$L31,#REF!,BQ$1)
+SUMIFS(#REF!,#REF!,BQ$2,#REF!,BQ$3,#REF!,$L31,#REF!,BQ$1)
+SUMIFS(#REF!,#REF!,"Lấy",#REF!,BQ$2,#REF!,BQ$3,#REF!,BQ$1,#REF!,$L31)</f>
        <v>#REF!</v>
      </c>
      <c r="BR31" s="333" t="e">
        <f>SUMIFS(#REF!,#REF!,BR$2,#REF!,BR$3,#REF!,$L31,#REF!,BR$1)
+SUMIFS(#REF!,#REF!,BR$2,#REF!,BR$3,#REF!,$L31,#REF!,BR$1)
+SUMIFS(#REF!,#REF!,"Lấy",#REF!,BR$2,#REF!,BR$3,#REF!,BR$1,#REF!,$L31)</f>
        <v>#REF!</v>
      </c>
      <c r="BS31" s="333" t="e">
        <f>SUMIFS(#REF!,#REF!,BS$2,#REF!,BS$3,#REF!,$L31,#REF!,BS$1)
+SUMIFS(#REF!,#REF!,BS$2,#REF!,BS$3,#REF!,$L31,#REF!,BS$1)
+SUMIFS(#REF!,#REF!,"Lấy",#REF!,BS$2,#REF!,BS$3,#REF!,BS$1,#REF!,$L31)</f>
        <v>#REF!</v>
      </c>
      <c r="BT31" s="334" t="e">
        <f t="shared" si="5"/>
        <v>#REF!</v>
      </c>
      <c r="BV31" s="331">
        <v>0</v>
      </c>
      <c r="BW31" s="331">
        <v>0</v>
      </c>
      <c r="BX31" s="331">
        <v>0</v>
      </c>
      <c r="BY31" s="331">
        <v>0</v>
      </c>
      <c r="BZ31" s="331">
        <v>0</v>
      </c>
      <c r="CA31" s="331">
        <v>0</v>
      </c>
      <c r="CB31" s="331">
        <v>0</v>
      </c>
      <c r="CC31" s="331">
        <v>0</v>
      </c>
      <c r="CD31" s="331">
        <v>0</v>
      </c>
      <c r="CE31" s="331">
        <v>0</v>
      </c>
      <c r="CF31" s="331">
        <v>0</v>
      </c>
      <c r="CG31" s="331">
        <v>0</v>
      </c>
      <c r="CH31" s="334">
        <f t="shared" si="6"/>
        <v>0</v>
      </c>
      <c r="CI31" s="377">
        <f t="shared" si="7"/>
        <v>0</v>
      </c>
      <c r="CJ31" s="331">
        <v>0</v>
      </c>
      <c r="CK31" s="331">
        <v>0</v>
      </c>
      <c r="CL31" s="331">
        <v>0</v>
      </c>
      <c r="CM31" s="331">
        <v>0</v>
      </c>
      <c r="CN31" s="331">
        <v>0</v>
      </c>
      <c r="CO31" s="333"/>
      <c r="CP31" s="333"/>
      <c r="CQ31" s="333"/>
      <c r="CR31" s="333"/>
      <c r="CS31" s="333"/>
      <c r="CT31" s="333"/>
      <c r="CU31" s="333"/>
      <c r="CV31" s="334">
        <f t="shared" si="8"/>
        <v>0</v>
      </c>
      <c r="CX31" s="1033"/>
    </row>
    <row r="32" spans="1:102" ht="27.6" x14ac:dyDescent="0.25">
      <c r="B32" s="172">
        <f>IF(C32=0,"",MAX($B$7:B31)+1)</f>
        <v>26</v>
      </c>
      <c r="C32" s="21">
        <v>6210001501</v>
      </c>
      <c r="D32" s="9" t="str">
        <f>_xlfn.XLOOKUP(C32,'COA_DTGroup_Update 20260428'!$C$410:$C$854,'COA_DTGroup_Update 20260428'!$A$410:$A$854,"")</f>
        <v>Chi phí xi, khắc ,tôi thép</v>
      </c>
      <c r="E32" s="9" t="s">
        <v>323</v>
      </c>
      <c r="F32" s="21" t="s">
        <v>829</v>
      </c>
      <c r="G32" s="171"/>
      <c r="H32" s="179">
        <f>VLOOKUP(C32,'COA_DTGroup_Update 20260428'!C:D,2,0)</f>
        <v>621</v>
      </c>
      <c r="I32" s="179">
        <v>19</v>
      </c>
      <c r="J32" s="198" t="s">
        <v>323</v>
      </c>
      <c r="K32" s="220" t="s">
        <v>197</v>
      </c>
      <c r="L32" s="1046" t="s">
        <v>2013</v>
      </c>
      <c r="M32" s="1047" t="s">
        <v>2259</v>
      </c>
      <c r="N32" s="1039"/>
      <c r="O32" s="1039" t="s">
        <v>2013</v>
      </c>
      <c r="P32" s="1" t="b">
        <v>0</v>
      </c>
      <c r="R32" s="333" t="e">
        <f>SUMIFS(#REF!,#REF!,R$2,#REF!,R$3,#REF!,$L32,#REF!,R$1)
+SUMIFS(#REF!,#REF!,R$2,#REF!,R$3,#REF!,$L32,#REF!,R$1)
+SUMIFS(#REF!,#REF!,"Lấy",#REF!,R$2,#REF!,R$3,#REF!,R$1,#REF!,$L32)</f>
        <v>#REF!</v>
      </c>
      <c r="S32" s="333" t="e">
        <f>SUMIFS(#REF!,#REF!,S$2,#REF!,S$3,#REF!,$L32,#REF!,S$1)
+SUMIFS(#REF!,#REF!,S$2,#REF!,S$3,#REF!,$L32,#REF!,S$1)
+SUMIFS(#REF!,#REF!,"Lấy",#REF!,S$2,#REF!,S$3,#REF!,S$1,#REF!,$L32)</f>
        <v>#REF!</v>
      </c>
      <c r="T32" s="333" t="e">
        <f>SUMIFS(#REF!,#REF!,T$2,#REF!,T$3,#REF!,$L32,#REF!,T$1)
+SUMIFS(#REF!,#REF!,T$2,#REF!,T$3,#REF!,$L32,#REF!,T$1)
+SUMIFS(#REF!,#REF!,"Lấy",#REF!,T$2,#REF!,T$3,#REF!,T$1,#REF!,$L32)</f>
        <v>#REF!</v>
      </c>
      <c r="U32" s="333" t="e">
        <f>SUMIFS(#REF!,#REF!,U$2,#REF!,U$3,#REF!,$L32,#REF!,U$1)
+SUMIFS(#REF!,#REF!,U$2,#REF!,U$3,#REF!,$L32,#REF!,U$1)
+SUMIFS(#REF!,#REF!,"Lấy",#REF!,U$2,#REF!,U$3,#REF!,U$1,#REF!,$L32)</f>
        <v>#REF!</v>
      </c>
      <c r="V32" s="333" t="e">
        <f>SUMIFS(#REF!,#REF!,V$2,#REF!,V$3,#REF!,$L32,#REF!,V$1)
+SUMIFS(#REF!,#REF!,V$2,#REF!,V$3,#REF!,$L32,#REF!,V$1)
+SUMIFS(#REF!,#REF!,"Lấy",#REF!,V$2,#REF!,V$3,#REF!,V$1,#REF!,$L32)</f>
        <v>#REF!</v>
      </c>
      <c r="W32" s="333" t="e">
        <f>SUMIFS(#REF!,#REF!,W$2,#REF!,W$3,#REF!,$L32,#REF!,W$1)
+SUMIFS(#REF!,#REF!,W$2,#REF!,W$3,#REF!,$L32,#REF!,W$1)
+SUMIFS(#REF!,#REF!,"Lấy",#REF!,W$2,#REF!,W$3,#REF!,W$1,#REF!,$L32)</f>
        <v>#REF!</v>
      </c>
      <c r="X32" s="333" t="e">
        <f>SUMIFS(#REF!,#REF!,X$2,#REF!,X$3,#REF!,$L32,#REF!,X$1)
+SUMIFS(#REF!,#REF!,X$2,#REF!,X$3,#REF!,$L32,#REF!,X$1)
+SUMIFS(#REF!,#REF!,"Lấy",#REF!,X$2,#REF!,X$3,#REF!,X$1,#REF!,$L32)</f>
        <v>#REF!</v>
      </c>
      <c r="Y32" s="333" t="e">
        <f>SUMIFS(#REF!,#REF!,Y$2,#REF!,Y$3,#REF!,$L32,#REF!,Y$1)
+SUMIFS(#REF!,#REF!,Y$2,#REF!,Y$3,#REF!,$L32,#REF!,Y$1)
+SUMIFS(#REF!,#REF!,"Lấy",#REF!,Y$2,#REF!,Y$3,#REF!,Y$1,#REF!,$L32)</f>
        <v>#REF!</v>
      </c>
      <c r="Z32" s="333" t="e">
        <f>SUMIFS(#REF!,#REF!,Z$2,#REF!,Z$3,#REF!,$L32,#REF!,Z$1)
+SUMIFS(#REF!,#REF!,Z$2,#REF!,Z$3,#REF!,$L32,#REF!,Z$1)
+SUMIFS(#REF!,#REF!,"Lấy",#REF!,Z$2,#REF!,Z$3,#REF!,Z$1,#REF!,$L32)</f>
        <v>#REF!</v>
      </c>
      <c r="AA32" s="333" t="e">
        <f>SUMIFS(#REF!,#REF!,AA$2,#REF!,AA$3,#REF!,$L32,#REF!,AA$1)
+SUMIFS(#REF!,#REF!,AA$2,#REF!,AA$3,#REF!,$L32,#REF!,AA$1)
+SUMIFS(#REF!,#REF!,"Lấy",#REF!,AA$2,#REF!,AA$3,#REF!,AA$1,#REF!,$L32)</f>
        <v>#REF!</v>
      </c>
      <c r="AB32" s="333" t="e">
        <f>SUMIFS(#REF!,#REF!,AB$2,#REF!,AB$3,#REF!,$L32,#REF!,AB$1)
+SUMIFS(#REF!,#REF!,AB$2,#REF!,AB$3,#REF!,$L32,#REF!,AB$1)
+SUMIFS(#REF!,#REF!,"Lấy",#REF!,AB$2,#REF!,AB$3,#REF!,AB$1,#REF!,$L32)</f>
        <v>#REF!</v>
      </c>
      <c r="AC32" s="333" t="e">
        <f>SUMIFS(#REF!,#REF!,AC$2,#REF!,AC$3,#REF!,$L32,#REF!,AC$1)
+SUMIFS(#REF!,#REF!,AC$2,#REF!,AC$3,#REF!,$L32,#REF!,AC$1)
+SUMIFS(#REF!,#REF!,"Lấy",#REF!,AC$2,#REF!,AC$3,#REF!,AC$1,#REF!,$L32)</f>
        <v>#REF!</v>
      </c>
      <c r="AD32" s="334" t="e">
        <f t="shared" si="2"/>
        <v>#REF!</v>
      </c>
      <c r="AF32" s="333" t="e">
        <f>SUMIFS(#REF!,#REF!,AF$2,#REF!,AF$3,#REF!,$L32,#REF!,AF$1)
+SUMIFS(#REF!,#REF!,AF$2,#REF!,AF$3,#REF!,$L32,#REF!,AF$1)
+SUMIFS(#REF!,#REF!,"Lấy",#REF!,AF$2,#REF!,AF$3,#REF!,AF$1,#REF!,$L32)</f>
        <v>#REF!</v>
      </c>
      <c r="AG32" s="333" t="e">
        <f>SUMIFS(#REF!,#REF!,AG$2,#REF!,AG$3,#REF!,$L32,#REF!,AG$1)
+SUMIFS(#REF!,#REF!,AG$2,#REF!,AG$3,#REF!,$L32,#REF!,AG$1)
+SUMIFS(#REF!,#REF!,"Lấy",#REF!,AG$2,#REF!,AG$3,#REF!,AG$1,#REF!,$L32)</f>
        <v>#REF!</v>
      </c>
      <c r="AH32" s="333" t="e">
        <f>SUMIFS(#REF!,#REF!,AH$2,#REF!,AH$3,#REF!,$L32,#REF!,AH$1)
+SUMIFS(#REF!,#REF!,AH$2,#REF!,AH$3,#REF!,$L32,#REF!,AH$1)
+SUMIFS(#REF!,#REF!,"Lấy",#REF!,AH$2,#REF!,AH$3,#REF!,AH$1,#REF!,$L32)</f>
        <v>#REF!</v>
      </c>
      <c r="AI32" s="333" t="e">
        <f>SUMIFS(#REF!,#REF!,AI$2,#REF!,AI$3,#REF!,$L32,#REF!,AI$1)
+SUMIFS(#REF!,#REF!,AI$2,#REF!,AI$3,#REF!,$L32,#REF!,AI$1)
+SUMIFS(#REF!,#REF!,"Lấy",#REF!,AI$2,#REF!,AI$3,#REF!,AI$1,#REF!,$L32)</f>
        <v>#REF!</v>
      </c>
      <c r="AJ32" s="333" t="e">
        <f>SUMIFS(#REF!,#REF!,AJ$2,#REF!,AJ$3,#REF!,$L32,#REF!,AJ$1)
+SUMIFS(#REF!,#REF!,AJ$2,#REF!,AJ$3,#REF!,$L32,#REF!,AJ$1)
+SUMIFS(#REF!,#REF!,"Lấy",#REF!,AJ$2,#REF!,AJ$3,#REF!,AJ$1,#REF!,$L32)</f>
        <v>#REF!</v>
      </c>
      <c r="AK32" s="333" t="e">
        <f>SUMIFS(#REF!,#REF!,AK$2,#REF!,AK$3,#REF!,$L32,#REF!,AK$1)
+SUMIFS(#REF!,#REF!,AK$2,#REF!,AK$3,#REF!,$L32,#REF!,AK$1)
+SUMIFS(#REF!,#REF!,"Lấy",#REF!,AK$2,#REF!,AK$3,#REF!,AK$1,#REF!,$L32)</f>
        <v>#REF!</v>
      </c>
      <c r="AL32" s="333" t="e">
        <f>SUMIFS(#REF!,#REF!,AL$2,#REF!,AL$3,#REF!,$L32,#REF!,AL$1)
+SUMIFS(#REF!,#REF!,AL$2,#REF!,AL$3,#REF!,$L32,#REF!,AL$1)
+SUMIFS(#REF!,#REF!,"Lấy",#REF!,AL$2,#REF!,AL$3,#REF!,AL$1,#REF!,$L32)</f>
        <v>#REF!</v>
      </c>
      <c r="AM32" s="333" t="e">
        <f>SUMIFS(#REF!,#REF!,AM$2,#REF!,AM$3,#REF!,$L32,#REF!,AM$1)
+SUMIFS(#REF!,#REF!,AM$2,#REF!,AM$3,#REF!,$L32,#REF!,AM$1)
+SUMIFS(#REF!,#REF!,"Lấy",#REF!,AM$2,#REF!,AM$3,#REF!,AM$1,#REF!,$L32)</f>
        <v>#REF!</v>
      </c>
      <c r="AN32" s="333" t="e">
        <f>SUMIFS(#REF!,#REF!,AN$2,#REF!,AN$3,#REF!,$L32,#REF!,AN$1)
+SUMIFS(#REF!,#REF!,AN$2,#REF!,AN$3,#REF!,$L32,#REF!,AN$1)
+SUMIFS(#REF!,#REF!,"Lấy",#REF!,AN$2,#REF!,AN$3,#REF!,AN$1,#REF!,$L32)</f>
        <v>#REF!</v>
      </c>
      <c r="AO32" s="333" t="e">
        <f>SUMIFS(#REF!,#REF!,AO$2,#REF!,AO$3,#REF!,$L32,#REF!,AO$1)
+SUMIFS(#REF!,#REF!,AO$2,#REF!,AO$3,#REF!,$L32,#REF!,AO$1)
+SUMIFS(#REF!,#REF!,"Lấy",#REF!,AO$2,#REF!,AO$3,#REF!,AO$1,#REF!,$L32)</f>
        <v>#REF!</v>
      </c>
      <c r="AP32" s="333" t="e">
        <f>SUMIFS(#REF!,#REF!,AP$2,#REF!,AP$3,#REF!,$L32,#REF!,AP$1)
+SUMIFS(#REF!,#REF!,AP$2,#REF!,AP$3,#REF!,$L32,#REF!,AP$1)
+SUMIFS(#REF!,#REF!,"Lấy",#REF!,AP$2,#REF!,AP$3,#REF!,AP$1,#REF!,$L32)</f>
        <v>#REF!</v>
      </c>
      <c r="AQ32" s="333" t="e">
        <f>SUMIFS(#REF!,#REF!,AQ$2,#REF!,AQ$3,#REF!,$L32,#REF!,AQ$1)
+SUMIFS(#REF!,#REF!,AQ$2,#REF!,AQ$3,#REF!,$L32,#REF!,AQ$1)
+SUMIFS(#REF!,#REF!,"Lấy",#REF!,AQ$2,#REF!,AQ$3,#REF!,AQ$1,#REF!,$L32)</f>
        <v>#REF!</v>
      </c>
      <c r="AR32" s="334" t="e">
        <f t="shared" si="3"/>
        <v>#REF!</v>
      </c>
      <c r="AT32" s="333" t="e">
        <f>SUMIFS(#REF!,#REF!,AT$2,#REF!,AT$3,#REF!,$L32,#REF!,AT$1)
+SUMIFS(#REF!,#REF!,AT$2,#REF!,AT$3,#REF!,$L32,#REF!,AT$1)
+SUMIFS(#REF!,#REF!,"Lấy",#REF!,AT$2,#REF!,AT$3,#REF!,AT$1,#REF!,$L32)</f>
        <v>#REF!</v>
      </c>
      <c r="AU32" s="333" t="e">
        <f>SUMIFS(#REF!,#REF!,AU$2,#REF!,AU$3,#REF!,$L32,#REF!,AU$1)
+SUMIFS(#REF!,#REF!,AU$2,#REF!,AU$3,#REF!,$L32,#REF!,AU$1)
+SUMIFS(#REF!,#REF!,"Lấy",#REF!,AU$2,#REF!,AU$3,#REF!,AU$1,#REF!,$L32)</f>
        <v>#REF!</v>
      </c>
      <c r="AV32" s="333" t="e">
        <f>SUMIFS(#REF!,#REF!,AV$2,#REF!,AV$3,#REF!,$L32,#REF!,AV$1)
+SUMIFS(#REF!,#REF!,AV$2,#REF!,AV$3,#REF!,$L32,#REF!,AV$1)
+SUMIFS(#REF!,#REF!,"Lấy",#REF!,AV$2,#REF!,AV$3,#REF!,AV$1,#REF!,$L32)</f>
        <v>#REF!</v>
      </c>
      <c r="AW32" s="333" t="e">
        <f>SUMIFS(#REF!,#REF!,AW$2,#REF!,AW$3,#REF!,$L32,#REF!,AW$1)
+SUMIFS(#REF!,#REF!,AW$2,#REF!,AW$3,#REF!,$L32,#REF!,AW$1)
+SUMIFS(#REF!,#REF!,"Lấy",#REF!,AW$2,#REF!,AW$3,#REF!,AW$1,#REF!,$L32)</f>
        <v>#REF!</v>
      </c>
      <c r="AX32" s="333" t="e">
        <f>SUMIFS(#REF!,#REF!,AX$2,#REF!,AX$3,#REF!,$L32,#REF!,AX$1)
+SUMIFS(#REF!,#REF!,AX$2,#REF!,AX$3,#REF!,$L32,#REF!,AX$1)
+SUMIFS(#REF!,#REF!,"Lấy",#REF!,AX$2,#REF!,AX$3,#REF!,AX$1,#REF!,$L32)</f>
        <v>#REF!</v>
      </c>
      <c r="AY32" s="333" t="e">
        <f>SUMIFS(#REF!,#REF!,AY$2,#REF!,AY$3,#REF!,$L32,#REF!,AY$1)
+SUMIFS(#REF!,#REF!,AY$2,#REF!,AY$3,#REF!,$L32,#REF!,AY$1)
+SUMIFS(#REF!,#REF!,"Lấy",#REF!,AY$2,#REF!,AY$3,#REF!,AY$1,#REF!,$L32)</f>
        <v>#REF!</v>
      </c>
      <c r="AZ32" s="333" t="e">
        <f>SUMIFS(#REF!,#REF!,AZ$2,#REF!,AZ$3,#REF!,$L32,#REF!,AZ$1)
+SUMIFS(#REF!,#REF!,AZ$2,#REF!,AZ$3,#REF!,$L32,#REF!,AZ$1)
+SUMIFS(#REF!,#REF!,"Lấy",#REF!,AZ$2,#REF!,AZ$3,#REF!,AZ$1,#REF!,$L32)</f>
        <v>#REF!</v>
      </c>
      <c r="BA32" s="333" t="e">
        <f>SUMIFS(#REF!,#REF!,BA$2,#REF!,BA$3,#REF!,$L32,#REF!,BA$1)
+SUMIFS(#REF!,#REF!,BA$2,#REF!,BA$3,#REF!,$L32,#REF!,BA$1)
+SUMIFS(#REF!,#REF!,"Lấy",#REF!,BA$2,#REF!,BA$3,#REF!,BA$1,#REF!,$L32)</f>
        <v>#REF!</v>
      </c>
      <c r="BB32" s="333" t="e">
        <f>SUMIFS(#REF!,#REF!,BB$2,#REF!,BB$3,#REF!,$L32,#REF!,BB$1)
+SUMIFS(#REF!,#REF!,BB$2,#REF!,BB$3,#REF!,$L32,#REF!,BB$1)
+SUMIFS(#REF!,#REF!,"Lấy",#REF!,BB$2,#REF!,BB$3,#REF!,BB$1,#REF!,$L32)</f>
        <v>#REF!</v>
      </c>
      <c r="BC32" s="333" t="e">
        <f>SUMIFS(#REF!,#REF!,BC$2,#REF!,BC$3,#REF!,$L32,#REF!,BC$1)
+SUMIFS(#REF!,#REF!,BC$2,#REF!,BC$3,#REF!,$L32,#REF!,BC$1)
+SUMIFS(#REF!,#REF!,"Lấy",#REF!,BC$2,#REF!,BC$3,#REF!,BC$1,#REF!,$L32)</f>
        <v>#REF!</v>
      </c>
      <c r="BD32" s="333" t="e">
        <f>SUMIFS(#REF!,#REF!,BD$2,#REF!,BD$3,#REF!,$L32,#REF!,BD$1)
+SUMIFS(#REF!,#REF!,BD$2,#REF!,BD$3,#REF!,$L32,#REF!,BD$1)
+SUMIFS(#REF!,#REF!,"Lấy",#REF!,BD$2,#REF!,BD$3,#REF!,BD$1,#REF!,$L32)</f>
        <v>#REF!</v>
      </c>
      <c r="BE32" s="333" t="e">
        <f>SUMIFS(#REF!,#REF!,BE$2,#REF!,BE$3,#REF!,$L32,#REF!,BE$1)
+SUMIFS(#REF!,#REF!,BE$2,#REF!,BE$3,#REF!,$L32,#REF!,BE$1)
+SUMIFS(#REF!,#REF!,"Lấy",#REF!,BE$2,#REF!,BE$3,#REF!,BE$1,#REF!,$L32)</f>
        <v>#REF!</v>
      </c>
      <c r="BF32" s="334" t="e">
        <f t="shared" si="4"/>
        <v>#REF!</v>
      </c>
      <c r="BH32" s="333" t="e">
        <f>SUMIFS(#REF!,#REF!,BH$2,#REF!,BH$3,#REF!,$L32,#REF!,BH$1)
+SUMIFS(#REF!,#REF!,BH$2,#REF!,BH$3,#REF!,$L32,#REF!,BH$1)
+SUMIFS(#REF!,#REF!,"Lấy",#REF!,BH$2,#REF!,BH$3,#REF!,BH$1,#REF!,$L32)</f>
        <v>#REF!</v>
      </c>
      <c r="BI32" s="333" t="e">
        <f>SUMIFS(#REF!,#REF!,BI$2,#REF!,BI$3,#REF!,$L32,#REF!,BI$1)
+SUMIFS(#REF!,#REF!,BI$2,#REF!,BI$3,#REF!,$L32,#REF!,BI$1)
+SUMIFS(#REF!,#REF!,"Lấy",#REF!,BI$2,#REF!,BI$3,#REF!,BI$1,#REF!,$L32)</f>
        <v>#REF!</v>
      </c>
      <c r="BJ32" s="333" t="e">
        <f>SUMIFS(#REF!,#REF!,BJ$2,#REF!,BJ$3,#REF!,$L32,#REF!,BJ$1)
+SUMIFS(#REF!,#REF!,BJ$2,#REF!,BJ$3,#REF!,$L32,#REF!,BJ$1)
+SUMIFS(#REF!,#REF!,"Lấy",#REF!,BJ$2,#REF!,BJ$3,#REF!,BJ$1,#REF!,$L32)</f>
        <v>#REF!</v>
      </c>
      <c r="BK32" s="333" t="e">
        <f>SUMIFS(#REF!,#REF!,BK$2,#REF!,BK$3,#REF!,$L32,#REF!,BK$1)
+SUMIFS(#REF!,#REF!,BK$2,#REF!,BK$3,#REF!,$L32,#REF!,BK$1)
+SUMIFS(#REF!,#REF!,"Lấy",#REF!,BK$2,#REF!,BK$3,#REF!,BK$1,#REF!,$L32)</f>
        <v>#REF!</v>
      </c>
      <c r="BL32" s="333" t="e">
        <f>SUMIFS(#REF!,#REF!,BL$2,#REF!,BL$3,#REF!,$L32,#REF!,BL$1)
+SUMIFS(#REF!,#REF!,BL$2,#REF!,BL$3,#REF!,$L32,#REF!,BL$1)
+SUMIFS(#REF!,#REF!,"Lấy",#REF!,BL$2,#REF!,BL$3,#REF!,BL$1,#REF!,$L32)</f>
        <v>#REF!</v>
      </c>
      <c r="BM32" s="333" t="e">
        <f>SUMIFS(#REF!,#REF!,BM$2,#REF!,BM$3,#REF!,$L32,#REF!,BM$1)
+SUMIFS(#REF!,#REF!,BM$2,#REF!,BM$3,#REF!,$L32,#REF!,BM$1)
+SUMIFS(#REF!,#REF!,"Lấy",#REF!,BM$2,#REF!,BM$3,#REF!,BM$1,#REF!,$L32)</f>
        <v>#REF!</v>
      </c>
      <c r="BN32" s="333" t="e">
        <f>SUMIFS(#REF!,#REF!,BN$2,#REF!,BN$3,#REF!,$L32,#REF!,BN$1)
+SUMIFS(#REF!,#REF!,BN$2,#REF!,BN$3,#REF!,$L32,#REF!,BN$1)
+SUMIFS(#REF!,#REF!,"Lấy",#REF!,BN$2,#REF!,BN$3,#REF!,BN$1,#REF!,$L32)</f>
        <v>#REF!</v>
      </c>
      <c r="BO32" s="333" t="e">
        <f>SUMIFS(#REF!,#REF!,BO$2,#REF!,BO$3,#REF!,$L32,#REF!,BO$1)
+SUMIFS(#REF!,#REF!,BO$2,#REF!,BO$3,#REF!,$L32,#REF!,BO$1)
+SUMIFS(#REF!,#REF!,"Lấy",#REF!,BO$2,#REF!,BO$3,#REF!,BO$1,#REF!,$L32)</f>
        <v>#REF!</v>
      </c>
      <c r="BP32" s="333" t="e">
        <f>SUMIFS(#REF!,#REF!,BP$2,#REF!,BP$3,#REF!,$L32,#REF!,BP$1)
+SUMIFS(#REF!,#REF!,BP$2,#REF!,BP$3,#REF!,$L32,#REF!,BP$1)
+SUMIFS(#REF!,#REF!,"Lấy",#REF!,BP$2,#REF!,BP$3,#REF!,BP$1,#REF!,$L32)</f>
        <v>#REF!</v>
      </c>
      <c r="BQ32" s="333" t="e">
        <f>SUMIFS(#REF!,#REF!,BQ$2,#REF!,BQ$3,#REF!,$L32,#REF!,BQ$1)
+SUMIFS(#REF!,#REF!,BQ$2,#REF!,BQ$3,#REF!,$L32,#REF!,BQ$1)
+SUMIFS(#REF!,#REF!,"Lấy",#REF!,BQ$2,#REF!,BQ$3,#REF!,BQ$1,#REF!,$L32)</f>
        <v>#REF!</v>
      </c>
      <c r="BR32" s="333" t="e">
        <f>SUMIFS(#REF!,#REF!,BR$2,#REF!,BR$3,#REF!,$L32,#REF!,BR$1)
+SUMIFS(#REF!,#REF!,BR$2,#REF!,BR$3,#REF!,$L32,#REF!,BR$1)
+SUMIFS(#REF!,#REF!,"Lấy",#REF!,BR$2,#REF!,BR$3,#REF!,BR$1,#REF!,$L32)</f>
        <v>#REF!</v>
      </c>
      <c r="BS32" s="333" t="e">
        <f>SUMIFS(#REF!,#REF!,BS$2,#REF!,BS$3,#REF!,$L32,#REF!,BS$1)
+SUMIFS(#REF!,#REF!,BS$2,#REF!,BS$3,#REF!,$L32,#REF!,BS$1)
+SUMIFS(#REF!,#REF!,"Lấy",#REF!,BS$2,#REF!,BS$3,#REF!,BS$1,#REF!,$L32)</f>
        <v>#REF!</v>
      </c>
      <c r="BT32" s="334" t="e">
        <f t="shared" si="5"/>
        <v>#REF!</v>
      </c>
      <c r="BV32" s="331">
        <v>0</v>
      </c>
      <c r="BW32" s="331">
        <v>0</v>
      </c>
      <c r="BX32" s="331">
        <v>0</v>
      </c>
      <c r="BY32" s="331">
        <v>0</v>
      </c>
      <c r="BZ32" s="331">
        <v>0</v>
      </c>
      <c r="CA32" s="331">
        <v>0</v>
      </c>
      <c r="CB32" s="331">
        <v>0</v>
      </c>
      <c r="CC32" s="331">
        <v>0</v>
      </c>
      <c r="CD32" s="331">
        <v>0</v>
      </c>
      <c r="CE32" s="331">
        <v>0</v>
      </c>
      <c r="CF32" s="331">
        <v>0</v>
      </c>
      <c r="CG32" s="331">
        <v>0</v>
      </c>
      <c r="CH32" s="334">
        <f t="shared" si="6"/>
        <v>0</v>
      </c>
      <c r="CI32" s="377">
        <f t="shared" si="7"/>
        <v>0</v>
      </c>
      <c r="CJ32" s="331">
        <v>0</v>
      </c>
      <c r="CK32" s="331">
        <v>0</v>
      </c>
      <c r="CL32" s="331">
        <v>0</v>
      </c>
      <c r="CM32" s="331">
        <v>0</v>
      </c>
      <c r="CN32" s="331">
        <v>0</v>
      </c>
      <c r="CO32" s="333"/>
      <c r="CP32" s="333"/>
      <c r="CQ32" s="333"/>
      <c r="CR32" s="333"/>
      <c r="CS32" s="333"/>
      <c r="CT32" s="333"/>
      <c r="CU32" s="333"/>
      <c r="CV32" s="334">
        <f t="shared" si="8"/>
        <v>0</v>
      </c>
      <c r="CX32" s="1033"/>
    </row>
    <row r="33" spans="1:102" ht="27.6" x14ac:dyDescent="0.25">
      <c r="B33" s="172">
        <f>IF(C33=0,"",MAX($B$7:B32)+1)</f>
        <v>27</v>
      </c>
      <c r="C33" s="21">
        <v>6273001501</v>
      </c>
      <c r="D33" s="9" t="str">
        <f>_xlfn.XLOOKUP(C33,'COA_DTGroup_Update 20260428'!$C$410:$C$854,'COA_DTGroup_Update 20260428'!$A$410:$A$854,"")</f>
        <v>Chi phí xi, khắc ,tôi thép</v>
      </c>
      <c r="E33" s="9" t="s">
        <v>323</v>
      </c>
      <c r="F33" s="21" t="s">
        <v>829</v>
      </c>
      <c r="G33" s="171"/>
      <c r="H33" s="179">
        <f>VLOOKUP(C33,'COA_DTGroup_Update 20260428'!C:D,2,0)</f>
        <v>627</v>
      </c>
      <c r="I33" s="179">
        <v>19</v>
      </c>
      <c r="J33" s="198" t="s">
        <v>323</v>
      </c>
      <c r="K33" s="220" t="s">
        <v>197</v>
      </c>
      <c r="L33" s="1046" t="s">
        <v>2057</v>
      </c>
      <c r="M33" s="1047" t="s">
        <v>2259</v>
      </c>
      <c r="N33" s="1039"/>
      <c r="O33" s="1039" t="s">
        <v>2057</v>
      </c>
      <c r="P33" s="1" t="b">
        <v>0</v>
      </c>
      <c r="R33" s="333" t="e">
        <f>SUMIFS(#REF!,#REF!,R$2,#REF!,R$3,#REF!,$L33,#REF!,R$1)
+SUMIFS(#REF!,#REF!,R$2,#REF!,R$3,#REF!,$L33,#REF!,R$1)
+SUMIFS(#REF!,#REF!,"Lấy",#REF!,R$2,#REF!,R$3,#REF!,R$1,#REF!,$L33)</f>
        <v>#REF!</v>
      </c>
      <c r="S33" s="333" t="e">
        <f>SUMIFS(#REF!,#REF!,S$2,#REF!,S$3,#REF!,$L33,#REF!,S$1)
+SUMIFS(#REF!,#REF!,S$2,#REF!,S$3,#REF!,$L33,#REF!,S$1)
+SUMIFS(#REF!,#REF!,"Lấy",#REF!,S$2,#REF!,S$3,#REF!,S$1,#REF!,$L33)</f>
        <v>#REF!</v>
      </c>
      <c r="T33" s="333" t="e">
        <f>SUMIFS(#REF!,#REF!,T$2,#REF!,T$3,#REF!,$L33,#REF!,T$1)
+SUMIFS(#REF!,#REF!,T$2,#REF!,T$3,#REF!,$L33,#REF!,T$1)
+SUMIFS(#REF!,#REF!,"Lấy",#REF!,T$2,#REF!,T$3,#REF!,T$1,#REF!,$L33)</f>
        <v>#REF!</v>
      </c>
      <c r="U33" s="333" t="e">
        <f>SUMIFS(#REF!,#REF!,U$2,#REF!,U$3,#REF!,$L33,#REF!,U$1)
+SUMIFS(#REF!,#REF!,U$2,#REF!,U$3,#REF!,$L33,#REF!,U$1)
+SUMIFS(#REF!,#REF!,"Lấy",#REF!,U$2,#REF!,U$3,#REF!,U$1,#REF!,$L33)</f>
        <v>#REF!</v>
      </c>
      <c r="V33" s="333" t="e">
        <f>SUMIFS(#REF!,#REF!,V$2,#REF!,V$3,#REF!,$L33,#REF!,V$1)
+SUMIFS(#REF!,#REF!,V$2,#REF!,V$3,#REF!,$L33,#REF!,V$1)
+SUMIFS(#REF!,#REF!,"Lấy",#REF!,V$2,#REF!,V$3,#REF!,V$1,#REF!,$L33)</f>
        <v>#REF!</v>
      </c>
      <c r="W33" s="333" t="e">
        <f>SUMIFS(#REF!,#REF!,W$2,#REF!,W$3,#REF!,$L33,#REF!,W$1)
+SUMIFS(#REF!,#REF!,W$2,#REF!,W$3,#REF!,$L33,#REF!,W$1)
+SUMIFS(#REF!,#REF!,"Lấy",#REF!,W$2,#REF!,W$3,#REF!,W$1,#REF!,$L33)</f>
        <v>#REF!</v>
      </c>
      <c r="X33" s="333" t="e">
        <f>SUMIFS(#REF!,#REF!,X$2,#REF!,X$3,#REF!,$L33,#REF!,X$1)
+SUMIFS(#REF!,#REF!,X$2,#REF!,X$3,#REF!,$L33,#REF!,X$1)
+SUMIFS(#REF!,#REF!,"Lấy",#REF!,X$2,#REF!,X$3,#REF!,X$1,#REF!,$L33)</f>
        <v>#REF!</v>
      </c>
      <c r="Y33" s="333" t="e">
        <f>SUMIFS(#REF!,#REF!,Y$2,#REF!,Y$3,#REF!,$L33,#REF!,Y$1)
+SUMIFS(#REF!,#REF!,Y$2,#REF!,Y$3,#REF!,$L33,#REF!,Y$1)
+SUMIFS(#REF!,#REF!,"Lấy",#REF!,Y$2,#REF!,Y$3,#REF!,Y$1,#REF!,$L33)</f>
        <v>#REF!</v>
      </c>
      <c r="Z33" s="333" t="e">
        <f>SUMIFS(#REF!,#REF!,Z$2,#REF!,Z$3,#REF!,$L33,#REF!,Z$1)
+SUMIFS(#REF!,#REF!,Z$2,#REF!,Z$3,#REF!,$L33,#REF!,Z$1)
+SUMIFS(#REF!,#REF!,"Lấy",#REF!,Z$2,#REF!,Z$3,#REF!,Z$1,#REF!,$L33)</f>
        <v>#REF!</v>
      </c>
      <c r="AA33" s="333" t="e">
        <f>SUMIFS(#REF!,#REF!,AA$2,#REF!,AA$3,#REF!,$L33,#REF!,AA$1)
+SUMIFS(#REF!,#REF!,AA$2,#REF!,AA$3,#REF!,$L33,#REF!,AA$1)
+SUMIFS(#REF!,#REF!,"Lấy",#REF!,AA$2,#REF!,AA$3,#REF!,AA$1,#REF!,$L33)</f>
        <v>#REF!</v>
      </c>
      <c r="AB33" s="333" t="e">
        <f>SUMIFS(#REF!,#REF!,AB$2,#REF!,AB$3,#REF!,$L33,#REF!,AB$1)
+SUMIFS(#REF!,#REF!,AB$2,#REF!,AB$3,#REF!,$L33,#REF!,AB$1)
+SUMIFS(#REF!,#REF!,"Lấy",#REF!,AB$2,#REF!,AB$3,#REF!,AB$1,#REF!,$L33)</f>
        <v>#REF!</v>
      </c>
      <c r="AC33" s="333" t="e">
        <f>SUMIFS(#REF!,#REF!,AC$2,#REF!,AC$3,#REF!,$L33,#REF!,AC$1)
+SUMIFS(#REF!,#REF!,AC$2,#REF!,AC$3,#REF!,$L33,#REF!,AC$1)
+SUMIFS(#REF!,#REF!,"Lấy",#REF!,AC$2,#REF!,AC$3,#REF!,AC$1,#REF!,$L33)</f>
        <v>#REF!</v>
      </c>
      <c r="AD33" s="334" t="e">
        <f t="shared" si="2"/>
        <v>#REF!</v>
      </c>
      <c r="AF33" s="333" t="e">
        <f>SUMIFS(#REF!,#REF!,AF$2,#REF!,AF$3,#REF!,$L33,#REF!,AF$1)
+SUMIFS(#REF!,#REF!,AF$2,#REF!,AF$3,#REF!,$L33,#REF!,AF$1)
+SUMIFS(#REF!,#REF!,"Lấy",#REF!,AF$2,#REF!,AF$3,#REF!,AF$1,#REF!,$L33)</f>
        <v>#REF!</v>
      </c>
      <c r="AG33" s="333" t="e">
        <f>SUMIFS(#REF!,#REF!,AG$2,#REF!,AG$3,#REF!,$L33,#REF!,AG$1)
+SUMIFS(#REF!,#REF!,AG$2,#REF!,AG$3,#REF!,$L33,#REF!,AG$1)
+SUMIFS(#REF!,#REF!,"Lấy",#REF!,AG$2,#REF!,AG$3,#REF!,AG$1,#REF!,$L33)</f>
        <v>#REF!</v>
      </c>
      <c r="AH33" s="333" t="e">
        <f>SUMIFS(#REF!,#REF!,AH$2,#REF!,AH$3,#REF!,$L33,#REF!,AH$1)
+SUMIFS(#REF!,#REF!,AH$2,#REF!,AH$3,#REF!,$L33,#REF!,AH$1)
+SUMIFS(#REF!,#REF!,"Lấy",#REF!,AH$2,#REF!,AH$3,#REF!,AH$1,#REF!,$L33)</f>
        <v>#REF!</v>
      </c>
      <c r="AI33" s="333" t="e">
        <f>SUMIFS(#REF!,#REF!,AI$2,#REF!,AI$3,#REF!,$L33,#REF!,AI$1)
+SUMIFS(#REF!,#REF!,AI$2,#REF!,AI$3,#REF!,$L33,#REF!,AI$1)
+SUMIFS(#REF!,#REF!,"Lấy",#REF!,AI$2,#REF!,AI$3,#REF!,AI$1,#REF!,$L33)</f>
        <v>#REF!</v>
      </c>
      <c r="AJ33" s="333" t="e">
        <f>SUMIFS(#REF!,#REF!,AJ$2,#REF!,AJ$3,#REF!,$L33,#REF!,AJ$1)
+SUMIFS(#REF!,#REF!,AJ$2,#REF!,AJ$3,#REF!,$L33,#REF!,AJ$1)
+SUMIFS(#REF!,#REF!,"Lấy",#REF!,AJ$2,#REF!,AJ$3,#REF!,AJ$1,#REF!,$L33)</f>
        <v>#REF!</v>
      </c>
      <c r="AK33" s="333" t="e">
        <f>SUMIFS(#REF!,#REF!,AK$2,#REF!,AK$3,#REF!,$L33,#REF!,AK$1)
+SUMIFS(#REF!,#REF!,AK$2,#REF!,AK$3,#REF!,$L33,#REF!,AK$1)
+SUMIFS(#REF!,#REF!,"Lấy",#REF!,AK$2,#REF!,AK$3,#REF!,AK$1,#REF!,$L33)</f>
        <v>#REF!</v>
      </c>
      <c r="AL33" s="333" t="e">
        <f>SUMIFS(#REF!,#REF!,AL$2,#REF!,AL$3,#REF!,$L33,#REF!,AL$1)
+SUMIFS(#REF!,#REF!,AL$2,#REF!,AL$3,#REF!,$L33,#REF!,AL$1)
+SUMIFS(#REF!,#REF!,"Lấy",#REF!,AL$2,#REF!,AL$3,#REF!,AL$1,#REF!,$L33)</f>
        <v>#REF!</v>
      </c>
      <c r="AM33" s="333" t="e">
        <f>SUMIFS(#REF!,#REF!,AM$2,#REF!,AM$3,#REF!,$L33,#REF!,AM$1)
+SUMIFS(#REF!,#REF!,AM$2,#REF!,AM$3,#REF!,$L33,#REF!,AM$1)
+SUMIFS(#REF!,#REF!,"Lấy",#REF!,AM$2,#REF!,AM$3,#REF!,AM$1,#REF!,$L33)</f>
        <v>#REF!</v>
      </c>
      <c r="AN33" s="333" t="e">
        <f>SUMIFS(#REF!,#REF!,AN$2,#REF!,AN$3,#REF!,$L33,#REF!,AN$1)
+SUMIFS(#REF!,#REF!,AN$2,#REF!,AN$3,#REF!,$L33,#REF!,AN$1)
+SUMIFS(#REF!,#REF!,"Lấy",#REF!,AN$2,#REF!,AN$3,#REF!,AN$1,#REF!,$L33)</f>
        <v>#REF!</v>
      </c>
      <c r="AO33" s="333" t="e">
        <f>SUMIFS(#REF!,#REF!,AO$2,#REF!,AO$3,#REF!,$L33,#REF!,AO$1)
+SUMIFS(#REF!,#REF!,AO$2,#REF!,AO$3,#REF!,$L33,#REF!,AO$1)
+SUMIFS(#REF!,#REF!,"Lấy",#REF!,AO$2,#REF!,AO$3,#REF!,AO$1,#REF!,$L33)</f>
        <v>#REF!</v>
      </c>
      <c r="AP33" s="333" t="e">
        <f>SUMIFS(#REF!,#REF!,AP$2,#REF!,AP$3,#REF!,$L33,#REF!,AP$1)
+SUMIFS(#REF!,#REF!,AP$2,#REF!,AP$3,#REF!,$L33,#REF!,AP$1)
+SUMIFS(#REF!,#REF!,"Lấy",#REF!,AP$2,#REF!,AP$3,#REF!,AP$1,#REF!,$L33)</f>
        <v>#REF!</v>
      </c>
      <c r="AQ33" s="333" t="e">
        <f>SUMIFS(#REF!,#REF!,AQ$2,#REF!,AQ$3,#REF!,$L33,#REF!,AQ$1)
+SUMIFS(#REF!,#REF!,AQ$2,#REF!,AQ$3,#REF!,$L33,#REF!,AQ$1)
+SUMIFS(#REF!,#REF!,"Lấy",#REF!,AQ$2,#REF!,AQ$3,#REF!,AQ$1,#REF!,$L33)</f>
        <v>#REF!</v>
      </c>
      <c r="AR33" s="334" t="e">
        <f t="shared" si="3"/>
        <v>#REF!</v>
      </c>
      <c r="AT33" s="333" t="e">
        <f>SUMIFS(#REF!,#REF!,AT$2,#REF!,AT$3,#REF!,$L33,#REF!,AT$1)
+SUMIFS(#REF!,#REF!,AT$2,#REF!,AT$3,#REF!,$L33,#REF!,AT$1)
+SUMIFS(#REF!,#REF!,"Lấy",#REF!,AT$2,#REF!,AT$3,#REF!,AT$1,#REF!,$L33)</f>
        <v>#REF!</v>
      </c>
      <c r="AU33" s="333" t="e">
        <f>SUMIFS(#REF!,#REF!,AU$2,#REF!,AU$3,#REF!,$L33,#REF!,AU$1)
+SUMIFS(#REF!,#REF!,AU$2,#REF!,AU$3,#REF!,$L33,#REF!,AU$1)
+SUMIFS(#REF!,#REF!,"Lấy",#REF!,AU$2,#REF!,AU$3,#REF!,AU$1,#REF!,$L33)</f>
        <v>#REF!</v>
      </c>
      <c r="AV33" s="333" t="e">
        <f>SUMIFS(#REF!,#REF!,AV$2,#REF!,AV$3,#REF!,$L33,#REF!,AV$1)
+SUMIFS(#REF!,#REF!,AV$2,#REF!,AV$3,#REF!,$L33,#REF!,AV$1)
+SUMIFS(#REF!,#REF!,"Lấy",#REF!,AV$2,#REF!,AV$3,#REF!,AV$1,#REF!,$L33)</f>
        <v>#REF!</v>
      </c>
      <c r="AW33" s="333" t="e">
        <f>SUMIFS(#REF!,#REF!,AW$2,#REF!,AW$3,#REF!,$L33,#REF!,AW$1)
+SUMIFS(#REF!,#REF!,AW$2,#REF!,AW$3,#REF!,$L33,#REF!,AW$1)
+SUMIFS(#REF!,#REF!,"Lấy",#REF!,AW$2,#REF!,AW$3,#REF!,AW$1,#REF!,$L33)</f>
        <v>#REF!</v>
      </c>
      <c r="AX33" s="333" t="e">
        <f>SUMIFS(#REF!,#REF!,AX$2,#REF!,AX$3,#REF!,$L33,#REF!,AX$1)
+SUMIFS(#REF!,#REF!,AX$2,#REF!,AX$3,#REF!,$L33,#REF!,AX$1)
+SUMIFS(#REF!,#REF!,"Lấy",#REF!,AX$2,#REF!,AX$3,#REF!,AX$1,#REF!,$L33)</f>
        <v>#REF!</v>
      </c>
      <c r="AY33" s="333" t="e">
        <f>SUMIFS(#REF!,#REF!,AY$2,#REF!,AY$3,#REF!,$L33,#REF!,AY$1)
+SUMIFS(#REF!,#REF!,AY$2,#REF!,AY$3,#REF!,$L33,#REF!,AY$1)
+SUMIFS(#REF!,#REF!,"Lấy",#REF!,AY$2,#REF!,AY$3,#REF!,AY$1,#REF!,$L33)</f>
        <v>#REF!</v>
      </c>
      <c r="AZ33" s="333" t="e">
        <f>SUMIFS(#REF!,#REF!,AZ$2,#REF!,AZ$3,#REF!,$L33,#REF!,AZ$1)
+SUMIFS(#REF!,#REF!,AZ$2,#REF!,AZ$3,#REF!,$L33,#REF!,AZ$1)
+SUMIFS(#REF!,#REF!,"Lấy",#REF!,AZ$2,#REF!,AZ$3,#REF!,AZ$1,#REF!,$L33)</f>
        <v>#REF!</v>
      </c>
      <c r="BA33" s="333" t="e">
        <f>SUMIFS(#REF!,#REF!,BA$2,#REF!,BA$3,#REF!,$L33,#REF!,BA$1)
+SUMIFS(#REF!,#REF!,BA$2,#REF!,BA$3,#REF!,$L33,#REF!,BA$1)
+SUMIFS(#REF!,#REF!,"Lấy",#REF!,BA$2,#REF!,BA$3,#REF!,BA$1,#REF!,$L33)</f>
        <v>#REF!</v>
      </c>
      <c r="BB33" s="333" t="e">
        <f>SUMIFS(#REF!,#REF!,BB$2,#REF!,BB$3,#REF!,$L33,#REF!,BB$1)
+SUMIFS(#REF!,#REF!,BB$2,#REF!,BB$3,#REF!,$L33,#REF!,BB$1)
+SUMIFS(#REF!,#REF!,"Lấy",#REF!,BB$2,#REF!,BB$3,#REF!,BB$1,#REF!,$L33)</f>
        <v>#REF!</v>
      </c>
      <c r="BC33" s="333" t="e">
        <f>SUMIFS(#REF!,#REF!,BC$2,#REF!,BC$3,#REF!,$L33,#REF!,BC$1)
+SUMIFS(#REF!,#REF!,BC$2,#REF!,BC$3,#REF!,$L33,#REF!,BC$1)
+SUMIFS(#REF!,#REF!,"Lấy",#REF!,BC$2,#REF!,BC$3,#REF!,BC$1,#REF!,$L33)</f>
        <v>#REF!</v>
      </c>
      <c r="BD33" s="333" t="e">
        <f>SUMIFS(#REF!,#REF!,BD$2,#REF!,BD$3,#REF!,$L33,#REF!,BD$1)
+SUMIFS(#REF!,#REF!,BD$2,#REF!,BD$3,#REF!,$L33,#REF!,BD$1)
+SUMIFS(#REF!,#REF!,"Lấy",#REF!,BD$2,#REF!,BD$3,#REF!,BD$1,#REF!,$L33)</f>
        <v>#REF!</v>
      </c>
      <c r="BE33" s="333" t="e">
        <f>SUMIFS(#REF!,#REF!,BE$2,#REF!,BE$3,#REF!,$L33,#REF!,BE$1)
+SUMIFS(#REF!,#REF!,BE$2,#REF!,BE$3,#REF!,$L33,#REF!,BE$1)
+SUMIFS(#REF!,#REF!,"Lấy",#REF!,BE$2,#REF!,BE$3,#REF!,BE$1,#REF!,$L33)</f>
        <v>#REF!</v>
      </c>
      <c r="BF33" s="334" t="e">
        <f t="shared" si="4"/>
        <v>#REF!</v>
      </c>
      <c r="BH33" s="333" t="e">
        <f>SUMIFS(#REF!,#REF!,BH$2,#REF!,BH$3,#REF!,$L33,#REF!,BH$1)
+SUMIFS(#REF!,#REF!,BH$2,#REF!,BH$3,#REF!,$L33,#REF!,BH$1)
+SUMIFS(#REF!,#REF!,"Lấy",#REF!,BH$2,#REF!,BH$3,#REF!,BH$1,#REF!,$L33)</f>
        <v>#REF!</v>
      </c>
      <c r="BI33" s="333" t="e">
        <f>SUMIFS(#REF!,#REF!,BI$2,#REF!,BI$3,#REF!,$L33,#REF!,BI$1)
+SUMIFS(#REF!,#REF!,BI$2,#REF!,BI$3,#REF!,$L33,#REF!,BI$1)
+SUMIFS(#REF!,#REF!,"Lấy",#REF!,BI$2,#REF!,BI$3,#REF!,BI$1,#REF!,$L33)</f>
        <v>#REF!</v>
      </c>
      <c r="BJ33" s="333" t="e">
        <f>SUMIFS(#REF!,#REF!,BJ$2,#REF!,BJ$3,#REF!,$L33,#REF!,BJ$1)
+SUMIFS(#REF!,#REF!,BJ$2,#REF!,BJ$3,#REF!,$L33,#REF!,BJ$1)
+SUMIFS(#REF!,#REF!,"Lấy",#REF!,BJ$2,#REF!,BJ$3,#REF!,BJ$1,#REF!,$L33)</f>
        <v>#REF!</v>
      </c>
      <c r="BK33" s="333" t="e">
        <f>SUMIFS(#REF!,#REF!,BK$2,#REF!,BK$3,#REF!,$L33,#REF!,BK$1)
+SUMIFS(#REF!,#REF!,BK$2,#REF!,BK$3,#REF!,$L33,#REF!,BK$1)
+SUMIFS(#REF!,#REF!,"Lấy",#REF!,BK$2,#REF!,BK$3,#REF!,BK$1,#REF!,$L33)</f>
        <v>#REF!</v>
      </c>
      <c r="BL33" s="333" t="e">
        <f>SUMIFS(#REF!,#REF!,BL$2,#REF!,BL$3,#REF!,$L33,#REF!,BL$1)
+SUMIFS(#REF!,#REF!,BL$2,#REF!,BL$3,#REF!,$L33,#REF!,BL$1)
+SUMIFS(#REF!,#REF!,"Lấy",#REF!,BL$2,#REF!,BL$3,#REF!,BL$1,#REF!,$L33)</f>
        <v>#REF!</v>
      </c>
      <c r="BM33" s="333" t="e">
        <f>SUMIFS(#REF!,#REF!,BM$2,#REF!,BM$3,#REF!,$L33,#REF!,BM$1)
+SUMIFS(#REF!,#REF!,BM$2,#REF!,BM$3,#REF!,$L33,#REF!,BM$1)
+SUMIFS(#REF!,#REF!,"Lấy",#REF!,BM$2,#REF!,BM$3,#REF!,BM$1,#REF!,$L33)</f>
        <v>#REF!</v>
      </c>
      <c r="BN33" s="333" t="e">
        <f>SUMIFS(#REF!,#REF!,BN$2,#REF!,BN$3,#REF!,$L33,#REF!,BN$1)
+SUMIFS(#REF!,#REF!,BN$2,#REF!,BN$3,#REF!,$L33,#REF!,BN$1)
+SUMIFS(#REF!,#REF!,"Lấy",#REF!,BN$2,#REF!,BN$3,#REF!,BN$1,#REF!,$L33)</f>
        <v>#REF!</v>
      </c>
      <c r="BO33" s="333" t="e">
        <f>SUMIFS(#REF!,#REF!,BO$2,#REF!,BO$3,#REF!,$L33,#REF!,BO$1)
+SUMIFS(#REF!,#REF!,BO$2,#REF!,BO$3,#REF!,$L33,#REF!,BO$1)
+SUMIFS(#REF!,#REF!,"Lấy",#REF!,BO$2,#REF!,BO$3,#REF!,BO$1,#REF!,$L33)</f>
        <v>#REF!</v>
      </c>
      <c r="BP33" s="333" t="e">
        <f>SUMIFS(#REF!,#REF!,BP$2,#REF!,BP$3,#REF!,$L33,#REF!,BP$1)
+SUMIFS(#REF!,#REF!,BP$2,#REF!,BP$3,#REF!,$L33,#REF!,BP$1)
+SUMIFS(#REF!,#REF!,"Lấy",#REF!,BP$2,#REF!,BP$3,#REF!,BP$1,#REF!,$L33)</f>
        <v>#REF!</v>
      </c>
      <c r="BQ33" s="333" t="e">
        <f>SUMIFS(#REF!,#REF!,BQ$2,#REF!,BQ$3,#REF!,$L33,#REF!,BQ$1)
+SUMIFS(#REF!,#REF!,BQ$2,#REF!,BQ$3,#REF!,$L33,#REF!,BQ$1)
+SUMIFS(#REF!,#REF!,"Lấy",#REF!,BQ$2,#REF!,BQ$3,#REF!,BQ$1,#REF!,$L33)</f>
        <v>#REF!</v>
      </c>
      <c r="BR33" s="333" t="e">
        <f>SUMIFS(#REF!,#REF!,BR$2,#REF!,BR$3,#REF!,$L33,#REF!,BR$1)
+SUMIFS(#REF!,#REF!,BR$2,#REF!,BR$3,#REF!,$L33,#REF!,BR$1)
+SUMIFS(#REF!,#REF!,"Lấy",#REF!,BR$2,#REF!,BR$3,#REF!,BR$1,#REF!,$L33)</f>
        <v>#REF!</v>
      </c>
      <c r="BS33" s="333" t="e">
        <f>SUMIFS(#REF!,#REF!,BS$2,#REF!,BS$3,#REF!,$L33,#REF!,BS$1)
+SUMIFS(#REF!,#REF!,BS$2,#REF!,BS$3,#REF!,$L33,#REF!,BS$1)
+SUMIFS(#REF!,#REF!,"Lấy",#REF!,BS$2,#REF!,BS$3,#REF!,BS$1,#REF!,$L33)</f>
        <v>#REF!</v>
      </c>
      <c r="BT33" s="334" t="e">
        <f t="shared" si="5"/>
        <v>#REF!</v>
      </c>
      <c r="BV33" s="331">
        <v>0</v>
      </c>
      <c r="BW33" s="331">
        <v>0</v>
      </c>
      <c r="BX33" s="331">
        <v>0</v>
      </c>
      <c r="BY33" s="331">
        <v>0</v>
      </c>
      <c r="BZ33" s="331">
        <v>0</v>
      </c>
      <c r="CA33" s="331">
        <v>0</v>
      </c>
      <c r="CB33" s="331">
        <v>0</v>
      </c>
      <c r="CC33" s="331">
        <v>0</v>
      </c>
      <c r="CD33" s="331">
        <v>0</v>
      </c>
      <c r="CE33" s="331">
        <v>0</v>
      </c>
      <c r="CF33" s="331">
        <v>0</v>
      </c>
      <c r="CG33" s="331">
        <v>0</v>
      </c>
      <c r="CH33" s="334">
        <f t="shared" si="6"/>
        <v>0</v>
      </c>
      <c r="CI33" s="377">
        <f t="shared" si="7"/>
        <v>0</v>
      </c>
      <c r="CJ33" s="331">
        <v>0</v>
      </c>
      <c r="CK33" s="331">
        <v>0</v>
      </c>
      <c r="CL33" s="331">
        <v>0</v>
      </c>
      <c r="CM33" s="331">
        <v>0</v>
      </c>
      <c r="CN33" s="331">
        <v>0</v>
      </c>
      <c r="CO33" s="333"/>
      <c r="CP33" s="333"/>
      <c r="CQ33" s="333"/>
      <c r="CR33" s="333"/>
      <c r="CS33" s="333"/>
      <c r="CT33" s="333"/>
      <c r="CU33" s="333"/>
      <c r="CV33" s="334">
        <f t="shared" si="8"/>
        <v>0</v>
      </c>
      <c r="CX33" s="1033"/>
    </row>
    <row r="34" spans="1:102" s="3" customFormat="1" ht="27.6" x14ac:dyDescent="0.25">
      <c r="A34" s="191"/>
      <c r="B34" s="212">
        <f>IF(C34=0,"",MAX($B$7:B33)+1)</f>
        <v>28</v>
      </c>
      <c r="C34" s="204">
        <v>6277001501</v>
      </c>
      <c r="D34" s="205" t="str">
        <f>_xlfn.XLOOKUP(C34,'COA_DTGroup_Update 20260428'!$C$410:$C$854,'COA_DTGroup_Update 20260428'!$A$410:$A$854,"")</f>
        <v>Chi phí xi, khắc khuôn,tôi thép</v>
      </c>
      <c r="E34" s="205"/>
      <c r="F34" s="204" t="s">
        <v>829</v>
      </c>
      <c r="G34" s="205" t="s">
        <v>830</v>
      </c>
      <c r="H34" s="200">
        <f>VLOOKUP(C34,'COA_DTGroup_Update 20260428'!C:D,2,0)</f>
        <v>627</v>
      </c>
      <c r="I34" s="200">
        <v>19</v>
      </c>
      <c r="J34" s="201" t="s">
        <v>323</v>
      </c>
      <c r="K34" s="221" t="s">
        <v>197</v>
      </c>
      <c r="L34" s="286" t="s">
        <v>2068</v>
      </c>
      <c r="M34" s="287" t="s">
        <v>2259</v>
      </c>
      <c r="N34" s="284"/>
      <c r="O34" s="284" t="s">
        <v>2068</v>
      </c>
      <c r="P34" s="1" t="b">
        <v>0</v>
      </c>
      <c r="R34" s="335" t="e">
        <f>SUMIFS(#REF!,#REF!,R$2,#REF!,R$3,#REF!,$L34,#REF!,R$1)
+SUMIFS(#REF!,#REF!,R$2,#REF!,R$3,#REF!,$L34,#REF!,R$1)
+SUMIFS(#REF!,#REF!,"Lấy",#REF!,R$2,#REF!,R$3,#REF!,R$1,#REF!,$L34)</f>
        <v>#REF!</v>
      </c>
      <c r="S34" s="335" t="e">
        <f>SUMIFS(#REF!,#REF!,S$2,#REF!,S$3,#REF!,$L34,#REF!,S$1)
+SUMIFS(#REF!,#REF!,S$2,#REF!,S$3,#REF!,$L34,#REF!,S$1)
+SUMIFS(#REF!,#REF!,"Lấy",#REF!,S$2,#REF!,S$3,#REF!,S$1,#REF!,$L34)</f>
        <v>#REF!</v>
      </c>
      <c r="T34" s="335" t="e">
        <f>SUMIFS(#REF!,#REF!,T$2,#REF!,T$3,#REF!,$L34,#REF!,T$1)
+SUMIFS(#REF!,#REF!,T$2,#REF!,T$3,#REF!,$L34,#REF!,T$1)
+SUMIFS(#REF!,#REF!,"Lấy",#REF!,T$2,#REF!,T$3,#REF!,T$1,#REF!,$L34)</f>
        <v>#REF!</v>
      </c>
      <c r="U34" s="335" t="e">
        <f>SUMIFS(#REF!,#REF!,U$2,#REF!,U$3,#REF!,$L34,#REF!,U$1)
+SUMIFS(#REF!,#REF!,U$2,#REF!,U$3,#REF!,$L34,#REF!,U$1)
+SUMIFS(#REF!,#REF!,"Lấy",#REF!,U$2,#REF!,U$3,#REF!,U$1,#REF!,$L34)</f>
        <v>#REF!</v>
      </c>
      <c r="V34" s="335" t="e">
        <f>SUMIFS(#REF!,#REF!,V$2,#REF!,V$3,#REF!,$L34,#REF!,V$1)
+SUMIFS(#REF!,#REF!,V$2,#REF!,V$3,#REF!,$L34,#REF!,V$1)
+SUMIFS(#REF!,#REF!,"Lấy",#REF!,V$2,#REF!,V$3,#REF!,V$1,#REF!,$L34)</f>
        <v>#REF!</v>
      </c>
      <c r="W34" s="335" t="e">
        <f>SUMIFS(#REF!,#REF!,W$2,#REF!,W$3,#REF!,$L34,#REF!,W$1)
+SUMIFS(#REF!,#REF!,W$2,#REF!,W$3,#REF!,$L34,#REF!,W$1)
+SUMIFS(#REF!,#REF!,"Lấy",#REF!,W$2,#REF!,W$3,#REF!,W$1,#REF!,$L34)</f>
        <v>#REF!</v>
      </c>
      <c r="X34" s="335" t="e">
        <f>SUMIFS(#REF!,#REF!,X$2,#REF!,X$3,#REF!,$L34,#REF!,X$1)
+SUMIFS(#REF!,#REF!,X$2,#REF!,X$3,#REF!,$L34,#REF!,X$1)
+SUMIFS(#REF!,#REF!,"Lấy",#REF!,X$2,#REF!,X$3,#REF!,X$1,#REF!,$L34)</f>
        <v>#REF!</v>
      </c>
      <c r="Y34" s="335" t="e">
        <f>SUMIFS(#REF!,#REF!,Y$2,#REF!,Y$3,#REF!,$L34,#REF!,Y$1)
+SUMIFS(#REF!,#REF!,Y$2,#REF!,Y$3,#REF!,$L34,#REF!,Y$1)
+SUMIFS(#REF!,#REF!,"Lấy",#REF!,Y$2,#REF!,Y$3,#REF!,Y$1,#REF!,$L34)</f>
        <v>#REF!</v>
      </c>
      <c r="Z34" s="335" t="e">
        <f>SUMIFS(#REF!,#REF!,Z$2,#REF!,Z$3,#REF!,$L34,#REF!,Z$1)
+SUMIFS(#REF!,#REF!,Z$2,#REF!,Z$3,#REF!,$L34,#REF!,Z$1)
+SUMIFS(#REF!,#REF!,"Lấy",#REF!,Z$2,#REF!,Z$3,#REF!,Z$1,#REF!,$L34)</f>
        <v>#REF!</v>
      </c>
      <c r="AA34" s="335" t="e">
        <f>SUMIFS(#REF!,#REF!,AA$2,#REF!,AA$3,#REF!,$L34,#REF!,AA$1)
+SUMIFS(#REF!,#REF!,AA$2,#REF!,AA$3,#REF!,$L34,#REF!,AA$1)
+SUMIFS(#REF!,#REF!,"Lấy",#REF!,AA$2,#REF!,AA$3,#REF!,AA$1,#REF!,$L34)</f>
        <v>#REF!</v>
      </c>
      <c r="AB34" s="335" t="e">
        <f>SUMIFS(#REF!,#REF!,AB$2,#REF!,AB$3,#REF!,$L34,#REF!,AB$1)
+SUMIFS(#REF!,#REF!,AB$2,#REF!,AB$3,#REF!,$L34,#REF!,AB$1)
+SUMIFS(#REF!,#REF!,"Lấy",#REF!,AB$2,#REF!,AB$3,#REF!,AB$1,#REF!,$L34)</f>
        <v>#REF!</v>
      </c>
      <c r="AC34" s="335" t="e">
        <f>SUMIFS(#REF!,#REF!,AC$2,#REF!,AC$3,#REF!,$L34,#REF!,AC$1)
+SUMIFS(#REF!,#REF!,AC$2,#REF!,AC$3,#REF!,$L34,#REF!,AC$1)
+SUMIFS(#REF!,#REF!,"Lấy",#REF!,AC$2,#REF!,AC$3,#REF!,AC$1,#REF!,$L34)</f>
        <v>#REF!</v>
      </c>
      <c r="AD34" s="336" t="e">
        <f t="shared" si="2"/>
        <v>#REF!</v>
      </c>
      <c r="AF34" s="335" t="e">
        <f>SUMIFS(#REF!,#REF!,AF$2,#REF!,AF$3,#REF!,$L34,#REF!,AF$1)
+SUMIFS(#REF!,#REF!,AF$2,#REF!,AF$3,#REF!,$L34,#REF!,AF$1)
+SUMIFS(#REF!,#REF!,"Lấy",#REF!,AF$2,#REF!,AF$3,#REF!,AF$1,#REF!,$L34)</f>
        <v>#REF!</v>
      </c>
      <c r="AG34" s="335" t="e">
        <f>SUMIFS(#REF!,#REF!,AG$2,#REF!,AG$3,#REF!,$L34,#REF!,AG$1)
+SUMIFS(#REF!,#REF!,AG$2,#REF!,AG$3,#REF!,$L34,#REF!,AG$1)
+SUMIFS(#REF!,#REF!,"Lấy",#REF!,AG$2,#REF!,AG$3,#REF!,AG$1,#REF!,$L34)</f>
        <v>#REF!</v>
      </c>
      <c r="AH34" s="335" t="e">
        <f>SUMIFS(#REF!,#REF!,AH$2,#REF!,AH$3,#REF!,$L34,#REF!,AH$1)
+SUMIFS(#REF!,#REF!,AH$2,#REF!,AH$3,#REF!,$L34,#REF!,AH$1)
+SUMIFS(#REF!,#REF!,"Lấy",#REF!,AH$2,#REF!,AH$3,#REF!,AH$1,#REF!,$L34)</f>
        <v>#REF!</v>
      </c>
      <c r="AI34" s="335" t="e">
        <f>SUMIFS(#REF!,#REF!,AI$2,#REF!,AI$3,#REF!,$L34,#REF!,AI$1)
+SUMIFS(#REF!,#REF!,AI$2,#REF!,AI$3,#REF!,$L34,#REF!,AI$1)
+SUMIFS(#REF!,#REF!,"Lấy",#REF!,AI$2,#REF!,AI$3,#REF!,AI$1,#REF!,$L34)</f>
        <v>#REF!</v>
      </c>
      <c r="AJ34" s="335" t="e">
        <f>SUMIFS(#REF!,#REF!,AJ$2,#REF!,AJ$3,#REF!,$L34,#REF!,AJ$1)
+SUMIFS(#REF!,#REF!,AJ$2,#REF!,AJ$3,#REF!,$L34,#REF!,AJ$1)
+SUMIFS(#REF!,#REF!,"Lấy",#REF!,AJ$2,#REF!,AJ$3,#REF!,AJ$1,#REF!,$L34)</f>
        <v>#REF!</v>
      </c>
      <c r="AK34" s="335" t="e">
        <f>SUMIFS(#REF!,#REF!,AK$2,#REF!,AK$3,#REF!,$L34,#REF!,AK$1)
+SUMIFS(#REF!,#REF!,AK$2,#REF!,AK$3,#REF!,$L34,#REF!,AK$1)
+SUMIFS(#REF!,#REF!,"Lấy",#REF!,AK$2,#REF!,AK$3,#REF!,AK$1,#REF!,$L34)</f>
        <v>#REF!</v>
      </c>
      <c r="AL34" s="335" t="e">
        <f>SUMIFS(#REF!,#REF!,AL$2,#REF!,AL$3,#REF!,$L34,#REF!,AL$1)
+SUMIFS(#REF!,#REF!,AL$2,#REF!,AL$3,#REF!,$L34,#REF!,AL$1)
+SUMIFS(#REF!,#REF!,"Lấy",#REF!,AL$2,#REF!,AL$3,#REF!,AL$1,#REF!,$L34)</f>
        <v>#REF!</v>
      </c>
      <c r="AM34" s="335" t="e">
        <f>SUMIFS(#REF!,#REF!,AM$2,#REF!,AM$3,#REF!,$L34,#REF!,AM$1)
+SUMIFS(#REF!,#REF!,AM$2,#REF!,AM$3,#REF!,$L34,#REF!,AM$1)
+SUMIFS(#REF!,#REF!,"Lấy",#REF!,AM$2,#REF!,AM$3,#REF!,AM$1,#REF!,$L34)</f>
        <v>#REF!</v>
      </c>
      <c r="AN34" s="335" t="e">
        <f>SUMIFS(#REF!,#REF!,AN$2,#REF!,AN$3,#REF!,$L34,#REF!,AN$1)
+SUMIFS(#REF!,#REF!,AN$2,#REF!,AN$3,#REF!,$L34,#REF!,AN$1)
+SUMIFS(#REF!,#REF!,"Lấy",#REF!,AN$2,#REF!,AN$3,#REF!,AN$1,#REF!,$L34)</f>
        <v>#REF!</v>
      </c>
      <c r="AO34" s="335" t="e">
        <f>SUMIFS(#REF!,#REF!,AO$2,#REF!,AO$3,#REF!,$L34,#REF!,AO$1)
+SUMIFS(#REF!,#REF!,AO$2,#REF!,AO$3,#REF!,$L34,#REF!,AO$1)
+SUMIFS(#REF!,#REF!,"Lấy",#REF!,AO$2,#REF!,AO$3,#REF!,AO$1,#REF!,$L34)</f>
        <v>#REF!</v>
      </c>
      <c r="AP34" s="335" t="e">
        <f>SUMIFS(#REF!,#REF!,AP$2,#REF!,AP$3,#REF!,$L34,#REF!,AP$1)
+SUMIFS(#REF!,#REF!,AP$2,#REF!,AP$3,#REF!,$L34,#REF!,AP$1)
+SUMIFS(#REF!,#REF!,"Lấy",#REF!,AP$2,#REF!,AP$3,#REF!,AP$1,#REF!,$L34)</f>
        <v>#REF!</v>
      </c>
      <c r="AQ34" s="335" t="e">
        <f>SUMIFS(#REF!,#REF!,AQ$2,#REF!,AQ$3,#REF!,$L34,#REF!,AQ$1)
+SUMIFS(#REF!,#REF!,AQ$2,#REF!,AQ$3,#REF!,$L34,#REF!,AQ$1)
+SUMIFS(#REF!,#REF!,"Lấy",#REF!,AQ$2,#REF!,AQ$3,#REF!,AQ$1,#REF!,$L34)</f>
        <v>#REF!</v>
      </c>
      <c r="AR34" s="336" t="e">
        <f t="shared" si="3"/>
        <v>#REF!</v>
      </c>
      <c r="AT34" s="335" t="e">
        <f>SUMIFS(#REF!,#REF!,AT$2,#REF!,AT$3,#REF!,$L34,#REF!,AT$1)
+SUMIFS(#REF!,#REF!,AT$2,#REF!,AT$3,#REF!,$L34,#REF!,AT$1)
+SUMIFS(#REF!,#REF!,"Lấy",#REF!,AT$2,#REF!,AT$3,#REF!,AT$1,#REF!,$L34)</f>
        <v>#REF!</v>
      </c>
      <c r="AU34" s="335" t="e">
        <f>SUMIFS(#REF!,#REF!,AU$2,#REF!,AU$3,#REF!,$L34,#REF!,AU$1)
+SUMIFS(#REF!,#REF!,AU$2,#REF!,AU$3,#REF!,$L34,#REF!,AU$1)
+SUMIFS(#REF!,#REF!,"Lấy",#REF!,AU$2,#REF!,AU$3,#REF!,AU$1,#REF!,$L34)</f>
        <v>#REF!</v>
      </c>
      <c r="AV34" s="335" t="e">
        <f>SUMIFS(#REF!,#REF!,AV$2,#REF!,AV$3,#REF!,$L34,#REF!,AV$1)
+SUMIFS(#REF!,#REF!,AV$2,#REF!,AV$3,#REF!,$L34,#REF!,AV$1)
+SUMIFS(#REF!,#REF!,"Lấy",#REF!,AV$2,#REF!,AV$3,#REF!,AV$1,#REF!,$L34)</f>
        <v>#REF!</v>
      </c>
      <c r="AW34" s="335" t="e">
        <f>SUMIFS(#REF!,#REF!,AW$2,#REF!,AW$3,#REF!,$L34,#REF!,AW$1)
+SUMIFS(#REF!,#REF!,AW$2,#REF!,AW$3,#REF!,$L34,#REF!,AW$1)
+SUMIFS(#REF!,#REF!,"Lấy",#REF!,AW$2,#REF!,AW$3,#REF!,AW$1,#REF!,$L34)</f>
        <v>#REF!</v>
      </c>
      <c r="AX34" s="335" t="e">
        <f>SUMIFS(#REF!,#REF!,AX$2,#REF!,AX$3,#REF!,$L34,#REF!,AX$1)
+SUMIFS(#REF!,#REF!,AX$2,#REF!,AX$3,#REF!,$L34,#REF!,AX$1)
+SUMIFS(#REF!,#REF!,"Lấy",#REF!,AX$2,#REF!,AX$3,#REF!,AX$1,#REF!,$L34)</f>
        <v>#REF!</v>
      </c>
      <c r="AY34" s="335" t="e">
        <f>SUMIFS(#REF!,#REF!,AY$2,#REF!,AY$3,#REF!,$L34,#REF!,AY$1)
+SUMIFS(#REF!,#REF!,AY$2,#REF!,AY$3,#REF!,$L34,#REF!,AY$1)
+SUMIFS(#REF!,#REF!,"Lấy",#REF!,AY$2,#REF!,AY$3,#REF!,AY$1,#REF!,$L34)</f>
        <v>#REF!</v>
      </c>
      <c r="AZ34" s="335" t="e">
        <f>SUMIFS(#REF!,#REF!,AZ$2,#REF!,AZ$3,#REF!,$L34,#REF!,AZ$1)
+SUMIFS(#REF!,#REF!,AZ$2,#REF!,AZ$3,#REF!,$L34,#REF!,AZ$1)
+SUMIFS(#REF!,#REF!,"Lấy",#REF!,AZ$2,#REF!,AZ$3,#REF!,AZ$1,#REF!,$L34)</f>
        <v>#REF!</v>
      </c>
      <c r="BA34" s="335" t="e">
        <f>SUMIFS(#REF!,#REF!,BA$2,#REF!,BA$3,#REF!,$L34,#REF!,BA$1)
+SUMIFS(#REF!,#REF!,BA$2,#REF!,BA$3,#REF!,$L34,#REF!,BA$1)
+SUMIFS(#REF!,#REF!,"Lấy",#REF!,BA$2,#REF!,BA$3,#REF!,BA$1,#REF!,$L34)</f>
        <v>#REF!</v>
      </c>
      <c r="BB34" s="335" t="e">
        <f>SUMIFS(#REF!,#REF!,BB$2,#REF!,BB$3,#REF!,$L34,#REF!,BB$1)
+SUMIFS(#REF!,#REF!,BB$2,#REF!,BB$3,#REF!,$L34,#REF!,BB$1)
+SUMIFS(#REF!,#REF!,"Lấy",#REF!,BB$2,#REF!,BB$3,#REF!,BB$1,#REF!,$L34)</f>
        <v>#REF!</v>
      </c>
      <c r="BC34" s="335" t="e">
        <f>SUMIFS(#REF!,#REF!,BC$2,#REF!,BC$3,#REF!,$L34,#REF!,BC$1)
+SUMIFS(#REF!,#REF!,BC$2,#REF!,BC$3,#REF!,$L34,#REF!,BC$1)
+SUMIFS(#REF!,#REF!,"Lấy",#REF!,BC$2,#REF!,BC$3,#REF!,BC$1,#REF!,$L34)</f>
        <v>#REF!</v>
      </c>
      <c r="BD34" s="335" t="e">
        <f>SUMIFS(#REF!,#REF!,BD$2,#REF!,BD$3,#REF!,$L34,#REF!,BD$1)
+SUMIFS(#REF!,#REF!,BD$2,#REF!,BD$3,#REF!,$L34,#REF!,BD$1)
+SUMIFS(#REF!,#REF!,"Lấy",#REF!,BD$2,#REF!,BD$3,#REF!,BD$1,#REF!,$L34)</f>
        <v>#REF!</v>
      </c>
      <c r="BE34" s="335" t="e">
        <f>SUMIFS(#REF!,#REF!,BE$2,#REF!,BE$3,#REF!,$L34,#REF!,BE$1)
+SUMIFS(#REF!,#REF!,BE$2,#REF!,BE$3,#REF!,$L34,#REF!,BE$1)
+SUMIFS(#REF!,#REF!,"Lấy",#REF!,BE$2,#REF!,BE$3,#REF!,BE$1,#REF!,$L34)</f>
        <v>#REF!</v>
      </c>
      <c r="BF34" s="336" t="e">
        <f t="shared" si="4"/>
        <v>#REF!</v>
      </c>
      <c r="BH34" s="335" t="e">
        <f>SUMIFS(#REF!,#REF!,BH$2,#REF!,BH$3,#REF!,$L34,#REF!,BH$1)
+SUMIFS(#REF!,#REF!,BH$2,#REF!,BH$3,#REF!,$L34,#REF!,BH$1)
+SUMIFS(#REF!,#REF!,"Lấy",#REF!,BH$2,#REF!,BH$3,#REF!,BH$1,#REF!,$L34)</f>
        <v>#REF!</v>
      </c>
      <c r="BI34" s="335" t="e">
        <f>SUMIFS(#REF!,#REF!,BI$2,#REF!,BI$3,#REF!,$L34,#REF!,BI$1)
+SUMIFS(#REF!,#REF!,BI$2,#REF!,BI$3,#REF!,$L34,#REF!,BI$1)
+SUMIFS(#REF!,#REF!,"Lấy",#REF!,BI$2,#REF!,BI$3,#REF!,BI$1,#REF!,$L34)</f>
        <v>#REF!</v>
      </c>
      <c r="BJ34" s="335" t="e">
        <f>SUMIFS(#REF!,#REF!,BJ$2,#REF!,BJ$3,#REF!,$L34,#REF!,BJ$1)
+SUMIFS(#REF!,#REF!,BJ$2,#REF!,BJ$3,#REF!,$L34,#REF!,BJ$1)
+SUMIFS(#REF!,#REF!,"Lấy",#REF!,BJ$2,#REF!,BJ$3,#REF!,BJ$1,#REF!,$L34)</f>
        <v>#REF!</v>
      </c>
      <c r="BK34" s="335" t="e">
        <f>SUMIFS(#REF!,#REF!,BK$2,#REF!,BK$3,#REF!,$L34,#REF!,BK$1)
+SUMIFS(#REF!,#REF!,BK$2,#REF!,BK$3,#REF!,$L34,#REF!,BK$1)
+SUMIFS(#REF!,#REF!,"Lấy",#REF!,BK$2,#REF!,BK$3,#REF!,BK$1,#REF!,$L34)</f>
        <v>#REF!</v>
      </c>
      <c r="BL34" s="335" t="e">
        <f>SUMIFS(#REF!,#REF!,BL$2,#REF!,BL$3,#REF!,$L34,#REF!,BL$1)
+SUMIFS(#REF!,#REF!,BL$2,#REF!,BL$3,#REF!,$L34,#REF!,BL$1)
+SUMIFS(#REF!,#REF!,"Lấy",#REF!,BL$2,#REF!,BL$3,#REF!,BL$1,#REF!,$L34)</f>
        <v>#REF!</v>
      </c>
      <c r="BM34" s="335" t="e">
        <f>SUMIFS(#REF!,#REF!,BM$2,#REF!,BM$3,#REF!,$L34,#REF!,BM$1)
+SUMIFS(#REF!,#REF!,BM$2,#REF!,BM$3,#REF!,$L34,#REF!,BM$1)
+SUMIFS(#REF!,#REF!,"Lấy",#REF!,BM$2,#REF!,BM$3,#REF!,BM$1,#REF!,$L34)</f>
        <v>#REF!</v>
      </c>
      <c r="BN34" s="335" t="e">
        <f>SUMIFS(#REF!,#REF!,BN$2,#REF!,BN$3,#REF!,$L34,#REF!,BN$1)
+SUMIFS(#REF!,#REF!,BN$2,#REF!,BN$3,#REF!,$L34,#REF!,BN$1)
+SUMIFS(#REF!,#REF!,"Lấy",#REF!,BN$2,#REF!,BN$3,#REF!,BN$1,#REF!,$L34)</f>
        <v>#REF!</v>
      </c>
      <c r="BO34" s="335" t="e">
        <f>SUMIFS(#REF!,#REF!,BO$2,#REF!,BO$3,#REF!,$L34,#REF!,BO$1)
+SUMIFS(#REF!,#REF!,BO$2,#REF!,BO$3,#REF!,$L34,#REF!,BO$1)
+SUMIFS(#REF!,#REF!,"Lấy",#REF!,BO$2,#REF!,BO$3,#REF!,BO$1,#REF!,$L34)</f>
        <v>#REF!</v>
      </c>
      <c r="BP34" s="335" t="e">
        <f>SUMIFS(#REF!,#REF!,BP$2,#REF!,BP$3,#REF!,$L34,#REF!,BP$1)
+SUMIFS(#REF!,#REF!,BP$2,#REF!,BP$3,#REF!,$L34,#REF!,BP$1)
+SUMIFS(#REF!,#REF!,"Lấy",#REF!,BP$2,#REF!,BP$3,#REF!,BP$1,#REF!,$L34)</f>
        <v>#REF!</v>
      </c>
      <c r="BQ34" s="335" t="e">
        <f>SUMIFS(#REF!,#REF!,BQ$2,#REF!,BQ$3,#REF!,$L34,#REF!,BQ$1)
+SUMIFS(#REF!,#REF!,BQ$2,#REF!,BQ$3,#REF!,$L34,#REF!,BQ$1)
+SUMIFS(#REF!,#REF!,"Lấy",#REF!,BQ$2,#REF!,BQ$3,#REF!,BQ$1,#REF!,$L34)</f>
        <v>#REF!</v>
      </c>
      <c r="BR34" s="335" t="e">
        <f>SUMIFS(#REF!,#REF!,BR$2,#REF!,BR$3,#REF!,$L34,#REF!,BR$1)
+SUMIFS(#REF!,#REF!,BR$2,#REF!,BR$3,#REF!,$L34,#REF!,BR$1)
+SUMIFS(#REF!,#REF!,"Lấy",#REF!,BR$2,#REF!,BR$3,#REF!,BR$1,#REF!,$L34)</f>
        <v>#REF!</v>
      </c>
      <c r="BS34" s="335" t="e">
        <f>SUMIFS(#REF!,#REF!,BS$2,#REF!,BS$3,#REF!,$L34,#REF!,BS$1)
+SUMIFS(#REF!,#REF!,BS$2,#REF!,BS$3,#REF!,$L34,#REF!,BS$1)
+SUMIFS(#REF!,#REF!,"Lấy",#REF!,BS$2,#REF!,BS$3,#REF!,BS$1,#REF!,$L34)</f>
        <v>#REF!</v>
      </c>
      <c r="BT34" s="336" t="e">
        <f t="shared" si="5"/>
        <v>#REF!</v>
      </c>
      <c r="BV34" s="331">
        <v>0</v>
      </c>
      <c r="BW34" s="331">
        <v>0</v>
      </c>
      <c r="BX34" s="331">
        <v>0</v>
      </c>
      <c r="BY34" s="331">
        <v>0</v>
      </c>
      <c r="BZ34" s="331">
        <v>0</v>
      </c>
      <c r="CA34" s="331">
        <v>0</v>
      </c>
      <c r="CB34" s="331">
        <v>0</v>
      </c>
      <c r="CC34" s="331">
        <v>0</v>
      </c>
      <c r="CD34" s="331">
        <v>0</v>
      </c>
      <c r="CE34" s="331">
        <v>0</v>
      </c>
      <c r="CF34" s="331">
        <v>0</v>
      </c>
      <c r="CG34" s="331">
        <v>0</v>
      </c>
      <c r="CH34" s="336">
        <f t="shared" si="6"/>
        <v>0</v>
      </c>
      <c r="CI34" s="377">
        <f t="shared" si="7"/>
        <v>0</v>
      </c>
      <c r="CJ34" s="331">
        <v>0</v>
      </c>
      <c r="CK34" s="331">
        <v>0</v>
      </c>
      <c r="CL34" s="331">
        <v>0</v>
      </c>
      <c r="CM34" s="331">
        <v>0</v>
      </c>
      <c r="CN34" s="331">
        <v>0</v>
      </c>
      <c r="CO34" s="335"/>
      <c r="CP34" s="335"/>
      <c r="CQ34" s="335"/>
      <c r="CR34" s="335"/>
      <c r="CS34" s="335"/>
      <c r="CT34" s="335"/>
      <c r="CU34" s="335"/>
      <c r="CV34" s="336">
        <f t="shared" si="8"/>
        <v>0</v>
      </c>
      <c r="CX34" s="1033"/>
    </row>
    <row r="35" spans="1:102" s="3" customFormat="1" ht="27.6" x14ac:dyDescent="0.25">
      <c r="A35" s="191"/>
      <c r="B35" s="212">
        <f>IF(C35=0,"",MAX($B$7:B34)+1)</f>
        <v>29</v>
      </c>
      <c r="C35" s="204">
        <v>6277002203</v>
      </c>
      <c r="D35" s="205" t="str">
        <f>_xlfn.XLOOKUP(C35,'COA_DTGroup_Update 20260428'!$C$410:$C$854,'COA_DTGroup_Update 20260428'!$A$410:$A$854,"")</f>
        <v>Chi phí Xi khuôn cũ</v>
      </c>
      <c r="E35" s="205"/>
      <c r="F35" s="204" t="s">
        <v>831</v>
      </c>
      <c r="G35" s="205" t="s">
        <v>830</v>
      </c>
      <c r="H35" s="200">
        <f>VLOOKUP(C35,'COA_DTGroup_Update 20260428'!C:D,2,0)</f>
        <v>627</v>
      </c>
      <c r="I35" s="200">
        <v>19</v>
      </c>
      <c r="J35" s="201" t="s">
        <v>323</v>
      </c>
      <c r="K35" s="221" t="s">
        <v>197</v>
      </c>
      <c r="L35" s="286" t="s">
        <v>2071</v>
      </c>
      <c r="M35" s="287" t="s">
        <v>2259</v>
      </c>
      <c r="N35" s="284"/>
      <c r="O35" s="284" t="s">
        <v>2071</v>
      </c>
      <c r="P35" s="1" t="b">
        <v>0</v>
      </c>
      <c r="R35" s="335" t="e">
        <f>SUMIFS(#REF!,#REF!,R$2,#REF!,R$3,#REF!,$L35,#REF!,R$1)
+SUMIFS(#REF!,#REF!,R$2,#REF!,R$3,#REF!,$L35,#REF!,R$1)
+SUMIFS(#REF!,#REF!,"Lấy",#REF!,R$2,#REF!,R$3,#REF!,R$1,#REF!,$L35)</f>
        <v>#REF!</v>
      </c>
      <c r="S35" s="335" t="e">
        <f>SUMIFS(#REF!,#REF!,S$2,#REF!,S$3,#REF!,$L35,#REF!,S$1)
+SUMIFS(#REF!,#REF!,S$2,#REF!,S$3,#REF!,$L35,#REF!,S$1)
+SUMIFS(#REF!,#REF!,"Lấy",#REF!,S$2,#REF!,S$3,#REF!,S$1,#REF!,$L35)</f>
        <v>#REF!</v>
      </c>
      <c r="T35" s="335" t="e">
        <f>SUMIFS(#REF!,#REF!,T$2,#REF!,T$3,#REF!,$L35,#REF!,T$1)
+SUMIFS(#REF!,#REF!,T$2,#REF!,T$3,#REF!,$L35,#REF!,T$1)
+SUMIFS(#REF!,#REF!,"Lấy",#REF!,T$2,#REF!,T$3,#REF!,T$1,#REF!,$L35)</f>
        <v>#REF!</v>
      </c>
      <c r="U35" s="335" t="e">
        <f>SUMIFS(#REF!,#REF!,U$2,#REF!,U$3,#REF!,$L35,#REF!,U$1)
+SUMIFS(#REF!,#REF!,U$2,#REF!,U$3,#REF!,$L35,#REF!,U$1)
+SUMIFS(#REF!,#REF!,"Lấy",#REF!,U$2,#REF!,U$3,#REF!,U$1,#REF!,$L35)</f>
        <v>#REF!</v>
      </c>
      <c r="V35" s="335" t="e">
        <f>SUMIFS(#REF!,#REF!,V$2,#REF!,V$3,#REF!,$L35,#REF!,V$1)
+SUMIFS(#REF!,#REF!,V$2,#REF!,V$3,#REF!,$L35,#REF!,V$1)
+SUMIFS(#REF!,#REF!,"Lấy",#REF!,V$2,#REF!,V$3,#REF!,V$1,#REF!,$L35)</f>
        <v>#REF!</v>
      </c>
      <c r="W35" s="335" t="e">
        <f>SUMIFS(#REF!,#REF!,W$2,#REF!,W$3,#REF!,$L35,#REF!,W$1)
+SUMIFS(#REF!,#REF!,W$2,#REF!,W$3,#REF!,$L35,#REF!,W$1)
+SUMIFS(#REF!,#REF!,"Lấy",#REF!,W$2,#REF!,W$3,#REF!,W$1,#REF!,$L35)</f>
        <v>#REF!</v>
      </c>
      <c r="X35" s="335" t="e">
        <f>SUMIFS(#REF!,#REF!,X$2,#REF!,X$3,#REF!,$L35,#REF!,X$1)
+SUMIFS(#REF!,#REF!,X$2,#REF!,X$3,#REF!,$L35,#REF!,X$1)
+SUMIFS(#REF!,#REF!,"Lấy",#REF!,X$2,#REF!,X$3,#REF!,X$1,#REF!,$L35)</f>
        <v>#REF!</v>
      </c>
      <c r="Y35" s="335" t="e">
        <f>SUMIFS(#REF!,#REF!,Y$2,#REF!,Y$3,#REF!,$L35,#REF!,Y$1)
+SUMIFS(#REF!,#REF!,Y$2,#REF!,Y$3,#REF!,$L35,#REF!,Y$1)
+SUMIFS(#REF!,#REF!,"Lấy",#REF!,Y$2,#REF!,Y$3,#REF!,Y$1,#REF!,$L35)</f>
        <v>#REF!</v>
      </c>
      <c r="Z35" s="335" t="e">
        <f>SUMIFS(#REF!,#REF!,Z$2,#REF!,Z$3,#REF!,$L35,#REF!,Z$1)
+SUMIFS(#REF!,#REF!,Z$2,#REF!,Z$3,#REF!,$L35,#REF!,Z$1)
+SUMIFS(#REF!,#REF!,"Lấy",#REF!,Z$2,#REF!,Z$3,#REF!,Z$1,#REF!,$L35)</f>
        <v>#REF!</v>
      </c>
      <c r="AA35" s="335" t="e">
        <f>SUMIFS(#REF!,#REF!,AA$2,#REF!,AA$3,#REF!,$L35,#REF!,AA$1)
+SUMIFS(#REF!,#REF!,AA$2,#REF!,AA$3,#REF!,$L35,#REF!,AA$1)
+SUMIFS(#REF!,#REF!,"Lấy",#REF!,AA$2,#REF!,AA$3,#REF!,AA$1,#REF!,$L35)</f>
        <v>#REF!</v>
      </c>
      <c r="AB35" s="335" t="e">
        <f>SUMIFS(#REF!,#REF!,AB$2,#REF!,AB$3,#REF!,$L35,#REF!,AB$1)
+SUMIFS(#REF!,#REF!,AB$2,#REF!,AB$3,#REF!,$L35,#REF!,AB$1)
+SUMIFS(#REF!,#REF!,"Lấy",#REF!,AB$2,#REF!,AB$3,#REF!,AB$1,#REF!,$L35)</f>
        <v>#REF!</v>
      </c>
      <c r="AC35" s="335" t="e">
        <f>SUMIFS(#REF!,#REF!,AC$2,#REF!,AC$3,#REF!,$L35,#REF!,AC$1)
+SUMIFS(#REF!,#REF!,AC$2,#REF!,AC$3,#REF!,$L35,#REF!,AC$1)
+SUMIFS(#REF!,#REF!,"Lấy",#REF!,AC$2,#REF!,AC$3,#REF!,AC$1,#REF!,$L35)</f>
        <v>#REF!</v>
      </c>
      <c r="AD35" s="336" t="e">
        <f t="shared" si="2"/>
        <v>#REF!</v>
      </c>
      <c r="AF35" s="335" t="e">
        <f>SUMIFS(#REF!,#REF!,AF$2,#REF!,AF$3,#REF!,$L35,#REF!,AF$1)
+SUMIFS(#REF!,#REF!,AF$2,#REF!,AF$3,#REF!,$L35,#REF!,AF$1)
+SUMIFS(#REF!,#REF!,"Lấy",#REF!,AF$2,#REF!,AF$3,#REF!,AF$1,#REF!,$L35)</f>
        <v>#REF!</v>
      </c>
      <c r="AG35" s="335" t="e">
        <f>SUMIFS(#REF!,#REF!,AG$2,#REF!,AG$3,#REF!,$L35,#REF!,AG$1)
+SUMIFS(#REF!,#REF!,AG$2,#REF!,AG$3,#REF!,$L35,#REF!,AG$1)
+SUMIFS(#REF!,#REF!,"Lấy",#REF!,AG$2,#REF!,AG$3,#REF!,AG$1,#REF!,$L35)</f>
        <v>#REF!</v>
      </c>
      <c r="AH35" s="335" t="e">
        <f>SUMIFS(#REF!,#REF!,AH$2,#REF!,AH$3,#REF!,$L35,#REF!,AH$1)
+SUMIFS(#REF!,#REF!,AH$2,#REF!,AH$3,#REF!,$L35,#REF!,AH$1)
+SUMIFS(#REF!,#REF!,"Lấy",#REF!,AH$2,#REF!,AH$3,#REF!,AH$1,#REF!,$L35)</f>
        <v>#REF!</v>
      </c>
      <c r="AI35" s="335" t="e">
        <f>SUMIFS(#REF!,#REF!,AI$2,#REF!,AI$3,#REF!,$L35,#REF!,AI$1)
+SUMIFS(#REF!,#REF!,AI$2,#REF!,AI$3,#REF!,$L35,#REF!,AI$1)
+SUMIFS(#REF!,#REF!,"Lấy",#REF!,AI$2,#REF!,AI$3,#REF!,AI$1,#REF!,$L35)</f>
        <v>#REF!</v>
      </c>
      <c r="AJ35" s="335" t="e">
        <f>SUMIFS(#REF!,#REF!,AJ$2,#REF!,AJ$3,#REF!,$L35,#REF!,AJ$1)
+SUMIFS(#REF!,#REF!,AJ$2,#REF!,AJ$3,#REF!,$L35,#REF!,AJ$1)
+SUMIFS(#REF!,#REF!,"Lấy",#REF!,AJ$2,#REF!,AJ$3,#REF!,AJ$1,#REF!,$L35)</f>
        <v>#REF!</v>
      </c>
      <c r="AK35" s="335" t="e">
        <f>SUMIFS(#REF!,#REF!,AK$2,#REF!,AK$3,#REF!,$L35,#REF!,AK$1)
+SUMIFS(#REF!,#REF!,AK$2,#REF!,AK$3,#REF!,$L35,#REF!,AK$1)
+SUMIFS(#REF!,#REF!,"Lấy",#REF!,AK$2,#REF!,AK$3,#REF!,AK$1,#REF!,$L35)</f>
        <v>#REF!</v>
      </c>
      <c r="AL35" s="335" t="e">
        <f>SUMIFS(#REF!,#REF!,AL$2,#REF!,AL$3,#REF!,$L35,#REF!,AL$1)
+SUMIFS(#REF!,#REF!,AL$2,#REF!,AL$3,#REF!,$L35,#REF!,AL$1)
+SUMIFS(#REF!,#REF!,"Lấy",#REF!,AL$2,#REF!,AL$3,#REF!,AL$1,#REF!,$L35)</f>
        <v>#REF!</v>
      </c>
      <c r="AM35" s="335" t="e">
        <f>SUMIFS(#REF!,#REF!,AM$2,#REF!,AM$3,#REF!,$L35,#REF!,AM$1)
+SUMIFS(#REF!,#REF!,AM$2,#REF!,AM$3,#REF!,$L35,#REF!,AM$1)
+SUMIFS(#REF!,#REF!,"Lấy",#REF!,AM$2,#REF!,AM$3,#REF!,AM$1,#REF!,$L35)</f>
        <v>#REF!</v>
      </c>
      <c r="AN35" s="335" t="e">
        <f>SUMIFS(#REF!,#REF!,AN$2,#REF!,AN$3,#REF!,$L35,#REF!,AN$1)
+SUMIFS(#REF!,#REF!,AN$2,#REF!,AN$3,#REF!,$L35,#REF!,AN$1)
+SUMIFS(#REF!,#REF!,"Lấy",#REF!,AN$2,#REF!,AN$3,#REF!,AN$1,#REF!,$L35)</f>
        <v>#REF!</v>
      </c>
      <c r="AO35" s="335" t="e">
        <f>SUMIFS(#REF!,#REF!,AO$2,#REF!,AO$3,#REF!,$L35,#REF!,AO$1)
+SUMIFS(#REF!,#REF!,AO$2,#REF!,AO$3,#REF!,$L35,#REF!,AO$1)
+SUMIFS(#REF!,#REF!,"Lấy",#REF!,AO$2,#REF!,AO$3,#REF!,AO$1,#REF!,$L35)</f>
        <v>#REF!</v>
      </c>
      <c r="AP35" s="335" t="e">
        <f>SUMIFS(#REF!,#REF!,AP$2,#REF!,AP$3,#REF!,$L35,#REF!,AP$1)
+SUMIFS(#REF!,#REF!,AP$2,#REF!,AP$3,#REF!,$L35,#REF!,AP$1)
+SUMIFS(#REF!,#REF!,"Lấy",#REF!,AP$2,#REF!,AP$3,#REF!,AP$1,#REF!,$L35)</f>
        <v>#REF!</v>
      </c>
      <c r="AQ35" s="335" t="e">
        <f>SUMIFS(#REF!,#REF!,AQ$2,#REF!,AQ$3,#REF!,$L35,#REF!,AQ$1)
+SUMIFS(#REF!,#REF!,AQ$2,#REF!,AQ$3,#REF!,$L35,#REF!,AQ$1)
+SUMIFS(#REF!,#REF!,"Lấy",#REF!,AQ$2,#REF!,AQ$3,#REF!,AQ$1,#REF!,$L35)</f>
        <v>#REF!</v>
      </c>
      <c r="AR35" s="336" t="e">
        <f t="shared" si="3"/>
        <v>#REF!</v>
      </c>
      <c r="AT35" s="335" t="e">
        <f>SUMIFS(#REF!,#REF!,AT$2,#REF!,AT$3,#REF!,$L35,#REF!,AT$1)
+SUMIFS(#REF!,#REF!,AT$2,#REF!,AT$3,#REF!,$L35,#REF!,AT$1)
+SUMIFS(#REF!,#REF!,"Lấy",#REF!,AT$2,#REF!,AT$3,#REF!,AT$1,#REF!,$L35)</f>
        <v>#REF!</v>
      </c>
      <c r="AU35" s="335" t="e">
        <f>SUMIFS(#REF!,#REF!,AU$2,#REF!,AU$3,#REF!,$L35,#REF!,AU$1)
+SUMIFS(#REF!,#REF!,AU$2,#REF!,AU$3,#REF!,$L35,#REF!,AU$1)
+SUMIFS(#REF!,#REF!,"Lấy",#REF!,AU$2,#REF!,AU$3,#REF!,AU$1,#REF!,$L35)</f>
        <v>#REF!</v>
      </c>
      <c r="AV35" s="335" t="e">
        <f>SUMIFS(#REF!,#REF!,AV$2,#REF!,AV$3,#REF!,$L35,#REF!,AV$1)
+SUMIFS(#REF!,#REF!,AV$2,#REF!,AV$3,#REF!,$L35,#REF!,AV$1)
+SUMIFS(#REF!,#REF!,"Lấy",#REF!,AV$2,#REF!,AV$3,#REF!,AV$1,#REF!,$L35)</f>
        <v>#REF!</v>
      </c>
      <c r="AW35" s="335" t="e">
        <f>SUMIFS(#REF!,#REF!,AW$2,#REF!,AW$3,#REF!,$L35,#REF!,AW$1)
+SUMIFS(#REF!,#REF!,AW$2,#REF!,AW$3,#REF!,$L35,#REF!,AW$1)
+SUMIFS(#REF!,#REF!,"Lấy",#REF!,AW$2,#REF!,AW$3,#REF!,AW$1,#REF!,$L35)</f>
        <v>#REF!</v>
      </c>
      <c r="AX35" s="335" t="e">
        <f>SUMIFS(#REF!,#REF!,AX$2,#REF!,AX$3,#REF!,$L35,#REF!,AX$1)
+SUMIFS(#REF!,#REF!,AX$2,#REF!,AX$3,#REF!,$L35,#REF!,AX$1)
+SUMIFS(#REF!,#REF!,"Lấy",#REF!,AX$2,#REF!,AX$3,#REF!,AX$1,#REF!,$L35)</f>
        <v>#REF!</v>
      </c>
      <c r="AY35" s="335" t="e">
        <f>SUMIFS(#REF!,#REF!,AY$2,#REF!,AY$3,#REF!,$L35,#REF!,AY$1)
+SUMIFS(#REF!,#REF!,AY$2,#REF!,AY$3,#REF!,$L35,#REF!,AY$1)
+SUMIFS(#REF!,#REF!,"Lấy",#REF!,AY$2,#REF!,AY$3,#REF!,AY$1,#REF!,$L35)</f>
        <v>#REF!</v>
      </c>
      <c r="AZ35" s="335" t="e">
        <f>SUMIFS(#REF!,#REF!,AZ$2,#REF!,AZ$3,#REF!,$L35,#REF!,AZ$1)
+SUMIFS(#REF!,#REF!,AZ$2,#REF!,AZ$3,#REF!,$L35,#REF!,AZ$1)
+SUMIFS(#REF!,#REF!,"Lấy",#REF!,AZ$2,#REF!,AZ$3,#REF!,AZ$1,#REF!,$L35)</f>
        <v>#REF!</v>
      </c>
      <c r="BA35" s="335" t="e">
        <f>SUMIFS(#REF!,#REF!,BA$2,#REF!,BA$3,#REF!,$L35,#REF!,BA$1)
+SUMIFS(#REF!,#REF!,BA$2,#REF!,BA$3,#REF!,$L35,#REF!,BA$1)
+SUMIFS(#REF!,#REF!,"Lấy",#REF!,BA$2,#REF!,BA$3,#REF!,BA$1,#REF!,$L35)</f>
        <v>#REF!</v>
      </c>
      <c r="BB35" s="335" t="e">
        <f>SUMIFS(#REF!,#REF!,BB$2,#REF!,BB$3,#REF!,$L35,#REF!,BB$1)
+SUMIFS(#REF!,#REF!,BB$2,#REF!,BB$3,#REF!,$L35,#REF!,BB$1)
+SUMIFS(#REF!,#REF!,"Lấy",#REF!,BB$2,#REF!,BB$3,#REF!,BB$1,#REF!,$L35)</f>
        <v>#REF!</v>
      </c>
      <c r="BC35" s="335" t="e">
        <f>SUMIFS(#REF!,#REF!,BC$2,#REF!,BC$3,#REF!,$L35,#REF!,BC$1)
+SUMIFS(#REF!,#REF!,BC$2,#REF!,BC$3,#REF!,$L35,#REF!,BC$1)
+SUMIFS(#REF!,#REF!,"Lấy",#REF!,BC$2,#REF!,BC$3,#REF!,BC$1,#REF!,$L35)</f>
        <v>#REF!</v>
      </c>
      <c r="BD35" s="335" t="e">
        <f>SUMIFS(#REF!,#REF!,BD$2,#REF!,BD$3,#REF!,$L35,#REF!,BD$1)
+SUMIFS(#REF!,#REF!,BD$2,#REF!,BD$3,#REF!,$L35,#REF!,BD$1)
+SUMIFS(#REF!,#REF!,"Lấy",#REF!,BD$2,#REF!,BD$3,#REF!,BD$1,#REF!,$L35)</f>
        <v>#REF!</v>
      </c>
      <c r="BE35" s="335" t="e">
        <f>SUMIFS(#REF!,#REF!,BE$2,#REF!,BE$3,#REF!,$L35,#REF!,BE$1)
+SUMIFS(#REF!,#REF!,BE$2,#REF!,BE$3,#REF!,$L35,#REF!,BE$1)
+SUMIFS(#REF!,#REF!,"Lấy",#REF!,BE$2,#REF!,BE$3,#REF!,BE$1,#REF!,$L35)</f>
        <v>#REF!</v>
      </c>
      <c r="BF35" s="336" t="e">
        <f t="shared" si="4"/>
        <v>#REF!</v>
      </c>
      <c r="BH35" s="335" t="e">
        <f>SUMIFS(#REF!,#REF!,BH$2,#REF!,BH$3,#REF!,$L35,#REF!,BH$1)
+SUMIFS(#REF!,#REF!,BH$2,#REF!,BH$3,#REF!,$L35,#REF!,BH$1)
+SUMIFS(#REF!,#REF!,"Lấy",#REF!,BH$2,#REF!,BH$3,#REF!,BH$1,#REF!,$L35)</f>
        <v>#REF!</v>
      </c>
      <c r="BI35" s="335" t="e">
        <f>SUMIFS(#REF!,#REF!,BI$2,#REF!,BI$3,#REF!,$L35,#REF!,BI$1)
+SUMIFS(#REF!,#REF!,BI$2,#REF!,BI$3,#REF!,$L35,#REF!,BI$1)
+SUMIFS(#REF!,#REF!,"Lấy",#REF!,BI$2,#REF!,BI$3,#REF!,BI$1,#REF!,$L35)</f>
        <v>#REF!</v>
      </c>
      <c r="BJ35" s="335" t="e">
        <f>SUMIFS(#REF!,#REF!,BJ$2,#REF!,BJ$3,#REF!,$L35,#REF!,BJ$1)
+SUMIFS(#REF!,#REF!,BJ$2,#REF!,BJ$3,#REF!,$L35,#REF!,BJ$1)
+SUMIFS(#REF!,#REF!,"Lấy",#REF!,BJ$2,#REF!,BJ$3,#REF!,BJ$1,#REF!,$L35)</f>
        <v>#REF!</v>
      </c>
      <c r="BK35" s="335" t="e">
        <f>SUMIFS(#REF!,#REF!,BK$2,#REF!,BK$3,#REF!,$L35,#REF!,BK$1)
+SUMIFS(#REF!,#REF!,BK$2,#REF!,BK$3,#REF!,$L35,#REF!,BK$1)
+SUMIFS(#REF!,#REF!,"Lấy",#REF!,BK$2,#REF!,BK$3,#REF!,BK$1,#REF!,$L35)</f>
        <v>#REF!</v>
      </c>
      <c r="BL35" s="335" t="e">
        <f>SUMIFS(#REF!,#REF!,BL$2,#REF!,BL$3,#REF!,$L35,#REF!,BL$1)
+SUMIFS(#REF!,#REF!,BL$2,#REF!,BL$3,#REF!,$L35,#REF!,BL$1)
+SUMIFS(#REF!,#REF!,"Lấy",#REF!,BL$2,#REF!,BL$3,#REF!,BL$1,#REF!,$L35)</f>
        <v>#REF!</v>
      </c>
      <c r="BM35" s="335" t="e">
        <f>SUMIFS(#REF!,#REF!,BM$2,#REF!,BM$3,#REF!,$L35,#REF!,BM$1)
+SUMIFS(#REF!,#REF!,BM$2,#REF!,BM$3,#REF!,$L35,#REF!,BM$1)
+SUMIFS(#REF!,#REF!,"Lấy",#REF!,BM$2,#REF!,BM$3,#REF!,BM$1,#REF!,$L35)</f>
        <v>#REF!</v>
      </c>
      <c r="BN35" s="335" t="e">
        <f>SUMIFS(#REF!,#REF!,BN$2,#REF!,BN$3,#REF!,$L35,#REF!,BN$1)
+SUMIFS(#REF!,#REF!,BN$2,#REF!,BN$3,#REF!,$L35,#REF!,BN$1)
+SUMIFS(#REF!,#REF!,"Lấy",#REF!,BN$2,#REF!,BN$3,#REF!,BN$1,#REF!,$L35)</f>
        <v>#REF!</v>
      </c>
      <c r="BO35" s="335" t="e">
        <f>SUMIFS(#REF!,#REF!,BO$2,#REF!,BO$3,#REF!,$L35,#REF!,BO$1)
+SUMIFS(#REF!,#REF!,BO$2,#REF!,BO$3,#REF!,$L35,#REF!,BO$1)
+SUMIFS(#REF!,#REF!,"Lấy",#REF!,BO$2,#REF!,BO$3,#REF!,BO$1,#REF!,$L35)</f>
        <v>#REF!</v>
      </c>
      <c r="BP35" s="335" t="e">
        <f>SUMIFS(#REF!,#REF!,BP$2,#REF!,BP$3,#REF!,$L35,#REF!,BP$1)
+SUMIFS(#REF!,#REF!,BP$2,#REF!,BP$3,#REF!,$L35,#REF!,BP$1)
+SUMIFS(#REF!,#REF!,"Lấy",#REF!,BP$2,#REF!,BP$3,#REF!,BP$1,#REF!,$L35)</f>
        <v>#REF!</v>
      </c>
      <c r="BQ35" s="335" t="e">
        <f>SUMIFS(#REF!,#REF!,BQ$2,#REF!,BQ$3,#REF!,$L35,#REF!,BQ$1)
+SUMIFS(#REF!,#REF!,BQ$2,#REF!,BQ$3,#REF!,$L35,#REF!,BQ$1)
+SUMIFS(#REF!,#REF!,"Lấy",#REF!,BQ$2,#REF!,BQ$3,#REF!,BQ$1,#REF!,$L35)</f>
        <v>#REF!</v>
      </c>
      <c r="BR35" s="335" t="e">
        <f>SUMIFS(#REF!,#REF!,BR$2,#REF!,BR$3,#REF!,$L35,#REF!,BR$1)
+SUMIFS(#REF!,#REF!,BR$2,#REF!,BR$3,#REF!,$L35,#REF!,BR$1)
+SUMIFS(#REF!,#REF!,"Lấy",#REF!,BR$2,#REF!,BR$3,#REF!,BR$1,#REF!,$L35)</f>
        <v>#REF!</v>
      </c>
      <c r="BS35" s="335" t="e">
        <f>SUMIFS(#REF!,#REF!,BS$2,#REF!,BS$3,#REF!,$L35,#REF!,BS$1)
+SUMIFS(#REF!,#REF!,BS$2,#REF!,BS$3,#REF!,$L35,#REF!,BS$1)
+SUMIFS(#REF!,#REF!,"Lấy",#REF!,BS$2,#REF!,BS$3,#REF!,BS$1,#REF!,$L35)</f>
        <v>#REF!</v>
      </c>
      <c r="BT35" s="336" t="e">
        <f t="shared" si="5"/>
        <v>#REF!</v>
      </c>
      <c r="BV35" s="331">
        <v>0</v>
      </c>
      <c r="BW35" s="331">
        <v>0</v>
      </c>
      <c r="BX35" s="331">
        <v>0</v>
      </c>
      <c r="BY35" s="331">
        <v>0</v>
      </c>
      <c r="BZ35" s="331">
        <v>0</v>
      </c>
      <c r="CA35" s="331">
        <v>0</v>
      </c>
      <c r="CB35" s="331">
        <v>0</v>
      </c>
      <c r="CC35" s="331">
        <v>0</v>
      </c>
      <c r="CD35" s="331">
        <v>0</v>
      </c>
      <c r="CE35" s="331">
        <v>0</v>
      </c>
      <c r="CF35" s="331">
        <v>0</v>
      </c>
      <c r="CG35" s="331">
        <v>0</v>
      </c>
      <c r="CH35" s="336">
        <f t="shared" si="6"/>
        <v>0</v>
      </c>
      <c r="CI35" s="377">
        <f t="shared" si="7"/>
        <v>0</v>
      </c>
      <c r="CJ35" s="331">
        <v>0</v>
      </c>
      <c r="CK35" s="331">
        <v>0</v>
      </c>
      <c r="CL35" s="331">
        <v>0</v>
      </c>
      <c r="CM35" s="331">
        <v>0</v>
      </c>
      <c r="CN35" s="331">
        <v>0</v>
      </c>
      <c r="CO35" s="335"/>
      <c r="CP35" s="335"/>
      <c r="CQ35" s="335"/>
      <c r="CR35" s="335"/>
      <c r="CS35" s="335"/>
      <c r="CT35" s="335"/>
      <c r="CU35" s="335"/>
      <c r="CV35" s="336">
        <f t="shared" si="8"/>
        <v>0</v>
      </c>
      <c r="CX35" s="1033"/>
    </row>
    <row r="36" spans="1:102" ht="27.6" x14ac:dyDescent="0.25">
      <c r="B36" s="172">
        <f>IF(C36=0,"",MAX($B$7:B35)+1)</f>
        <v>30</v>
      </c>
      <c r="C36" s="21">
        <v>6273002104</v>
      </c>
      <c r="D36" s="9" t="str">
        <f>_xlfn.XLOOKUP(C36,'COA_DTGroup_Update 20260428'!$C$410:$C$854,'COA_DTGroup_Update 20260428'!$A$410:$A$854,"")</f>
        <v>Chi phí vật tư đánh bóng</v>
      </c>
      <c r="E36" s="9" t="s">
        <v>324</v>
      </c>
      <c r="F36" s="21" t="s">
        <v>832</v>
      </c>
      <c r="G36" s="171"/>
      <c r="H36" s="179">
        <f>VLOOKUP(C36,'COA_DTGroup_Update 20260428'!C:D,2,0)</f>
        <v>627</v>
      </c>
      <c r="I36" s="179">
        <v>20</v>
      </c>
      <c r="J36" s="198" t="s">
        <v>324</v>
      </c>
      <c r="K36" s="220" t="s">
        <v>197</v>
      </c>
      <c r="L36" s="1046" t="s">
        <v>2060</v>
      </c>
      <c r="M36" s="1047" t="s">
        <v>2259</v>
      </c>
      <c r="N36" s="1039"/>
      <c r="O36" s="1039" t="s">
        <v>2060</v>
      </c>
      <c r="P36" s="1" t="b">
        <v>0</v>
      </c>
      <c r="R36" s="333" t="e">
        <f>SUMIFS(#REF!,#REF!,R$2,#REF!,R$3,#REF!,$L36,#REF!,R$1)
+SUMIFS(#REF!,#REF!,R$2,#REF!,R$3,#REF!,$L36,#REF!,R$1)
+SUMIFS(#REF!,#REF!,"Lấy",#REF!,R$2,#REF!,R$3,#REF!,R$1,#REF!,$L36)</f>
        <v>#REF!</v>
      </c>
      <c r="S36" s="333" t="e">
        <f>SUMIFS(#REF!,#REF!,S$2,#REF!,S$3,#REF!,$L36,#REF!,S$1)
+SUMIFS(#REF!,#REF!,S$2,#REF!,S$3,#REF!,$L36,#REF!,S$1)
+SUMIFS(#REF!,#REF!,"Lấy",#REF!,S$2,#REF!,S$3,#REF!,S$1,#REF!,$L36)</f>
        <v>#REF!</v>
      </c>
      <c r="T36" s="333" t="e">
        <f>SUMIFS(#REF!,#REF!,T$2,#REF!,T$3,#REF!,$L36,#REF!,T$1)
+SUMIFS(#REF!,#REF!,T$2,#REF!,T$3,#REF!,$L36,#REF!,T$1)
+SUMIFS(#REF!,#REF!,"Lấy",#REF!,T$2,#REF!,T$3,#REF!,T$1,#REF!,$L36)</f>
        <v>#REF!</v>
      </c>
      <c r="U36" s="333" t="e">
        <f>SUMIFS(#REF!,#REF!,U$2,#REF!,U$3,#REF!,$L36,#REF!,U$1)
+SUMIFS(#REF!,#REF!,U$2,#REF!,U$3,#REF!,$L36,#REF!,U$1)
+SUMIFS(#REF!,#REF!,"Lấy",#REF!,U$2,#REF!,U$3,#REF!,U$1,#REF!,$L36)</f>
        <v>#REF!</v>
      </c>
      <c r="V36" s="333" t="e">
        <f>SUMIFS(#REF!,#REF!,V$2,#REF!,V$3,#REF!,$L36,#REF!,V$1)
+SUMIFS(#REF!,#REF!,V$2,#REF!,V$3,#REF!,$L36,#REF!,V$1)
+SUMIFS(#REF!,#REF!,"Lấy",#REF!,V$2,#REF!,V$3,#REF!,V$1,#REF!,$L36)</f>
        <v>#REF!</v>
      </c>
      <c r="W36" s="333" t="e">
        <f>SUMIFS(#REF!,#REF!,W$2,#REF!,W$3,#REF!,$L36,#REF!,W$1)
+SUMIFS(#REF!,#REF!,W$2,#REF!,W$3,#REF!,$L36,#REF!,W$1)
+SUMIFS(#REF!,#REF!,"Lấy",#REF!,W$2,#REF!,W$3,#REF!,W$1,#REF!,$L36)</f>
        <v>#REF!</v>
      </c>
      <c r="X36" s="333" t="e">
        <f>SUMIFS(#REF!,#REF!,X$2,#REF!,X$3,#REF!,$L36,#REF!,X$1)
+SUMIFS(#REF!,#REF!,X$2,#REF!,X$3,#REF!,$L36,#REF!,X$1)
+SUMIFS(#REF!,#REF!,"Lấy",#REF!,X$2,#REF!,X$3,#REF!,X$1,#REF!,$L36)</f>
        <v>#REF!</v>
      </c>
      <c r="Y36" s="333" t="e">
        <f>SUMIFS(#REF!,#REF!,Y$2,#REF!,Y$3,#REF!,$L36,#REF!,Y$1)
+SUMIFS(#REF!,#REF!,Y$2,#REF!,Y$3,#REF!,$L36,#REF!,Y$1)
+SUMIFS(#REF!,#REF!,"Lấy",#REF!,Y$2,#REF!,Y$3,#REF!,Y$1,#REF!,$L36)</f>
        <v>#REF!</v>
      </c>
      <c r="Z36" s="333" t="e">
        <f>SUMIFS(#REF!,#REF!,Z$2,#REF!,Z$3,#REF!,$L36,#REF!,Z$1)
+SUMIFS(#REF!,#REF!,Z$2,#REF!,Z$3,#REF!,$L36,#REF!,Z$1)
+SUMIFS(#REF!,#REF!,"Lấy",#REF!,Z$2,#REF!,Z$3,#REF!,Z$1,#REF!,$L36)</f>
        <v>#REF!</v>
      </c>
      <c r="AA36" s="333" t="e">
        <f>SUMIFS(#REF!,#REF!,AA$2,#REF!,AA$3,#REF!,$L36,#REF!,AA$1)
+SUMIFS(#REF!,#REF!,AA$2,#REF!,AA$3,#REF!,$L36,#REF!,AA$1)
+SUMIFS(#REF!,#REF!,"Lấy",#REF!,AA$2,#REF!,AA$3,#REF!,AA$1,#REF!,$L36)</f>
        <v>#REF!</v>
      </c>
      <c r="AB36" s="333" t="e">
        <f>SUMIFS(#REF!,#REF!,AB$2,#REF!,AB$3,#REF!,$L36,#REF!,AB$1)
+SUMIFS(#REF!,#REF!,AB$2,#REF!,AB$3,#REF!,$L36,#REF!,AB$1)
+SUMIFS(#REF!,#REF!,"Lấy",#REF!,AB$2,#REF!,AB$3,#REF!,AB$1,#REF!,$L36)</f>
        <v>#REF!</v>
      </c>
      <c r="AC36" s="333" t="e">
        <f>SUMIFS(#REF!,#REF!,AC$2,#REF!,AC$3,#REF!,$L36,#REF!,AC$1)
+SUMIFS(#REF!,#REF!,AC$2,#REF!,AC$3,#REF!,$L36,#REF!,AC$1)
+SUMIFS(#REF!,#REF!,"Lấy",#REF!,AC$2,#REF!,AC$3,#REF!,AC$1,#REF!,$L36)</f>
        <v>#REF!</v>
      </c>
      <c r="AD36" s="334" t="e">
        <f t="shared" si="2"/>
        <v>#REF!</v>
      </c>
      <c r="AF36" s="333" t="e">
        <f>SUMIFS(#REF!,#REF!,AF$2,#REF!,AF$3,#REF!,$L36,#REF!,AF$1)
+SUMIFS(#REF!,#REF!,AF$2,#REF!,AF$3,#REF!,$L36,#REF!,AF$1)
+SUMIFS(#REF!,#REF!,"Lấy",#REF!,AF$2,#REF!,AF$3,#REF!,AF$1,#REF!,$L36)</f>
        <v>#REF!</v>
      </c>
      <c r="AG36" s="333" t="e">
        <f>SUMIFS(#REF!,#REF!,AG$2,#REF!,AG$3,#REF!,$L36,#REF!,AG$1)
+SUMIFS(#REF!,#REF!,AG$2,#REF!,AG$3,#REF!,$L36,#REF!,AG$1)
+SUMIFS(#REF!,#REF!,"Lấy",#REF!,AG$2,#REF!,AG$3,#REF!,AG$1,#REF!,$L36)</f>
        <v>#REF!</v>
      </c>
      <c r="AH36" s="333" t="e">
        <f>SUMIFS(#REF!,#REF!,AH$2,#REF!,AH$3,#REF!,$L36,#REF!,AH$1)
+SUMIFS(#REF!,#REF!,AH$2,#REF!,AH$3,#REF!,$L36,#REF!,AH$1)
+SUMIFS(#REF!,#REF!,"Lấy",#REF!,AH$2,#REF!,AH$3,#REF!,AH$1,#REF!,$L36)</f>
        <v>#REF!</v>
      </c>
      <c r="AI36" s="333" t="e">
        <f>SUMIFS(#REF!,#REF!,AI$2,#REF!,AI$3,#REF!,$L36,#REF!,AI$1)
+SUMIFS(#REF!,#REF!,AI$2,#REF!,AI$3,#REF!,$L36,#REF!,AI$1)
+SUMIFS(#REF!,#REF!,"Lấy",#REF!,AI$2,#REF!,AI$3,#REF!,AI$1,#REF!,$L36)</f>
        <v>#REF!</v>
      </c>
      <c r="AJ36" s="333" t="e">
        <f>SUMIFS(#REF!,#REF!,AJ$2,#REF!,AJ$3,#REF!,$L36,#REF!,AJ$1)
+SUMIFS(#REF!,#REF!,AJ$2,#REF!,AJ$3,#REF!,$L36,#REF!,AJ$1)
+SUMIFS(#REF!,#REF!,"Lấy",#REF!,AJ$2,#REF!,AJ$3,#REF!,AJ$1,#REF!,$L36)</f>
        <v>#REF!</v>
      </c>
      <c r="AK36" s="333" t="e">
        <f>SUMIFS(#REF!,#REF!,AK$2,#REF!,AK$3,#REF!,$L36,#REF!,AK$1)
+SUMIFS(#REF!,#REF!,AK$2,#REF!,AK$3,#REF!,$L36,#REF!,AK$1)
+SUMIFS(#REF!,#REF!,"Lấy",#REF!,AK$2,#REF!,AK$3,#REF!,AK$1,#REF!,$L36)</f>
        <v>#REF!</v>
      </c>
      <c r="AL36" s="333" t="e">
        <f>SUMIFS(#REF!,#REF!,AL$2,#REF!,AL$3,#REF!,$L36,#REF!,AL$1)
+SUMIFS(#REF!,#REF!,AL$2,#REF!,AL$3,#REF!,$L36,#REF!,AL$1)
+SUMIFS(#REF!,#REF!,"Lấy",#REF!,AL$2,#REF!,AL$3,#REF!,AL$1,#REF!,$L36)</f>
        <v>#REF!</v>
      </c>
      <c r="AM36" s="333" t="e">
        <f>SUMIFS(#REF!,#REF!,AM$2,#REF!,AM$3,#REF!,$L36,#REF!,AM$1)
+SUMIFS(#REF!,#REF!,AM$2,#REF!,AM$3,#REF!,$L36,#REF!,AM$1)
+SUMIFS(#REF!,#REF!,"Lấy",#REF!,AM$2,#REF!,AM$3,#REF!,AM$1,#REF!,$L36)</f>
        <v>#REF!</v>
      </c>
      <c r="AN36" s="333" t="e">
        <f>SUMIFS(#REF!,#REF!,AN$2,#REF!,AN$3,#REF!,$L36,#REF!,AN$1)
+SUMIFS(#REF!,#REF!,AN$2,#REF!,AN$3,#REF!,$L36,#REF!,AN$1)
+SUMIFS(#REF!,#REF!,"Lấy",#REF!,AN$2,#REF!,AN$3,#REF!,AN$1,#REF!,$L36)</f>
        <v>#REF!</v>
      </c>
      <c r="AO36" s="333" t="e">
        <f>SUMIFS(#REF!,#REF!,AO$2,#REF!,AO$3,#REF!,$L36,#REF!,AO$1)
+SUMIFS(#REF!,#REF!,AO$2,#REF!,AO$3,#REF!,$L36,#REF!,AO$1)
+SUMIFS(#REF!,#REF!,"Lấy",#REF!,AO$2,#REF!,AO$3,#REF!,AO$1,#REF!,$L36)</f>
        <v>#REF!</v>
      </c>
      <c r="AP36" s="333" t="e">
        <f>SUMIFS(#REF!,#REF!,AP$2,#REF!,AP$3,#REF!,$L36,#REF!,AP$1)
+SUMIFS(#REF!,#REF!,AP$2,#REF!,AP$3,#REF!,$L36,#REF!,AP$1)
+SUMIFS(#REF!,#REF!,"Lấy",#REF!,AP$2,#REF!,AP$3,#REF!,AP$1,#REF!,$L36)</f>
        <v>#REF!</v>
      </c>
      <c r="AQ36" s="333" t="e">
        <f>SUMIFS(#REF!,#REF!,AQ$2,#REF!,AQ$3,#REF!,$L36,#REF!,AQ$1)
+SUMIFS(#REF!,#REF!,AQ$2,#REF!,AQ$3,#REF!,$L36,#REF!,AQ$1)
+SUMIFS(#REF!,#REF!,"Lấy",#REF!,AQ$2,#REF!,AQ$3,#REF!,AQ$1,#REF!,$L36)</f>
        <v>#REF!</v>
      </c>
      <c r="AR36" s="334" t="e">
        <f t="shared" si="3"/>
        <v>#REF!</v>
      </c>
      <c r="AT36" s="333" t="e">
        <f>SUMIFS(#REF!,#REF!,AT$2,#REF!,AT$3,#REF!,$L36,#REF!,AT$1)
+SUMIFS(#REF!,#REF!,AT$2,#REF!,AT$3,#REF!,$L36,#REF!,AT$1)
+SUMIFS(#REF!,#REF!,"Lấy",#REF!,AT$2,#REF!,AT$3,#REF!,AT$1,#REF!,$L36)</f>
        <v>#REF!</v>
      </c>
      <c r="AU36" s="333" t="e">
        <f>SUMIFS(#REF!,#REF!,AU$2,#REF!,AU$3,#REF!,$L36,#REF!,AU$1)
+SUMIFS(#REF!,#REF!,AU$2,#REF!,AU$3,#REF!,$L36,#REF!,AU$1)
+SUMIFS(#REF!,#REF!,"Lấy",#REF!,AU$2,#REF!,AU$3,#REF!,AU$1,#REF!,$L36)</f>
        <v>#REF!</v>
      </c>
      <c r="AV36" s="333" t="e">
        <f>SUMIFS(#REF!,#REF!,AV$2,#REF!,AV$3,#REF!,$L36,#REF!,AV$1)
+SUMIFS(#REF!,#REF!,AV$2,#REF!,AV$3,#REF!,$L36,#REF!,AV$1)
+SUMIFS(#REF!,#REF!,"Lấy",#REF!,AV$2,#REF!,AV$3,#REF!,AV$1,#REF!,$L36)</f>
        <v>#REF!</v>
      </c>
      <c r="AW36" s="333" t="e">
        <f>SUMIFS(#REF!,#REF!,AW$2,#REF!,AW$3,#REF!,$L36,#REF!,AW$1)
+SUMIFS(#REF!,#REF!,AW$2,#REF!,AW$3,#REF!,$L36,#REF!,AW$1)
+SUMIFS(#REF!,#REF!,"Lấy",#REF!,AW$2,#REF!,AW$3,#REF!,AW$1,#REF!,$L36)</f>
        <v>#REF!</v>
      </c>
      <c r="AX36" s="333" t="e">
        <f>SUMIFS(#REF!,#REF!,AX$2,#REF!,AX$3,#REF!,$L36,#REF!,AX$1)
+SUMIFS(#REF!,#REF!,AX$2,#REF!,AX$3,#REF!,$L36,#REF!,AX$1)
+SUMIFS(#REF!,#REF!,"Lấy",#REF!,AX$2,#REF!,AX$3,#REF!,AX$1,#REF!,$L36)</f>
        <v>#REF!</v>
      </c>
      <c r="AY36" s="333" t="e">
        <f>SUMIFS(#REF!,#REF!,AY$2,#REF!,AY$3,#REF!,$L36,#REF!,AY$1)
+SUMIFS(#REF!,#REF!,AY$2,#REF!,AY$3,#REF!,$L36,#REF!,AY$1)
+SUMIFS(#REF!,#REF!,"Lấy",#REF!,AY$2,#REF!,AY$3,#REF!,AY$1,#REF!,$L36)</f>
        <v>#REF!</v>
      </c>
      <c r="AZ36" s="333" t="e">
        <f>SUMIFS(#REF!,#REF!,AZ$2,#REF!,AZ$3,#REF!,$L36,#REF!,AZ$1)
+SUMIFS(#REF!,#REF!,AZ$2,#REF!,AZ$3,#REF!,$L36,#REF!,AZ$1)
+SUMIFS(#REF!,#REF!,"Lấy",#REF!,AZ$2,#REF!,AZ$3,#REF!,AZ$1,#REF!,$L36)</f>
        <v>#REF!</v>
      </c>
      <c r="BA36" s="333" t="e">
        <f>SUMIFS(#REF!,#REF!,BA$2,#REF!,BA$3,#REF!,$L36,#REF!,BA$1)
+SUMIFS(#REF!,#REF!,BA$2,#REF!,BA$3,#REF!,$L36,#REF!,BA$1)
+SUMIFS(#REF!,#REF!,"Lấy",#REF!,BA$2,#REF!,BA$3,#REF!,BA$1,#REF!,$L36)</f>
        <v>#REF!</v>
      </c>
      <c r="BB36" s="333" t="e">
        <f>SUMIFS(#REF!,#REF!,BB$2,#REF!,BB$3,#REF!,$L36,#REF!,BB$1)
+SUMIFS(#REF!,#REF!,BB$2,#REF!,BB$3,#REF!,$L36,#REF!,BB$1)
+SUMIFS(#REF!,#REF!,"Lấy",#REF!,BB$2,#REF!,BB$3,#REF!,BB$1,#REF!,$L36)</f>
        <v>#REF!</v>
      </c>
      <c r="BC36" s="333" t="e">
        <f>SUMIFS(#REF!,#REF!,BC$2,#REF!,BC$3,#REF!,$L36,#REF!,BC$1)
+SUMIFS(#REF!,#REF!,BC$2,#REF!,BC$3,#REF!,$L36,#REF!,BC$1)
+SUMIFS(#REF!,#REF!,"Lấy",#REF!,BC$2,#REF!,BC$3,#REF!,BC$1,#REF!,$L36)</f>
        <v>#REF!</v>
      </c>
      <c r="BD36" s="333" t="e">
        <f>SUMIFS(#REF!,#REF!,BD$2,#REF!,BD$3,#REF!,$L36,#REF!,BD$1)
+SUMIFS(#REF!,#REF!,BD$2,#REF!,BD$3,#REF!,$L36,#REF!,BD$1)
+SUMIFS(#REF!,#REF!,"Lấy",#REF!,BD$2,#REF!,BD$3,#REF!,BD$1,#REF!,$L36)</f>
        <v>#REF!</v>
      </c>
      <c r="BE36" s="333" t="e">
        <f>SUMIFS(#REF!,#REF!,BE$2,#REF!,BE$3,#REF!,$L36,#REF!,BE$1)
+SUMIFS(#REF!,#REF!,BE$2,#REF!,BE$3,#REF!,$L36,#REF!,BE$1)
+SUMIFS(#REF!,#REF!,"Lấy",#REF!,BE$2,#REF!,BE$3,#REF!,BE$1,#REF!,$L36)</f>
        <v>#REF!</v>
      </c>
      <c r="BF36" s="334" t="e">
        <f t="shared" si="4"/>
        <v>#REF!</v>
      </c>
      <c r="BH36" s="333" t="e">
        <f>SUMIFS(#REF!,#REF!,BH$2,#REF!,BH$3,#REF!,$L36,#REF!,BH$1)
+SUMIFS(#REF!,#REF!,BH$2,#REF!,BH$3,#REF!,$L36,#REF!,BH$1)
+SUMIFS(#REF!,#REF!,"Lấy",#REF!,BH$2,#REF!,BH$3,#REF!,BH$1,#REF!,$L36)</f>
        <v>#REF!</v>
      </c>
      <c r="BI36" s="333" t="e">
        <f>SUMIFS(#REF!,#REF!,BI$2,#REF!,BI$3,#REF!,$L36,#REF!,BI$1)
+SUMIFS(#REF!,#REF!,BI$2,#REF!,BI$3,#REF!,$L36,#REF!,BI$1)
+SUMIFS(#REF!,#REF!,"Lấy",#REF!,BI$2,#REF!,BI$3,#REF!,BI$1,#REF!,$L36)</f>
        <v>#REF!</v>
      </c>
      <c r="BJ36" s="333" t="e">
        <f>SUMIFS(#REF!,#REF!,BJ$2,#REF!,BJ$3,#REF!,$L36,#REF!,BJ$1)
+SUMIFS(#REF!,#REF!,BJ$2,#REF!,BJ$3,#REF!,$L36,#REF!,BJ$1)
+SUMIFS(#REF!,#REF!,"Lấy",#REF!,BJ$2,#REF!,BJ$3,#REF!,BJ$1,#REF!,$L36)</f>
        <v>#REF!</v>
      </c>
      <c r="BK36" s="333" t="e">
        <f>SUMIFS(#REF!,#REF!,BK$2,#REF!,BK$3,#REF!,$L36,#REF!,BK$1)
+SUMIFS(#REF!,#REF!,BK$2,#REF!,BK$3,#REF!,$L36,#REF!,BK$1)
+SUMIFS(#REF!,#REF!,"Lấy",#REF!,BK$2,#REF!,BK$3,#REF!,BK$1,#REF!,$L36)</f>
        <v>#REF!</v>
      </c>
      <c r="BL36" s="333" t="e">
        <f>SUMIFS(#REF!,#REF!,BL$2,#REF!,BL$3,#REF!,$L36,#REF!,BL$1)
+SUMIFS(#REF!,#REF!,BL$2,#REF!,BL$3,#REF!,$L36,#REF!,BL$1)
+SUMIFS(#REF!,#REF!,"Lấy",#REF!,BL$2,#REF!,BL$3,#REF!,BL$1,#REF!,$L36)</f>
        <v>#REF!</v>
      </c>
      <c r="BM36" s="333" t="e">
        <f>SUMIFS(#REF!,#REF!,BM$2,#REF!,BM$3,#REF!,$L36,#REF!,BM$1)
+SUMIFS(#REF!,#REF!,BM$2,#REF!,BM$3,#REF!,$L36,#REF!,BM$1)
+SUMIFS(#REF!,#REF!,"Lấy",#REF!,BM$2,#REF!,BM$3,#REF!,BM$1,#REF!,$L36)</f>
        <v>#REF!</v>
      </c>
      <c r="BN36" s="333" t="e">
        <f>SUMIFS(#REF!,#REF!,BN$2,#REF!,BN$3,#REF!,$L36,#REF!,BN$1)
+SUMIFS(#REF!,#REF!,BN$2,#REF!,BN$3,#REF!,$L36,#REF!,BN$1)
+SUMIFS(#REF!,#REF!,"Lấy",#REF!,BN$2,#REF!,BN$3,#REF!,BN$1,#REF!,$L36)</f>
        <v>#REF!</v>
      </c>
      <c r="BO36" s="333" t="e">
        <f>SUMIFS(#REF!,#REF!,BO$2,#REF!,BO$3,#REF!,$L36,#REF!,BO$1)
+SUMIFS(#REF!,#REF!,BO$2,#REF!,BO$3,#REF!,$L36,#REF!,BO$1)
+SUMIFS(#REF!,#REF!,"Lấy",#REF!,BO$2,#REF!,BO$3,#REF!,BO$1,#REF!,$L36)</f>
        <v>#REF!</v>
      </c>
      <c r="BP36" s="333" t="e">
        <f>SUMIFS(#REF!,#REF!,BP$2,#REF!,BP$3,#REF!,$L36,#REF!,BP$1)
+SUMIFS(#REF!,#REF!,BP$2,#REF!,BP$3,#REF!,$L36,#REF!,BP$1)
+SUMIFS(#REF!,#REF!,"Lấy",#REF!,BP$2,#REF!,BP$3,#REF!,BP$1,#REF!,$L36)</f>
        <v>#REF!</v>
      </c>
      <c r="BQ36" s="333" t="e">
        <f>SUMIFS(#REF!,#REF!,BQ$2,#REF!,BQ$3,#REF!,$L36,#REF!,BQ$1)
+SUMIFS(#REF!,#REF!,BQ$2,#REF!,BQ$3,#REF!,$L36,#REF!,BQ$1)
+SUMIFS(#REF!,#REF!,"Lấy",#REF!,BQ$2,#REF!,BQ$3,#REF!,BQ$1,#REF!,$L36)</f>
        <v>#REF!</v>
      </c>
      <c r="BR36" s="333" t="e">
        <f>SUMIFS(#REF!,#REF!,BR$2,#REF!,BR$3,#REF!,$L36,#REF!,BR$1)
+SUMIFS(#REF!,#REF!,BR$2,#REF!,BR$3,#REF!,$L36,#REF!,BR$1)
+SUMIFS(#REF!,#REF!,"Lấy",#REF!,BR$2,#REF!,BR$3,#REF!,BR$1,#REF!,$L36)</f>
        <v>#REF!</v>
      </c>
      <c r="BS36" s="333" t="e">
        <f>SUMIFS(#REF!,#REF!,BS$2,#REF!,BS$3,#REF!,$L36,#REF!,BS$1)
+SUMIFS(#REF!,#REF!,BS$2,#REF!,BS$3,#REF!,$L36,#REF!,BS$1)
+SUMIFS(#REF!,#REF!,"Lấy",#REF!,BS$2,#REF!,BS$3,#REF!,BS$1,#REF!,$L36)</f>
        <v>#REF!</v>
      </c>
      <c r="BT36" s="334" t="e">
        <f t="shared" si="5"/>
        <v>#REF!</v>
      </c>
      <c r="BV36" s="331">
        <v>0</v>
      </c>
      <c r="BW36" s="331">
        <v>0</v>
      </c>
      <c r="BX36" s="331">
        <v>0</v>
      </c>
      <c r="BY36" s="331">
        <v>0</v>
      </c>
      <c r="BZ36" s="331">
        <v>0</v>
      </c>
      <c r="CA36" s="331">
        <v>0</v>
      </c>
      <c r="CB36" s="331">
        <v>0</v>
      </c>
      <c r="CC36" s="331">
        <v>0</v>
      </c>
      <c r="CD36" s="331">
        <v>0</v>
      </c>
      <c r="CE36" s="331">
        <v>0</v>
      </c>
      <c r="CF36" s="331">
        <v>0</v>
      </c>
      <c r="CG36" s="331">
        <v>0</v>
      </c>
      <c r="CH36" s="334">
        <f t="shared" si="6"/>
        <v>0</v>
      </c>
      <c r="CI36" s="377">
        <f t="shared" si="7"/>
        <v>0</v>
      </c>
      <c r="CJ36" s="331">
        <v>0</v>
      </c>
      <c r="CK36" s="331">
        <v>0</v>
      </c>
      <c r="CL36" s="331">
        <v>0</v>
      </c>
      <c r="CM36" s="331">
        <v>0</v>
      </c>
      <c r="CN36" s="331">
        <v>0</v>
      </c>
      <c r="CO36" s="333"/>
      <c r="CP36" s="333"/>
      <c r="CQ36" s="333"/>
      <c r="CR36" s="333"/>
      <c r="CS36" s="333"/>
      <c r="CT36" s="333"/>
      <c r="CU36" s="333"/>
      <c r="CV36" s="334">
        <f t="shared" si="8"/>
        <v>0</v>
      </c>
      <c r="CX36" s="1033"/>
    </row>
    <row r="37" spans="1:102" ht="110.4" x14ac:dyDescent="0.25">
      <c r="B37" s="172">
        <f>IF(C37=0,"",MAX($B$7:B36)+1)</f>
        <v>31</v>
      </c>
      <c r="C37" s="21">
        <v>6272002101</v>
      </c>
      <c r="D37" s="9" t="str">
        <f>_xlfn.XLOOKUP(C37,'COA_DTGroup_Update 20260428'!$C$410:$C$854,'COA_DTGroup_Update 20260428'!$A$410:$A$854,"")</f>
        <v>Chi phí vật tư phân xưởng.</v>
      </c>
      <c r="E37" s="9" t="s">
        <v>144</v>
      </c>
      <c r="F37" s="21" t="s">
        <v>833</v>
      </c>
      <c r="G37" s="171" t="s">
        <v>834</v>
      </c>
      <c r="H37" s="179">
        <f>VLOOKUP(C37,'COA_DTGroup_Update 20260428'!C:D,2,0)</f>
        <v>627</v>
      </c>
      <c r="I37" s="179">
        <v>23</v>
      </c>
      <c r="J37" s="198" t="s">
        <v>144</v>
      </c>
      <c r="K37" s="220" t="s">
        <v>197</v>
      </c>
      <c r="L37" s="1041" t="s">
        <v>571</v>
      </c>
      <c r="M37" s="1042" t="s">
        <v>2272</v>
      </c>
      <c r="N37" s="1039"/>
      <c r="O37" s="1039" t="s">
        <v>571</v>
      </c>
      <c r="P37" s="1" t="b">
        <v>1</v>
      </c>
      <c r="R37" s="333" t="e">
        <f>SUMIFS(#REF!,#REF!,R$2,#REF!,R$3,#REF!,$L37,#REF!,R$1)
+SUMIFS(#REF!,#REF!,R$2,#REF!,R$3,#REF!,$L37,#REF!,R$1)
+SUMIFS(#REF!,#REF!,"Lấy",#REF!,R$2,#REF!,R$3,#REF!,R$1,#REF!,$L37)</f>
        <v>#REF!</v>
      </c>
      <c r="S37" s="333" t="e">
        <f>SUMIFS(#REF!,#REF!,S$2,#REF!,S$3,#REF!,$L37,#REF!,S$1)
+SUMIFS(#REF!,#REF!,S$2,#REF!,S$3,#REF!,$L37,#REF!,S$1)
+SUMIFS(#REF!,#REF!,"Lấy",#REF!,S$2,#REF!,S$3,#REF!,S$1,#REF!,$L37)</f>
        <v>#REF!</v>
      </c>
      <c r="T37" s="333" t="e">
        <f>SUMIFS(#REF!,#REF!,T$2,#REF!,T$3,#REF!,$L37,#REF!,T$1)
+SUMIFS(#REF!,#REF!,T$2,#REF!,T$3,#REF!,$L37,#REF!,T$1)
+SUMIFS(#REF!,#REF!,"Lấy",#REF!,T$2,#REF!,T$3,#REF!,T$1,#REF!,$L37)</f>
        <v>#REF!</v>
      </c>
      <c r="U37" s="333" t="e">
        <f>SUMIFS(#REF!,#REF!,U$2,#REF!,U$3,#REF!,$L37,#REF!,U$1)
+SUMIFS(#REF!,#REF!,U$2,#REF!,U$3,#REF!,$L37,#REF!,U$1)
+SUMIFS(#REF!,#REF!,"Lấy",#REF!,U$2,#REF!,U$3,#REF!,U$1,#REF!,$L37)</f>
        <v>#REF!</v>
      </c>
      <c r="V37" s="333" t="e">
        <f>SUMIFS(#REF!,#REF!,V$2,#REF!,V$3,#REF!,$L37,#REF!,V$1)
+SUMIFS(#REF!,#REF!,V$2,#REF!,V$3,#REF!,$L37,#REF!,V$1)
+SUMIFS(#REF!,#REF!,"Lấy",#REF!,V$2,#REF!,V$3,#REF!,V$1,#REF!,$L37)</f>
        <v>#REF!</v>
      </c>
      <c r="W37" s="333" t="e">
        <f>SUMIFS(#REF!,#REF!,W$2,#REF!,W$3,#REF!,$L37,#REF!,W$1)
+SUMIFS(#REF!,#REF!,W$2,#REF!,W$3,#REF!,$L37,#REF!,W$1)
+SUMIFS(#REF!,#REF!,"Lấy",#REF!,W$2,#REF!,W$3,#REF!,W$1,#REF!,$L37)</f>
        <v>#REF!</v>
      </c>
      <c r="X37" s="333" t="e">
        <f>SUMIFS(#REF!,#REF!,X$2,#REF!,X$3,#REF!,$L37,#REF!,X$1)
+SUMIFS(#REF!,#REF!,X$2,#REF!,X$3,#REF!,$L37,#REF!,X$1)
+SUMIFS(#REF!,#REF!,"Lấy",#REF!,X$2,#REF!,X$3,#REF!,X$1,#REF!,$L37)</f>
        <v>#REF!</v>
      </c>
      <c r="Y37" s="333" t="e">
        <f>SUMIFS(#REF!,#REF!,Y$2,#REF!,Y$3,#REF!,$L37,#REF!,Y$1)
+SUMIFS(#REF!,#REF!,Y$2,#REF!,Y$3,#REF!,$L37,#REF!,Y$1)
+SUMIFS(#REF!,#REF!,"Lấy",#REF!,Y$2,#REF!,Y$3,#REF!,Y$1,#REF!,$L37)</f>
        <v>#REF!</v>
      </c>
      <c r="Z37" s="333" t="e">
        <f>SUMIFS(#REF!,#REF!,Z$2,#REF!,Z$3,#REF!,$L37,#REF!,Z$1)
+SUMIFS(#REF!,#REF!,Z$2,#REF!,Z$3,#REF!,$L37,#REF!,Z$1)
+SUMIFS(#REF!,#REF!,"Lấy",#REF!,Z$2,#REF!,Z$3,#REF!,Z$1,#REF!,$L37)</f>
        <v>#REF!</v>
      </c>
      <c r="AA37" s="333" t="e">
        <f>SUMIFS(#REF!,#REF!,AA$2,#REF!,AA$3,#REF!,$L37,#REF!,AA$1)
+SUMIFS(#REF!,#REF!,AA$2,#REF!,AA$3,#REF!,$L37,#REF!,AA$1)
+SUMIFS(#REF!,#REF!,"Lấy",#REF!,AA$2,#REF!,AA$3,#REF!,AA$1,#REF!,$L37)</f>
        <v>#REF!</v>
      </c>
      <c r="AB37" s="333" t="e">
        <f>SUMIFS(#REF!,#REF!,AB$2,#REF!,AB$3,#REF!,$L37,#REF!,AB$1)
+SUMIFS(#REF!,#REF!,AB$2,#REF!,AB$3,#REF!,$L37,#REF!,AB$1)
+SUMIFS(#REF!,#REF!,"Lấy",#REF!,AB$2,#REF!,AB$3,#REF!,AB$1,#REF!,$L37)</f>
        <v>#REF!</v>
      </c>
      <c r="AC37" s="333" t="e">
        <f>SUMIFS(#REF!,#REF!,AC$2,#REF!,AC$3,#REF!,$L37,#REF!,AC$1)
+SUMIFS(#REF!,#REF!,AC$2,#REF!,AC$3,#REF!,$L37,#REF!,AC$1)
+SUMIFS(#REF!,#REF!,"Lấy",#REF!,AC$2,#REF!,AC$3,#REF!,AC$1,#REF!,$L37)</f>
        <v>#REF!</v>
      </c>
      <c r="AD37" s="334" t="e">
        <f t="shared" si="2"/>
        <v>#REF!</v>
      </c>
      <c r="AF37" s="333" t="e">
        <f>SUMIFS(#REF!,#REF!,AF$2,#REF!,AF$3,#REF!,$L37,#REF!,AF$1)
+SUMIFS(#REF!,#REF!,AF$2,#REF!,AF$3,#REF!,$L37,#REF!,AF$1)
+SUMIFS(#REF!,#REF!,"Lấy",#REF!,AF$2,#REF!,AF$3,#REF!,AF$1,#REF!,$L37)</f>
        <v>#REF!</v>
      </c>
      <c r="AG37" s="333" t="e">
        <f>SUMIFS(#REF!,#REF!,AG$2,#REF!,AG$3,#REF!,$L37,#REF!,AG$1)
+SUMIFS(#REF!,#REF!,AG$2,#REF!,AG$3,#REF!,$L37,#REF!,AG$1)
+SUMIFS(#REF!,#REF!,"Lấy",#REF!,AG$2,#REF!,AG$3,#REF!,AG$1,#REF!,$L37)</f>
        <v>#REF!</v>
      </c>
      <c r="AH37" s="333" t="e">
        <f>SUMIFS(#REF!,#REF!,AH$2,#REF!,AH$3,#REF!,$L37,#REF!,AH$1)
+SUMIFS(#REF!,#REF!,AH$2,#REF!,AH$3,#REF!,$L37,#REF!,AH$1)
+SUMIFS(#REF!,#REF!,"Lấy",#REF!,AH$2,#REF!,AH$3,#REF!,AH$1,#REF!,$L37)</f>
        <v>#REF!</v>
      </c>
      <c r="AI37" s="333" t="e">
        <f>SUMIFS(#REF!,#REF!,AI$2,#REF!,AI$3,#REF!,$L37,#REF!,AI$1)
+SUMIFS(#REF!,#REF!,AI$2,#REF!,AI$3,#REF!,$L37,#REF!,AI$1)
+SUMIFS(#REF!,#REF!,"Lấy",#REF!,AI$2,#REF!,AI$3,#REF!,AI$1,#REF!,$L37)</f>
        <v>#REF!</v>
      </c>
      <c r="AJ37" s="333" t="e">
        <f>SUMIFS(#REF!,#REF!,AJ$2,#REF!,AJ$3,#REF!,$L37,#REF!,AJ$1)
+SUMIFS(#REF!,#REF!,AJ$2,#REF!,AJ$3,#REF!,$L37,#REF!,AJ$1)
+SUMIFS(#REF!,#REF!,"Lấy",#REF!,AJ$2,#REF!,AJ$3,#REF!,AJ$1,#REF!,$L37)</f>
        <v>#REF!</v>
      </c>
      <c r="AK37" s="333" t="e">
        <f>SUMIFS(#REF!,#REF!,AK$2,#REF!,AK$3,#REF!,$L37,#REF!,AK$1)
+SUMIFS(#REF!,#REF!,AK$2,#REF!,AK$3,#REF!,$L37,#REF!,AK$1)
+SUMIFS(#REF!,#REF!,"Lấy",#REF!,AK$2,#REF!,AK$3,#REF!,AK$1,#REF!,$L37)</f>
        <v>#REF!</v>
      </c>
      <c r="AL37" s="333" t="e">
        <f>SUMIFS(#REF!,#REF!,AL$2,#REF!,AL$3,#REF!,$L37,#REF!,AL$1)
+SUMIFS(#REF!,#REF!,AL$2,#REF!,AL$3,#REF!,$L37,#REF!,AL$1)
+SUMIFS(#REF!,#REF!,"Lấy",#REF!,AL$2,#REF!,AL$3,#REF!,AL$1,#REF!,$L37)</f>
        <v>#REF!</v>
      </c>
      <c r="AM37" s="333" t="e">
        <f>SUMIFS(#REF!,#REF!,AM$2,#REF!,AM$3,#REF!,$L37,#REF!,AM$1)
+SUMIFS(#REF!,#REF!,AM$2,#REF!,AM$3,#REF!,$L37,#REF!,AM$1)
+SUMIFS(#REF!,#REF!,"Lấy",#REF!,AM$2,#REF!,AM$3,#REF!,AM$1,#REF!,$L37)</f>
        <v>#REF!</v>
      </c>
      <c r="AN37" s="333" t="e">
        <f>SUMIFS(#REF!,#REF!,AN$2,#REF!,AN$3,#REF!,$L37,#REF!,AN$1)
+SUMIFS(#REF!,#REF!,AN$2,#REF!,AN$3,#REF!,$L37,#REF!,AN$1)
+SUMIFS(#REF!,#REF!,"Lấy",#REF!,AN$2,#REF!,AN$3,#REF!,AN$1,#REF!,$L37)</f>
        <v>#REF!</v>
      </c>
      <c r="AO37" s="333" t="e">
        <f>SUMIFS(#REF!,#REF!,AO$2,#REF!,AO$3,#REF!,$L37,#REF!,AO$1)
+SUMIFS(#REF!,#REF!,AO$2,#REF!,AO$3,#REF!,$L37,#REF!,AO$1)
+SUMIFS(#REF!,#REF!,"Lấy",#REF!,AO$2,#REF!,AO$3,#REF!,AO$1,#REF!,$L37)</f>
        <v>#REF!</v>
      </c>
      <c r="AP37" s="333" t="e">
        <f>SUMIFS(#REF!,#REF!,AP$2,#REF!,AP$3,#REF!,$L37,#REF!,AP$1)
+SUMIFS(#REF!,#REF!,AP$2,#REF!,AP$3,#REF!,$L37,#REF!,AP$1)
+SUMIFS(#REF!,#REF!,"Lấy",#REF!,AP$2,#REF!,AP$3,#REF!,AP$1,#REF!,$L37)</f>
        <v>#REF!</v>
      </c>
      <c r="AQ37" s="333" t="e">
        <f>SUMIFS(#REF!,#REF!,AQ$2,#REF!,AQ$3,#REF!,$L37,#REF!,AQ$1)
+SUMIFS(#REF!,#REF!,AQ$2,#REF!,AQ$3,#REF!,$L37,#REF!,AQ$1)
+SUMIFS(#REF!,#REF!,"Lấy",#REF!,AQ$2,#REF!,AQ$3,#REF!,AQ$1,#REF!,$L37)</f>
        <v>#REF!</v>
      </c>
      <c r="AR37" s="334" t="e">
        <f t="shared" si="3"/>
        <v>#REF!</v>
      </c>
      <c r="AT37" s="333" t="e">
        <f>SUMIFS(#REF!,#REF!,AT$2,#REF!,AT$3,#REF!,$L37,#REF!,AT$1)
+SUMIFS(#REF!,#REF!,AT$2,#REF!,AT$3,#REF!,$L37,#REF!,AT$1)
+SUMIFS(#REF!,#REF!,"Lấy",#REF!,AT$2,#REF!,AT$3,#REF!,AT$1,#REF!,$L37)</f>
        <v>#REF!</v>
      </c>
      <c r="AU37" s="333" t="e">
        <f>SUMIFS(#REF!,#REF!,AU$2,#REF!,AU$3,#REF!,$L37,#REF!,AU$1)
+SUMIFS(#REF!,#REF!,AU$2,#REF!,AU$3,#REF!,$L37,#REF!,AU$1)
+SUMIFS(#REF!,#REF!,"Lấy",#REF!,AU$2,#REF!,AU$3,#REF!,AU$1,#REF!,$L37)</f>
        <v>#REF!</v>
      </c>
      <c r="AV37" s="333" t="e">
        <f>SUMIFS(#REF!,#REF!,AV$2,#REF!,AV$3,#REF!,$L37,#REF!,AV$1)
+SUMIFS(#REF!,#REF!,AV$2,#REF!,AV$3,#REF!,$L37,#REF!,AV$1)
+SUMIFS(#REF!,#REF!,"Lấy",#REF!,AV$2,#REF!,AV$3,#REF!,AV$1,#REF!,$L37)</f>
        <v>#REF!</v>
      </c>
      <c r="AW37" s="333" t="e">
        <f>SUMIFS(#REF!,#REF!,AW$2,#REF!,AW$3,#REF!,$L37,#REF!,AW$1)
+SUMIFS(#REF!,#REF!,AW$2,#REF!,AW$3,#REF!,$L37,#REF!,AW$1)
+SUMIFS(#REF!,#REF!,"Lấy",#REF!,AW$2,#REF!,AW$3,#REF!,AW$1,#REF!,$L37)</f>
        <v>#REF!</v>
      </c>
      <c r="AX37" s="333" t="e">
        <f>SUMIFS(#REF!,#REF!,AX$2,#REF!,AX$3,#REF!,$L37,#REF!,AX$1)
+SUMIFS(#REF!,#REF!,AX$2,#REF!,AX$3,#REF!,$L37,#REF!,AX$1)
+SUMIFS(#REF!,#REF!,"Lấy",#REF!,AX$2,#REF!,AX$3,#REF!,AX$1,#REF!,$L37)</f>
        <v>#REF!</v>
      </c>
      <c r="AY37" s="333" t="e">
        <f>SUMIFS(#REF!,#REF!,AY$2,#REF!,AY$3,#REF!,$L37,#REF!,AY$1)
+SUMIFS(#REF!,#REF!,AY$2,#REF!,AY$3,#REF!,$L37,#REF!,AY$1)
+SUMIFS(#REF!,#REF!,"Lấy",#REF!,AY$2,#REF!,AY$3,#REF!,AY$1,#REF!,$L37)</f>
        <v>#REF!</v>
      </c>
      <c r="AZ37" s="333" t="e">
        <f>SUMIFS(#REF!,#REF!,AZ$2,#REF!,AZ$3,#REF!,$L37,#REF!,AZ$1)
+SUMIFS(#REF!,#REF!,AZ$2,#REF!,AZ$3,#REF!,$L37,#REF!,AZ$1)
+SUMIFS(#REF!,#REF!,"Lấy",#REF!,AZ$2,#REF!,AZ$3,#REF!,AZ$1,#REF!,$L37)</f>
        <v>#REF!</v>
      </c>
      <c r="BA37" s="333" t="e">
        <f>SUMIFS(#REF!,#REF!,BA$2,#REF!,BA$3,#REF!,$L37,#REF!,BA$1)
+SUMIFS(#REF!,#REF!,BA$2,#REF!,BA$3,#REF!,$L37,#REF!,BA$1)
+SUMIFS(#REF!,#REF!,"Lấy",#REF!,BA$2,#REF!,BA$3,#REF!,BA$1,#REF!,$L37)</f>
        <v>#REF!</v>
      </c>
      <c r="BB37" s="333" t="e">
        <f>SUMIFS(#REF!,#REF!,BB$2,#REF!,BB$3,#REF!,$L37,#REF!,BB$1)
+SUMIFS(#REF!,#REF!,BB$2,#REF!,BB$3,#REF!,$L37,#REF!,BB$1)
+SUMIFS(#REF!,#REF!,"Lấy",#REF!,BB$2,#REF!,BB$3,#REF!,BB$1,#REF!,$L37)</f>
        <v>#REF!</v>
      </c>
      <c r="BC37" s="333" t="e">
        <f>SUMIFS(#REF!,#REF!,BC$2,#REF!,BC$3,#REF!,$L37,#REF!,BC$1)
+SUMIFS(#REF!,#REF!,BC$2,#REF!,BC$3,#REF!,$L37,#REF!,BC$1)
+SUMIFS(#REF!,#REF!,"Lấy",#REF!,BC$2,#REF!,BC$3,#REF!,BC$1,#REF!,$L37)</f>
        <v>#REF!</v>
      </c>
      <c r="BD37" s="333" t="e">
        <f>SUMIFS(#REF!,#REF!,BD$2,#REF!,BD$3,#REF!,$L37,#REF!,BD$1)
+SUMIFS(#REF!,#REF!,BD$2,#REF!,BD$3,#REF!,$L37,#REF!,BD$1)
+SUMIFS(#REF!,#REF!,"Lấy",#REF!,BD$2,#REF!,BD$3,#REF!,BD$1,#REF!,$L37)</f>
        <v>#REF!</v>
      </c>
      <c r="BE37" s="333" t="e">
        <f>SUMIFS(#REF!,#REF!,BE$2,#REF!,BE$3,#REF!,$L37,#REF!,BE$1)
+SUMIFS(#REF!,#REF!,BE$2,#REF!,BE$3,#REF!,$L37,#REF!,BE$1)
+SUMIFS(#REF!,#REF!,"Lấy",#REF!,BE$2,#REF!,BE$3,#REF!,BE$1,#REF!,$L37)</f>
        <v>#REF!</v>
      </c>
      <c r="BF37" s="334" t="e">
        <f t="shared" si="4"/>
        <v>#REF!</v>
      </c>
      <c r="BH37" s="333" t="e">
        <f>SUMIFS(#REF!,#REF!,BH$2,#REF!,BH$3,#REF!,$L37,#REF!,BH$1)
+SUMIFS(#REF!,#REF!,BH$2,#REF!,BH$3,#REF!,$L37,#REF!,BH$1)
+SUMIFS(#REF!,#REF!,"Lấy",#REF!,BH$2,#REF!,BH$3,#REF!,BH$1,#REF!,$L37)</f>
        <v>#REF!</v>
      </c>
      <c r="BI37" s="333" t="e">
        <f>SUMIFS(#REF!,#REF!,BI$2,#REF!,BI$3,#REF!,$L37,#REF!,BI$1)
+SUMIFS(#REF!,#REF!,BI$2,#REF!,BI$3,#REF!,$L37,#REF!,BI$1)
+SUMIFS(#REF!,#REF!,"Lấy",#REF!,BI$2,#REF!,BI$3,#REF!,BI$1,#REF!,$L37)</f>
        <v>#REF!</v>
      </c>
      <c r="BJ37" s="333" t="e">
        <f>SUMIFS(#REF!,#REF!,BJ$2,#REF!,BJ$3,#REF!,$L37,#REF!,BJ$1)
+SUMIFS(#REF!,#REF!,BJ$2,#REF!,BJ$3,#REF!,$L37,#REF!,BJ$1)
+SUMIFS(#REF!,#REF!,"Lấy",#REF!,BJ$2,#REF!,BJ$3,#REF!,BJ$1,#REF!,$L37)</f>
        <v>#REF!</v>
      </c>
      <c r="BK37" s="333" t="e">
        <f>SUMIFS(#REF!,#REF!,BK$2,#REF!,BK$3,#REF!,$L37,#REF!,BK$1)
+SUMIFS(#REF!,#REF!,BK$2,#REF!,BK$3,#REF!,$L37,#REF!,BK$1)
+SUMIFS(#REF!,#REF!,"Lấy",#REF!,BK$2,#REF!,BK$3,#REF!,BK$1,#REF!,$L37)</f>
        <v>#REF!</v>
      </c>
      <c r="BL37" s="333" t="e">
        <f>SUMIFS(#REF!,#REF!,BL$2,#REF!,BL$3,#REF!,$L37,#REF!,BL$1)
+SUMIFS(#REF!,#REF!,BL$2,#REF!,BL$3,#REF!,$L37,#REF!,BL$1)
+SUMIFS(#REF!,#REF!,"Lấy",#REF!,BL$2,#REF!,BL$3,#REF!,BL$1,#REF!,$L37)</f>
        <v>#REF!</v>
      </c>
      <c r="BM37" s="333" t="e">
        <f>SUMIFS(#REF!,#REF!,BM$2,#REF!,BM$3,#REF!,$L37,#REF!,BM$1)
+SUMIFS(#REF!,#REF!,BM$2,#REF!,BM$3,#REF!,$L37,#REF!,BM$1)
+SUMIFS(#REF!,#REF!,"Lấy",#REF!,BM$2,#REF!,BM$3,#REF!,BM$1,#REF!,$L37)</f>
        <v>#REF!</v>
      </c>
      <c r="BN37" s="333" t="e">
        <f>SUMIFS(#REF!,#REF!,BN$2,#REF!,BN$3,#REF!,$L37,#REF!,BN$1)
+SUMIFS(#REF!,#REF!,BN$2,#REF!,BN$3,#REF!,$L37,#REF!,BN$1)
+SUMIFS(#REF!,#REF!,"Lấy",#REF!,BN$2,#REF!,BN$3,#REF!,BN$1,#REF!,$L37)</f>
        <v>#REF!</v>
      </c>
      <c r="BO37" s="333" t="e">
        <f>SUMIFS(#REF!,#REF!,BO$2,#REF!,BO$3,#REF!,$L37,#REF!,BO$1)
+SUMIFS(#REF!,#REF!,BO$2,#REF!,BO$3,#REF!,$L37,#REF!,BO$1)
+SUMIFS(#REF!,#REF!,"Lấy",#REF!,BO$2,#REF!,BO$3,#REF!,BO$1,#REF!,$L37)</f>
        <v>#REF!</v>
      </c>
      <c r="BP37" s="333" t="e">
        <f>SUMIFS(#REF!,#REF!,BP$2,#REF!,BP$3,#REF!,$L37,#REF!,BP$1)
+SUMIFS(#REF!,#REF!,BP$2,#REF!,BP$3,#REF!,$L37,#REF!,BP$1)
+SUMIFS(#REF!,#REF!,"Lấy",#REF!,BP$2,#REF!,BP$3,#REF!,BP$1,#REF!,$L37)</f>
        <v>#REF!</v>
      </c>
      <c r="BQ37" s="333" t="e">
        <f>SUMIFS(#REF!,#REF!,BQ$2,#REF!,BQ$3,#REF!,$L37,#REF!,BQ$1)
+SUMIFS(#REF!,#REF!,BQ$2,#REF!,BQ$3,#REF!,$L37,#REF!,BQ$1)
+SUMIFS(#REF!,#REF!,"Lấy",#REF!,BQ$2,#REF!,BQ$3,#REF!,BQ$1,#REF!,$L37)</f>
        <v>#REF!</v>
      </c>
      <c r="BR37" s="333" t="e">
        <f>SUMIFS(#REF!,#REF!,BR$2,#REF!,BR$3,#REF!,$L37,#REF!,BR$1)
+SUMIFS(#REF!,#REF!,BR$2,#REF!,BR$3,#REF!,$L37,#REF!,BR$1)
+SUMIFS(#REF!,#REF!,"Lấy",#REF!,BR$2,#REF!,BR$3,#REF!,BR$1,#REF!,$L37)</f>
        <v>#REF!</v>
      </c>
      <c r="BS37" s="333" t="e">
        <f>SUMIFS(#REF!,#REF!,BS$2,#REF!,BS$3,#REF!,$L37,#REF!,BS$1)
+SUMIFS(#REF!,#REF!,BS$2,#REF!,BS$3,#REF!,$L37,#REF!,BS$1)
+SUMIFS(#REF!,#REF!,"Lấy",#REF!,BS$2,#REF!,BS$3,#REF!,BS$1,#REF!,$L37)</f>
        <v>#REF!</v>
      </c>
      <c r="BT37" s="334" t="e">
        <f t="shared" si="5"/>
        <v>#REF!</v>
      </c>
      <c r="BV37" s="331">
        <v>3000000</v>
      </c>
      <c r="BW37" s="331">
        <v>3000000</v>
      </c>
      <c r="BX37" s="331">
        <v>3000000</v>
      </c>
      <c r="BY37" s="331">
        <v>8000000</v>
      </c>
      <c r="BZ37" s="331">
        <v>8000000</v>
      </c>
      <c r="CA37" s="331">
        <v>8000000</v>
      </c>
      <c r="CB37" s="331">
        <v>8000000</v>
      </c>
      <c r="CC37" s="331">
        <v>8000000</v>
      </c>
      <c r="CD37" s="331">
        <v>8000000</v>
      </c>
      <c r="CE37" s="331">
        <v>8000000</v>
      </c>
      <c r="CF37" s="331">
        <v>8000000</v>
      </c>
      <c r="CG37" s="331">
        <v>8000000</v>
      </c>
      <c r="CH37" s="334">
        <f t="shared" si="6"/>
        <v>81000000</v>
      </c>
      <c r="CI37" s="377">
        <f t="shared" si="7"/>
        <v>-0.81392592592592594</v>
      </c>
      <c r="CJ37" s="331">
        <v>0</v>
      </c>
      <c r="CK37" s="331">
        <v>0</v>
      </c>
      <c r="CL37" s="331">
        <v>0</v>
      </c>
      <c r="CM37" s="331">
        <v>3079000</v>
      </c>
      <c r="CN37" s="331">
        <v>1945000</v>
      </c>
      <c r="CO37" s="333"/>
      <c r="CP37" s="333"/>
      <c r="CQ37" s="333"/>
      <c r="CR37" s="333"/>
      <c r="CS37" s="333"/>
      <c r="CT37" s="333"/>
      <c r="CU37" s="333"/>
      <c r="CV37" s="334">
        <f t="shared" si="8"/>
        <v>5024000</v>
      </c>
      <c r="CX37" s="1033"/>
    </row>
    <row r="38" spans="1:102" s="3" customFormat="1" ht="27.6" x14ac:dyDescent="0.25">
      <c r="A38" s="191"/>
      <c r="B38" s="212">
        <f>IF(C38=0,"",MAX($B$7:B37)+1)</f>
        <v>32</v>
      </c>
      <c r="C38" s="204">
        <v>6278002101</v>
      </c>
      <c r="D38" s="205" t="str">
        <f>_xlfn.XLOOKUP(C38,'COA_DTGroup_Update 20260428'!$C$410:$C$854,'COA_DTGroup_Update 20260428'!$A$410:$A$854,"")</f>
        <v>Chi phí vật tư phân xưởng.</v>
      </c>
      <c r="E38" s="205"/>
      <c r="F38" s="204" t="s">
        <v>833</v>
      </c>
      <c r="G38" s="205" t="s">
        <v>835</v>
      </c>
      <c r="H38" s="200">
        <f>VLOOKUP(C38,'COA_DTGroup_Update 20260428'!C:D,2,0)</f>
        <v>627</v>
      </c>
      <c r="I38" s="200">
        <v>23</v>
      </c>
      <c r="J38" s="201" t="s">
        <v>144</v>
      </c>
      <c r="K38" s="221" t="s">
        <v>197</v>
      </c>
      <c r="L38" s="286" t="s">
        <v>687</v>
      </c>
      <c r="M38" s="287" t="s">
        <v>2260</v>
      </c>
      <c r="N38" s="284"/>
      <c r="O38" s="284" t="s">
        <v>687</v>
      </c>
      <c r="P38" s="1" t="b">
        <v>1</v>
      </c>
      <c r="R38" s="335" t="e">
        <f>SUMIFS(#REF!,#REF!,R$2,#REF!,R$3,#REF!,$L38,#REF!,R$1)
+SUMIFS(#REF!,#REF!,R$2,#REF!,R$3,#REF!,$L38,#REF!,R$1)
+SUMIFS(#REF!,#REF!,"Lấy",#REF!,R$2,#REF!,R$3,#REF!,R$1,#REF!,$L38)</f>
        <v>#REF!</v>
      </c>
      <c r="S38" s="335" t="e">
        <f>SUMIFS(#REF!,#REF!,S$2,#REF!,S$3,#REF!,$L38,#REF!,S$1)
+SUMIFS(#REF!,#REF!,S$2,#REF!,S$3,#REF!,$L38,#REF!,S$1)
+SUMIFS(#REF!,#REF!,"Lấy",#REF!,S$2,#REF!,S$3,#REF!,S$1,#REF!,$L38)</f>
        <v>#REF!</v>
      </c>
      <c r="T38" s="335" t="e">
        <f>SUMIFS(#REF!,#REF!,T$2,#REF!,T$3,#REF!,$L38,#REF!,T$1)
+SUMIFS(#REF!,#REF!,T$2,#REF!,T$3,#REF!,$L38,#REF!,T$1)
+SUMIFS(#REF!,#REF!,"Lấy",#REF!,T$2,#REF!,T$3,#REF!,T$1,#REF!,$L38)</f>
        <v>#REF!</v>
      </c>
      <c r="U38" s="335" t="e">
        <f>SUMIFS(#REF!,#REF!,U$2,#REF!,U$3,#REF!,$L38,#REF!,U$1)
+SUMIFS(#REF!,#REF!,U$2,#REF!,U$3,#REF!,$L38,#REF!,U$1)
+SUMIFS(#REF!,#REF!,"Lấy",#REF!,U$2,#REF!,U$3,#REF!,U$1,#REF!,$L38)</f>
        <v>#REF!</v>
      </c>
      <c r="V38" s="335" t="e">
        <f>SUMIFS(#REF!,#REF!,V$2,#REF!,V$3,#REF!,$L38,#REF!,V$1)
+SUMIFS(#REF!,#REF!,V$2,#REF!,V$3,#REF!,$L38,#REF!,V$1)
+SUMIFS(#REF!,#REF!,"Lấy",#REF!,V$2,#REF!,V$3,#REF!,V$1,#REF!,$L38)</f>
        <v>#REF!</v>
      </c>
      <c r="W38" s="335" t="e">
        <f>SUMIFS(#REF!,#REF!,W$2,#REF!,W$3,#REF!,$L38,#REF!,W$1)
+SUMIFS(#REF!,#REF!,W$2,#REF!,W$3,#REF!,$L38,#REF!,W$1)
+SUMIFS(#REF!,#REF!,"Lấy",#REF!,W$2,#REF!,W$3,#REF!,W$1,#REF!,$L38)</f>
        <v>#REF!</v>
      </c>
      <c r="X38" s="335" t="e">
        <f>SUMIFS(#REF!,#REF!,X$2,#REF!,X$3,#REF!,$L38,#REF!,X$1)
+SUMIFS(#REF!,#REF!,X$2,#REF!,X$3,#REF!,$L38,#REF!,X$1)
+SUMIFS(#REF!,#REF!,"Lấy",#REF!,X$2,#REF!,X$3,#REF!,X$1,#REF!,$L38)</f>
        <v>#REF!</v>
      </c>
      <c r="Y38" s="335" t="e">
        <f>SUMIFS(#REF!,#REF!,Y$2,#REF!,Y$3,#REF!,$L38,#REF!,Y$1)
+SUMIFS(#REF!,#REF!,Y$2,#REF!,Y$3,#REF!,$L38,#REF!,Y$1)
+SUMIFS(#REF!,#REF!,"Lấy",#REF!,Y$2,#REF!,Y$3,#REF!,Y$1,#REF!,$L38)</f>
        <v>#REF!</v>
      </c>
      <c r="Z38" s="335" t="e">
        <f>SUMIFS(#REF!,#REF!,Z$2,#REF!,Z$3,#REF!,$L38,#REF!,Z$1)
+SUMIFS(#REF!,#REF!,Z$2,#REF!,Z$3,#REF!,$L38,#REF!,Z$1)
+SUMIFS(#REF!,#REF!,"Lấy",#REF!,Z$2,#REF!,Z$3,#REF!,Z$1,#REF!,$L38)</f>
        <v>#REF!</v>
      </c>
      <c r="AA38" s="335" t="e">
        <f>SUMIFS(#REF!,#REF!,AA$2,#REF!,AA$3,#REF!,$L38,#REF!,AA$1)
+SUMIFS(#REF!,#REF!,AA$2,#REF!,AA$3,#REF!,$L38,#REF!,AA$1)
+SUMIFS(#REF!,#REF!,"Lấy",#REF!,AA$2,#REF!,AA$3,#REF!,AA$1,#REF!,$L38)</f>
        <v>#REF!</v>
      </c>
      <c r="AB38" s="335" t="e">
        <f>SUMIFS(#REF!,#REF!,AB$2,#REF!,AB$3,#REF!,$L38,#REF!,AB$1)
+SUMIFS(#REF!,#REF!,AB$2,#REF!,AB$3,#REF!,$L38,#REF!,AB$1)
+SUMIFS(#REF!,#REF!,"Lấy",#REF!,AB$2,#REF!,AB$3,#REF!,AB$1,#REF!,$L38)</f>
        <v>#REF!</v>
      </c>
      <c r="AC38" s="335" t="e">
        <f>SUMIFS(#REF!,#REF!,AC$2,#REF!,AC$3,#REF!,$L38,#REF!,AC$1)
+SUMIFS(#REF!,#REF!,AC$2,#REF!,AC$3,#REF!,$L38,#REF!,AC$1)
+SUMIFS(#REF!,#REF!,"Lấy",#REF!,AC$2,#REF!,AC$3,#REF!,AC$1,#REF!,$L38)</f>
        <v>#REF!</v>
      </c>
      <c r="AD38" s="336" t="e">
        <f t="shared" si="2"/>
        <v>#REF!</v>
      </c>
      <c r="AF38" s="335" t="e">
        <f>SUMIFS(#REF!,#REF!,AF$2,#REF!,AF$3,#REF!,$L38,#REF!,AF$1)
+SUMIFS(#REF!,#REF!,AF$2,#REF!,AF$3,#REF!,$L38,#REF!,AF$1)
+SUMIFS(#REF!,#REF!,"Lấy",#REF!,AF$2,#REF!,AF$3,#REF!,AF$1,#REF!,$L38)</f>
        <v>#REF!</v>
      </c>
      <c r="AG38" s="335" t="e">
        <f>SUMIFS(#REF!,#REF!,AG$2,#REF!,AG$3,#REF!,$L38,#REF!,AG$1)
+SUMIFS(#REF!,#REF!,AG$2,#REF!,AG$3,#REF!,$L38,#REF!,AG$1)
+SUMIFS(#REF!,#REF!,"Lấy",#REF!,AG$2,#REF!,AG$3,#REF!,AG$1,#REF!,$L38)</f>
        <v>#REF!</v>
      </c>
      <c r="AH38" s="335" t="e">
        <f>SUMIFS(#REF!,#REF!,AH$2,#REF!,AH$3,#REF!,$L38,#REF!,AH$1)
+SUMIFS(#REF!,#REF!,AH$2,#REF!,AH$3,#REF!,$L38,#REF!,AH$1)
+SUMIFS(#REF!,#REF!,"Lấy",#REF!,AH$2,#REF!,AH$3,#REF!,AH$1,#REF!,$L38)</f>
        <v>#REF!</v>
      </c>
      <c r="AI38" s="335" t="e">
        <f>SUMIFS(#REF!,#REF!,AI$2,#REF!,AI$3,#REF!,$L38,#REF!,AI$1)
+SUMIFS(#REF!,#REF!,AI$2,#REF!,AI$3,#REF!,$L38,#REF!,AI$1)
+SUMIFS(#REF!,#REF!,"Lấy",#REF!,AI$2,#REF!,AI$3,#REF!,AI$1,#REF!,$L38)</f>
        <v>#REF!</v>
      </c>
      <c r="AJ38" s="335" t="e">
        <f>SUMIFS(#REF!,#REF!,AJ$2,#REF!,AJ$3,#REF!,$L38,#REF!,AJ$1)
+SUMIFS(#REF!,#REF!,AJ$2,#REF!,AJ$3,#REF!,$L38,#REF!,AJ$1)
+SUMIFS(#REF!,#REF!,"Lấy",#REF!,AJ$2,#REF!,AJ$3,#REF!,AJ$1,#REF!,$L38)</f>
        <v>#REF!</v>
      </c>
      <c r="AK38" s="335" t="e">
        <f>SUMIFS(#REF!,#REF!,AK$2,#REF!,AK$3,#REF!,$L38,#REF!,AK$1)
+SUMIFS(#REF!,#REF!,AK$2,#REF!,AK$3,#REF!,$L38,#REF!,AK$1)
+SUMIFS(#REF!,#REF!,"Lấy",#REF!,AK$2,#REF!,AK$3,#REF!,AK$1,#REF!,$L38)</f>
        <v>#REF!</v>
      </c>
      <c r="AL38" s="335" t="e">
        <f>SUMIFS(#REF!,#REF!,AL$2,#REF!,AL$3,#REF!,$L38,#REF!,AL$1)
+SUMIFS(#REF!,#REF!,AL$2,#REF!,AL$3,#REF!,$L38,#REF!,AL$1)
+SUMIFS(#REF!,#REF!,"Lấy",#REF!,AL$2,#REF!,AL$3,#REF!,AL$1,#REF!,$L38)</f>
        <v>#REF!</v>
      </c>
      <c r="AM38" s="335" t="e">
        <f>SUMIFS(#REF!,#REF!,AM$2,#REF!,AM$3,#REF!,$L38,#REF!,AM$1)
+SUMIFS(#REF!,#REF!,AM$2,#REF!,AM$3,#REF!,$L38,#REF!,AM$1)
+SUMIFS(#REF!,#REF!,"Lấy",#REF!,AM$2,#REF!,AM$3,#REF!,AM$1,#REF!,$L38)</f>
        <v>#REF!</v>
      </c>
      <c r="AN38" s="335" t="e">
        <f>SUMIFS(#REF!,#REF!,AN$2,#REF!,AN$3,#REF!,$L38,#REF!,AN$1)
+SUMIFS(#REF!,#REF!,AN$2,#REF!,AN$3,#REF!,$L38,#REF!,AN$1)
+SUMIFS(#REF!,#REF!,"Lấy",#REF!,AN$2,#REF!,AN$3,#REF!,AN$1,#REF!,$L38)</f>
        <v>#REF!</v>
      </c>
      <c r="AO38" s="335" t="e">
        <f>SUMIFS(#REF!,#REF!,AO$2,#REF!,AO$3,#REF!,$L38,#REF!,AO$1)
+SUMIFS(#REF!,#REF!,AO$2,#REF!,AO$3,#REF!,$L38,#REF!,AO$1)
+SUMIFS(#REF!,#REF!,"Lấy",#REF!,AO$2,#REF!,AO$3,#REF!,AO$1,#REF!,$L38)</f>
        <v>#REF!</v>
      </c>
      <c r="AP38" s="335" t="e">
        <f>SUMIFS(#REF!,#REF!,AP$2,#REF!,AP$3,#REF!,$L38,#REF!,AP$1)
+SUMIFS(#REF!,#REF!,AP$2,#REF!,AP$3,#REF!,$L38,#REF!,AP$1)
+SUMIFS(#REF!,#REF!,"Lấy",#REF!,AP$2,#REF!,AP$3,#REF!,AP$1,#REF!,$L38)</f>
        <v>#REF!</v>
      </c>
      <c r="AQ38" s="335" t="e">
        <f>SUMIFS(#REF!,#REF!,AQ$2,#REF!,AQ$3,#REF!,$L38,#REF!,AQ$1)
+SUMIFS(#REF!,#REF!,AQ$2,#REF!,AQ$3,#REF!,$L38,#REF!,AQ$1)
+SUMIFS(#REF!,#REF!,"Lấy",#REF!,AQ$2,#REF!,AQ$3,#REF!,AQ$1,#REF!,$L38)</f>
        <v>#REF!</v>
      </c>
      <c r="AR38" s="336" t="e">
        <f t="shared" si="3"/>
        <v>#REF!</v>
      </c>
      <c r="AT38" s="335" t="e">
        <f>SUMIFS(#REF!,#REF!,AT$2,#REF!,AT$3,#REF!,$L38,#REF!,AT$1)
+SUMIFS(#REF!,#REF!,AT$2,#REF!,AT$3,#REF!,$L38,#REF!,AT$1)
+SUMIFS(#REF!,#REF!,"Lấy",#REF!,AT$2,#REF!,AT$3,#REF!,AT$1,#REF!,$L38)</f>
        <v>#REF!</v>
      </c>
      <c r="AU38" s="335" t="e">
        <f>SUMIFS(#REF!,#REF!,AU$2,#REF!,AU$3,#REF!,$L38,#REF!,AU$1)
+SUMIFS(#REF!,#REF!,AU$2,#REF!,AU$3,#REF!,$L38,#REF!,AU$1)
+SUMIFS(#REF!,#REF!,"Lấy",#REF!,AU$2,#REF!,AU$3,#REF!,AU$1,#REF!,$L38)</f>
        <v>#REF!</v>
      </c>
      <c r="AV38" s="335" t="e">
        <f>SUMIFS(#REF!,#REF!,AV$2,#REF!,AV$3,#REF!,$L38,#REF!,AV$1)
+SUMIFS(#REF!,#REF!,AV$2,#REF!,AV$3,#REF!,$L38,#REF!,AV$1)
+SUMIFS(#REF!,#REF!,"Lấy",#REF!,AV$2,#REF!,AV$3,#REF!,AV$1,#REF!,$L38)</f>
        <v>#REF!</v>
      </c>
      <c r="AW38" s="335" t="e">
        <f>SUMIFS(#REF!,#REF!,AW$2,#REF!,AW$3,#REF!,$L38,#REF!,AW$1)
+SUMIFS(#REF!,#REF!,AW$2,#REF!,AW$3,#REF!,$L38,#REF!,AW$1)
+SUMIFS(#REF!,#REF!,"Lấy",#REF!,AW$2,#REF!,AW$3,#REF!,AW$1,#REF!,$L38)</f>
        <v>#REF!</v>
      </c>
      <c r="AX38" s="335" t="e">
        <f>SUMIFS(#REF!,#REF!,AX$2,#REF!,AX$3,#REF!,$L38,#REF!,AX$1)
+SUMIFS(#REF!,#REF!,AX$2,#REF!,AX$3,#REF!,$L38,#REF!,AX$1)
+SUMIFS(#REF!,#REF!,"Lấy",#REF!,AX$2,#REF!,AX$3,#REF!,AX$1,#REF!,$L38)</f>
        <v>#REF!</v>
      </c>
      <c r="AY38" s="335" t="e">
        <f>SUMIFS(#REF!,#REF!,AY$2,#REF!,AY$3,#REF!,$L38,#REF!,AY$1)
+SUMIFS(#REF!,#REF!,AY$2,#REF!,AY$3,#REF!,$L38,#REF!,AY$1)
+SUMIFS(#REF!,#REF!,"Lấy",#REF!,AY$2,#REF!,AY$3,#REF!,AY$1,#REF!,$L38)</f>
        <v>#REF!</v>
      </c>
      <c r="AZ38" s="335" t="e">
        <f>SUMIFS(#REF!,#REF!,AZ$2,#REF!,AZ$3,#REF!,$L38,#REF!,AZ$1)
+SUMIFS(#REF!,#REF!,AZ$2,#REF!,AZ$3,#REF!,$L38,#REF!,AZ$1)
+SUMIFS(#REF!,#REF!,"Lấy",#REF!,AZ$2,#REF!,AZ$3,#REF!,AZ$1,#REF!,$L38)</f>
        <v>#REF!</v>
      </c>
      <c r="BA38" s="335" t="e">
        <f>SUMIFS(#REF!,#REF!,BA$2,#REF!,BA$3,#REF!,$L38,#REF!,BA$1)
+SUMIFS(#REF!,#REF!,BA$2,#REF!,BA$3,#REF!,$L38,#REF!,BA$1)
+SUMIFS(#REF!,#REF!,"Lấy",#REF!,BA$2,#REF!,BA$3,#REF!,BA$1,#REF!,$L38)</f>
        <v>#REF!</v>
      </c>
      <c r="BB38" s="335" t="e">
        <f>SUMIFS(#REF!,#REF!,BB$2,#REF!,BB$3,#REF!,$L38,#REF!,BB$1)
+SUMIFS(#REF!,#REF!,BB$2,#REF!,BB$3,#REF!,$L38,#REF!,BB$1)
+SUMIFS(#REF!,#REF!,"Lấy",#REF!,BB$2,#REF!,BB$3,#REF!,BB$1,#REF!,$L38)</f>
        <v>#REF!</v>
      </c>
      <c r="BC38" s="335" t="e">
        <f>SUMIFS(#REF!,#REF!,BC$2,#REF!,BC$3,#REF!,$L38,#REF!,BC$1)
+SUMIFS(#REF!,#REF!,BC$2,#REF!,BC$3,#REF!,$L38,#REF!,BC$1)
+SUMIFS(#REF!,#REF!,"Lấy",#REF!,BC$2,#REF!,BC$3,#REF!,BC$1,#REF!,$L38)</f>
        <v>#REF!</v>
      </c>
      <c r="BD38" s="335" t="e">
        <f>SUMIFS(#REF!,#REF!,BD$2,#REF!,BD$3,#REF!,$L38,#REF!,BD$1)
+SUMIFS(#REF!,#REF!,BD$2,#REF!,BD$3,#REF!,$L38,#REF!,BD$1)
+SUMIFS(#REF!,#REF!,"Lấy",#REF!,BD$2,#REF!,BD$3,#REF!,BD$1,#REF!,$L38)</f>
        <v>#REF!</v>
      </c>
      <c r="BE38" s="335" t="e">
        <f>SUMIFS(#REF!,#REF!,BE$2,#REF!,BE$3,#REF!,$L38,#REF!,BE$1)
+SUMIFS(#REF!,#REF!,BE$2,#REF!,BE$3,#REF!,$L38,#REF!,BE$1)
+SUMIFS(#REF!,#REF!,"Lấy",#REF!,BE$2,#REF!,BE$3,#REF!,BE$1,#REF!,$L38)</f>
        <v>#REF!</v>
      </c>
      <c r="BF38" s="336" t="e">
        <f t="shared" si="4"/>
        <v>#REF!</v>
      </c>
      <c r="BH38" s="335" t="e">
        <f>SUMIFS(#REF!,#REF!,BH$2,#REF!,BH$3,#REF!,$L38,#REF!,BH$1)
+SUMIFS(#REF!,#REF!,BH$2,#REF!,BH$3,#REF!,$L38,#REF!,BH$1)
+SUMIFS(#REF!,#REF!,"Lấy",#REF!,BH$2,#REF!,BH$3,#REF!,BH$1,#REF!,$L38)</f>
        <v>#REF!</v>
      </c>
      <c r="BI38" s="335" t="e">
        <f>SUMIFS(#REF!,#REF!,BI$2,#REF!,BI$3,#REF!,$L38,#REF!,BI$1)
+SUMIFS(#REF!,#REF!,BI$2,#REF!,BI$3,#REF!,$L38,#REF!,BI$1)
+SUMIFS(#REF!,#REF!,"Lấy",#REF!,BI$2,#REF!,BI$3,#REF!,BI$1,#REF!,$L38)</f>
        <v>#REF!</v>
      </c>
      <c r="BJ38" s="335" t="e">
        <f>SUMIFS(#REF!,#REF!,BJ$2,#REF!,BJ$3,#REF!,$L38,#REF!,BJ$1)
+SUMIFS(#REF!,#REF!,BJ$2,#REF!,BJ$3,#REF!,$L38,#REF!,BJ$1)
+SUMIFS(#REF!,#REF!,"Lấy",#REF!,BJ$2,#REF!,BJ$3,#REF!,BJ$1,#REF!,$L38)</f>
        <v>#REF!</v>
      </c>
      <c r="BK38" s="335" t="e">
        <f>SUMIFS(#REF!,#REF!,BK$2,#REF!,BK$3,#REF!,$L38,#REF!,BK$1)
+SUMIFS(#REF!,#REF!,BK$2,#REF!,BK$3,#REF!,$L38,#REF!,BK$1)
+SUMIFS(#REF!,#REF!,"Lấy",#REF!,BK$2,#REF!,BK$3,#REF!,BK$1,#REF!,$L38)</f>
        <v>#REF!</v>
      </c>
      <c r="BL38" s="335" t="e">
        <f>SUMIFS(#REF!,#REF!,BL$2,#REF!,BL$3,#REF!,$L38,#REF!,BL$1)
+SUMIFS(#REF!,#REF!,BL$2,#REF!,BL$3,#REF!,$L38,#REF!,BL$1)
+SUMIFS(#REF!,#REF!,"Lấy",#REF!,BL$2,#REF!,BL$3,#REF!,BL$1,#REF!,$L38)</f>
        <v>#REF!</v>
      </c>
      <c r="BM38" s="335" t="e">
        <f>SUMIFS(#REF!,#REF!,BM$2,#REF!,BM$3,#REF!,$L38,#REF!,BM$1)
+SUMIFS(#REF!,#REF!,BM$2,#REF!,BM$3,#REF!,$L38,#REF!,BM$1)
+SUMIFS(#REF!,#REF!,"Lấy",#REF!,BM$2,#REF!,BM$3,#REF!,BM$1,#REF!,$L38)</f>
        <v>#REF!</v>
      </c>
      <c r="BN38" s="335" t="e">
        <f>SUMIFS(#REF!,#REF!,BN$2,#REF!,BN$3,#REF!,$L38,#REF!,BN$1)
+SUMIFS(#REF!,#REF!,BN$2,#REF!,BN$3,#REF!,$L38,#REF!,BN$1)
+SUMIFS(#REF!,#REF!,"Lấy",#REF!,BN$2,#REF!,BN$3,#REF!,BN$1,#REF!,$L38)</f>
        <v>#REF!</v>
      </c>
      <c r="BO38" s="335" t="e">
        <f>SUMIFS(#REF!,#REF!,BO$2,#REF!,BO$3,#REF!,$L38,#REF!,BO$1)
+SUMIFS(#REF!,#REF!,BO$2,#REF!,BO$3,#REF!,$L38,#REF!,BO$1)
+SUMIFS(#REF!,#REF!,"Lấy",#REF!,BO$2,#REF!,BO$3,#REF!,BO$1,#REF!,$L38)</f>
        <v>#REF!</v>
      </c>
      <c r="BP38" s="335" t="e">
        <f>SUMIFS(#REF!,#REF!,BP$2,#REF!,BP$3,#REF!,$L38,#REF!,BP$1)
+SUMIFS(#REF!,#REF!,BP$2,#REF!,BP$3,#REF!,$L38,#REF!,BP$1)
+SUMIFS(#REF!,#REF!,"Lấy",#REF!,BP$2,#REF!,BP$3,#REF!,BP$1,#REF!,$L38)</f>
        <v>#REF!</v>
      </c>
      <c r="BQ38" s="335" t="e">
        <f>SUMIFS(#REF!,#REF!,BQ$2,#REF!,BQ$3,#REF!,$L38,#REF!,BQ$1)
+SUMIFS(#REF!,#REF!,BQ$2,#REF!,BQ$3,#REF!,$L38,#REF!,BQ$1)
+SUMIFS(#REF!,#REF!,"Lấy",#REF!,BQ$2,#REF!,BQ$3,#REF!,BQ$1,#REF!,$L38)</f>
        <v>#REF!</v>
      </c>
      <c r="BR38" s="335" t="e">
        <f>SUMIFS(#REF!,#REF!,BR$2,#REF!,BR$3,#REF!,$L38,#REF!,BR$1)
+SUMIFS(#REF!,#REF!,BR$2,#REF!,BR$3,#REF!,$L38,#REF!,BR$1)
+SUMIFS(#REF!,#REF!,"Lấy",#REF!,BR$2,#REF!,BR$3,#REF!,BR$1,#REF!,$L38)</f>
        <v>#REF!</v>
      </c>
      <c r="BS38" s="335" t="e">
        <f>SUMIFS(#REF!,#REF!,BS$2,#REF!,BS$3,#REF!,$L38,#REF!,BS$1)
+SUMIFS(#REF!,#REF!,BS$2,#REF!,BS$3,#REF!,$L38,#REF!,BS$1)
+SUMIFS(#REF!,#REF!,"Lấy",#REF!,BS$2,#REF!,BS$3,#REF!,BS$1,#REF!,$L38)</f>
        <v>#REF!</v>
      </c>
      <c r="BT38" s="336" t="e">
        <f t="shared" si="5"/>
        <v>#REF!</v>
      </c>
      <c r="BV38" s="331">
        <v>0</v>
      </c>
      <c r="BW38" s="331">
        <v>0</v>
      </c>
      <c r="BX38" s="331">
        <v>0</v>
      </c>
      <c r="BY38" s="331">
        <v>0</v>
      </c>
      <c r="BZ38" s="331">
        <v>0</v>
      </c>
      <c r="CA38" s="331">
        <v>0</v>
      </c>
      <c r="CB38" s="331">
        <v>0</v>
      </c>
      <c r="CC38" s="331">
        <v>0</v>
      </c>
      <c r="CD38" s="331">
        <v>0</v>
      </c>
      <c r="CE38" s="331">
        <v>0</v>
      </c>
      <c r="CF38" s="331">
        <v>0</v>
      </c>
      <c r="CG38" s="331">
        <v>0</v>
      </c>
      <c r="CH38" s="336">
        <f t="shared" si="6"/>
        <v>0</v>
      </c>
      <c r="CI38" s="377">
        <f t="shared" si="7"/>
        <v>0</v>
      </c>
      <c r="CJ38" s="331">
        <v>0</v>
      </c>
      <c r="CK38" s="331">
        <v>0</v>
      </c>
      <c r="CL38" s="331">
        <v>0</v>
      </c>
      <c r="CM38" s="331">
        <v>0</v>
      </c>
      <c r="CN38" s="331">
        <v>0</v>
      </c>
      <c r="CO38" s="335"/>
      <c r="CP38" s="335"/>
      <c r="CQ38" s="335"/>
      <c r="CR38" s="335"/>
      <c r="CS38" s="335"/>
      <c r="CT38" s="335"/>
      <c r="CU38" s="335"/>
      <c r="CV38" s="336">
        <f t="shared" si="8"/>
        <v>0</v>
      </c>
      <c r="CX38" s="1033"/>
    </row>
    <row r="39" spans="1:102" ht="27.6" x14ac:dyDescent="0.25">
      <c r="B39" s="172">
        <f>IF(C39=0,"",MAX($B$7:B38)+1)</f>
        <v>33</v>
      </c>
      <c r="C39" s="1043">
        <v>6273002103</v>
      </c>
      <c r="D39" s="9" t="str">
        <f>_xlfn.XLOOKUP(C39,'COA_DTGroup_Update 20260428'!$C$410:$C$854,'COA_DTGroup_Update 20260428'!$A$410:$A$854,"")</f>
        <v>Chi phí dây cắt</v>
      </c>
      <c r="E39" s="9" t="s">
        <v>325</v>
      </c>
      <c r="F39" s="1043" t="s">
        <v>836</v>
      </c>
      <c r="G39" s="171"/>
      <c r="H39" s="179">
        <f>VLOOKUP(C39,'COA_DTGroup_Update 20260428'!C:D,2,0)</f>
        <v>627</v>
      </c>
      <c r="I39" s="179">
        <v>21</v>
      </c>
      <c r="J39" s="198" t="s">
        <v>325</v>
      </c>
      <c r="K39" s="220" t="s">
        <v>197</v>
      </c>
      <c r="L39" s="286" t="s">
        <v>2059</v>
      </c>
      <c r="M39" s="287" t="s">
        <v>2259</v>
      </c>
      <c r="N39" s="1039"/>
      <c r="O39" s="1039" t="s">
        <v>2059</v>
      </c>
      <c r="P39" s="1" t="b">
        <v>1</v>
      </c>
      <c r="R39" s="333" t="e">
        <f>SUMIFS(#REF!,#REF!,R$2,#REF!,R$3,#REF!,$L39,#REF!,R$1)
+SUMIFS(#REF!,#REF!,R$2,#REF!,R$3,#REF!,$L39,#REF!,R$1)
+SUMIFS(#REF!,#REF!,"Lấy",#REF!,R$2,#REF!,R$3,#REF!,R$1,#REF!,$L39)</f>
        <v>#REF!</v>
      </c>
      <c r="S39" s="333" t="e">
        <f>SUMIFS(#REF!,#REF!,S$2,#REF!,S$3,#REF!,$L39,#REF!,S$1)
+SUMIFS(#REF!,#REF!,S$2,#REF!,S$3,#REF!,$L39,#REF!,S$1)
+SUMIFS(#REF!,#REF!,"Lấy",#REF!,S$2,#REF!,S$3,#REF!,S$1,#REF!,$L39)</f>
        <v>#REF!</v>
      </c>
      <c r="T39" s="333" t="e">
        <f>SUMIFS(#REF!,#REF!,T$2,#REF!,T$3,#REF!,$L39,#REF!,T$1)
+SUMIFS(#REF!,#REF!,T$2,#REF!,T$3,#REF!,$L39,#REF!,T$1)
+SUMIFS(#REF!,#REF!,"Lấy",#REF!,T$2,#REF!,T$3,#REF!,T$1,#REF!,$L39)</f>
        <v>#REF!</v>
      </c>
      <c r="U39" s="333" t="e">
        <f>SUMIFS(#REF!,#REF!,U$2,#REF!,U$3,#REF!,$L39,#REF!,U$1)
+SUMIFS(#REF!,#REF!,U$2,#REF!,U$3,#REF!,$L39,#REF!,U$1)
+SUMIFS(#REF!,#REF!,"Lấy",#REF!,U$2,#REF!,U$3,#REF!,U$1,#REF!,$L39)</f>
        <v>#REF!</v>
      </c>
      <c r="V39" s="333" t="e">
        <f>SUMIFS(#REF!,#REF!,V$2,#REF!,V$3,#REF!,$L39,#REF!,V$1)
+SUMIFS(#REF!,#REF!,V$2,#REF!,V$3,#REF!,$L39,#REF!,V$1)
+SUMIFS(#REF!,#REF!,"Lấy",#REF!,V$2,#REF!,V$3,#REF!,V$1,#REF!,$L39)</f>
        <v>#REF!</v>
      </c>
      <c r="W39" s="333" t="e">
        <f>SUMIFS(#REF!,#REF!,W$2,#REF!,W$3,#REF!,$L39,#REF!,W$1)
+SUMIFS(#REF!,#REF!,W$2,#REF!,W$3,#REF!,$L39,#REF!,W$1)
+SUMIFS(#REF!,#REF!,"Lấy",#REF!,W$2,#REF!,W$3,#REF!,W$1,#REF!,$L39)</f>
        <v>#REF!</v>
      </c>
      <c r="X39" s="333" t="e">
        <f>SUMIFS(#REF!,#REF!,X$2,#REF!,X$3,#REF!,$L39,#REF!,X$1)
+SUMIFS(#REF!,#REF!,X$2,#REF!,X$3,#REF!,$L39,#REF!,X$1)
+SUMIFS(#REF!,#REF!,"Lấy",#REF!,X$2,#REF!,X$3,#REF!,X$1,#REF!,$L39)</f>
        <v>#REF!</v>
      </c>
      <c r="Y39" s="333" t="e">
        <f>SUMIFS(#REF!,#REF!,Y$2,#REF!,Y$3,#REF!,$L39,#REF!,Y$1)
+SUMIFS(#REF!,#REF!,Y$2,#REF!,Y$3,#REF!,$L39,#REF!,Y$1)
+SUMIFS(#REF!,#REF!,"Lấy",#REF!,Y$2,#REF!,Y$3,#REF!,Y$1,#REF!,$L39)</f>
        <v>#REF!</v>
      </c>
      <c r="Z39" s="333" t="e">
        <f>SUMIFS(#REF!,#REF!,Z$2,#REF!,Z$3,#REF!,$L39,#REF!,Z$1)
+SUMIFS(#REF!,#REF!,Z$2,#REF!,Z$3,#REF!,$L39,#REF!,Z$1)
+SUMIFS(#REF!,#REF!,"Lấy",#REF!,Z$2,#REF!,Z$3,#REF!,Z$1,#REF!,$L39)</f>
        <v>#REF!</v>
      </c>
      <c r="AA39" s="333" t="e">
        <f>SUMIFS(#REF!,#REF!,AA$2,#REF!,AA$3,#REF!,$L39,#REF!,AA$1)
+SUMIFS(#REF!,#REF!,AA$2,#REF!,AA$3,#REF!,$L39,#REF!,AA$1)
+SUMIFS(#REF!,#REF!,"Lấy",#REF!,AA$2,#REF!,AA$3,#REF!,AA$1,#REF!,$L39)</f>
        <v>#REF!</v>
      </c>
      <c r="AB39" s="333" t="e">
        <f>SUMIFS(#REF!,#REF!,AB$2,#REF!,AB$3,#REF!,$L39,#REF!,AB$1)
+SUMIFS(#REF!,#REF!,AB$2,#REF!,AB$3,#REF!,$L39,#REF!,AB$1)
+SUMIFS(#REF!,#REF!,"Lấy",#REF!,AB$2,#REF!,AB$3,#REF!,AB$1,#REF!,$L39)</f>
        <v>#REF!</v>
      </c>
      <c r="AC39" s="333" t="e">
        <f>SUMIFS(#REF!,#REF!,AC$2,#REF!,AC$3,#REF!,$L39,#REF!,AC$1)
+SUMIFS(#REF!,#REF!,AC$2,#REF!,AC$3,#REF!,$L39,#REF!,AC$1)
+SUMIFS(#REF!,#REF!,"Lấy",#REF!,AC$2,#REF!,AC$3,#REF!,AC$1,#REF!,$L39)</f>
        <v>#REF!</v>
      </c>
      <c r="AD39" s="334" t="e">
        <f t="shared" si="2"/>
        <v>#REF!</v>
      </c>
      <c r="AF39" s="333" t="e">
        <f>SUMIFS(#REF!,#REF!,AF$2,#REF!,AF$3,#REF!,$L39,#REF!,AF$1)
+SUMIFS(#REF!,#REF!,AF$2,#REF!,AF$3,#REF!,$L39,#REF!,AF$1)
+SUMIFS(#REF!,#REF!,"Lấy",#REF!,AF$2,#REF!,AF$3,#REF!,AF$1,#REF!,$L39)</f>
        <v>#REF!</v>
      </c>
      <c r="AG39" s="333" t="e">
        <f>SUMIFS(#REF!,#REF!,AG$2,#REF!,AG$3,#REF!,$L39,#REF!,AG$1)
+SUMIFS(#REF!,#REF!,AG$2,#REF!,AG$3,#REF!,$L39,#REF!,AG$1)
+SUMIFS(#REF!,#REF!,"Lấy",#REF!,AG$2,#REF!,AG$3,#REF!,AG$1,#REF!,$L39)</f>
        <v>#REF!</v>
      </c>
      <c r="AH39" s="333" t="e">
        <f>SUMIFS(#REF!,#REF!,AH$2,#REF!,AH$3,#REF!,$L39,#REF!,AH$1)
+SUMIFS(#REF!,#REF!,AH$2,#REF!,AH$3,#REF!,$L39,#REF!,AH$1)
+SUMIFS(#REF!,#REF!,"Lấy",#REF!,AH$2,#REF!,AH$3,#REF!,AH$1,#REF!,$L39)</f>
        <v>#REF!</v>
      </c>
      <c r="AI39" s="333" t="e">
        <f>SUMIFS(#REF!,#REF!,AI$2,#REF!,AI$3,#REF!,$L39,#REF!,AI$1)
+SUMIFS(#REF!,#REF!,AI$2,#REF!,AI$3,#REF!,$L39,#REF!,AI$1)
+SUMIFS(#REF!,#REF!,"Lấy",#REF!,AI$2,#REF!,AI$3,#REF!,AI$1,#REF!,$L39)</f>
        <v>#REF!</v>
      </c>
      <c r="AJ39" s="333" t="e">
        <f>SUMIFS(#REF!,#REF!,AJ$2,#REF!,AJ$3,#REF!,$L39,#REF!,AJ$1)
+SUMIFS(#REF!,#REF!,AJ$2,#REF!,AJ$3,#REF!,$L39,#REF!,AJ$1)
+SUMIFS(#REF!,#REF!,"Lấy",#REF!,AJ$2,#REF!,AJ$3,#REF!,AJ$1,#REF!,$L39)</f>
        <v>#REF!</v>
      </c>
      <c r="AK39" s="333" t="e">
        <f>SUMIFS(#REF!,#REF!,AK$2,#REF!,AK$3,#REF!,$L39,#REF!,AK$1)
+SUMIFS(#REF!,#REF!,AK$2,#REF!,AK$3,#REF!,$L39,#REF!,AK$1)
+SUMIFS(#REF!,#REF!,"Lấy",#REF!,AK$2,#REF!,AK$3,#REF!,AK$1,#REF!,$L39)</f>
        <v>#REF!</v>
      </c>
      <c r="AL39" s="333" t="e">
        <f>SUMIFS(#REF!,#REF!,AL$2,#REF!,AL$3,#REF!,$L39,#REF!,AL$1)
+SUMIFS(#REF!,#REF!,AL$2,#REF!,AL$3,#REF!,$L39,#REF!,AL$1)
+SUMIFS(#REF!,#REF!,"Lấy",#REF!,AL$2,#REF!,AL$3,#REF!,AL$1,#REF!,$L39)</f>
        <v>#REF!</v>
      </c>
      <c r="AM39" s="333" t="e">
        <f>SUMIFS(#REF!,#REF!,AM$2,#REF!,AM$3,#REF!,$L39,#REF!,AM$1)
+SUMIFS(#REF!,#REF!,AM$2,#REF!,AM$3,#REF!,$L39,#REF!,AM$1)
+SUMIFS(#REF!,#REF!,"Lấy",#REF!,AM$2,#REF!,AM$3,#REF!,AM$1,#REF!,$L39)</f>
        <v>#REF!</v>
      </c>
      <c r="AN39" s="333" t="e">
        <f>SUMIFS(#REF!,#REF!,AN$2,#REF!,AN$3,#REF!,$L39,#REF!,AN$1)
+SUMIFS(#REF!,#REF!,AN$2,#REF!,AN$3,#REF!,$L39,#REF!,AN$1)
+SUMIFS(#REF!,#REF!,"Lấy",#REF!,AN$2,#REF!,AN$3,#REF!,AN$1,#REF!,$L39)</f>
        <v>#REF!</v>
      </c>
      <c r="AO39" s="333" t="e">
        <f>SUMIFS(#REF!,#REF!,AO$2,#REF!,AO$3,#REF!,$L39,#REF!,AO$1)
+SUMIFS(#REF!,#REF!,AO$2,#REF!,AO$3,#REF!,$L39,#REF!,AO$1)
+SUMIFS(#REF!,#REF!,"Lấy",#REF!,AO$2,#REF!,AO$3,#REF!,AO$1,#REF!,$L39)</f>
        <v>#REF!</v>
      </c>
      <c r="AP39" s="333" t="e">
        <f>SUMIFS(#REF!,#REF!,AP$2,#REF!,AP$3,#REF!,$L39,#REF!,AP$1)
+SUMIFS(#REF!,#REF!,AP$2,#REF!,AP$3,#REF!,$L39,#REF!,AP$1)
+SUMIFS(#REF!,#REF!,"Lấy",#REF!,AP$2,#REF!,AP$3,#REF!,AP$1,#REF!,$L39)</f>
        <v>#REF!</v>
      </c>
      <c r="AQ39" s="333" t="e">
        <f>SUMIFS(#REF!,#REF!,AQ$2,#REF!,AQ$3,#REF!,$L39,#REF!,AQ$1)
+SUMIFS(#REF!,#REF!,AQ$2,#REF!,AQ$3,#REF!,$L39,#REF!,AQ$1)
+SUMIFS(#REF!,#REF!,"Lấy",#REF!,AQ$2,#REF!,AQ$3,#REF!,AQ$1,#REF!,$L39)</f>
        <v>#REF!</v>
      </c>
      <c r="AR39" s="334" t="e">
        <f t="shared" si="3"/>
        <v>#REF!</v>
      </c>
      <c r="AT39" s="333" t="e">
        <f>SUMIFS(#REF!,#REF!,AT$2,#REF!,AT$3,#REF!,$L39,#REF!,AT$1)
+SUMIFS(#REF!,#REF!,AT$2,#REF!,AT$3,#REF!,$L39,#REF!,AT$1)
+SUMIFS(#REF!,#REF!,"Lấy",#REF!,AT$2,#REF!,AT$3,#REF!,AT$1,#REF!,$L39)</f>
        <v>#REF!</v>
      </c>
      <c r="AU39" s="333" t="e">
        <f>SUMIFS(#REF!,#REF!,AU$2,#REF!,AU$3,#REF!,$L39,#REF!,AU$1)
+SUMIFS(#REF!,#REF!,AU$2,#REF!,AU$3,#REF!,$L39,#REF!,AU$1)
+SUMIFS(#REF!,#REF!,"Lấy",#REF!,AU$2,#REF!,AU$3,#REF!,AU$1,#REF!,$L39)</f>
        <v>#REF!</v>
      </c>
      <c r="AV39" s="333" t="e">
        <f>SUMIFS(#REF!,#REF!,AV$2,#REF!,AV$3,#REF!,$L39,#REF!,AV$1)
+SUMIFS(#REF!,#REF!,AV$2,#REF!,AV$3,#REF!,$L39,#REF!,AV$1)
+SUMIFS(#REF!,#REF!,"Lấy",#REF!,AV$2,#REF!,AV$3,#REF!,AV$1,#REF!,$L39)</f>
        <v>#REF!</v>
      </c>
      <c r="AW39" s="333" t="e">
        <f>SUMIFS(#REF!,#REF!,AW$2,#REF!,AW$3,#REF!,$L39,#REF!,AW$1)
+SUMIFS(#REF!,#REF!,AW$2,#REF!,AW$3,#REF!,$L39,#REF!,AW$1)
+SUMIFS(#REF!,#REF!,"Lấy",#REF!,AW$2,#REF!,AW$3,#REF!,AW$1,#REF!,$L39)</f>
        <v>#REF!</v>
      </c>
      <c r="AX39" s="333" t="e">
        <f>SUMIFS(#REF!,#REF!,AX$2,#REF!,AX$3,#REF!,$L39,#REF!,AX$1)
+SUMIFS(#REF!,#REF!,AX$2,#REF!,AX$3,#REF!,$L39,#REF!,AX$1)
+SUMIFS(#REF!,#REF!,"Lấy",#REF!,AX$2,#REF!,AX$3,#REF!,AX$1,#REF!,$L39)</f>
        <v>#REF!</v>
      </c>
      <c r="AY39" s="333" t="e">
        <f>SUMIFS(#REF!,#REF!,AY$2,#REF!,AY$3,#REF!,$L39,#REF!,AY$1)
+SUMIFS(#REF!,#REF!,AY$2,#REF!,AY$3,#REF!,$L39,#REF!,AY$1)
+SUMIFS(#REF!,#REF!,"Lấy",#REF!,AY$2,#REF!,AY$3,#REF!,AY$1,#REF!,$L39)</f>
        <v>#REF!</v>
      </c>
      <c r="AZ39" s="333" t="e">
        <f>SUMIFS(#REF!,#REF!,AZ$2,#REF!,AZ$3,#REF!,$L39,#REF!,AZ$1)
+SUMIFS(#REF!,#REF!,AZ$2,#REF!,AZ$3,#REF!,$L39,#REF!,AZ$1)
+SUMIFS(#REF!,#REF!,"Lấy",#REF!,AZ$2,#REF!,AZ$3,#REF!,AZ$1,#REF!,$L39)</f>
        <v>#REF!</v>
      </c>
      <c r="BA39" s="333" t="e">
        <f>SUMIFS(#REF!,#REF!,BA$2,#REF!,BA$3,#REF!,$L39,#REF!,BA$1)
+SUMIFS(#REF!,#REF!,BA$2,#REF!,BA$3,#REF!,$L39,#REF!,BA$1)
+SUMIFS(#REF!,#REF!,"Lấy",#REF!,BA$2,#REF!,BA$3,#REF!,BA$1,#REF!,$L39)</f>
        <v>#REF!</v>
      </c>
      <c r="BB39" s="333" t="e">
        <f>SUMIFS(#REF!,#REF!,BB$2,#REF!,BB$3,#REF!,$L39,#REF!,BB$1)
+SUMIFS(#REF!,#REF!,BB$2,#REF!,BB$3,#REF!,$L39,#REF!,BB$1)
+SUMIFS(#REF!,#REF!,"Lấy",#REF!,BB$2,#REF!,BB$3,#REF!,BB$1,#REF!,$L39)</f>
        <v>#REF!</v>
      </c>
      <c r="BC39" s="333" t="e">
        <f>SUMIFS(#REF!,#REF!,BC$2,#REF!,BC$3,#REF!,$L39,#REF!,BC$1)
+SUMIFS(#REF!,#REF!,BC$2,#REF!,BC$3,#REF!,$L39,#REF!,BC$1)
+SUMIFS(#REF!,#REF!,"Lấy",#REF!,BC$2,#REF!,BC$3,#REF!,BC$1,#REF!,$L39)</f>
        <v>#REF!</v>
      </c>
      <c r="BD39" s="333" t="e">
        <f>SUMIFS(#REF!,#REF!,BD$2,#REF!,BD$3,#REF!,$L39,#REF!,BD$1)
+SUMIFS(#REF!,#REF!,BD$2,#REF!,BD$3,#REF!,$L39,#REF!,BD$1)
+SUMIFS(#REF!,#REF!,"Lấy",#REF!,BD$2,#REF!,BD$3,#REF!,BD$1,#REF!,$L39)</f>
        <v>#REF!</v>
      </c>
      <c r="BE39" s="333" t="e">
        <f>SUMIFS(#REF!,#REF!,BE$2,#REF!,BE$3,#REF!,$L39,#REF!,BE$1)
+SUMIFS(#REF!,#REF!,BE$2,#REF!,BE$3,#REF!,$L39,#REF!,BE$1)
+SUMIFS(#REF!,#REF!,"Lấy",#REF!,BE$2,#REF!,BE$3,#REF!,BE$1,#REF!,$L39)</f>
        <v>#REF!</v>
      </c>
      <c r="BF39" s="334" t="e">
        <f t="shared" si="4"/>
        <v>#REF!</v>
      </c>
      <c r="BH39" s="333" t="e">
        <f>SUMIFS(#REF!,#REF!,BH$2,#REF!,BH$3,#REF!,$L39,#REF!,BH$1)
+SUMIFS(#REF!,#REF!,BH$2,#REF!,BH$3,#REF!,$L39,#REF!,BH$1)
+SUMIFS(#REF!,#REF!,"Lấy",#REF!,BH$2,#REF!,BH$3,#REF!,BH$1,#REF!,$L39)</f>
        <v>#REF!</v>
      </c>
      <c r="BI39" s="333" t="e">
        <f>SUMIFS(#REF!,#REF!,BI$2,#REF!,BI$3,#REF!,$L39,#REF!,BI$1)
+SUMIFS(#REF!,#REF!,BI$2,#REF!,BI$3,#REF!,$L39,#REF!,BI$1)
+SUMIFS(#REF!,#REF!,"Lấy",#REF!,BI$2,#REF!,BI$3,#REF!,BI$1,#REF!,$L39)</f>
        <v>#REF!</v>
      </c>
      <c r="BJ39" s="333" t="e">
        <f>SUMIFS(#REF!,#REF!,BJ$2,#REF!,BJ$3,#REF!,$L39,#REF!,BJ$1)
+SUMIFS(#REF!,#REF!,BJ$2,#REF!,BJ$3,#REF!,$L39,#REF!,BJ$1)
+SUMIFS(#REF!,#REF!,"Lấy",#REF!,BJ$2,#REF!,BJ$3,#REF!,BJ$1,#REF!,$L39)</f>
        <v>#REF!</v>
      </c>
      <c r="BK39" s="333" t="e">
        <f>SUMIFS(#REF!,#REF!,BK$2,#REF!,BK$3,#REF!,$L39,#REF!,BK$1)
+SUMIFS(#REF!,#REF!,BK$2,#REF!,BK$3,#REF!,$L39,#REF!,BK$1)
+SUMIFS(#REF!,#REF!,"Lấy",#REF!,BK$2,#REF!,BK$3,#REF!,BK$1,#REF!,$L39)</f>
        <v>#REF!</v>
      </c>
      <c r="BL39" s="333" t="e">
        <f>SUMIFS(#REF!,#REF!,BL$2,#REF!,BL$3,#REF!,$L39,#REF!,BL$1)
+SUMIFS(#REF!,#REF!,BL$2,#REF!,BL$3,#REF!,$L39,#REF!,BL$1)
+SUMIFS(#REF!,#REF!,"Lấy",#REF!,BL$2,#REF!,BL$3,#REF!,BL$1,#REF!,$L39)</f>
        <v>#REF!</v>
      </c>
      <c r="BM39" s="333" t="e">
        <f>SUMIFS(#REF!,#REF!,BM$2,#REF!,BM$3,#REF!,$L39,#REF!,BM$1)
+SUMIFS(#REF!,#REF!,BM$2,#REF!,BM$3,#REF!,$L39,#REF!,BM$1)
+SUMIFS(#REF!,#REF!,"Lấy",#REF!,BM$2,#REF!,BM$3,#REF!,BM$1,#REF!,$L39)</f>
        <v>#REF!</v>
      </c>
      <c r="BN39" s="333" t="e">
        <f>SUMIFS(#REF!,#REF!,BN$2,#REF!,BN$3,#REF!,$L39,#REF!,BN$1)
+SUMIFS(#REF!,#REF!,BN$2,#REF!,BN$3,#REF!,$L39,#REF!,BN$1)
+SUMIFS(#REF!,#REF!,"Lấy",#REF!,BN$2,#REF!,BN$3,#REF!,BN$1,#REF!,$L39)</f>
        <v>#REF!</v>
      </c>
      <c r="BO39" s="333" t="e">
        <f>SUMIFS(#REF!,#REF!,BO$2,#REF!,BO$3,#REF!,$L39,#REF!,BO$1)
+SUMIFS(#REF!,#REF!,BO$2,#REF!,BO$3,#REF!,$L39,#REF!,BO$1)
+SUMIFS(#REF!,#REF!,"Lấy",#REF!,BO$2,#REF!,BO$3,#REF!,BO$1,#REF!,$L39)</f>
        <v>#REF!</v>
      </c>
      <c r="BP39" s="333" t="e">
        <f>SUMIFS(#REF!,#REF!,BP$2,#REF!,BP$3,#REF!,$L39,#REF!,BP$1)
+SUMIFS(#REF!,#REF!,BP$2,#REF!,BP$3,#REF!,$L39,#REF!,BP$1)
+SUMIFS(#REF!,#REF!,"Lấy",#REF!,BP$2,#REF!,BP$3,#REF!,BP$1,#REF!,$L39)</f>
        <v>#REF!</v>
      </c>
      <c r="BQ39" s="333" t="e">
        <f>SUMIFS(#REF!,#REF!,BQ$2,#REF!,BQ$3,#REF!,$L39,#REF!,BQ$1)
+SUMIFS(#REF!,#REF!,BQ$2,#REF!,BQ$3,#REF!,$L39,#REF!,BQ$1)
+SUMIFS(#REF!,#REF!,"Lấy",#REF!,BQ$2,#REF!,BQ$3,#REF!,BQ$1,#REF!,$L39)</f>
        <v>#REF!</v>
      </c>
      <c r="BR39" s="333" t="e">
        <f>SUMIFS(#REF!,#REF!,BR$2,#REF!,BR$3,#REF!,$L39,#REF!,BR$1)
+SUMIFS(#REF!,#REF!,BR$2,#REF!,BR$3,#REF!,$L39,#REF!,BR$1)
+SUMIFS(#REF!,#REF!,"Lấy",#REF!,BR$2,#REF!,BR$3,#REF!,BR$1,#REF!,$L39)</f>
        <v>#REF!</v>
      </c>
      <c r="BS39" s="333" t="e">
        <f>SUMIFS(#REF!,#REF!,BS$2,#REF!,BS$3,#REF!,$L39,#REF!,BS$1)
+SUMIFS(#REF!,#REF!,BS$2,#REF!,BS$3,#REF!,$L39,#REF!,BS$1)
+SUMIFS(#REF!,#REF!,"Lấy",#REF!,BS$2,#REF!,BS$3,#REF!,BS$1,#REF!,$L39)</f>
        <v>#REF!</v>
      </c>
      <c r="BT39" s="334" t="e">
        <f t="shared" si="5"/>
        <v>#REF!</v>
      </c>
      <c r="BV39" s="331">
        <v>0</v>
      </c>
      <c r="BW39" s="331">
        <v>0</v>
      </c>
      <c r="BX39" s="331">
        <v>0</v>
      </c>
      <c r="BY39" s="331">
        <v>0</v>
      </c>
      <c r="BZ39" s="331">
        <v>0</v>
      </c>
      <c r="CA39" s="331">
        <v>0</v>
      </c>
      <c r="CB39" s="331">
        <v>0</v>
      </c>
      <c r="CC39" s="331">
        <v>0</v>
      </c>
      <c r="CD39" s="331">
        <v>0</v>
      </c>
      <c r="CE39" s="331">
        <v>0</v>
      </c>
      <c r="CF39" s="331">
        <v>0</v>
      </c>
      <c r="CG39" s="331">
        <v>0</v>
      </c>
      <c r="CH39" s="334">
        <f t="shared" si="6"/>
        <v>0</v>
      </c>
      <c r="CI39" s="377">
        <f t="shared" si="7"/>
        <v>0</v>
      </c>
      <c r="CJ39" s="331">
        <v>0</v>
      </c>
      <c r="CK39" s="331">
        <v>0</v>
      </c>
      <c r="CL39" s="331">
        <v>0</v>
      </c>
      <c r="CM39" s="331">
        <v>0</v>
      </c>
      <c r="CN39" s="331">
        <v>0</v>
      </c>
      <c r="CO39" s="333"/>
      <c r="CP39" s="333"/>
      <c r="CQ39" s="333"/>
      <c r="CR39" s="333"/>
      <c r="CS39" s="333"/>
      <c r="CT39" s="333"/>
      <c r="CU39" s="333"/>
      <c r="CV39" s="334">
        <f t="shared" si="8"/>
        <v>0</v>
      </c>
      <c r="CX39" s="1033"/>
    </row>
    <row r="40" spans="1:102" ht="27.6" x14ac:dyDescent="0.25">
      <c r="B40" s="172">
        <f>IF(C40=0,"",MAX($B$7:B39)+1)</f>
        <v>34</v>
      </c>
      <c r="C40" s="21">
        <v>6273001301</v>
      </c>
      <c r="D40" s="9" t="str">
        <f>_xlfn.XLOOKUP(C40,'COA_DTGroup_Update 20260428'!$C$410:$C$854,'COA_DTGroup_Update 20260428'!$A$410:$A$854,"")</f>
        <v>Chi phí phụ tùng khuôn,máy</v>
      </c>
      <c r="E40" s="9" t="s">
        <v>326</v>
      </c>
      <c r="F40" s="21" t="s">
        <v>837</v>
      </c>
      <c r="G40" s="171"/>
      <c r="H40" s="179">
        <f>VLOOKUP(C40,'COA_DTGroup_Update 20260428'!C:D,2,0)</f>
        <v>627</v>
      </c>
      <c r="I40" s="179">
        <v>22</v>
      </c>
      <c r="J40" s="198" t="s">
        <v>326</v>
      </c>
      <c r="K40" s="220" t="s">
        <v>197</v>
      </c>
      <c r="L40" s="286" t="s">
        <v>715</v>
      </c>
      <c r="M40" s="287" t="s">
        <v>2259</v>
      </c>
      <c r="N40" s="1039"/>
      <c r="O40" s="1039" t="s">
        <v>715</v>
      </c>
      <c r="P40" s="1" t="b">
        <v>1</v>
      </c>
      <c r="R40" s="333" t="e">
        <f>SUMIFS(#REF!,#REF!,R$2,#REF!,R$3,#REF!,$L40,#REF!,R$1)
+SUMIFS(#REF!,#REF!,R$2,#REF!,R$3,#REF!,$L40,#REF!,R$1)
+SUMIFS(#REF!,#REF!,"Lấy",#REF!,R$2,#REF!,R$3,#REF!,R$1,#REF!,$L40)</f>
        <v>#REF!</v>
      </c>
      <c r="S40" s="333" t="e">
        <f>SUMIFS(#REF!,#REF!,S$2,#REF!,S$3,#REF!,$L40,#REF!,S$1)
+SUMIFS(#REF!,#REF!,S$2,#REF!,S$3,#REF!,$L40,#REF!,S$1)
+SUMIFS(#REF!,#REF!,"Lấy",#REF!,S$2,#REF!,S$3,#REF!,S$1,#REF!,$L40)</f>
        <v>#REF!</v>
      </c>
      <c r="T40" s="333" t="e">
        <f>SUMIFS(#REF!,#REF!,T$2,#REF!,T$3,#REF!,$L40,#REF!,T$1)
+SUMIFS(#REF!,#REF!,T$2,#REF!,T$3,#REF!,$L40,#REF!,T$1)
+SUMIFS(#REF!,#REF!,"Lấy",#REF!,T$2,#REF!,T$3,#REF!,T$1,#REF!,$L40)</f>
        <v>#REF!</v>
      </c>
      <c r="U40" s="333" t="e">
        <f>SUMIFS(#REF!,#REF!,U$2,#REF!,U$3,#REF!,$L40,#REF!,U$1)
+SUMIFS(#REF!,#REF!,U$2,#REF!,U$3,#REF!,$L40,#REF!,U$1)
+SUMIFS(#REF!,#REF!,"Lấy",#REF!,U$2,#REF!,U$3,#REF!,U$1,#REF!,$L40)</f>
        <v>#REF!</v>
      </c>
      <c r="V40" s="333" t="e">
        <f>SUMIFS(#REF!,#REF!,V$2,#REF!,V$3,#REF!,$L40,#REF!,V$1)
+SUMIFS(#REF!,#REF!,V$2,#REF!,V$3,#REF!,$L40,#REF!,V$1)
+SUMIFS(#REF!,#REF!,"Lấy",#REF!,V$2,#REF!,V$3,#REF!,V$1,#REF!,$L40)</f>
        <v>#REF!</v>
      </c>
      <c r="W40" s="333" t="e">
        <f>SUMIFS(#REF!,#REF!,W$2,#REF!,W$3,#REF!,$L40,#REF!,W$1)
+SUMIFS(#REF!,#REF!,W$2,#REF!,W$3,#REF!,$L40,#REF!,W$1)
+SUMIFS(#REF!,#REF!,"Lấy",#REF!,W$2,#REF!,W$3,#REF!,W$1,#REF!,$L40)</f>
        <v>#REF!</v>
      </c>
      <c r="X40" s="333" t="e">
        <f>SUMIFS(#REF!,#REF!,X$2,#REF!,X$3,#REF!,$L40,#REF!,X$1)
+SUMIFS(#REF!,#REF!,X$2,#REF!,X$3,#REF!,$L40,#REF!,X$1)
+SUMIFS(#REF!,#REF!,"Lấy",#REF!,X$2,#REF!,X$3,#REF!,X$1,#REF!,$L40)</f>
        <v>#REF!</v>
      </c>
      <c r="Y40" s="333" t="e">
        <f>SUMIFS(#REF!,#REF!,Y$2,#REF!,Y$3,#REF!,$L40,#REF!,Y$1)
+SUMIFS(#REF!,#REF!,Y$2,#REF!,Y$3,#REF!,$L40,#REF!,Y$1)
+SUMIFS(#REF!,#REF!,"Lấy",#REF!,Y$2,#REF!,Y$3,#REF!,Y$1,#REF!,$L40)</f>
        <v>#REF!</v>
      </c>
      <c r="Z40" s="333" t="e">
        <f>SUMIFS(#REF!,#REF!,Z$2,#REF!,Z$3,#REF!,$L40,#REF!,Z$1)
+SUMIFS(#REF!,#REF!,Z$2,#REF!,Z$3,#REF!,$L40,#REF!,Z$1)
+SUMIFS(#REF!,#REF!,"Lấy",#REF!,Z$2,#REF!,Z$3,#REF!,Z$1,#REF!,$L40)</f>
        <v>#REF!</v>
      </c>
      <c r="AA40" s="333" t="e">
        <f>SUMIFS(#REF!,#REF!,AA$2,#REF!,AA$3,#REF!,$L40,#REF!,AA$1)
+SUMIFS(#REF!,#REF!,AA$2,#REF!,AA$3,#REF!,$L40,#REF!,AA$1)
+SUMIFS(#REF!,#REF!,"Lấy",#REF!,AA$2,#REF!,AA$3,#REF!,AA$1,#REF!,$L40)</f>
        <v>#REF!</v>
      </c>
      <c r="AB40" s="333" t="e">
        <f>SUMIFS(#REF!,#REF!,AB$2,#REF!,AB$3,#REF!,$L40,#REF!,AB$1)
+SUMIFS(#REF!,#REF!,AB$2,#REF!,AB$3,#REF!,$L40,#REF!,AB$1)
+SUMIFS(#REF!,#REF!,"Lấy",#REF!,AB$2,#REF!,AB$3,#REF!,AB$1,#REF!,$L40)</f>
        <v>#REF!</v>
      </c>
      <c r="AC40" s="333" t="e">
        <f>SUMIFS(#REF!,#REF!,AC$2,#REF!,AC$3,#REF!,$L40,#REF!,AC$1)
+SUMIFS(#REF!,#REF!,AC$2,#REF!,AC$3,#REF!,$L40,#REF!,AC$1)
+SUMIFS(#REF!,#REF!,"Lấy",#REF!,AC$2,#REF!,AC$3,#REF!,AC$1,#REF!,$L40)</f>
        <v>#REF!</v>
      </c>
      <c r="AD40" s="334" t="e">
        <f t="shared" si="2"/>
        <v>#REF!</v>
      </c>
      <c r="AF40" s="333" t="e">
        <f>SUMIFS(#REF!,#REF!,AF$2,#REF!,AF$3,#REF!,$L40,#REF!,AF$1)
+SUMIFS(#REF!,#REF!,AF$2,#REF!,AF$3,#REF!,$L40,#REF!,AF$1)
+SUMIFS(#REF!,#REF!,"Lấy",#REF!,AF$2,#REF!,AF$3,#REF!,AF$1,#REF!,$L40)</f>
        <v>#REF!</v>
      </c>
      <c r="AG40" s="333" t="e">
        <f>SUMIFS(#REF!,#REF!,AG$2,#REF!,AG$3,#REF!,$L40,#REF!,AG$1)
+SUMIFS(#REF!,#REF!,AG$2,#REF!,AG$3,#REF!,$L40,#REF!,AG$1)
+SUMIFS(#REF!,#REF!,"Lấy",#REF!,AG$2,#REF!,AG$3,#REF!,AG$1,#REF!,$L40)</f>
        <v>#REF!</v>
      </c>
      <c r="AH40" s="333" t="e">
        <f>SUMIFS(#REF!,#REF!,AH$2,#REF!,AH$3,#REF!,$L40,#REF!,AH$1)
+SUMIFS(#REF!,#REF!,AH$2,#REF!,AH$3,#REF!,$L40,#REF!,AH$1)
+SUMIFS(#REF!,#REF!,"Lấy",#REF!,AH$2,#REF!,AH$3,#REF!,AH$1,#REF!,$L40)</f>
        <v>#REF!</v>
      </c>
      <c r="AI40" s="333" t="e">
        <f>SUMIFS(#REF!,#REF!,AI$2,#REF!,AI$3,#REF!,$L40,#REF!,AI$1)
+SUMIFS(#REF!,#REF!,AI$2,#REF!,AI$3,#REF!,$L40,#REF!,AI$1)
+SUMIFS(#REF!,#REF!,"Lấy",#REF!,AI$2,#REF!,AI$3,#REF!,AI$1,#REF!,$L40)</f>
        <v>#REF!</v>
      </c>
      <c r="AJ40" s="333" t="e">
        <f>SUMIFS(#REF!,#REF!,AJ$2,#REF!,AJ$3,#REF!,$L40,#REF!,AJ$1)
+SUMIFS(#REF!,#REF!,AJ$2,#REF!,AJ$3,#REF!,$L40,#REF!,AJ$1)
+SUMIFS(#REF!,#REF!,"Lấy",#REF!,AJ$2,#REF!,AJ$3,#REF!,AJ$1,#REF!,$L40)</f>
        <v>#REF!</v>
      </c>
      <c r="AK40" s="333" t="e">
        <f>SUMIFS(#REF!,#REF!,AK$2,#REF!,AK$3,#REF!,$L40,#REF!,AK$1)
+SUMIFS(#REF!,#REF!,AK$2,#REF!,AK$3,#REF!,$L40,#REF!,AK$1)
+SUMIFS(#REF!,#REF!,"Lấy",#REF!,AK$2,#REF!,AK$3,#REF!,AK$1,#REF!,$L40)</f>
        <v>#REF!</v>
      </c>
      <c r="AL40" s="333" t="e">
        <f>SUMIFS(#REF!,#REF!,AL$2,#REF!,AL$3,#REF!,$L40,#REF!,AL$1)
+SUMIFS(#REF!,#REF!,AL$2,#REF!,AL$3,#REF!,$L40,#REF!,AL$1)
+SUMIFS(#REF!,#REF!,"Lấy",#REF!,AL$2,#REF!,AL$3,#REF!,AL$1,#REF!,$L40)</f>
        <v>#REF!</v>
      </c>
      <c r="AM40" s="333" t="e">
        <f>SUMIFS(#REF!,#REF!,AM$2,#REF!,AM$3,#REF!,$L40,#REF!,AM$1)
+SUMIFS(#REF!,#REF!,AM$2,#REF!,AM$3,#REF!,$L40,#REF!,AM$1)
+SUMIFS(#REF!,#REF!,"Lấy",#REF!,AM$2,#REF!,AM$3,#REF!,AM$1,#REF!,$L40)</f>
        <v>#REF!</v>
      </c>
      <c r="AN40" s="333" t="e">
        <f>SUMIFS(#REF!,#REF!,AN$2,#REF!,AN$3,#REF!,$L40,#REF!,AN$1)
+SUMIFS(#REF!,#REF!,AN$2,#REF!,AN$3,#REF!,$L40,#REF!,AN$1)
+SUMIFS(#REF!,#REF!,"Lấy",#REF!,AN$2,#REF!,AN$3,#REF!,AN$1,#REF!,$L40)</f>
        <v>#REF!</v>
      </c>
      <c r="AO40" s="333" t="e">
        <f>SUMIFS(#REF!,#REF!,AO$2,#REF!,AO$3,#REF!,$L40,#REF!,AO$1)
+SUMIFS(#REF!,#REF!,AO$2,#REF!,AO$3,#REF!,$L40,#REF!,AO$1)
+SUMIFS(#REF!,#REF!,"Lấy",#REF!,AO$2,#REF!,AO$3,#REF!,AO$1,#REF!,$L40)</f>
        <v>#REF!</v>
      </c>
      <c r="AP40" s="333" t="e">
        <f>SUMIFS(#REF!,#REF!,AP$2,#REF!,AP$3,#REF!,$L40,#REF!,AP$1)
+SUMIFS(#REF!,#REF!,AP$2,#REF!,AP$3,#REF!,$L40,#REF!,AP$1)
+SUMIFS(#REF!,#REF!,"Lấy",#REF!,AP$2,#REF!,AP$3,#REF!,AP$1,#REF!,$L40)</f>
        <v>#REF!</v>
      </c>
      <c r="AQ40" s="333" t="e">
        <f>SUMIFS(#REF!,#REF!,AQ$2,#REF!,AQ$3,#REF!,$L40,#REF!,AQ$1)
+SUMIFS(#REF!,#REF!,AQ$2,#REF!,AQ$3,#REF!,$L40,#REF!,AQ$1)
+SUMIFS(#REF!,#REF!,"Lấy",#REF!,AQ$2,#REF!,AQ$3,#REF!,AQ$1,#REF!,$L40)</f>
        <v>#REF!</v>
      </c>
      <c r="AR40" s="334" t="e">
        <f t="shared" si="3"/>
        <v>#REF!</v>
      </c>
      <c r="AT40" s="333" t="e">
        <f>SUMIFS(#REF!,#REF!,AT$2,#REF!,AT$3,#REF!,$L40,#REF!,AT$1)
+SUMIFS(#REF!,#REF!,AT$2,#REF!,AT$3,#REF!,$L40,#REF!,AT$1)
+SUMIFS(#REF!,#REF!,"Lấy",#REF!,AT$2,#REF!,AT$3,#REF!,AT$1,#REF!,$L40)</f>
        <v>#REF!</v>
      </c>
      <c r="AU40" s="333" t="e">
        <f>SUMIFS(#REF!,#REF!,AU$2,#REF!,AU$3,#REF!,$L40,#REF!,AU$1)
+SUMIFS(#REF!,#REF!,AU$2,#REF!,AU$3,#REF!,$L40,#REF!,AU$1)
+SUMIFS(#REF!,#REF!,"Lấy",#REF!,AU$2,#REF!,AU$3,#REF!,AU$1,#REF!,$L40)</f>
        <v>#REF!</v>
      </c>
      <c r="AV40" s="333" t="e">
        <f>SUMIFS(#REF!,#REF!,AV$2,#REF!,AV$3,#REF!,$L40,#REF!,AV$1)
+SUMIFS(#REF!,#REF!,AV$2,#REF!,AV$3,#REF!,$L40,#REF!,AV$1)
+SUMIFS(#REF!,#REF!,"Lấy",#REF!,AV$2,#REF!,AV$3,#REF!,AV$1,#REF!,$L40)</f>
        <v>#REF!</v>
      </c>
      <c r="AW40" s="333" t="e">
        <f>SUMIFS(#REF!,#REF!,AW$2,#REF!,AW$3,#REF!,$L40,#REF!,AW$1)
+SUMIFS(#REF!,#REF!,AW$2,#REF!,AW$3,#REF!,$L40,#REF!,AW$1)
+SUMIFS(#REF!,#REF!,"Lấy",#REF!,AW$2,#REF!,AW$3,#REF!,AW$1,#REF!,$L40)</f>
        <v>#REF!</v>
      </c>
      <c r="AX40" s="333" t="e">
        <f>SUMIFS(#REF!,#REF!,AX$2,#REF!,AX$3,#REF!,$L40,#REF!,AX$1)
+SUMIFS(#REF!,#REF!,AX$2,#REF!,AX$3,#REF!,$L40,#REF!,AX$1)
+SUMIFS(#REF!,#REF!,"Lấy",#REF!,AX$2,#REF!,AX$3,#REF!,AX$1,#REF!,$L40)</f>
        <v>#REF!</v>
      </c>
      <c r="AY40" s="333" t="e">
        <f>SUMIFS(#REF!,#REF!,AY$2,#REF!,AY$3,#REF!,$L40,#REF!,AY$1)
+SUMIFS(#REF!,#REF!,AY$2,#REF!,AY$3,#REF!,$L40,#REF!,AY$1)
+SUMIFS(#REF!,#REF!,"Lấy",#REF!,AY$2,#REF!,AY$3,#REF!,AY$1,#REF!,$L40)</f>
        <v>#REF!</v>
      </c>
      <c r="AZ40" s="333" t="e">
        <f>SUMIFS(#REF!,#REF!,AZ$2,#REF!,AZ$3,#REF!,$L40,#REF!,AZ$1)
+SUMIFS(#REF!,#REF!,AZ$2,#REF!,AZ$3,#REF!,$L40,#REF!,AZ$1)
+SUMIFS(#REF!,#REF!,"Lấy",#REF!,AZ$2,#REF!,AZ$3,#REF!,AZ$1,#REF!,$L40)</f>
        <v>#REF!</v>
      </c>
      <c r="BA40" s="333" t="e">
        <f>SUMIFS(#REF!,#REF!,BA$2,#REF!,BA$3,#REF!,$L40,#REF!,BA$1)
+SUMIFS(#REF!,#REF!,BA$2,#REF!,BA$3,#REF!,$L40,#REF!,BA$1)
+SUMIFS(#REF!,#REF!,"Lấy",#REF!,BA$2,#REF!,BA$3,#REF!,BA$1,#REF!,$L40)</f>
        <v>#REF!</v>
      </c>
      <c r="BB40" s="333" t="e">
        <f>SUMIFS(#REF!,#REF!,BB$2,#REF!,BB$3,#REF!,$L40,#REF!,BB$1)
+SUMIFS(#REF!,#REF!,BB$2,#REF!,BB$3,#REF!,$L40,#REF!,BB$1)
+SUMIFS(#REF!,#REF!,"Lấy",#REF!,BB$2,#REF!,BB$3,#REF!,BB$1,#REF!,$L40)</f>
        <v>#REF!</v>
      </c>
      <c r="BC40" s="333" t="e">
        <f>SUMIFS(#REF!,#REF!,BC$2,#REF!,BC$3,#REF!,$L40,#REF!,BC$1)
+SUMIFS(#REF!,#REF!,BC$2,#REF!,BC$3,#REF!,$L40,#REF!,BC$1)
+SUMIFS(#REF!,#REF!,"Lấy",#REF!,BC$2,#REF!,BC$3,#REF!,BC$1,#REF!,$L40)</f>
        <v>#REF!</v>
      </c>
      <c r="BD40" s="333" t="e">
        <f>SUMIFS(#REF!,#REF!,BD$2,#REF!,BD$3,#REF!,$L40,#REF!,BD$1)
+SUMIFS(#REF!,#REF!,BD$2,#REF!,BD$3,#REF!,$L40,#REF!,BD$1)
+SUMIFS(#REF!,#REF!,"Lấy",#REF!,BD$2,#REF!,BD$3,#REF!,BD$1,#REF!,$L40)</f>
        <v>#REF!</v>
      </c>
      <c r="BE40" s="333" t="e">
        <f>SUMIFS(#REF!,#REF!,BE$2,#REF!,BE$3,#REF!,$L40,#REF!,BE$1)
+SUMIFS(#REF!,#REF!,BE$2,#REF!,BE$3,#REF!,$L40,#REF!,BE$1)
+SUMIFS(#REF!,#REF!,"Lấy",#REF!,BE$2,#REF!,BE$3,#REF!,BE$1,#REF!,$L40)</f>
        <v>#REF!</v>
      </c>
      <c r="BF40" s="334" t="e">
        <f t="shared" si="4"/>
        <v>#REF!</v>
      </c>
      <c r="BH40" s="333" t="e">
        <f>SUMIFS(#REF!,#REF!,BH$2,#REF!,BH$3,#REF!,$L40,#REF!,BH$1)
+SUMIFS(#REF!,#REF!,BH$2,#REF!,BH$3,#REF!,$L40,#REF!,BH$1)
+SUMIFS(#REF!,#REF!,"Lấy",#REF!,BH$2,#REF!,BH$3,#REF!,BH$1,#REF!,$L40)</f>
        <v>#REF!</v>
      </c>
      <c r="BI40" s="333" t="e">
        <f>SUMIFS(#REF!,#REF!,BI$2,#REF!,BI$3,#REF!,$L40,#REF!,BI$1)
+SUMIFS(#REF!,#REF!,BI$2,#REF!,BI$3,#REF!,$L40,#REF!,BI$1)
+SUMIFS(#REF!,#REF!,"Lấy",#REF!,BI$2,#REF!,BI$3,#REF!,BI$1,#REF!,$L40)</f>
        <v>#REF!</v>
      </c>
      <c r="BJ40" s="333" t="e">
        <f>SUMIFS(#REF!,#REF!,BJ$2,#REF!,BJ$3,#REF!,$L40,#REF!,BJ$1)
+SUMIFS(#REF!,#REF!,BJ$2,#REF!,BJ$3,#REF!,$L40,#REF!,BJ$1)
+SUMIFS(#REF!,#REF!,"Lấy",#REF!,BJ$2,#REF!,BJ$3,#REF!,BJ$1,#REF!,$L40)</f>
        <v>#REF!</v>
      </c>
      <c r="BK40" s="333" t="e">
        <f>SUMIFS(#REF!,#REF!,BK$2,#REF!,BK$3,#REF!,$L40,#REF!,BK$1)
+SUMIFS(#REF!,#REF!,BK$2,#REF!,BK$3,#REF!,$L40,#REF!,BK$1)
+SUMIFS(#REF!,#REF!,"Lấy",#REF!,BK$2,#REF!,BK$3,#REF!,BK$1,#REF!,$L40)</f>
        <v>#REF!</v>
      </c>
      <c r="BL40" s="333" t="e">
        <f>SUMIFS(#REF!,#REF!,BL$2,#REF!,BL$3,#REF!,$L40,#REF!,BL$1)
+SUMIFS(#REF!,#REF!,BL$2,#REF!,BL$3,#REF!,$L40,#REF!,BL$1)
+SUMIFS(#REF!,#REF!,"Lấy",#REF!,BL$2,#REF!,BL$3,#REF!,BL$1,#REF!,$L40)</f>
        <v>#REF!</v>
      </c>
      <c r="BM40" s="333" t="e">
        <f>SUMIFS(#REF!,#REF!,BM$2,#REF!,BM$3,#REF!,$L40,#REF!,BM$1)
+SUMIFS(#REF!,#REF!,BM$2,#REF!,BM$3,#REF!,$L40,#REF!,BM$1)
+SUMIFS(#REF!,#REF!,"Lấy",#REF!,BM$2,#REF!,BM$3,#REF!,BM$1,#REF!,$L40)</f>
        <v>#REF!</v>
      </c>
      <c r="BN40" s="333" t="e">
        <f>SUMIFS(#REF!,#REF!,BN$2,#REF!,BN$3,#REF!,$L40,#REF!,BN$1)
+SUMIFS(#REF!,#REF!,BN$2,#REF!,BN$3,#REF!,$L40,#REF!,BN$1)
+SUMIFS(#REF!,#REF!,"Lấy",#REF!,BN$2,#REF!,BN$3,#REF!,BN$1,#REF!,$L40)</f>
        <v>#REF!</v>
      </c>
      <c r="BO40" s="333" t="e">
        <f>SUMIFS(#REF!,#REF!,BO$2,#REF!,BO$3,#REF!,$L40,#REF!,BO$1)
+SUMIFS(#REF!,#REF!,BO$2,#REF!,BO$3,#REF!,$L40,#REF!,BO$1)
+SUMIFS(#REF!,#REF!,"Lấy",#REF!,BO$2,#REF!,BO$3,#REF!,BO$1,#REF!,$L40)</f>
        <v>#REF!</v>
      </c>
      <c r="BP40" s="333" t="e">
        <f>SUMIFS(#REF!,#REF!,BP$2,#REF!,BP$3,#REF!,$L40,#REF!,BP$1)
+SUMIFS(#REF!,#REF!,BP$2,#REF!,BP$3,#REF!,$L40,#REF!,BP$1)
+SUMIFS(#REF!,#REF!,"Lấy",#REF!,BP$2,#REF!,BP$3,#REF!,BP$1,#REF!,$L40)</f>
        <v>#REF!</v>
      </c>
      <c r="BQ40" s="333" t="e">
        <f>SUMIFS(#REF!,#REF!,BQ$2,#REF!,BQ$3,#REF!,$L40,#REF!,BQ$1)
+SUMIFS(#REF!,#REF!,BQ$2,#REF!,BQ$3,#REF!,$L40,#REF!,BQ$1)
+SUMIFS(#REF!,#REF!,"Lấy",#REF!,BQ$2,#REF!,BQ$3,#REF!,BQ$1,#REF!,$L40)</f>
        <v>#REF!</v>
      </c>
      <c r="BR40" s="333" t="e">
        <f>SUMIFS(#REF!,#REF!,BR$2,#REF!,BR$3,#REF!,$L40,#REF!,BR$1)
+SUMIFS(#REF!,#REF!,BR$2,#REF!,BR$3,#REF!,$L40,#REF!,BR$1)
+SUMIFS(#REF!,#REF!,"Lấy",#REF!,BR$2,#REF!,BR$3,#REF!,BR$1,#REF!,$L40)</f>
        <v>#REF!</v>
      </c>
      <c r="BS40" s="333" t="e">
        <f>SUMIFS(#REF!,#REF!,BS$2,#REF!,BS$3,#REF!,$L40,#REF!,BS$1)
+SUMIFS(#REF!,#REF!,BS$2,#REF!,BS$3,#REF!,$L40,#REF!,BS$1)
+SUMIFS(#REF!,#REF!,"Lấy",#REF!,BS$2,#REF!,BS$3,#REF!,BS$1,#REF!,$L40)</f>
        <v>#REF!</v>
      </c>
      <c r="BT40" s="334" t="e">
        <f t="shared" si="5"/>
        <v>#REF!</v>
      </c>
      <c r="BV40" s="331">
        <v>0</v>
      </c>
      <c r="BW40" s="331">
        <v>0</v>
      </c>
      <c r="BX40" s="331">
        <v>0</v>
      </c>
      <c r="BY40" s="331">
        <v>0</v>
      </c>
      <c r="BZ40" s="331">
        <v>0</v>
      </c>
      <c r="CA40" s="331">
        <v>0</v>
      </c>
      <c r="CB40" s="331">
        <v>0</v>
      </c>
      <c r="CC40" s="331">
        <v>0</v>
      </c>
      <c r="CD40" s="331">
        <v>0</v>
      </c>
      <c r="CE40" s="331">
        <v>0</v>
      </c>
      <c r="CF40" s="331">
        <v>0</v>
      </c>
      <c r="CG40" s="331">
        <v>0</v>
      </c>
      <c r="CH40" s="334">
        <f t="shared" si="6"/>
        <v>0</v>
      </c>
      <c r="CI40" s="377">
        <f t="shared" si="7"/>
        <v>0</v>
      </c>
      <c r="CJ40" s="331">
        <v>0</v>
      </c>
      <c r="CK40" s="331">
        <v>0</v>
      </c>
      <c r="CL40" s="331">
        <v>0</v>
      </c>
      <c r="CM40" s="331">
        <v>0</v>
      </c>
      <c r="CN40" s="331">
        <v>0</v>
      </c>
      <c r="CO40" s="333"/>
      <c r="CP40" s="333"/>
      <c r="CQ40" s="333"/>
      <c r="CR40" s="333"/>
      <c r="CS40" s="333"/>
      <c r="CT40" s="333"/>
      <c r="CU40" s="333"/>
      <c r="CV40" s="334">
        <f t="shared" si="8"/>
        <v>0</v>
      </c>
      <c r="CX40" s="1033"/>
    </row>
    <row r="41" spans="1:102" ht="27.6" x14ac:dyDescent="0.25">
      <c r="B41" s="172">
        <f>IF(C41=0,"",MAX($B$7:B40)+1)</f>
        <v>35</v>
      </c>
      <c r="C41" s="21">
        <v>6210001301</v>
      </c>
      <c r="D41" s="9" t="str">
        <f>_xlfn.XLOOKUP(C41,'COA_DTGroup_Update 20260428'!$C$410:$C$854,'COA_DTGroup_Update 20260428'!$A$410:$A$854,"")</f>
        <v>Chi phí phụ tùng khuôn,máy</v>
      </c>
      <c r="E41" s="9" t="s">
        <v>326</v>
      </c>
      <c r="F41" s="21" t="s">
        <v>837</v>
      </c>
      <c r="G41" s="171"/>
      <c r="H41" s="179">
        <f>VLOOKUP(C41,'COA_DTGroup_Update 20260428'!C:D,2,0)</f>
        <v>621</v>
      </c>
      <c r="I41" s="179">
        <v>22</v>
      </c>
      <c r="J41" s="198" t="s">
        <v>326</v>
      </c>
      <c r="K41" s="220" t="s">
        <v>197</v>
      </c>
      <c r="L41" s="1046" t="s">
        <v>2011</v>
      </c>
      <c r="M41" s="1047" t="s">
        <v>2259</v>
      </c>
      <c r="N41" s="1039"/>
      <c r="O41" s="1039" t="s">
        <v>2011</v>
      </c>
      <c r="P41" s="1" t="b">
        <v>0</v>
      </c>
      <c r="R41" s="333" t="e">
        <f>SUMIFS(#REF!,#REF!,R$2,#REF!,R$3,#REF!,$L41,#REF!,R$1)
+SUMIFS(#REF!,#REF!,R$2,#REF!,R$3,#REF!,$L41,#REF!,R$1)
+SUMIFS(#REF!,#REF!,"Lấy",#REF!,R$2,#REF!,R$3,#REF!,R$1,#REF!,$L41)</f>
        <v>#REF!</v>
      </c>
      <c r="S41" s="333" t="e">
        <f>SUMIFS(#REF!,#REF!,S$2,#REF!,S$3,#REF!,$L41,#REF!,S$1)
+SUMIFS(#REF!,#REF!,S$2,#REF!,S$3,#REF!,$L41,#REF!,S$1)
+SUMIFS(#REF!,#REF!,"Lấy",#REF!,S$2,#REF!,S$3,#REF!,S$1,#REF!,$L41)</f>
        <v>#REF!</v>
      </c>
      <c r="T41" s="333" t="e">
        <f>SUMIFS(#REF!,#REF!,T$2,#REF!,T$3,#REF!,$L41,#REF!,T$1)
+SUMIFS(#REF!,#REF!,T$2,#REF!,T$3,#REF!,$L41,#REF!,T$1)
+SUMIFS(#REF!,#REF!,"Lấy",#REF!,T$2,#REF!,T$3,#REF!,T$1,#REF!,$L41)</f>
        <v>#REF!</v>
      </c>
      <c r="U41" s="333" t="e">
        <f>SUMIFS(#REF!,#REF!,U$2,#REF!,U$3,#REF!,$L41,#REF!,U$1)
+SUMIFS(#REF!,#REF!,U$2,#REF!,U$3,#REF!,$L41,#REF!,U$1)
+SUMIFS(#REF!,#REF!,"Lấy",#REF!,U$2,#REF!,U$3,#REF!,U$1,#REF!,$L41)</f>
        <v>#REF!</v>
      </c>
      <c r="V41" s="333" t="e">
        <f>SUMIFS(#REF!,#REF!,V$2,#REF!,V$3,#REF!,$L41,#REF!,V$1)
+SUMIFS(#REF!,#REF!,V$2,#REF!,V$3,#REF!,$L41,#REF!,V$1)
+SUMIFS(#REF!,#REF!,"Lấy",#REF!,V$2,#REF!,V$3,#REF!,V$1,#REF!,$L41)</f>
        <v>#REF!</v>
      </c>
      <c r="W41" s="333" t="e">
        <f>SUMIFS(#REF!,#REF!,W$2,#REF!,W$3,#REF!,$L41,#REF!,W$1)
+SUMIFS(#REF!,#REF!,W$2,#REF!,W$3,#REF!,$L41,#REF!,W$1)
+SUMIFS(#REF!,#REF!,"Lấy",#REF!,W$2,#REF!,W$3,#REF!,W$1,#REF!,$L41)</f>
        <v>#REF!</v>
      </c>
      <c r="X41" s="333" t="e">
        <f>SUMIFS(#REF!,#REF!,X$2,#REF!,X$3,#REF!,$L41,#REF!,X$1)
+SUMIFS(#REF!,#REF!,X$2,#REF!,X$3,#REF!,$L41,#REF!,X$1)
+SUMIFS(#REF!,#REF!,"Lấy",#REF!,X$2,#REF!,X$3,#REF!,X$1,#REF!,$L41)</f>
        <v>#REF!</v>
      </c>
      <c r="Y41" s="333" t="e">
        <f>SUMIFS(#REF!,#REF!,Y$2,#REF!,Y$3,#REF!,$L41,#REF!,Y$1)
+SUMIFS(#REF!,#REF!,Y$2,#REF!,Y$3,#REF!,$L41,#REF!,Y$1)
+SUMIFS(#REF!,#REF!,"Lấy",#REF!,Y$2,#REF!,Y$3,#REF!,Y$1,#REF!,$L41)</f>
        <v>#REF!</v>
      </c>
      <c r="Z41" s="333" t="e">
        <f>SUMIFS(#REF!,#REF!,Z$2,#REF!,Z$3,#REF!,$L41,#REF!,Z$1)
+SUMIFS(#REF!,#REF!,Z$2,#REF!,Z$3,#REF!,$L41,#REF!,Z$1)
+SUMIFS(#REF!,#REF!,"Lấy",#REF!,Z$2,#REF!,Z$3,#REF!,Z$1,#REF!,$L41)</f>
        <v>#REF!</v>
      </c>
      <c r="AA41" s="333" t="e">
        <f>SUMIFS(#REF!,#REF!,AA$2,#REF!,AA$3,#REF!,$L41,#REF!,AA$1)
+SUMIFS(#REF!,#REF!,AA$2,#REF!,AA$3,#REF!,$L41,#REF!,AA$1)
+SUMIFS(#REF!,#REF!,"Lấy",#REF!,AA$2,#REF!,AA$3,#REF!,AA$1,#REF!,$L41)</f>
        <v>#REF!</v>
      </c>
      <c r="AB41" s="333" t="e">
        <f>SUMIFS(#REF!,#REF!,AB$2,#REF!,AB$3,#REF!,$L41,#REF!,AB$1)
+SUMIFS(#REF!,#REF!,AB$2,#REF!,AB$3,#REF!,$L41,#REF!,AB$1)
+SUMIFS(#REF!,#REF!,"Lấy",#REF!,AB$2,#REF!,AB$3,#REF!,AB$1,#REF!,$L41)</f>
        <v>#REF!</v>
      </c>
      <c r="AC41" s="333" t="e">
        <f>SUMIFS(#REF!,#REF!,AC$2,#REF!,AC$3,#REF!,$L41,#REF!,AC$1)
+SUMIFS(#REF!,#REF!,AC$2,#REF!,AC$3,#REF!,$L41,#REF!,AC$1)
+SUMIFS(#REF!,#REF!,"Lấy",#REF!,AC$2,#REF!,AC$3,#REF!,AC$1,#REF!,$L41)</f>
        <v>#REF!</v>
      </c>
      <c r="AD41" s="334" t="e">
        <f t="shared" si="2"/>
        <v>#REF!</v>
      </c>
      <c r="AF41" s="333" t="e">
        <f>SUMIFS(#REF!,#REF!,AF$2,#REF!,AF$3,#REF!,$L41,#REF!,AF$1)
+SUMIFS(#REF!,#REF!,AF$2,#REF!,AF$3,#REF!,$L41,#REF!,AF$1)
+SUMIFS(#REF!,#REF!,"Lấy",#REF!,AF$2,#REF!,AF$3,#REF!,AF$1,#REF!,$L41)</f>
        <v>#REF!</v>
      </c>
      <c r="AG41" s="333" t="e">
        <f>SUMIFS(#REF!,#REF!,AG$2,#REF!,AG$3,#REF!,$L41,#REF!,AG$1)
+SUMIFS(#REF!,#REF!,AG$2,#REF!,AG$3,#REF!,$L41,#REF!,AG$1)
+SUMIFS(#REF!,#REF!,"Lấy",#REF!,AG$2,#REF!,AG$3,#REF!,AG$1,#REF!,$L41)</f>
        <v>#REF!</v>
      </c>
      <c r="AH41" s="333" t="e">
        <f>SUMIFS(#REF!,#REF!,AH$2,#REF!,AH$3,#REF!,$L41,#REF!,AH$1)
+SUMIFS(#REF!,#REF!,AH$2,#REF!,AH$3,#REF!,$L41,#REF!,AH$1)
+SUMIFS(#REF!,#REF!,"Lấy",#REF!,AH$2,#REF!,AH$3,#REF!,AH$1,#REF!,$L41)</f>
        <v>#REF!</v>
      </c>
      <c r="AI41" s="333" t="e">
        <f>SUMIFS(#REF!,#REF!,AI$2,#REF!,AI$3,#REF!,$L41,#REF!,AI$1)
+SUMIFS(#REF!,#REF!,AI$2,#REF!,AI$3,#REF!,$L41,#REF!,AI$1)
+SUMIFS(#REF!,#REF!,"Lấy",#REF!,AI$2,#REF!,AI$3,#REF!,AI$1,#REF!,$L41)</f>
        <v>#REF!</v>
      </c>
      <c r="AJ41" s="333" t="e">
        <f>SUMIFS(#REF!,#REF!,AJ$2,#REF!,AJ$3,#REF!,$L41,#REF!,AJ$1)
+SUMIFS(#REF!,#REF!,AJ$2,#REF!,AJ$3,#REF!,$L41,#REF!,AJ$1)
+SUMIFS(#REF!,#REF!,"Lấy",#REF!,AJ$2,#REF!,AJ$3,#REF!,AJ$1,#REF!,$L41)</f>
        <v>#REF!</v>
      </c>
      <c r="AK41" s="333" t="e">
        <f>SUMIFS(#REF!,#REF!,AK$2,#REF!,AK$3,#REF!,$L41,#REF!,AK$1)
+SUMIFS(#REF!,#REF!,AK$2,#REF!,AK$3,#REF!,$L41,#REF!,AK$1)
+SUMIFS(#REF!,#REF!,"Lấy",#REF!,AK$2,#REF!,AK$3,#REF!,AK$1,#REF!,$L41)</f>
        <v>#REF!</v>
      </c>
      <c r="AL41" s="333" t="e">
        <f>SUMIFS(#REF!,#REF!,AL$2,#REF!,AL$3,#REF!,$L41,#REF!,AL$1)
+SUMIFS(#REF!,#REF!,AL$2,#REF!,AL$3,#REF!,$L41,#REF!,AL$1)
+SUMIFS(#REF!,#REF!,"Lấy",#REF!,AL$2,#REF!,AL$3,#REF!,AL$1,#REF!,$L41)</f>
        <v>#REF!</v>
      </c>
      <c r="AM41" s="333" t="e">
        <f>SUMIFS(#REF!,#REF!,AM$2,#REF!,AM$3,#REF!,$L41,#REF!,AM$1)
+SUMIFS(#REF!,#REF!,AM$2,#REF!,AM$3,#REF!,$L41,#REF!,AM$1)
+SUMIFS(#REF!,#REF!,"Lấy",#REF!,AM$2,#REF!,AM$3,#REF!,AM$1,#REF!,$L41)</f>
        <v>#REF!</v>
      </c>
      <c r="AN41" s="333" t="e">
        <f>SUMIFS(#REF!,#REF!,AN$2,#REF!,AN$3,#REF!,$L41,#REF!,AN$1)
+SUMIFS(#REF!,#REF!,AN$2,#REF!,AN$3,#REF!,$L41,#REF!,AN$1)
+SUMIFS(#REF!,#REF!,"Lấy",#REF!,AN$2,#REF!,AN$3,#REF!,AN$1,#REF!,$L41)</f>
        <v>#REF!</v>
      </c>
      <c r="AO41" s="333" t="e">
        <f>SUMIFS(#REF!,#REF!,AO$2,#REF!,AO$3,#REF!,$L41,#REF!,AO$1)
+SUMIFS(#REF!,#REF!,AO$2,#REF!,AO$3,#REF!,$L41,#REF!,AO$1)
+SUMIFS(#REF!,#REF!,"Lấy",#REF!,AO$2,#REF!,AO$3,#REF!,AO$1,#REF!,$L41)</f>
        <v>#REF!</v>
      </c>
      <c r="AP41" s="333" t="e">
        <f>SUMIFS(#REF!,#REF!,AP$2,#REF!,AP$3,#REF!,$L41,#REF!,AP$1)
+SUMIFS(#REF!,#REF!,AP$2,#REF!,AP$3,#REF!,$L41,#REF!,AP$1)
+SUMIFS(#REF!,#REF!,"Lấy",#REF!,AP$2,#REF!,AP$3,#REF!,AP$1,#REF!,$L41)</f>
        <v>#REF!</v>
      </c>
      <c r="AQ41" s="333" t="e">
        <f>SUMIFS(#REF!,#REF!,AQ$2,#REF!,AQ$3,#REF!,$L41,#REF!,AQ$1)
+SUMIFS(#REF!,#REF!,AQ$2,#REF!,AQ$3,#REF!,$L41,#REF!,AQ$1)
+SUMIFS(#REF!,#REF!,"Lấy",#REF!,AQ$2,#REF!,AQ$3,#REF!,AQ$1,#REF!,$L41)</f>
        <v>#REF!</v>
      </c>
      <c r="AR41" s="334" t="e">
        <f t="shared" si="3"/>
        <v>#REF!</v>
      </c>
      <c r="AT41" s="333" t="e">
        <f>SUMIFS(#REF!,#REF!,AT$2,#REF!,AT$3,#REF!,$L41,#REF!,AT$1)
+SUMIFS(#REF!,#REF!,AT$2,#REF!,AT$3,#REF!,$L41,#REF!,AT$1)
+SUMIFS(#REF!,#REF!,"Lấy",#REF!,AT$2,#REF!,AT$3,#REF!,AT$1,#REF!,$L41)</f>
        <v>#REF!</v>
      </c>
      <c r="AU41" s="333" t="e">
        <f>SUMIFS(#REF!,#REF!,AU$2,#REF!,AU$3,#REF!,$L41,#REF!,AU$1)
+SUMIFS(#REF!,#REF!,AU$2,#REF!,AU$3,#REF!,$L41,#REF!,AU$1)
+SUMIFS(#REF!,#REF!,"Lấy",#REF!,AU$2,#REF!,AU$3,#REF!,AU$1,#REF!,$L41)</f>
        <v>#REF!</v>
      </c>
      <c r="AV41" s="333" t="e">
        <f>SUMIFS(#REF!,#REF!,AV$2,#REF!,AV$3,#REF!,$L41,#REF!,AV$1)
+SUMIFS(#REF!,#REF!,AV$2,#REF!,AV$3,#REF!,$L41,#REF!,AV$1)
+SUMIFS(#REF!,#REF!,"Lấy",#REF!,AV$2,#REF!,AV$3,#REF!,AV$1,#REF!,$L41)</f>
        <v>#REF!</v>
      </c>
      <c r="AW41" s="333" t="e">
        <f>SUMIFS(#REF!,#REF!,AW$2,#REF!,AW$3,#REF!,$L41,#REF!,AW$1)
+SUMIFS(#REF!,#REF!,AW$2,#REF!,AW$3,#REF!,$L41,#REF!,AW$1)
+SUMIFS(#REF!,#REF!,"Lấy",#REF!,AW$2,#REF!,AW$3,#REF!,AW$1,#REF!,$L41)</f>
        <v>#REF!</v>
      </c>
      <c r="AX41" s="333" t="e">
        <f>SUMIFS(#REF!,#REF!,AX$2,#REF!,AX$3,#REF!,$L41,#REF!,AX$1)
+SUMIFS(#REF!,#REF!,AX$2,#REF!,AX$3,#REF!,$L41,#REF!,AX$1)
+SUMIFS(#REF!,#REF!,"Lấy",#REF!,AX$2,#REF!,AX$3,#REF!,AX$1,#REF!,$L41)</f>
        <v>#REF!</v>
      </c>
      <c r="AY41" s="333" t="e">
        <f>SUMIFS(#REF!,#REF!,AY$2,#REF!,AY$3,#REF!,$L41,#REF!,AY$1)
+SUMIFS(#REF!,#REF!,AY$2,#REF!,AY$3,#REF!,$L41,#REF!,AY$1)
+SUMIFS(#REF!,#REF!,"Lấy",#REF!,AY$2,#REF!,AY$3,#REF!,AY$1,#REF!,$L41)</f>
        <v>#REF!</v>
      </c>
      <c r="AZ41" s="333" t="e">
        <f>SUMIFS(#REF!,#REF!,AZ$2,#REF!,AZ$3,#REF!,$L41,#REF!,AZ$1)
+SUMIFS(#REF!,#REF!,AZ$2,#REF!,AZ$3,#REF!,$L41,#REF!,AZ$1)
+SUMIFS(#REF!,#REF!,"Lấy",#REF!,AZ$2,#REF!,AZ$3,#REF!,AZ$1,#REF!,$L41)</f>
        <v>#REF!</v>
      </c>
      <c r="BA41" s="333" t="e">
        <f>SUMIFS(#REF!,#REF!,BA$2,#REF!,BA$3,#REF!,$L41,#REF!,BA$1)
+SUMIFS(#REF!,#REF!,BA$2,#REF!,BA$3,#REF!,$L41,#REF!,BA$1)
+SUMIFS(#REF!,#REF!,"Lấy",#REF!,BA$2,#REF!,BA$3,#REF!,BA$1,#REF!,$L41)</f>
        <v>#REF!</v>
      </c>
      <c r="BB41" s="333" t="e">
        <f>SUMIFS(#REF!,#REF!,BB$2,#REF!,BB$3,#REF!,$L41,#REF!,BB$1)
+SUMIFS(#REF!,#REF!,BB$2,#REF!,BB$3,#REF!,$L41,#REF!,BB$1)
+SUMIFS(#REF!,#REF!,"Lấy",#REF!,BB$2,#REF!,BB$3,#REF!,BB$1,#REF!,$L41)</f>
        <v>#REF!</v>
      </c>
      <c r="BC41" s="333" t="e">
        <f>SUMIFS(#REF!,#REF!,BC$2,#REF!,BC$3,#REF!,$L41,#REF!,BC$1)
+SUMIFS(#REF!,#REF!,BC$2,#REF!,BC$3,#REF!,$L41,#REF!,BC$1)
+SUMIFS(#REF!,#REF!,"Lấy",#REF!,BC$2,#REF!,BC$3,#REF!,BC$1,#REF!,$L41)</f>
        <v>#REF!</v>
      </c>
      <c r="BD41" s="333" t="e">
        <f>SUMIFS(#REF!,#REF!,BD$2,#REF!,BD$3,#REF!,$L41,#REF!,BD$1)
+SUMIFS(#REF!,#REF!,BD$2,#REF!,BD$3,#REF!,$L41,#REF!,BD$1)
+SUMIFS(#REF!,#REF!,"Lấy",#REF!,BD$2,#REF!,BD$3,#REF!,BD$1,#REF!,$L41)</f>
        <v>#REF!</v>
      </c>
      <c r="BE41" s="333" t="e">
        <f>SUMIFS(#REF!,#REF!,BE$2,#REF!,BE$3,#REF!,$L41,#REF!,BE$1)
+SUMIFS(#REF!,#REF!,BE$2,#REF!,BE$3,#REF!,$L41,#REF!,BE$1)
+SUMIFS(#REF!,#REF!,"Lấy",#REF!,BE$2,#REF!,BE$3,#REF!,BE$1,#REF!,$L41)</f>
        <v>#REF!</v>
      </c>
      <c r="BF41" s="334" t="e">
        <f t="shared" si="4"/>
        <v>#REF!</v>
      </c>
      <c r="BH41" s="333" t="e">
        <f>SUMIFS(#REF!,#REF!,BH$2,#REF!,BH$3,#REF!,$L41,#REF!,BH$1)
+SUMIFS(#REF!,#REF!,BH$2,#REF!,BH$3,#REF!,$L41,#REF!,BH$1)
+SUMIFS(#REF!,#REF!,"Lấy",#REF!,BH$2,#REF!,BH$3,#REF!,BH$1,#REF!,$L41)</f>
        <v>#REF!</v>
      </c>
      <c r="BI41" s="333" t="e">
        <f>SUMIFS(#REF!,#REF!,BI$2,#REF!,BI$3,#REF!,$L41,#REF!,BI$1)
+SUMIFS(#REF!,#REF!,BI$2,#REF!,BI$3,#REF!,$L41,#REF!,BI$1)
+SUMIFS(#REF!,#REF!,"Lấy",#REF!,BI$2,#REF!,BI$3,#REF!,BI$1,#REF!,$L41)</f>
        <v>#REF!</v>
      </c>
      <c r="BJ41" s="333" t="e">
        <f>SUMIFS(#REF!,#REF!,BJ$2,#REF!,BJ$3,#REF!,$L41,#REF!,BJ$1)
+SUMIFS(#REF!,#REF!,BJ$2,#REF!,BJ$3,#REF!,$L41,#REF!,BJ$1)
+SUMIFS(#REF!,#REF!,"Lấy",#REF!,BJ$2,#REF!,BJ$3,#REF!,BJ$1,#REF!,$L41)</f>
        <v>#REF!</v>
      </c>
      <c r="BK41" s="333" t="e">
        <f>SUMIFS(#REF!,#REF!,BK$2,#REF!,BK$3,#REF!,$L41,#REF!,BK$1)
+SUMIFS(#REF!,#REF!,BK$2,#REF!,BK$3,#REF!,$L41,#REF!,BK$1)
+SUMIFS(#REF!,#REF!,"Lấy",#REF!,BK$2,#REF!,BK$3,#REF!,BK$1,#REF!,$L41)</f>
        <v>#REF!</v>
      </c>
      <c r="BL41" s="333" t="e">
        <f>SUMIFS(#REF!,#REF!,BL$2,#REF!,BL$3,#REF!,$L41,#REF!,BL$1)
+SUMIFS(#REF!,#REF!,BL$2,#REF!,BL$3,#REF!,$L41,#REF!,BL$1)
+SUMIFS(#REF!,#REF!,"Lấy",#REF!,BL$2,#REF!,BL$3,#REF!,BL$1,#REF!,$L41)</f>
        <v>#REF!</v>
      </c>
      <c r="BM41" s="333" t="e">
        <f>SUMIFS(#REF!,#REF!,BM$2,#REF!,BM$3,#REF!,$L41,#REF!,BM$1)
+SUMIFS(#REF!,#REF!,BM$2,#REF!,BM$3,#REF!,$L41,#REF!,BM$1)
+SUMIFS(#REF!,#REF!,"Lấy",#REF!,BM$2,#REF!,BM$3,#REF!,BM$1,#REF!,$L41)</f>
        <v>#REF!</v>
      </c>
      <c r="BN41" s="333" t="e">
        <f>SUMIFS(#REF!,#REF!,BN$2,#REF!,BN$3,#REF!,$L41,#REF!,BN$1)
+SUMIFS(#REF!,#REF!,BN$2,#REF!,BN$3,#REF!,$L41,#REF!,BN$1)
+SUMIFS(#REF!,#REF!,"Lấy",#REF!,BN$2,#REF!,BN$3,#REF!,BN$1,#REF!,$L41)</f>
        <v>#REF!</v>
      </c>
      <c r="BO41" s="333" t="e">
        <f>SUMIFS(#REF!,#REF!,BO$2,#REF!,BO$3,#REF!,$L41,#REF!,BO$1)
+SUMIFS(#REF!,#REF!,BO$2,#REF!,BO$3,#REF!,$L41,#REF!,BO$1)
+SUMIFS(#REF!,#REF!,"Lấy",#REF!,BO$2,#REF!,BO$3,#REF!,BO$1,#REF!,$L41)</f>
        <v>#REF!</v>
      </c>
      <c r="BP41" s="333" t="e">
        <f>SUMIFS(#REF!,#REF!,BP$2,#REF!,BP$3,#REF!,$L41,#REF!,BP$1)
+SUMIFS(#REF!,#REF!,BP$2,#REF!,BP$3,#REF!,$L41,#REF!,BP$1)
+SUMIFS(#REF!,#REF!,"Lấy",#REF!,BP$2,#REF!,BP$3,#REF!,BP$1,#REF!,$L41)</f>
        <v>#REF!</v>
      </c>
      <c r="BQ41" s="333" t="e">
        <f>SUMIFS(#REF!,#REF!,BQ$2,#REF!,BQ$3,#REF!,$L41,#REF!,BQ$1)
+SUMIFS(#REF!,#REF!,BQ$2,#REF!,BQ$3,#REF!,$L41,#REF!,BQ$1)
+SUMIFS(#REF!,#REF!,"Lấy",#REF!,BQ$2,#REF!,BQ$3,#REF!,BQ$1,#REF!,$L41)</f>
        <v>#REF!</v>
      </c>
      <c r="BR41" s="333" t="e">
        <f>SUMIFS(#REF!,#REF!,BR$2,#REF!,BR$3,#REF!,$L41,#REF!,BR$1)
+SUMIFS(#REF!,#REF!,BR$2,#REF!,BR$3,#REF!,$L41,#REF!,BR$1)
+SUMIFS(#REF!,#REF!,"Lấy",#REF!,BR$2,#REF!,BR$3,#REF!,BR$1,#REF!,$L41)</f>
        <v>#REF!</v>
      </c>
      <c r="BS41" s="333" t="e">
        <f>SUMIFS(#REF!,#REF!,BS$2,#REF!,BS$3,#REF!,$L41,#REF!,BS$1)
+SUMIFS(#REF!,#REF!,BS$2,#REF!,BS$3,#REF!,$L41,#REF!,BS$1)
+SUMIFS(#REF!,#REF!,"Lấy",#REF!,BS$2,#REF!,BS$3,#REF!,BS$1,#REF!,$L41)</f>
        <v>#REF!</v>
      </c>
      <c r="BT41" s="334" t="e">
        <f t="shared" si="5"/>
        <v>#REF!</v>
      </c>
      <c r="BV41" s="331">
        <v>0</v>
      </c>
      <c r="BW41" s="331">
        <v>0</v>
      </c>
      <c r="BX41" s="331">
        <v>0</v>
      </c>
      <c r="BY41" s="331">
        <v>0</v>
      </c>
      <c r="BZ41" s="331">
        <v>0</v>
      </c>
      <c r="CA41" s="331">
        <v>0</v>
      </c>
      <c r="CB41" s="331">
        <v>0</v>
      </c>
      <c r="CC41" s="331">
        <v>0</v>
      </c>
      <c r="CD41" s="331">
        <v>0</v>
      </c>
      <c r="CE41" s="331">
        <v>0</v>
      </c>
      <c r="CF41" s="331">
        <v>0</v>
      </c>
      <c r="CG41" s="331">
        <v>0</v>
      </c>
      <c r="CH41" s="334">
        <f t="shared" si="6"/>
        <v>0</v>
      </c>
      <c r="CI41" s="377">
        <f t="shared" si="7"/>
        <v>0</v>
      </c>
      <c r="CJ41" s="331">
        <v>0</v>
      </c>
      <c r="CK41" s="331">
        <v>0</v>
      </c>
      <c r="CL41" s="331">
        <v>0</v>
      </c>
      <c r="CM41" s="331">
        <v>0</v>
      </c>
      <c r="CN41" s="331">
        <v>0</v>
      </c>
      <c r="CO41" s="333"/>
      <c r="CP41" s="333"/>
      <c r="CQ41" s="333"/>
      <c r="CR41" s="333"/>
      <c r="CS41" s="333"/>
      <c r="CT41" s="333"/>
      <c r="CU41" s="333"/>
      <c r="CV41" s="334">
        <f t="shared" si="8"/>
        <v>0</v>
      </c>
      <c r="CX41" s="1033"/>
    </row>
    <row r="42" spans="1:102" ht="27.6" x14ac:dyDescent="0.25">
      <c r="B42" s="172">
        <f>IF(C42=0,"",MAX($B$7:B41)+1)</f>
        <v>36</v>
      </c>
      <c r="C42" s="21">
        <v>6412000802</v>
      </c>
      <c r="D42" s="9" t="str">
        <f>_xlfn.XLOOKUP(C42,'COA_DTGroup_Update 20260428'!$C$410:$C$854,'COA_DTGroup_Update 20260428'!$A$410:$A$854,"")</f>
        <v>Chi phí bao tải (bao dệt)-Kho TP</v>
      </c>
      <c r="E42" s="9" t="s">
        <v>155</v>
      </c>
      <c r="F42" s="21" t="s">
        <v>838</v>
      </c>
      <c r="G42" s="171" t="s">
        <v>839</v>
      </c>
      <c r="H42" s="179">
        <f>VLOOKUP(C42,'COA_DTGroup_Update 20260428'!C:D,2,0)</f>
        <v>641</v>
      </c>
      <c r="I42" s="179">
        <v>30</v>
      </c>
      <c r="J42" s="198" t="s">
        <v>155</v>
      </c>
      <c r="K42" s="220" t="s">
        <v>197</v>
      </c>
      <c r="L42" s="1046" t="s">
        <v>708</v>
      </c>
      <c r="M42" s="1047" t="s">
        <v>2260</v>
      </c>
      <c r="N42" s="1039"/>
      <c r="O42" s="1039" t="s">
        <v>708</v>
      </c>
      <c r="P42" s="1" t="b">
        <v>1</v>
      </c>
      <c r="R42" s="333" t="e">
        <f>SUMIFS(#REF!,#REF!,R$2,#REF!,R$3,#REF!,$L42,#REF!,R$1)
+SUMIFS(#REF!,#REF!,R$2,#REF!,R$3,#REF!,$L42,#REF!,R$1)
+SUMIFS(#REF!,#REF!,"Lấy",#REF!,R$2,#REF!,R$3,#REF!,R$1,#REF!,$L42)</f>
        <v>#REF!</v>
      </c>
      <c r="S42" s="333" t="e">
        <f>SUMIFS(#REF!,#REF!,S$2,#REF!,S$3,#REF!,$L42,#REF!,S$1)
+SUMIFS(#REF!,#REF!,S$2,#REF!,S$3,#REF!,$L42,#REF!,S$1)
+SUMIFS(#REF!,#REF!,"Lấy",#REF!,S$2,#REF!,S$3,#REF!,S$1,#REF!,$L42)</f>
        <v>#REF!</v>
      </c>
      <c r="T42" s="333" t="e">
        <f>SUMIFS(#REF!,#REF!,T$2,#REF!,T$3,#REF!,$L42,#REF!,T$1)
+SUMIFS(#REF!,#REF!,T$2,#REF!,T$3,#REF!,$L42,#REF!,T$1)
+SUMIFS(#REF!,#REF!,"Lấy",#REF!,T$2,#REF!,T$3,#REF!,T$1,#REF!,$L42)</f>
        <v>#REF!</v>
      </c>
      <c r="U42" s="333" t="e">
        <f>SUMIFS(#REF!,#REF!,U$2,#REF!,U$3,#REF!,$L42,#REF!,U$1)
+SUMIFS(#REF!,#REF!,U$2,#REF!,U$3,#REF!,$L42,#REF!,U$1)
+SUMIFS(#REF!,#REF!,"Lấy",#REF!,U$2,#REF!,U$3,#REF!,U$1,#REF!,$L42)</f>
        <v>#REF!</v>
      </c>
      <c r="V42" s="333" t="e">
        <f>SUMIFS(#REF!,#REF!,V$2,#REF!,V$3,#REF!,$L42,#REF!,V$1)
+SUMIFS(#REF!,#REF!,V$2,#REF!,V$3,#REF!,$L42,#REF!,V$1)
+SUMIFS(#REF!,#REF!,"Lấy",#REF!,V$2,#REF!,V$3,#REF!,V$1,#REF!,$L42)</f>
        <v>#REF!</v>
      </c>
      <c r="W42" s="333" t="e">
        <f>SUMIFS(#REF!,#REF!,W$2,#REF!,W$3,#REF!,$L42,#REF!,W$1)
+SUMIFS(#REF!,#REF!,W$2,#REF!,W$3,#REF!,$L42,#REF!,W$1)
+SUMIFS(#REF!,#REF!,"Lấy",#REF!,W$2,#REF!,W$3,#REF!,W$1,#REF!,$L42)</f>
        <v>#REF!</v>
      </c>
      <c r="X42" s="333" t="e">
        <f>SUMIFS(#REF!,#REF!,X$2,#REF!,X$3,#REF!,$L42,#REF!,X$1)
+SUMIFS(#REF!,#REF!,X$2,#REF!,X$3,#REF!,$L42,#REF!,X$1)
+SUMIFS(#REF!,#REF!,"Lấy",#REF!,X$2,#REF!,X$3,#REF!,X$1,#REF!,$L42)</f>
        <v>#REF!</v>
      </c>
      <c r="Y42" s="333" t="e">
        <f>SUMIFS(#REF!,#REF!,Y$2,#REF!,Y$3,#REF!,$L42,#REF!,Y$1)
+SUMIFS(#REF!,#REF!,Y$2,#REF!,Y$3,#REF!,$L42,#REF!,Y$1)
+SUMIFS(#REF!,#REF!,"Lấy",#REF!,Y$2,#REF!,Y$3,#REF!,Y$1,#REF!,$L42)</f>
        <v>#REF!</v>
      </c>
      <c r="Z42" s="333" t="e">
        <f>SUMIFS(#REF!,#REF!,Z$2,#REF!,Z$3,#REF!,$L42,#REF!,Z$1)
+SUMIFS(#REF!,#REF!,Z$2,#REF!,Z$3,#REF!,$L42,#REF!,Z$1)
+SUMIFS(#REF!,#REF!,"Lấy",#REF!,Z$2,#REF!,Z$3,#REF!,Z$1,#REF!,$L42)</f>
        <v>#REF!</v>
      </c>
      <c r="AA42" s="333" t="e">
        <f>SUMIFS(#REF!,#REF!,AA$2,#REF!,AA$3,#REF!,$L42,#REF!,AA$1)
+SUMIFS(#REF!,#REF!,AA$2,#REF!,AA$3,#REF!,$L42,#REF!,AA$1)
+SUMIFS(#REF!,#REF!,"Lấy",#REF!,AA$2,#REF!,AA$3,#REF!,AA$1,#REF!,$L42)</f>
        <v>#REF!</v>
      </c>
      <c r="AB42" s="333" t="e">
        <f>SUMIFS(#REF!,#REF!,AB$2,#REF!,AB$3,#REF!,$L42,#REF!,AB$1)
+SUMIFS(#REF!,#REF!,AB$2,#REF!,AB$3,#REF!,$L42,#REF!,AB$1)
+SUMIFS(#REF!,#REF!,"Lấy",#REF!,AB$2,#REF!,AB$3,#REF!,AB$1,#REF!,$L42)</f>
        <v>#REF!</v>
      </c>
      <c r="AC42" s="333" t="e">
        <f>SUMIFS(#REF!,#REF!,AC$2,#REF!,AC$3,#REF!,$L42,#REF!,AC$1)
+SUMIFS(#REF!,#REF!,AC$2,#REF!,AC$3,#REF!,$L42,#REF!,AC$1)
+SUMIFS(#REF!,#REF!,"Lấy",#REF!,AC$2,#REF!,AC$3,#REF!,AC$1,#REF!,$L42)</f>
        <v>#REF!</v>
      </c>
      <c r="AD42" s="334" t="e">
        <f t="shared" si="2"/>
        <v>#REF!</v>
      </c>
      <c r="AF42" s="333" t="e">
        <f>SUMIFS(#REF!,#REF!,AF$2,#REF!,AF$3,#REF!,$L42,#REF!,AF$1)
+SUMIFS(#REF!,#REF!,AF$2,#REF!,AF$3,#REF!,$L42,#REF!,AF$1)
+SUMIFS(#REF!,#REF!,"Lấy",#REF!,AF$2,#REF!,AF$3,#REF!,AF$1,#REF!,$L42)</f>
        <v>#REF!</v>
      </c>
      <c r="AG42" s="333" t="e">
        <f>SUMIFS(#REF!,#REF!,AG$2,#REF!,AG$3,#REF!,$L42,#REF!,AG$1)
+SUMIFS(#REF!,#REF!,AG$2,#REF!,AG$3,#REF!,$L42,#REF!,AG$1)
+SUMIFS(#REF!,#REF!,"Lấy",#REF!,AG$2,#REF!,AG$3,#REF!,AG$1,#REF!,$L42)</f>
        <v>#REF!</v>
      </c>
      <c r="AH42" s="333" t="e">
        <f>SUMIFS(#REF!,#REF!,AH$2,#REF!,AH$3,#REF!,$L42,#REF!,AH$1)
+SUMIFS(#REF!,#REF!,AH$2,#REF!,AH$3,#REF!,$L42,#REF!,AH$1)
+SUMIFS(#REF!,#REF!,"Lấy",#REF!,AH$2,#REF!,AH$3,#REF!,AH$1,#REF!,$L42)</f>
        <v>#REF!</v>
      </c>
      <c r="AI42" s="333" t="e">
        <f>SUMIFS(#REF!,#REF!,AI$2,#REF!,AI$3,#REF!,$L42,#REF!,AI$1)
+SUMIFS(#REF!,#REF!,AI$2,#REF!,AI$3,#REF!,$L42,#REF!,AI$1)
+SUMIFS(#REF!,#REF!,"Lấy",#REF!,AI$2,#REF!,AI$3,#REF!,AI$1,#REF!,$L42)</f>
        <v>#REF!</v>
      </c>
      <c r="AJ42" s="333" t="e">
        <f>SUMIFS(#REF!,#REF!,AJ$2,#REF!,AJ$3,#REF!,$L42,#REF!,AJ$1)
+SUMIFS(#REF!,#REF!,AJ$2,#REF!,AJ$3,#REF!,$L42,#REF!,AJ$1)
+SUMIFS(#REF!,#REF!,"Lấy",#REF!,AJ$2,#REF!,AJ$3,#REF!,AJ$1,#REF!,$L42)</f>
        <v>#REF!</v>
      </c>
      <c r="AK42" s="333" t="e">
        <f>SUMIFS(#REF!,#REF!,AK$2,#REF!,AK$3,#REF!,$L42,#REF!,AK$1)
+SUMIFS(#REF!,#REF!,AK$2,#REF!,AK$3,#REF!,$L42,#REF!,AK$1)
+SUMIFS(#REF!,#REF!,"Lấy",#REF!,AK$2,#REF!,AK$3,#REF!,AK$1,#REF!,$L42)</f>
        <v>#REF!</v>
      </c>
      <c r="AL42" s="333" t="e">
        <f>SUMIFS(#REF!,#REF!,AL$2,#REF!,AL$3,#REF!,$L42,#REF!,AL$1)
+SUMIFS(#REF!,#REF!,AL$2,#REF!,AL$3,#REF!,$L42,#REF!,AL$1)
+SUMIFS(#REF!,#REF!,"Lấy",#REF!,AL$2,#REF!,AL$3,#REF!,AL$1,#REF!,$L42)</f>
        <v>#REF!</v>
      </c>
      <c r="AM42" s="333" t="e">
        <f>SUMIFS(#REF!,#REF!,AM$2,#REF!,AM$3,#REF!,$L42,#REF!,AM$1)
+SUMIFS(#REF!,#REF!,AM$2,#REF!,AM$3,#REF!,$L42,#REF!,AM$1)
+SUMIFS(#REF!,#REF!,"Lấy",#REF!,AM$2,#REF!,AM$3,#REF!,AM$1,#REF!,$L42)</f>
        <v>#REF!</v>
      </c>
      <c r="AN42" s="333" t="e">
        <f>SUMIFS(#REF!,#REF!,AN$2,#REF!,AN$3,#REF!,$L42,#REF!,AN$1)
+SUMIFS(#REF!,#REF!,AN$2,#REF!,AN$3,#REF!,$L42,#REF!,AN$1)
+SUMIFS(#REF!,#REF!,"Lấy",#REF!,AN$2,#REF!,AN$3,#REF!,AN$1,#REF!,$L42)</f>
        <v>#REF!</v>
      </c>
      <c r="AO42" s="333" t="e">
        <f>SUMIFS(#REF!,#REF!,AO$2,#REF!,AO$3,#REF!,$L42,#REF!,AO$1)
+SUMIFS(#REF!,#REF!,AO$2,#REF!,AO$3,#REF!,$L42,#REF!,AO$1)
+SUMIFS(#REF!,#REF!,"Lấy",#REF!,AO$2,#REF!,AO$3,#REF!,AO$1,#REF!,$L42)</f>
        <v>#REF!</v>
      </c>
      <c r="AP42" s="333" t="e">
        <f>SUMIFS(#REF!,#REF!,AP$2,#REF!,AP$3,#REF!,$L42,#REF!,AP$1)
+SUMIFS(#REF!,#REF!,AP$2,#REF!,AP$3,#REF!,$L42,#REF!,AP$1)
+SUMIFS(#REF!,#REF!,"Lấy",#REF!,AP$2,#REF!,AP$3,#REF!,AP$1,#REF!,$L42)</f>
        <v>#REF!</v>
      </c>
      <c r="AQ42" s="333" t="e">
        <f>SUMIFS(#REF!,#REF!,AQ$2,#REF!,AQ$3,#REF!,$L42,#REF!,AQ$1)
+SUMIFS(#REF!,#REF!,AQ$2,#REF!,AQ$3,#REF!,$L42,#REF!,AQ$1)
+SUMIFS(#REF!,#REF!,"Lấy",#REF!,AQ$2,#REF!,AQ$3,#REF!,AQ$1,#REF!,$L42)</f>
        <v>#REF!</v>
      </c>
      <c r="AR42" s="334" t="e">
        <f t="shared" si="3"/>
        <v>#REF!</v>
      </c>
      <c r="AT42" s="333" t="e">
        <f>SUMIFS(#REF!,#REF!,AT$2,#REF!,AT$3,#REF!,$L42,#REF!,AT$1)
+SUMIFS(#REF!,#REF!,AT$2,#REF!,AT$3,#REF!,$L42,#REF!,AT$1)
+SUMIFS(#REF!,#REF!,"Lấy",#REF!,AT$2,#REF!,AT$3,#REF!,AT$1,#REF!,$L42)</f>
        <v>#REF!</v>
      </c>
      <c r="AU42" s="333" t="e">
        <f>SUMIFS(#REF!,#REF!,AU$2,#REF!,AU$3,#REF!,$L42,#REF!,AU$1)
+SUMIFS(#REF!,#REF!,AU$2,#REF!,AU$3,#REF!,$L42,#REF!,AU$1)
+SUMIFS(#REF!,#REF!,"Lấy",#REF!,AU$2,#REF!,AU$3,#REF!,AU$1,#REF!,$L42)</f>
        <v>#REF!</v>
      </c>
      <c r="AV42" s="333" t="e">
        <f>SUMIFS(#REF!,#REF!,AV$2,#REF!,AV$3,#REF!,$L42,#REF!,AV$1)
+SUMIFS(#REF!,#REF!,AV$2,#REF!,AV$3,#REF!,$L42,#REF!,AV$1)
+SUMIFS(#REF!,#REF!,"Lấy",#REF!,AV$2,#REF!,AV$3,#REF!,AV$1,#REF!,$L42)</f>
        <v>#REF!</v>
      </c>
      <c r="AW42" s="333" t="e">
        <f>SUMIFS(#REF!,#REF!,AW$2,#REF!,AW$3,#REF!,$L42,#REF!,AW$1)
+SUMIFS(#REF!,#REF!,AW$2,#REF!,AW$3,#REF!,$L42,#REF!,AW$1)
+SUMIFS(#REF!,#REF!,"Lấy",#REF!,AW$2,#REF!,AW$3,#REF!,AW$1,#REF!,$L42)</f>
        <v>#REF!</v>
      </c>
      <c r="AX42" s="333" t="e">
        <f>SUMIFS(#REF!,#REF!,AX$2,#REF!,AX$3,#REF!,$L42,#REF!,AX$1)
+SUMIFS(#REF!,#REF!,AX$2,#REF!,AX$3,#REF!,$L42,#REF!,AX$1)
+SUMIFS(#REF!,#REF!,"Lấy",#REF!,AX$2,#REF!,AX$3,#REF!,AX$1,#REF!,$L42)</f>
        <v>#REF!</v>
      </c>
      <c r="AY42" s="333" t="e">
        <f>SUMIFS(#REF!,#REF!,AY$2,#REF!,AY$3,#REF!,$L42,#REF!,AY$1)
+SUMIFS(#REF!,#REF!,AY$2,#REF!,AY$3,#REF!,$L42,#REF!,AY$1)
+SUMIFS(#REF!,#REF!,"Lấy",#REF!,AY$2,#REF!,AY$3,#REF!,AY$1,#REF!,$L42)</f>
        <v>#REF!</v>
      </c>
      <c r="AZ42" s="333" t="e">
        <f>SUMIFS(#REF!,#REF!,AZ$2,#REF!,AZ$3,#REF!,$L42,#REF!,AZ$1)
+SUMIFS(#REF!,#REF!,AZ$2,#REF!,AZ$3,#REF!,$L42,#REF!,AZ$1)
+SUMIFS(#REF!,#REF!,"Lấy",#REF!,AZ$2,#REF!,AZ$3,#REF!,AZ$1,#REF!,$L42)</f>
        <v>#REF!</v>
      </c>
      <c r="BA42" s="333" t="e">
        <f>SUMIFS(#REF!,#REF!,BA$2,#REF!,BA$3,#REF!,$L42,#REF!,BA$1)
+SUMIFS(#REF!,#REF!,BA$2,#REF!,BA$3,#REF!,$L42,#REF!,BA$1)
+SUMIFS(#REF!,#REF!,"Lấy",#REF!,BA$2,#REF!,BA$3,#REF!,BA$1,#REF!,$L42)</f>
        <v>#REF!</v>
      </c>
      <c r="BB42" s="333" t="e">
        <f>SUMIFS(#REF!,#REF!,BB$2,#REF!,BB$3,#REF!,$L42,#REF!,BB$1)
+SUMIFS(#REF!,#REF!,BB$2,#REF!,BB$3,#REF!,$L42,#REF!,BB$1)
+SUMIFS(#REF!,#REF!,"Lấy",#REF!,BB$2,#REF!,BB$3,#REF!,BB$1,#REF!,$L42)</f>
        <v>#REF!</v>
      </c>
      <c r="BC42" s="333" t="e">
        <f>SUMIFS(#REF!,#REF!,BC$2,#REF!,BC$3,#REF!,$L42,#REF!,BC$1)
+SUMIFS(#REF!,#REF!,BC$2,#REF!,BC$3,#REF!,$L42,#REF!,BC$1)
+SUMIFS(#REF!,#REF!,"Lấy",#REF!,BC$2,#REF!,BC$3,#REF!,BC$1,#REF!,$L42)</f>
        <v>#REF!</v>
      </c>
      <c r="BD42" s="333" t="e">
        <f>SUMIFS(#REF!,#REF!,BD$2,#REF!,BD$3,#REF!,$L42,#REF!,BD$1)
+SUMIFS(#REF!,#REF!,BD$2,#REF!,BD$3,#REF!,$L42,#REF!,BD$1)
+SUMIFS(#REF!,#REF!,"Lấy",#REF!,BD$2,#REF!,BD$3,#REF!,BD$1,#REF!,$L42)</f>
        <v>#REF!</v>
      </c>
      <c r="BE42" s="333" t="e">
        <f>SUMIFS(#REF!,#REF!,BE$2,#REF!,BE$3,#REF!,$L42,#REF!,BE$1)
+SUMIFS(#REF!,#REF!,BE$2,#REF!,BE$3,#REF!,$L42,#REF!,BE$1)
+SUMIFS(#REF!,#REF!,"Lấy",#REF!,BE$2,#REF!,BE$3,#REF!,BE$1,#REF!,$L42)</f>
        <v>#REF!</v>
      </c>
      <c r="BF42" s="334" t="e">
        <f t="shared" si="4"/>
        <v>#REF!</v>
      </c>
      <c r="BH42" s="333" t="e">
        <f>SUMIFS(#REF!,#REF!,BH$2,#REF!,BH$3,#REF!,$L42,#REF!,BH$1)
+SUMIFS(#REF!,#REF!,BH$2,#REF!,BH$3,#REF!,$L42,#REF!,BH$1)
+SUMIFS(#REF!,#REF!,"Lấy",#REF!,BH$2,#REF!,BH$3,#REF!,BH$1,#REF!,$L42)</f>
        <v>#REF!</v>
      </c>
      <c r="BI42" s="333" t="e">
        <f>SUMIFS(#REF!,#REF!,BI$2,#REF!,BI$3,#REF!,$L42,#REF!,BI$1)
+SUMIFS(#REF!,#REF!,BI$2,#REF!,BI$3,#REF!,$L42,#REF!,BI$1)
+SUMIFS(#REF!,#REF!,"Lấy",#REF!,BI$2,#REF!,BI$3,#REF!,BI$1,#REF!,$L42)</f>
        <v>#REF!</v>
      </c>
      <c r="BJ42" s="333" t="e">
        <f>SUMIFS(#REF!,#REF!,BJ$2,#REF!,BJ$3,#REF!,$L42,#REF!,BJ$1)
+SUMIFS(#REF!,#REF!,BJ$2,#REF!,BJ$3,#REF!,$L42,#REF!,BJ$1)
+SUMIFS(#REF!,#REF!,"Lấy",#REF!,BJ$2,#REF!,BJ$3,#REF!,BJ$1,#REF!,$L42)</f>
        <v>#REF!</v>
      </c>
      <c r="BK42" s="333" t="e">
        <f>SUMIFS(#REF!,#REF!,BK$2,#REF!,BK$3,#REF!,$L42,#REF!,BK$1)
+SUMIFS(#REF!,#REF!,BK$2,#REF!,BK$3,#REF!,$L42,#REF!,BK$1)
+SUMIFS(#REF!,#REF!,"Lấy",#REF!,BK$2,#REF!,BK$3,#REF!,BK$1,#REF!,$L42)</f>
        <v>#REF!</v>
      </c>
      <c r="BL42" s="333" t="e">
        <f>SUMIFS(#REF!,#REF!,BL$2,#REF!,BL$3,#REF!,$L42,#REF!,BL$1)
+SUMIFS(#REF!,#REF!,BL$2,#REF!,BL$3,#REF!,$L42,#REF!,BL$1)
+SUMIFS(#REF!,#REF!,"Lấy",#REF!,BL$2,#REF!,BL$3,#REF!,BL$1,#REF!,$L42)</f>
        <v>#REF!</v>
      </c>
      <c r="BM42" s="333" t="e">
        <f>SUMIFS(#REF!,#REF!,BM$2,#REF!,BM$3,#REF!,$L42,#REF!,BM$1)
+SUMIFS(#REF!,#REF!,BM$2,#REF!,BM$3,#REF!,$L42,#REF!,BM$1)
+SUMIFS(#REF!,#REF!,"Lấy",#REF!,BM$2,#REF!,BM$3,#REF!,BM$1,#REF!,$L42)</f>
        <v>#REF!</v>
      </c>
      <c r="BN42" s="333" t="e">
        <f>SUMIFS(#REF!,#REF!,BN$2,#REF!,BN$3,#REF!,$L42,#REF!,BN$1)
+SUMIFS(#REF!,#REF!,BN$2,#REF!,BN$3,#REF!,$L42,#REF!,BN$1)
+SUMIFS(#REF!,#REF!,"Lấy",#REF!,BN$2,#REF!,BN$3,#REF!,BN$1,#REF!,$L42)</f>
        <v>#REF!</v>
      </c>
      <c r="BO42" s="333" t="e">
        <f>SUMIFS(#REF!,#REF!,BO$2,#REF!,BO$3,#REF!,$L42,#REF!,BO$1)
+SUMIFS(#REF!,#REF!,BO$2,#REF!,BO$3,#REF!,$L42,#REF!,BO$1)
+SUMIFS(#REF!,#REF!,"Lấy",#REF!,BO$2,#REF!,BO$3,#REF!,BO$1,#REF!,$L42)</f>
        <v>#REF!</v>
      </c>
      <c r="BP42" s="333" t="e">
        <f>SUMIFS(#REF!,#REF!,BP$2,#REF!,BP$3,#REF!,$L42,#REF!,BP$1)
+SUMIFS(#REF!,#REF!,BP$2,#REF!,BP$3,#REF!,$L42,#REF!,BP$1)
+SUMIFS(#REF!,#REF!,"Lấy",#REF!,BP$2,#REF!,BP$3,#REF!,BP$1,#REF!,$L42)</f>
        <v>#REF!</v>
      </c>
      <c r="BQ42" s="333" t="e">
        <f>SUMIFS(#REF!,#REF!,BQ$2,#REF!,BQ$3,#REF!,$L42,#REF!,BQ$1)
+SUMIFS(#REF!,#REF!,BQ$2,#REF!,BQ$3,#REF!,$L42,#REF!,BQ$1)
+SUMIFS(#REF!,#REF!,"Lấy",#REF!,BQ$2,#REF!,BQ$3,#REF!,BQ$1,#REF!,$L42)</f>
        <v>#REF!</v>
      </c>
      <c r="BR42" s="333" t="e">
        <f>SUMIFS(#REF!,#REF!,BR$2,#REF!,BR$3,#REF!,$L42,#REF!,BR$1)
+SUMIFS(#REF!,#REF!,BR$2,#REF!,BR$3,#REF!,$L42,#REF!,BR$1)
+SUMIFS(#REF!,#REF!,"Lấy",#REF!,BR$2,#REF!,BR$3,#REF!,BR$1,#REF!,$L42)</f>
        <v>#REF!</v>
      </c>
      <c r="BS42" s="333" t="e">
        <f>SUMIFS(#REF!,#REF!,BS$2,#REF!,BS$3,#REF!,$L42,#REF!,BS$1)
+SUMIFS(#REF!,#REF!,BS$2,#REF!,BS$3,#REF!,$L42,#REF!,BS$1)
+SUMIFS(#REF!,#REF!,"Lấy",#REF!,BS$2,#REF!,BS$3,#REF!,BS$1,#REF!,$L42)</f>
        <v>#REF!</v>
      </c>
      <c r="BT42" s="334" t="e">
        <f t="shared" si="5"/>
        <v>#REF!</v>
      </c>
      <c r="BV42" s="331">
        <v>0</v>
      </c>
      <c r="BW42" s="331">
        <v>0</v>
      </c>
      <c r="BX42" s="331">
        <v>0</v>
      </c>
      <c r="BY42" s="331">
        <v>0</v>
      </c>
      <c r="BZ42" s="331">
        <v>0</v>
      </c>
      <c r="CA42" s="331">
        <v>0</v>
      </c>
      <c r="CB42" s="331">
        <v>0</v>
      </c>
      <c r="CC42" s="331">
        <v>0</v>
      </c>
      <c r="CD42" s="331">
        <v>0</v>
      </c>
      <c r="CE42" s="331">
        <v>0</v>
      </c>
      <c r="CF42" s="331">
        <v>0</v>
      </c>
      <c r="CG42" s="331">
        <v>0</v>
      </c>
      <c r="CH42" s="334">
        <f t="shared" si="6"/>
        <v>0</v>
      </c>
      <c r="CI42" s="377">
        <f t="shared" si="7"/>
        <v>0</v>
      </c>
      <c r="CJ42" s="331">
        <v>0</v>
      </c>
      <c r="CK42" s="331">
        <v>0</v>
      </c>
      <c r="CL42" s="331">
        <v>0</v>
      </c>
      <c r="CM42" s="331">
        <v>0</v>
      </c>
      <c r="CN42" s="331">
        <v>0</v>
      </c>
      <c r="CO42" s="333"/>
      <c r="CP42" s="333"/>
      <c r="CQ42" s="333"/>
      <c r="CR42" s="333"/>
      <c r="CS42" s="333"/>
      <c r="CT42" s="333"/>
      <c r="CU42" s="333"/>
      <c r="CV42" s="334">
        <f t="shared" si="8"/>
        <v>0</v>
      </c>
      <c r="CX42" s="1033"/>
    </row>
    <row r="43" spans="1:102" ht="165.6" x14ac:dyDescent="0.25">
      <c r="B43" s="172">
        <f>IF(C43=0,"",MAX($B$7:B42)+1)</f>
        <v>37</v>
      </c>
      <c r="C43" s="21">
        <v>6272000103</v>
      </c>
      <c r="D43" s="9" t="str">
        <f>_xlfn.XLOOKUP(C43,'COA_DTGroup_Update 20260428'!$C$410:$C$854,'COA_DTGroup_Update 20260428'!$A$410:$A$854,"")</f>
        <v>Chi phí Bao jumbo quay đầu</v>
      </c>
      <c r="E43" s="9" t="s">
        <v>141</v>
      </c>
      <c r="F43" s="21" t="s">
        <v>810</v>
      </c>
      <c r="G43" s="171" t="s">
        <v>840</v>
      </c>
      <c r="H43" s="179">
        <f>VLOOKUP(C43,'COA_DTGroup_Update 20260428'!C:D,2,0)</f>
        <v>627</v>
      </c>
      <c r="I43" s="179">
        <v>24</v>
      </c>
      <c r="J43" s="198" t="s">
        <v>141</v>
      </c>
      <c r="K43" s="220" t="s">
        <v>197</v>
      </c>
      <c r="L43" s="1049" t="s">
        <v>624</v>
      </c>
      <c r="M43" s="1044" t="s">
        <v>2273</v>
      </c>
      <c r="N43" s="1039"/>
      <c r="O43" s="1039" t="s">
        <v>624</v>
      </c>
      <c r="P43" s="1" t="b">
        <v>1</v>
      </c>
      <c r="R43" s="333" t="e">
        <f>SUMIFS(#REF!,#REF!,R$2,#REF!,R$3,#REF!,$L43,#REF!,R$1)
+SUMIFS(#REF!,#REF!,R$2,#REF!,R$3,#REF!,$L43,#REF!,R$1)
+SUMIFS(#REF!,#REF!,"Lấy",#REF!,R$2,#REF!,R$3,#REF!,R$1,#REF!,$L43)</f>
        <v>#REF!</v>
      </c>
      <c r="S43" s="333" t="e">
        <f>SUMIFS(#REF!,#REF!,S$2,#REF!,S$3,#REF!,$L43,#REF!,S$1)
+SUMIFS(#REF!,#REF!,S$2,#REF!,S$3,#REF!,$L43,#REF!,S$1)
+SUMIFS(#REF!,#REF!,"Lấy",#REF!,S$2,#REF!,S$3,#REF!,S$1,#REF!,$L43)</f>
        <v>#REF!</v>
      </c>
      <c r="T43" s="333" t="e">
        <f>SUMIFS(#REF!,#REF!,T$2,#REF!,T$3,#REF!,$L43,#REF!,T$1)
+SUMIFS(#REF!,#REF!,T$2,#REF!,T$3,#REF!,$L43,#REF!,T$1)
+SUMIFS(#REF!,#REF!,"Lấy",#REF!,T$2,#REF!,T$3,#REF!,T$1,#REF!,$L43)</f>
        <v>#REF!</v>
      </c>
      <c r="U43" s="333" t="e">
        <f>SUMIFS(#REF!,#REF!,U$2,#REF!,U$3,#REF!,$L43,#REF!,U$1)
+SUMIFS(#REF!,#REF!,U$2,#REF!,U$3,#REF!,$L43,#REF!,U$1)
+SUMIFS(#REF!,#REF!,"Lấy",#REF!,U$2,#REF!,U$3,#REF!,U$1,#REF!,$L43)</f>
        <v>#REF!</v>
      </c>
      <c r="V43" s="333" t="e">
        <f>SUMIFS(#REF!,#REF!,V$2,#REF!,V$3,#REF!,$L43,#REF!,V$1)
+SUMIFS(#REF!,#REF!,V$2,#REF!,V$3,#REF!,$L43,#REF!,V$1)
+SUMIFS(#REF!,#REF!,"Lấy",#REF!,V$2,#REF!,V$3,#REF!,V$1,#REF!,$L43)</f>
        <v>#REF!</v>
      </c>
      <c r="W43" s="333" t="e">
        <f>SUMIFS(#REF!,#REF!,W$2,#REF!,W$3,#REF!,$L43,#REF!,W$1)
+SUMIFS(#REF!,#REF!,W$2,#REF!,W$3,#REF!,$L43,#REF!,W$1)
+SUMIFS(#REF!,#REF!,"Lấy",#REF!,W$2,#REF!,W$3,#REF!,W$1,#REF!,$L43)</f>
        <v>#REF!</v>
      </c>
      <c r="X43" s="333" t="e">
        <f>SUMIFS(#REF!,#REF!,X$2,#REF!,X$3,#REF!,$L43,#REF!,X$1)
+SUMIFS(#REF!,#REF!,X$2,#REF!,X$3,#REF!,$L43,#REF!,X$1)
+SUMIFS(#REF!,#REF!,"Lấy",#REF!,X$2,#REF!,X$3,#REF!,X$1,#REF!,$L43)</f>
        <v>#REF!</v>
      </c>
      <c r="Y43" s="333" t="e">
        <f>SUMIFS(#REF!,#REF!,Y$2,#REF!,Y$3,#REF!,$L43,#REF!,Y$1)
+SUMIFS(#REF!,#REF!,Y$2,#REF!,Y$3,#REF!,$L43,#REF!,Y$1)
+SUMIFS(#REF!,#REF!,"Lấy",#REF!,Y$2,#REF!,Y$3,#REF!,Y$1,#REF!,$L43)</f>
        <v>#REF!</v>
      </c>
      <c r="Z43" s="333" t="e">
        <f>SUMIFS(#REF!,#REF!,Z$2,#REF!,Z$3,#REF!,$L43,#REF!,Z$1)
+SUMIFS(#REF!,#REF!,Z$2,#REF!,Z$3,#REF!,$L43,#REF!,Z$1)
+SUMIFS(#REF!,#REF!,"Lấy",#REF!,Z$2,#REF!,Z$3,#REF!,Z$1,#REF!,$L43)</f>
        <v>#REF!</v>
      </c>
      <c r="AA43" s="333" t="e">
        <f>SUMIFS(#REF!,#REF!,AA$2,#REF!,AA$3,#REF!,$L43,#REF!,AA$1)
+SUMIFS(#REF!,#REF!,AA$2,#REF!,AA$3,#REF!,$L43,#REF!,AA$1)
+SUMIFS(#REF!,#REF!,"Lấy",#REF!,AA$2,#REF!,AA$3,#REF!,AA$1,#REF!,$L43)</f>
        <v>#REF!</v>
      </c>
      <c r="AB43" s="333" t="e">
        <f>SUMIFS(#REF!,#REF!,AB$2,#REF!,AB$3,#REF!,$L43,#REF!,AB$1)
+SUMIFS(#REF!,#REF!,AB$2,#REF!,AB$3,#REF!,$L43,#REF!,AB$1)
+SUMIFS(#REF!,#REF!,"Lấy",#REF!,AB$2,#REF!,AB$3,#REF!,AB$1,#REF!,$L43)</f>
        <v>#REF!</v>
      </c>
      <c r="AC43" s="333" t="e">
        <f>SUMIFS(#REF!,#REF!,AC$2,#REF!,AC$3,#REF!,$L43,#REF!,AC$1)
+SUMIFS(#REF!,#REF!,AC$2,#REF!,AC$3,#REF!,$L43,#REF!,AC$1)
+SUMIFS(#REF!,#REF!,"Lấy",#REF!,AC$2,#REF!,AC$3,#REF!,AC$1,#REF!,$L43)</f>
        <v>#REF!</v>
      </c>
      <c r="AD43" s="334" t="e">
        <f t="shared" si="2"/>
        <v>#REF!</v>
      </c>
      <c r="AF43" s="333" t="e">
        <f>SUMIFS(#REF!,#REF!,AF$2,#REF!,AF$3,#REF!,$L43,#REF!,AF$1)
+SUMIFS(#REF!,#REF!,AF$2,#REF!,AF$3,#REF!,$L43,#REF!,AF$1)
+SUMIFS(#REF!,#REF!,"Lấy",#REF!,AF$2,#REF!,AF$3,#REF!,AF$1,#REF!,$L43)</f>
        <v>#REF!</v>
      </c>
      <c r="AG43" s="333" t="e">
        <f>SUMIFS(#REF!,#REF!,AG$2,#REF!,AG$3,#REF!,$L43,#REF!,AG$1)
+SUMIFS(#REF!,#REF!,AG$2,#REF!,AG$3,#REF!,$L43,#REF!,AG$1)
+SUMIFS(#REF!,#REF!,"Lấy",#REF!,AG$2,#REF!,AG$3,#REF!,AG$1,#REF!,$L43)</f>
        <v>#REF!</v>
      </c>
      <c r="AH43" s="333" t="e">
        <f>SUMIFS(#REF!,#REF!,AH$2,#REF!,AH$3,#REF!,$L43,#REF!,AH$1)
+SUMIFS(#REF!,#REF!,AH$2,#REF!,AH$3,#REF!,$L43,#REF!,AH$1)
+SUMIFS(#REF!,#REF!,"Lấy",#REF!,AH$2,#REF!,AH$3,#REF!,AH$1,#REF!,$L43)</f>
        <v>#REF!</v>
      </c>
      <c r="AI43" s="333" t="e">
        <f>SUMIFS(#REF!,#REF!,AI$2,#REF!,AI$3,#REF!,$L43,#REF!,AI$1)
+SUMIFS(#REF!,#REF!,AI$2,#REF!,AI$3,#REF!,$L43,#REF!,AI$1)
+SUMIFS(#REF!,#REF!,"Lấy",#REF!,AI$2,#REF!,AI$3,#REF!,AI$1,#REF!,$L43)</f>
        <v>#REF!</v>
      </c>
      <c r="AJ43" s="333" t="e">
        <f>SUMIFS(#REF!,#REF!,AJ$2,#REF!,AJ$3,#REF!,$L43,#REF!,AJ$1)
+SUMIFS(#REF!,#REF!,AJ$2,#REF!,AJ$3,#REF!,$L43,#REF!,AJ$1)
+SUMIFS(#REF!,#REF!,"Lấy",#REF!,AJ$2,#REF!,AJ$3,#REF!,AJ$1,#REF!,$L43)</f>
        <v>#REF!</v>
      </c>
      <c r="AK43" s="333" t="e">
        <f>SUMIFS(#REF!,#REF!,AK$2,#REF!,AK$3,#REF!,$L43,#REF!,AK$1)
+SUMIFS(#REF!,#REF!,AK$2,#REF!,AK$3,#REF!,$L43,#REF!,AK$1)
+SUMIFS(#REF!,#REF!,"Lấy",#REF!,AK$2,#REF!,AK$3,#REF!,AK$1,#REF!,$L43)</f>
        <v>#REF!</v>
      </c>
      <c r="AL43" s="333" t="e">
        <f>SUMIFS(#REF!,#REF!,AL$2,#REF!,AL$3,#REF!,$L43,#REF!,AL$1)
+SUMIFS(#REF!,#REF!,AL$2,#REF!,AL$3,#REF!,$L43,#REF!,AL$1)
+SUMIFS(#REF!,#REF!,"Lấy",#REF!,AL$2,#REF!,AL$3,#REF!,AL$1,#REF!,$L43)</f>
        <v>#REF!</v>
      </c>
      <c r="AM43" s="333" t="e">
        <f>SUMIFS(#REF!,#REF!,AM$2,#REF!,AM$3,#REF!,$L43,#REF!,AM$1)
+SUMIFS(#REF!,#REF!,AM$2,#REF!,AM$3,#REF!,$L43,#REF!,AM$1)
+SUMIFS(#REF!,#REF!,"Lấy",#REF!,AM$2,#REF!,AM$3,#REF!,AM$1,#REF!,$L43)</f>
        <v>#REF!</v>
      </c>
      <c r="AN43" s="333" t="e">
        <f>SUMIFS(#REF!,#REF!,AN$2,#REF!,AN$3,#REF!,$L43,#REF!,AN$1)
+SUMIFS(#REF!,#REF!,AN$2,#REF!,AN$3,#REF!,$L43,#REF!,AN$1)
+SUMIFS(#REF!,#REF!,"Lấy",#REF!,AN$2,#REF!,AN$3,#REF!,AN$1,#REF!,$L43)</f>
        <v>#REF!</v>
      </c>
      <c r="AO43" s="333" t="e">
        <f>SUMIFS(#REF!,#REF!,AO$2,#REF!,AO$3,#REF!,$L43,#REF!,AO$1)
+SUMIFS(#REF!,#REF!,AO$2,#REF!,AO$3,#REF!,$L43,#REF!,AO$1)
+SUMIFS(#REF!,#REF!,"Lấy",#REF!,AO$2,#REF!,AO$3,#REF!,AO$1,#REF!,$L43)</f>
        <v>#REF!</v>
      </c>
      <c r="AP43" s="333" t="e">
        <f>SUMIFS(#REF!,#REF!,AP$2,#REF!,AP$3,#REF!,$L43,#REF!,AP$1)
+SUMIFS(#REF!,#REF!,AP$2,#REF!,AP$3,#REF!,$L43,#REF!,AP$1)
+SUMIFS(#REF!,#REF!,"Lấy",#REF!,AP$2,#REF!,AP$3,#REF!,AP$1,#REF!,$L43)</f>
        <v>#REF!</v>
      </c>
      <c r="AQ43" s="333" t="e">
        <f>SUMIFS(#REF!,#REF!,AQ$2,#REF!,AQ$3,#REF!,$L43,#REF!,AQ$1)
+SUMIFS(#REF!,#REF!,AQ$2,#REF!,AQ$3,#REF!,$L43,#REF!,AQ$1)
+SUMIFS(#REF!,#REF!,"Lấy",#REF!,AQ$2,#REF!,AQ$3,#REF!,AQ$1,#REF!,$L43)</f>
        <v>#REF!</v>
      </c>
      <c r="AR43" s="334" t="e">
        <f t="shared" si="3"/>
        <v>#REF!</v>
      </c>
      <c r="AT43" s="333" t="e">
        <f>SUMIFS(#REF!,#REF!,AT$2,#REF!,AT$3,#REF!,$L43,#REF!,AT$1)
+SUMIFS(#REF!,#REF!,AT$2,#REF!,AT$3,#REF!,$L43,#REF!,AT$1)
+SUMIFS(#REF!,#REF!,"Lấy",#REF!,AT$2,#REF!,AT$3,#REF!,AT$1,#REF!,$L43)</f>
        <v>#REF!</v>
      </c>
      <c r="AU43" s="333" t="e">
        <f>SUMIFS(#REF!,#REF!,AU$2,#REF!,AU$3,#REF!,$L43,#REF!,AU$1)
+SUMIFS(#REF!,#REF!,AU$2,#REF!,AU$3,#REF!,$L43,#REF!,AU$1)
+SUMIFS(#REF!,#REF!,"Lấy",#REF!,AU$2,#REF!,AU$3,#REF!,AU$1,#REF!,$L43)</f>
        <v>#REF!</v>
      </c>
      <c r="AV43" s="333" t="e">
        <f>SUMIFS(#REF!,#REF!,AV$2,#REF!,AV$3,#REF!,$L43,#REF!,AV$1)
+SUMIFS(#REF!,#REF!,AV$2,#REF!,AV$3,#REF!,$L43,#REF!,AV$1)
+SUMIFS(#REF!,#REF!,"Lấy",#REF!,AV$2,#REF!,AV$3,#REF!,AV$1,#REF!,$L43)</f>
        <v>#REF!</v>
      </c>
      <c r="AW43" s="333" t="e">
        <f>SUMIFS(#REF!,#REF!,AW$2,#REF!,AW$3,#REF!,$L43,#REF!,AW$1)
+SUMIFS(#REF!,#REF!,AW$2,#REF!,AW$3,#REF!,$L43,#REF!,AW$1)
+SUMIFS(#REF!,#REF!,"Lấy",#REF!,AW$2,#REF!,AW$3,#REF!,AW$1,#REF!,$L43)</f>
        <v>#REF!</v>
      </c>
      <c r="AX43" s="333" t="e">
        <f>SUMIFS(#REF!,#REF!,AX$2,#REF!,AX$3,#REF!,$L43,#REF!,AX$1)
+SUMIFS(#REF!,#REF!,AX$2,#REF!,AX$3,#REF!,$L43,#REF!,AX$1)
+SUMIFS(#REF!,#REF!,"Lấy",#REF!,AX$2,#REF!,AX$3,#REF!,AX$1,#REF!,$L43)</f>
        <v>#REF!</v>
      </c>
      <c r="AY43" s="333" t="e">
        <f>SUMIFS(#REF!,#REF!,AY$2,#REF!,AY$3,#REF!,$L43,#REF!,AY$1)
+SUMIFS(#REF!,#REF!,AY$2,#REF!,AY$3,#REF!,$L43,#REF!,AY$1)
+SUMIFS(#REF!,#REF!,"Lấy",#REF!,AY$2,#REF!,AY$3,#REF!,AY$1,#REF!,$L43)</f>
        <v>#REF!</v>
      </c>
      <c r="AZ43" s="333" t="e">
        <f>SUMIFS(#REF!,#REF!,AZ$2,#REF!,AZ$3,#REF!,$L43,#REF!,AZ$1)
+SUMIFS(#REF!,#REF!,AZ$2,#REF!,AZ$3,#REF!,$L43,#REF!,AZ$1)
+SUMIFS(#REF!,#REF!,"Lấy",#REF!,AZ$2,#REF!,AZ$3,#REF!,AZ$1,#REF!,$L43)</f>
        <v>#REF!</v>
      </c>
      <c r="BA43" s="333" t="e">
        <f>SUMIFS(#REF!,#REF!,BA$2,#REF!,BA$3,#REF!,$L43,#REF!,BA$1)
+SUMIFS(#REF!,#REF!,BA$2,#REF!,BA$3,#REF!,$L43,#REF!,BA$1)
+SUMIFS(#REF!,#REF!,"Lấy",#REF!,BA$2,#REF!,BA$3,#REF!,BA$1,#REF!,$L43)</f>
        <v>#REF!</v>
      </c>
      <c r="BB43" s="333" t="e">
        <f>SUMIFS(#REF!,#REF!,BB$2,#REF!,BB$3,#REF!,$L43,#REF!,BB$1)
+SUMIFS(#REF!,#REF!,BB$2,#REF!,BB$3,#REF!,$L43,#REF!,BB$1)
+SUMIFS(#REF!,#REF!,"Lấy",#REF!,BB$2,#REF!,BB$3,#REF!,BB$1,#REF!,$L43)</f>
        <v>#REF!</v>
      </c>
      <c r="BC43" s="333" t="e">
        <f>SUMIFS(#REF!,#REF!,BC$2,#REF!,BC$3,#REF!,$L43,#REF!,BC$1)
+SUMIFS(#REF!,#REF!,BC$2,#REF!,BC$3,#REF!,$L43,#REF!,BC$1)
+SUMIFS(#REF!,#REF!,"Lấy",#REF!,BC$2,#REF!,BC$3,#REF!,BC$1,#REF!,$L43)</f>
        <v>#REF!</v>
      </c>
      <c r="BD43" s="333" t="e">
        <f>SUMIFS(#REF!,#REF!,BD$2,#REF!,BD$3,#REF!,$L43,#REF!,BD$1)
+SUMIFS(#REF!,#REF!,BD$2,#REF!,BD$3,#REF!,$L43,#REF!,BD$1)
+SUMIFS(#REF!,#REF!,"Lấy",#REF!,BD$2,#REF!,BD$3,#REF!,BD$1,#REF!,$L43)</f>
        <v>#REF!</v>
      </c>
      <c r="BE43" s="333" t="e">
        <f>SUMIFS(#REF!,#REF!,BE$2,#REF!,BE$3,#REF!,$L43,#REF!,BE$1)
+SUMIFS(#REF!,#REF!,BE$2,#REF!,BE$3,#REF!,$L43,#REF!,BE$1)
+SUMIFS(#REF!,#REF!,"Lấy",#REF!,BE$2,#REF!,BE$3,#REF!,BE$1,#REF!,$L43)</f>
        <v>#REF!</v>
      </c>
      <c r="BF43" s="334" t="e">
        <f t="shared" si="4"/>
        <v>#REF!</v>
      </c>
      <c r="BH43" s="333" t="e">
        <f>SUMIFS(#REF!,#REF!,BH$2,#REF!,BH$3,#REF!,$L43,#REF!,BH$1)
+SUMIFS(#REF!,#REF!,BH$2,#REF!,BH$3,#REF!,$L43,#REF!,BH$1)
+SUMIFS(#REF!,#REF!,"Lấy",#REF!,BH$2,#REF!,BH$3,#REF!,BH$1,#REF!,$L43)</f>
        <v>#REF!</v>
      </c>
      <c r="BI43" s="333" t="e">
        <f>SUMIFS(#REF!,#REF!,BI$2,#REF!,BI$3,#REF!,$L43,#REF!,BI$1)
+SUMIFS(#REF!,#REF!,BI$2,#REF!,BI$3,#REF!,$L43,#REF!,BI$1)
+SUMIFS(#REF!,#REF!,"Lấy",#REF!,BI$2,#REF!,BI$3,#REF!,BI$1,#REF!,$L43)</f>
        <v>#REF!</v>
      </c>
      <c r="BJ43" s="333" t="e">
        <f>SUMIFS(#REF!,#REF!,BJ$2,#REF!,BJ$3,#REF!,$L43,#REF!,BJ$1)
+SUMIFS(#REF!,#REF!,BJ$2,#REF!,BJ$3,#REF!,$L43,#REF!,BJ$1)
+SUMIFS(#REF!,#REF!,"Lấy",#REF!,BJ$2,#REF!,BJ$3,#REF!,BJ$1,#REF!,$L43)</f>
        <v>#REF!</v>
      </c>
      <c r="BK43" s="333" t="e">
        <f>SUMIFS(#REF!,#REF!,BK$2,#REF!,BK$3,#REF!,$L43,#REF!,BK$1)
+SUMIFS(#REF!,#REF!,BK$2,#REF!,BK$3,#REF!,$L43,#REF!,BK$1)
+SUMIFS(#REF!,#REF!,"Lấy",#REF!,BK$2,#REF!,BK$3,#REF!,BK$1,#REF!,$L43)</f>
        <v>#REF!</v>
      </c>
      <c r="BL43" s="333" t="e">
        <f>SUMIFS(#REF!,#REF!,BL$2,#REF!,BL$3,#REF!,$L43,#REF!,BL$1)
+SUMIFS(#REF!,#REF!,BL$2,#REF!,BL$3,#REF!,$L43,#REF!,BL$1)
+SUMIFS(#REF!,#REF!,"Lấy",#REF!,BL$2,#REF!,BL$3,#REF!,BL$1,#REF!,$L43)</f>
        <v>#REF!</v>
      </c>
      <c r="BM43" s="333" t="e">
        <f>SUMIFS(#REF!,#REF!,BM$2,#REF!,BM$3,#REF!,$L43,#REF!,BM$1)
+SUMIFS(#REF!,#REF!,BM$2,#REF!,BM$3,#REF!,$L43,#REF!,BM$1)
+SUMIFS(#REF!,#REF!,"Lấy",#REF!,BM$2,#REF!,BM$3,#REF!,BM$1,#REF!,$L43)</f>
        <v>#REF!</v>
      </c>
      <c r="BN43" s="333" t="e">
        <f>SUMIFS(#REF!,#REF!,BN$2,#REF!,BN$3,#REF!,$L43,#REF!,BN$1)
+SUMIFS(#REF!,#REF!,BN$2,#REF!,BN$3,#REF!,$L43,#REF!,BN$1)
+SUMIFS(#REF!,#REF!,"Lấy",#REF!,BN$2,#REF!,BN$3,#REF!,BN$1,#REF!,$L43)</f>
        <v>#REF!</v>
      </c>
      <c r="BO43" s="333" t="e">
        <f>SUMIFS(#REF!,#REF!,BO$2,#REF!,BO$3,#REF!,$L43,#REF!,BO$1)
+SUMIFS(#REF!,#REF!,BO$2,#REF!,BO$3,#REF!,$L43,#REF!,BO$1)
+SUMIFS(#REF!,#REF!,"Lấy",#REF!,BO$2,#REF!,BO$3,#REF!,BO$1,#REF!,$L43)</f>
        <v>#REF!</v>
      </c>
      <c r="BP43" s="333" t="e">
        <f>SUMIFS(#REF!,#REF!,BP$2,#REF!,BP$3,#REF!,$L43,#REF!,BP$1)
+SUMIFS(#REF!,#REF!,BP$2,#REF!,BP$3,#REF!,$L43,#REF!,BP$1)
+SUMIFS(#REF!,#REF!,"Lấy",#REF!,BP$2,#REF!,BP$3,#REF!,BP$1,#REF!,$L43)</f>
        <v>#REF!</v>
      </c>
      <c r="BQ43" s="333" t="e">
        <f>SUMIFS(#REF!,#REF!,BQ$2,#REF!,BQ$3,#REF!,$L43,#REF!,BQ$1)
+SUMIFS(#REF!,#REF!,BQ$2,#REF!,BQ$3,#REF!,$L43,#REF!,BQ$1)
+SUMIFS(#REF!,#REF!,"Lấy",#REF!,BQ$2,#REF!,BQ$3,#REF!,BQ$1,#REF!,$L43)</f>
        <v>#REF!</v>
      </c>
      <c r="BR43" s="333" t="e">
        <f>SUMIFS(#REF!,#REF!,BR$2,#REF!,BR$3,#REF!,$L43,#REF!,BR$1)
+SUMIFS(#REF!,#REF!,BR$2,#REF!,BR$3,#REF!,$L43,#REF!,BR$1)
+SUMIFS(#REF!,#REF!,"Lấy",#REF!,BR$2,#REF!,BR$3,#REF!,BR$1,#REF!,$L43)</f>
        <v>#REF!</v>
      </c>
      <c r="BS43" s="333" t="e">
        <f>SUMIFS(#REF!,#REF!,BS$2,#REF!,BS$3,#REF!,$L43,#REF!,BS$1)
+SUMIFS(#REF!,#REF!,BS$2,#REF!,BS$3,#REF!,$L43,#REF!,BS$1)
+SUMIFS(#REF!,#REF!,"Lấy",#REF!,BS$2,#REF!,BS$3,#REF!,BS$1,#REF!,$L43)</f>
        <v>#REF!</v>
      </c>
      <c r="BT43" s="334" t="e">
        <f t="shared" si="5"/>
        <v>#REF!</v>
      </c>
      <c r="BV43" s="331">
        <v>1380379.9922450562</v>
      </c>
      <c r="BW43" s="331">
        <v>828227.9953470336</v>
      </c>
      <c r="BX43" s="331">
        <v>1828098.7462840893</v>
      </c>
      <c r="BY43" s="331">
        <v>86676744.371203303</v>
      </c>
      <c r="BZ43" s="331">
        <v>90288275.386670113</v>
      </c>
      <c r="CA43" s="331">
        <v>90288275.386670113</v>
      </c>
      <c r="CB43" s="331">
        <v>93899806.402136922</v>
      </c>
      <c r="CC43" s="331">
        <v>93998217.259058192</v>
      </c>
      <c r="CD43" s="331">
        <v>90382901.21063289</v>
      </c>
      <c r="CE43" s="331">
        <v>93914828.624359146</v>
      </c>
      <c r="CF43" s="331">
        <v>90302719.831114545</v>
      </c>
      <c r="CG43" s="331">
        <v>93899806.402136922</v>
      </c>
      <c r="CH43" s="334">
        <f t="shared" si="6"/>
        <v>827688281.6078583</v>
      </c>
      <c r="CI43" s="377">
        <f t="shared" si="7"/>
        <v>-0.89850082468631343</v>
      </c>
      <c r="CJ43" s="331">
        <v>0</v>
      </c>
      <c r="CK43" s="331">
        <v>0</v>
      </c>
      <c r="CL43" s="331">
        <v>2536560</v>
      </c>
      <c r="CM43" s="331">
        <v>10733333</v>
      </c>
      <c r="CN43" s="331">
        <v>14733333</v>
      </c>
      <c r="CO43" s="333"/>
      <c r="CP43" s="333"/>
      <c r="CQ43" s="333"/>
      <c r="CR43" s="333"/>
      <c r="CS43" s="333"/>
      <c r="CT43" s="333"/>
      <c r="CU43" s="333"/>
      <c r="CV43" s="334">
        <f t="shared" si="8"/>
        <v>28003226</v>
      </c>
      <c r="CX43" s="1033"/>
    </row>
    <row r="44" spans="1:102" ht="138" x14ac:dyDescent="0.25">
      <c r="B44" s="172"/>
      <c r="C44" s="230" t="s">
        <v>841</v>
      </c>
      <c r="D44" s="231"/>
      <c r="E44" s="232" t="s">
        <v>149</v>
      </c>
      <c r="F44" s="230" t="s">
        <v>842</v>
      </c>
      <c r="G44" s="231" t="s">
        <v>805</v>
      </c>
      <c r="H44" s="179"/>
      <c r="I44" s="179">
        <v>25</v>
      </c>
      <c r="J44" s="198" t="s">
        <v>149</v>
      </c>
      <c r="K44" s="220"/>
      <c r="L44" s="1041" t="s">
        <v>580</v>
      </c>
      <c r="M44" s="1044" t="s">
        <v>2274</v>
      </c>
      <c r="N44" s="1039"/>
      <c r="O44" s="1039" t="s">
        <v>841</v>
      </c>
      <c r="P44" s="1" t="b">
        <v>0</v>
      </c>
      <c r="R44" s="333" t="e">
        <f>SUMIFS(#REF!,#REF!,R$2,#REF!,R$3,#REF!,$L44,#REF!,R$1)
+SUMIFS(#REF!,#REF!,R$2,#REF!,R$3,#REF!,$L44,#REF!,R$1)
+SUMIFS(#REF!,#REF!,"Lấy",#REF!,R$2,#REF!,R$3,#REF!,R$1,#REF!,$L44)</f>
        <v>#REF!</v>
      </c>
      <c r="S44" s="333" t="e">
        <f>SUMIFS(#REF!,#REF!,S$2,#REF!,S$3,#REF!,$L44,#REF!,S$1)
+SUMIFS(#REF!,#REF!,S$2,#REF!,S$3,#REF!,$L44,#REF!,S$1)
+SUMIFS(#REF!,#REF!,"Lấy",#REF!,S$2,#REF!,S$3,#REF!,S$1,#REF!,$L44)</f>
        <v>#REF!</v>
      </c>
      <c r="T44" s="333" t="e">
        <f>SUMIFS(#REF!,#REF!,T$2,#REF!,T$3,#REF!,$L44,#REF!,T$1)
+SUMIFS(#REF!,#REF!,T$2,#REF!,T$3,#REF!,$L44,#REF!,T$1)
+SUMIFS(#REF!,#REF!,"Lấy",#REF!,T$2,#REF!,T$3,#REF!,T$1,#REF!,$L44)</f>
        <v>#REF!</v>
      </c>
      <c r="U44" s="333" t="e">
        <f>SUMIFS(#REF!,#REF!,U$2,#REF!,U$3,#REF!,$L44,#REF!,U$1)
+SUMIFS(#REF!,#REF!,U$2,#REF!,U$3,#REF!,$L44,#REF!,U$1)
+SUMIFS(#REF!,#REF!,"Lấy",#REF!,U$2,#REF!,U$3,#REF!,U$1,#REF!,$L44)</f>
        <v>#REF!</v>
      </c>
      <c r="V44" s="333" t="e">
        <f>SUMIFS(#REF!,#REF!,V$2,#REF!,V$3,#REF!,$L44,#REF!,V$1)
+SUMIFS(#REF!,#REF!,V$2,#REF!,V$3,#REF!,$L44,#REF!,V$1)
+SUMIFS(#REF!,#REF!,"Lấy",#REF!,V$2,#REF!,V$3,#REF!,V$1,#REF!,$L44)</f>
        <v>#REF!</v>
      </c>
      <c r="W44" s="333" t="e">
        <f>SUMIFS(#REF!,#REF!,W$2,#REF!,W$3,#REF!,$L44,#REF!,W$1)
+SUMIFS(#REF!,#REF!,W$2,#REF!,W$3,#REF!,$L44,#REF!,W$1)
+SUMIFS(#REF!,#REF!,"Lấy",#REF!,W$2,#REF!,W$3,#REF!,W$1,#REF!,$L44)</f>
        <v>#REF!</v>
      </c>
      <c r="X44" s="333" t="e">
        <f>SUMIFS(#REF!,#REF!,X$2,#REF!,X$3,#REF!,$L44,#REF!,X$1)
+SUMIFS(#REF!,#REF!,X$2,#REF!,X$3,#REF!,$L44,#REF!,X$1)
+SUMIFS(#REF!,#REF!,"Lấy",#REF!,X$2,#REF!,X$3,#REF!,X$1,#REF!,$L44)</f>
        <v>#REF!</v>
      </c>
      <c r="Y44" s="333" t="e">
        <f>SUMIFS(#REF!,#REF!,Y$2,#REF!,Y$3,#REF!,$L44,#REF!,Y$1)
+SUMIFS(#REF!,#REF!,Y$2,#REF!,Y$3,#REF!,$L44,#REF!,Y$1)
+SUMIFS(#REF!,#REF!,"Lấy",#REF!,Y$2,#REF!,Y$3,#REF!,Y$1,#REF!,$L44)</f>
        <v>#REF!</v>
      </c>
      <c r="Z44" s="333" t="e">
        <f>SUMIFS(#REF!,#REF!,Z$2,#REF!,Z$3,#REF!,$L44,#REF!,Z$1)
+SUMIFS(#REF!,#REF!,Z$2,#REF!,Z$3,#REF!,$L44,#REF!,Z$1)
+SUMIFS(#REF!,#REF!,"Lấy",#REF!,Z$2,#REF!,Z$3,#REF!,Z$1,#REF!,$L44)</f>
        <v>#REF!</v>
      </c>
      <c r="AA44" s="333" t="e">
        <f>SUMIFS(#REF!,#REF!,AA$2,#REF!,AA$3,#REF!,$L44,#REF!,AA$1)
+SUMIFS(#REF!,#REF!,AA$2,#REF!,AA$3,#REF!,$L44,#REF!,AA$1)
+SUMIFS(#REF!,#REF!,"Lấy",#REF!,AA$2,#REF!,AA$3,#REF!,AA$1,#REF!,$L44)</f>
        <v>#REF!</v>
      </c>
      <c r="AB44" s="333" t="e">
        <f>SUMIFS(#REF!,#REF!,AB$2,#REF!,AB$3,#REF!,$L44,#REF!,AB$1)
+SUMIFS(#REF!,#REF!,AB$2,#REF!,AB$3,#REF!,$L44,#REF!,AB$1)
+SUMIFS(#REF!,#REF!,"Lấy",#REF!,AB$2,#REF!,AB$3,#REF!,AB$1,#REF!,$L44)</f>
        <v>#REF!</v>
      </c>
      <c r="AC44" s="333" t="e">
        <f>SUMIFS(#REF!,#REF!,AC$2,#REF!,AC$3,#REF!,$L44,#REF!,AC$1)
+SUMIFS(#REF!,#REF!,AC$2,#REF!,AC$3,#REF!,$L44,#REF!,AC$1)
+SUMIFS(#REF!,#REF!,"Lấy",#REF!,AC$2,#REF!,AC$3,#REF!,AC$1,#REF!,$L44)</f>
        <v>#REF!</v>
      </c>
      <c r="AD44" s="334" t="e">
        <f t="shared" si="2"/>
        <v>#REF!</v>
      </c>
      <c r="AF44" s="333" t="e">
        <f>SUMIFS(#REF!,#REF!,AF$2,#REF!,AF$3,#REF!,$L44,#REF!,AF$1)
+SUMIFS(#REF!,#REF!,AF$2,#REF!,AF$3,#REF!,$L44,#REF!,AF$1)
+SUMIFS(#REF!,#REF!,"Lấy",#REF!,AF$2,#REF!,AF$3,#REF!,AF$1,#REF!,$L44)</f>
        <v>#REF!</v>
      </c>
      <c r="AG44" s="333" t="e">
        <f>SUMIFS(#REF!,#REF!,AG$2,#REF!,AG$3,#REF!,$L44,#REF!,AG$1)
+SUMIFS(#REF!,#REF!,AG$2,#REF!,AG$3,#REF!,$L44,#REF!,AG$1)
+SUMIFS(#REF!,#REF!,"Lấy",#REF!,AG$2,#REF!,AG$3,#REF!,AG$1,#REF!,$L44)</f>
        <v>#REF!</v>
      </c>
      <c r="AH44" s="333" t="e">
        <f>SUMIFS(#REF!,#REF!,AH$2,#REF!,AH$3,#REF!,$L44,#REF!,AH$1)
+SUMIFS(#REF!,#REF!,AH$2,#REF!,AH$3,#REF!,$L44,#REF!,AH$1)
+SUMIFS(#REF!,#REF!,"Lấy",#REF!,AH$2,#REF!,AH$3,#REF!,AH$1,#REF!,$L44)</f>
        <v>#REF!</v>
      </c>
      <c r="AI44" s="333" t="e">
        <f>SUMIFS(#REF!,#REF!,AI$2,#REF!,AI$3,#REF!,$L44,#REF!,AI$1)
+SUMIFS(#REF!,#REF!,AI$2,#REF!,AI$3,#REF!,$L44,#REF!,AI$1)
+SUMIFS(#REF!,#REF!,"Lấy",#REF!,AI$2,#REF!,AI$3,#REF!,AI$1,#REF!,$L44)</f>
        <v>#REF!</v>
      </c>
      <c r="AJ44" s="333" t="e">
        <f>SUMIFS(#REF!,#REF!,AJ$2,#REF!,AJ$3,#REF!,$L44,#REF!,AJ$1)
+SUMIFS(#REF!,#REF!,AJ$2,#REF!,AJ$3,#REF!,$L44,#REF!,AJ$1)
+SUMIFS(#REF!,#REF!,"Lấy",#REF!,AJ$2,#REF!,AJ$3,#REF!,AJ$1,#REF!,$L44)</f>
        <v>#REF!</v>
      </c>
      <c r="AK44" s="333" t="e">
        <f>SUMIFS(#REF!,#REF!,AK$2,#REF!,AK$3,#REF!,$L44,#REF!,AK$1)
+SUMIFS(#REF!,#REF!,AK$2,#REF!,AK$3,#REF!,$L44,#REF!,AK$1)
+SUMIFS(#REF!,#REF!,"Lấy",#REF!,AK$2,#REF!,AK$3,#REF!,AK$1,#REF!,$L44)</f>
        <v>#REF!</v>
      </c>
      <c r="AL44" s="333" t="e">
        <f>SUMIFS(#REF!,#REF!,AL$2,#REF!,AL$3,#REF!,$L44,#REF!,AL$1)
+SUMIFS(#REF!,#REF!,AL$2,#REF!,AL$3,#REF!,$L44,#REF!,AL$1)
+SUMIFS(#REF!,#REF!,"Lấy",#REF!,AL$2,#REF!,AL$3,#REF!,AL$1,#REF!,$L44)</f>
        <v>#REF!</v>
      </c>
      <c r="AM44" s="333" t="e">
        <f>SUMIFS(#REF!,#REF!,AM$2,#REF!,AM$3,#REF!,$L44,#REF!,AM$1)
+SUMIFS(#REF!,#REF!,AM$2,#REF!,AM$3,#REF!,$L44,#REF!,AM$1)
+SUMIFS(#REF!,#REF!,"Lấy",#REF!,AM$2,#REF!,AM$3,#REF!,AM$1,#REF!,$L44)</f>
        <v>#REF!</v>
      </c>
      <c r="AN44" s="333" t="e">
        <f>SUMIFS(#REF!,#REF!,AN$2,#REF!,AN$3,#REF!,$L44,#REF!,AN$1)
+SUMIFS(#REF!,#REF!,AN$2,#REF!,AN$3,#REF!,$L44,#REF!,AN$1)
+SUMIFS(#REF!,#REF!,"Lấy",#REF!,AN$2,#REF!,AN$3,#REF!,AN$1,#REF!,$L44)</f>
        <v>#REF!</v>
      </c>
      <c r="AO44" s="333" t="e">
        <f>SUMIFS(#REF!,#REF!,AO$2,#REF!,AO$3,#REF!,$L44,#REF!,AO$1)
+SUMIFS(#REF!,#REF!,AO$2,#REF!,AO$3,#REF!,$L44,#REF!,AO$1)
+SUMIFS(#REF!,#REF!,"Lấy",#REF!,AO$2,#REF!,AO$3,#REF!,AO$1,#REF!,$L44)</f>
        <v>#REF!</v>
      </c>
      <c r="AP44" s="333" t="e">
        <f>SUMIFS(#REF!,#REF!,AP$2,#REF!,AP$3,#REF!,$L44,#REF!,AP$1)
+SUMIFS(#REF!,#REF!,AP$2,#REF!,AP$3,#REF!,$L44,#REF!,AP$1)
+SUMIFS(#REF!,#REF!,"Lấy",#REF!,AP$2,#REF!,AP$3,#REF!,AP$1,#REF!,$L44)</f>
        <v>#REF!</v>
      </c>
      <c r="AQ44" s="333" t="e">
        <f>SUMIFS(#REF!,#REF!,AQ$2,#REF!,AQ$3,#REF!,$L44,#REF!,AQ$1)
+SUMIFS(#REF!,#REF!,AQ$2,#REF!,AQ$3,#REF!,$L44,#REF!,AQ$1)
+SUMIFS(#REF!,#REF!,"Lấy",#REF!,AQ$2,#REF!,AQ$3,#REF!,AQ$1,#REF!,$L44)</f>
        <v>#REF!</v>
      </c>
      <c r="AR44" s="334" t="e">
        <f t="shared" si="3"/>
        <v>#REF!</v>
      </c>
      <c r="AT44" s="333" t="e">
        <f>SUMIFS(#REF!,#REF!,AT$2,#REF!,AT$3,#REF!,$L44,#REF!,AT$1)
+SUMIFS(#REF!,#REF!,AT$2,#REF!,AT$3,#REF!,$L44,#REF!,AT$1)
+SUMIFS(#REF!,#REF!,"Lấy",#REF!,AT$2,#REF!,AT$3,#REF!,AT$1,#REF!,$L44)</f>
        <v>#REF!</v>
      </c>
      <c r="AU44" s="333" t="e">
        <f>SUMIFS(#REF!,#REF!,AU$2,#REF!,AU$3,#REF!,$L44,#REF!,AU$1)
+SUMIFS(#REF!,#REF!,AU$2,#REF!,AU$3,#REF!,$L44,#REF!,AU$1)
+SUMIFS(#REF!,#REF!,"Lấy",#REF!,AU$2,#REF!,AU$3,#REF!,AU$1,#REF!,$L44)</f>
        <v>#REF!</v>
      </c>
      <c r="AV44" s="333" t="e">
        <f>SUMIFS(#REF!,#REF!,AV$2,#REF!,AV$3,#REF!,$L44,#REF!,AV$1)
+SUMIFS(#REF!,#REF!,AV$2,#REF!,AV$3,#REF!,$L44,#REF!,AV$1)
+SUMIFS(#REF!,#REF!,"Lấy",#REF!,AV$2,#REF!,AV$3,#REF!,AV$1,#REF!,$L44)</f>
        <v>#REF!</v>
      </c>
      <c r="AW44" s="333" t="e">
        <f>SUMIFS(#REF!,#REF!,AW$2,#REF!,AW$3,#REF!,$L44,#REF!,AW$1)
+SUMIFS(#REF!,#REF!,AW$2,#REF!,AW$3,#REF!,$L44,#REF!,AW$1)
+SUMIFS(#REF!,#REF!,"Lấy",#REF!,AW$2,#REF!,AW$3,#REF!,AW$1,#REF!,$L44)</f>
        <v>#REF!</v>
      </c>
      <c r="AX44" s="333" t="e">
        <f>SUMIFS(#REF!,#REF!,AX$2,#REF!,AX$3,#REF!,$L44,#REF!,AX$1)
+SUMIFS(#REF!,#REF!,AX$2,#REF!,AX$3,#REF!,$L44,#REF!,AX$1)
+SUMIFS(#REF!,#REF!,"Lấy",#REF!,AX$2,#REF!,AX$3,#REF!,AX$1,#REF!,$L44)</f>
        <v>#REF!</v>
      </c>
      <c r="AY44" s="333" t="e">
        <f>SUMIFS(#REF!,#REF!,AY$2,#REF!,AY$3,#REF!,$L44,#REF!,AY$1)
+SUMIFS(#REF!,#REF!,AY$2,#REF!,AY$3,#REF!,$L44,#REF!,AY$1)
+SUMIFS(#REF!,#REF!,"Lấy",#REF!,AY$2,#REF!,AY$3,#REF!,AY$1,#REF!,$L44)</f>
        <v>#REF!</v>
      </c>
      <c r="AZ44" s="333" t="e">
        <f>SUMIFS(#REF!,#REF!,AZ$2,#REF!,AZ$3,#REF!,$L44,#REF!,AZ$1)
+SUMIFS(#REF!,#REF!,AZ$2,#REF!,AZ$3,#REF!,$L44,#REF!,AZ$1)
+SUMIFS(#REF!,#REF!,"Lấy",#REF!,AZ$2,#REF!,AZ$3,#REF!,AZ$1,#REF!,$L44)</f>
        <v>#REF!</v>
      </c>
      <c r="BA44" s="333" t="e">
        <f>SUMIFS(#REF!,#REF!,BA$2,#REF!,BA$3,#REF!,$L44,#REF!,BA$1)
+SUMIFS(#REF!,#REF!,BA$2,#REF!,BA$3,#REF!,$L44,#REF!,BA$1)
+SUMIFS(#REF!,#REF!,"Lấy",#REF!,BA$2,#REF!,BA$3,#REF!,BA$1,#REF!,$L44)</f>
        <v>#REF!</v>
      </c>
      <c r="BB44" s="333" t="e">
        <f>SUMIFS(#REF!,#REF!,BB$2,#REF!,BB$3,#REF!,$L44,#REF!,BB$1)
+SUMIFS(#REF!,#REF!,BB$2,#REF!,BB$3,#REF!,$L44,#REF!,BB$1)
+SUMIFS(#REF!,#REF!,"Lấy",#REF!,BB$2,#REF!,BB$3,#REF!,BB$1,#REF!,$L44)</f>
        <v>#REF!</v>
      </c>
      <c r="BC44" s="333" t="e">
        <f>SUMIFS(#REF!,#REF!,BC$2,#REF!,BC$3,#REF!,$L44,#REF!,BC$1)
+SUMIFS(#REF!,#REF!,BC$2,#REF!,BC$3,#REF!,$L44,#REF!,BC$1)
+SUMIFS(#REF!,#REF!,"Lấy",#REF!,BC$2,#REF!,BC$3,#REF!,BC$1,#REF!,$L44)</f>
        <v>#REF!</v>
      </c>
      <c r="BD44" s="333" t="e">
        <f>SUMIFS(#REF!,#REF!,BD$2,#REF!,BD$3,#REF!,$L44,#REF!,BD$1)
+SUMIFS(#REF!,#REF!,BD$2,#REF!,BD$3,#REF!,$L44,#REF!,BD$1)
+SUMIFS(#REF!,#REF!,"Lấy",#REF!,BD$2,#REF!,BD$3,#REF!,BD$1,#REF!,$L44)</f>
        <v>#REF!</v>
      </c>
      <c r="BE44" s="333" t="e">
        <f>SUMIFS(#REF!,#REF!,BE$2,#REF!,BE$3,#REF!,$L44,#REF!,BE$1)
+SUMIFS(#REF!,#REF!,BE$2,#REF!,BE$3,#REF!,$L44,#REF!,BE$1)
+SUMIFS(#REF!,#REF!,"Lấy",#REF!,BE$2,#REF!,BE$3,#REF!,BE$1,#REF!,$L44)</f>
        <v>#REF!</v>
      </c>
      <c r="BF44" s="334" t="e">
        <f t="shared" si="4"/>
        <v>#REF!</v>
      </c>
      <c r="BH44" s="333" t="e">
        <f>SUMIFS(#REF!,#REF!,BH$2,#REF!,BH$3,#REF!,$L44,#REF!,BH$1)
+SUMIFS(#REF!,#REF!,BH$2,#REF!,BH$3,#REF!,$L44,#REF!,BH$1)
+SUMIFS(#REF!,#REF!,"Lấy",#REF!,BH$2,#REF!,BH$3,#REF!,BH$1,#REF!,$L44)</f>
        <v>#REF!</v>
      </c>
      <c r="BI44" s="333" t="e">
        <f>SUMIFS(#REF!,#REF!,BI$2,#REF!,BI$3,#REF!,$L44,#REF!,BI$1)
+SUMIFS(#REF!,#REF!,BI$2,#REF!,BI$3,#REF!,$L44,#REF!,BI$1)
+SUMIFS(#REF!,#REF!,"Lấy",#REF!,BI$2,#REF!,BI$3,#REF!,BI$1,#REF!,$L44)</f>
        <v>#REF!</v>
      </c>
      <c r="BJ44" s="333" t="e">
        <f>SUMIFS(#REF!,#REF!,BJ$2,#REF!,BJ$3,#REF!,$L44,#REF!,BJ$1)
+SUMIFS(#REF!,#REF!,BJ$2,#REF!,BJ$3,#REF!,$L44,#REF!,BJ$1)
+SUMIFS(#REF!,#REF!,"Lấy",#REF!,BJ$2,#REF!,BJ$3,#REF!,BJ$1,#REF!,$L44)</f>
        <v>#REF!</v>
      </c>
      <c r="BK44" s="333" t="e">
        <f>SUMIFS(#REF!,#REF!,BK$2,#REF!,BK$3,#REF!,$L44,#REF!,BK$1)
+SUMIFS(#REF!,#REF!,BK$2,#REF!,BK$3,#REF!,$L44,#REF!,BK$1)
+SUMIFS(#REF!,#REF!,"Lấy",#REF!,BK$2,#REF!,BK$3,#REF!,BK$1,#REF!,$L44)</f>
        <v>#REF!</v>
      </c>
      <c r="BL44" s="333" t="e">
        <f>SUMIFS(#REF!,#REF!,BL$2,#REF!,BL$3,#REF!,$L44,#REF!,BL$1)
+SUMIFS(#REF!,#REF!,BL$2,#REF!,BL$3,#REF!,$L44,#REF!,BL$1)
+SUMIFS(#REF!,#REF!,"Lấy",#REF!,BL$2,#REF!,BL$3,#REF!,BL$1,#REF!,$L44)</f>
        <v>#REF!</v>
      </c>
      <c r="BM44" s="333" t="e">
        <f>SUMIFS(#REF!,#REF!,BM$2,#REF!,BM$3,#REF!,$L44,#REF!,BM$1)
+SUMIFS(#REF!,#REF!,BM$2,#REF!,BM$3,#REF!,$L44,#REF!,BM$1)
+SUMIFS(#REF!,#REF!,"Lấy",#REF!,BM$2,#REF!,BM$3,#REF!,BM$1,#REF!,$L44)</f>
        <v>#REF!</v>
      </c>
      <c r="BN44" s="333" t="e">
        <f>SUMIFS(#REF!,#REF!,BN$2,#REF!,BN$3,#REF!,$L44,#REF!,BN$1)
+SUMIFS(#REF!,#REF!,BN$2,#REF!,BN$3,#REF!,$L44,#REF!,BN$1)
+SUMIFS(#REF!,#REF!,"Lấy",#REF!,BN$2,#REF!,BN$3,#REF!,BN$1,#REF!,$L44)</f>
        <v>#REF!</v>
      </c>
      <c r="BO44" s="333" t="e">
        <f>SUMIFS(#REF!,#REF!,BO$2,#REF!,BO$3,#REF!,$L44,#REF!,BO$1)
+SUMIFS(#REF!,#REF!,BO$2,#REF!,BO$3,#REF!,$L44,#REF!,BO$1)
+SUMIFS(#REF!,#REF!,"Lấy",#REF!,BO$2,#REF!,BO$3,#REF!,BO$1,#REF!,$L44)</f>
        <v>#REF!</v>
      </c>
      <c r="BP44" s="333" t="e">
        <f>SUMIFS(#REF!,#REF!,BP$2,#REF!,BP$3,#REF!,$L44,#REF!,BP$1)
+SUMIFS(#REF!,#REF!,BP$2,#REF!,BP$3,#REF!,$L44,#REF!,BP$1)
+SUMIFS(#REF!,#REF!,"Lấy",#REF!,BP$2,#REF!,BP$3,#REF!,BP$1,#REF!,$L44)</f>
        <v>#REF!</v>
      </c>
      <c r="BQ44" s="333" t="e">
        <f>SUMIFS(#REF!,#REF!,BQ$2,#REF!,BQ$3,#REF!,$L44,#REF!,BQ$1)
+SUMIFS(#REF!,#REF!,BQ$2,#REF!,BQ$3,#REF!,$L44,#REF!,BQ$1)
+SUMIFS(#REF!,#REF!,"Lấy",#REF!,BQ$2,#REF!,BQ$3,#REF!,BQ$1,#REF!,$L44)</f>
        <v>#REF!</v>
      </c>
      <c r="BR44" s="333" t="e">
        <f>SUMIFS(#REF!,#REF!,BR$2,#REF!,BR$3,#REF!,$L44,#REF!,BR$1)
+SUMIFS(#REF!,#REF!,BR$2,#REF!,BR$3,#REF!,$L44,#REF!,BR$1)
+SUMIFS(#REF!,#REF!,"Lấy",#REF!,BR$2,#REF!,BR$3,#REF!,BR$1,#REF!,$L44)</f>
        <v>#REF!</v>
      </c>
      <c r="BS44" s="333" t="e">
        <f>SUMIFS(#REF!,#REF!,BS$2,#REF!,BS$3,#REF!,$L44,#REF!,BS$1)
+SUMIFS(#REF!,#REF!,BS$2,#REF!,BS$3,#REF!,$L44,#REF!,BS$1)
+SUMIFS(#REF!,#REF!,"Lấy",#REF!,BS$2,#REF!,BS$3,#REF!,BS$1,#REF!,$L44)</f>
        <v>#REF!</v>
      </c>
      <c r="BT44" s="334" t="e">
        <f t="shared" si="5"/>
        <v>#REF!</v>
      </c>
      <c r="BV44" s="331">
        <v>0</v>
      </c>
      <c r="BW44" s="331">
        <v>0</v>
      </c>
      <c r="BX44" s="331">
        <v>0</v>
      </c>
      <c r="BY44" s="331">
        <v>0</v>
      </c>
      <c r="BZ44" s="331">
        <v>0</v>
      </c>
      <c r="CA44" s="331">
        <v>0</v>
      </c>
      <c r="CB44" s="331">
        <v>0</v>
      </c>
      <c r="CC44" s="331">
        <v>0</v>
      </c>
      <c r="CD44" s="331">
        <v>0</v>
      </c>
      <c r="CE44" s="331">
        <v>0</v>
      </c>
      <c r="CF44" s="331">
        <v>0</v>
      </c>
      <c r="CG44" s="331">
        <v>0</v>
      </c>
      <c r="CH44" s="334">
        <f t="shared" si="6"/>
        <v>0</v>
      </c>
      <c r="CI44" s="377">
        <f t="shared" si="7"/>
        <v>0</v>
      </c>
      <c r="CJ44" s="331">
        <v>0</v>
      </c>
      <c r="CK44" s="331">
        <v>0</v>
      </c>
      <c r="CL44" s="331">
        <v>0</v>
      </c>
      <c r="CM44" s="331">
        <v>0</v>
      </c>
      <c r="CN44" s="331">
        <v>0</v>
      </c>
      <c r="CO44" s="333"/>
      <c r="CP44" s="333"/>
      <c r="CQ44" s="333"/>
      <c r="CR44" s="333"/>
      <c r="CS44" s="333"/>
      <c r="CT44" s="333"/>
      <c r="CU44" s="333"/>
      <c r="CV44" s="334">
        <f t="shared" si="8"/>
        <v>0</v>
      </c>
      <c r="CX44" s="1033"/>
    </row>
    <row r="45" spans="1:102" ht="73.8" customHeight="1" x14ac:dyDescent="0.25">
      <c r="B45" s="172">
        <f>IF(C45=0,"",MAX($B$7:B42)+1)</f>
        <v>37</v>
      </c>
      <c r="C45" s="202">
        <v>6210000701</v>
      </c>
      <c r="D45" s="192" t="str">
        <f>_xlfn.XLOOKUP(C45,'COA_DTGroup_Update 20260428'!$C$410:$C$854,'COA_DTGroup_Update 20260428'!$A$410:$A$854,"")</f>
        <v>Chi phí bao bì</v>
      </c>
      <c r="E45" s="192" t="s">
        <v>135</v>
      </c>
      <c r="F45" s="202" t="s">
        <v>843</v>
      </c>
      <c r="G45" s="192" t="s">
        <v>844</v>
      </c>
      <c r="H45" s="179">
        <f>VLOOKUP(C45,'COA_DTGroup_Update 20260428'!C:D,2,0)</f>
        <v>621</v>
      </c>
      <c r="I45" s="179">
        <v>26</v>
      </c>
      <c r="J45" s="198" t="s">
        <v>135</v>
      </c>
      <c r="K45" s="220" t="s">
        <v>197</v>
      </c>
      <c r="L45" s="1041" t="s">
        <v>625</v>
      </c>
      <c r="M45" s="1050" t="s">
        <v>2275</v>
      </c>
      <c r="N45" s="1039" t="s">
        <v>2276</v>
      </c>
      <c r="O45" s="1039" t="s">
        <v>625</v>
      </c>
      <c r="P45" s="1" t="b">
        <v>0</v>
      </c>
      <c r="R45" s="333" t="e">
        <f>SUMIFS(#REF!,#REF!,R$2,#REF!,R$3,#REF!,$L45,#REF!,R$1)
+SUMIFS(#REF!,#REF!,R$2,#REF!,R$3,#REF!,$L45,#REF!,R$1)
+SUMIFS(#REF!,#REF!,"Lấy",#REF!,R$2,#REF!,R$3,#REF!,R$1,#REF!,$L45)</f>
        <v>#REF!</v>
      </c>
      <c r="S45" s="333" t="e">
        <f>SUMIFS(#REF!,#REF!,S$2,#REF!,S$3,#REF!,$L45,#REF!,S$1)
+SUMIFS(#REF!,#REF!,S$2,#REF!,S$3,#REF!,$L45,#REF!,S$1)
+SUMIFS(#REF!,#REF!,"Lấy",#REF!,S$2,#REF!,S$3,#REF!,S$1,#REF!,$L45)</f>
        <v>#REF!</v>
      </c>
      <c r="T45" s="333" t="e">
        <f>SUMIFS(#REF!,#REF!,T$2,#REF!,T$3,#REF!,$L45,#REF!,T$1)
+SUMIFS(#REF!,#REF!,T$2,#REF!,T$3,#REF!,$L45,#REF!,T$1)
+SUMIFS(#REF!,#REF!,"Lấy",#REF!,T$2,#REF!,T$3,#REF!,T$1,#REF!,$L45)</f>
        <v>#REF!</v>
      </c>
      <c r="U45" s="333" t="e">
        <f>SUMIFS(#REF!,#REF!,U$2,#REF!,U$3,#REF!,$L45,#REF!,U$1)
+SUMIFS(#REF!,#REF!,U$2,#REF!,U$3,#REF!,$L45,#REF!,U$1)
+SUMIFS(#REF!,#REF!,"Lấy",#REF!,U$2,#REF!,U$3,#REF!,U$1,#REF!,$L45)</f>
        <v>#REF!</v>
      </c>
      <c r="V45" s="333" t="e">
        <f>SUMIFS(#REF!,#REF!,V$2,#REF!,V$3,#REF!,$L45,#REF!,V$1)
+SUMIFS(#REF!,#REF!,V$2,#REF!,V$3,#REF!,$L45,#REF!,V$1)
+SUMIFS(#REF!,#REF!,"Lấy",#REF!,V$2,#REF!,V$3,#REF!,V$1,#REF!,$L45)</f>
        <v>#REF!</v>
      </c>
      <c r="W45" s="333" t="e">
        <f>SUMIFS(#REF!,#REF!,W$2,#REF!,W$3,#REF!,$L45,#REF!,W$1)
+SUMIFS(#REF!,#REF!,W$2,#REF!,W$3,#REF!,$L45,#REF!,W$1)
+SUMIFS(#REF!,#REF!,"Lấy",#REF!,W$2,#REF!,W$3,#REF!,W$1,#REF!,$L45)</f>
        <v>#REF!</v>
      </c>
      <c r="X45" s="333" t="e">
        <f>SUMIFS(#REF!,#REF!,X$2,#REF!,X$3,#REF!,$L45,#REF!,X$1)
+SUMIFS(#REF!,#REF!,X$2,#REF!,X$3,#REF!,$L45,#REF!,X$1)
+SUMIFS(#REF!,#REF!,"Lấy",#REF!,X$2,#REF!,X$3,#REF!,X$1,#REF!,$L45)</f>
        <v>#REF!</v>
      </c>
      <c r="Y45" s="333" t="e">
        <f>SUMIFS(#REF!,#REF!,Y$2,#REF!,Y$3,#REF!,$L45,#REF!,Y$1)
+SUMIFS(#REF!,#REF!,Y$2,#REF!,Y$3,#REF!,$L45,#REF!,Y$1)
+SUMIFS(#REF!,#REF!,"Lấy",#REF!,Y$2,#REF!,Y$3,#REF!,Y$1,#REF!,$L45)</f>
        <v>#REF!</v>
      </c>
      <c r="Z45" s="333" t="e">
        <f>SUMIFS(#REF!,#REF!,Z$2,#REF!,Z$3,#REF!,$L45,#REF!,Z$1)
+SUMIFS(#REF!,#REF!,Z$2,#REF!,Z$3,#REF!,$L45,#REF!,Z$1)
+SUMIFS(#REF!,#REF!,"Lấy",#REF!,Z$2,#REF!,Z$3,#REF!,Z$1,#REF!,$L45)</f>
        <v>#REF!</v>
      </c>
      <c r="AA45" s="333" t="e">
        <f>SUMIFS(#REF!,#REF!,AA$2,#REF!,AA$3,#REF!,$L45,#REF!,AA$1)
+SUMIFS(#REF!,#REF!,AA$2,#REF!,AA$3,#REF!,$L45,#REF!,AA$1)
+SUMIFS(#REF!,#REF!,"Lấy",#REF!,AA$2,#REF!,AA$3,#REF!,AA$1,#REF!,$L45)</f>
        <v>#REF!</v>
      </c>
      <c r="AB45" s="333" t="e">
        <f>SUMIFS(#REF!,#REF!,AB$2,#REF!,AB$3,#REF!,$L45,#REF!,AB$1)
+SUMIFS(#REF!,#REF!,AB$2,#REF!,AB$3,#REF!,$L45,#REF!,AB$1)
+SUMIFS(#REF!,#REF!,"Lấy",#REF!,AB$2,#REF!,AB$3,#REF!,AB$1,#REF!,$L45)</f>
        <v>#REF!</v>
      </c>
      <c r="AC45" s="333" t="e">
        <f>SUMIFS(#REF!,#REF!,AC$2,#REF!,AC$3,#REF!,$L45,#REF!,AC$1)
+SUMIFS(#REF!,#REF!,AC$2,#REF!,AC$3,#REF!,$L45,#REF!,AC$1)
+SUMIFS(#REF!,#REF!,"Lấy",#REF!,AC$2,#REF!,AC$3,#REF!,AC$1,#REF!,$L45)</f>
        <v>#REF!</v>
      </c>
      <c r="AD45" s="334" t="e">
        <f t="shared" si="2"/>
        <v>#REF!</v>
      </c>
      <c r="AF45" s="333" t="e">
        <f>SUMIFS(#REF!,#REF!,AF$2,#REF!,AF$3,#REF!,$L45,#REF!,AF$1)
+SUMIFS(#REF!,#REF!,AF$2,#REF!,AF$3,#REF!,$L45,#REF!,AF$1)
+SUMIFS(#REF!,#REF!,"Lấy",#REF!,AF$2,#REF!,AF$3,#REF!,AF$1,#REF!,$L45)</f>
        <v>#REF!</v>
      </c>
      <c r="AG45" s="333" t="e">
        <f>SUMIFS(#REF!,#REF!,AG$2,#REF!,AG$3,#REF!,$L45,#REF!,AG$1)
+SUMIFS(#REF!,#REF!,AG$2,#REF!,AG$3,#REF!,$L45,#REF!,AG$1)
+SUMIFS(#REF!,#REF!,"Lấy",#REF!,AG$2,#REF!,AG$3,#REF!,AG$1,#REF!,$L45)</f>
        <v>#REF!</v>
      </c>
      <c r="AH45" s="333" t="e">
        <f>SUMIFS(#REF!,#REF!,AH$2,#REF!,AH$3,#REF!,$L45,#REF!,AH$1)
+SUMIFS(#REF!,#REF!,AH$2,#REF!,AH$3,#REF!,$L45,#REF!,AH$1)
+SUMIFS(#REF!,#REF!,"Lấy",#REF!,AH$2,#REF!,AH$3,#REF!,AH$1,#REF!,$L45)</f>
        <v>#REF!</v>
      </c>
      <c r="AI45" s="333" t="e">
        <f>SUMIFS(#REF!,#REF!,AI$2,#REF!,AI$3,#REF!,$L45,#REF!,AI$1)
+SUMIFS(#REF!,#REF!,AI$2,#REF!,AI$3,#REF!,$L45,#REF!,AI$1)
+SUMIFS(#REF!,#REF!,"Lấy",#REF!,AI$2,#REF!,AI$3,#REF!,AI$1,#REF!,$L45)</f>
        <v>#REF!</v>
      </c>
      <c r="AJ45" s="333" t="e">
        <f>SUMIFS(#REF!,#REF!,AJ$2,#REF!,AJ$3,#REF!,$L45,#REF!,AJ$1)
+SUMIFS(#REF!,#REF!,AJ$2,#REF!,AJ$3,#REF!,$L45,#REF!,AJ$1)
+SUMIFS(#REF!,#REF!,"Lấy",#REF!,AJ$2,#REF!,AJ$3,#REF!,AJ$1,#REF!,$L45)</f>
        <v>#REF!</v>
      </c>
      <c r="AK45" s="333" t="e">
        <f>SUMIFS(#REF!,#REF!,AK$2,#REF!,AK$3,#REF!,$L45,#REF!,AK$1)
+SUMIFS(#REF!,#REF!,AK$2,#REF!,AK$3,#REF!,$L45,#REF!,AK$1)
+SUMIFS(#REF!,#REF!,"Lấy",#REF!,AK$2,#REF!,AK$3,#REF!,AK$1,#REF!,$L45)</f>
        <v>#REF!</v>
      </c>
      <c r="AL45" s="333" t="e">
        <f>SUMIFS(#REF!,#REF!,AL$2,#REF!,AL$3,#REF!,$L45,#REF!,AL$1)
+SUMIFS(#REF!,#REF!,AL$2,#REF!,AL$3,#REF!,$L45,#REF!,AL$1)
+SUMIFS(#REF!,#REF!,"Lấy",#REF!,AL$2,#REF!,AL$3,#REF!,AL$1,#REF!,$L45)</f>
        <v>#REF!</v>
      </c>
      <c r="AM45" s="333" t="e">
        <f>SUMIFS(#REF!,#REF!,AM$2,#REF!,AM$3,#REF!,$L45,#REF!,AM$1)
+SUMIFS(#REF!,#REF!,AM$2,#REF!,AM$3,#REF!,$L45,#REF!,AM$1)
+SUMIFS(#REF!,#REF!,"Lấy",#REF!,AM$2,#REF!,AM$3,#REF!,AM$1,#REF!,$L45)</f>
        <v>#REF!</v>
      </c>
      <c r="AN45" s="333" t="e">
        <f>SUMIFS(#REF!,#REF!,AN$2,#REF!,AN$3,#REF!,$L45,#REF!,AN$1)
+SUMIFS(#REF!,#REF!,AN$2,#REF!,AN$3,#REF!,$L45,#REF!,AN$1)
+SUMIFS(#REF!,#REF!,"Lấy",#REF!,AN$2,#REF!,AN$3,#REF!,AN$1,#REF!,$L45)</f>
        <v>#REF!</v>
      </c>
      <c r="AO45" s="333" t="e">
        <f>SUMIFS(#REF!,#REF!,AO$2,#REF!,AO$3,#REF!,$L45,#REF!,AO$1)
+SUMIFS(#REF!,#REF!,AO$2,#REF!,AO$3,#REF!,$L45,#REF!,AO$1)
+SUMIFS(#REF!,#REF!,"Lấy",#REF!,AO$2,#REF!,AO$3,#REF!,AO$1,#REF!,$L45)</f>
        <v>#REF!</v>
      </c>
      <c r="AP45" s="333" t="e">
        <f>SUMIFS(#REF!,#REF!,AP$2,#REF!,AP$3,#REF!,$L45,#REF!,AP$1)
+SUMIFS(#REF!,#REF!,AP$2,#REF!,AP$3,#REF!,$L45,#REF!,AP$1)
+SUMIFS(#REF!,#REF!,"Lấy",#REF!,AP$2,#REF!,AP$3,#REF!,AP$1,#REF!,$L45)</f>
        <v>#REF!</v>
      </c>
      <c r="AQ45" s="333" t="e">
        <f>SUMIFS(#REF!,#REF!,AQ$2,#REF!,AQ$3,#REF!,$L45,#REF!,AQ$1)
+SUMIFS(#REF!,#REF!,AQ$2,#REF!,AQ$3,#REF!,$L45,#REF!,AQ$1)
+SUMIFS(#REF!,#REF!,"Lấy",#REF!,AQ$2,#REF!,AQ$3,#REF!,AQ$1,#REF!,$L45)</f>
        <v>#REF!</v>
      </c>
      <c r="AR45" s="334" t="e">
        <f t="shared" si="3"/>
        <v>#REF!</v>
      </c>
      <c r="AT45" s="333" t="e">
        <f>SUMIFS(#REF!,#REF!,AT$2,#REF!,AT$3,#REF!,$L45,#REF!,AT$1)
+SUMIFS(#REF!,#REF!,AT$2,#REF!,AT$3,#REF!,$L45,#REF!,AT$1)
+SUMIFS(#REF!,#REF!,"Lấy",#REF!,AT$2,#REF!,AT$3,#REF!,AT$1,#REF!,$L45)</f>
        <v>#REF!</v>
      </c>
      <c r="AU45" s="333" t="e">
        <f>SUMIFS(#REF!,#REF!,AU$2,#REF!,AU$3,#REF!,$L45,#REF!,AU$1)
+SUMIFS(#REF!,#REF!,AU$2,#REF!,AU$3,#REF!,$L45,#REF!,AU$1)
+SUMIFS(#REF!,#REF!,"Lấy",#REF!,AU$2,#REF!,AU$3,#REF!,AU$1,#REF!,$L45)</f>
        <v>#REF!</v>
      </c>
      <c r="AV45" s="333" t="e">
        <f>SUMIFS(#REF!,#REF!,AV$2,#REF!,AV$3,#REF!,$L45,#REF!,AV$1)
+SUMIFS(#REF!,#REF!,AV$2,#REF!,AV$3,#REF!,$L45,#REF!,AV$1)
+SUMIFS(#REF!,#REF!,"Lấy",#REF!,AV$2,#REF!,AV$3,#REF!,AV$1,#REF!,$L45)</f>
        <v>#REF!</v>
      </c>
      <c r="AW45" s="333" t="e">
        <f>SUMIFS(#REF!,#REF!,AW$2,#REF!,AW$3,#REF!,$L45,#REF!,AW$1)
+SUMIFS(#REF!,#REF!,AW$2,#REF!,AW$3,#REF!,$L45,#REF!,AW$1)
+SUMIFS(#REF!,#REF!,"Lấy",#REF!,AW$2,#REF!,AW$3,#REF!,AW$1,#REF!,$L45)</f>
        <v>#REF!</v>
      </c>
      <c r="AX45" s="333" t="e">
        <f>SUMIFS(#REF!,#REF!,AX$2,#REF!,AX$3,#REF!,$L45,#REF!,AX$1)
+SUMIFS(#REF!,#REF!,AX$2,#REF!,AX$3,#REF!,$L45,#REF!,AX$1)
+SUMIFS(#REF!,#REF!,"Lấy",#REF!,AX$2,#REF!,AX$3,#REF!,AX$1,#REF!,$L45)</f>
        <v>#REF!</v>
      </c>
      <c r="AY45" s="333" t="e">
        <f>SUMIFS(#REF!,#REF!,AY$2,#REF!,AY$3,#REF!,$L45,#REF!,AY$1)
+SUMIFS(#REF!,#REF!,AY$2,#REF!,AY$3,#REF!,$L45,#REF!,AY$1)
+SUMIFS(#REF!,#REF!,"Lấy",#REF!,AY$2,#REF!,AY$3,#REF!,AY$1,#REF!,$L45)</f>
        <v>#REF!</v>
      </c>
      <c r="AZ45" s="333" t="e">
        <f>SUMIFS(#REF!,#REF!,AZ$2,#REF!,AZ$3,#REF!,$L45,#REF!,AZ$1)
+SUMIFS(#REF!,#REF!,AZ$2,#REF!,AZ$3,#REF!,$L45,#REF!,AZ$1)
+SUMIFS(#REF!,#REF!,"Lấy",#REF!,AZ$2,#REF!,AZ$3,#REF!,AZ$1,#REF!,$L45)</f>
        <v>#REF!</v>
      </c>
      <c r="BA45" s="333" t="e">
        <f>SUMIFS(#REF!,#REF!,BA$2,#REF!,BA$3,#REF!,$L45,#REF!,BA$1)
+SUMIFS(#REF!,#REF!,BA$2,#REF!,BA$3,#REF!,$L45,#REF!,BA$1)
+SUMIFS(#REF!,#REF!,"Lấy",#REF!,BA$2,#REF!,BA$3,#REF!,BA$1,#REF!,$L45)</f>
        <v>#REF!</v>
      </c>
      <c r="BB45" s="333" t="e">
        <f>SUMIFS(#REF!,#REF!,BB$2,#REF!,BB$3,#REF!,$L45,#REF!,BB$1)
+SUMIFS(#REF!,#REF!,BB$2,#REF!,BB$3,#REF!,$L45,#REF!,BB$1)
+SUMIFS(#REF!,#REF!,"Lấy",#REF!,BB$2,#REF!,BB$3,#REF!,BB$1,#REF!,$L45)</f>
        <v>#REF!</v>
      </c>
      <c r="BC45" s="333" t="e">
        <f>SUMIFS(#REF!,#REF!,BC$2,#REF!,BC$3,#REF!,$L45,#REF!,BC$1)
+SUMIFS(#REF!,#REF!,BC$2,#REF!,BC$3,#REF!,$L45,#REF!,BC$1)
+SUMIFS(#REF!,#REF!,"Lấy",#REF!,BC$2,#REF!,BC$3,#REF!,BC$1,#REF!,$L45)</f>
        <v>#REF!</v>
      </c>
      <c r="BD45" s="333" t="e">
        <f>SUMIFS(#REF!,#REF!,BD$2,#REF!,BD$3,#REF!,$L45,#REF!,BD$1)
+SUMIFS(#REF!,#REF!,BD$2,#REF!,BD$3,#REF!,$L45,#REF!,BD$1)
+SUMIFS(#REF!,#REF!,"Lấy",#REF!,BD$2,#REF!,BD$3,#REF!,BD$1,#REF!,$L45)</f>
        <v>#REF!</v>
      </c>
      <c r="BE45" s="333" t="e">
        <f>SUMIFS(#REF!,#REF!,BE$2,#REF!,BE$3,#REF!,$L45,#REF!,BE$1)
+SUMIFS(#REF!,#REF!,BE$2,#REF!,BE$3,#REF!,$L45,#REF!,BE$1)
+SUMIFS(#REF!,#REF!,"Lấy",#REF!,BE$2,#REF!,BE$3,#REF!,BE$1,#REF!,$L45)</f>
        <v>#REF!</v>
      </c>
      <c r="BF45" s="334" t="e">
        <f t="shared" si="4"/>
        <v>#REF!</v>
      </c>
      <c r="BH45" s="333" t="e">
        <f>SUMIFS(#REF!,#REF!,BH$2,#REF!,BH$3,#REF!,$L45,#REF!,BH$1)
+SUMIFS(#REF!,#REF!,BH$2,#REF!,BH$3,#REF!,$L45,#REF!,BH$1)
+SUMIFS(#REF!,#REF!,"Lấy",#REF!,BH$2,#REF!,BH$3,#REF!,BH$1,#REF!,$L45)</f>
        <v>#REF!</v>
      </c>
      <c r="BI45" s="333" t="e">
        <f>SUMIFS(#REF!,#REF!,BI$2,#REF!,BI$3,#REF!,$L45,#REF!,BI$1)
+SUMIFS(#REF!,#REF!,BI$2,#REF!,BI$3,#REF!,$L45,#REF!,BI$1)
+SUMIFS(#REF!,#REF!,"Lấy",#REF!,BI$2,#REF!,BI$3,#REF!,BI$1,#REF!,$L45)</f>
        <v>#REF!</v>
      </c>
      <c r="BJ45" s="333" t="e">
        <f>SUMIFS(#REF!,#REF!,BJ$2,#REF!,BJ$3,#REF!,$L45,#REF!,BJ$1)
+SUMIFS(#REF!,#REF!,BJ$2,#REF!,BJ$3,#REF!,$L45,#REF!,BJ$1)
+SUMIFS(#REF!,#REF!,"Lấy",#REF!,BJ$2,#REF!,BJ$3,#REF!,BJ$1,#REF!,$L45)</f>
        <v>#REF!</v>
      </c>
      <c r="BK45" s="333" t="e">
        <f>SUMIFS(#REF!,#REF!,BK$2,#REF!,BK$3,#REF!,$L45,#REF!,BK$1)
+SUMIFS(#REF!,#REF!,BK$2,#REF!,BK$3,#REF!,$L45,#REF!,BK$1)
+SUMIFS(#REF!,#REF!,"Lấy",#REF!,BK$2,#REF!,BK$3,#REF!,BK$1,#REF!,$L45)</f>
        <v>#REF!</v>
      </c>
      <c r="BL45" s="333" t="e">
        <f>SUMIFS(#REF!,#REF!,BL$2,#REF!,BL$3,#REF!,$L45,#REF!,BL$1)
+SUMIFS(#REF!,#REF!,BL$2,#REF!,BL$3,#REF!,$L45,#REF!,BL$1)
+SUMIFS(#REF!,#REF!,"Lấy",#REF!,BL$2,#REF!,BL$3,#REF!,BL$1,#REF!,$L45)</f>
        <v>#REF!</v>
      </c>
      <c r="BM45" s="333" t="e">
        <f>SUMIFS(#REF!,#REF!,BM$2,#REF!,BM$3,#REF!,$L45,#REF!,BM$1)
+SUMIFS(#REF!,#REF!,BM$2,#REF!,BM$3,#REF!,$L45,#REF!,BM$1)
+SUMIFS(#REF!,#REF!,"Lấy",#REF!,BM$2,#REF!,BM$3,#REF!,BM$1,#REF!,$L45)</f>
        <v>#REF!</v>
      </c>
      <c r="BN45" s="333" t="e">
        <f>SUMIFS(#REF!,#REF!,BN$2,#REF!,BN$3,#REF!,$L45,#REF!,BN$1)
+SUMIFS(#REF!,#REF!,BN$2,#REF!,BN$3,#REF!,$L45,#REF!,BN$1)
+SUMIFS(#REF!,#REF!,"Lấy",#REF!,BN$2,#REF!,BN$3,#REF!,BN$1,#REF!,$L45)</f>
        <v>#REF!</v>
      </c>
      <c r="BO45" s="333" t="e">
        <f>SUMIFS(#REF!,#REF!,BO$2,#REF!,BO$3,#REF!,$L45,#REF!,BO$1)
+SUMIFS(#REF!,#REF!,BO$2,#REF!,BO$3,#REF!,$L45,#REF!,BO$1)
+SUMIFS(#REF!,#REF!,"Lấy",#REF!,BO$2,#REF!,BO$3,#REF!,BO$1,#REF!,$L45)</f>
        <v>#REF!</v>
      </c>
      <c r="BP45" s="333" t="e">
        <f>SUMIFS(#REF!,#REF!,BP$2,#REF!,BP$3,#REF!,$L45,#REF!,BP$1)
+SUMIFS(#REF!,#REF!,BP$2,#REF!,BP$3,#REF!,$L45,#REF!,BP$1)
+SUMIFS(#REF!,#REF!,"Lấy",#REF!,BP$2,#REF!,BP$3,#REF!,BP$1,#REF!,$L45)</f>
        <v>#REF!</v>
      </c>
      <c r="BQ45" s="333" t="e">
        <f>SUMIFS(#REF!,#REF!,BQ$2,#REF!,BQ$3,#REF!,$L45,#REF!,BQ$1)
+SUMIFS(#REF!,#REF!,BQ$2,#REF!,BQ$3,#REF!,$L45,#REF!,BQ$1)
+SUMIFS(#REF!,#REF!,"Lấy",#REF!,BQ$2,#REF!,BQ$3,#REF!,BQ$1,#REF!,$L45)</f>
        <v>#REF!</v>
      </c>
      <c r="BR45" s="333" t="e">
        <f>SUMIFS(#REF!,#REF!,BR$2,#REF!,BR$3,#REF!,$L45,#REF!,BR$1)
+SUMIFS(#REF!,#REF!,BR$2,#REF!,BR$3,#REF!,$L45,#REF!,BR$1)
+SUMIFS(#REF!,#REF!,"Lấy",#REF!,BR$2,#REF!,BR$3,#REF!,BR$1,#REF!,$L45)</f>
        <v>#REF!</v>
      </c>
      <c r="BS45" s="333" t="e">
        <f>SUMIFS(#REF!,#REF!,BS$2,#REF!,BS$3,#REF!,$L45,#REF!,BS$1)
+SUMIFS(#REF!,#REF!,BS$2,#REF!,BS$3,#REF!,$L45,#REF!,BS$1)
+SUMIFS(#REF!,#REF!,"Lấy",#REF!,BS$2,#REF!,BS$3,#REF!,BS$1,#REF!,$L45)</f>
        <v>#REF!</v>
      </c>
      <c r="BT45" s="334" t="e">
        <f t="shared" si="5"/>
        <v>#REF!</v>
      </c>
      <c r="BV45" s="331">
        <v>0</v>
      </c>
      <c r="BW45" s="331">
        <v>0</v>
      </c>
      <c r="BX45" s="331">
        <v>0</v>
      </c>
      <c r="BY45" s="331">
        <v>0</v>
      </c>
      <c r="BZ45" s="331">
        <v>0</v>
      </c>
      <c r="CA45" s="331">
        <v>0</v>
      </c>
      <c r="CB45" s="331">
        <v>0</v>
      </c>
      <c r="CC45" s="331">
        <v>0</v>
      </c>
      <c r="CD45" s="331">
        <v>0</v>
      </c>
      <c r="CE45" s="331">
        <v>0</v>
      </c>
      <c r="CF45" s="331">
        <v>0</v>
      </c>
      <c r="CG45" s="331">
        <v>0</v>
      </c>
      <c r="CH45" s="334">
        <f t="shared" si="6"/>
        <v>0</v>
      </c>
      <c r="CI45" s="377">
        <f t="shared" si="7"/>
        <v>0</v>
      </c>
      <c r="CJ45" s="331">
        <v>0</v>
      </c>
      <c r="CK45" s="331">
        <v>0</v>
      </c>
      <c r="CL45" s="331">
        <v>0</v>
      </c>
      <c r="CM45" s="331">
        <v>0</v>
      </c>
      <c r="CN45" s="331">
        <v>0</v>
      </c>
      <c r="CO45" s="333"/>
      <c r="CP45" s="333"/>
      <c r="CQ45" s="333"/>
      <c r="CR45" s="333"/>
      <c r="CS45" s="333"/>
      <c r="CT45" s="333"/>
      <c r="CU45" s="333"/>
      <c r="CV45" s="334">
        <f t="shared" si="8"/>
        <v>0</v>
      </c>
      <c r="CX45" s="1033"/>
    </row>
    <row r="46" spans="1:102" x14ac:dyDescent="0.25">
      <c r="B46" s="172">
        <f>IF(C46=0,"",MAX($B$7:B45)+1)</f>
        <v>38</v>
      </c>
      <c r="C46" s="230" t="s">
        <v>841</v>
      </c>
      <c r="D46" s="231"/>
      <c r="E46" s="231" t="s">
        <v>212</v>
      </c>
      <c r="F46" s="230" t="s">
        <v>845</v>
      </c>
      <c r="G46" s="231" t="s">
        <v>805</v>
      </c>
      <c r="H46" s="179">
        <v>621</v>
      </c>
      <c r="I46" s="179">
        <v>27</v>
      </c>
      <c r="J46" s="198" t="s">
        <v>212</v>
      </c>
      <c r="K46" s="220" t="s">
        <v>197</v>
      </c>
      <c r="L46" s="1041" t="s">
        <v>2277</v>
      </c>
      <c r="M46" s="1042"/>
      <c r="N46" s="1039"/>
      <c r="O46" s="1039" t="s">
        <v>841</v>
      </c>
      <c r="P46" s="1" t="b">
        <v>0</v>
      </c>
      <c r="R46" s="333" t="e">
        <f>SUMIFS(#REF!,#REF!,R$2,#REF!,R$3,#REF!,$L46,#REF!,R$1)
+SUMIFS(#REF!,#REF!,R$2,#REF!,R$3,#REF!,$L46,#REF!,R$1)
+SUMIFS(#REF!,#REF!,"Lấy",#REF!,R$2,#REF!,R$3,#REF!,R$1,#REF!,$L46)</f>
        <v>#REF!</v>
      </c>
      <c r="S46" s="333" t="e">
        <f>SUMIFS(#REF!,#REF!,S$2,#REF!,S$3,#REF!,$L46,#REF!,S$1)
+SUMIFS(#REF!,#REF!,S$2,#REF!,S$3,#REF!,$L46,#REF!,S$1)
+SUMIFS(#REF!,#REF!,"Lấy",#REF!,S$2,#REF!,S$3,#REF!,S$1,#REF!,$L46)</f>
        <v>#REF!</v>
      </c>
      <c r="T46" s="333" t="e">
        <f>SUMIFS(#REF!,#REF!,T$2,#REF!,T$3,#REF!,$L46,#REF!,T$1)
+SUMIFS(#REF!,#REF!,T$2,#REF!,T$3,#REF!,$L46,#REF!,T$1)
+SUMIFS(#REF!,#REF!,"Lấy",#REF!,T$2,#REF!,T$3,#REF!,T$1,#REF!,$L46)</f>
        <v>#REF!</v>
      </c>
      <c r="U46" s="333" t="e">
        <f>SUMIFS(#REF!,#REF!,U$2,#REF!,U$3,#REF!,$L46,#REF!,U$1)
+SUMIFS(#REF!,#REF!,U$2,#REF!,U$3,#REF!,$L46,#REF!,U$1)
+SUMIFS(#REF!,#REF!,"Lấy",#REF!,U$2,#REF!,U$3,#REF!,U$1,#REF!,$L46)</f>
        <v>#REF!</v>
      </c>
      <c r="V46" s="333" t="e">
        <f>SUMIFS(#REF!,#REF!,V$2,#REF!,V$3,#REF!,$L46,#REF!,V$1)
+SUMIFS(#REF!,#REF!,V$2,#REF!,V$3,#REF!,$L46,#REF!,V$1)
+SUMIFS(#REF!,#REF!,"Lấy",#REF!,V$2,#REF!,V$3,#REF!,V$1,#REF!,$L46)</f>
        <v>#REF!</v>
      </c>
      <c r="W46" s="333" t="e">
        <f>SUMIFS(#REF!,#REF!,W$2,#REF!,W$3,#REF!,$L46,#REF!,W$1)
+SUMIFS(#REF!,#REF!,W$2,#REF!,W$3,#REF!,$L46,#REF!,W$1)
+SUMIFS(#REF!,#REF!,"Lấy",#REF!,W$2,#REF!,W$3,#REF!,W$1,#REF!,$L46)</f>
        <v>#REF!</v>
      </c>
      <c r="X46" s="333" t="e">
        <f>SUMIFS(#REF!,#REF!,X$2,#REF!,X$3,#REF!,$L46,#REF!,X$1)
+SUMIFS(#REF!,#REF!,X$2,#REF!,X$3,#REF!,$L46,#REF!,X$1)
+SUMIFS(#REF!,#REF!,"Lấy",#REF!,X$2,#REF!,X$3,#REF!,X$1,#REF!,$L46)</f>
        <v>#REF!</v>
      </c>
      <c r="Y46" s="333" t="e">
        <f>SUMIFS(#REF!,#REF!,Y$2,#REF!,Y$3,#REF!,$L46,#REF!,Y$1)
+SUMIFS(#REF!,#REF!,Y$2,#REF!,Y$3,#REF!,$L46,#REF!,Y$1)
+SUMIFS(#REF!,#REF!,"Lấy",#REF!,Y$2,#REF!,Y$3,#REF!,Y$1,#REF!,$L46)</f>
        <v>#REF!</v>
      </c>
      <c r="Z46" s="333" t="e">
        <f>SUMIFS(#REF!,#REF!,Z$2,#REF!,Z$3,#REF!,$L46,#REF!,Z$1)
+SUMIFS(#REF!,#REF!,Z$2,#REF!,Z$3,#REF!,$L46,#REF!,Z$1)
+SUMIFS(#REF!,#REF!,"Lấy",#REF!,Z$2,#REF!,Z$3,#REF!,Z$1,#REF!,$L46)</f>
        <v>#REF!</v>
      </c>
      <c r="AA46" s="333" t="e">
        <f>SUMIFS(#REF!,#REF!,AA$2,#REF!,AA$3,#REF!,$L46,#REF!,AA$1)
+SUMIFS(#REF!,#REF!,AA$2,#REF!,AA$3,#REF!,$L46,#REF!,AA$1)
+SUMIFS(#REF!,#REF!,"Lấy",#REF!,AA$2,#REF!,AA$3,#REF!,AA$1,#REF!,$L46)</f>
        <v>#REF!</v>
      </c>
      <c r="AB46" s="333" t="e">
        <f>SUMIFS(#REF!,#REF!,AB$2,#REF!,AB$3,#REF!,$L46,#REF!,AB$1)
+SUMIFS(#REF!,#REF!,AB$2,#REF!,AB$3,#REF!,$L46,#REF!,AB$1)
+SUMIFS(#REF!,#REF!,"Lấy",#REF!,AB$2,#REF!,AB$3,#REF!,AB$1,#REF!,$L46)</f>
        <v>#REF!</v>
      </c>
      <c r="AC46" s="333" t="e">
        <f>SUMIFS(#REF!,#REF!,AC$2,#REF!,AC$3,#REF!,$L46,#REF!,AC$1)
+SUMIFS(#REF!,#REF!,AC$2,#REF!,AC$3,#REF!,$L46,#REF!,AC$1)
+SUMIFS(#REF!,#REF!,"Lấy",#REF!,AC$2,#REF!,AC$3,#REF!,AC$1,#REF!,$L46)</f>
        <v>#REF!</v>
      </c>
      <c r="AD46" s="334" t="e">
        <f t="shared" si="2"/>
        <v>#REF!</v>
      </c>
      <c r="AF46" s="333" t="e">
        <f>SUMIFS(#REF!,#REF!,AF$2,#REF!,AF$3,#REF!,$L46,#REF!,AF$1)
+SUMIFS(#REF!,#REF!,AF$2,#REF!,AF$3,#REF!,$L46,#REF!,AF$1)
+SUMIFS(#REF!,#REF!,"Lấy",#REF!,AF$2,#REF!,AF$3,#REF!,AF$1,#REF!,$L46)</f>
        <v>#REF!</v>
      </c>
      <c r="AG46" s="333" t="e">
        <f>SUMIFS(#REF!,#REF!,AG$2,#REF!,AG$3,#REF!,$L46,#REF!,AG$1)
+SUMIFS(#REF!,#REF!,AG$2,#REF!,AG$3,#REF!,$L46,#REF!,AG$1)
+SUMIFS(#REF!,#REF!,"Lấy",#REF!,AG$2,#REF!,AG$3,#REF!,AG$1,#REF!,$L46)</f>
        <v>#REF!</v>
      </c>
      <c r="AH46" s="333" t="e">
        <f>SUMIFS(#REF!,#REF!,AH$2,#REF!,AH$3,#REF!,$L46,#REF!,AH$1)
+SUMIFS(#REF!,#REF!,AH$2,#REF!,AH$3,#REF!,$L46,#REF!,AH$1)
+SUMIFS(#REF!,#REF!,"Lấy",#REF!,AH$2,#REF!,AH$3,#REF!,AH$1,#REF!,$L46)</f>
        <v>#REF!</v>
      </c>
      <c r="AI46" s="333" t="e">
        <f>SUMIFS(#REF!,#REF!,AI$2,#REF!,AI$3,#REF!,$L46,#REF!,AI$1)
+SUMIFS(#REF!,#REF!,AI$2,#REF!,AI$3,#REF!,$L46,#REF!,AI$1)
+SUMIFS(#REF!,#REF!,"Lấy",#REF!,AI$2,#REF!,AI$3,#REF!,AI$1,#REF!,$L46)</f>
        <v>#REF!</v>
      </c>
      <c r="AJ46" s="333" t="e">
        <f>SUMIFS(#REF!,#REF!,AJ$2,#REF!,AJ$3,#REF!,$L46,#REF!,AJ$1)
+SUMIFS(#REF!,#REF!,AJ$2,#REF!,AJ$3,#REF!,$L46,#REF!,AJ$1)
+SUMIFS(#REF!,#REF!,"Lấy",#REF!,AJ$2,#REF!,AJ$3,#REF!,AJ$1,#REF!,$L46)</f>
        <v>#REF!</v>
      </c>
      <c r="AK46" s="333" t="e">
        <f>SUMIFS(#REF!,#REF!,AK$2,#REF!,AK$3,#REF!,$L46,#REF!,AK$1)
+SUMIFS(#REF!,#REF!,AK$2,#REF!,AK$3,#REF!,$L46,#REF!,AK$1)
+SUMIFS(#REF!,#REF!,"Lấy",#REF!,AK$2,#REF!,AK$3,#REF!,AK$1,#REF!,$L46)</f>
        <v>#REF!</v>
      </c>
      <c r="AL46" s="333" t="e">
        <f>SUMIFS(#REF!,#REF!,AL$2,#REF!,AL$3,#REF!,$L46,#REF!,AL$1)
+SUMIFS(#REF!,#REF!,AL$2,#REF!,AL$3,#REF!,$L46,#REF!,AL$1)
+SUMIFS(#REF!,#REF!,"Lấy",#REF!,AL$2,#REF!,AL$3,#REF!,AL$1,#REF!,$L46)</f>
        <v>#REF!</v>
      </c>
      <c r="AM46" s="333" t="e">
        <f>SUMIFS(#REF!,#REF!,AM$2,#REF!,AM$3,#REF!,$L46,#REF!,AM$1)
+SUMIFS(#REF!,#REF!,AM$2,#REF!,AM$3,#REF!,$L46,#REF!,AM$1)
+SUMIFS(#REF!,#REF!,"Lấy",#REF!,AM$2,#REF!,AM$3,#REF!,AM$1,#REF!,$L46)</f>
        <v>#REF!</v>
      </c>
      <c r="AN46" s="333" t="e">
        <f>SUMIFS(#REF!,#REF!,AN$2,#REF!,AN$3,#REF!,$L46,#REF!,AN$1)
+SUMIFS(#REF!,#REF!,AN$2,#REF!,AN$3,#REF!,$L46,#REF!,AN$1)
+SUMIFS(#REF!,#REF!,"Lấy",#REF!,AN$2,#REF!,AN$3,#REF!,AN$1,#REF!,$L46)</f>
        <v>#REF!</v>
      </c>
      <c r="AO46" s="333" t="e">
        <f>SUMIFS(#REF!,#REF!,AO$2,#REF!,AO$3,#REF!,$L46,#REF!,AO$1)
+SUMIFS(#REF!,#REF!,AO$2,#REF!,AO$3,#REF!,$L46,#REF!,AO$1)
+SUMIFS(#REF!,#REF!,"Lấy",#REF!,AO$2,#REF!,AO$3,#REF!,AO$1,#REF!,$L46)</f>
        <v>#REF!</v>
      </c>
      <c r="AP46" s="333" t="e">
        <f>SUMIFS(#REF!,#REF!,AP$2,#REF!,AP$3,#REF!,$L46,#REF!,AP$1)
+SUMIFS(#REF!,#REF!,AP$2,#REF!,AP$3,#REF!,$L46,#REF!,AP$1)
+SUMIFS(#REF!,#REF!,"Lấy",#REF!,AP$2,#REF!,AP$3,#REF!,AP$1,#REF!,$L46)</f>
        <v>#REF!</v>
      </c>
      <c r="AQ46" s="333" t="e">
        <f>SUMIFS(#REF!,#REF!,AQ$2,#REF!,AQ$3,#REF!,$L46,#REF!,AQ$1)
+SUMIFS(#REF!,#REF!,AQ$2,#REF!,AQ$3,#REF!,$L46,#REF!,AQ$1)
+SUMIFS(#REF!,#REF!,"Lấy",#REF!,AQ$2,#REF!,AQ$3,#REF!,AQ$1,#REF!,$L46)</f>
        <v>#REF!</v>
      </c>
      <c r="AR46" s="334" t="e">
        <f t="shared" si="3"/>
        <v>#REF!</v>
      </c>
      <c r="AT46" s="333" t="e">
        <f>SUMIFS(#REF!,#REF!,AT$2,#REF!,AT$3,#REF!,$L46,#REF!,AT$1)
+SUMIFS(#REF!,#REF!,AT$2,#REF!,AT$3,#REF!,$L46,#REF!,AT$1)
+SUMIFS(#REF!,#REF!,"Lấy",#REF!,AT$2,#REF!,AT$3,#REF!,AT$1,#REF!,$L46)</f>
        <v>#REF!</v>
      </c>
      <c r="AU46" s="333" t="e">
        <f>SUMIFS(#REF!,#REF!,AU$2,#REF!,AU$3,#REF!,$L46,#REF!,AU$1)
+SUMIFS(#REF!,#REF!,AU$2,#REF!,AU$3,#REF!,$L46,#REF!,AU$1)
+SUMIFS(#REF!,#REF!,"Lấy",#REF!,AU$2,#REF!,AU$3,#REF!,AU$1,#REF!,$L46)</f>
        <v>#REF!</v>
      </c>
      <c r="AV46" s="333" t="e">
        <f>SUMIFS(#REF!,#REF!,AV$2,#REF!,AV$3,#REF!,$L46,#REF!,AV$1)
+SUMIFS(#REF!,#REF!,AV$2,#REF!,AV$3,#REF!,$L46,#REF!,AV$1)
+SUMIFS(#REF!,#REF!,"Lấy",#REF!,AV$2,#REF!,AV$3,#REF!,AV$1,#REF!,$L46)</f>
        <v>#REF!</v>
      </c>
      <c r="AW46" s="333" t="e">
        <f>SUMIFS(#REF!,#REF!,AW$2,#REF!,AW$3,#REF!,$L46,#REF!,AW$1)
+SUMIFS(#REF!,#REF!,AW$2,#REF!,AW$3,#REF!,$L46,#REF!,AW$1)
+SUMIFS(#REF!,#REF!,"Lấy",#REF!,AW$2,#REF!,AW$3,#REF!,AW$1,#REF!,$L46)</f>
        <v>#REF!</v>
      </c>
      <c r="AX46" s="333" t="e">
        <f>SUMIFS(#REF!,#REF!,AX$2,#REF!,AX$3,#REF!,$L46,#REF!,AX$1)
+SUMIFS(#REF!,#REF!,AX$2,#REF!,AX$3,#REF!,$L46,#REF!,AX$1)
+SUMIFS(#REF!,#REF!,"Lấy",#REF!,AX$2,#REF!,AX$3,#REF!,AX$1,#REF!,$L46)</f>
        <v>#REF!</v>
      </c>
      <c r="AY46" s="333" t="e">
        <f>SUMIFS(#REF!,#REF!,AY$2,#REF!,AY$3,#REF!,$L46,#REF!,AY$1)
+SUMIFS(#REF!,#REF!,AY$2,#REF!,AY$3,#REF!,$L46,#REF!,AY$1)
+SUMIFS(#REF!,#REF!,"Lấy",#REF!,AY$2,#REF!,AY$3,#REF!,AY$1,#REF!,$L46)</f>
        <v>#REF!</v>
      </c>
      <c r="AZ46" s="333" t="e">
        <f>SUMIFS(#REF!,#REF!,AZ$2,#REF!,AZ$3,#REF!,$L46,#REF!,AZ$1)
+SUMIFS(#REF!,#REF!,AZ$2,#REF!,AZ$3,#REF!,$L46,#REF!,AZ$1)
+SUMIFS(#REF!,#REF!,"Lấy",#REF!,AZ$2,#REF!,AZ$3,#REF!,AZ$1,#REF!,$L46)</f>
        <v>#REF!</v>
      </c>
      <c r="BA46" s="333" t="e">
        <f>SUMIFS(#REF!,#REF!,BA$2,#REF!,BA$3,#REF!,$L46,#REF!,BA$1)
+SUMIFS(#REF!,#REF!,BA$2,#REF!,BA$3,#REF!,$L46,#REF!,BA$1)
+SUMIFS(#REF!,#REF!,"Lấy",#REF!,BA$2,#REF!,BA$3,#REF!,BA$1,#REF!,$L46)</f>
        <v>#REF!</v>
      </c>
      <c r="BB46" s="333" t="e">
        <f>SUMIFS(#REF!,#REF!,BB$2,#REF!,BB$3,#REF!,$L46,#REF!,BB$1)
+SUMIFS(#REF!,#REF!,BB$2,#REF!,BB$3,#REF!,$L46,#REF!,BB$1)
+SUMIFS(#REF!,#REF!,"Lấy",#REF!,BB$2,#REF!,BB$3,#REF!,BB$1,#REF!,$L46)</f>
        <v>#REF!</v>
      </c>
      <c r="BC46" s="333" t="e">
        <f>SUMIFS(#REF!,#REF!,BC$2,#REF!,BC$3,#REF!,$L46,#REF!,BC$1)
+SUMIFS(#REF!,#REF!,BC$2,#REF!,BC$3,#REF!,$L46,#REF!,BC$1)
+SUMIFS(#REF!,#REF!,"Lấy",#REF!,BC$2,#REF!,BC$3,#REF!,BC$1,#REF!,$L46)</f>
        <v>#REF!</v>
      </c>
      <c r="BD46" s="333" t="e">
        <f>SUMIFS(#REF!,#REF!,BD$2,#REF!,BD$3,#REF!,$L46,#REF!,BD$1)
+SUMIFS(#REF!,#REF!,BD$2,#REF!,BD$3,#REF!,$L46,#REF!,BD$1)
+SUMIFS(#REF!,#REF!,"Lấy",#REF!,BD$2,#REF!,BD$3,#REF!,BD$1,#REF!,$L46)</f>
        <v>#REF!</v>
      </c>
      <c r="BE46" s="333" t="e">
        <f>SUMIFS(#REF!,#REF!,BE$2,#REF!,BE$3,#REF!,$L46,#REF!,BE$1)
+SUMIFS(#REF!,#REF!,BE$2,#REF!,BE$3,#REF!,$L46,#REF!,BE$1)
+SUMIFS(#REF!,#REF!,"Lấy",#REF!,BE$2,#REF!,BE$3,#REF!,BE$1,#REF!,$L46)</f>
        <v>#REF!</v>
      </c>
      <c r="BF46" s="334" t="e">
        <f t="shared" si="4"/>
        <v>#REF!</v>
      </c>
      <c r="BH46" s="333" t="e">
        <f>SUMIFS(#REF!,#REF!,BH$2,#REF!,BH$3,#REF!,$L46,#REF!,BH$1)
+SUMIFS(#REF!,#REF!,BH$2,#REF!,BH$3,#REF!,$L46,#REF!,BH$1)
+SUMIFS(#REF!,#REF!,"Lấy",#REF!,BH$2,#REF!,BH$3,#REF!,BH$1,#REF!,$L46)</f>
        <v>#REF!</v>
      </c>
      <c r="BI46" s="333" t="e">
        <f>SUMIFS(#REF!,#REF!,BI$2,#REF!,BI$3,#REF!,$L46,#REF!,BI$1)
+SUMIFS(#REF!,#REF!,BI$2,#REF!,BI$3,#REF!,$L46,#REF!,BI$1)
+SUMIFS(#REF!,#REF!,"Lấy",#REF!,BI$2,#REF!,BI$3,#REF!,BI$1,#REF!,$L46)</f>
        <v>#REF!</v>
      </c>
      <c r="BJ46" s="333" t="e">
        <f>SUMIFS(#REF!,#REF!,BJ$2,#REF!,BJ$3,#REF!,$L46,#REF!,BJ$1)
+SUMIFS(#REF!,#REF!,BJ$2,#REF!,BJ$3,#REF!,$L46,#REF!,BJ$1)
+SUMIFS(#REF!,#REF!,"Lấy",#REF!,BJ$2,#REF!,BJ$3,#REF!,BJ$1,#REF!,$L46)</f>
        <v>#REF!</v>
      </c>
      <c r="BK46" s="333" t="e">
        <f>SUMIFS(#REF!,#REF!,BK$2,#REF!,BK$3,#REF!,$L46,#REF!,BK$1)
+SUMIFS(#REF!,#REF!,BK$2,#REF!,BK$3,#REF!,$L46,#REF!,BK$1)
+SUMIFS(#REF!,#REF!,"Lấy",#REF!,BK$2,#REF!,BK$3,#REF!,BK$1,#REF!,$L46)</f>
        <v>#REF!</v>
      </c>
      <c r="BL46" s="333" t="e">
        <f>SUMIFS(#REF!,#REF!,BL$2,#REF!,BL$3,#REF!,$L46,#REF!,BL$1)
+SUMIFS(#REF!,#REF!,BL$2,#REF!,BL$3,#REF!,$L46,#REF!,BL$1)
+SUMIFS(#REF!,#REF!,"Lấy",#REF!,BL$2,#REF!,BL$3,#REF!,BL$1,#REF!,$L46)</f>
        <v>#REF!</v>
      </c>
      <c r="BM46" s="333" t="e">
        <f>SUMIFS(#REF!,#REF!,BM$2,#REF!,BM$3,#REF!,$L46,#REF!,BM$1)
+SUMIFS(#REF!,#REF!,BM$2,#REF!,BM$3,#REF!,$L46,#REF!,BM$1)
+SUMIFS(#REF!,#REF!,"Lấy",#REF!,BM$2,#REF!,BM$3,#REF!,BM$1,#REF!,$L46)</f>
        <v>#REF!</v>
      </c>
      <c r="BN46" s="333" t="e">
        <f>SUMIFS(#REF!,#REF!,BN$2,#REF!,BN$3,#REF!,$L46,#REF!,BN$1)
+SUMIFS(#REF!,#REF!,BN$2,#REF!,BN$3,#REF!,$L46,#REF!,BN$1)
+SUMIFS(#REF!,#REF!,"Lấy",#REF!,BN$2,#REF!,BN$3,#REF!,BN$1,#REF!,$L46)</f>
        <v>#REF!</v>
      </c>
      <c r="BO46" s="333" t="e">
        <f>SUMIFS(#REF!,#REF!,BO$2,#REF!,BO$3,#REF!,$L46,#REF!,BO$1)
+SUMIFS(#REF!,#REF!,BO$2,#REF!,BO$3,#REF!,$L46,#REF!,BO$1)
+SUMIFS(#REF!,#REF!,"Lấy",#REF!,BO$2,#REF!,BO$3,#REF!,BO$1,#REF!,$L46)</f>
        <v>#REF!</v>
      </c>
      <c r="BP46" s="333" t="e">
        <f>SUMIFS(#REF!,#REF!,BP$2,#REF!,BP$3,#REF!,$L46,#REF!,BP$1)
+SUMIFS(#REF!,#REF!,BP$2,#REF!,BP$3,#REF!,$L46,#REF!,BP$1)
+SUMIFS(#REF!,#REF!,"Lấy",#REF!,BP$2,#REF!,BP$3,#REF!,BP$1,#REF!,$L46)</f>
        <v>#REF!</v>
      </c>
      <c r="BQ46" s="333" t="e">
        <f>SUMIFS(#REF!,#REF!,BQ$2,#REF!,BQ$3,#REF!,$L46,#REF!,BQ$1)
+SUMIFS(#REF!,#REF!,BQ$2,#REF!,BQ$3,#REF!,$L46,#REF!,BQ$1)
+SUMIFS(#REF!,#REF!,"Lấy",#REF!,BQ$2,#REF!,BQ$3,#REF!,BQ$1,#REF!,$L46)</f>
        <v>#REF!</v>
      </c>
      <c r="BR46" s="333" t="e">
        <f>SUMIFS(#REF!,#REF!,BR$2,#REF!,BR$3,#REF!,$L46,#REF!,BR$1)
+SUMIFS(#REF!,#REF!,BR$2,#REF!,BR$3,#REF!,$L46,#REF!,BR$1)
+SUMIFS(#REF!,#REF!,"Lấy",#REF!,BR$2,#REF!,BR$3,#REF!,BR$1,#REF!,$L46)</f>
        <v>#REF!</v>
      </c>
      <c r="BS46" s="333" t="e">
        <f>SUMIFS(#REF!,#REF!,BS$2,#REF!,BS$3,#REF!,$L46,#REF!,BS$1)
+SUMIFS(#REF!,#REF!,BS$2,#REF!,BS$3,#REF!,$L46,#REF!,BS$1)
+SUMIFS(#REF!,#REF!,"Lấy",#REF!,BS$2,#REF!,BS$3,#REF!,BS$1,#REF!,$L46)</f>
        <v>#REF!</v>
      </c>
      <c r="BT46" s="334" t="e">
        <f t="shared" si="5"/>
        <v>#REF!</v>
      </c>
      <c r="BV46" s="331">
        <v>52713281.25</v>
      </c>
      <c r="BW46" s="331">
        <v>59909062.5</v>
      </c>
      <c r="BX46" s="331">
        <v>108810625</v>
      </c>
      <c r="BY46" s="331">
        <v>50716312.5</v>
      </c>
      <c r="BZ46" s="331">
        <v>52829492.1875</v>
      </c>
      <c r="CA46" s="331">
        <v>52829492.1875</v>
      </c>
      <c r="CB46" s="331">
        <v>54942671.875</v>
      </c>
      <c r="CC46" s="331">
        <v>54483406.25</v>
      </c>
      <c r="CD46" s="331">
        <v>52387890.625</v>
      </c>
      <c r="CE46" s="331">
        <v>54471320.3125</v>
      </c>
      <c r="CF46" s="331">
        <v>52376269.53125</v>
      </c>
      <c r="CG46" s="331">
        <v>54942671.875</v>
      </c>
      <c r="CH46" s="334">
        <f t="shared" si="6"/>
        <v>701412496.09375</v>
      </c>
      <c r="CI46" s="377">
        <f t="shared" si="7"/>
        <v>-0.64982564843388368</v>
      </c>
      <c r="CJ46" s="331">
        <v>18966344</v>
      </c>
      <c r="CK46" s="331">
        <v>20394307</v>
      </c>
      <c r="CL46" s="331">
        <v>24429165</v>
      </c>
      <c r="CM46" s="331">
        <v>1802778</v>
      </c>
      <c r="CN46" s="331">
        <v>16279628</v>
      </c>
      <c r="CO46" s="333"/>
      <c r="CP46" s="333"/>
      <c r="CQ46" s="333"/>
      <c r="CR46" s="333"/>
      <c r="CS46" s="333"/>
      <c r="CT46" s="333"/>
      <c r="CU46" s="333"/>
      <c r="CV46" s="334">
        <f t="shared" si="8"/>
        <v>81872222</v>
      </c>
      <c r="CX46" s="1033"/>
    </row>
    <row r="47" spans="1:102" ht="41.4" x14ac:dyDescent="0.25">
      <c r="B47" s="172">
        <f>IF(C47=0,"",MAX($B$7:B46)+1)</f>
        <v>39</v>
      </c>
      <c r="C47" s="230" t="s">
        <v>841</v>
      </c>
      <c r="D47" s="231"/>
      <c r="E47" s="231" t="s">
        <v>327</v>
      </c>
      <c r="F47" s="230" t="s">
        <v>846</v>
      </c>
      <c r="G47" s="231" t="s">
        <v>805</v>
      </c>
      <c r="H47" s="179">
        <v>621</v>
      </c>
      <c r="I47" s="179">
        <v>28</v>
      </c>
      <c r="J47" s="198" t="s">
        <v>327</v>
      </c>
      <c r="K47" s="220" t="s">
        <v>197</v>
      </c>
      <c r="L47" s="1041" t="s">
        <v>2278</v>
      </c>
      <c r="M47" s="1042" t="s">
        <v>2279</v>
      </c>
      <c r="N47" s="1039"/>
      <c r="O47" s="1039" t="s">
        <v>841</v>
      </c>
      <c r="P47" s="1" t="b">
        <v>0</v>
      </c>
      <c r="R47" s="333" t="e">
        <f>SUMIFS(#REF!,#REF!,R$2,#REF!,R$3,#REF!,$L47,#REF!,R$1)
+SUMIFS(#REF!,#REF!,R$2,#REF!,R$3,#REF!,$L47,#REF!,R$1)
+SUMIFS(#REF!,#REF!,"Lấy",#REF!,R$2,#REF!,R$3,#REF!,R$1,#REF!,$L47)</f>
        <v>#REF!</v>
      </c>
      <c r="S47" s="333" t="e">
        <f>SUMIFS(#REF!,#REF!,S$2,#REF!,S$3,#REF!,$L47,#REF!,S$1)
+SUMIFS(#REF!,#REF!,S$2,#REF!,S$3,#REF!,$L47,#REF!,S$1)
+SUMIFS(#REF!,#REF!,"Lấy",#REF!,S$2,#REF!,S$3,#REF!,S$1,#REF!,$L47)</f>
        <v>#REF!</v>
      </c>
      <c r="T47" s="333" t="e">
        <f>SUMIFS(#REF!,#REF!,T$2,#REF!,T$3,#REF!,$L47,#REF!,T$1)
+SUMIFS(#REF!,#REF!,T$2,#REF!,T$3,#REF!,$L47,#REF!,T$1)
+SUMIFS(#REF!,#REF!,"Lấy",#REF!,T$2,#REF!,T$3,#REF!,T$1,#REF!,$L47)</f>
        <v>#REF!</v>
      </c>
      <c r="U47" s="333" t="e">
        <f>SUMIFS(#REF!,#REF!,U$2,#REF!,U$3,#REF!,$L47,#REF!,U$1)
+SUMIFS(#REF!,#REF!,U$2,#REF!,U$3,#REF!,$L47,#REF!,U$1)
+SUMIFS(#REF!,#REF!,"Lấy",#REF!,U$2,#REF!,U$3,#REF!,U$1,#REF!,$L47)</f>
        <v>#REF!</v>
      </c>
      <c r="V47" s="333" t="e">
        <f>SUMIFS(#REF!,#REF!,V$2,#REF!,V$3,#REF!,$L47,#REF!,V$1)
+SUMIFS(#REF!,#REF!,V$2,#REF!,V$3,#REF!,$L47,#REF!,V$1)
+SUMIFS(#REF!,#REF!,"Lấy",#REF!,V$2,#REF!,V$3,#REF!,V$1,#REF!,$L47)</f>
        <v>#REF!</v>
      </c>
      <c r="W47" s="333" t="e">
        <f>SUMIFS(#REF!,#REF!,W$2,#REF!,W$3,#REF!,$L47,#REF!,W$1)
+SUMIFS(#REF!,#REF!,W$2,#REF!,W$3,#REF!,$L47,#REF!,W$1)
+SUMIFS(#REF!,#REF!,"Lấy",#REF!,W$2,#REF!,W$3,#REF!,W$1,#REF!,$L47)</f>
        <v>#REF!</v>
      </c>
      <c r="X47" s="333" t="e">
        <f>SUMIFS(#REF!,#REF!,X$2,#REF!,X$3,#REF!,$L47,#REF!,X$1)
+SUMIFS(#REF!,#REF!,X$2,#REF!,X$3,#REF!,$L47,#REF!,X$1)
+SUMIFS(#REF!,#REF!,"Lấy",#REF!,X$2,#REF!,X$3,#REF!,X$1,#REF!,$L47)</f>
        <v>#REF!</v>
      </c>
      <c r="Y47" s="333" t="e">
        <f>SUMIFS(#REF!,#REF!,Y$2,#REF!,Y$3,#REF!,$L47,#REF!,Y$1)
+SUMIFS(#REF!,#REF!,Y$2,#REF!,Y$3,#REF!,$L47,#REF!,Y$1)
+SUMIFS(#REF!,#REF!,"Lấy",#REF!,Y$2,#REF!,Y$3,#REF!,Y$1,#REF!,$L47)</f>
        <v>#REF!</v>
      </c>
      <c r="Z47" s="333" t="e">
        <f>SUMIFS(#REF!,#REF!,Z$2,#REF!,Z$3,#REF!,$L47,#REF!,Z$1)
+SUMIFS(#REF!,#REF!,Z$2,#REF!,Z$3,#REF!,$L47,#REF!,Z$1)
+SUMIFS(#REF!,#REF!,"Lấy",#REF!,Z$2,#REF!,Z$3,#REF!,Z$1,#REF!,$L47)</f>
        <v>#REF!</v>
      </c>
      <c r="AA47" s="333" t="e">
        <f>SUMIFS(#REF!,#REF!,AA$2,#REF!,AA$3,#REF!,$L47,#REF!,AA$1)
+SUMIFS(#REF!,#REF!,AA$2,#REF!,AA$3,#REF!,$L47,#REF!,AA$1)
+SUMIFS(#REF!,#REF!,"Lấy",#REF!,AA$2,#REF!,AA$3,#REF!,AA$1,#REF!,$L47)</f>
        <v>#REF!</v>
      </c>
      <c r="AB47" s="333" t="e">
        <f>SUMIFS(#REF!,#REF!,AB$2,#REF!,AB$3,#REF!,$L47,#REF!,AB$1)
+SUMIFS(#REF!,#REF!,AB$2,#REF!,AB$3,#REF!,$L47,#REF!,AB$1)
+SUMIFS(#REF!,#REF!,"Lấy",#REF!,AB$2,#REF!,AB$3,#REF!,AB$1,#REF!,$L47)</f>
        <v>#REF!</v>
      </c>
      <c r="AC47" s="333" t="e">
        <f>SUMIFS(#REF!,#REF!,AC$2,#REF!,AC$3,#REF!,$L47,#REF!,AC$1)
+SUMIFS(#REF!,#REF!,AC$2,#REF!,AC$3,#REF!,$L47,#REF!,AC$1)
+SUMIFS(#REF!,#REF!,"Lấy",#REF!,AC$2,#REF!,AC$3,#REF!,AC$1,#REF!,$L47)</f>
        <v>#REF!</v>
      </c>
      <c r="AD47" s="334" t="e">
        <f t="shared" si="2"/>
        <v>#REF!</v>
      </c>
      <c r="AF47" s="333" t="e">
        <f>SUMIFS(#REF!,#REF!,AF$2,#REF!,AF$3,#REF!,$L47,#REF!,AF$1)
+SUMIFS(#REF!,#REF!,AF$2,#REF!,AF$3,#REF!,$L47,#REF!,AF$1)
+SUMIFS(#REF!,#REF!,"Lấy",#REF!,AF$2,#REF!,AF$3,#REF!,AF$1,#REF!,$L47)</f>
        <v>#REF!</v>
      </c>
      <c r="AG47" s="333" t="e">
        <f>SUMIFS(#REF!,#REF!,AG$2,#REF!,AG$3,#REF!,$L47,#REF!,AG$1)
+SUMIFS(#REF!,#REF!,AG$2,#REF!,AG$3,#REF!,$L47,#REF!,AG$1)
+SUMIFS(#REF!,#REF!,"Lấy",#REF!,AG$2,#REF!,AG$3,#REF!,AG$1,#REF!,$L47)</f>
        <v>#REF!</v>
      </c>
      <c r="AH47" s="333" t="e">
        <f>SUMIFS(#REF!,#REF!,AH$2,#REF!,AH$3,#REF!,$L47,#REF!,AH$1)
+SUMIFS(#REF!,#REF!,AH$2,#REF!,AH$3,#REF!,$L47,#REF!,AH$1)
+SUMIFS(#REF!,#REF!,"Lấy",#REF!,AH$2,#REF!,AH$3,#REF!,AH$1,#REF!,$L47)</f>
        <v>#REF!</v>
      </c>
      <c r="AI47" s="333" t="e">
        <f>SUMIFS(#REF!,#REF!,AI$2,#REF!,AI$3,#REF!,$L47,#REF!,AI$1)
+SUMIFS(#REF!,#REF!,AI$2,#REF!,AI$3,#REF!,$L47,#REF!,AI$1)
+SUMIFS(#REF!,#REF!,"Lấy",#REF!,AI$2,#REF!,AI$3,#REF!,AI$1,#REF!,$L47)</f>
        <v>#REF!</v>
      </c>
      <c r="AJ47" s="333" t="e">
        <f>SUMIFS(#REF!,#REF!,AJ$2,#REF!,AJ$3,#REF!,$L47,#REF!,AJ$1)
+SUMIFS(#REF!,#REF!,AJ$2,#REF!,AJ$3,#REF!,$L47,#REF!,AJ$1)
+SUMIFS(#REF!,#REF!,"Lấy",#REF!,AJ$2,#REF!,AJ$3,#REF!,AJ$1,#REF!,$L47)</f>
        <v>#REF!</v>
      </c>
      <c r="AK47" s="333" t="e">
        <f>SUMIFS(#REF!,#REF!,AK$2,#REF!,AK$3,#REF!,$L47,#REF!,AK$1)
+SUMIFS(#REF!,#REF!,AK$2,#REF!,AK$3,#REF!,$L47,#REF!,AK$1)
+SUMIFS(#REF!,#REF!,"Lấy",#REF!,AK$2,#REF!,AK$3,#REF!,AK$1,#REF!,$L47)</f>
        <v>#REF!</v>
      </c>
      <c r="AL47" s="333" t="e">
        <f>SUMIFS(#REF!,#REF!,AL$2,#REF!,AL$3,#REF!,$L47,#REF!,AL$1)
+SUMIFS(#REF!,#REF!,AL$2,#REF!,AL$3,#REF!,$L47,#REF!,AL$1)
+SUMIFS(#REF!,#REF!,"Lấy",#REF!,AL$2,#REF!,AL$3,#REF!,AL$1,#REF!,$L47)</f>
        <v>#REF!</v>
      </c>
      <c r="AM47" s="333" t="e">
        <f>SUMIFS(#REF!,#REF!,AM$2,#REF!,AM$3,#REF!,$L47,#REF!,AM$1)
+SUMIFS(#REF!,#REF!,AM$2,#REF!,AM$3,#REF!,$L47,#REF!,AM$1)
+SUMIFS(#REF!,#REF!,"Lấy",#REF!,AM$2,#REF!,AM$3,#REF!,AM$1,#REF!,$L47)</f>
        <v>#REF!</v>
      </c>
      <c r="AN47" s="333" t="e">
        <f>SUMIFS(#REF!,#REF!,AN$2,#REF!,AN$3,#REF!,$L47,#REF!,AN$1)
+SUMIFS(#REF!,#REF!,AN$2,#REF!,AN$3,#REF!,$L47,#REF!,AN$1)
+SUMIFS(#REF!,#REF!,"Lấy",#REF!,AN$2,#REF!,AN$3,#REF!,AN$1,#REF!,$L47)</f>
        <v>#REF!</v>
      </c>
      <c r="AO47" s="333" t="e">
        <f>SUMIFS(#REF!,#REF!,AO$2,#REF!,AO$3,#REF!,$L47,#REF!,AO$1)
+SUMIFS(#REF!,#REF!,AO$2,#REF!,AO$3,#REF!,$L47,#REF!,AO$1)
+SUMIFS(#REF!,#REF!,"Lấy",#REF!,AO$2,#REF!,AO$3,#REF!,AO$1,#REF!,$L47)</f>
        <v>#REF!</v>
      </c>
      <c r="AP47" s="333" t="e">
        <f>SUMIFS(#REF!,#REF!,AP$2,#REF!,AP$3,#REF!,$L47,#REF!,AP$1)
+SUMIFS(#REF!,#REF!,AP$2,#REF!,AP$3,#REF!,$L47,#REF!,AP$1)
+SUMIFS(#REF!,#REF!,"Lấy",#REF!,AP$2,#REF!,AP$3,#REF!,AP$1,#REF!,$L47)</f>
        <v>#REF!</v>
      </c>
      <c r="AQ47" s="333" t="e">
        <f>SUMIFS(#REF!,#REF!,AQ$2,#REF!,AQ$3,#REF!,$L47,#REF!,AQ$1)
+SUMIFS(#REF!,#REF!,AQ$2,#REF!,AQ$3,#REF!,$L47,#REF!,AQ$1)
+SUMIFS(#REF!,#REF!,"Lấy",#REF!,AQ$2,#REF!,AQ$3,#REF!,AQ$1,#REF!,$L47)</f>
        <v>#REF!</v>
      </c>
      <c r="AR47" s="334" t="e">
        <f t="shared" si="3"/>
        <v>#REF!</v>
      </c>
      <c r="AT47" s="333" t="e">
        <f>SUMIFS(#REF!,#REF!,AT$2,#REF!,AT$3,#REF!,$L47,#REF!,AT$1)
+SUMIFS(#REF!,#REF!,AT$2,#REF!,AT$3,#REF!,$L47,#REF!,AT$1)
+SUMIFS(#REF!,#REF!,"Lấy",#REF!,AT$2,#REF!,AT$3,#REF!,AT$1,#REF!,$L47)</f>
        <v>#REF!</v>
      </c>
      <c r="AU47" s="333" t="e">
        <f>SUMIFS(#REF!,#REF!,AU$2,#REF!,AU$3,#REF!,$L47,#REF!,AU$1)
+SUMIFS(#REF!,#REF!,AU$2,#REF!,AU$3,#REF!,$L47,#REF!,AU$1)
+SUMIFS(#REF!,#REF!,"Lấy",#REF!,AU$2,#REF!,AU$3,#REF!,AU$1,#REF!,$L47)</f>
        <v>#REF!</v>
      </c>
      <c r="AV47" s="333" t="e">
        <f>SUMIFS(#REF!,#REF!,AV$2,#REF!,AV$3,#REF!,$L47,#REF!,AV$1)
+SUMIFS(#REF!,#REF!,AV$2,#REF!,AV$3,#REF!,$L47,#REF!,AV$1)
+SUMIFS(#REF!,#REF!,"Lấy",#REF!,AV$2,#REF!,AV$3,#REF!,AV$1,#REF!,$L47)</f>
        <v>#REF!</v>
      </c>
      <c r="AW47" s="333" t="e">
        <f>SUMIFS(#REF!,#REF!,AW$2,#REF!,AW$3,#REF!,$L47,#REF!,AW$1)
+SUMIFS(#REF!,#REF!,AW$2,#REF!,AW$3,#REF!,$L47,#REF!,AW$1)
+SUMIFS(#REF!,#REF!,"Lấy",#REF!,AW$2,#REF!,AW$3,#REF!,AW$1,#REF!,$L47)</f>
        <v>#REF!</v>
      </c>
      <c r="AX47" s="333" t="e">
        <f>SUMIFS(#REF!,#REF!,AX$2,#REF!,AX$3,#REF!,$L47,#REF!,AX$1)
+SUMIFS(#REF!,#REF!,AX$2,#REF!,AX$3,#REF!,$L47,#REF!,AX$1)
+SUMIFS(#REF!,#REF!,"Lấy",#REF!,AX$2,#REF!,AX$3,#REF!,AX$1,#REF!,$L47)</f>
        <v>#REF!</v>
      </c>
      <c r="AY47" s="333" t="e">
        <f>SUMIFS(#REF!,#REF!,AY$2,#REF!,AY$3,#REF!,$L47,#REF!,AY$1)
+SUMIFS(#REF!,#REF!,AY$2,#REF!,AY$3,#REF!,$L47,#REF!,AY$1)
+SUMIFS(#REF!,#REF!,"Lấy",#REF!,AY$2,#REF!,AY$3,#REF!,AY$1,#REF!,$L47)</f>
        <v>#REF!</v>
      </c>
      <c r="AZ47" s="333" t="e">
        <f>SUMIFS(#REF!,#REF!,AZ$2,#REF!,AZ$3,#REF!,$L47,#REF!,AZ$1)
+SUMIFS(#REF!,#REF!,AZ$2,#REF!,AZ$3,#REF!,$L47,#REF!,AZ$1)
+SUMIFS(#REF!,#REF!,"Lấy",#REF!,AZ$2,#REF!,AZ$3,#REF!,AZ$1,#REF!,$L47)</f>
        <v>#REF!</v>
      </c>
      <c r="BA47" s="333" t="e">
        <f>SUMIFS(#REF!,#REF!,BA$2,#REF!,BA$3,#REF!,$L47,#REF!,BA$1)
+SUMIFS(#REF!,#REF!,BA$2,#REF!,BA$3,#REF!,$L47,#REF!,BA$1)
+SUMIFS(#REF!,#REF!,"Lấy",#REF!,BA$2,#REF!,BA$3,#REF!,BA$1,#REF!,$L47)</f>
        <v>#REF!</v>
      </c>
      <c r="BB47" s="333" t="e">
        <f>SUMIFS(#REF!,#REF!,BB$2,#REF!,BB$3,#REF!,$L47,#REF!,BB$1)
+SUMIFS(#REF!,#REF!,BB$2,#REF!,BB$3,#REF!,$L47,#REF!,BB$1)
+SUMIFS(#REF!,#REF!,"Lấy",#REF!,BB$2,#REF!,BB$3,#REF!,BB$1,#REF!,$L47)</f>
        <v>#REF!</v>
      </c>
      <c r="BC47" s="333" t="e">
        <f>SUMIFS(#REF!,#REF!,BC$2,#REF!,BC$3,#REF!,$L47,#REF!,BC$1)
+SUMIFS(#REF!,#REF!,BC$2,#REF!,BC$3,#REF!,$L47,#REF!,BC$1)
+SUMIFS(#REF!,#REF!,"Lấy",#REF!,BC$2,#REF!,BC$3,#REF!,BC$1,#REF!,$L47)</f>
        <v>#REF!</v>
      </c>
      <c r="BD47" s="333" t="e">
        <f>SUMIFS(#REF!,#REF!,BD$2,#REF!,BD$3,#REF!,$L47,#REF!,BD$1)
+SUMIFS(#REF!,#REF!,BD$2,#REF!,BD$3,#REF!,$L47,#REF!,BD$1)
+SUMIFS(#REF!,#REF!,"Lấy",#REF!,BD$2,#REF!,BD$3,#REF!,BD$1,#REF!,$L47)</f>
        <v>#REF!</v>
      </c>
      <c r="BE47" s="333" t="e">
        <f>SUMIFS(#REF!,#REF!,BE$2,#REF!,BE$3,#REF!,$L47,#REF!,BE$1)
+SUMIFS(#REF!,#REF!,BE$2,#REF!,BE$3,#REF!,$L47,#REF!,BE$1)
+SUMIFS(#REF!,#REF!,"Lấy",#REF!,BE$2,#REF!,BE$3,#REF!,BE$1,#REF!,$L47)</f>
        <v>#REF!</v>
      </c>
      <c r="BF47" s="334" t="e">
        <f t="shared" si="4"/>
        <v>#REF!</v>
      </c>
      <c r="BH47" s="333" t="e">
        <f>SUMIFS(#REF!,#REF!,BH$2,#REF!,BH$3,#REF!,$L47,#REF!,BH$1)
+SUMIFS(#REF!,#REF!,BH$2,#REF!,BH$3,#REF!,$L47,#REF!,BH$1)
+SUMIFS(#REF!,#REF!,"Lấy",#REF!,BH$2,#REF!,BH$3,#REF!,BH$1,#REF!,$L47)</f>
        <v>#REF!</v>
      </c>
      <c r="BI47" s="333" t="e">
        <f>SUMIFS(#REF!,#REF!,BI$2,#REF!,BI$3,#REF!,$L47,#REF!,BI$1)
+SUMIFS(#REF!,#REF!,BI$2,#REF!,BI$3,#REF!,$L47,#REF!,BI$1)
+SUMIFS(#REF!,#REF!,"Lấy",#REF!,BI$2,#REF!,BI$3,#REF!,BI$1,#REF!,$L47)</f>
        <v>#REF!</v>
      </c>
      <c r="BJ47" s="333" t="e">
        <f>SUMIFS(#REF!,#REF!,BJ$2,#REF!,BJ$3,#REF!,$L47,#REF!,BJ$1)
+SUMIFS(#REF!,#REF!,BJ$2,#REF!,BJ$3,#REF!,$L47,#REF!,BJ$1)
+SUMIFS(#REF!,#REF!,"Lấy",#REF!,BJ$2,#REF!,BJ$3,#REF!,BJ$1,#REF!,$L47)</f>
        <v>#REF!</v>
      </c>
      <c r="BK47" s="333" t="e">
        <f>SUMIFS(#REF!,#REF!,BK$2,#REF!,BK$3,#REF!,$L47,#REF!,BK$1)
+SUMIFS(#REF!,#REF!,BK$2,#REF!,BK$3,#REF!,$L47,#REF!,BK$1)
+SUMIFS(#REF!,#REF!,"Lấy",#REF!,BK$2,#REF!,BK$3,#REF!,BK$1,#REF!,$L47)</f>
        <v>#REF!</v>
      </c>
      <c r="BL47" s="333" t="e">
        <f>SUMIFS(#REF!,#REF!,BL$2,#REF!,BL$3,#REF!,$L47,#REF!,BL$1)
+SUMIFS(#REF!,#REF!,BL$2,#REF!,BL$3,#REF!,$L47,#REF!,BL$1)
+SUMIFS(#REF!,#REF!,"Lấy",#REF!,BL$2,#REF!,BL$3,#REF!,BL$1,#REF!,$L47)</f>
        <v>#REF!</v>
      </c>
      <c r="BM47" s="333" t="e">
        <f>SUMIFS(#REF!,#REF!,BM$2,#REF!,BM$3,#REF!,$L47,#REF!,BM$1)
+SUMIFS(#REF!,#REF!,BM$2,#REF!,BM$3,#REF!,$L47,#REF!,BM$1)
+SUMIFS(#REF!,#REF!,"Lấy",#REF!,BM$2,#REF!,BM$3,#REF!,BM$1,#REF!,$L47)</f>
        <v>#REF!</v>
      </c>
      <c r="BN47" s="333" t="e">
        <f>SUMIFS(#REF!,#REF!,BN$2,#REF!,BN$3,#REF!,$L47,#REF!,BN$1)
+SUMIFS(#REF!,#REF!,BN$2,#REF!,BN$3,#REF!,$L47,#REF!,BN$1)
+SUMIFS(#REF!,#REF!,"Lấy",#REF!,BN$2,#REF!,BN$3,#REF!,BN$1,#REF!,$L47)</f>
        <v>#REF!</v>
      </c>
      <c r="BO47" s="333" t="e">
        <f>SUMIFS(#REF!,#REF!,BO$2,#REF!,BO$3,#REF!,$L47,#REF!,BO$1)
+SUMIFS(#REF!,#REF!,BO$2,#REF!,BO$3,#REF!,$L47,#REF!,BO$1)
+SUMIFS(#REF!,#REF!,"Lấy",#REF!,BO$2,#REF!,BO$3,#REF!,BO$1,#REF!,$L47)</f>
        <v>#REF!</v>
      </c>
      <c r="BP47" s="333" t="e">
        <f>SUMIFS(#REF!,#REF!,BP$2,#REF!,BP$3,#REF!,$L47,#REF!,BP$1)
+SUMIFS(#REF!,#REF!,BP$2,#REF!,BP$3,#REF!,$L47,#REF!,BP$1)
+SUMIFS(#REF!,#REF!,"Lấy",#REF!,BP$2,#REF!,BP$3,#REF!,BP$1,#REF!,$L47)</f>
        <v>#REF!</v>
      </c>
      <c r="BQ47" s="333" t="e">
        <f>SUMIFS(#REF!,#REF!,BQ$2,#REF!,BQ$3,#REF!,$L47,#REF!,BQ$1)
+SUMIFS(#REF!,#REF!,BQ$2,#REF!,BQ$3,#REF!,$L47,#REF!,BQ$1)
+SUMIFS(#REF!,#REF!,"Lấy",#REF!,BQ$2,#REF!,BQ$3,#REF!,BQ$1,#REF!,$L47)</f>
        <v>#REF!</v>
      </c>
      <c r="BR47" s="333" t="e">
        <f>SUMIFS(#REF!,#REF!,BR$2,#REF!,BR$3,#REF!,$L47,#REF!,BR$1)
+SUMIFS(#REF!,#REF!,BR$2,#REF!,BR$3,#REF!,$L47,#REF!,BR$1)
+SUMIFS(#REF!,#REF!,"Lấy",#REF!,BR$2,#REF!,BR$3,#REF!,BR$1,#REF!,$L47)</f>
        <v>#REF!</v>
      </c>
      <c r="BS47" s="333" t="e">
        <f>SUMIFS(#REF!,#REF!,BS$2,#REF!,BS$3,#REF!,$L47,#REF!,BS$1)
+SUMIFS(#REF!,#REF!,BS$2,#REF!,BS$3,#REF!,$L47,#REF!,BS$1)
+SUMIFS(#REF!,#REF!,"Lấy",#REF!,BS$2,#REF!,BS$3,#REF!,BS$1,#REF!,$L47)</f>
        <v>#REF!</v>
      </c>
      <c r="BT47" s="334" t="e">
        <f t="shared" si="5"/>
        <v>#REF!</v>
      </c>
      <c r="BV47" s="331">
        <v>0</v>
      </c>
      <c r="BW47" s="331">
        <v>0</v>
      </c>
      <c r="BX47" s="331">
        <v>0</v>
      </c>
      <c r="BY47" s="331">
        <v>0</v>
      </c>
      <c r="BZ47" s="331">
        <v>0</v>
      </c>
      <c r="CA47" s="331">
        <v>0</v>
      </c>
      <c r="CB47" s="331">
        <v>0</v>
      </c>
      <c r="CC47" s="331">
        <v>0</v>
      </c>
      <c r="CD47" s="331">
        <v>0</v>
      </c>
      <c r="CE47" s="331">
        <v>0</v>
      </c>
      <c r="CF47" s="331">
        <v>0</v>
      </c>
      <c r="CG47" s="331">
        <v>0</v>
      </c>
      <c r="CH47" s="334">
        <f t="shared" si="6"/>
        <v>0</v>
      </c>
      <c r="CI47" s="377">
        <f t="shared" si="7"/>
        <v>0</v>
      </c>
      <c r="CJ47" s="331">
        <v>0</v>
      </c>
      <c r="CK47" s="331">
        <v>0</v>
      </c>
      <c r="CL47" s="331">
        <v>0</v>
      </c>
      <c r="CM47" s="331">
        <v>0</v>
      </c>
      <c r="CN47" s="331">
        <v>0</v>
      </c>
      <c r="CO47" s="333"/>
      <c r="CP47" s="333"/>
      <c r="CQ47" s="333"/>
      <c r="CR47" s="333"/>
      <c r="CS47" s="333"/>
      <c r="CT47" s="333"/>
      <c r="CU47" s="333"/>
      <c r="CV47" s="334">
        <f t="shared" si="8"/>
        <v>0</v>
      </c>
      <c r="CX47" s="1033"/>
    </row>
    <row r="48" spans="1:102" ht="27.6" x14ac:dyDescent="0.25">
      <c r="B48" s="172">
        <f>IF(C48=0,"",MAX($B$7:B47)+1)</f>
        <v>40</v>
      </c>
      <c r="C48" s="21">
        <v>6272002102</v>
      </c>
      <c r="D48" s="9" t="str">
        <f>_xlfn.XLOOKUP(C48,'COA_DTGroup_Update 20260428'!$C$410:$C$854,'COA_DTGroup_Update 20260428'!$A$410:$A$854,"")</f>
        <v>Chi phí Băng keo</v>
      </c>
      <c r="E48" s="9" t="s">
        <v>328</v>
      </c>
      <c r="F48" s="21" t="s">
        <v>847</v>
      </c>
      <c r="G48" s="171"/>
      <c r="H48" s="179">
        <f>VLOOKUP(C48,'COA_DTGroup_Update 20260428'!C:D,2,0)</f>
        <v>627</v>
      </c>
      <c r="I48" s="179">
        <v>29</v>
      </c>
      <c r="J48" s="198" t="s">
        <v>328</v>
      </c>
      <c r="K48" s="220" t="s">
        <v>197</v>
      </c>
      <c r="L48" s="1046" t="s">
        <v>747</v>
      </c>
      <c r="M48" s="1047" t="s">
        <v>2259</v>
      </c>
      <c r="N48" s="1039"/>
      <c r="O48" s="1039" t="s">
        <v>747</v>
      </c>
      <c r="P48" s="1" t="b">
        <v>1</v>
      </c>
      <c r="R48" s="333" t="e">
        <f>SUMIFS(#REF!,#REF!,R$2,#REF!,R$3,#REF!,$L48,#REF!,R$1)
+SUMIFS(#REF!,#REF!,R$2,#REF!,R$3,#REF!,$L48,#REF!,R$1)
+SUMIFS(#REF!,#REF!,"Lấy",#REF!,R$2,#REF!,R$3,#REF!,R$1,#REF!,$L48)</f>
        <v>#REF!</v>
      </c>
      <c r="S48" s="333" t="e">
        <f>SUMIFS(#REF!,#REF!,S$2,#REF!,S$3,#REF!,$L48,#REF!,S$1)
+SUMIFS(#REF!,#REF!,S$2,#REF!,S$3,#REF!,$L48,#REF!,S$1)
+SUMIFS(#REF!,#REF!,"Lấy",#REF!,S$2,#REF!,S$3,#REF!,S$1,#REF!,$L48)</f>
        <v>#REF!</v>
      </c>
      <c r="T48" s="333" t="e">
        <f>SUMIFS(#REF!,#REF!,T$2,#REF!,T$3,#REF!,$L48,#REF!,T$1)
+SUMIFS(#REF!,#REF!,T$2,#REF!,T$3,#REF!,$L48,#REF!,T$1)
+SUMIFS(#REF!,#REF!,"Lấy",#REF!,T$2,#REF!,T$3,#REF!,T$1,#REF!,$L48)</f>
        <v>#REF!</v>
      </c>
      <c r="U48" s="333" t="e">
        <f>SUMIFS(#REF!,#REF!,U$2,#REF!,U$3,#REF!,$L48,#REF!,U$1)
+SUMIFS(#REF!,#REF!,U$2,#REF!,U$3,#REF!,$L48,#REF!,U$1)
+SUMIFS(#REF!,#REF!,"Lấy",#REF!,U$2,#REF!,U$3,#REF!,U$1,#REF!,$L48)</f>
        <v>#REF!</v>
      </c>
      <c r="V48" s="333" t="e">
        <f>SUMIFS(#REF!,#REF!,V$2,#REF!,V$3,#REF!,$L48,#REF!,V$1)
+SUMIFS(#REF!,#REF!,V$2,#REF!,V$3,#REF!,$L48,#REF!,V$1)
+SUMIFS(#REF!,#REF!,"Lấy",#REF!,V$2,#REF!,V$3,#REF!,V$1,#REF!,$L48)</f>
        <v>#REF!</v>
      </c>
      <c r="W48" s="333" t="e">
        <f>SUMIFS(#REF!,#REF!,W$2,#REF!,W$3,#REF!,$L48,#REF!,W$1)
+SUMIFS(#REF!,#REF!,W$2,#REF!,W$3,#REF!,$L48,#REF!,W$1)
+SUMIFS(#REF!,#REF!,"Lấy",#REF!,W$2,#REF!,W$3,#REF!,W$1,#REF!,$L48)</f>
        <v>#REF!</v>
      </c>
      <c r="X48" s="333" t="e">
        <f>SUMIFS(#REF!,#REF!,X$2,#REF!,X$3,#REF!,$L48,#REF!,X$1)
+SUMIFS(#REF!,#REF!,X$2,#REF!,X$3,#REF!,$L48,#REF!,X$1)
+SUMIFS(#REF!,#REF!,"Lấy",#REF!,X$2,#REF!,X$3,#REF!,X$1,#REF!,$L48)</f>
        <v>#REF!</v>
      </c>
      <c r="Y48" s="333" t="e">
        <f>SUMIFS(#REF!,#REF!,Y$2,#REF!,Y$3,#REF!,$L48,#REF!,Y$1)
+SUMIFS(#REF!,#REF!,Y$2,#REF!,Y$3,#REF!,$L48,#REF!,Y$1)
+SUMIFS(#REF!,#REF!,"Lấy",#REF!,Y$2,#REF!,Y$3,#REF!,Y$1,#REF!,$L48)</f>
        <v>#REF!</v>
      </c>
      <c r="Z48" s="333" t="e">
        <f>SUMIFS(#REF!,#REF!,Z$2,#REF!,Z$3,#REF!,$L48,#REF!,Z$1)
+SUMIFS(#REF!,#REF!,Z$2,#REF!,Z$3,#REF!,$L48,#REF!,Z$1)
+SUMIFS(#REF!,#REF!,"Lấy",#REF!,Z$2,#REF!,Z$3,#REF!,Z$1,#REF!,$L48)</f>
        <v>#REF!</v>
      </c>
      <c r="AA48" s="333" t="e">
        <f>SUMIFS(#REF!,#REF!,AA$2,#REF!,AA$3,#REF!,$L48,#REF!,AA$1)
+SUMIFS(#REF!,#REF!,AA$2,#REF!,AA$3,#REF!,$L48,#REF!,AA$1)
+SUMIFS(#REF!,#REF!,"Lấy",#REF!,AA$2,#REF!,AA$3,#REF!,AA$1,#REF!,$L48)</f>
        <v>#REF!</v>
      </c>
      <c r="AB48" s="333" t="e">
        <f>SUMIFS(#REF!,#REF!,AB$2,#REF!,AB$3,#REF!,$L48,#REF!,AB$1)
+SUMIFS(#REF!,#REF!,AB$2,#REF!,AB$3,#REF!,$L48,#REF!,AB$1)
+SUMIFS(#REF!,#REF!,"Lấy",#REF!,AB$2,#REF!,AB$3,#REF!,AB$1,#REF!,$L48)</f>
        <v>#REF!</v>
      </c>
      <c r="AC48" s="333" t="e">
        <f>SUMIFS(#REF!,#REF!,AC$2,#REF!,AC$3,#REF!,$L48,#REF!,AC$1)
+SUMIFS(#REF!,#REF!,AC$2,#REF!,AC$3,#REF!,$L48,#REF!,AC$1)
+SUMIFS(#REF!,#REF!,"Lấy",#REF!,AC$2,#REF!,AC$3,#REF!,AC$1,#REF!,$L48)</f>
        <v>#REF!</v>
      </c>
      <c r="AD48" s="334" t="e">
        <f t="shared" si="2"/>
        <v>#REF!</v>
      </c>
      <c r="AF48" s="333" t="e">
        <f>SUMIFS(#REF!,#REF!,AF$2,#REF!,AF$3,#REF!,$L48,#REF!,AF$1)
+SUMIFS(#REF!,#REF!,AF$2,#REF!,AF$3,#REF!,$L48,#REF!,AF$1)
+SUMIFS(#REF!,#REF!,"Lấy",#REF!,AF$2,#REF!,AF$3,#REF!,AF$1,#REF!,$L48)</f>
        <v>#REF!</v>
      </c>
      <c r="AG48" s="333" t="e">
        <f>SUMIFS(#REF!,#REF!,AG$2,#REF!,AG$3,#REF!,$L48,#REF!,AG$1)
+SUMIFS(#REF!,#REF!,AG$2,#REF!,AG$3,#REF!,$L48,#REF!,AG$1)
+SUMIFS(#REF!,#REF!,"Lấy",#REF!,AG$2,#REF!,AG$3,#REF!,AG$1,#REF!,$L48)</f>
        <v>#REF!</v>
      </c>
      <c r="AH48" s="333" t="e">
        <f>SUMIFS(#REF!,#REF!,AH$2,#REF!,AH$3,#REF!,$L48,#REF!,AH$1)
+SUMIFS(#REF!,#REF!,AH$2,#REF!,AH$3,#REF!,$L48,#REF!,AH$1)
+SUMIFS(#REF!,#REF!,"Lấy",#REF!,AH$2,#REF!,AH$3,#REF!,AH$1,#REF!,$L48)</f>
        <v>#REF!</v>
      </c>
      <c r="AI48" s="333" t="e">
        <f>SUMIFS(#REF!,#REF!,AI$2,#REF!,AI$3,#REF!,$L48,#REF!,AI$1)
+SUMIFS(#REF!,#REF!,AI$2,#REF!,AI$3,#REF!,$L48,#REF!,AI$1)
+SUMIFS(#REF!,#REF!,"Lấy",#REF!,AI$2,#REF!,AI$3,#REF!,AI$1,#REF!,$L48)</f>
        <v>#REF!</v>
      </c>
      <c r="AJ48" s="333" t="e">
        <f>SUMIFS(#REF!,#REF!,AJ$2,#REF!,AJ$3,#REF!,$L48,#REF!,AJ$1)
+SUMIFS(#REF!,#REF!,AJ$2,#REF!,AJ$3,#REF!,$L48,#REF!,AJ$1)
+SUMIFS(#REF!,#REF!,"Lấy",#REF!,AJ$2,#REF!,AJ$3,#REF!,AJ$1,#REF!,$L48)</f>
        <v>#REF!</v>
      </c>
      <c r="AK48" s="333" t="e">
        <f>SUMIFS(#REF!,#REF!,AK$2,#REF!,AK$3,#REF!,$L48,#REF!,AK$1)
+SUMIFS(#REF!,#REF!,AK$2,#REF!,AK$3,#REF!,$L48,#REF!,AK$1)
+SUMIFS(#REF!,#REF!,"Lấy",#REF!,AK$2,#REF!,AK$3,#REF!,AK$1,#REF!,$L48)</f>
        <v>#REF!</v>
      </c>
      <c r="AL48" s="333" t="e">
        <f>SUMIFS(#REF!,#REF!,AL$2,#REF!,AL$3,#REF!,$L48,#REF!,AL$1)
+SUMIFS(#REF!,#REF!,AL$2,#REF!,AL$3,#REF!,$L48,#REF!,AL$1)
+SUMIFS(#REF!,#REF!,"Lấy",#REF!,AL$2,#REF!,AL$3,#REF!,AL$1,#REF!,$L48)</f>
        <v>#REF!</v>
      </c>
      <c r="AM48" s="333" t="e">
        <f>SUMIFS(#REF!,#REF!,AM$2,#REF!,AM$3,#REF!,$L48,#REF!,AM$1)
+SUMIFS(#REF!,#REF!,AM$2,#REF!,AM$3,#REF!,$L48,#REF!,AM$1)
+SUMIFS(#REF!,#REF!,"Lấy",#REF!,AM$2,#REF!,AM$3,#REF!,AM$1,#REF!,$L48)</f>
        <v>#REF!</v>
      </c>
      <c r="AN48" s="333" t="e">
        <f>SUMIFS(#REF!,#REF!,AN$2,#REF!,AN$3,#REF!,$L48,#REF!,AN$1)
+SUMIFS(#REF!,#REF!,AN$2,#REF!,AN$3,#REF!,$L48,#REF!,AN$1)
+SUMIFS(#REF!,#REF!,"Lấy",#REF!,AN$2,#REF!,AN$3,#REF!,AN$1,#REF!,$L48)</f>
        <v>#REF!</v>
      </c>
      <c r="AO48" s="333" t="e">
        <f>SUMIFS(#REF!,#REF!,AO$2,#REF!,AO$3,#REF!,$L48,#REF!,AO$1)
+SUMIFS(#REF!,#REF!,AO$2,#REF!,AO$3,#REF!,$L48,#REF!,AO$1)
+SUMIFS(#REF!,#REF!,"Lấy",#REF!,AO$2,#REF!,AO$3,#REF!,AO$1,#REF!,$L48)</f>
        <v>#REF!</v>
      </c>
      <c r="AP48" s="333" t="e">
        <f>SUMIFS(#REF!,#REF!,AP$2,#REF!,AP$3,#REF!,$L48,#REF!,AP$1)
+SUMIFS(#REF!,#REF!,AP$2,#REF!,AP$3,#REF!,$L48,#REF!,AP$1)
+SUMIFS(#REF!,#REF!,"Lấy",#REF!,AP$2,#REF!,AP$3,#REF!,AP$1,#REF!,$L48)</f>
        <v>#REF!</v>
      </c>
      <c r="AQ48" s="333" t="e">
        <f>SUMIFS(#REF!,#REF!,AQ$2,#REF!,AQ$3,#REF!,$L48,#REF!,AQ$1)
+SUMIFS(#REF!,#REF!,AQ$2,#REF!,AQ$3,#REF!,$L48,#REF!,AQ$1)
+SUMIFS(#REF!,#REF!,"Lấy",#REF!,AQ$2,#REF!,AQ$3,#REF!,AQ$1,#REF!,$L48)</f>
        <v>#REF!</v>
      </c>
      <c r="AR48" s="334" t="e">
        <f t="shared" si="3"/>
        <v>#REF!</v>
      </c>
      <c r="AT48" s="333" t="e">
        <f>SUMIFS(#REF!,#REF!,AT$2,#REF!,AT$3,#REF!,$L48,#REF!,AT$1)
+SUMIFS(#REF!,#REF!,AT$2,#REF!,AT$3,#REF!,$L48,#REF!,AT$1)
+SUMIFS(#REF!,#REF!,"Lấy",#REF!,AT$2,#REF!,AT$3,#REF!,AT$1,#REF!,$L48)</f>
        <v>#REF!</v>
      </c>
      <c r="AU48" s="333" t="e">
        <f>SUMIFS(#REF!,#REF!,AU$2,#REF!,AU$3,#REF!,$L48,#REF!,AU$1)
+SUMIFS(#REF!,#REF!,AU$2,#REF!,AU$3,#REF!,$L48,#REF!,AU$1)
+SUMIFS(#REF!,#REF!,"Lấy",#REF!,AU$2,#REF!,AU$3,#REF!,AU$1,#REF!,$L48)</f>
        <v>#REF!</v>
      </c>
      <c r="AV48" s="333" t="e">
        <f>SUMIFS(#REF!,#REF!,AV$2,#REF!,AV$3,#REF!,$L48,#REF!,AV$1)
+SUMIFS(#REF!,#REF!,AV$2,#REF!,AV$3,#REF!,$L48,#REF!,AV$1)
+SUMIFS(#REF!,#REF!,"Lấy",#REF!,AV$2,#REF!,AV$3,#REF!,AV$1,#REF!,$L48)</f>
        <v>#REF!</v>
      </c>
      <c r="AW48" s="333" t="e">
        <f>SUMIFS(#REF!,#REF!,AW$2,#REF!,AW$3,#REF!,$L48,#REF!,AW$1)
+SUMIFS(#REF!,#REF!,AW$2,#REF!,AW$3,#REF!,$L48,#REF!,AW$1)
+SUMIFS(#REF!,#REF!,"Lấy",#REF!,AW$2,#REF!,AW$3,#REF!,AW$1,#REF!,$L48)</f>
        <v>#REF!</v>
      </c>
      <c r="AX48" s="333" t="e">
        <f>SUMIFS(#REF!,#REF!,AX$2,#REF!,AX$3,#REF!,$L48,#REF!,AX$1)
+SUMIFS(#REF!,#REF!,AX$2,#REF!,AX$3,#REF!,$L48,#REF!,AX$1)
+SUMIFS(#REF!,#REF!,"Lấy",#REF!,AX$2,#REF!,AX$3,#REF!,AX$1,#REF!,$L48)</f>
        <v>#REF!</v>
      </c>
      <c r="AY48" s="333" t="e">
        <f>SUMIFS(#REF!,#REF!,AY$2,#REF!,AY$3,#REF!,$L48,#REF!,AY$1)
+SUMIFS(#REF!,#REF!,AY$2,#REF!,AY$3,#REF!,$L48,#REF!,AY$1)
+SUMIFS(#REF!,#REF!,"Lấy",#REF!,AY$2,#REF!,AY$3,#REF!,AY$1,#REF!,$L48)</f>
        <v>#REF!</v>
      </c>
      <c r="AZ48" s="333" t="e">
        <f>SUMIFS(#REF!,#REF!,AZ$2,#REF!,AZ$3,#REF!,$L48,#REF!,AZ$1)
+SUMIFS(#REF!,#REF!,AZ$2,#REF!,AZ$3,#REF!,$L48,#REF!,AZ$1)
+SUMIFS(#REF!,#REF!,"Lấy",#REF!,AZ$2,#REF!,AZ$3,#REF!,AZ$1,#REF!,$L48)</f>
        <v>#REF!</v>
      </c>
      <c r="BA48" s="333" t="e">
        <f>SUMIFS(#REF!,#REF!,BA$2,#REF!,BA$3,#REF!,$L48,#REF!,BA$1)
+SUMIFS(#REF!,#REF!,BA$2,#REF!,BA$3,#REF!,$L48,#REF!,BA$1)
+SUMIFS(#REF!,#REF!,"Lấy",#REF!,BA$2,#REF!,BA$3,#REF!,BA$1,#REF!,$L48)</f>
        <v>#REF!</v>
      </c>
      <c r="BB48" s="333" t="e">
        <f>SUMIFS(#REF!,#REF!,BB$2,#REF!,BB$3,#REF!,$L48,#REF!,BB$1)
+SUMIFS(#REF!,#REF!,BB$2,#REF!,BB$3,#REF!,$L48,#REF!,BB$1)
+SUMIFS(#REF!,#REF!,"Lấy",#REF!,BB$2,#REF!,BB$3,#REF!,BB$1,#REF!,$L48)</f>
        <v>#REF!</v>
      </c>
      <c r="BC48" s="333" t="e">
        <f>SUMIFS(#REF!,#REF!,BC$2,#REF!,BC$3,#REF!,$L48,#REF!,BC$1)
+SUMIFS(#REF!,#REF!,BC$2,#REF!,BC$3,#REF!,$L48,#REF!,BC$1)
+SUMIFS(#REF!,#REF!,"Lấy",#REF!,BC$2,#REF!,BC$3,#REF!,BC$1,#REF!,$L48)</f>
        <v>#REF!</v>
      </c>
      <c r="BD48" s="333" t="e">
        <f>SUMIFS(#REF!,#REF!,BD$2,#REF!,BD$3,#REF!,$L48,#REF!,BD$1)
+SUMIFS(#REF!,#REF!,BD$2,#REF!,BD$3,#REF!,$L48,#REF!,BD$1)
+SUMIFS(#REF!,#REF!,"Lấy",#REF!,BD$2,#REF!,BD$3,#REF!,BD$1,#REF!,$L48)</f>
        <v>#REF!</v>
      </c>
      <c r="BE48" s="333" t="e">
        <f>SUMIFS(#REF!,#REF!,BE$2,#REF!,BE$3,#REF!,$L48,#REF!,BE$1)
+SUMIFS(#REF!,#REF!,BE$2,#REF!,BE$3,#REF!,$L48,#REF!,BE$1)
+SUMIFS(#REF!,#REF!,"Lấy",#REF!,BE$2,#REF!,BE$3,#REF!,BE$1,#REF!,$L48)</f>
        <v>#REF!</v>
      </c>
      <c r="BF48" s="334" t="e">
        <f t="shared" si="4"/>
        <v>#REF!</v>
      </c>
      <c r="BH48" s="333" t="e">
        <f>SUMIFS(#REF!,#REF!,BH$2,#REF!,BH$3,#REF!,$L48,#REF!,BH$1)
+SUMIFS(#REF!,#REF!,BH$2,#REF!,BH$3,#REF!,$L48,#REF!,BH$1)
+SUMIFS(#REF!,#REF!,"Lấy",#REF!,BH$2,#REF!,BH$3,#REF!,BH$1,#REF!,$L48)</f>
        <v>#REF!</v>
      </c>
      <c r="BI48" s="333" t="e">
        <f>SUMIFS(#REF!,#REF!,BI$2,#REF!,BI$3,#REF!,$L48,#REF!,BI$1)
+SUMIFS(#REF!,#REF!,BI$2,#REF!,BI$3,#REF!,$L48,#REF!,BI$1)
+SUMIFS(#REF!,#REF!,"Lấy",#REF!,BI$2,#REF!,BI$3,#REF!,BI$1,#REF!,$L48)</f>
        <v>#REF!</v>
      </c>
      <c r="BJ48" s="333" t="e">
        <f>SUMIFS(#REF!,#REF!,BJ$2,#REF!,BJ$3,#REF!,$L48,#REF!,BJ$1)
+SUMIFS(#REF!,#REF!,BJ$2,#REF!,BJ$3,#REF!,$L48,#REF!,BJ$1)
+SUMIFS(#REF!,#REF!,"Lấy",#REF!,BJ$2,#REF!,BJ$3,#REF!,BJ$1,#REF!,$L48)</f>
        <v>#REF!</v>
      </c>
      <c r="BK48" s="333" t="e">
        <f>SUMIFS(#REF!,#REF!,BK$2,#REF!,BK$3,#REF!,$L48,#REF!,BK$1)
+SUMIFS(#REF!,#REF!,BK$2,#REF!,BK$3,#REF!,$L48,#REF!,BK$1)
+SUMIFS(#REF!,#REF!,"Lấy",#REF!,BK$2,#REF!,BK$3,#REF!,BK$1,#REF!,$L48)</f>
        <v>#REF!</v>
      </c>
      <c r="BL48" s="333" t="e">
        <f>SUMIFS(#REF!,#REF!,BL$2,#REF!,BL$3,#REF!,$L48,#REF!,BL$1)
+SUMIFS(#REF!,#REF!,BL$2,#REF!,BL$3,#REF!,$L48,#REF!,BL$1)
+SUMIFS(#REF!,#REF!,"Lấy",#REF!,BL$2,#REF!,BL$3,#REF!,BL$1,#REF!,$L48)</f>
        <v>#REF!</v>
      </c>
      <c r="BM48" s="333" t="e">
        <f>SUMIFS(#REF!,#REF!,BM$2,#REF!,BM$3,#REF!,$L48,#REF!,BM$1)
+SUMIFS(#REF!,#REF!,BM$2,#REF!,BM$3,#REF!,$L48,#REF!,BM$1)
+SUMIFS(#REF!,#REF!,"Lấy",#REF!,BM$2,#REF!,BM$3,#REF!,BM$1,#REF!,$L48)</f>
        <v>#REF!</v>
      </c>
      <c r="BN48" s="333" t="e">
        <f>SUMIFS(#REF!,#REF!,BN$2,#REF!,BN$3,#REF!,$L48,#REF!,BN$1)
+SUMIFS(#REF!,#REF!,BN$2,#REF!,BN$3,#REF!,$L48,#REF!,BN$1)
+SUMIFS(#REF!,#REF!,"Lấy",#REF!,BN$2,#REF!,BN$3,#REF!,BN$1,#REF!,$L48)</f>
        <v>#REF!</v>
      </c>
      <c r="BO48" s="333" t="e">
        <f>SUMIFS(#REF!,#REF!,BO$2,#REF!,BO$3,#REF!,$L48,#REF!,BO$1)
+SUMIFS(#REF!,#REF!,BO$2,#REF!,BO$3,#REF!,$L48,#REF!,BO$1)
+SUMIFS(#REF!,#REF!,"Lấy",#REF!,BO$2,#REF!,BO$3,#REF!,BO$1,#REF!,$L48)</f>
        <v>#REF!</v>
      </c>
      <c r="BP48" s="333" t="e">
        <f>SUMIFS(#REF!,#REF!,BP$2,#REF!,BP$3,#REF!,$L48,#REF!,BP$1)
+SUMIFS(#REF!,#REF!,BP$2,#REF!,BP$3,#REF!,$L48,#REF!,BP$1)
+SUMIFS(#REF!,#REF!,"Lấy",#REF!,BP$2,#REF!,BP$3,#REF!,BP$1,#REF!,$L48)</f>
        <v>#REF!</v>
      </c>
      <c r="BQ48" s="333" t="e">
        <f>SUMIFS(#REF!,#REF!,BQ$2,#REF!,BQ$3,#REF!,$L48,#REF!,BQ$1)
+SUMIFS(#REF!,#REF!,BQ$2,#REF!,BQ$3,#REF!,$L48,#REF!,BQ$1)
+SUMIFS(#REF!,#REF!,"Lấy",#REF!,BQ$2,#REF!,BQ$3,#REF!,BQ$1,#REF!,$L48)</f>
        <v>#REF!</v>
      </c>
      <c r="BR48" s="333" t="e">
        <f>SUMIFS(#REF!,#REF!,BR$2,#REF!,BR$3,#REF!,$L48,#REF!,BR$1)
+SUMIFS(#REF!,#REF!,BR$2,#REF!,BR$3,#REF!,$L48,#REF!,BR$1)
+SUMIFS(#REF!,#REF!,"Lấy",#REF!,BR$2,#REF!,BR$3,#REF!,BR$1,#REF!,$L48)</f>
        <v>#REF!</v>
      </c>
      <c r="BS48" s="333" t="e">
        <f>SUMIFS(#REF!,#REF!,BS$2,#REF!,BS$3,#REF!,$L48,#REF!,BS$1)
+SUMIFS(#REF!,#REF!,BS$2,#REF!,BS$3,#REF!,$L48,#REF!,BS$1)
+SUMIFS(#REF!,#REF!,"Lấy",#REF!,BS$2,#REF!,BS$3,#REF!,BS$1,#REF!,$L48)</f>
        <v>#REF!</v>
      </c>
      <c r="BT48" s="334" t="e">
        <f t="shared" si="5"/>
        <v>#REF!</v>
      </c>
      <c r="BV48" s="331">
        <v>0</v>
      </c>
      <c r="BW48" s="331">
        <v>0</v>
      </c>
      <c r="BX48" s="331">
        <v>0</v>
      </c>
      <c r="BY48" s="331">
        <v>0</v>
      </c>
      <c r="BZ48" s="331">
        <v>0</v>
      </c>
      <c r="CA48" s="331">
        <v>0</v>
      </c>
      <c r="CB48" s="331">
        <v>0</v>
      </c>
      <c r="CC48" s="331">
        <v>0</v>
      </c>
      <c r="CD48" s="331">
        <v>0</v>
      </c>
      <c r="CE48" s="331">
        <v>0</v>
      </c>
      <c r="CF48" s="331">
        <v>0</v>
      </c>
      <c r="CG48" s="331">
        <v>0</v>
      </c>
      <c r="CH48" s="334">
        <f t="shared" si="6"/>
        <v>0</v>
      </c>
      <c r="CI48" s="377">
        <f t="shared" si="7"/>
        <v>0</v>
      </c>
      <c r="CJ48" s="331">
        <v>0</v>
      </c>
      <c r="CK48" s="331">
        <v>0</v>
      </c>
      <c r="CL48" s="331">
        <v>0</v>
      </c>
      <c r="CM48" s="331">
        <v>0</v>
      </c>
      <c r="CN48" s="331">
        <v>0</v>
      </c>
      <c r="CO48" s="333"/>
      <c r="CP48" s="333"/>
      <c r="CQ48" s="333"/>
      <c r="CR48" s="333"/>
      <c r="CS48" s="333"/>
      <c r="CT48" s="333"/>
      <c r="CU48" s="333"/>
      <c r="CV48" s="334">
        <f t="shared" si="8"/>
        <v>0</v>
      </c>
      <c r="CX48" s="1033"/>
    </row>
    <row r="49" spans="1:102" x14ac:dyDescent="0.25">
      <c r="B49" s="172">
        <f>IF(C49=0,"",MAX($B$7:B48)+1)</f>
        <v>41</v>
      </c>
      <c r="C49" s="21">
        <v>6275001801</v>
      </c>
      <c r="D49" s="9" t="str">
        <f>_xlfn.XLOOKUP(C49,'COA_DTGroup_Update 20260428'!$C$410:$C$854,'COA_DTGroup_Update 20260428'!$A$410:$A$854,"")</f>
        <v>Chi phí điện Sản xuất</v>
      </c>
      <c r="E49" s="9" t="s">
        <v>329</v>
      </c>
      <c r="F49" s="21" t="s">
        <v>848</v>
      </c>
      <c r="G49" s="171"/>
      <c r="H49" s="179">
        <f>VLOOKUP(C49,'COA_DTGroup_Update 20260428'!C:D,2,0)</f>
        <v>627</v>
      </c>
      <c r="I49" s="179">
        <v>31</v>
      </c>
      <c r="J49" s="198" t="s">
        <v>329</v>
      </c>
      <c r="K49" s="220" t="s">
        <v>197</v>
      </c>
      <c r="L49" s="1041" t="s">
        <v>628</v>
      </c>
      <c r="M49" s="1042" t="s">
        <v>2258</v>
      </c>
      <c r="N49" s="1039"/>
      <c r="O49" s="1039" t="s">
        <v>628</v>
      </c>
      <c r="P49" s="1" t="b">
        <v>1</v>
      </c>
      <c r="R49" s="333" t="e">
        <f>SUMIFS(#REF!,#REF!,R$2,#REF!,R$3,#REF!,$L49,#REF!,R$1)
+SUMIFS(#REF!,#REF!,R$2,#REF!,R$3,#REF!,$L49,#REF!,R$1)
+SUMIFS(#REF!,#REF!,"Lấy",#REF!,R$2,#REF!,R$3,#REF!,R$1,#REF!,$L49)</f>
        <v>#REF!</v>
      </c>
      <c r="S49" s="333" t="e">
        <f>SUMIFS(#REF!,#REF!,S$2,#REF!,S$3,#REF!,$L49,#REF!,S$1)
+SUMIFS(#REF!,#REF!,S$2,#REF!,S$3,#REF!,$L49,#REF!,S$1)
+SUMIFS(#REF!,#REF!,"Lấy",#REF!,S$2,#REF!,S$3,#REF!,S$1,#REF!,$L49)</f>
        <v>#REF!</v>
      </c>
      <c r="T49" s="333" t="e">
        <f>SUMIFS(#REF!,#REF!,T$2,#REF!,T$3,#REF!,$L49,#REF!,T$1)
+SUMIFS(#REF!,#REF!,T$2,#REF!,T$3,#REF!,$L49,#REF!,T$1)
+SUMIFS(#REF!,#REF!,"Lấy",#REF!,T$2,#REF!,T$3,#REF!,T$1,#REF!,$L49)</f>
        <v>#REF!</v>
      </c>
      <c r="U49" s="333" t="e">
        <f>SUMIFS(#REF!,#REF!,U$2,#REF!,U$3,#REF!,$L49,#REF!,U$1)
+SUMIFS(#REF!,#REF!,U$2,#REF!,U$3,#REF!,$L49,#REF!,U$1)
+SUMIFS(#REF!,#REF!,"Lấy",#REF!,U$2,#REF!,U$3,#REF!,U$1,#REF!,$L49)</f>
        <v>#REF!</v>
      </c>
      <c r="V49" s="333" t="e">
        <f>SUMIFS(#REF!,#REF!,V$2,#REF!,V$3,#REF!,$L49,#REF!,V$1)
+SUMIFS(#REF!,#REF!,V$2,#REF!,V$3,#REF!,$L49,#REF!,V$1)
+SUMIFS(#REF!,#REF!,"Lấy",#REF!,V$2,#REF!,V$3,#REF!,V$1,#REF!,$L49)</f>
        <v>#REF!</v>
      </c>
      <c r="W49" s="333" t="e">
        <f>SUMIFS(#REF!,#REF!,W$2,#REF!,W$3,#REF!,$L49,#REF!,W$1)
+SUMIFS(#REF!,#REF!,W$2,#REF!,W$3,#REF!,$L49,#REF!,W$1)
+SUMIFS(#REF!,#REF!,"Lấy",#REF!,W$2,#REF!,W$3,#REF!,W$1,#REF!,$L49)</f>
        <v>#REF!</v>
      </c>
      <c r="X49" s="333" t="e">
        <f>SUMIFS(#REF!,#REF!,X$2,#REF!,X$3,#REF!,$L49,#REF!,X$1)
+SUMIFS(#REF!,#REF!,X$2,#REF!,X$3,#REF!,$L49,#REF!,X$1)
+SUMIFS(#REF!,#REF!,"Lấy",#REF!,X$2,#REF!,X$3,#REF!,X$1,#REF!,$L49)</f>
        <v>#REF!</v>
      </c>
      <c r="Y49" s="333" t="e">
        <f>SUMIFS(#REF!,#REF!,Y$2,#REF!,Y$3,#REF!,$L49,#REF!,Y$1)
+SUMIFS(#REF!,#REF!,Y$2,#REF!,Y$3,#REF!,$L49,#REF!,Y$1)
+SUMIFS(#REF!,#REF!,"Lấy",#REF!,Y$2,#REF!,Y$3,#REF!,Y$1,#REF!,$L49)</f>
        <v>#REF!</v>
      </c>
      <c r="Z49" s="333" t="e">
        <f>SUMIFS(#REF!,#REF!,Z$2,#REF!,Z$3,#REF!,$L49,#REF!,Z$1)
+SUMIFS(#REF!,#REF!,Z$2,#REF!,Z$3,#REF!,$L49,#REF!,Z$1)
+SUMIFS(#REF!,#REF!,"Lấy",#REF!,Z$2,#REF!,Z$3,#REF!,Z$1,#REF!,$L49)</f>
        <v>#REF!</v>
      </c>
      <c r="AA49" s="333" t="e">
        <f>SUMIFS(#REF!,#REF!,AA$2,#REF!,AA$3,#REF!,$L49,#REF!,AA$1)
+SUMIFS(#REF!,#REF!,AA$2,#REF!,AA$3,#REF!,$L49,#REF!,AA$1)
+SUMIFS(#REF!,#REF!,"Lấy",#REF!,AA$2,#REF!,AA$3,#REF!,AA$1,#REF!,$L49)</f>
        <v>#REF!</v>
      </c>
      <c r="AB49" s="333" t="e">
        <f>SUMIFS(#REF!,#REF!,AB$2,#REF!,AB$3,#REF!,$L49,#REF!,AB$1)
+SUMIFS(#REF!,#REF!,AB$2,#REF!,AB$3,#REF!,$L49,#REF!,AB$1)
+SUMIFS(#REF!,#REF!,"Lấy",#REF!,AB$2,#REF!,AB$3,#REF!,AB$1,#REF!,$L49)</f>
        <v>#REF!</v>
      </c>
      <c r="AC49" s="333" t="e">
        <f>SUMIFS(#REF!,#REF!,AC$2,#REF!,AC$3,#REF!,$L49,#REF!,AC$1)
+SUMIFS(#REF!,#REF!,AC$2,#REF!,AC$3,#REF!,$L49,#REF!,AC$1)
+SUMIFS(#REF!,#REF!,"Lấy",#REF!,AC$2,#REF!,AC$3,#REF!,AC$1,#REF!,$L49)</f>
        <v>#REF!</v>
      </c>
      <c r="AD49" s="334" t="e">
        <f t="shared" si="2"/>
        <v>#REF!</v>
      </c>
      <c r="AF49" s="333" t="e">
        <f>SUMIFS(#REF!,#REF!,AF$2,#REF!,AF$3,#REF!,$L49,#REF!,AF$1)
+SUMIFS(#REF!,#REF!,AF$2,#REF!,AF$3,#REF!,$L49,#REF!,AF$1)
+SUMIFS(#REF!,#REF!,"Lấy",#REF!,AF$2,#REF!,AF$3,#REF!,AF$1,#REF!,$L49)</f>
        <v>#REF!</v>
      </c>
      <c r="AG49" s="333" t="e">
        <f>SUMIFS(#REF!,#REF!,AG$2,#REF!,AG$3,#REF!,$L49,#REF!,AG$1)
+SUMIFS(#REF!,#REF!,AG$2,#REF!,AG$3,#REF!,$L49,#REF!,AG$1)
+SUMIFS(#REF!,#REF!,"Lấy",#REF!,AG$2,#REF!,AG$3,#REF!,AG$1,#REF!,$L49)</f>
        <v>#REF!</v>
      </c>
      <c r="AH49" s="333" t="e">
        <f>SUMIFS(#REF!,#REF!,AH$2,#REF!,AH$3,#REF!,$L49,#REF!,AH$1)
+SUMIFS(#REF!,#REF!,AH$2,#REF!,AH$3,#REF!,$L49,#REF!,AH$1)
+SUMIFS(#REF!,#REF!,"Lấy",#REF!,AH$2,#REF!,AH$3,#REF!,AH$1,#REF!,$L49)</f>
        <v>#REF!</v>
      </c>
      <c r="AI49" s="333" t="e">
        <f>SUMIFS(#REF!,#REF!,AI$2,#REF!,AI$3,#REF!,$L49,#REF!,AI$1)
+SUMIFS(#REF!,#REF!,AI$2,#REF!,AI$3,#REF!,$L49,#REF!,AI$1)
+SUMIFS(#REF!,#REF!,"Lấy",#REF!,AI$2,#REF!,AI$3,#REF!,AI$1,#REF!,$L49)</f>
        <v>#REF!</v>
      </c>
      <c r="AJ49" s="333" t="e">
        <f>SUMIFS(#REF!,#REF!,AJ$2,#REF!,AJ$3,#REF!,$L49,#REF!,AJ$1)
+SUMIFS(#REF!,#REF!,AJ$2,#REF!,AJ$3,#REF!,$L49,#REF!,AJ$1)
+SUMIFS(#REF!,#REF!,"Lấy",#REF!,AJ$2,#REF!,AJ$3,#REF!,AJ$1,#REF!,$L49)</f>
        <v>#REF!</v>
      </c>
      <c r="AK49" s="333" t="e">
        <f>SUMIFS(#REF!,#REF!,AK$2,#REF!,AK$3,#REF!,$L49,#REF!,AK$1)
+SUMIFS(#REF!,#REF!,AK$2,#REF!,AK$3,#REF!,$L49,#REF!,AK$1)
+SUMIFS(#REF!,#REF!,"Lấy",#REF!,AK$2,#REF!,AK$3,#REF!,AK$1,#REF!,$L49)</f>
        <v>#REF!</v>
      </c>
      <c r="AL49" s="333" t="e">
        <f>SUMIFS(#REF!,#REF!,AL$2,#REF!,AL$3,#REF!,$L49,#REF!,AL$1)
+SUMIFS(#REF!,#REF!,AL$2,#REF!,AL$3,#REF!,$L49,#REF!,AL$1)
+SUMIFS(#REF!,#REF!,"Lấy",#REF!,AL$2,#REF!,AL$3,#REF!,AL$1,#REF!,$L49)</f>
        <v>#REF!</v>
      </c>
      <c r="AM49" s="333" t="e">
        <f>SUMIFS(#REF!,#REF!,AM$2,#REF!,AM$3,#REF!,$L49,#REF!,AM$1)
+SUMIFS(#REF!,#REF!,AM$2,#REF!,AM$3,#REF!,$L49,#REF!,AM$1)
+SUMIFS(#REF!,#REF!,"Lấy",#REF!,AM$2,#REF!,AM$3,#REF!,AM$1,#REF!,$L49)</f>
        <v>#REF!</v>
      </c>
      <c r="AN49" s="333" t="e">
        <f>SUMIFS(#REF!,#REF!,AN$2,#REF!,AN$3,#REF!,$L49,#REF!,AN$1)
+SUMIFS(#REF!,#REF!,AN$2,#REF!,AN$3,#REF!,$L49,#REF!,AN$1)
+SUMIFS(#REF!,#REF!,"Lấy",#REF!,AN$2,#REF!,AN$3,#REF!,AN$1,#REF!,$L49)</f>
        <v>#REF!</v>
      </c>
      <c r="AO49" s="333" t="e">
        <f>SUMIFS(#REF!,#REF!,AO$2,#REF!,AO$3,#REF!,$L49,#REF!,AO$1)
+SUMIFS(#REF!,#REF!,AO$2,#REF!,AO$3,#REF!,$L49,#REF!,AO$1)
+SUMIFS(#REF!,#REF!,"Lấy",#REF!,AO$2,#REF!,AO$3,#REF!,AO$1,#REF!,$L49)</f>
        <v>#REF!</v>
      </c>
      <c r="AP49" s="333" t="e">
        <f>SUMIFS(#REF!,#REF!,AP$2,#REF!,AP$3,#REF!,$L49,#REF!,AP$1)
+SUMIFS(#REF!,#REF!,AP$2,#REF!,AP$3,#REF!,$L49,#REF!,AP$1)
+SUMIFS(#REF!,#REF!,"Lấy",#REF!,AP$2,#REF!,AP$3,#REF!,AP$1,#REF!,$L49)</f>
        <v>#REF!</v>
      </c>
      <c r="AQ49" s="333" t="e">
        <f>SUMIFS(#REF!,#REF!,AQ$2,#REF!,AQ$3,#REF!,$L49,#REF!,AQ$1)
+SUMIFS(#REF!,#REF!,AQ$2,#REF!,AQ$3,#REF!,$L49,#REF!,AQ$1)
+SUMIFS(#REF!,#REF!,"Lấy",#REF!,AQ$2,#REF!,AQ$3,#REF!,AQ$1,#REF!,$L49)</f>
        <v>#REF!</v>
      </c>
      <c r="AR49" s="334" t="e">
        <f t="shared" si="3"/>
        <v>#REF!</v>
      </c>
      <c r="AT49" s="333" t="e">
        <f>SUMIFS(#REF!,#REF!,AT$2,#REF!,AT$3,#REF!,$L49,#REF!,AT$1)
+SUMIFS(#REF!,#REF!,AT$2,#REF!,AT$3,#REF!,$L49,#REF!,AT$1)
+SUMIFS(#REF!,#REF!,"Lấy",#REF!,AT$2,#REF!,AT$3,#REF!,AT$1,#REF!,$L49)</f>
        <v>#REF!</v>
      </c>
      <c r="AU49" s="333" t="e">
        <f>SUMIFS(#REF!,#REF!,AU$2,#REF!,AU$3,#REF!,$L49,#REF!,AU$1)
+SUMIFS(#REF!,#REF!,AU$2,#REF!,AU$3,#REF!,$L49,#REF!,AU$1)
+SUMIFS(#REF!,#REF!,"Lấy",#REF!,AU$2,#REF!,AU$3,#REF!,AU$1,#REF!,$L49)</f>
        <v>#REF!</v>
      </c>
      <c r="AV49" s="333" t="e">
        <f>SUMIFS(#REF!,#REF!,AV$2,#REF!,AV$3,#REF!,$L49,#REF!,AV$1)
+SUMIFS(#REF!,#REF!,AV$2,#REF!,AV$3,#REF!,$L49,#REF!,AV$1)
+SUMIFS(#REF!,#REF!,"Lấy",#REF!,AV$2,#REF!,AV$3,#REF!,AV$1,#REF!,$L49)</f>
        <v>#REF!</v>
      </c>
      <c r="AW49" s="333" t="e">
        <f>SUMIFS(#REF!,#REF!,AW$2,#REF!,AW$3,#REF!,$L49,#REF!,AW$1)
+SUMIFS(#REF!,#REF!,AW$2,#REF!,AW$3,#REF!,$L49,#REF!,AW$1)
+SUMIFS(#REF!,#REF!,"Lấy",#REF!,AW$2,#REF!,AW$3,#REF!,AW$1,#REF!,$L49)</f>
        <v>#REF!</v>
      </c>
      <c r="AX49" s="333" t="e">
        <f>SUMIFS(#REF!,#REF!,AX$2,#REF!,AX$3,#REF!,$L49,#REF!,AX$1)
+SUMIFS(#REF!,#REF!,AX$2,#REF!,AX$3,#REF!,$L49,#REF!,AX$1)
+SUMIFS(#REF!,#REF!,"Lấy",#REF!,AX$2,#REF!,AX$3,#REF!,AX$1,#REF!,$L49)</f>
        <v>#REF!</v>
      </c>
      <c r="AY49" s="333" t="e">
        <f>SUMIFS(#REF!,#REF!,AY$2,#REF!,AY$3,#REF!,$L49,#REF!,AY$1)
+SUMIFS(#REF!,#REF!,AY$2,#REF!,AY$3,#REF!,$L49,#REF!,AY$1)
+SUMIFS(#REF!,#REF!,"Lấy",#REF!,AY$2,#REF!,AY$3,#REF!,AY$1,#REF!,$L49)</f>
        <v>#REF!</v>
      </c>
      <c r="AZ49" s="333" t="e">
        <f>SUMIFS(#REF!,#REF!,AZ$2,#REF!,AZ$3,#REF!,$L49,#REF!,AZ$1)
+SUMIFS(#REF!,#REF!,AZ$2,#REF!,AZ$3,#REF!,$L49,#REF!,AZ$1)
+SUMIFS(#REF!,#REF!,"Lấy",#REF!,AZ$2,#REF!,AZ$3,#REF!,AZ$1,#REF!,$L49)</f>
        <v>#REF!</v>
      </c>
      <c r="BA49" s="333" t="e">
        <f>SUMIFS(#REF!,#REF!,BA$2,#REF!,BA$3,#REF!,$L49,#REF!,BA$1)
+SUMIFS(#REF!,#REF!,BA$2,#REF!,BA$3,#REF!,$L49,#REF!,BA$1)
+SUMIFS(#REF!,#REF!,"Lấy",#REF!,BA$2,#REF!,BA$3,#REF!,BA$1,#REF!,$L49)</f>
        <v>#REF!</v>
      </c>
      <c r="BB49" s="333" t="e">
        <f>SUMIFS(#REF!,#REF!,BB$2,#REF!,BB$3,#REF!,$L49,#REF!,BB$1)
+SUMIFS(#REF!,#REF!,BB$2,#REF!,BB$3,#REF!,$L49,#REF!,BB$1)
+SUMIFS(#REF!,#REF!,"Lấy",#REF!,BB$2,#REF!,BB$3,#REF!,BB$1,#REF!,$L49)</f>
        <v>#REF!</v>
      </c>
      <c r="BC49" s="333" t="e">
        <f>SUMIFS(#REF!,#REF!,BC$2,#REF!,BC$3,#REF!,$L49,#REF!,BC$1)
+SUMIFS(#REF!,#REF!,BC$2,#REF!,BC$3,#REF!,$L49,#REF!,BC$1)
+SUMIFS(#REF!,#REF!,"Lấy",#REF!,BC$2,#REF!,BC$3,#REF!,BC$1,#REF!,$L49)</f>
        <v>#REF!</v>
      </c>
      <c r="BD49" s="333" t="e">
        <f>SUMIFS(#REF!,#REF!,BD$2,#REF!,BD$3,#REF!,$L49,#REF!,BD$1)
+SUMIFS(#REF!,#REF!,BD$2,#REF!,BD$3,#REF!,$L49,#REF!,BD$1)
+SUMIFS(#REF!,#REF!,"Lấy",#REF!,BD$2,#REF!,BD$3,#REF!,BD$1,#REF!,$L49)</f>
        <v>#REF!</v>
      </c>
      <c r="BE49" s="333" t="e">
        <f>SUMIFS(#REF!,#REF!,BE$2,#REF!,BE$3,#REF!,$L49,#REF!,BE$1)
+SUMIFS(#REF!,#REF!,BE$2,#REF!,BE$3,#REF!,$L49,#REF!,BE$1)
+SUMIFS(#REF!,#REF!,"Lấy",#REF!,BE$2,#REF!,BE$3,#REF!,BE$1,#REF!,$L49)</f>
        <v>#REF!</v>
      </c>
      <c r="BF49" s="334" t="e">
        <f t="shared" si="4"/>
        <v>#REF!</v>
      </c>
      <c r="BH49" s="333" t="e">
        <f>SUMIFS(#REF!,#REF!,BH$2,#REF!,BH$3,#REF!,$L49,#REF!,BH$1)
+SUMIFS(#REF!,#REF!,BH$2,#REF!,BH$3,#REF!,$L49,#REF!,BH$1)
+SUMIFS(#REF!,#REF!,"Lấy",#REF!,BH$2,#REF!,BH$3,#REF!,BH$1,#REF!,$L49)</f>
        <v>#REF!</v>
      </c>
      <c r="BI49" s="333" t="e">
        <f>SUMIFS(#REF!,#REF!,BI$2,#REF!,BI$3,#REF!,$L49,#REF!,BI$1)
+SUMIFS(#REF!,#REF!,BI$2,#REF!,BI$3,#REF!,$L49,#REF!,BI$1)
+SUMIFS(#REF!,#REF!,"Lấy",#REF!,BI$2,#REF!,BI$3,#REF!,BI$1,#REF!,$L49)</f>
        <v>#REF!</v>
      </c>
      <c r="BJ49" s="333" t="e">
        <f>SUMIFS(#REF!,#REF!,BJ$2,#REF!,BJ$3,#REF!,$L49,#REF!,BJ$1)
+SUMIFS(#REF!,#REF!,BJ$2,#REF!,BJ$3,#REF!,$L49,#REF!,BJ$1)
+SUMIFS(#REF!,#REF!,"Lấy",#REF!,BJ$2,#REF!,BJ$3,#REF!,BJ$1,#REF!,$L49)</f>
        <v>#REF!</v>
      </c>
      <c r="BK49" s="333" t="e">
        <f>SUMIFS(#REF!,#REF!,BK$2,#REF!,BK$3,#REF!,$L49,#REF!,BK$1)
+SUMIFS(#REF!,#REF!,BK$2,#REF!,BK$3,#REF!,$L49,#REF!,BK$1)
+SUMIFS(#REF!,#REF!,"Lấy",#REF!,BK$2,#REF!,BK$3,#REF!,BK$1,#REF!,$L49)</f>
        <v>#REF!</v>
      </c>
      <c r="BL49" s="333" t="e">
        <f>SUMIFS(#REF!,#REF!,BL$2,#REF!,BL$3,#REF!,$L49,#REF!,BL$1)
+SUMIFS(#REF!,#REF!,BL$2,#REF!,BL$3,#REF!,$L49,#REF!,BL$1)
+SUMIFS(#REF!,#REF!,"Lấy",#REF!,BL$2,#REF!,BL$3,#REF!,BL$1,#REF!,$L49)</f>
        <v>#REF!</v>
      </c>
      <c r="BM49" s="333" t="e">
        <f>SUMIFS(#REF!,#REF!,BM$2,#REF!,BM$3,#REF!,$L49,#REF!,BM$1)
+SUMIFS(#REF!,#REF!,BM$2,#REF!,BM$3,#REF!,$L49,#REF!,BM$1)
+SUMIFS(#REF!,#REF!,"Lấy",#REF!,BM$2,#REF!,BM$3,#REF!,BM$1,#REF!,$L49)</f>
        <v>#REF!</v>
      </c>
      <c r="BN49" s="333" t="e">
        <f>SUMIFS(#REF!,#REF!,BN$2,#REF!,BN$3,#REF!,$L49,#REF!,BN$1)
+SUMIFS(#REF!,#REF!,BN$2,#REF!,BN$3,#REF!,$L49,#REF!,BN$1)
+SUMIFS(#REF!,#REF!,"Lấy",#REF!,BN$2,#REF!,BN$3,#REF!,BN$1,#REF!,$L49)</f>
        <v>#REF!</v>
      </c>
      <c r="BO49" s="333" t="e">
        <f>SUMIFS(#REF!,#REF!,BO$2,#REF!,BO$3,#REF!,$L49,#REF!,BO$1)
+SUMIFS(#REF!,#REF!,BO$2,#REF!,BO$3,#REF!,$L49,#REF!,BO$1)
+SUMIFS(#REF!,#REF!,"Lấy",#REF!,BO$2,#REF!,BO$3,#REF!,BO$1,#REF!,$L49)</f>
        <v>#REF!</v>
      </c>
      <c r="BP49" s="333" t="e">
        <f>SUMIFS(#REF!,#REF!,BP$2,#REF!,BP$3,#REF!,$L49,#REF!,BP$1)
+SUMIFS(#REF!,#REF!,BP$2,#REF!,BP$3,#REF!,$L49,#REF!,BP$1)
+SUMIFS(#REF!,#REF!,"Lấy",#REF!,BP$2,#REF!,BP$3,#REF!,BP$1,#REF!,$L49)</f>
        <v>#REF!</v>
      </c>
      <c r="BQ49" s="333" t="e">
        <f>SUMIFS(#REF!,#REF!,BQ$2,#REF!,BQ$3,#REF!,$L49,#REF!,BQ$1)
+SUMIFS(#REF!,#REF!,BQ$2,#REF!,BQ$3,#REF!,$L49,#REF!,BQ$1)
+SUMIFS(#REF!,#REF!,"Lấy",#REF!,BQ$2,#REF!,BQ$3,#REF!,BQ$1,#REF!,$L49)</f>
        <v>#REF!</v>
      </c>
      <c r="BR49" s="333" t="e">
        <f>SUMIFS(#REF!,#REF!,BR$2,#REF!,BR$3,#REF!,$L49,#REF!,BR$1)
+SUMIFS(#REF!,#REF!,BR$2,#REF!,BR$3,#REF!,$L49,#REF!,BR$1)
+SUMIFS(#REF!,#REF!,"Lấy",#REF!,BR$2,#REF!,BR$3,#REF!,BR$1,#REF!,$L49)</f>
        <v>#REF!</v>
      </c>
      <c r="BS49" s="333" t="e">
        <f>SUMIFS(#REF!,#REF!,BS$2,#REF!,BS$3,#REF!,$L49,#REF!,BS$1)
+SUMIFS(#REF!,#REF!,BS$2,#REF!,BS$3,#REF!,$L49,#REF!,BS$1)
+SUMIFS(#REF!,#REF!,"Lấy",#REF!,BS$2,#REF!,BS$3,#REF!,BS$1,#REF!,$L49)</f>
        <v>#REF!</v>
      </c>
      <c r="BT49" s="334" t="e">
        <f t="shared" si="5"/>
        <v>#REF!</v>
      </c>
      <c r="BV49" s="331">
        <v>114415568.18181816</v>
      </c>
      <c r="BW49" s="331">
        <v>68649340.909090891</v>
      </c>
      <c r="BX49" s="331">
        <v>172928086.85537028</v>
      </c>
      <c r="BY49" s="331">
        <v>446729492.22179139</v>
      </c>
      <c r="BZ49" s="331">
        <v>465343221.06436598</v>
      </c>
      <c r="CA49" s="331">
        <v>465343221.06436598</v>
      </c>
      <c r="CB49" s="331">
        <v>483956949.90694064</v>
      </c>
      <c r="CC49" s="331">
        <v>484359080.40756238</v>
      </c>
      <c r="CD49" s="331">
        <v>465729885.00727153</v>
      </c>
      <c r="CE49" s="331">
        <v>483999505.94792342</v>
      </c>
      <c r="CF49" s="331">
        <v>465384140.33454174</v>
      </c>
      <c r="CG49" s="331">
        <v>483956949.90694064</v>
      </c>
      <c r="CH49" s="334">
        <f t="shared" si="6"/>
        <v>4600795441.8079834</v>
      </c>
      <c r="CI49" s="377">
        <f t="shared" si="7"/>
        <v>-0.71313640593389316</v>
      </c>
      <c r="CJ49" s="331">
        <v>55733801</v>
      </c>
      <c r="CK49" s="331">
        <v>34523239</v>
      </c>
      <c r="CL49" s="331">
        <v>120602820</v>
      </c>
      <c r="CM49" s="331">
        <v>105676472</v>
      </c>
      <c r="CN49" s="331">
        <v>123397240</v>
      </c>
      <c r="CO49" s="333"/>
      <c r="CP49" s="333"/>
      <c r="CQ49" s="333"/>
      <c r="CR49" s="333"/>
      <c r="CS49" s="333"/>
      <c r="CT49" s="333"/>
      <c r="CU49" s="333"/>
      <c r="CV49" s="334">
        <f t="shared" si="8"/>
        <v>439933572</v>
      </c>
      <c r="CX49" s="1033"/>
    </row>
    <row r="50" spans="1:102" x14ac:dyDescent="0.25">
      <c r="B50" s="172">
        <f>IF(C50=0,"",MAX($B$7:B49)+1)</f>
        <v>42</v>
      </c>
      <c r="C50" s="21">
        <v>6277001802</v>
      </c>
      <c r="D50" s="9" t="str">
        <f>_xlfn.XLOOKUP(C50,'COA_DTGroup_Update 20260428'!$C$410:$C$854,'COA_DTGroup_Update 20260428'!$A$410:$A$854,"")</f>
        <v>Chi phí điện Quản lý</v>
      </c>
      <c r="E50" s="9" t="s">
        <v>330</v>
      </c>
      <c r="F50" s="21" t="s">
        <v>849</v>
      </c>
      <c r="G50" s="171"/>
      <c r="H50" s="179">
        <f>VLOOKUP(C50,'COA_DTGroup_Update 20260428'!C:D,2,0)</f>
        <v>627</v>
      </c>
      <c r="I50" s="1030">
        <v>99</v>
      </c>
      <c r="J50" s="1031" t="s">
        <v>330</v>
      </c>
      <c r="K50" s="220" t="s">
        <v>197</v>
      </c>
      <c r="L50" s="1041" t="s">
        <v>627</v>
      </c>
      <c r="M50" s="1042" t="s">
        <v>2258</v>
      </c>
      <c r="N50" s="1039"/>
      <c r="O50" s="1039" t="s">
        <v>627</v>
      </c>
      <c r="P50" s="1" t="b">
        <v>1</v>
      </c>
      <c r="R50" s="333" t="e">
        <f>SUMIFS(#REF!,#REF!,R$2,#REF!,R$3,#REF!,$L50,#REF!,R$1)
+SUMIFS(#REF!,#REF!,R$2,#REF!,R$3,#REF!,$L50,#REF!,R$1)
+SUMIFS(#REF!,#REF!,"Lấy",#REF!,R$2,#REF!,R$3,#REF!,R$1,#REF!,$L50)</f>
        <v>#REF!</v>
      </c>
      <c r="S50" s="333" t="e">
        <f>SUMIFS(#REF!,#REF!,S$2,#REF!,S$3,#REF!,$L50,#REF!,S$1)
+SUMIFS(#REF!,#REF!,S$2,#REF!,S$3,#REF!,$L50,#REF!,S$1)
+SUMIFS(#REF!,#REF!,"Lấy",#REF!,S$2,#REF!,S$3,#REF!,S$1,#REF!,$L50)</f>
        <v>#REF!</v>
      </c>
      <c r="T50" s="333" t="e">
        <f>SUMIFS(#REF!,#REF!,T$2,#REF!,T$3,#REF!,$L50,#REF!,T$1)
+SUMIFS(#REF!,#REF!,T$2,#REF!,T$3,#REF!,$L50,#REF!,T$1)
+SUMIFS(#REF!,#REF!,"Lấy",#REF!,T$2,#REF!,T$3,#REF!,T$1,#REF!,$L50)</f>
        <v>#REF!</v>
      </c>
      <c r="U50" s="333" t="e">
        <f>SUMIFS(#REF!,#REF!,U$2,#REF!,U$3,#REF!,$L50,#REF!,U$1)
+SUMIFS(#REF!,#REF!,U$2,#REF!,U$3,#REF!,$L50,#REF!,U$1)
+SUMIFS(#REF!,#REF!,"Lấy",#REF!,U$2,#REF!,U$3,#REF!,U$1,#REF!,$L50)</f>
        <v>#REF!</v>
      </c>
      <c r="V50" s="333" t="e">
        <f>SUMIFS(#REF!,#REF!,V$2,#REF!,V$3,#REF!,$L50,#REF!,V$1)
+SUMIFS(#REF!,#REF!,V$2,#REF!,V$3,#REF!,$L50,#REF!,V$1)
+SUMIFS(#REF!,#REF!,"Lấy",#REF!,V$2,#REF!,V$3,#REF!,V$1,#REF!,$L50)</f>
        <v>#REF!</v>
      </c>
      <c r="W50" s="333" t="e">
        <f>SUMIFS(#REF!,#REF!,W$2,#REF!,W$3,#REF!,$L50,#REF!,W$1)
+SUMIFS(#REF!,#REF!,W$2,#REF!,W$3,#REF!,$L50,#REF!,W$1)
+SUMIFS(#REF!,#REF!,"Lấy",#REF!,W$2,#REF!,W$3,#REF!,W$1,#REF!,$L50)</f>
        <v>#REF!</v>
      </c>
      <c r="X50" s="333" t="e">
        <f>SUMIFS(#REF!,#REF!,X$2,#REF!,X$3,#REF!,$L50,#REF!,X$1)
+SUMIFS(#REF!,#REF!,X$2,#REF!,X$3,#REF!,$L50,#REF!,X$1)
+SUMIFS(#REF!,#REF!,"Lấy",#REF!,X$2,#REF!,X$3,#REF!,X$1,#REF!,$L50)</f>
        <v>#REF!</v>
      </c>
      <c r="Y50" s="333" t="e">
        <f>SUMIFS(#REF!,#REF!,Y$2,#REF!,Y$3,#REF!,$L50,#REF!,Y$1)
+SUMIFS(#REF!,#REF!,Y$2,#REF!,Y$3,#REF!,$L50,#REF!,Y$1)
+SUMIFS(#REF!,#REF!,"Lấy",#REF!,Y$2,#REF!,Y$3,#REF!,Y$1,#REF!,$L50)</f>
        <v>#REF!</v>
      </c>
      <c r="Z50" s="333" t="e">
        <f>SUMIFS(#REF!,#REF!,Z$2,#REF!,Z$3,#REF!,$L50,#REF!,Z$1)
+SUMIFS(#REF!,#REF!,Z$2,#REF!,Z$3,#REF!,$L50,#REF!,Z$1)
+SUMIFS(#REF!,#REF!,"Lấy",#REF!,Z$2,#REF!,Z$3,#REF!,Z$1,#REF!,$L50)</f>
        <v>#REF!</v>
      </c>
      <c r="AA50" s="333" t="e">
        <f>SUMIFS(#REF!,#REF!,AA$2,#REF!,AA$3,#REF!,$L50,#REF!,AA$1)
+SUMIFS(#REF!,#REF!,AA$2,#REF!,AA$3,#REF!,$L50,#REF!,AA$1)
+SUMIFS(#REF!,#REF!,"Lấy",#REF!,AA$2,#REF!,AA$3,#REF!,AA$1,#REF!,$L50)</f>
        <v>#REF!</v>
      </c>
      <c r="AB50" s="333" t="e">
        <f>SUMIFS(#REF!,#REF!,AB$2,#REF!,AB$3,#REF!,$L50,#REF!,AB$1)
+SUMIFS(#REF!,#REF!,AB$2,#REF!,AB$3,#REF!,$L50,#REF!,AB$1)
+SUMIFS(#REF!,#REF!,"Lấy",#REF!,AB$2,#REF!,AB$3,#REF!,AB$1,#REF!,$L50)</f>
        <v>#REF!</v>
      </c>
      <c r="AC50" s="333" t="e">
        <f>SUMIFS(#REF!,#REF!,AC$2,#REF!,AC$3,#REF!,$L50,#REF!,AC$1)
+SUMIFS(#REF!,#REF!,AC$2,#REF!,AC$3,#REF!,$L50,#REF!,AC$1)
+SUMIFS(#REF!,#REF!,"Lấy",#REF!,AC$2,#REF!,AC$3,#REF!,AC$1,#REF!,$L50)</f>
        <v>#REF!</v>
      </c>
      <c r="AD50" s="334" t="e">
        <f t="shared" si="2"/>
        <v>#REF!</v>
      </c>
      <c r="AF50" s="333" t="e">
        <f>SUMIFS(#REF!,#REF!,AF$2,#REF!,AF$3,#REF!,$L50,#REF!,AF$1)
+SUMIFS(#REF!,#REF!,AF$2,#REF!,AF$3,#REF!,$L50,#REF!,AF$1)
+SUMIFS(#REF!,#REF!,"Lấy",#REF!,AF$2,#REF!,AF$3,#REF!,AF$1,#REF!,$L50)</f>
        <v>#REF!</v>
      </c>
      <c r="AG50" s="333" t="e">
        <f>SUMIFS(#REF!,#REF!,AG$2,#REF!,AG$3,#REF!,$L50,#REF!,AG$1)
+SUMIFS(#REF!,#REF!,AG$2,#REF!,AG$3,#REF!,$L50,#REF!,AG$1)
+SUMIFS(#REF!,#REF!,"Lấy",#REF!,AG$2,#REF!,AG$3,#REF!,AG$1,#REF!,$L50)</f>
        <v>#REF!</v>
      </c>
      <c r="AH50" s="333" t="e">
        <f>SUMIFS(#REF!,#REF!,AH$2,#REF!,AH$3,#REF!,$L50,#REF!,AH$1)
+SUMIFS(#REF!,#REF!,AH$2,#REF!,AH$3,#REF!,$L50,#REF!,AH$1)
+SUMIFS(#REF!,#REF!,"Lấy",#REF!,AH$2,#REF!,AH$3,#REF!,AH$1,#REF!,$L50)</f>
        <v>#REF!</v>
      </c>
      <c r="AI50" s="333" t="e">
        <f>SUMIFS(#REF!,#REF!,AI$2,#REF!,AI$3,#REF!,$L50,#REF!,AI$1)
+SUMIFS(#REF!,#REF!,AI$2,#REF!,AI$3,#REF!,$L50,#REF!,AI$1)
+SUMIFS(#REF!,#REF!,"Lấy",#REF!,AI$2,#REF!,AI$3,#REF!,AI$1,#REF!,$L50)</f>
        <v>#REF!</v>
      </c>
      <c r="AJ50" s="333" t="e">
        <f>SUMIFS(#REF!,#REF!,AJ$2,#REF!,AJ$3,#REF!,$L50,#REF!,AJ$1)
+SUMIFS(#REF!,#REF!,AJ$2,#REF!,AJ$3,#REF!,$L50,#REF!,AJ$1)
+SUMIFS(#REF!,#REF!,"Lấy",#REF!,AJ$2,#REF!,AJ$3,#REF!,AJ$1,#REF!,$L50)</f>
        <v>#REF!</v>
      </c>
      <c r="AK50" s="333" t="e">
        <f>SUMIFS(#REF!,#REF!,AK$2,#REF!,AK$3,#REF!,$L50,#REF!,AK$1)
+SUMIFS(#REF!,#REF!,AK$2,#REF!,AK$3,#REF!,$L50,#REF!,AK$1)
+SUMIFS(#REF!,#REF!,"Lấy",#REF!,AK$2,#REF!,AK$3,#REF!,AK$1,#REF!,$L50)</f>
        <v>#REF!</v>
      </c>
      <c r="AL50" s="333" t="e">
        <f>SUMIFS(#REF!,#REF!,AL$2,#REF!,AL$3,#REF!,$L50,#REF!,AL$1)
+SUMIFS(#REF!,#REF!,AL$2,#REF!,AL$3,#REF!,$L50,#REF!,AL$1)
+SUMIFS(#REF!,#REF!,"Lấy",#REF!,AL$2,#REF!,AL$3,#REF!,AL$1,#REF!,$L50)</f>
        <v>#REF!</v>
      </c>
      <c r="AM50" s="333" t="e">
        <f>SUMIFS(#REF!,#REF!,AM$2,#REF!,AM$3,#REF!,$L50,#REF!,AM$1)
+SUMIFS(#REF!,#REF!,AM$2,#REF!,AM$3,#REF!,$L50,#REF!,AM$1)
+SUMIFS(#REF!,#REF!,"Lấy",#REF!,AM$2,#REF!,AM$3,#REF!,AM$1,#REF!,$L50)</f>
        <v>#REF!</v>
      </c>
      <c r="AN50" s="333" t="e">
        <f>SUMIFS(#REF!,#REF!,AN$2,#REF!,AN$3,#REF!,$L50,#REF!,AN$1)
+SUMIFS(#REF!,#REF!,AN$2,#REF!,AN$3,#REF!,$L50,#REF!,AN$1)
+SUMIFS(#REF!,#REF!,"Lấy",#REF!,AN$2,#REF!,AN$3,#REF!,AN$1,#REF!,$L50)</f>
        <v>#REF!</v>
      </c>
      <c r="AO50" s="333" t="e">
        <f>SUMIFS(#REF!,#REF!,AO$2,#REF!,AO$3,#REF!,$L50,#REF!,AO$1)
+SUMIFS(#REF!,#REF!,AO$2,#REF!,AO$3,#REF!,$L50,#REF!,AO$1)
+SUMIFS(#REF!,#REF!,"Lấy",#REF!,AO$2,#REF!,AO$3,#REF!,AO$1,#REF!,$L50)</f>
        <v>#REF!</v>
      </c>
      <c r="AP50" s="333" t="e">
        <f>SUMIFS(#REF!,#REF!,AP$2,#REF!,AP$3,#REF!,$L50,#REF!,AP$1)
+SUMIFS(#REF!,#REF!,AP$2,#REF!,AP$3,#REF!,$L50,#REF!,AP$1)
+SUMIFS(#REF!,#REF!,"Lấy",#REF!,AP$2,#REF!,AP$3,#REF!,AP$1,#REF!,$L50)</f>
        <v>#REF!</v>
      </c>
      <c r="AQ50" s="333" t="e">
        <f>SUMIFS(#REF!,#REF!,AQ$2,#REF!,AQ$3,#REF!,$L50,#REF!,AQ$1)
+SUMIFS(#REF!,#REF!,AQ$2,#REF!,AQ$3,#REF!,$L50,#REF!,AQ$1)
+SUMIFS(#REF!,#REF!,"Lấy",#REF!,AQ$2,#REF!,AQ$3,#REF!,AQ$1,#REF!,$L50)</f>
        <v>#REF!</v>
      </c>
      <c r="AR50" s="334" t="e">
        <f t="shared" si="3"/>
        <v>#REF!</v>
      </c>
      <c r="AT50" s="333" t="e">
        <f>SUMIFS(#REF!,#REF!,AT$2,#REF!,AT$3,#REF!,$L50,#REF!,AT$1)
+SUMIFS(#REF!,#REF!,AT$2,#REF!,AT$3,#REF!,$L50,#REF!,AT$1)
+SUMIFS(#REF!,#REF!,"Lấy",#REF!,AT$2,#REF!,AT$3,#REF!,AT$1,#REF!,$L50)</f>
        <v>#REF!</v>
      </c>
      <c r="AU50" s="333" t="e">
        <f>SUMIFS(#REF!,#REF!,AU$2,#REF!,AU$3,#REF!,$L50,#REF!,AU$1)
+SUMIFS(#REF!,#REF!,AU$2,#REF!,AU$3,#REF!,$L50,#REF!,AU$1)
+SUMIFS(#REF!,#REF!,"Lấy",#REF!,AU$2,#REF!,AU$3,#REF!,AU$1,#REF!,$L50)</f>
        <v>#REF!</v>
      </c>
      <c r="AV50" s="333" t="e">
        <f>SUMIFS(#REF!,#REF!,AV$2,#REF!,AV$3,#REF!,$L50,#REF!,AV$1)
+SUMIFS(#REF!,#REF!,AV$2,#REF!,AV$3,#REF!,$L50,#REF!,AV$1)
+SUMIFS(#REF!,#REF!,"Lấy",#REF!,AV$2,#REF!,AV$3,#REF!,AV$1,#REF!,$L50)</f>
        <v>#REF!</v>
      </c>
      <c r="AW50" s="333" t="e">
        <f>SUMIFS(#REF!,#REF!,AW$2,#REF!,AW$3,#REF!,$L50,#REF!,AW$1)
+SUMIFS(#REF!,#REF!,AW$2,#REF!,AW$3,#REF!,$L50,#REF!,AW$1)
+SUMIFS(#REF!,#REF!,"Lấy",#REF!,AW$2,#REF!,AW$3,#REF!,AW$1,#REF!,$L50)</f>
        <v>#REF!</v>
      </c>
      <c r="AX50" s="333" t="e">
        <f>SUMIFS(#REF!,#REF!,AX$2,#REF!,AX$3,#REF!,$L50,#REF!,AX$1)
+SUMIFS(#REF!,#REF!,AX$2,#REF!,AX$3,#REF!,$L50,#REF!,AX$1)
+SUMIFS(#REF!,#REF!,"Lấy",#REF!,AX$2,#REF!,AX$3,#REF!,AX$1,#REF!,$L50)</f>
        <v>#REF!</v>
      </c>
      <c r="AY50" s="333" t="e">
        <f>SUMIFS(#REF!,#REF!,AY$2,#REF!,AY$3,#REF!,$L50,#REF!,AY$1)
+SUMIFS(#REF!,#REF!,AY$2,#REF!,AY$3,#REF!,$L50,#REF!,AY$1)
+SUMIFS(#REF!,#REF!,"Lấy",#REF!,AY$2,#REF!,AY$3,#REF!,AY$1,#REF!,$L50)</f>
        <v>#REF!</v>
      </c>
      <c r="AZ50" s="333" t="e">
        <f>SUMIFS(#REF!,#REF!,AZ$2,#REF!,AZ$3,#REF!,$L50,#REF!,AZ$1)
+SUMIFS(#REF!,#REF!,AZ$2,#REF!,AZ$3,#REF!,$L50,#REF!,AZ$1)
+SUMIFS(#REF!,#REF!,"Lấy",#REF!,AZ$2,#REF!,AZ$3,#REF!,AZ$1,#REF!,$L50)</f>
        <v>#REF!</v>
      </c>
      <c r="BA50" s="333" t="e">
        <f>SUMIFS(#REF!,#REF!,BA$2,#REF!,BA$3,#REF!,$L50,#REF!,BA$1)
+SUMIFS(#REF!,#REF!,BA$2,#REF!,BA$3,#REF!,$L50,#REF!,BA$1)
+SUMIFS(#REF!,#REF!,"Lấy",#REF!,BA$2,#REF!,BA$3,#REF!,BA$1,#REF!,$L50)</f>
        <v>#REF!</v>
      </c>
      <c r="BB50" s="333" t="e">
        <f>SUMIFS(#REF!,#REF!,BB$2,#REF!,BB$3,#REF!,$L50,#REF!,BB$1)
+SUMIFS(#REF!,#REF!,BB$2,#REF!,BB$3,#REF!,$L50,#REF!,BB$1)
+SUMIFS(#REF!,#REF!,"Lấy",#REF!,BB$2,#REF!,BB$3,#REF!,BB$1,#REF!,$L50)</f>
        <v>#REF!</v>
      </c>
      <c r="BC50" s="333" t="e">
        <f>SUMIFS(#REF!,#REF!,BC$2,#REF!,BC$3,#REF!,$L50,#REF!,BC$1)
+SUMIFS(#REF!,#REF!,BC$2,#REF!,BC$3,#REF!,$L50,#REF!,BC$1)
+SUMIFS(#REF!,#REF!,"Lấy",#REF!,BC$2,#REF!,BC$3,#REF!,BC$1,#REF!,$L50)</f>
        <v>#REF!</v>
      </c>
      <c r="BD50" s="333" t="e">
        <f>SUMIFS(#REF!,#REF!,BD$2,#REF!,BD$3,#REF!,$L50,#REF!,BD$1)
+SUMIFS(#REF!,#REF!,BD$2,#REF!,BD$3,#REF!,$L50,#REF!,BD$1)
+SUMIFS(#REF!,#REF!,"Lấy",#REF!,BD$2,#REF!,BD$3,#REF!,BD$1,#REF!,$L50)</f>
        <v>#REF!</v>
      </c>
      <c r="BE50" s="333" t="e">
        <f>SUMIFS(#REF!,#REF!,BE$2,#REF!,BE$3,#REF!,$L50,#REF!,BE$1)
+SUMIFS(#REF!,#REF!,BE$2,#REF!,BE$3,#REF!,$L50,#REF!,BE$1)
+SUMIFS(#REF!,#REF!,"Lấy",#REF!,BE$2,#REF!,BE$3,#REF!,BE$1,#REF!,$L50)</f>
        <v>#REF!</v>
      </c>
      <c r="BF50" s="334" t="e">
        <f t="shared" si="4"/>
        <v>#REF!</v>
      </c>
      <c r="BH50" s="333" t="e">
        <f>SUMIFS(#REF!,#REF!,BH$2,#REF!,BH$3,#REF!,$L50,#REF!,BH$1)
+SUMIFS(#REF!,#REF!,BH$2,#REF!,BH$3,#REF!,$L50,#REF!,BH$1)
+SUMIFS(#REF!,#REF!,"Lấy",#REF!,BH$2,#REF!,BH$3,#REF!,BH$1,#REF!,$L50)</f>
        <v>#REF!</v>
      </c>
      <c r="BI50" s="333" t="e">
        <f>SUMIFS(#REF!,#REF!,BI$2,#REF!,BI$3,#REF!,$L50,#REF!,BI$1)
+SUMIFS(#REF!,#REF!,BI$2,#REF!,BI$3,#REF!,$L50,#REF!,BI$1)
+SUMIFS(#REF!,#REF!,"Lấy",#REF!,BI$2,#REF!,BI$3,#REF!,BI$1,#REF!,$L50)</f>
        <v>#REF!</v>
      </c>
      <c r="BJ50" s="333" t="e">
        <f>SUMIFS(#REF!,#REF!,BJ$2,#REF!,BJ$3,#REF!,$L50,#REF!,BJ$1)
+SUMIFS(#REF!,#REF!,BJ$2,#REF!,BJ$3,#REF!,$L50,#REF!,BJ$1)
+SUMIFS(#REF!,#REF!,"Lấy",#REF!,BJ$2,#REF!,BJ$3,#REF!,BJ$1,#REF!,$L50)</f>
        <v>#REF!</v>
      </c>
      <c r="BK50" s="333" t="e">
        <f>SUMIFS(#REF!,#REF!,BK$2,#REF!,BK$3,#REF!,$L50,#REF!,BK$1)
+SUMIFS(#REF!,#REF!,BK$2,#REF!,BK$3,#REF!,$L50,#REF!,BK$1)
+SUMIFS(#REF!,#REF!,"Lấy",#REF!,BK$2,#REF!,BK$3,#REF!,BK$1,#REF!,$L50)</f>
        <v>#REF!</v>
      </c>
      <c r="BL50" s="333" t="e">
        <f>SUMIFS(#REF!,#REF!,BL$2,#REF!,BL$3,#REF!,$L50,#REF!,BL$1)
+SUMIFS(#REF!,#REF!,BL$2,#REF!,BL$3,#REF!,$L50,#REF!,BL$1)
+SUMIFS(#REF!,#REF!,"Lấy",#REF!,BL$2,#REF!,BL$3,#REF!,BL$1,#REF!,$L50)</f>
        <v>#REF!</v>
      </c>
      <c r="BM50" s="333" t="e">
        <f>SUMIFS(#REF!,#REF!,BM$2,#REF!,BM$3,#REF!,$L50,#REF!,BM$1)
+SUMIFS(#REF!,#REF!,BM$2,#REF!,BM$3,#REF!,$L50,#REF!,BM$1)
+SUMIFS(#REF!,#REF!,"Lấy",#REF!,BM$2,#REF!,BM$3,#REF!,BM$1,#REF!,$L50)</f>
        <v>#REF!</v>
      </c>
      <c r="BN50" s="333" t="e">
        <f>SUMIFS(#REF!,#REF!,BN$2,#REF!,BN$3,#REF!,$L50,#REF!,BN$1)
+SUMIFS(#REF!,#REF!,BN$2,#REF!,BN$3,#REF!,$L50,#REF!,BN$1)
+SUMIFS(#REF!,#REF!,"Lấy",#REF!,BN$2,#REF!,BN$3,#REF!,BN$1,#REF!,$L50)</f>
        <v>#REF!</v>
      </c>
      <c r="BO50" s="333" t="e">
        <f>SUMIFS(#REF!,#REF!,BO$2,#REF!,BO$3,#REF!,$L50,#REF!,BO$1)
+SUMIFS(#REF!,#REF!,BO$2,#REF!,BO$3,#REF!,$L50,#REF!,BO$1)
+SUMIFS(#REF!,#REF!,"Lấy",#REF!,BO$2,#REF!,BO$3,#REF!,BO$1,#REF!,$L50)</f>
        <v>#REF!</v>
      </c>
      <c r="BP50" s="333" t="e">
        <f>SUMIFS(#REF!,#REF!,BP$2,#REF!,BP$3,#REF!,$L50,#REF!,BP$1)
+SUMIFS(#REF!,#REF!,BP$2,#REF!,BP$3,#REF!,$L50,#REF!,BP$1)
+SUMIFS(#REF!,#REF!,"Lấy",#REF!,BP$2,#REF!,BP$3,#REF!,BP$1,#REF!,$L50)</f>
        <v>#REF!</v>
      </c>
      <c r="BQ50" s="333" t="e">
        <f>SUMIFS(#REF!,#REF!,BQ$2,#REF!,BQ$3,#REF!,$L50,#REF!,BQ$1)
+SUMIFS(#REF!,#REF!,BQ$2,#REF!,BQ$3,#REF!,$L50,#REF!,BQ$1)
+SUMIFS(#REF!,#REF!,"Lấy",#REF!,BQ$2,#REF!,BQ$3,#REF!,BQ$1,#REF!,$L50)</f>
        <v>#REF!</v>
      </c>
      <c r="BR50" s="333" t="e">
        <f>SUMIFS(#REF!,#REF!,BR$2,#REF!,BR$3,#REF!,$L50,#REF!,BR$1)
+SUMIFS(#REF!,#REF!,BR$2,#REF!,BR$3,#REF!,$L50,#REF!,BR$1)
+SUMIFS(#REF!,#REF!,"Lấy",#REF!,BR$2,#REF!,BR$3,#REF!,BR$1,#REF!,$L50)</f>
        <v>#REF!</v>
      </c>
      <c r="BS50" s="333" t="e">
        <f>SUMIFS(#REF!,#REF!,BS$2,#REF!,BS$3,#REF!,$L50,#REF!,BS$1)
+SUMIFS(#REF!,#REF!,BS$2,#REF!,BS$3,#REF!,$L50,#REF!,BS$1)
+SUMIFS(#REF!,#REF!,"Lấy",#REF!,BS$2,#REF!,BS$3,#REF!,BS$1,#REF!,$L50)</f>
        <v>#REF!</v>
      </c>
      <c r="BT50" s="334" t="e">
        <f t="shared" si="5"/>
        <v>#REF!</v>
      </c>
      <c r="BV50" s="331">
        <v>0</v>
      </c>
      <c r="BW50" s="331">
        <v>0</v>
      </c>
      <c r="BX50" s="331">
        <v>0</v>
      </c>
      <c r="BY50" s="331">
        <v>0</v>
      </c>
      <c r="BZ50" s="331">
        <v>0</v>
      </c>
      <c r="CA50" s="331">
        <v>0</v>
      </c>
      <c r="CB50" s="331">
        <v>0</v>
      </c>
      <c r="CC50" s="331">
        <v>0</v>
      </c>
      <c r="CD50" s="331">
        <v>0</v>
      </c>
      <c r="CE50" s="331">
        <v>0</v>
      </c>
      <c r="CF50" s="331">
        <v>0</v>
      </c>
      <c r="CG50" s="331">
        <v>0</v>
      </c>
      <c r="CH50" s="334">
        <f t="shared" si="6"/>
        <v>0</v>
      </c>
      <c r="CI50" s="377">
        <f t="shared" si="7"/>
        <v>0</v>
      </c>
      <c r="CJ50" s="331">
        <v>6146886</v>
      </c>
      <c r="CK50" s="331">
        <v>7336188</v>
      </c>
      <c r="CL50" s="331">
        <v>5567901</v>
      </c>
      <c r="CM50" s="331">
        <v>5508182</v>
      </c>
      <c r="CN50" s="331">
        <v>5425698</v>
      </c>
      <c r="CO50" s="333"/>
      <c r="CP50" s="333"/>
      <c r="CQ50" s="333"/>
      <c r="CR50" s="333"/>
      <c r="CS50" s="333"/>
      <c r="CT50" s="333"/>
      <c r="CU50" s="333"/>
      <c r="CV50" s="334">
        <f t="shared" si="8"/>
        <v>29984855</v>
      </c>
      <c r="CX50" s="1033"/>
    </row>
    <row r="51" spans="1:102" ht="27.6" x14ac:dyDescent="0.25">
      <c r="B51" s="172">
        <f>IF(C51=0,"",MAX($B$7:B50)+1)</f>
        <v>43</v>
      </c>
      <c r="C51" s="21">
        <v>6417001802</v>
      </c>
      <c r="D51" s="9" t="str">
        <f>_xlfn.XLOOKUP(C51,'COA_DTGroup_Update 20260428'!$C$410:$C$854,'COA_DTGroup_Update 20260428'!$A$410:$A$854,"")</f>
        <v>Chi phí điện Quản lý</v>
      </c>
      <c r="E51" s="9" t="s">
        <v>330</v>
      </c>
      <c r="F51" s="21" t="s">
        <v>849</v>
      </c>
      <c r="G51" s="171"/>
      <c r="H51" s="179">
        <f>VLOOKUP(C51,'COA_DTGroup_Update 20260428'!C:D,2,0)</f>
        <v>641</v>
      </c>
      <c r="I51" s="1030">
        <v>99</v>
      </c>
      <c r="J51" s="1031" t="s">
        <v>330</v>
      </c>
      <c r="K51" s="220" t="s">
        <v>197</v>
      </c>
      <c r="L51" s="1046">
        <v>6417001802</v>
      </c>
      <c r="M51" s="1047" t="s">
        <v>2259</v>
      </c>
      <c r="N51" s="1039"/>
      <c r="O51" s="1039" t="s">
        <v>2151</v>
      </c>
      <c r="P51" s="1" t="b">
        <v>0</v>
      </c>
      <c r="R51" s="333" t="e">
        <f>SUMIFS(#REF!,#REF!,R$2,#REF!,R$3,#REF!,$L51,#REF!,R$1)
+SUMIFS(#REF!,#REF!,R$2,#REF!,R$3,#REF!,$L51,#REF!,R$1)
+SUMIFS(#REF!,#REF!,"Lấy",#REF!,R$2,#REF!,R$3,#REF!,R$1,#REF!,$L51)</f>
        <v>#REF!</v>
      </c>
      <c r="S51" s="333" t="e">
        <f>SUMIFS(#REF!,#REF!,S$2,#REF!,S$3,#REF!,$L51,#REF!,S$1)
+SUMIFS(#REF!,#REF!,S$2,#REF!,S$3,#REF!,$L51,#REF!,S$1)
+SUMIFS(#REF!,#REF!,"Lấy",#REF!,S$2,#REF!,S$3,#REF!,S$1,#REF!,$L51)</f>
        <v>#REF!</v>
      </c>
      <c r="T51" s="333" t="e">
        <f>SUMIFS(#REF!,#REF!,T$2,#REF!,T$3,#REF!,$L51,#REF!,T$1)
+SUMIFS(#REF!,#REF!,T$2,#REF!,T$3,#REF!,$L51,#REF!,T$1)
+SUMIFS(#REF!,#REF!,"Lấy",#REF!,T$2,#REF!,T$3,#REF!,T$1,#REF!,$L51)</f>
        <v>#REF!</v>
      </c>
      <c r="U51" s="333" t="e">
        <f>SUMIFS(#REF!,#REF!,U$2,#REF!,U$3,#REF!,$L51,#REF!,U$1)
+SUMIFS(#REF!,#REF!,U$2,#REF!,U$3,#REF!,$L51,#REF!,U$1)
+SUMIFS(#REF!,#REF!,"Lấy",#REF!,U$2,#REF!,U$3,#REF!,U$1,#REF!,$L51)</f>
        <v>#REF!</v>
      </c>
      <c r="V51" s="333" t="e">
        <f>SUMIFS(#REF!,#REF!,V$2,#REF!,V$3,#REF!,$L51,#REF!,V$1)
+SUMIFS(#REF!,#REF!,V$2,#REF!,V$3,#REF!,$L51,#REF!,V$1)
+SUMIFS(#REF!,#REF!,"Lấy",#REF!,V$2,#REF!,V$3,#REF!,V$1,#REF!,$L51)</f>
        <v>#REF!</v>
      </c>
      <c r="W51" s="333" t="e">
        <f>SUMIFS(#REF!,#REF!,W$2,#REF!,W$3,#REF!,$L51,#REF!,W$1)
+SUMIFS(#REF!,#REF!,W$2,#REF!,W$3,#REF!,$L51,#REF!,W$1)
+SUMIFS(#REF!,#REF!,"Lấy",#REF!,W$2,#REF!,W$3,#REF!,W$1,#REF!,$L51)</f>
        <v>#REF!</v>
      </c>
      <c r="X51" s="333" t="e">
        <f>SUMIFS(#REF!,#REF!,X$2,#REF!,X$3,#REF!,$L51,#REF!,X$1)
+SUMIFS(#REF!,#REF!,X$2,#REF!,X$3,#REF!,$L51,#REF!,X$1)
+SUMIFS(#REF!,#REF!,"Lấy",#REF!,X$2,#REF!,X$3,#REF!,X$1,#REF!,$L51)</f>
        <v>#REF!</v>
      </c>
      <c r="Y51" s="333" t="e">
        <f>SUMIFS(#REF!,#REF!,Y$2,#REF!,Y$3,#REF!,$L51,#REF!,Y$1)
+SUMIFS(#REF!,#REF!,Y$2,#REF!,Y$3,#REF!,$L51,#REF!,Y$1)
+SUMIFS(#REF!,#REF!,"Lấy",#REF!,Y$2,#REF!,Y$3,#REF!,Y$1,#REF!,$L51)</f>
        <v>#REF!</v>
      </c>
      <c r="Z51" s="333" t="e">
        <f>SUMIFS(#REF!,#REF!,Z$2,#REF!,Z$3,#REF!,$L51,#REF!,Z$1)
+SUMIFS(#REF!,#REF!,Z$2,#REF!,Z$3,#REF!,$L51,#REF!,Z$1)
+SUMIFS(#REF!,#REF!,"Lấy",#REF!,Z$2,#REF!,Z$3,#REF!,Z$1,#REF!,$L51)</f>
        <v>#REF!</v>
      </c>
      <c r="AA51" s="333" t="e">
        <f>SUMIFS(#REF!,#REF!,AA$2,#REF!,AA$3,#REF!,$L51,#REF!,AA$1)
+SUMIFS(#REF!,#REF!,AA$2,#REF!,AA$3,#REF!,$L51,#REF!,AA$1)
+SUMIFS(#REF!,#REF!,"Lấy",#REF!,AA$2,#REF!,AA$3,#REF!,AA$1,#REF!,$L51)</f>
        <v>#REF!</v>
      </c>
      <c r="AB51" s="333" t="e">
        <f>SUMIFS(#REF!,#REF!,AB$2,#REF!,AB$3,#REF!,$L51,#REF!,AB$1)
+SUMIFS(#REF!,#REF!,AB$2,#REF!,AB$3,#REF!,$L51,#REF!,AB$1)
+SUMIFS(#REF!,#REF!,"Lấy",#REF!,AB$2,#REF!,AB$3,#REF!,AB$1,#REF!,$L51)</f>
        <v>#REF!</v>
      </c>
      <c r="AC51" s="333" t="e">
        <f>SUMIFS(#REF!,#REF!,AC$2,#REF!,AC$3,#REF!,$L51,#REF!,AC$1)
+SUMIFS(#REF!,#REF!,AC$2,#REF!,AC$3,#REF!,$L51,#REF!,AC$1)
+SUMIFS(#REF!,#REF!,"Lấy",#REF!,AC$2,#REF!,AC$3,#REF!,AC$1,#REF!,$L51)</f>
        <v>#REF!</v>
      </c>
      <c r="AD51" s="334" t="e">
        <f t="shared" si="2"/>
        <v>#REF!</v>
      </c>
      <c r="AF51" s="333" t="e">
        <f>SUMIFS(#REF!,#REF!,AF$2,#REF!,AF$3,#REF!,$L51,#REF!,AF$1)
+SUMIFS(#REF!,#REF!,AF$2,#REF!,AF$3,#REF!,$L51,#REF!,AF$1)
+SUMIFS(#REF!,#REF!,"Lấy",#REF!,AF$2,#REF!,AF$3,#REF!,AF$1,#REF!,$L51)</f>
        <v>#REF!</v>
      </c>
      <c r="AG51" s="333" t="e">
        <f>SUMIFS(#REF!,#REF!,AG$2,#REF!,AG$3,#REF!,$L51,#REF!,AG$1)
+SUMIFS(#REF!,#REF!,AG$2,#REF!,AG$3,#REF!,$L51,#REF!,AG$1)
+SUMIFS(#REF!,#REF!,"Lấy",#REF!,AG$2,#REF!,AG$3,#REF!,AG$1,#REF!,$L51)</f>
        <v>#REF!</v>
      </c>
      <c r="AH51" s="333" t="e">
        <f>SUMIFS(#REF!,#REF!,AH$2,#REF!,AH$3,#REF!,$L51,#REF!,AH$1)
+SUMIFS(#REF!,#REF!,AH$2,#REF!,AH$3,#REF!,$L51,#REF!,AH$1)
+SUMIFS(#REF!,#REF!,"Lấy",#REF!,AH$2,#REF!,AH$3,#REF!,AH$1,#REF!,$L51)</f>
        <v>#REF!</v>
      </c>
      <c r="AI51" s="333" t="e">
        <f>SUMIFS(#REF!,#REF!,AI$2,#REF!,AI$3,#REF!,$L51,#REF!,AI$1)
+SUMIFS(#REF!,#REF!,AI$2,#REF!,AI$3,#REF!,$L51,#REF!,AI$1)
+SUMIFS(#REF!,#REF!,"Lấy",#REF!,AI$2,#REF!,AI$3,#REF!,AI$1,#REF!,$L51)</f>
        <v>#REF!</v>
      </c>
      <c r="AJ51" s="333" t="e">
        <f>SUMIFS(#REF!,#REF!,AJ$2,#REF!,AJ$3,#REF!,$L51,#REF!,AJ$1)
+SUMIFS(#REF!,#REF!,AJ$2,#REF!,AJ$3,#REF!,$L51,#REF!,AJ$1)
+SUMIFS(#REF!,#REF!,"Lấy",#REF!,AJ$2,#REF!,AJ$3,#REF!,AJ$1,#REF!,$L51)</f>
        <v>#REF!</v>
      </c>
      <c r="AK51" s="333" t="e">
        <f>SUMIFS(#REF!,#REF!,AK$2,#REF!,AK$3,#REF!,$L51,#REF!,AK$1)
+SUMIFS(#REF!,#REF!,AK$2,#REF!,AK$3,#REF!,$L51,#REF!,AK$1)
+SUMIFS(#REF!,#REF!,"Lấy",#REF!,AK$2,#REF!,AK$3,#REF!,AK$1,#REF!,$L51)</f>
        <v>#REF!</v>
      </c>
      <c r="AL51" s="333" t="e">
        <f>SUMIFS(#REF!,#REF!,AL$2,#REF!,AL$3,#REF!,$L51,#REF!,AL$1)
+SUMIFS(#REF!,#REF!,AL$2,#REF!,AL$3,#REF!,$L51,#REF!,AL$1)
+SUMIFS(#REF!,#REF!,"Lấy",#REF!,AL$2,#REF!,AL$3,#REF!,AL$1,#REF!,$L51)</f>
        <v>#REF!</v>
      </c>
      <c r="AM51" s="333" t="e">
        <f>SUMIFS(#REF!,#REF!,AM$2,#REF!,AM$3,#REF!,$L51,#REF!,AM$1)
+SUMIFS(#REF!,#REF!,AM$2,#REF!,AM$3,#REF!,$L51,#REF!,AM$1)
+SUMIFS(#REF!,#REF!,"Lấy",#REF!,AM$2,#REF!,AM$3,#REF!,AM$1,#REF!,$L51)</f>
        <v>#REF!</v>
      </c>
      <c r="AN51" s="333" t="e">
        <f>SUMIFS(#REF!,#REF!,AN$2,#REF!,AN$3,#REF!,$L51,#REF!,AN$1)
+SUMIFS(#REF!,#REF!,AN$2,#REF!,AN$3,#REF!,$L51,#REF!,AN$1)
+SUMIFS(#REF!,#REF!,"Lấy",#REF!,AN$2,#REF!,AN$3,#REF!,AN$1,#REF!,$L51)</f>
        <v>#REF!</v>
      </c>
      <c r="AO51" s="333" t="e">
        <f>SUMIFS(#REF!,#REF!,AO$2,#REF!,AO$3,#REF!,$L51,#REF!,AO$1)
+SUMIFS(#REF!,#REF!,AO$2,#REF!,AO$3,#REF!,$L51,#REF!,AO$1)
+SUMIFS(#REF!,#REF!,"Lấy",#REF!,AO$2,#REF!,AO$3,#REF!,AO$1,#REF!,$L51)</f>
        <v>#REF!</v>
      </c>
      <c r="AP51" s="333" t="e">
        <f>SUMIFS(#REF!,#REF!,AP$2,#REF!,AP$3,#REF!,$L51,#REF!,AP$1)
+SUMIFS(#REF!,#REF!,AP$2,#REF!,AP$3,#REF!,$L51,#REF!,AP$1)
+SUMIFS(#REF!,#REF!,"Lấy",#REF!,AP$2,#REF!,AP$3,#REF!,AP$1,#REF!,$L51)</f>
        <v>#REF!</v>
      </c>
      <c r="AQ51" s="333" t="e">
        <f>SUMIFS(#REF!,#REF!,AQ$2,#REF!,AQ$3,#REF!,$L51,#REF!,AQ$1)
+SUMIFS(#REF!,#REF!,AQ$2,#REF!,AQ$3,#REF!,$L51,#REF!,AQ$1)
+SUMIFS(#REF!,#REF!,"Lấy",#REF!,AQ$2,#REF!,AQ$3,#REF!,AQ$1,#REF!,$L51)</f>
        <v>#REF!</v>
      </c>
      <c r="AR51" s="334" t="e">
        <f t="shared" si="3"/>
        <v>#REF!</v>
      </c>
      <c r="AT51" s="333" t="e">
        <f>SUMIFS(#REF!,#REF!,AT$2,#REF!,AT$3,#REF!,$L51,#REF!,AT$1)
+SUMIFS(#REF!,#REF!,AT$2,#REF!,AT$3,#REF!,$L51,#REF!,AT$1)
+SUMIFS(#REF!,#REF!,"Lấy",#REF!,AT$2,#REF!,AT$3,#REF!,AT$1,#REF!,$L51)</f>
        <v>#REF!</v>
      </c>
      <c r="AU51" s="333" t="e">
        <f>SUMIFS(#REF!,#REF!,AU$2,#REF!,AU$3,#REF!,$L51,#REF!,AU$1)
+SUMIFS(#REF!,#REF!,AU$2,#REF!,AU$3,#REF!,$L51,#REF!,AU$1)
+SUMIFS(#REF!,#REF!,"Lấy",#REF!,AU$2,#REF!,AU$3,#REF!,AU$1,#REF!,$L51)</f>
        <v>#REF!</v>
      </c>
      <c r="AV51" s="333" t="e">
        <f>SUMIFS(#REF!,#REF!,AV$2,#REF!,AV$3,#REF!,$L51,#REF!,AV$1)
+SUMIFS(#REF!,#REF!,AV$2,#REF!,AV$3,#REF!,$L51,#REF!,AV$1)
+SUMIFS(#REF!,#REF!,"Lấy",#REF!,AV$2,#REF!,AV$3,#REF!,AV$1,#REF!,$L51)</f>
        <v>#REF!</v>
      </c>
      <c r="AW51" s="333" t="e">
        <f>SUMIFS(#REF!,#REF!,AW$2,#REF!,AW$3,#REF!,$L51,#REF!,AW$1)
+SUMIFS(#REF!,#REF!,AW$2,#REF!,AW$3,#REF!,$L51,#REF!,AW$1)
+SUMIFS(#REF!,#REF!,"Lấy",#REF!,AW$2,#REF!,AW$3,#REF!,AW$1,#REF!,$L51)</f>
        <v>#REF!</v>
      </c>
      <c r="AX51" s="333" t="e">
        <f>SUMIFS(#REF!,#REF!,AX$2,#REF!,AX$3,#REF!,$L51,#REF!,AX$1)
+SUMIFS(#REF!,#REF!,AX$2,#REF!,AX$3,#REF!,$L51,#REF!,AX$1)
+SUMIFS(#REF!,#REF!,"Lấy",#REF!,AX$2,#REF!,AX$3,#REF!,AX$1,#REF!,$L51)</f>
        <v>#REF!</v>
      </c>
      <c r="AY51" s="333" t="e">
        <f>SUMIFS(#REF!,#REF!,AY$2,#REF!,AY$3,#REF!,$L51,#REF!,AY$1)
+SUMIFS(#REF!,#REF!,AY$2,#REF!,AY$3,#REF!,$L51,#REF!,AY$1)
+SUMIFS(#REF!,#REF!,"Lấy",#REF!,AY$2,#REF!,AY$3,#REF!,AY$1,#REF!,$L51)</f>
        <v>#REF!</v>
      </c>
      <c r="AZ51" s="333" t="e">
        <f>SUMIFS(#REF!,#REF!,AZ$2,#REF!,AZ$3,#REF!,$L51,#REF!,AZ$1)
+SUMIFS(#REF!,#REF!,AZ$2,#REF!,AZ$3,#REF!,$L51,#REF!,AZ$1)
+SUMIFS(#REF!,#REF!,"Lấy",#REF!,AZ$2,#REF!,AZ$3,#REF!,AZ$1,#REF!,$L51)</f>
        <v>#REF!</v>
      </c>
      <c r="BA51" s="333" t="e">
        <f>SUMIFS(#REF!,#REF!,BA$2,#REF!,BA$3,#REF!,$L51,#REF!,BA$1)
+SUMIFS(#REF!,#REF!,BA$2,#REF!,BA$3,#REF!,$L51,#REF!,BA$1)
+SUMIFS(#REF!,#REF!,"Lấy",#REF!,BA$2,#REF!,BA$3,#REF!,BA$1,#REF!,$L51)</f>
        <v>#REF!</v>
      </c>
      <c r="BB51" s="333" t="e">
        <f>SUMIFS(#REF!,#REF!,BB$2,#REF!,BB$3,#REF!,$L51,#REF!,BB$1)
+SUMIFS(#REF!,#REF!,BB$2,#REF!,BB$3,#REF!,$L51,#REF!,BB$1)
+SUMIFS(#REF!,#REF!,"Lấy",#REF!,BB$2,#REF!,BB$3,#REF!,BB$1,#REF!,$L51)</f>
        <v>#REF!</v>
      </c>
      <c r="BC51" s="333" t="e">
        <f>SUMIFS(#REF!,#REF!,BC$2,#REF!,BC$3,#REF!,$L51,#REF!,BC$1)
+SUMIFS(#REF!,#REF!,BC$2,#REF!,BC$3,#REF!,$L51,#REF!,BC$1)
+SUMIFS(#REF!,#REF!,"Lấy",#REF!,BC$2,#REF!,BC$3,#REF!,BC$1,#REF!,$L51)</f>
        <v>#REF!</v>
      </c>
      <c r="BD51" s="333" t="e">
        <f>SUMIFS(#REF!,#REF!,BD$2,#REF!,BD$3,#REF!,$L51,#REF!,BD$1)
+SUMIFS(#REF!,#REF!,BD$2,#REF!,BD$3,#REF!,$L51,#REF!,BD$1)
+SUMIFS(#REF!,#REF!,"Lấy",#REF!,BD$2,#REF!,BD$3,#REF!,BD$1,#REF!,$L51)</f>
        <v>#REF!</v>
      </c>
      <c r="BE51" s="333" t="e">
        <f>SUMIFS(#REF!,#REF!,BE$2,#REF!,BE$3,#REF!,$L51,#REF!,BE$1)
+SUMIFS(#REF!,#REF!,BE$2,#REF!,BE$3,#REF!,$L51,#REF!,BE$1)
+SUMIFS(#REF!,#REF!,"Lấy",#REF!,BE$2,#REF!,BE$3,#REF!,BE$1,#REF!,$L51)</f>
        <v>#REF!</v>
      </c>
      <c r="BF51" s="334" t="e">
        <f t="shared" si="4"/>
        <v>#REF!</v>
      </c>
      <c r="BH51" s="333" t="e">
        <f>SUMIFS(#REF!,#REF!,BH$2,#REF!,BH$3,#REF!,$L51,#REF!,BH$1)
+SUMIFS(#REF!,#REF!,BH$2,#REF!,BH$3,#REF!,$L51,#REF!,BH$1)
+SUMIFS(#REF!,#REF!,"Lấy",#REF!,BH$2,#REF!,BH$3,#REF!,BH$1,#REF!,$L51)</f>
        <v>#REF!</v>
      </c>
      <c r="BI51" s="333" t="e">
        <f>SUMIFS(#REF!,#REF!,BI$2,#REF!,BI$3,#REF!,$L51,#REF!,BI$1)
+SUMIFS(#REF!,#REF!,BI$2,#REF!,BI$3,#REF!,$L51,#REF!,BI$1)
+SUMIFS(#REF!,#REF!,"Lấy",#REF!,BI$2,#REF!,BI$3,#REF!,BI$1,#REF!,$L51)</f>
        <v>#REF!</v>
      </c>
      <c r="BJ51" s="333" t="e">
        <f>SUMIFS(#REF!,#REF!,BJ$2,#REF!,BJ$3,#REF!,$L51,#REF!,BJ$1)
+SUMIFS(#REF!,#REF!,BJ$2,#REF!,BJ$3,#REF!,$L51,#REF!,BJ$1)
+SUMIFS(#REF!,#REF!,"Lấy",#REF!,BJ$2,#REF!,BJ$3,#REF!,BJ$1,#REF!,$L51)</f>
        <v>#REF!</v>
      </c>
      <c r="BK51" s="333" t="e">
        <f>SUMIFS(#REF!,#REF!,BK$2,#REF!,BK$3,#REF!,$L51,#REF!,BK$1)
+SUMIFS(#REF!,#REF!,BK$2,#REF!,BK$3,#REF!,$L51,#REF!,BK$1)
+SUMIFS(#REF!,#REF!,"Lấy",#REF!,BK$2,#REF!,BK$3,#REF!,BK$1,#REF!,$L51)</f>
        <v>#REF!</v>
      </c>
      <c r="BL51" s="333" t="e">
        <f>SUMIFS(#REF!,#REF!,BL$2,#REF!,BL$3,#REF!,$L51,#REF!,BL$1)
+SUMIFS(#REF!,#REF!,BL$2,#REF!,BL$3,#REF!,$L51,#REF!,BL$1)
+SUMIFS(#REF!,#REF!,"Lấy",#REF!,BL$2,#REF!,BL$3,#REF!,BL$1,#REF!,$L51)</f>
        <v>#REF!</v>
      </c>
      <c r="BM51" s="333" t="e">
        <f>SUMIFS(#REF!,#REF!,BM$2,#REF!,BM$3,#REF!,$L51,#REF!,BM$1)
+SUMIFS(#REF!,#REF!,BM$2,#REF!,BM$3,#REF!,$L51,#REF!,BM$1)
+SUMIFS(#REF!,#REF!,"Lấy",#REF!,BM$2,#REF!,BM$3,#REF!,BM$1,#REF!,$L51)</f>
        <v>#REF!</v>
      </c>
      <c r="BN51" s="333" t="e">
        <f>SUMIFS(#REF!,#REF!,BN$2,#REF!,BN$3,#REF!,$L51,#REF!,BN$1)
+SUMIFS(#REF!,#REF!,BN$2,#REF!,BN$3,#REF!,$L51,#REF!,BN$1)
+SUMIFS(#REF!,#REF!,"Lấy",#REF!,BN$2,#REF!,BN$3,#REF!,BN$1,#REF!,$L51)</f>
        <v>#REF!</v>
      </c>
      <c r="BO51" s="333" t="e">
        <f>SUMIFS(#REF!,#REF!,BO$2,#REF!,BO$3,#REF!,$L51,#REF!,BO$1)
+SUMIFS(#REF!,#REF!,BO$2,#REF!,BO$3,#REF!,$L51,#REF!,BO$1)
+SUMIFS(#REF!,#REF!,"Lấy",#REF!,BO$2,#REF!,BO$3,#REF!,BO$1,#REF!,$L51)</f>
        <v>#REF!</v>
      </c>
      <c r="BP51" s="333" t="e">
        <f>SUMIFS(#REF!,#REF!,BP$2,#REF!,BP$3,#REF!,$L51,#REF!,BP$1)
+SUMIFS(#REF!,#REF!,BP$2,#REF!,BP$3,#REF!,$L51,#REF!,BP$1)
+SUMIFS(#REF!,#REF!,"Lấy",#REF!,BP$2,#REF!,BP$3,#REF!,BP$1,#REF!,$L51)</f>
        <v>#REF!</v>
      </c>
      <c r="BQ51" s="333" t="e">
        <f>SUMIFS(#REF!,#REF!,BQ$2,#REF!,BQ$3,#REF!,$L51,#REF!,BQ$1)
+SUMIFS(#REF!,#REF!,BQ$2,#REF!,BQ$3,#REF!,$L51,#REF!,BQ$1)
+SUMIFS(#REF!,#REF!,"Lấy",#REF!,BQ$2,#REF!,BQ$3,#REF!,BQ$1,#REF!,$L51)</f>
        <v>#REF!</v>
      </c>
      <c r="BR51" s="333" t="e">
        <f>SUMIFS(#REF!,#REF!,BR$2,#REF!,BR$3,#REF!,$L51,#REF!,BR$1)
+SUMIFS(#REF!,#REF!,BR$2,#REF!,BR$3,#REF!,$L51,#REF!,BR$1)
+SUMIFS(#REF!,#REF!,"Lấy",#REF!,BR$2,#REF!,BR$3,#REF!,BR$1,#REF!,$L51)</f>
        <v>#REF!</v>
      </c>
      <c r="BS51" s="333" t="e">
        <f>SUMIFS(#REF!,#REF!,BS$2,#REF!,BS$3,#REF!,$L51,#REF!,BS$1)
+SUMIFS(#REF!,#REF!,BS$2,#REF!,BS$3,#REF!,$L51,#REF!,BS$1)
+SUMIFS(#REF!,#REF!,"Lấy",#REF!,BS$2,#REF!,BS$3,#REF!,BS$1,#REF!,$L51)</f>
        <v>#REF!</v>
      </c>
      <c r="BT51" s="334" t="e">
        <f t="shared" si="5"/>
        <v>#REF!</v>
      </c>
      <c r="BV51" s="331">
        <v>0</v>
      </c>
      <c r="BW51" s="331">
        <v>0</v>
      </c>
      <c r="BX51" s="331">
        <v>0</v>
      </c>
      <c r="BY51" s="331">
        <v>0</v>
      </c>
      <c r="BZ51" s="331">
        <v>0</v>
      </c>
      <c r="CA51" s="331">
        <v>0</v>
      </c>
      <c r="CB51" s="331">
        <v>0</v>
      </c>
      <c r="CC51" s="331">
        <v>0</v>
      </c>
      <c r="CD51" s="331">
        <v>0</v>
      </c>
      <c r="CE51" s="331">
        <v>0</v>
      </c>
      <c r="CF51" s="331">
        <v>0</v>
      </c>
      <c r="CG51" s="331">
        <v>0</v>
      </c>
      <c r="CH51" s="334">
        <f t="shared" si="6"/>
        <v>0</v>
      </c>
      <c r="CI51" s="377">
        <f t="shared" si="7"/>
        <v>0</v>
      </c>
      <c r="CJ51" s="331">
        <v>0</v>
      </c>
      <c r="CK51" s="331">
        <v>0</v>
      </c>
      <c r="CL51" s="331">
        <v>0</v>
      </c>
      <c r="CM51" s="331">
        <v>0</v>
      </c>
      <c r="CN51" s="331">
        <v>0</v>
      </c>
      <c r="CO51" s="333"/>
      <c r="CP51" s="333"/>
      <c r="CQ51" s="333"/>
      <c r="CR51" s="333"/>
      <c r="CS51" s="333"/>
      <c r="CT51" s="333"/>
      <c r="CU51" s="333"/>
      <c r="CV51" s="334">
        <f t="shared" si="8"/>
        <v>0</v>
      </c>
      <c r="CX51" s="1033"/>
    </row>
    <row r="52" spans="1:102" x14ac:dyDescent="0.25">
      <c r="B52" s="172">
        <f>IF(C52=0,"",MAX($B$7:B51)+1)</f>
        <v>44</v>
      </c>
      <c r="C52" s="21">
        <v>6427001802</v>
      </c>
      <c r="D52" s="9" t="str">
        <f>_xlfn.XLOOKUP(C52,'COA_DTGroup_Update 20260428'!$C$410:$C$854,'COA_DTGroup_Update 20260428'!$A$410:$A$854,"")</f>
        <v>Chi phí điện Quản lý</v>
      </c>
      <c r="E52" s="9" t="s">
        <v>330</v>
      </c>
      <c r="F52" s="21" t="s">
        <v>849</v>
      </c>
      <c r="G52" s="171"/>
      <c r="H52" s="179">
        <f>VLOOKUP(C52,'COA_DTGroup_Update 20260428'!C:D,2,0)</f>
        <v>642</v>
      </c>
      <c r="I52" s="1030">
        <v>99</v>
      </c>
      <c r="J52" s="1031" t="s">
        <v>330</v>
      </c>
      <c r="K52" s="220" t="s">
        <v>197</v>
      </c>
      <c r="L52" s="1041" t="s">
        <v>483</v>
      </c>
      <c r="M52" s="1042" t="s">
        <v>2258</v>
      </c>
      <c r="N52" s="1039"/>
      <c r="O52" s="1039" t="s">
        <v>483</v>
      </c>
      <c r="P52" s="1" t="b">
        <v>1</v>
      </c>
      <c r="R52" s="333" t="e">
        <f>SUMIFS(#REF!,#REF!,R$2,#REF!,R$3,#REF!,$L52,#REF!,R$1)
+SUMIFS(#REF!,#REF!,R$2,#REF!,R$3,#REF!,$L52,#REF!,R$1)
+SUMIFS(#REF!,#REF!,"Lấy",#REF!,R$2,#REF!,R$3,#REF!,R$1,#REF!,$L52)</f>
        <v>#REF!</v>
      </c>
      <c r="S52" s="333" t="e">
        <f>SUMIFS(#REF!,#REF!,S$2,#REF!,S$3,#REF!,$L52,#REF!,S$1)
+SUMIFS(#REF!,#REF!,S$2,#REF!,S$3,#REF!,$L52,#REF!,S$1)
+SUMIFS(#REF!,#REF!,"Lấy",#REF!,S$2,#REF!,S$3,#REF!,S$1,#REF!,$L52)</f>
        <v>#REF!</v>
      </c>
      <c r="T52" s="333" t="e">
        <f>SUMIFS(#REF!,#REF!,T$2,#REF!,T$3,#REF!,$L52,#REF!,T$1)
+SUMIFS(#REF!,#REF!,T$2,#REF!,T$3,#REF!,$L52,#REF!,T$1)
+SUMIFS(#REF!,#REF!,"Lấy",#REF!,T$2,#REF!,T$3,#REF!,T$1,#REF!,$L52)</f>
        <v>#REF!</v>
      </c>
      <c r="U52" s="333" t="e">
        <f>SUMIFS(#REF!,#REF!,U$2,#REF!,U$3,#REF!,$L52,#REF!,U$1)
+SUMIFS(#REF!,#REF!,U$2,#REF!,U$3,#REF!,$L52,#REF!,U$1)
+SUMIFS(#REF!,#REF!,"Lấy",#REF!,U$2,#REF!,U$3,#REF!,U$1,#REF!,$L52)</f>
        <v>#REF!</v>
      </c>
      <c r="V52" s="333" t="e">
        <f>SUMIFS(#REF!,#REF!,V$2,#REF!,V$3,#REF!,$L52,#REF!,V$1)
+SUMIFS(#REF!,#REF!,V$2,#REF!,V$3,#REF!,$L52,#REF!,V$1)
+SUMIFS(#REF!,#REF!,"Lấy",#REF!,V$2,#REF!,V$3,#REF!,V$1,#REF!,$L52)</f>
        <v>#REF!</v>
      </c>
      <c r="W52" s="333" t="e">
        <f>SUMIFS(#REF!,#REF!,W$2,#REF!,W$3,#REF!,$L52,#REF!,W$1)
+SUMIFS(#REF!,#REF!,W$2,#REF!,W$3,#REF!,$L52,#REF!,W$1)
+SUMIFS(#REF!,#REF!,"Lấy",#REF!,W$2,#REF!,W$3,#REF!,W$1,#REF!,$L52)</f>
        <v>#REF!</v>
      </c>
      <c r="X52" s="333" t="e">
        <f>SUMIFS(#REF!,#REF!,X$2,#REF!,X$3,#REF!,$L52,#REF!,X$1)
+SUMIFS(#REF!,#REF!,X$2,#REF!,X$3,#REF!,$L52,#REF!,X$1)
+SUMIFS(#REF!,#REF!,"Lấy",#REF!,X$2,#REF!,X$3,#REF!,X$1,#REF!,$L52)</f>
        <v>#REF!</v>
      </c>
      <c r="Y52" s="333" t="e">
        <f>SUMIFS(#REF!,#REF!,Y$2,#REF!,Y$3,#REF!,$L52,#REF!,Y$1)
+SUMIFS(#REF!,#REF!,Y$2,#REF!,Y$3,#REF!,$L52,#REF!,Y$1)
+SUMIFS(#REF!,#REF!,"Lấy",#REF!,Y$2,#REF!,Y$3,#REF!,Y$1,#REF!,$L52)</f>
        <v>#REF!</v>
      </c>
      <c r="Z52" s="333" t="e">
        <f>SUMIFS(#REF!,#REF!,Z$2,#REF!,Z$3,#REF!,$L52,#REF!,Z$1)
+SUMIFS(#REF!,#REF!,Z$2,#REF!,Z$3,#REF!,$L52,#REF!,Z$1)
+SUMIFS(#REF!,#REF!,"Lấy",#REF!,Z$2,#REF!,Z$3,#REF!,Z$1,#REF!,$L52)</f>
        <v>#REF!</v>
      </c>
      <c r="AA52" s="333" t="e">
        <f>SUMIFS(#REF!,#REF!,AA$2,#REF!,AA$3,#REF!,$L52,#REF!,AA$1)
+SUMIFS(#REF!,#REF!,AA$2,#REF!,AA$3,#REF!,$L52,#REF!,AA$1)
+SUMIFS(#REF!,#REF!,"Lấy",#REF!,AA$2,#REF!,AA$3,#REF!,AA$1,#REF!,$L52)</f>
        <v>#REF!</v>
      </c>
      <c r="AB52" s="333" t="e">
        <f>SUMIFS(#REF!,#REF!,AB$2,#REF!,AB$3,#REF!,$L52,#REF!,AB$1)
+SUMIFS(#REF!,#REF!,AB$2,#REF!,AB$3,#REF!,$L52,#REF!,AB$1)
+SUMIFS(#REF!,#REF!,"Lấy",#REF!,AB$2,#REF!,AB$3,#REF!,AB$1,#REF!,$L52)</f>
        <v>#REF!</v>
      </c>
      <c r="AC52" s="333" t="e">
        <f>SUMIFS(#REF!,#REF!,AC$2,#REF!,AC$3,#REF!,$L52,#REF!,AC$1)
+SUMIFS(#REF!,#REF!,AC$2,#REF!,AC$3,#REF!,$L52,#REF!,AC$1)
+SUMIFS(#REF!,#REF!,"Lấy",#REF!,AC$2,#REF!,AC$3,#REF!,AC$1,#REF!,$L52)</f>
        <v>#REF!</v>
      </c>
      <c r="AD52" s="334" t="e">
        <f t="shared" si="2"/>
        <v>#REF!</v>
      </c>
      <c r="AF52" s="333" t="e">
        <f>SUMIFS(#REF!,#REF!,AF$2,#REF!,AF$3,#REF!,$L52,#REF!,AF$1)
+SUMIFS(#REF!,#REF!,AF$2,#REF!,AF$3,#REF!,$L52,#REF!,AF$1)
+SUMIFS(#REF!,#REF!,"Lấy",#REF!,AF$2,#REF!,AF$3,#REF!,AF$1,#REF!,$L52)</f>
        <v>#REF!</v>
      </c>
      <c r="AG52" s="333" t="e">
        <f>SUMIFS(#REF!,#REF!,AG$2,#REF!,AG$3,#REF!,$L52,#REF!,AG$1)
+SUMIFS(#REF!,#REF!,AG$2,#REF!,AG$3,#REF!,$L52,#REF!,AG$1)
+SUMIFS(#REF!,#REF!,"Lấy",#REF!,AG$2,#REF!,AG$3,#REF!,AG$1,#REF!,$L52)</f>
        <v>#REF!</v>
      </c>
      <c r="AH52" s="333" t="e">
        <f>SUMIFS(#REF!,#REF!,AH$2,#REF!,AH$3,#REF!,$L52,#REF!,AH$1)
+SUMIFS(#REF!,#REF!,AH$2,#REF!,AH$3,#REF!,$L52,#REF!,AH$1)
+SUMIFS(#REF!,#REF!,"Lấy",#REF!,AH$2,#REF!,AH$3,#REF!,AH$1,#REF!,$L52)</f>
        <v>#REF!</v>
      </c>
      <c r="AI52" s="333" t="e">
        <f>SUMIFS(#REF!,#REF!,AI$2,#REF!,AI$3,#REF!,$L52,#REF!,AI$1)
+SUMIFS(#REF!,#REF!,AI$2,#REF!,AI$3,#REF!,$L52,#REF!,AI$1)
+SUMIFS(#REF!,#REF!,"Lấy",#REF!,AI$2,#REF!,AI$3,#REF!,AI$1,#REF!,$L52)</f>
        <v>#REF!</v>
      </c>
      <c r="AJ52" s="333" t="e">
        <f>SUMIFS(#REF!,#REF!,AJ$2,#REF!,AJ$3,#REF!,$L52,#REF!,AJ$1)
+SUMIFS(#REF!,#REF!,AJ$2,#REF!,AJ$3,#REF!,$L52,#REF!,AJ$1)
+SUMIFS(#REF!,#REF!,"Lấy",#REF!,AJ$2,#REF!,AJ$3,#REF!,AJ$1,#REF!,$L52)</f>
        <v>#REF!</v>
      </c>
      <c r="AK52" s="333" t="e">
        <f>SUMIFS(#REF!,#REF!,AK$2,#REF!,AK$3,#REF!,$L52,#REF!,AK$1)
+SUMIFS(#REF!,#REF!,AK$2,#REF!,AK$3,#REF!,$L52,#REF!,AK$1)
+SUMIFS(#REF!,#REF!,"Lấy",#REF!,AK$2,#REF!,AK$3,#REF!,AK$1,#REF!,$L52)</f>
        <v>#REF!</v>
      </c>
      <c r="AL52" s="333" t="e">
        <f>SUMIFS(#REF!,#REF!,AL$2,#REF!,AL$3,#REF!,$L52,#REF!,AL$1)
+SUMIFS(#REF!,#REF!,AL$2,#REF!,AL$3,#REF!,$L52,#REF!,AL$1)
+SUMIFS(#REF!,#REF!,"Lấy",#REF!,AL$2,#REF!,AL$3,#REF!,AL$1,#REF!,$L52)</f>
        <v>#REF!</v>
      </c>
      <c r="AM52" s="333" t="e">
        <f>SUMIFS(#REF!,#REF!,AM$2,#REF!,AM$3,#REF!,$L52,#REF!,AM$1)
+SUMIFS(#REF!,#REF!,AM$2,#REF!,AM$3,#REF!,$L52,#REF!,AM$1)
+SUMIFS(#REF!,#REF!,"Lấy",#REF!,AM$2,#REF!,AM$3,#REF!,AM$1,#REF!,$L52)</f>
        <v>#REF!</v>
      </c>
      <c r="AN52" s="333" t="e">
        <f>SUMIFS(#REF!,#REF!,AN$2,#REF!,AN$3,#REF!,$L52,#REF!,AN$1)
+SUMIFS(#REF!,#REF!,AN$2,#REF!,AN$3,#REF!,$L52,#REF!,AN$1)
+SUMIFS(#REF!,#REF!,"Lấy",#REF!,AN$2,#REF!,AN$3,#REF!,AN$1,#REF!,$L52)</f>
        <v>#REF!</v>
      </c>
      <c r="AO52" s="333" t="e">
        <f>SUMIFS(#REF!,#REF!,AO$2,#REF!,AO$3,#REF!,$L52,#REF!,AO$1)
+SUMIFS(#REF!,#REF!,AO$2,#REF!,AO$3,#REF!,$L52,#REF!,AO$1)
+SUMIFS(#REF!,#REF!,"Lấy",#REF!,AO$2,#REF!,AO$3,#REF!,AO$1,#REF!,$L52)</f>
        <v>#REF!</v>
      </c>
      <c r="AP52" s="333" t="e">
        <f>SUMIFS(#REF!,#REF!,AP$2,#REF!,AP$3,#REF!,$L52,#REF!,AP$1)
+SUMIFS(#REF!,#REF!,AP$2,#REF!,AP$3,#REF!,$L52,#REF!,AP$1)
+SUMIFS(#REF!,#REF!,"Lấy",#REF!,AP$2,#REF!,AP$3,#REF!,AP$1,#REF!,$L52)</f>
        <v>#REF!</v>
      </c>
      <c r="AQ52" s="333" t="e">
        <f>SUMIFS(#REF!,#REF!,AQ$2,#REF!,AQ$3,#REF!,$L52,#REF!,AQ$1)
+SUMIFS(#REF!,#REF!,AQ$2,#REF!,AQ$3,#REF!,$L52,#REF!,AQ$1)
+SUMIFS(#REF!,#REF!,"Lấy",#REF!,AQ$2,#REF!,AQ$3,#REF!,AQ$1,#REF!,$L52)</f>
        <v>#REF!</v>
      </c>
      <c r="AR52" s="334" t="e">
        <f t="shared" si="3"/>
        <v>#REF!</v>
      </c>
      <c r="AT52" s="333" t="e">
        <f>SUMIFS(#REF!,#REF!,AT$2,#REF!,AT$3,#REF!,$L52,#REF!,AT$1)
+SUMIFS(#REF!,#REF!,AT$2,#REF!,AT$3,#REF!,$L52,#REF!,AT$1)
+SUMIFS(#REF!,#REF!,"Lấy",#REF!,AT$2,#REF!,AT$3,#REF!,AT$1,#REF!,$L52)</f>
        <v>#REF!</v>
      </c>
      <c r="AU52" s="333" t="e">
        <f>SUMIFS(#REF!,#REF!,AU$2,#REF!,AU$3,#REF!,$L52,#REF!,AU$1)
+SUMIFS(#REF!,#REF!,AU$2,#REF!,AU$3,#REF!,$L52,#REF!,AU$1)
+SUMIFS(#REF!,#REF!,"Lấy",#REF!,AU$2,#REF!,AU$3,#REF!,AU$1,#REF!,$L52)</f>
        <v>#REF!</v>
      </c>
      <c r="AV52" s="333" t="e">
        <f>SUMIFS(#REF!,#REF!,AV$2,#REF!,AV$3,#REF!,$L52,#REF!,AV$1)
+SUMIFS(#REF!,#REF!,AV$2,#REF!,AV$3,#REF!,$L52,#REF!,AV$1)
+SUMIFS(#REF!,#REF!,"Lấy",#REF!,AV$2,#REF!,AV$3,#REF!,AV$1,#REF!,$L52)</f>
        <v>#REF!</v>
      </c>
      <c r="AW52" s="333" t="e">
        <f>SUMIFS(#REF!,#REF!,AW$2,#REF!,AW$3,#REF!,$L52,#REF!,AW$1)
+SUMIFS(#REF!,#REF!,AW$2,#REF!,AW$3,#REF!,$L52,#REF!,AW$1)
+SUMIFS(#REF!,#REF!,"Lấy",#REF!,AW$2,#REF!,AW$3,#REF!,AW$1,#REF!,$L52)</f>
        <v>#REF!</v>
      </c>
      <c r="AX52" s="333" t="e">
        <f>SUMIFS(#REF!,#REF!,AX$2,#REF!,AX$3,#REF!,$L52,#REF!,AX$1)
+SUMIFS(#REF!,#REF!,AX$2,#REF!,AX$3,#REF!,$L52,#REF!,AX$1)
+SUMIFS(#REF!,#REF!,"Lấy",#REF!,AX$2,#REF!,AX$3,#REF!,AX$1,#REF!,$L52)</f>
        <v>#REF!</v>
      </c>
      <c r="AY52" s="333" t="e">
        <f>SUMIFS(#REF!,#REF!,AY$2,#REF!,AY$3,#REF!,$L52,#REF!,AY$1)
+SUMIFS(#REF!,#REF!,AY$2,#REF!,AY$3,#REF!,$L52,#REF!,AY$1)
+SUMIFS(#REF!,#REF!,"Lấy",#REF!,AY$2,#REF!,AY$3,#REF!,AY$1,#REF!,$L52)</f>
        <v>#REF!</v>
      </c>
      <c r="AZ52" s="333" t="e">
        <f>SUMIFS(#REF!,#REF!,AZ$2,#REF!,AZ$3,#REF!,$L52,#REF!,AZ$1)
+SUMIFS(#REF!,#REF!,AZ$2,#REF!,AZ$3,#REF!,$L52,#REF!,AZ$1)
+SUMIFS(#REF!,#REF!,"Lấy",#REF!,AZ$2,#REF!,AZ$3,#REF!,AZ$1,#REF!,$L52)</f>
        <v>#REF!</v>
      </c>
      <c r="BA52" s="333" t="e">
        <f>SUMIFS(#REF!,#REF!,BA$2,#REF!,BA$3,#REF!,$L52,#REF!,BA$1)
+SUMIFS(#REF!,#REF!,BA$2,#REF!,BA$3,#REF!,$L52,#REF!,BA$1)
+SUMIFS(#REF!,#REF!,"Lấy",#REF!,BA$2,#REF!,BA$3,#REF!,BA$1,#REF!,$L52)</f>
        <v>#REF!</v>
      </c>
      <c r="BB52" s="333" t="e">
        <f>SUMIFS(#REF!,#REF!,BB$2,#REF!,BB$3,#REF!,$L52,#REF!,BB$1)
+SUMIFS(#REF!,#REF!,BB$2,#REF!,BB$3,#REF!,$L52,#REF!,BB$1)
+SUMIFS(#REF!,#REF!,"Lấy",#REF!,BB$2,#REF!,BB$3,#REF!,BB$1,#REF!,$L52)</f>
        <v>#REF!</v>
      </c>
      <c r="BC52" s="333" t="e">
        <f>SUMIFS(#REF!,#REF!,BC$2,#REF!,BC$3,#REF!,$L52,#REF!,BC$1)
+SUMIFS(#REF!,#REF!,BC$2,#REF!,BC$3,#REF!,$L52,#REF!,BC$1)
+SUMIFS(#REF!,#REF!,"Lấy",#REF!,BC$2,#REF!,BC$3,#REF!,BC$1,#REF!,$L52)</f>
        <v>#REF!</v>
      </c>
      <c r="BD52" s="333" t="e">
        <f>SUMIFS(#REF!,#REF!,BD$2,#REF!,BD$3,#REF!,$L52,#REF!,BD$1)
+SUMIFS(#REF!,#REF!,BD$2,#REF!,BD$3,#REF!,$L52,#REF!,BD$1)
+SUMIFS(#REF!,#REF!,"Lấy",#REF!,BD$2,#REF!,BD$3,#REF!,BD$1,#REF!,$L52)</f>
        <v>#REF!</v>
      </c>
      <c r="BE52" s="333" t="e">
        <f>SUMIFS(#REF!,#REF!,BE$2,#REF!,BE$3,#REF!,$L52,#REF!,BE$1)
+SUMIFS(#REF!,#REF!,BE$2,#REF!,BE$3,#REF!,$L52,#REF!,BE$1)
+SUMIFS(#REF!,#REF!,"Lấy",#REF!,BE$2,#REF!,BE$3,#REF!,BE$1,#REF!,$L52)</f>
        <v>#REF!</v>
      </c>
      <c r="BF52" s="334" t="e">
        <f t="shared" si="4"/>
        <v>#REF!</v>
      </c>
      <c r="BH52" s="333" t="e">
        <f>SUMIFS(#REF!,#REF!,BH$2,#REF!,BH$3,#REF!,$L52,#REF!,BH$1)
+SUMIFS(#REF!,#REF!,BH$2,#REF!,BH$3,#REF!,$L52,#REF!,BH$1)
+SUMIFS(#REF!,#REF!,"Lấy",#REF!,BH$2,#REF!,BH$3,#REF!,BH$1,#REF!,$L52)</f>
        <v>#REF!</v>
      </c>
      <c r="BI52" s="333" t="e">
        <f>SUMIFS(#REF!,#REF!,BI$2,#REF!,BI$3,#REF!,$L52,#REF!,BI$1)
+SUMIFS(#REF!,#REF!,BI$2,#REF!,BI$3,#REF!,$L52,#REF!,BI$1)
+SUMIFS(#REF!,#REF!,"Lấy",#REF!,BI$2,#REF!,BI$3,#REF!,BI$1,#REF!,$L52)</f>
        <v>#REF!</v>
      </c>
      <c r="BJ52" s="333" t="e">
        <f>SUMIFS(#REF!,#REF!,BJ$2,#REF!,BJ$3,#REF!,$L52,#REF!,BJ$1)
+SUMIFS(#REF!,#REF!,BJ$2,#REF!,BJ$3,#REF!,$L52,#REF!,BJ$1)
+SUMIFS(#REF!,#REF!,"Lấy",#REF!,BJ$2,#REF!,BJ$3,#REF!,BJ$1,#REF!,$L52)</f>
        <v>#REF!</v>
      </c>
      <c r="BK52" s="333" t="e">
        <f>SUMIFS(#REF!,#REF!,BK$2,#REF!,BK$3,#REF!,$L52,#REF!,BK$1)
+SUMIFS(#REF!,#REF!,BK$2,#REF!,BK$3,#REF!,$L52,#REF!,BK$1)
+SUMIFS(#REF!,#REF!,"Lấy",#REF!,BK$2,#REF!,BK$3,#REF!,BK$1,#REF!,$L52)</f>
        <v>#REF!</v>
      </c>
      <c r="BL52" s="333" t="e">
        <f>SUMIFS(#REF!,#REF!,BL$2,#REF!,BL$3,#REF!,$L52,#REF!,BL$1)
+SUMIFS(#REF!,#REF!,BL$2,#REF!,BL$3,#REF!,$L52,#REF!,BL$1)
+SUMIFS(#REF!,#REF!,"Lấy",#REF!,BL$2,#REF!,BL$3,#REF!,BL$1,#REF!,$L52)</f>
        <v>#REF!</v>
      </c>
      <c r="BM52" s="333" t="e">
        <f>SUMIFS(#REF!,#REF!,BM$2,#REF!,BM$3,#REF!,$L52,#REF!,BM$1)
+SUMIFS(#REF!,#REF!,BM$2,#REF!,BM$3,#REF!,$L52,#REF!,BM$1)
+SUMIFS(#REF!,#REF!,"Lấy",#REF!,BM$2,#REF!,BM$3,#REF!,BM$1,#REF!,$L52)</f>
        <v>#REF!</v>
      </c>
      <c r="BN52" s="333" t="e">
        <f>SUMIFS(#REF!,#REF!,BN$2,#REF!,BN$3,#REF!,$L52,#REF!,BN$1)
+SUMIFS(#REF!,#REF!,BN$2,#REF!,BN$3,#REF!,$L52,#REF!,BN$1)
+SUMIFS(#REF!,#REF!,"Lấy",#REF!,BN$2,#REF!,BN$3,#REF!,BN$1,#REF!,$L52)</f>
        <v>#REF!</v>
      </c>
      <c r="BO52" s="333" t="e">
        <f>SUMIFS(#REF!,#REF!,BO$2,#REF!,BO$3,#REF!,$L52,#REF!,BO$1)
+SUMIFS(#REF!,#REF!,BO$2,#REF!,BO$3,#REF!,$L52,#REF!,BO$1)
+SUMIFS(#REF!,#REF!,"Lấy",#REF!,BO$2,#REF!,BO$3,#REF!,BO$1,#REF!,$L52)</f>
        <v>#REF!</v>
      </c>
      <c r="BP52" s="333" t="e">
        <f>SUMIFS(#REF!,#REF!,BP$2,#REF!,BP$3,#REF!,$L52,#REF!,BP$1)
+SUMIFS(#REF!,#REF!,BP$2,#REF!,BP$3,#REF!,$L52,#REF!,BP$1)
+SUMIFS(#REF!,#REF!,"Lấy",#REF!,BP$2,#REF!,BP$3,#REF!,BP$1,#REF!,$L52)</f>
        <v>#REF!</v>
      </c>
      <c r="BQ52" s="333" t="e">
        <f>SUMIFS(#REF!,#REF!,BQ$2,#REF!,BQ$3,#REF!,$L52,#REF!,BQ$1)
+SUMIFS(#REF!,#REF!,BQ$2,#REF!,BQ$3,#REF!,$L52,#REF!,BQ$1)
+SUMIFS(#REF!,#REF!,"Lấy",#REF!,BQ$2,#REF!,BQ$3,#REF!,BQ$1,#REF!,$L52)</f>
        <v>#REF!</v>
      </c>
      <c r="BR52" s="333" t="e">
        <f>SUMIFS(#REF!,#REF!,BR$2,#REF!,BR$3,#REF!,$L52,#REF!,BR$1)
+SUMIFS(#REF!,#REF!,BR$2,#REF!,BR$3,#REF!,$L52,#REF!,BR$1)
+SUMIFS(#REF!,#REF!,"Lấy",#REF!,BR$2,#REF!,BR$3,#REF!,BR$1,#REF!,$L52)</f>
        <v>#REF!</v>
      </c>
      <c r="BS52" s="333" t="e">
        <f>SUMIFS(#REF!,#REF!,BS$2,#REF!,BS$3,#REF!,$L52,#REF!,BS$1)
+SUMIFS(#REF!,#REF!,BS$2,#REF!,BS$3,#REF!,$L52,#REF!,BS$1)
+SUMIFS(#REF!,#REF!,"Lấy",#REF!,BS$2,#REF!,BS$3,#REF!,BS$1,#REF!,$L52)</f>
        <v>#REF!</v>
      </c>
      <c r="BT52" s="334" t="e">
        <f t="shared" si="5"/>
        <v>#REF!</v>
      </c>
      <c r="BV52" s="331">
        <v>4942080</v>
      </c>
      <c r="BW52" s="331">
        <v>4942080</v>
      </c>
      <c r="BX52" s="331">
        <v>4942080</v>
      </c>
      <c r="BY52" s="331">
        <v>4942080</v>
      </c>
      <c r="BZ52" s="331">
        <v>4942080</v>
      </c>
      <c r="CA52" s="331">
        <v>4942080</v>
      </c>
      <c r="CB52" s="331">
        <v>4942080</v>
      </c>
      <c r="CC52" s="331">
        <v>4942080</v>
      </c>
      <c r="CD52" s="331">
        <v>4942080</v>
      </c>
      <c r="CE52" s="331">
        <v>4942080</v>
      </c>
      <c r="CF52" s="331">
        <v>4942080</v>
      </c>
      <c r="CG52" s="331">
        <v>4942080</v>
      </c>
      <c r="CH52" s="334">
        <f t="shared" si="6"/>
        <v>59304960</v>
      </c>
      <c r="CI52" s="377">
        <f t="shared" si="7"/>
        <v>-0.55428635311447816</v>
      </c>
      <c r="CJ52" s="331">
        <v>1036379</v>
      </c>
      <c r="CK52" s="331">
        <v>1032492</v>
      </c>
      <c r="CL52" s="331">
        <v>1704141</v>
      </c>
      <c r="CM52" s="331">
        <v>2334667</v>
      </c>
      <c r="CN52" s="331">
        <v>2703331</v>
      </c>
      <c r="CO52" s="333"/>
      <c r="CP52" s="333"/>
      <c r="CQ52" s="333"/>
      <c r="CR52" s="333"/>
      <c r="CS52" s="333"/>
      <c r="CT52" s="333"/>
      <c r="CU52" s="333"/>
      <c r="CV52" s="334">
        <f t="shared" si="8"/>
        <v>8811010</v>
      </c>
      <c r="CX52" s="1033"/>
    </row>
    <row r="53" spans="1:102" x14ac:dyDescent="0.25">
      <c r="B53" s="172">
        <f>IF(C53=0,"",MAX($B$7:B52)+1)</f>
        <v>45</v>
      </c>
      <c r="C53" s="21">
        <v>6275001803</v>
      </c>
      <c r="D53" s="171" t="str">
        <f>_xlfn.XLOOKUP(C53,'COA_DTGroup_Update 20260428'!$C$410:$C$854,'COA_DTGroup_Update 20260428'!$A$410:$A$854,"")</f>
        <v>Chi phí nước sản xuất</v>
      </c>
      <c r="E53" s="9" t="s">
        <v>331</v>
      </c>
      <c r="F53" s="21" t="s">
        <v>850</v>
      </c>
      <c r="G53" s="171"/>
      <c r="H53" s="179">
        <f>VLOOKUP(C53,'COA_DTGroup_Update 20260428'!C:D,2,0)</f>
        <v>627</v>
      </c>
      <c r="I53" s="179">
        <v>32</v>
      </c>
      <c r="J53" s="198" t="s">
        <v>331</v>
      </c>
      <c r="K53" s="220" t="s">
        <v>197</v>
      </c>
      <c r="L53" s="1041" t="s">
        <v>632</v>
      </c>
      <c r="M53" s="1042" t="s">
        <v>2258</v>
      </c>
      <c r="N53" s="1039"/>
      <c r="O53" s="1039" t="s">
        <v>632</v>
      </c>
      <c r="P53" s="1" t="b">
        <v>1</v>
      </c>
      <c r="R53" s="333" t="e">
        <f>SUMIFS(#REF!,#REF!,R$2,#REF!,R$3,#REF!,$L53,#REF!,R$1)
+SUMIFS(#REF!,#REF!,R$2,#REF!,R$3,#REF!,$L53,#REF!,R$1)
+SUMIFS(#REF!,#REF!,"Lấy",#REF!,R$2,#REF!,R$3,#REF!,R$1,#REF!,$L53)</f>
        <v>#REF!</v>
      </c>
      <c r="S53" s="333" t="e">
        <f>SUMIFS(#REF!,#REF!,S$2,#REF!,S$3,#REF!,$L53,#REF!,S$1)
+SUMIFS(#REF!,#REF!,S$2,#REF!,S$3,#REF!,$L53,#REF!,S$1)
+SUMIFS(#REF!,#REF!,"Lấy",#REF!,S$2,#REF!,S$3,#REF!,S$1,#REF!,$L53)</f>
        <v>#REF!</v>
      </c>
      <c r="T53" s="333" t="e">
        <f>SUMIFS(#REF!,#REF!,T$2,#REF!,T$3,#REF!,$L53,#REF!,T$1)
+SUMIFS(#REF!,#REF!,T$2,#REF!,T$3,#REF!,$L53,#REF!,T$1)
+SUMIFS(#REF!,#REF!,"Lấy",#REF!,T$2,#REF!,T$3,#REF!,T$1,#REF!,$L53)</f>
        <v>#REF!</v>
      </c>
      <c r="U53" s="333" t="e">
        <f>SUMIFS(#REF!,#REF!,U$2,#REF!,U$3,#REF!,$L53,#REF!,U$1)
+SUMIFS(#REF!,#REF!,U$2,#REF!,U$3,#REF!,$L53,#REF!,U$1)
+SUMIFS(#REF!,#REF!,"Lấy",#REF!,U$2,#REF!,U$3,#REF!,U$1,#REF!,$L53)</f>
        <v>#REF!</v>
      </c>
      <c r="V53" s="333" t="e">
        <f>SUMIFS(#REF!,#REF!,V$2,#REF!,V$3,#REF!,$L53,#REF!,V$1)
+SUMIFS(#REF!,#REF!,V$2,#REF!,V$3,#REF!,$L53,#REF!,V$1)
+SUMIFS(#REF!,#REF!,"Lấy",#REF!,V$2,#REF!,V$3,#REF!,V$1,#REF!,$L53)</f>
        <v>#REF!</v>
      </c>
      <c r="W53" s="333" t="e">
        <f>SUMIFS(#REF!,#REF!,W$2,#REF!,W$3,#REF!,$L53,#REF!,W$1)
+SUMIFS(#REF!,#REF!,W$2,#REF!,W$3,#REF!,$L53,#REF!,W$1)
+SUMIFS(#REF!,#REF!,"Lấy",#REF!,W$2,#REF!,W$3,#REF!,W$1,#REF!,$L53)</f>
        <v>#REF!</v>
      </c>
      <c r="X53" s="333" t="e">
        <f>SUMIFS(#REF!,#REF!,X$2,#REF!,X$3,#REF!,$L53,#REF!,X$1)
+SUMIFS(#REF!,#REF!,X$2,#REF!,X$3,#REF!,$L53,#REF!,X$1)
+SUMIFS(#REF!,#REF!,"Lấy",#REF!,X$2,#REF!,X$3,#REF!,X$1,#REF!,$L53)</f>
        <v>#REF!</v>
      </c>
      <c r="Y53" s="333" t="e">
        <f>SUMIFS(#REF!,#REF!,Y$2,#REF!,Y$3,#REF!,$L53,#REF!,Y$1)
+SUMIFS(#REF!,#REF!,Y$2,#REF!,Y$3,#REF!,$L53,#REF!,Y$1)
+SUMIFS(#REF!,#REF!,"Lấy",#REF!,Y$2,#REF!,Y$3,#REF!,Y$1,#REF!,$L53)</f>
        <v>#REF!</v>
      </c>
      <c r="Z53" s="333" t="e">
        <f>SUMIFS(#REF!,#REF!,Z$2,#REF!,Z$3,#REF!,$L53,#REF!,Z$1)
+SUMIFS(#REF!,#REF!,Z$2,#REF!,Z$3,#REF!,$L53,#REF!,Z$1)
+SUMIFS(#REF!,#REF!,"Lấy",#REF!,Z$2,#REF!,Z$3,#REF!,Z$1,#REF!,$L53)</f>
        <v>#REF!</v>
      </c>
      <c r="AA53" s="333" t="e">
        <f>SUMIFS(#REF!,#REF!,AA$2,#REF!,AA$3,#REF!,$L53,#REF!,AA$1)
+SUMIFS(#REF!,#REF!,AA$2,#REF!,AA$3,#REF!,$L53,#REF!,AA$1)
+SUMIFS(#REF!,#REF!,"Lấy",#REF!,AA$2,#REF!,AA$3,#REF!,AA$1,#REF!,$L53)</f>
        <v>#REF!</v>
      </c>
      <c r="AB53" s="333" t="e">
        <f>SUMIFS(#REF!,#REF!,AB$2,#REF!,AB$3,#REF!,$L53,#REF!,AB$1)
+SUMIFS(#REF!,#REF!,AB$2,#REF!,AB$3,#REF!,$L53,#REF!,AB$1)
+SUMIFS(#REF!,#REF!,"Lấy",#REF!,AB$2,#REF!,AB$3,#REF!,AB$1,#REF!,$L53)</f>
        <v>#REF!</v>
      </c>
      <c r="AC53" s="333" t="e">
        <f>SUMIFS(#REF!,#REF!,AC$2,#REF!,AC$3,#REF!,$L53,#REF!,AC$1)
+SUMIFS(#REF!,#REF!,AC$2,#REF!,AC$3,#REF!,$L53,#REF!,AC$1)
+SUMIFS(#REF!,#REF!,"Lấy",#REF!,AC$2,#REF!,AC$3,#REF!,AC$1,#REF!,$L53)</f>
        <v>#REF!</v>
      </c>
      <c r="AD53" s="334" t="e">
        <f t="shared" si="2"/>
        <v>#REF!</v>
      </c>
      <c r="AF53" s="333" t="e">
        <f>SUMIFS(#REF!,#REF!,AF$2,#REF!,AF$3,#REF!,$L53,#REF!,AF$1)
+SUMIFS(#REF!,#REF!,AF$2,#REF!,AF$3,#REF!,$L53,#REF!,AF$1)
+SUMIFS(#REF!,#REF!,"Lấy",#REF!,AF$2,#REF!,AF$3,#REF!,AF$1,#REF!,$L53)</f>
        <v>#REF!</v>
      </c>
      <c r="AG53" s="333" t="e">
        <f>SUMIFS(#REF!,#REF!,AG$2,#REF!,AG$3,#REF!,$L53,#REF!,AG$1)
+SUMIFS(#REF!,#REF!,AG$2,#REF!,AG$3,#REF!,$L53,#REF!,AG$1)
+SUMIFS(#REF!,#REF!,"Lấy",#REF!,AG$2,#REF!,AG$3,#REF!,AG$1,#REF!,$L53)</f>
        <v>#REF!</v>
      </c>
      <c r="AH53" s="333" t="e">
        <f>SUMIFS(#REF!,#REF!,AH$2,#REF!,AH$3,#REF!,$L53,#REF!,AH$1)
+SUMIFS(#REF!,#REF!,AH$2,#REF!,AH$3,#REF!,$L53,#REF!,AH$1)
+SUMIFS(#REF!,#REF!,"Lấy",#REF!,AH$2,#REF!,AH$3,#REF!,AH$1,#REF!,$L53)</f>
        <v>#REF!</v>
      </c>
      <c r="AI53" s="333" t="e">
        <f>SUMIFS(#REF!,#REF!,AI$2,#REF!,AI$3,#REF!,$L53,#REF!,AI$1)
+SUMIFS(#REF!,#REF!,AI$2,#REF!,AI$3,#REF!,$L53,#REF!,AI$1)
+SUMIFS(#REF!,#REF!,"Lấy",#REF!,AI$2,#REF!,AI$3,#REF!,AI$1,#REF!,$L53)</f>
        <v>#REF!</v>
      </c>
      <c r="AJ53" s="333" t="e">
        <f>SUMIFS(#REF!,#REF!,AJ$2,#REF!,AJ$3,#REF!,$L53,#REF!,AJ$1)
+SUMIFS(#REF!,#REF!,AJ$2,#REF!,AJ$3,#REF!,$L53,#REF!,AJ$1)
+SUMIFS(#REF!,#REF!,"Lấy",#REF!,AJ$2,#REF!,AJ$3,#REF!,AJ$1,#REF!,$L53)</f>
        <v>#REF!</v>
      </c>
      <c r="AK53" s="333" t="e">
        <f>SUMIFS(#REF!,#REF!,AK$2,#REF!,AK$3,#REF!,$L53,#REF!,AK$1)
+SUMIFS(#REF!,#REF!,AK$2,#REF!,AK$3,#REF!,$L53,#REF!,AK$1)
+SUMIFS(#REF!,#REF!,"Lấy",#REF!,AK$2,#REF!,AK$3,#REF!,AK$1,#REF!,$L53)</f>
        <v>#REF!</v>
      </c>
      <c r="AL53" s="333" t="e">
        <f>SUMIFS(#REF!,#REF!,AL$2,#REF!,AL$3,#REF!,$L53,#REF!,AL$1)
+SUMIFS(#REF!,#REF!,AL$2,#REF!,AL$3,#REF!,$L53,#REF!,AL$1)
+SUMIFS(#REF!,#REF!,"Lấy",#REF!,AL$2,#REF!,AL$3,#REF!,AL$1,#REF!,$L53)</f>
        <v>#REF!</v>
      </c>
      <c r="AM53" s="333" t="e">
        <f>SUMIFS(#REF!,#REF!,AM$2,#REF!,AM$3,#REF!,$L53,#REF!,AM$1)
+SUMIFS(#REF!,#REF!,AM$2,#REF!,AM$3,#REF!,$L53,#REF!,AM$1)
+SUMIFS(#REF!,#REF!,"Lấy",#REF!,AM$2,#REF!,AM$3,#REF!,AM$1,#REF!,$L53)</f>
        <v>#REF!</v>
      </c>
      <c r="AN53" s="333" t="e">
        <f>SUMIFS(#REF!,#REF!,AN$2,#REF!,AN$3,#REF!,$L53,#REF!,AN$1)
+SUMIFS(#REF!,#REF!,AN$2,#REF!,AN$3,#REF!,$L53,#REF!,AN$1)
+SUMIFS(#REF!,#REF!,"Lấy",#REF!,AN$2,#REF!,AN$3,#REF!,AN$1,#REF!,$L53)</f>
        <v>#REF!</v>
      </c>
      <c r="AO53" s="333" t="e">
        <f>SUMIFS(#REF!,#REF!,AO$2,#REF!,AO$3,#REF!,$L53,#REF!,AO$1)
+SUMIFS(#REF!,#REF!,AO$2,#REF!,AO$3,#REF!,$L53,#REF!,AO$1)
+SUMIFS(#REF!,#REF!,"Lấy",#REF!,AO$2,#REF!,AO$3,#REF!,AO$1,#REF!,$L53)</f>
        <v>#REF!</v>
      </c>
      <c r="AP53" s="333" t="e">
        <f>SUMIFS(#REF!,#REF!,AP$2,#REF!,AP$3,#REF!,$L53,#REF!,AP$1)
+SUMIFS(#REF!,#REF!,AP$2,#REF!,AP$3,#REF!,$L53,#REF!,AP$1)
+SUMIFS(#REF!,#REF!,"Lấy",#REF!,AP$2,#REF!,AP$3,#REF!,AP$1,#REF!,$L53)</f>
        <v>#REF!</v>
      </c>
      <c r="AQ53" s="333" t="e">
        <f>SUMIFS(#REF!,#REF!,AQ$2,#REF!,AQ$3,#REF!,$L53,#REF!,AQ$1)
+SUMIFS(#REF!,#REF!,AQ$2,#REF!,AQ$3,#REF!,$L53,#REF!,AQ$1)
+SUMIFS(#REF!,#REF!,"Lấy",#REF!,AQ$2,#REF!,AQ$3,#REF!,AQ$1,#REF!,$L53)</f>
        <v>#REF!</v>
      </c>
      <c r="AR53" s="334" t="e">
        <f t="shared" si="3"/>
        <v>#REF!</v>
      </c>
      <c r="AT53" s="333" t="e">
        <f>SUMIFS(#REF!,#REF!,AT$2,#REF!,AT$3,#REF!,$L53,#REF!,AT$1)
+SUMIFS(#REF!,#REF!,AT$2,#REF!,AT$3,#REF!,$L53,#REF!,AT$1)
+SUMIFS(#REF!,#REF!,"Lấy",#REF!,AT$2,#REF!,AT$3,#REF!,AT$1,#REF!,$L53)</f>
        <v>#REF!</v>
      </c>
      <c r="AU53" s="333" t="e">
        <f>SUMIFS(#REF!,#REF!,AU$2,#REF!,AU$3,#REF!,$L53,#REF!,AU$1)
+SUMIFS(#REF!,#REF!,AU$2,#REF!,AU$3,#REF!,$L53,#REF!,AU$1)
+SUMIFS(#REF!,#REF!,"Lấy",#REF!,AU$2,#REF!,AU$3,#REF!,AU$1,#REF!,$L53)</f>
        <v>#REF!</v>
      </c>
      <c r="AV53" s="333" t="e">
        <f>SUMIFS(#REF!,#REF!,AV$2,#REF!,AV$3,#REF!,$L53,#REF!,AV$1)
+SUMIFS(#REF!,#REF!,AV$2,#REF!,AV$3,#REF!,$L53,#REF!,AV$1)
+SUMIFS(#REF!,#REF!,"Lấy",#REF!,AV$2,#REF!,AV$3,#REF!,AV$1,#REF!,$L53)</f>
        <v>#REF!</v>
      </c>
      <c r="AW53" s="333" t="e">
        <f>SUMIFS(#REF!,#REF!,AW$2,#REF!,AW$3,#REF!,$L53,#REF!,AW$1)
+SUMIFS(#REF!,#REF!,AW$2,#REF!,AW$3,#REF!,$L53,#REF!,AW$1)
+SUMIFS(#REF!,#REF!,"Lấy",#REF!,AW$2,#REF!,AW$3,#REF!,AW$1,#REF!,$L53)</f>
        <v>#REF!</v>
      </c>
      <c r="AX53" s="333" t="e">
        <f>SUMIFS(#REF!,#REF!,AX$2,#REF!,AX$3,#REF!,$L53,#REF!,AX$1)
+SUMIFS(#REF!,#REF!,AX$2,#REF!,AX$3,#REF!,$L53,#REF!,AX$1)
+SUMIFS(#REF!,#REF!,"Lấy",#REF!,AX$2,#REF!,AX$3,#REF!,AX$1,#REF!,$L53)</f>
        <v>#REF!</v>
      </c>
      <c r="AY53" s="333" t="e">
        <f>SUMIFS(#REF!,#REF!,AY$2,#REF!,AY$3,#REF!,$L53,#REF!,AY$1)
+SUMIFS(#REF!,#REF!,AY$2,#REF!,AY$3,#REF!,$L53,#REF!,AY$1)
+SUMIFS(#REF!,#REF!,"Lấy",#REF!,AY$2,#REF!,AY$3,#REF!,AY$1,#REF!,$L53)</f>
        <v>#REF!</v>
      </c>
      <c r="AZ53" s="333" t="e">
        <f>SUMIFS(#REF!,#REF!,AZ$2,#REF!,AZ$3,#REF!,$L53,#REF!,AZ$1)
+SUMIFS(#REF!,#REF!,AZ$2,#REF!,AZ$3,#REF!,$L53,#REF!,AZ$1)
+SUMIFS(#REF!,#REF!,"Lấy",#REF!,AZ$2,#REF!,AZ$3,#REF!,AZ$1,#REF!,$L53)</f>
        <v>#REF!</v>
      </c>
      <c r="BA53" s="333" t="e">
        <f>SUMIFS(#REF!,#REF!,BA$2,#REF!,BA$3,#REF!,$L53,#REF!,BA$1)
+SUMIFS(#REF!,#REF!,BA$2,#REF!,BA$3,#REF!,$L53,#REF!,BA$1)
+SUMIFS(#REF!,#REF!,"Lấy",#REF!,BA$2,#REF!,BA$3,#REF!,BA$1,#REF!,$L53)</f>
        <v>#REF!</v>
      </c>
      <c r="BB53" s="333" t="e">
        <f>SUMIFS(#REF!,#REF!,BB$2,#REF!,BB$3,#REF!,$L53,#REF!,BB$1)
+SUMIFS(#REF!,#REF!,BB$2,#REF!,BB$3,#REF!,$L53,#REF!,BB$1)
+SUMIFS(#REF!,#REF!,"Lấy",#REF!,BB$2,#REF!,BB$3,#REF!,BB$1,#REF!,$L53)</f>
        <v>#REF!</v>
      </c>
      <c r="BC53" s="333" t="e">
        <f>SUMIFS(#REF!,#REF!,BC$2,#REF!,BC$3,#REF!,$L53,#REF!,BC$1)
+SUMIFS(#REF!,#REF!,BC$2,#REF!,BC$3,#REF!,$L53,#REF!,BC$1)
+SUMIFS(#REF!,#REF!,"Lấy",#REF!,BC$2,#REF!,BC$3,#REF!,BC$1,#REF!,$L53)</f>
        <v>#REF!</v>
      </c>
      <c r="BD53" s="333" t="e">
        <f>SUMIFS(#REF!,#REF!,BD$2,#REF!,BD$3,#REF!,$L53,#REF!,BD$1)
+SUMIFS(#REF!,#REF!,BD$2,#REF!,BD$3,#REF!,$L53,#REF!,BD$1)
+SUMIFS(#REF!,#REF!,"Lấy",#REF!,BD$2,#REF!,BD$3,#REF!,BD$1,#REF!,$L53)</f>
        <v>#REF!</v>
      </c>
      <c r="BE53" s="333" t="e">
        <f>SUMIFS(#REF!,#REF!,BE$2,#REF!,BE$3,#REF!,$L53,#REF!,BE$1)
+SUMIFS(#REF!,#REF!,BE$2,#REF!,BE$3,#REF!,$L53,#REF!,BE$1)
+SUMIFS(#REF!,#REF!,"Lấy",#REF!,BE$2,#REF!,BE$3,#REF!,BE$1,#REF!,$L53)</f>
        <v>#REF!</v>
      </c>
      <c r="BF53" s="334" t="e">
        <f t="shared" si="4"/>
        <v>#REF!</v>
      </c>
      <c r="BH53" s="333" t="e">
        <f>SUMIFS(#REF!,#REF!,BH$2,#REF!,BH$3,#REF!,$L53,#REF!,BH$1)
+SUMIFS(#REF!,#REF!,BH$2,#REF!,BH$3,#REF!,$L53,#REF!,BH$1)
+SUMIFS(#REF!,#REF!,"Lấy",#REF!,BH$2,#REF!,BH$3,#REF!,BH$1,#REF!,$L53)</f>
        <v>#REF!</v>
      </c>
      <c r="BI53" s="333" t="e">
        <f>SUMIFS(#REF!,#REF!,BI$2,#REF!,BI$3,#REF!,$L53,#REF!,BI$1)
+SUMIFS(#REF!,#REF!,BI$2,#REF!,BI$3,#REF!,$L53,#REF!,BI$1)
+SUMIFS(#REF!,#REF!,"Lấy",#REF!,BI$2,#REF!,BI$3,#REF!,BI$1,#REF!,$L53)</f>
        <v>#REF!</v>
      </c>
      <c r="BJ53" s="333" t="e">
        <f>SUMIFS(#REF!,#REF!,BJ$2,#REF!,BJ$3,#REF!,$L53,#REF!,BJ$1)
+SUMIFS(#REF!,#REF!,BJ$2,#REF!,BJ$3,#REF!,$L53,#REF!,BJ$1)
+SUMIFS(#REF!,#REF!,"Lấy",#REF!,BJ$2,#REF!,BJ$3,#REF!,BJ$1,#REF!,$L53)</f>
        <v>#REF!</v>
      </c>
      <c r="BK53" s="333" t="e">
        <f>SUMIFS(#REF!,#REF!,BK$2,#REF!,BK$3,#REF!,$L53,#REF!,BK$1)
+SUMIFS(#REF!,#REF!,BK$2,#REF!,BK$3,#REF!,$L53,#REF!,BK$1)
+SUMIFS(#REF!,#REF!,"Lấy",#REF!,BK$2,#REF!,BK$3,#REF!,BK$1,#REF!,$L53)</f>
        <v>#REF!</v>
      </c>
      <c r="BL53" s="333" t="e">
        <f>SUMIFS(#REF!,#REF!,BL$2,#REF!,BL$3,#REF!,$L53,#REF!,BL$1)
+SUMIFS(#REF!,#REF!,BL$2,#REF!,BL$3,#REF!,$L53,#REF!,BL$1)
+SUMIFS(#REF!,#REF!,"Lấy",#REF!,BL$2,#REF!,BL$3,#REF!,BL$1,#REF!,$L53)</f>
        <v>#REF!</v>
      </c>
      <c r="BM53" s="333" t="e">
        <f>SUMIFS(#REF!,#REF!,BM$2,#REF!,BM$3,#REF!,$L53,#REF!,BM$1)
+SUMIFS(#REF!,#REF!,BM$2,#REF!,BM$3,#REF!,$L53,#REF!,BM$1)
+SUMIFS(#REF!,#REF!,"Lấy",#REF!,BM$2,#REF!,BM$3,#REF!,BM$1,#REF!,$L53)</f>
        <v>#REF!</v>
      </c>
      <c r="BN53" s="333" t="e">
        <f>SUMIFS(#REF!,#REF!,BN$2,#REF!,BN$3,#REF!,$L53,#REF!,BN$1)
+SUMIFS(#REF!,#REF!,BN$2,#REF!,BN$3,#REF!,$L53,#REF!,BN$1)
+SUMIFS(#REF!,#REF!,"Lấy",#REF!,BN$2,#REF!,BN$3,#REF!,BN$1,#REF!,$L53)</f>
        <v>#REF!</v>
      </c>
      <c r="BO53" s="333" t="e">
        <f>SUMIFS(#REF!,#REF!,BO$2,#REF!,BO$3,#REF!,$L53,#REF!,BO$1)
+SUMIFS(#REF!,#REF!,BO$2,#REF!,BO$3,#REF!,$L53,#REF!,BO$1)
+SUMIFS(#REF!,#REF!,"Lấy",#REF!,BO$2,#REF!,BO$3,#REF!,BO$1,#REF!,$L53)</f>
        <v>#REF!</v>
      </c>
      <c r="BP53" s="333" t="e">
        <f>SUMIFS(#REF!,#REF!,BP$2,#REF!,BP$3,#REF!,$L53,#REF!,BP$1)
+SUMIFS(#REF!,#REF!,BP$2,#REF!,BP$3,#REF!,$L53,#REF!,BP$1)
+SUMIFS(#REF!,#REF!,"Lấy",#REF!,BP$2,#REF!,BP$3,#REF!,BP$1,#REF!,$L53)</f>
        <v>#REF!</v>
      </c>
      <c r="BQ53" s="333" t="e">
        <f>SUMIFS(#REF!,#REF!,BQ$2,#REF!,BQ$3,#REF!,$L53,#REF!,BQ$1)
+SUMIFS(#REF!,#REF!,BQ$2,#REF!,BQ$3,#REF!,$L53,#REF!,BQ$1)
+SUMIFS(#REF!,#REF!,"Lấy",#REF!,BQ$2,#REF!,BQ$3,#REF!,BQ$1,#REF!,$L53)</f>
        <v>#REF!</v>
      </c>
      <c r="BR53" s="333" t="e">
        <f>SUMIFS(#REF!,#REF!,BR$2,#REF!,BR$3,#REF!,$L53,#REF!,BR$1)
+SUMIFS(#REF!,#REF!,BR$2,#REF!,BR$3,#REF!,$L53,#REF!,BR$1)
+SUMIFS(#REF!,#REF!,"Lấy",#REF!,BR$2,#REF!,BR$3,#REF!,BR$1,#REF!,$L53)</f>
        <v>#REF!</v>
      </c>
      <c r="BS53" s="333" t="e">
        <f>SUMIFS(#REF!,#REF!,BS$2,#REF!,BS$3,#REF!,$L53,#REF!,BS$1)
+SUMIFS(#REF!,#REF!,BS$2,#REF!,BS$3,#REF!,$L53,#REF!,BS$1)
+SUMIFS(#REF!,#REF!,"Lấy",#REF!,BS$2,#REF!,BS$3,#REF!,BS$1,#REF!,$L53)</f>
        <v>#REF!</v>
      </c>
      <c r="BT53" s="334" t="e">
        <f t="shared" si="5"/>
        <v>#REF!</v>
      </c>
      <c r="BV53" s="331">
        <v>5000000</v>
      </c>
      <c r="BW53" s="331">
        <v>5000000</v>
      </c>
      <c r="BX53" s="331">
        <v>5000000</v>
      </c>
      <c r="BY53" s="331">
        <v>5000000</v>
      </c>
      <c r="BZ53" s="331">
        <v>5000000</v>
      </c>
      <c r="CA53" s="331">
        <v>5000000</v>
      </c>
      <c r="CB53" s="331">
        <v>5000000</v>
      </c>
      <c r="CC53" s="331">
        <v>5000000</v>
      </c>
      <c r="CD53" s="331">
        <v>5000000</v>
      </c>
      <c r="CE53" s="331">
        <v>5000000</v>
      </c>
      <c r="CF53" s="331">
        <v>5000000</v>
      </c>
      <c r="CG53" s="331">
        <v>5000000</v>
      </c>
      <c r="CH53" s="334">
        <f t="shared" si="6"/>
        <v>60000000</v>
      </c>
      <c r="CI53" s="377">
        <f t="shared" si="7"/>
        <v>-1</v>
      </c>
      <c r="CJ53" s="331">
        <v>0</v>
      </c>
      <c r="CK53" s="331">
        <v>0</v>
      </c>
      <c r="CL53" s="331">
        <v>0</v>
      </c>
      <c r="CM53" s="331">
        <v>0</v>
      </c>
      <c r="CN53" s="331">
        <v>0</v>
      </c>
      <c r="CO53" s="333"/>
      <c r="CP53" s="333"/>
      <c r="CQ53" s="333"/>
      <c r="CR53" s="333"/>
      <c r="CS53" s="333"/>
      <c r="CT53" s="333"/>
      <c r="CU53" s="333"/>
      <c r="CV53" s="334">
        <f t="shared" si="8"/>
        <v>0</v>
      </c>
      <c r="CX53" s="1033"/>
    </row>
    <row r="54" spans="1:102" s="3" customFormat="1" ht="27.6" x14ac:dyDescent="0.25">
      <c r="A54" s="191"/>
      <c r="B54" s="212">
        <f>IF(C54=0,"",MAX($B$7:B53)+1)</f>
        <v>46</v>
      </c>
      <c r="C54" s="204">
        <v>6277002805</v>
      </c>
      <c r="D54" s="205" t="str">
        <f>_xlfn.XLOOKUP(C54,'COA_DTGroup_Update 20260428'!$C$410:$C$854,'COA_DTGroup_Update 20260428'!$A$410:$A$854,"")</f>
        <v>Chi phí nước</v>
      </c>
      <c r="E54" s="205"/>
      <c r="F54" s="204" t="s">
        <v>851</v>
      </c>
      <c r="G54" s="205" t="s">
        <v>852</v>
      </c>
      <c r="H54" s="200">
        <f>VLOOKUP(C54,'COA_DTGroup_Update 20260428'!C:D,2,0)</f>
        <v>627</v>
      </c>
      <c r="I54" s="1030">
        <v>32</v>
      </c>
      <c r="J54" s="1031" t="s">
        <v>331</v>
      </c>
      <c r="K54" s="221" t="s">
        <v>197</v>
      </c>
      <c r="L54" s="1046">
        <v>6277002805</v>
      </c>
      <c r="M54" s="1047" t="s">
        <v>2259</v>
      </c>
      <c r="N54" s="284"/>
      <c r="O54" s="284" t="s">
        <v>2075</v>
      </c>
      <c r="P54" s="1" t="b">
        <v>0</v>
      </c>
      <c r="R54" s="335" t="e">
        <f>SUMIFS(#REF!,#REF!,R$2,#REF!,R$3,#REF!,$L54,#REF!,R$1)
+SUMIFS(#REF!,#REF!,R$2,#REF!,R$3,#REF!,$L54,#REF!,R$1)
+SUMIFS(#REF!,#REF!,"Lấy",#REF!,R$2,#REF!,R$3,#REF!,R$1,#REF!,$L54)</f>
        <v>#REF!</v>
      </c>
      <c r="S54" s="335" t="e">
        <f>SUMIFS(#REF!,#REF!,S$2,#REF!,S$3,#REF!,$L54,#REF!,S$1)
+SUMIFS(#REF!,#REF!,S$2,#REF!,S$3,#REF!,$L54,#REF!,S$1)
+SUMIFS(#REF!,#REF!,"Lấy",#REF!,S$2,#REF!,S$3,#REF!,S$1,#REF!,$L54)</f>
        <v>#REF!</v>
      </c>
      <c r="T54" s="335" t="e">
        <f>SUMIFS(#REF!,#REF!,T$2,#REF!,T$3,#REF!,$L54,#REF!,T$1)
+SUMIFS(#REF!,#REF!,T$2,#REF!,T$3,#REF!,$L54,#REF!,T$1)
+SUMIFS(#REF!,#REF!,"Lấy",#REF!,T$2,#REF!,T$3,#REF!,T$1,#REF!,$L54)</f>
        <v>#REF!</v>
      </c>
      <c r="U54" s="335" t="e">
        <f>SUMIFS(#REF!,#REF!,U$2,#REF!,U$3,#REF!,$L54,#REF!,U$1)
+SUMIFS(#REF!,#REF!,U$2,#REF!,U$3,#REF!,$L54,#REF!,U$1)
+SUMIFS(#REF!,#REF!,"Lấy",#REF!,U$2,#REF!,U$3,#REF!,U$1,#REF!,$L54)</f>
        <v>#REF!</v>
      </c>
      <c r="V54" s="335" t="e">
        <f>SUMIFS(#REF!,#REF!,V$2,#REF!,V$3,#REF!,$L54,#REF!,V$1)
+SUMIFS(#REF!,#REF!,V$2,#REF!,V$3,#REF!,$L54,#REF!,V$1)
+SUMIFS(#REF!,#REF!,"Lấy",#REF!,V$2,#REF!,V$3,#REF!,V$1,#REF!,$L54)</f>
        <v>#REF!</v>
      </c>
      <c r="W54" s="335" t="e">
        <f>SUMIFS(#REF!,#REF!,W$2,#REF!,W$3,#REF!,$L54,#REF!,W$1)
+SUMIFS(#REF!,#REF!,W$2,#REF!,W$3,#REF!,$L54,#REF!,W$1)
+SUMIFS(#REF!,#REF!,"Lấy",#REF!,W$2,#REF!,W$3,#REF!,W$1,#REF!,$L54)</f>
        <v>#REF!</v>
      </c>
      <c r="X54" s="335" t="e">
        <f>SUMIFS(#REF!,#REF!,X$2,#REF!,X$3,#REF!,$L54,#REF!,X$1)
+SUMIFS(#REF!,#REF!,X$2,#REF!,X$3,#REF!,$L54,#REF!,X$1)
+SUMIFS(#REF!,#REF!,"Lấy",#REF!,X$2,#REF!,X$3,#REF!,X$1,#REF!,$L54)</f>
        <v>#REF!</v>
      </c>
      <c r="Y54" s="335" t="e">
        <f>SUMIFS(#REF!,#REF!,Y$2,#REF!,Y$3,#REF!,$L54,#REF!,Y$1)
+SUMIFS(#REF!,#REF!,Y$2,#REF!,Y$3,#REF!,$L54,#REF!,Y$1)
+SUMIFS(#REF!,#REF!,"Lấy",#REF!,Y$2,#REF!,Y$3,#REF!,Y$1,#REF!,$L54)</f>
        <v>#REF!</v>
      </c>
      <c r="Z54" s="335" t="e">
        <f>SUMIFS(#REF!,#REF!,Z$2,#REF!,Z$3,#REF!,$L54,#REF!,Z$1)
+SUMIFS(#REF!,#REF!,Z$2,#REF!,Z$3,#REF!,$L54,#REF!,Z$1)
+SUMIFS(#REF!,#REF!,"Lấy",#REF!,Z$2,#REF!,Z$3,#REF!,Z$1,#REF!,$L54)</f>
        <v>#REF!</v>
      </c>
      <c r="AA54" s="335" t="e">
        <f>SUMIFS(#REF!,#REF!,AA$2,#REF!,AA$3,#REF!,$L54,#REF!,AA$1)
+SUMIFS(#REF!,#REF!,AA$2,#REF!,AA$3,#REF!,$L54,#REF!,AA$1)
+SUMIFS(#REF!,#REF!,"Lấy",#REF!,AA$2,#REF!,AA$3,#REF!,AA$1,#REF!,$L54)</f>
        <v>#REF!</v>
      </c>
      <c r="AB54" s="335" t="e">
        <f>SUMIFS(#REF!,#REF!,AB$2,#REF!,AB$3,#REF!,$L54,#REF!,AB$1)
+SUMIFS(#REF!,#REF!,AB$2,#REF!,AB$3,#REF!,$L54,#REF!,AB$1)
+SUMIFS(#REF!,#REF!,"Lấy",#REF!,AB$2,#REF!,AB$3,#REF!,AB$1,#REF!,$L54)</f>
        <v>#REF!</v>
      </c>
      <c r="AC54" s="335" t="e">
        <f>SUMIFS(#REF!,#REF!,AC$2,#REF!,AC$3,#REF!,$L54,#REF!,AC$1)
+SUMIFS(#REF!,#REF!,AC$2,#REF!,AC$3,#REF!,$L54,#REF!,AC$1)
+SUMIFS(#REF!,#REF!,"Lấy",#REF!,AC$2,#REF!,AC$3,#REF!,AC$1,#REF!,$L54)</f>
        <v>#REF!</v>
      </c>
      <c r="AD54" s="336" t="e">
        <f t="shared" si="2"/>
        <v>#REF!</v>
      </c>
      <c r="AF54" s="335" t="e">
        <f>SUMIFS(#REF!,#REF!,AF$2,#REF!,AF$3,#REF!,$L54,#REF!,AF$1)
+SUMIFS(#REF!,#REF!,AF$2,#REF!,AF$3,#REF!,$L54,#REF!,AF$1)
+SUMIFS(#REF!,#REF!,"Lấy",#REF!,AF$2,#REF!,AF$3,#REF!,AF$1,#REF!,$L54)</f>
        <v>#REF!</v>
      </c>
      <c r="AG54" s="335" t="e">
        <f>SUMIFS(#REF!,#REF!,AG$2,#REF!,AG$3,#REF!,$L54,#REF!,AG$1)
+SUMIFS(#REF!,#REF!,AG$2,#REF!,AG$3,#REF!,$L54,#REF!,AG$1)
+SUMIFS(#REF!,#REF!,"Lấy",#REF!,AG$2,#REF!,AG$3,#REF!,AG$1,#REF!,$L54)</f>
        <v>#REF!</v>
      </c>
      <c r="AH54" s="335" t="e">
        <f>SUMIFS(#REF!,#REF!,AH$2,#REF!,AH$3,#REF!,$L54,#REF!,AH$1)
+SUMIFS(#REF!,#REF!,AH$2,#REF!,AH$3,#REF!,$L54,#REF!,AH$1)
+SUMIFS(#REF!,#REF!,"Lấy",#REF!,AH$2,#REF!,AH$3,#REF!,AH$1,#REF!,$L54)</f>
        <v>#REF!</v>
      </c>
      <c r="AI54" s="335" t="e">
        <f>SUMIFS(#REF!,#REF!,AI$2,#REF!,AI$3,#REF!,$L54,#REF!,AI$1)
+SUMIFS(#REF!,#REF!,AI$2,#REF!,AI$3,#REF!,$L54,#REF!,AI$1)
+SUMIFS(#REF!,#REF!,"Lấy",#REF!,AI$2,#REF!,AI$3,#REF!,AI$1,#REF!,$L54)</f>
        <v>#REF!</v>
      </c>
      <c r="AJ54" s="335" t="e">
        <f>SUMIFS(#REF!,#REF!,AJ$2,#REF!,AJ$3,#REF!,$L54,#REF!,AJ$1)
+SUMIFS(#REF!,#REF!,AJ$2,#REF!,AJ$3,#REF!,$L54,#REF!,AJ$1)
+SUMIFS(#REF!,#REF!,"Lấy",#REF!,AJ$2,#REF!,AJ$3,#REF!,AJ$1,#REF!,$L54)</f>
        <v>#REF!</v>
      </c>
      <c r="AK54" s="335" t="e">
        <f>SUMIFS(#REF!,#REF!,AK$2,#REF!,AK$3,#REF!,$L54,#REF!,AK$1)
+SUMIFS(#REF!,#REF!,AK$2,#REF!,AK$3,#REF!,$L54,#REF!,AK$1)
+SUMIFS(#REF!,#REF!,"Lấy",#REF!,AK$2,#REF!,AK$3,#REF!,AK$1,#REF!,$L54)</f>
        <v>#REF!</v>
      </c>
      <c r="AL54" s="335" t="e">
        <f>SUMIFS(#REF!,#REF!,AL$2,#REF!,AL$3,#REF!,$L54,#REF!,AL$1)
+SUMIFS(#REF!,#REF!,AL$2,#REF!,AL$3,#REF!,$L54,#REF!,AL$1)
+SUMIFS(#REF!,#REF!,"Lấy",#REF!,AL$2,#REF!,AL$3,#REF!,AL$1,#REF!,$L54)</f>
        <v>#REF!</v>
      </c>
      <c r="AM54" s="335" t="e">
        <f>SUMIFS(#REF!,#REF!,AM$2,#REF!,AM$3,#REF!,$L54,#REF!,AM$1)
+SUMIFS(#REF!,#REF!,AM$2,#REF!,AM$3,#REF!,$L54,#REF!,AM$1)
+SUMIFS(#REF!,#REF!,"Lấy",#REF!,AM$2,#REF!,AM$3,#REF!,AM$1,#REF!,$L54)</f>
        <v>#REF!</v>
      </c>
      <c r="AN54" s="335" t="e">
        <f>SUMIFS(#REF!,#REF!,AN$2,#REF!,AN$3,#REF!,$L54,#REF!,AN$1)
+SUMIFS(#REF!,#REF!,AN$2,#REF!,AN$3,#REF!,$L54,#REF!,AN$1)
+SUMIFS(#REF!,#REF!,"Lấy",#REF!,AN$2,#REF!,AN$3,#REF!,AN$1,#REF!,$L54)</f>
        <v>#REF!</v>
      </c>
      <c r="AO54" s="335" t="e">
        <f>SUMIFS(#REF!,#REF!,AO$2,#REF!,AO$3,#REF!,$L54,#REF!,AO$1)
+SUMIFS(#REF!,#REF!,AO$2,#REF!,AO$3,#REF!,$L54,#REF!,AO$1)
+SUMIFS(#REF!,#REF!,"Lấy",#REF!,AO$2,#REF!,AO$3,#REF!,AO$1,#REF!,$L54)</f>
        <v>#REF!</v>
      </c>
      <c r="AP54" s="335" t="e">
        <f>SUMIFS(#REF!,#REF!,AP$2,#REF!,AP$3,#REF!,$L54,#REF!,AP$1)
+SUMIFS(#REF!,#REF!,AP$2,#REF!,AP$3,#REF!,$L54,#REF!,AP$1)
+SUMIFS(#REF!,#REF!,"Lấy",#REF!,AP$2,#REF!,AP$3,#REF!,AP$1,#REF!,$L54)</f>
        <v>#REF!</v>
      </c>
      <c r="AQ54" s="335" t="e">
        <f>SUMIFS(#REF!,#REF!,AQ$2,#REF!,AQ$3,#REF!,$L54,#REF!,AQ$1)
+SUMIFS(#REF!,#REF!,AQ$2,#REF!,AQ$3,#REF!,$L54,#REF!,AQ$1)
+SUMIFS(#REF!,#REF!,"Lấy",#REF!,AQ$2,#REF!,AQ$3,#REF!,AQ$1,#REF!,$L54)</f>
        <v>#REF!</v>
      </c>
      <c r="AR54" s="336" t="e">
        <f t="shared" si="3"/>
        <v>#REF!</v>
      </c>
      <c r="AT54" s="335" t="e">
        <f>SUMIFS(#REF!,#REF!,AT$2,#REF!,AT$3,#REF!,$L54,#REF!,AT$1)
+SUMIFS(#REF!,#REF!,AT$2,#REF!,AT$3,#REF!,$L54,#REF!,AT$1)
+SUMIFS(#REF!,#REF!,"Lấy",#REF!,AT$2,#REF!,AT$3,#REF!,AT$1,#REF!,$L54)</f>
        <v>#REF!</v>
      </c>
      <c r="AU54" s="335" t="e">
        <f>SUMIFS(#REF!,#REF!,AU$2,#REF!,AU$3,#REF!,$L54,#REF!,AU$1)
+SUMIFS(#REF!,#REF!,AU$2,#REF!,AU$3,#REF!,$L54,#REF!,AU$1)
+SUMIFS(#REF!,#REF!,"Lấy",#REF!,AU$2,#REF!,AU$3,#REF!,AU$1,#REF!,$L54)</f>
        <v>#REF!</v>
      </c>
      <c r="AV54" s="335" t="e">
        <f>SUMIFS(#REF!,#REF!,AV$2,#REF!,AV$3,#REF!,$L54,#REF!,AV$1)
+SUMIFS(#REF!,#REF!,AV$2,#REF!,AV$3,#REF!,$L54,#REF!,AV$1)
+SUMIFS(#REF!,#REF!,"Lấy",#REF!,AV$2,#REF!,AV$3,#REF!,AV$1,#REF!,$L54)</f>
        <v>#REF!</v>
      </c>
      <c r="AW54" s="335" t="e">
        <f>SUMIFS(#REF!,#REF!,AW$2,#REF!,AW$3,#REF!,$L54,#REF!,AW$1)
+SUMIFS(#REF!,#REF!,AW$2,#REF!,AW$3,#REF!,$L54,#REF!,AW$1)
+SUMIFS(#REF!,#REF!,"Lấy",#REF!,AW$2,#REF!,AW$3,#REF!,AW$1,#REF!,$L54)</f>
        <v>#REF!</v>
      </c>
      <c r="AX54" s="335" t="e">
        <f>SUMIFS(#REF!,#REF!,AX$2,#REF!,AX$3,#REF!,$L54,#REF!,AX$1)
+SUMIFS(#REF!,#REF!,AX$2,#REF!,AX$3,#REF!,$L54,#REF!,AX$1)
+SUMIFS(#REF!,#REF!,"Lấy",#REF!,AX$2,#REF!,AX$3,#REF!,AX$1,#REF!,$L54)</f>
        <v>#REF!</v>
      </c>
      <c r="AY54" s="335" t="e">
        <f>SUMIFS(#REF!,#REF!,AY$2,#REF!,AY$3,#REF!,$L54,#REF!,AY$1)
+SUMIFS(#REF!,#REF!,AY$2,#REF!,AY$3,#REF!,$L54,#REF!,AY$1)
+SUMIFS(#REF!,#REF!,"Lấy",#REF!,AY$2,#REF!,AY$3,#REF!,AY$1,#REF!,$L54)</f>
        <v>#REF!</v>
      </c>
      <c r="AZ54" s="335" t="e">
        <f>SUMIFS(#REF!,#REF!,AZ$2,#REF!,AZ$3,#REF!,$L54,#REF!,AZ$1)
+SUMIFS(#REF!,#REF!,AZ$2,#REF!,AZ$3,#REF!,$L54,#REF!,AZ$1)
+SUMIFS(#REF!,#REF!,"Lấy",#REF!,AZ$2,#REF!,AZ$3,#REF!,AZ$1,#REF!,$L54)</f>
        <v>#REF!</v>
      </c>
      <c r="BA54" s="335" t="e">
        <f>SUMIFS(#REF!,#REF!,BA$2,#REF!,BA$3,#REF!,$L54,#REF!,BA$1)
+SUMIFS(#REF!,#REF!,BA$2,#REF!,BA$3,#REF!,$L54,#REF!,BA$1)
+SUMIFS(#REF!,#REF!,"Lấy",#REF!,BA$2,#REF!,BA$3,#REF!,BA$1,#REF!,$L54)</f>
        <v>#REF!</v>
      </c>
      <c r="BB54" s="335" t="e">
        <f>SUMIFS(#REF!,#REF!,BB$2,#REF!,BB$3,#REF!,$L54,#REF!,BB$1)
+SUMIFS(#REF!,#REF!,BB$2,#REF!,BB$3,#REF!,$L54,#REF!,BB$1)
+SUMIFS(#REF!,#REF!,"Lấy",#REF!,BB$2,#REF!,BB$3,#REF!,BB$1,#REF!,$L54)</f>
        <v>#REF!</v>
      </c>
      <c r="BC54" s="335" t="e">
        <f>SUMIFS(#REF!,#REF!,BC$2,#REF!,BC$3,#REF!,$L54,#REF!,BC$1)
+SUMIFS(#REF!,#REF!,BC$2,#REF!,BC$3,#REF!,$L54,#REF!,BC$1)
+SUMIFS(#REF!,#REF!,"Lấy",#REF!,BC$2,#REF!,BC$3,#REF!,BC$1,#REF!,$L54)</f>
        <v>#REF!</v>
      </c>
      <c r="BD54" s="335" t="e">
        <f>SUMIFS(#REF!,#REF!,BD$2,#REF!,BD$3,#REF!,$L54,#REF!,BD$1)
+SUMIFS(#REF!,#REF!,BD$2,#REF!,BD$3,#REF!,$L54,#REF!,BD$1)
+SUMIFS(#REF!,#REF!,"Lấy",#REF!,BD$2,#REF!,BD$3,#REF!,BD$1,#REF!,$L54)</f>
        <v>#REF!</v>
      </c>
      <c r="BE54" s="335" t="e">
        <f>SUMIFS(#REF!,#REF!,BE$2,#REF!,BE$3,#REF!,$L54,#REF!,BE$1)
+SUMIFS(#REF!,#REF!,BE$2,#REF!,BE$3,#REF!,$L54,#REF!,BE$1)
+SUMIFS(#REF!,#REF!,"Lấy",#REF!,BE$2,#REF!,BE$3,#REF!,BE$1,#REF!,$L54)</f>
        <v>#REF!</v>
      </c>
      <c r="BF54" s="336" t="e">
        <f t="shared" si="4"/>
        <v>#REF!</v>
      </c>
      <c r="BH54" s="335" t="e">
        <f>SUMIFS(#REF!,#REF!,BH$2,#REF!,BH$3,#REF!,$L54,#REF!,BH$1)
+SUMIFS(#REF!,#REF!,BH$2,#REF!,BH$3,#REF!,$L54,#REF!,BH$1)
+SUMIFS(#REF!,#REF!,"Lấy",#REF!,BH$2,#REF!,BH$3,#REF!,BH$1,#REF!,$L54)</f>
        <v>#REF!</v>
      </c>
      <c r="BI54" s="335" t="e">
        <f>SUMIFS(#REF!,#REF!,BI$2,#REF!,BI$3,#REF!,$L54,#REF!,BI$1)
+SUMIFS(#REF!,#REF!,BI$2,#REF!,BI$3,#REF!,$L54,#REF!,BI$1)
+SUMIFS(#REF!,#REF!,"Lấy",#REF!,BI$2,#REF!,BI$3,#REF!,BI$1,#REF!,$L54)</f>
        <v>#REF!</v>
      </c>
      <c r="BJ54" s="335" t="e">
        <f>SUMIFS(#REF!,#REF!,BJ$2,#REF!,BJ$3,#REF!,$L54,#REF!,BJ$1)
+SUMIFS(#REF!,#REF!,BJ$2,#REF!,BJ$3,#REF!,$L54,#REF!,BJ$1)
+SUMIFS(#REF!,#REF!,"Lấy",#REF!,BJ$2,#REF!,BJ$3,#REF!,BJ$1,#REF!,$L54)</f>
        <v>#REF!</v>
      </c>
      <c r="BK54" s="335" t="e">
        <f>SUMIFS(#REF!,#REF!,BK$2,#REF!,BK$3,#REF!,$L54,#REF!,BK$1)
+SUMIFS(#REF!,#REF!,BK$2,#REF!,BK$3,#REF!,$L54,#REF!,BK$1)
+SUMIFS(#REF!,#REF!,"Lấy",#REF!,BK$2,#REF!,BK$3,#REF!,BK$1,#REF!,$L54)</f>
        <v>#REF!</v>
      </c>
      <c r="BL54" s="335" t="e">
        <f>SUMIFS(#REF!,#REF!,BL$2,#REF!,BL$3,#REF!,$L54,#REF!,BL$1)
+SUMIFS(#REF!,#REF!,BL$2,#REF!,BL$3,#REF!,$L54,#REF!,BL$1)
+SUMIFS(#REF!,#REF!,"Lấy",#REF!,BL$2,#REF!,BL$3,#REF!,BL$1,#REF!,$L54)</f>
        <v>#REF!</v>
      </c>
      <c r="BM54" s="335" t="e">
        <f>SUMIFS(#REF!,#REF!,BM$2,#REF!,BM$3,#REF!,$L54,#REF!,BM$1)
+SUMIFS(#REF!,#REF!,BM$2,#REF!,BM$3,#REF!,$L54,#REF!,BM$1)
+SUMIFS(#REF!,#REF!,"Lấy",#REF!,BM$2,#REF!,BM$3,#REF!,BM$1,#REF!,$L54)</f>
        <v>#REF!</v>
      </c>
      <c r="BN54" s="335" t="e">
        <f>SUMIFS(#REF!,#REF!,BN$2,#REF!,BN$3,#REF!,$L54,#REF!,BN$1)
+SUMIFS(#REF!,#REF!,BN$2,#REF!,BN$3,#REF!,$L54,#REF!,BN$1)
+SUMIFS(#REF!,#REF!,"Lấy",#REF!,BN$2,#REF!,BN$3,#REF!,BN$1,#REF!,$L54)</f>
        <v>#REF!</v>
      </c>
      <c r="BO54" s="335" t="e">
        <f>SUMIFS(#REF!,#REF!,BO$2,#REF!,BO$3,#REF!,$L54,#REF!,BO$1)
+SUMIFS(#REF!,#REF!,BO$2,#REF!,BO$3,#REF!,$L54,#REF!,BO$1)
+SUMIFS(#REF!,#REF!,"Lấy",#REF!,BO$2,#REF!,BO$3,#REF!,BO$1,#REF!,$L54)</f>
        <v>#REF!</v>
      </c>
      <c r="BP54" s="335" t="e">
        <f>SUMIFS(#REF!,#REF!,BP$2,#REF!,BP$3,#REF!,$L54,#REF!,BP$1)
+SUMIFS(#REF!,#REF!,BP$2,#REF!,BP$3,#REF!,$L54,#REF!,BP$1)
+SUMIFS(#REF!,#REF!,"Lấy",#REF!,BP$2,#REF!,BP$3,#REF!,BP$1,#REF!,$L54)</f>
        <v>#REF!</v>
      </c>
      <c r="BQ54" s="335" t="e">
        <f>SUMIFS(#REF!,#REF!,BQ$2,#REF!,BQ$3,#REF!,$L54,#REF!,BQ$1)
+SUMIFS(#REF!,#REF!,BQ$2,#REF!,BQ$3,#REF!,$L54,#REF!,BQ$1)
+SUMIFS(#REF!,#REF!,"Lấy",#REF!,BQ$2,#REF!,BQ$3,#REF!,BQ$1,#REF!,$L54)</f>
        <v>#REF!</v>
      </c>
      <c r="BR54" s="335" t="e">
        <f>SUMIFS(#REF!,#REF!,BR$2,#REF!,BR$3,#REF!,$L54,#REF!,BR$1)
+SUMIFS(#REF!,#REF!,BR$2,#REF!,BR$3,#REF!,$L54,#REF!,BR$1)
+SUMIFS(#REF!,#REF!,"Lấy",#REF!,BR$2,#REF!,BR$3,#REF!,BR$1,#REF!,$L54)</f>
        <v>#REF!</v>
      </c>
      <c r="BS54" s="335" t="e">
        <f>SUMIFS(#REF!,#REF!,BS$2,#REF!,BS$3,#REF!,$L54,#REF!,BS$1)
+SUMIFS(#REF!,#REF!,BS$2,#REF!,BS$3,#REF!,$L54,#REF!,BS$1)
+SUMIFS(#REF!,#REF!,"Lấy",#REF!,BS$2,#REF!,BS$3,#REF!,BS$1,#REF!,$L54)</f>
        <v>#REF!</v>
      </c>
      <c r="BT54" s="336" t="e">
        <f t="shared" si="5"/>
        <v>#REF!</v>
      </c>
      <c r="BV54" s="331">
        <v>0</v>
      </c>
      <c r="BW54" s="331">
        <v>0</v>
      </c>
      <c r="BX54" s="331">
        <v>0</v>
      </c>
      <c r="BY54" s="331">
        <v>0</v>
      </c>
      <c r="BZ54" s="331">
        <v>0</v>
      </c>
      <c r="CA54" s="331">
        <v>0</v>
      </c>
      <c r="CB54" s="331">
        <v>0</v>
      </c>
      <c r="CC54" s="331">
        <v>0</v>
      </c>
      <c r="CD54" s="331">
        <v>0</v>
      </c>
      <c r="CE54" s="331">
        <v>0</v>
      </c>
      <c r="CF54" s="331">
        <v>0</v>
      </c>
      <c r="CG54" s="331">
        <v>0</v>
      </c>
      <c r="CH54" s="336">
        <f t="shared" si="6"/>
        <v>0</v>
      </c>
      <c r="CI54" s="377">
        <f t="shared" si="7"/>
        <v>0</v>
      </c>
      <c r="CJ54" s="331">
        <v>0</v>
      </c>
      <c r="CK54" s="331">
        <v>0</v>
      </c>
      <c r="CL54" s="331">
        <v>0</v>
      </c>
      <c r="CM54" s="331">
        <v>0</v>
      </c>
      <c r="CN54" s="331">
        <v>0</v>
      </c>
      <c r="CO54" s="335"/>
      <c r="CP54" s="335"/>
      <c r="CQ54" s="335"/>
      <c r="CR54" s="335"/>
      <c r="CS54" s="335"/>
      <c r="CT54" s="335"/>
      <c r="CU54" s="335"/>
      <c r="CV54" s="336">
        <f t="shared" si="8"/>
        <v>0</v>
      </c>
      <c r="CX54" s="1033"/>
    </row>
    <row r="55" spans="1:102" x14ac:dyDescent="0.25">
      <c r="B55" s="172">
        <f>IF(C55=0,"",MAX($B$7:B54)+1)</f>
        <v>47</v>
      </c>
      <c r="C55" s="21">
        <v>6425001803</v>
      </c>
      <c r="D55" s="171" t="str">
        <f>_xlfn.XLOOKUP(C55,'COA_DTGroup_Update 20260428'!$C$410:$C$854,'COA_DTGroup_Update 20260428'!$A$410:$A$854,"")</f>
        <v>Chi phí nước sinh hoạt</v>
      </c>
      <c r="E55" s="9" t="s">
        <v>332</v>
      </c>
      <c r="F55" s="21" t="s">
        <v>850</v>
      </c>
      <c r="G55" s="171"/>
      <c r="H55" s="179">
        <f>VLOOKUP(C55,'COA_DTGroup_Update 20260428'!C:D,2,0)</f>
        <v>642</v>
      </c>
      <c r="I55" s="1030">
        <v>100</v>
      </c>
      <c r="J55" s="1031" t="s">
        <v>332</v>
      </c>
      <c r="K55" s="220" t="s">
        <v>197</v>
      </c>
      <c r="L55" s="1041" t="s">
        <v>489</v>
      </c>
      <c r="M55" s="1042" t="s">
        <v>2258</v>
      </c>
      <c r="N55" s="1039"/>
      <c r="O55" s="1039" t="s">
        <v>489</v>
      </c>
      <c r="P55" s="1" t="b">
        <v>1</v>
      </c>
      <c r="R55" s="333" t="e">
        <f>SUMIFS(#REF!,#REF!,R$2,#REF!,R$3,#REF!,$L55,#REF!,R$1)
+SUMIFS(#REF!,#REF!,R$2,#REF!,R$3,#REF!,$L55,#REF!,R$1)
+SUMIFS(#REF!,#REF!,"Lấy",#REF!,R$2,#REF!,R$3,#REF!,R$1,#REF!,$L55)</f>
        <v>#REF!</v>
      </c>
      <c r="S55" s="333" t="e">
        <f>SUMIFS(#REF!,#REF!,S$2,#REF!,S$3,#REF!,$L55,#REF!,S$1)
+SUMIFS(#REF!,#REF!,S$2,#REF!,S$3,#REF!,$L55,#REF!,S$1)
+SUMIFS(#REF!,#REF!,"Lấy",#REF!,S$2,#REF!,S$3,#REF!,S$1,#REF!,$L55)</f>
        <v>#REF!</v>
      </c>
      <c r="T55" s="333" t="e">
        <f>SUMIFS(#REF!,#REF!,T$2,#REF!,T$3,#REF!,$L55,#REF!,T$1)
+SUMIFS(#REF!,#REF!,T$2,#REF!,T$3,#REF!,$L55,#REF!,T$1)
+SUMIFS(#REF!,#REF!,"Lấy",#REF!,T$2,#REF!,T$3,#REF!,T$1,#REF!,$L55)</f>
        <v>#REF!</v>
      </c>
      <c r="U55" s="333" t="e">
        <f>SUMIFS(#REF!,#REF!,U$2,#REF!,U$3,#REF!,$L55,#REF!,U$1)
+SUMIFS(#REF!,#REF!,U$2,#REF!,U$3,#REF!,$L55,#REF!,U$1)
+SUMIFS(#REF!,#REF!,"Lấy",#REF!,U$2,#REF!,U$3,#REF!,U$1,#REF!,$L55)</f>
        <v>#REF!</v>
      </c>
      <c r="V55" s="333" t="e">
        <f>SUMIFS(#REF!,#REF!,V$2,#REF!,V$3,#REF!,$L55,#REF!,V$1)
+SUMIFS(#REF!,#REF!,V$2,#REF!,V$3,#REF!,$L55,#REF!,V$1)
+SUMIFS(#REF!,#REF!,"Lấy",#REF!,V$2,#REF!,V$3,#REF!,V$1,#REF!,$L55)</f>
        <v>#REF!</v>
      </c>
      <c r="W55" s="333" t="e">
        <f>SUMIFS(#REF!,#REF!,W$2,#REF!,W$3,#REF!,$L55,#REF!,W$1)
+SUMIFS(#REF!,#REF!,W$2,#REF!,W$3,#REF!,$L55,#REF!,W$1)
+SUMIFS(#REF!,#REF!,"Lấy",#REF!,W$2,#REF!,W$3,#REF!,W$1,#REF!,$L55)</f>
        <v>#REF!</v>
      </c>
      <c r="X55" s="333" t="e">
        <f>SUMIFS(#REF!,#REF!,X$2,#REF!,X$3,#REF!,$L55,#REF!,X$1)
+SUMIFS(#REF!,#REF!,X$2,#REF!,X$3,#REF!,$L55,#REF!,X$1)
+SUMIFS(#REF!,#REF!,"Lấy",#REF!,X$2,#REF!,X$3,#REF!,X$1,#REF!,$L55)</f>
        <v>#REF!</v>
      </c>
      <c r="Y55" s="333" t="e">
        <f>SUMIFS(#REF!,#REF!,Y$2,#REF!,Y$3,#REF!,$L55,#REF!,Y$1)
+SUMIFS(#REF!,#REF!,Y$2,#REF!,Y$3,#REF!,$L55,#REF!,Y$1)
+SUMIFS(#REF!,#REF!,"Lấy",#REF!,Y$2,#REF!,Y$3,#REF!,Y$1,#REF!,$L55)</f>
        <v>#REF!</v>
      </c>
      <c r="Z55" s="333" t="e">
        <f>SUMIFS(#REF!,#REF!,Z$2,#REF!,Z$3,#REF!,$L55,#REF!,Z$1)
+SUMIFS(#REF!,#REF!,Z$2,#REF!,Z$3,#REF!,$L55,#REF!,Z$1)
+SUMIFS(#REF!,#REF!,"Lấy",#REF!,Z$2,#REF!,Z$3,#REF!,Z$1,#REF!,$L55)</f>
        <v>#REF!</v>
      </c>
      <c r="AA55" s="333" t="e">
        <f>SUMIFS(#REF!,#REF!,AA$2,#REF!,AA$3,#REF!,$L55,#REF!,AA$1)
+SUMIFS(#REF!,#REF!,AA$2,#REF!,AA$3,#REF!,$L55,#REF!,AA$1)
+SUMIFS(#REF!,#REF!,"Lấy",#REF!,AA$2,#REF!,AA$3,#REF!,AA$1,#REF!,$L55)</f>
        <v>#REF!</v>
      </c>
      <c r="AB55" s="333" t="e">
        <f>SUMIFS(#REF!,#REF!,AB$2,#REF!,AB$3,#REF!,$L55,#REF!,AB$1)
+SUMIFS(#REF!,#REF!,AB$2,#REF!,AB$3,#REF!,$L55,#REF!,AB$1)
+SUMIFS(#REF!,#REF!,"Lấy",#REF!,AB$2,#REF!,AB$3,#REF!,AB$1,#REF!,$L55)</f>
        <v>#REF!</v>
      </c>
      <c r="AC55" s="333" t="e">
        <f>SUMIFS(#REF!,#REF!,AC$2,#REF!,AC$3,#REF!,$L55,#REF!,AC$1)
+SUMIFS(#REF!,#REF!,AC$2,#REF!,AC$3,#REF!,$L55,#REF!,AC$1)
+SUMIFS(#REF!,#REF!,"Lấy",#REF!,AC$2,#REF!,AC$3,#REF!,AC$1,#REF!,$L55)</f>
        <v>#REF!</v>
      </c>
      <c r="AD55" s="334" t="e">
        <f t="shared" si="2"/>
        <v>#REF!</v>
      </c>
      <c r="AF55" s="333" t="e">
        <f>SUMIFS(#REF!,#REF!,AF$2,#REF!,AF$3,#REF!,$L55,#REF!,AF$1)
+SUMIFS(#REF!,#REF!,AF$2,#REF!,AF$3,#REF!,$L55,#REF!,AF$1)
+SUMIFS(#REF!,#REF!,"Lấy",#REF!,AF$2,#REF!,AF$3,#REF!,AF$1,#REF!,$L55)</f>
        <v>#REF!</v>
      </c>
      <c r="AG55" s="333" t="e">
        <f>SUMIFS(#REF!,#REF!,AG$2,#REF!,AG$3,#REF!,$L55,#REF!,AG$1)
+SUMIFS(#REF!,#REF!,AG$2,#REF!,AG$3,#REF!,$L55,#REF!,AG$1)
+SUMIFS(#REF!,#REF!,"Lấy",#REF!,AG$2,#REF!,AG$3,#REF!,AG$1,#REF!,$L55)</f>
        <v>#REF!</v>
      </c>
      <c r="AH55" s="333" t="e">
        <f>SUMIFS(#REF!,#REF!,AH$2,#REF!,AH$3,#REF!,$L55,#REF!,AH$1)
+SUMIFS(#REF!,#REF!,AH$2,#REF!,AH$3,#REF!,$L55,#REF!,AH$1)
+SUMIFS(#REF!,#REF!,"Lấy",#REF!,AH$2,#REF!,AH$3,#REF!,AH$1,#REF!,$L55)</f>
        <v>#REF!</v>
      </c>
      <c r="AI55" s="333" t="e">
        <f>SUMIFS(#REF!,#REF!,AI$2,#REF!,AI$3,#REF!,$L55,#REF!,AI$1)
+SUMIFS(#REF!,#REF!,AI$2,#REF!,AI$3,#REF!,$L55,#REF!,AI$1)
+SUMIFS(#REF!,#REF!,"Lấy",#REF!,AI$2,#REF!,AI$3,#REF!,AI$1,#REF!,$L55)</f>
        <v>#REF!</v>
      </c>
      <c r="AJ55" s="333" t="e">
        <f>SUMIFS(#REF!,#REF!,AJ$2,#REF!,AJ$3,#REF!,$L55,#REF!,AJ$1)
+SUMIFS(#REF!,#REF!,AJ$2,#REF!,AJ$3,#REF!,$L55,#REF!,AJ$1)
+SUMIFS(#REF!,#REF!,"Lấy",#REF!,AJ$2,#REF!,AJ$3,#REF!,AJ$1,#REF!,$L55)</f>
        <v>#REF!</v>
      </c>
      <c r="AK55" s="333" t="e">
        <f>SUMIFS(#REF!,#REF!,AK$2,#REF!,AK$3,#REF!,$L55,#REF!,AK$1)
+SUMIFS(#REF!,#REF!,AK$2,#REF!,AK$3,#REF!,$L55,#REF!,AK$1)
+SUMIFS(#REF!,#REF!,"Lấy",#REF!,AK$2,#REF!,AK$3,#REF!,AK$1,#REF!,$L55)</f>
        <v>#REF!</v>
      </c>
      <c r="AL55" s="333" t="e">
        <f>SUMIFS(#REF!,#REF!,AL$2,#REF!,AL$3,#REF!,$L55,#REF!,AL$1)
+SUMIFS(#REF!,#REF!,AL$2,#REF!,AL$3,#REF!,$L55,#REF!,AL$1)
+SUMIFS(#REF!,#REF!,"Lấy",#REF!,AL$2,#REF!,AL$3,#REF!,AL$1,#REF!,$L55)</f>
        <v>#REF!</v>
      </c>
      <c r="AM55" s="333" t="e">
        <f>SUMIFS(#REF!,#REF!,AM$2,#REF!,AM$3,#REF!,$L55,#REF!,AM$1)
+SUMIFS(#REF!,#REF!,AM$2,#REF!,AM$3,#REF!,$L55,#REF!,AM$1)
+SUMIFS(#REF!,#REF!,"Lấy",#REF!,AM$2,#REF!,AM$3,#REF!,AM$1,#REF!,$L55)</f>
        <v>#REF!</v>
      </c>
      <c r="AN55" s="333" t="e">
        <f>SUMIFS(#REF!,#REF!,AN$2,#REF!,AN$3,#REF!,$L55,#REF!,AN$1)
+SUMIFS(#REF!,#REF!,AN$2,#REF!,AN$3,#REF!,$L55,#REF!,AN$1)
+SUMIFS(#REF!,#REF!,"Lấy",#REF!,AN$2,#REF!,AN$3,#REF!,AN$1,#REF!,$L55)</f>
        <v>#REF!</v>
      </c>
      <c r="AO55" s="333" t="e">
        <f>SUMIFS(#REF!,#REF!,AO$2,#REF!,AO$3,#REF!,$L55,#REF!,AO$1)
+SUMIFS(#REF!,#REF!,AO$2,#REF!,AO$3,#REF!,$L55,#REF!,AO$1)
+SUMIFS(#REF!,#REF!,"Lấy",#REF!,AO$2,#REF!,AO$3,#REF!,AO$1,#REF!,$L55)</f>
        <v>#REF!</v>
      </c>
      <c r="AP55" s="333" t="e">
        <f>SUMIFS(#REF!,#REF!,AP$2,#REF!,AP$3,#REF!,$L55,#REF!,AP$1)
+SUMIFS(#REF!,#REF!,AP$2,#REF!,AP$3,#REF!,$L55,#REF!,AP$1)
+SUMIFS(#REF!,#REF!,"Lấy",#REF!,AP$2,#REF!,AP$3,#REF!,AP$1,#REF!,$L55)</f>
        <v>#REF!</v>
      </c>
      <c r="AQ55" s="333" t="e">
        <f>SUMIFS(#REF!,#REF!,AQ$2,#REF!,AQ$3,#REF!,$L55,#REF!,AQ$1)
+SUMIFS(#REF!,#REF!,AQ$2,#REF!,AQ$3,#REF!,$L55,#REF!,AQ$1)
+SUMIFS(#REF!,#REF!,"Lấy",#REF!,AQ$2,#REF!,AQ$3,#REF!,AQ$1,#REF!,$L55)</f>
        <v>#REF!</v>
      </c>
      <c r="AR55" s="334" t="e">
        <f t="shared" si="3"/>
        <v>#REF!</v>
      </c>
      <c r="AT55" s="333" t="e">
        <f>SUMIFS(#REF!,#REF!,AT$2,#REF!,AT$3,#REF!,$L55,#REF!,AT$1)
+SUMIFS(#REF!,#REF!,AT$2,#REF!,AT$3,#REF!,$L55,#REF!,AT$1)
+SUMIFS(#REF!,#REF!,"Lấy",#REF!,AT$2,#REF!,AT$3,#REF!,AT$1,#REF!,$L55)</f>
        <v>#REF!</v>
      </c>
      <c r="AU55" s="333" t="e">
        <f>SUMIFS(#REF!,#REF!,AU$2,#REF!,AU$3,#REF!,$L55,#REF!,AU$1)
+SUMIFS(#REF!,#REF!,AU$2,#REF!,AU$3,#REF!,$L55,#REF!,AU$1)
+SUMIFS(#REF!,#REF!,"Lấy",#REF!,AU$2,#REF!,AU$3,#REF!,AU$1,#REF!,$L55)</f>
        <v>#REF!</v>
      </c>
      <c r="AV55" s="333" t="e">
        <f>SUMIFS(#REF!,#REF!,AV$2,#REF!,AV$3,#REF!,$L55,#REF!,AV$1)
+SUMIFS(#REF!,#REF!,AV$2,#REF!,AV$3,#REF!,$L55,#REF!,AV$1)
+SUMIFS(#REF!,#REF!,"Lấy",#REF!,AV$2,#REF!,AV$3,#REF!,AV$1,#REF!,$L55)</f>
        <v>#REF!</v>
      </c>
      <c r="AW55" s="333" t="e">
        <f>SUMIFS(#REF!,#REF!,AW$2,#REF!,AW$3,#REF!,$L55,#REF!,AW$1)
+SUMIFS(#REF!,#REF!,AW$2,#REF!,AW$3,#REF!,$L55,#REF!,AW$1)
+SUMIFS(#REF!,#REF!,"Lấy",#REF!,AW$2,#REF!,AW$3,#REF!,AW$1,#REF!,$L55)</f>
        <v>#REF!</v>
      </c>
      <c r="AX55" s="333" t="e">
        <f>SUMIFS(#REF!,#REF!,AX$2,#REF!,AX$3,#REF!,$L55,#REF!,AX$1)
+SUMIFS(#REF!,#REF!,AX$2,#REF!,AX$3,#REF!,$L55,#REF!,AX$1)
+SUMIFS(#REF!,#REF!,"Lấy",#REF!,AX$2,#REF!,AX$3,#REF!,AX$1,#REF!,$L55)</f>
        <v>#REF!</v>
      </c>
      <c r="AY55" s="333" t="e">
        <f>SUMIFS(#REF!,#REF!,AY$2,#REF!,AY$3,#REF!,$L55,#REF!,AY$1)
+SUMIFS(#REF!,#REF!,AY$2,#REF!,AY$3,#REF!,$L55,#REF!,AY$1)
+SUMIFS(#REF!,#REF!,"Lấy",#REF!,AY$2,#REF!,AY$3,#REF!,AY$1,#REF!,$L55)</f>
        <v>#REF!</v>
      </c>
      <c r="AZ55" s="333" t="e">
        <f>SUMIFS(#REF!,#REF!,AZ$2,#REF!,AZ$3,#REF!,$L55,#REF!,AZ$1)
+SUMIFS(#REF!,#REF!,AZ$2,#REF!,AZ$3,#REF!,$L55,#REF!,AZ$1)
+SUMIFS(#REF!,#REF!,"Lấy",#REF!,AZ$2,#REF!,AZ$3,#REF!,AZ$1,#REF!,$L55)</f>
        <v>#REF!</v>
      </c>
      <c r="BA55" s="333" t="e">
        <f>SUMIFS(#REF!,#REF!,BA$2,#REF!,BA$3,#REF!,$L55,#REF!,BA$1)
+SUMIFS(#REF!,#REF!,BA$2,#REF!,BA$3,#REF!,$L55,#REF!,BA$1)
+SUMIFS(#REF!,#REF!,"Lấy",#REF!,BA$2,#REF!,BA$3,#REF!,BA$1,#REF!,$L55)</f>
        <v>#REF!</v>
      </c>
      <c r="BB55" s="333" t="e">
        <f>SUMIFS(#REF!,#REF!,BB$2,#REF!,BB$3,#REF!,$L55,#REF!,BB$1)
+SUMIFS(#REF!,#REF!,BB$2,#REF!,BB$3,#REF!,$L55,#REF!,BB$1)
+SUMIFS(#REF!,#REF!,"Lấy",#REF!,BB$2,#REF!,BB$3,#REF!,BB$1,#REF!,$L55)</f>
        <v>#REF!</v>
      </c>
      <c r="BC55" s="333" t="e">
        <f>SUMIFS(#REF!,#REF!,BC$2,#REF!,BC$3,#REF!,$L55,#REF!,BC$1)
+SUMIFS(#REF!,#REF!,BC$2,#REF!,BC$3,#REF!,$L55,#REF!,BC$1)
+SUMIFS(#REF!,#REF!,"Lấy",#REF!,BC$2,#REF!,BC$3,#REF!,BC$1,#REF!,$L55)</f>
        <v>#REF!</v>
      </c>
      <c r="BD55" s="333" t="e">
        <f>SUMIFS(#REF!,#REF!,BD$2,#REF!,BD$3,#REF!,$L55,#REF!,BD$1)
+SUMIFS(#REF!,#REF!,BD$2,#REF!,BD$3,#REF!,$L55,#REF!,BD$1)
+SUMIFS(#REF!,#REF!,"Lấy",#REF!,BD$2,#REF!,BD$3,#REF!,BD$1,#REF!,$L55)</f>
        <v>#REF!</v>
      </c>
      <c r="BE55" s="333" t="e">
        <f>SUMIFS(#REF!,#REF!,BE$2,#REF!,BE$3,#REF!,$L55,#REF!,BE$1)
+SUMIFS(#REF!,#REF!,BE$2,#REF!,BE$3,#REF!,$L55,#REF!,BE$1)
+SUMIFS(#REF!,#REF!,"Lấy",#REF!,BE$2,#REF!,BE$3,#REF!,BE$1,#REF!,$L55)</f>
        <v>#REF!</v>
      </c>
      <c r="BF55" s="334" t="e">
        <f t="shared" si="4"/>
        <v>#REF!</v>
      </c>
      <c r="BH55" s="333" t="e">
        <f>SUMIFS(#REF!,#REF!,BH$2,#REF!,BH$3,#REF!,$L55,#REF!,BH$1)
+SUMIFS(#REF!,#REF!,BH$2,#REF!,BH$3,#REF!,$L55,#REF!,BH$1)
+SUMIFS(#REF!,#REF!,"Lấy",#REF!,BH$2,#REF!,BH$3,#REF!,BH$1,#REF!,$L55)</f>
        <v>#REF!</v>
      </c>
      <c r="BI55" s="333" t="e">
        <f>SUMIFS(#REF!,#REF!,BI$2,#REF!,BI$3,#REF!,$L55,#REF!,BI$1)
+SUMIFS(#REF!,#REF!,BI$2,#REF!,BI$3,#REF!,$L55,#REF!,BI$1)
+SUMIFS(#REF!,#REF!,"Lấy",#REF!,BI$2,#REF!,BI$3,#REF!,BI$1,#REF!,$L55)</f>
        <v>#REF!</v>
      </c>
      <c r="BJ55" s="333" t="e">
        <f>SUMIFS(#REF!,#REF!,BJ$2,#REF!,BJ$3,#REF!,$L55,#REF!,BJ$1)
+SUMIFS(#REF!,#REF!,BJ$2,#REF!,BJ$3,#REF!,$L55,#REF!,BJ$1)
+SUMIFS(#REF!,#REF!,"Lấy",#REF!,BJ$2,#REF!,BJ$3,#REF!,BJ$1,#REF!,$L55)</f>
        <v>#REF!</v>
      </c>
      <c r="BK55" s="333" t="e">
        <f>SUMIFS(#REF!,#REF!,BK$2,#REF!,BK$3,#REF!,$L55,#REF!,BK$1)
+SUMIFS(#REF!,#REF!,BK$2,#REF!,BK$3,#REF!,$L55,#REF!,BK$1)
+SUMIFS(#REF!,#REF!,"Lấy",#REF!,BK$2,#REF!,BK$3,#REF!,BK$1,#REF!,$L55)</f>
        <v>#REF!</v>
      </c>
      <c r="BL55" s="333" t="e">
        <f>SUMIFS(#REF!,#REF!,BL$2,#REF!,BL$3,#REF!,$L55,#REF!,BL$1)
+SUMIFS(#REF!,#REF!,BL$2,#REF!,BL$3,#REF!,$L55,#REF!,BL$1)
+SUMIFS(#REF!,#REF!,"Lấy",#REF!,BL$2,#REF!,BL$3,#REF!,BL$1,#REF!,$L55)</f>
        <v>#REF!</v>
      </c>
      <c r="BM55" s="333" t="e">
        <f>SUMIFS(#REF!,#REF!,BM$2,#REF!,BM$3,#REF!,$L55,#REF!,BM$1)
+SUMIFS(#REF!,#REF!,BM$2,#REF!,BM$3,#REF!,$L55,#REF!,BM$1)
+SUMIFS(#REF!,#REF!,"Lấy",#REF!,BM$2,#REF!,BM$3,#REF!,BM$1,#REF!,$L55)</f>
        <v>#REF!</v>
      </c>
      <c r="BN55" s="333" t="e">
        <f>SUMIFS(#REF!,#REF!,BN$2,#REF!,BN$3,#REF!,$L55,#REF!,BN$1)
+SUMIFS(#REF!,#REF!,BN$2,#REF!,BN$3,#REF!,$L55,#REF!,BN$1)
+SUMIFS(#REF!,#REF!,"Lấy",#REF!,BN$2,#REF!,BN$3,#REF!,BN$1,#REF!,$L55)</f>
        <v>#REF!</v>
      </c>
      <c r="BO55" s="333" t="e">
        <f>SUMIFS(#REF!,#REF!,BO$2,#REF!,BO$3,#REF!,$L55,#REF!,BO$1)
+SUMIFS(#REF!,#REF!,BO$2,#REF!,BO$3,#REF!,$L55,#REF!,BO$1)
+SUMIFS(#REF!,#REF!,"Lấy",#REF!,BO$2,#REF!,BO$3,#REF!,BO$1,#REF!,$L55)</f>
        <v>#REF!</v>
      </c>
      <c r="BP55" s="333" t="e">
        <f>SUMIFS(#REF!,#REF!,BP$2,#REF!,BP$3,#REF!,$L55,#REF!,BP$1)
+SUMIFS(#REF!,#REF!,BP$2,#REF!,BP$3,#REF!,$L55,#REF!,BP$1)
+SUMIFS(#REF!,#REF!,"Lấy",#REF!,BP$2,#REF!,BP$3,#REF!,BP$1,#REF!,$L55)</f>
        <v>#REF!</v>
      </c>
      <c r="BQ55" s="333" t="e">
        <f>SUMIFS(#REF!,#REF!,BQ$2,#REF!,BQ$3,#REF!,$L55,#REF!,BQ$1)
+SUMIFS(#REF!,#REF!,BQ$2,#REF!,BQ$3,#REF!,$L55,#REF!,BQ$1)
+SUMIFS(#REF!,#REF!,"Lấy",#REF!,BQ$2,#REF!,BQ$3,#REF!,BQ$1,#REF!,$L55)</f>
        <v>#REF!</v>
      </c>
      <c r="BR55" s="333" t="e">
        <f>SUMIFS(#REF!,#REF!,BR$2,#REF!,BR$3,#REF!,$L55,#REF!,BR$1)
+SUMIFS(#REF!,#REF!,BR$2,#REF!,BR$3,#REF!,$L55,#REF!,BR$1)
+SUMIFS(#REF!,#REF!,"Lấy",#REF!,BR$2,#REF!,BR$3,#REF!,BR$1,#REF!,$L55)</f>
        <v>#REF!</v>
      </c>
      <c r="BS55" s="333" t="e">
        <f>SUMIFS(#REF!,#REF!,BS$2,#REF!,BS$3,#REF!,$L55,#REF!,BS$1)
+SUMIFS(#REF!,#REF!,BS$2,#REF!,BS$3,#REF!,$L55,#REF!,BS$1)
+SUMIFS(#REF!,#REF!,"Lấy",#REF!,BS$2,#REF!,BS$3,#REF!,BS$1,#REF!,$L55)</f>
        <v>#REF!</v>
      </c>
      <c r="BT55" s="334" t="e">
        <f t="shared" si="5"/>
        <v>#REF!</v>
      </c>
      <c r="BV55" s="331">
        <v>0</v>
      </c>
      <c r="BW55" s="331">
        <v>0</v>
      </c>
      <c r="BX55" s="331">
        <v>0</v>
      </c>
      <c r="BY55" s="331">
        <v>0</v>
      </c>
      <c r="BZ55" s="331">
        <v>0</v>
      </c>
      <c r="CA55" s="331">
        <v>0</v>
      </c>
      <c r="CB55" s="331">
        <v>0</v>
      </c>
      <c r="CC55" s="331">
        <v>0</v>
      </c>
      <c r="CD55" s="331">
        <v>0</v>
      </c>
      <c r="CE55" s="331">
        <v>0</v>
      </c>
      <c r="CF55" s="331">
        <v>0</v>
      </c>
      <c r="CG55" s="331">
        <v>0</v>
      </c>
      <c r="CH55" s="334">
        <f t="shared" si="6"/>
        <v>0</v>
      </c>
      <c r="CI55" s="377">
        <f t="shared" si="7"/>
        <v>0</v>
      </c>
      <c r="CJ55" s="331">
        <v>1779429</v>
      </c>
      <c r="CK55" s="331">
        <v>1903000</v>
      </c>
      <c r="CL55" s="331">
        <v>2174857</v>
      </c>
      <c r="CM55" s="331">
        <v>2863562</v>
      </c>
      <c r="CN55" s="331">
        <v>1812381</v>
      </c>
      <c r="CO55" s="333"/>
      <c r="CP55" s="333"/>
      <c r="CQ55" s="333"/>
      <c r="CR55" s="333"/>
      <c r="CS55" s="333"/>
      <c r="CT55" s="333"/>
      <c r="CU55" s="333"/>
      <c r="CV55" s="334">
        <f t="shared" si="8"/>
        <v>10533229</v>
      </c>
      <c r="CX55" s="1033"/>
    </row>
    <row r="56" spans="1:102" ht="110.4" x14ac:dyDescent="0.25">
      <c r="B56" s="172">
        <f>IF(C56=0,"",MAX($B$7:B55)+1)</f>
        <v>48</v>
      </c>
      <c r="C56" s="21">
        <v>6412003502</v>
      </c>
      <c r="D56" s="171" t="str">
        <f>_xlfn.XLOOKUP(C56,'COA_DTGroup_Update 20260428'!$C$410:$C$854,'COA_DTGroup_Update 20260428'!$A$410:$A$854,"")</f>
        <v>Chi phí xăng dầu xe du lịch, xe gắn máy,xe nâng</v>
      </c>
      <c r="E56" s="9" t="s">
        <v>335</v>
      </c>
      <c r="F56" s="21" t="s">
        <v>853</v>
      </c>
      <c r="G56" s="171" t="s">
        <v>854</v>
      </c>
      <c r="H56" s="179">
        <f>VLOOKUP(C56,'COA_DTGroup_Update 20260428'!C:D,2,0)</f>
        <v>641</v>
      </c>
      <c r="I56" s="179">
        <v>35</v>
      </c>
      <c r="J56" s="198" t="s">
        <v>335</v>
      </c>
      <c r="K56" s="220" t="s">
        <v>197</v>
      </c>
      <c r="L56" s="1041" t="s">
        <v>2123</v>
      </c>
      <c r="M56" s="1042" t="s">
        <v>2280</v>
      </c>
      <c r="N56" s="1039"/>
      <c r="O56" s="1039" t="s">
        <v>2123</v>
      </c>
      <c r="P56" s="1" t="b">
        <v>0</v>
      </c>
      <c r="R56" s="333" t="e">
        <f>SUMIFS(#REF!,#REF!,R$2,#REF!,R$3,#REF!,$L56,#REF!,R$1)
+SUMIFS(#REF!,#REF!,R$2,#REF!,R$3,#REF!,$L56,#REF!,R$1)
+SUMIFS(#REF!,#REF!,"Lấy",#REF!,R$2,#REF!,R$3,#REF!,R$1,#REF!,$L56)</f>
        <v>#REF!</v>
      </c>
      <c r="S56" s="333" t="e">
        <f>SUMIFS(#REF!,#REF!,S$2,#REF!,S$3,#REF!,$L56,#REF!,S$1)
+SUMIFS(#REF!,#REF!,S$2,#REF!,S$3,#REF!,$L56,#REF!,S$1)
+SUMIFS(#REF!,#REF!,"Lấy",#REF!,S$2,#REF!,S$3,#REF!,S$1,#REF!,$L56)</f>
        <v>#REF!</v>
      </c>
      <c r="T56" s="333" t="e">
        <f>SUMIFS(#REF!,#REF!,T$2,#REF!,T$3,#REF!,$L56,#REF!,T$1)
+SUMIFS(#REF!,#REF!,T$2,#REF!,T$3,#REF!,$L56,#REF!,T$1)
+SUMIFS(#REF!,#REF!,"Lấy",#REF!,T$2,#REF!,T$3,#REF!,T$1,#REF!,$L56)</f>
        <v>#REF!</v>
      </c>
      <c r="U56" s="333" t="e">
        <f>SUMIFS(#REF!,#REF!,U$2,#REF!,U$3,#REF!,$L56,#REF!,U$1)
+SUMIFS(#REF!,#REF!,U$2,#REF!,U$3,#REF!,$L56,#REF!,U$1)
+SUMIFS(#REF!,#REF!,"Lấy",#REF!,U$2,#REF!,U$3,#REF!,U$1,#REF!,$L56)</f>
        <v>#REF!</v>
      </c>
      <c r="V56" s="333" t="e">
        <f>SUMIFS(#REF!,#REF!,V$2,#REF!,V$3,#REF!,$L56,#REF!,V$1)
+SUMIFS(#REF!,#REF!,V$2,#REF!,V$3,#REF!,$L56,#REF!,V$1)
+SUMIFS(#REF!,#REF!,"Lấy",#REF!,V$2,#REF!,V$3,#REF!,V$1,#REF!,$L56)</f>
        <v>#REF!</v>
      </c>
      <c r="W56" s="333" t="e">
        <f>SUMIFS(#REF!,#REF!,W$2,#REF!,W$3,#REF!,$L56,#REF!,W$1)
+SUMIFS(#REF!,#REF!,W$2,#REF!,W$3,#REF!,$L56,#REF!,W$1)
+SUMIFS(#REF!,#REF!,"Lấy",#REF!,W$2,#REF!,W$3,#REF!,W$1,#REF!,$L56)</f>
        <v>#REF!</v>
      </c>
      <c r="X56" s="333" t="e">
        <f>SUMIFS(#REF!,#REF!,X$2,#REF!,X$3,#REF!,$L56,#REF!,X$1)
+SUMIFS(#REF!,#REF!,X$2,#REF!,X$3,#REF!,$L56,#REF!,X$1)
+SUMIFS(#REF!,#REF!,"Lấy",#REF!,X$2,#REF!,X$3,#REF!,X$1,#REF!,$L56)</f>
        <v>#REF!</v>
      </c>
      <c r="Y56" s="333" t="e">
        <f>SUMIFS(#REF!,#REF!,Y$2,#REF!,Y$3,#REF!,$L56,#REF!,Y$1)
+SUMIFS(#REF!,#REF!,Y$2,#REF!,Y$3,#REF!,$L56,#REF!,Y$1)
+SUMIFS(#REF!,#REF!,"Lấy",#REF!,Y$2,#REF!,Y$3,#REF!,Y$1,#REF!,$L56)</f>
        <v>#REF!</v>
      </c>
      <c r="Z56" s="333" t="e">
        <f>SUMIFS(#REF!,#REF!,Z$2,#REF!,Z$3,#REF!,$L56,#REF!,Z$1)
+SUMIFS(#REF!,#REF!,Z$2,#REF!,Z$3,#REF!,$L56,#REF!,Z$1)
+SUMIFS(#REF!,#REF!,"Lấy",#REF!,Z$2,#REF!,Z$3,#REF!,Z$1,#REF!,$L56)</f>
        <v>#REF!</v>
      </c>
      <c r="AA56" s="333" t="e">
        <f>SUMIFS(#REF!,#REF!,AA$2,#REF!,AA$3,#REF!,$L56,#REF!,AA$1)
+SUMIFS(#REF!,#REF!,AA$2,#REF!,AA$3,#REF!,$L56,#REF!,AA$1)
+SUMIFS(#REF!,#REF!,"Lấy",#REF!,AA$2,#REF!,AA$3,#REF!,AA$1,#REF!,$L56)</f>
        <v>#REF!</v>
      </c>
      <c r="AB56" s="333" t="e">
        <f>SUMIFS(#REF!,#REF!,AB$2,#REF!,AB$3,#REF!,$L56,#REF!,AB$1)
+SUMIFS(#REF!,#REF!,AB$2,#REF!,AB$3,#REF!,$L56,#REF!,AB$1)
+SUMIFS(#REF!,#REF!,"Lấy",#REF!,AB$2,#REF!,AB$3,#REF!,AB$1,#REF!,$L56)</f>
        <v>#REF!</v>
      </c>
      <c r="AC56" s="333" t="e">
        <f>SUMIFS(#REF!,#REF!,AC$2,#REF!,AC$3,#REF!,$L56,#REF!,AC$1)
+SUMIFS(#REF!,#REF!,AC$2,#REF!,AC$3,#REF!,$L56,#REF!,AC$1)
+SUMIFS(#REF!,#REF!,"Lấy",#REF!,AC$2,#REF!,AC$3,#REF!,AC$1,#REF!,$L56)</f>
        <v>#REF!</v>
      </c>
      <c r="AD56" s="334" t="e">
        <f t="shared" si="2"/>
        <v>#REF!</v>
      </c>
      <c r="AF56" s="333" t="e">
        <f>SUMIFS(#REF!,#REF!,AF$2,#REF!,AF$3,#REF!,$L56,#REF!,AF$1)
+SUMIFS(#REF!,#REF!,AF$2,#REF!,AF$3,#REF!,$L56,#REF!,AF$1)
+SUMIFS(#REF!,#REF!,"Lấy",#REF!,AF$2,#REF!,AF$3,#REF!,AF$1,#REF!,$L56)</f>
        <v>#REF!</v>
      </c>
      <c r="AG56" s="333" t="e">
        <f>SUMIFS(#REF!,#REF!,AG$2,#REF!,AG$3,#REF!,$L56,#REF!,AG$1)
+SUMIFS(#REF!,#REF!,AG$2,#REF!,AG$3,#REF!,$L56,#REF!,AG$1)
+SUMIFS(#REF!,#REF!,"Lấy",#REF!,AG$2,#REF!,AG$3,#REF!,AG$1,#REF!,$L56)</f>
        <v>#REF!</v>
      </c>
      <c r="AH56" s="333" t="e">
        <f>SUMIFS(#REF!,#REF!,AH$2,#REF!,AH$3,#REF!,$L56,#REF!,AH$1)
+SUMIFS(#REF!,#REF!,AH$2,#REF!,AH$3,#REF!,$L56,#REF!,AH$1)
+SUMIFS(#REF!,#REF!,"Lấy",#REF!,AH$2,#REF!,AH$3,#REF!,AH$1,#REF!,$L56)</f>
        <v>#REF!</v>
      </c>
      <c r="AI56" s="333" t="e">
        <f>SUMIFS(#REF!,#REF!,AI$2,#REF!,AI$3,#REF!,$L56,#REF!,AI$1)
+SUMIFS(#REF!,#REF!,AI$2,#REF!,AI$3,#REF!,$L56,#REF!,AI$1)
+SUMIFS(#REF!,#REF!,"Lấy",#REF!,AI$2,#REF!,AI$3,#REF!,AI$1,#REF!,$L56)</f>
        <v>#REF!</v>
      </c>
      <c r="AJ56" s="333" t="e">
        <f>SUMIFS(#REF!,#REF!,AJ$2,#REF!,AJ$3,#REF!,$L56,#REF!,AJ$1)
+SUMIFS(#REF!,#REF!,AJ$2,#REF!,AJ$3,#REF!,$L56,#REF!,AJ$1)
+SUMIFS(#REF!,#REF!,"Lấy",#REF!,AJ$2,#REF!,AJ$3,#REF!,AJ$1,#REF!,$L56)</f>
        <v>#REF!</v>
      </c>
      <c r="AK56" s="333" t="e">
        <f>SUMIFS(#REF!,#REF!,AK$2,#REF!,AK$3,#REF!,$L56,#REF!,AK$1)
+SUMIFS(#REF!,#REF!,AK$2,#REF!,AK$3,#REF!,$L56,#REF!,AK$1)
+SUMIFS(#REF!,#REF!,"Lấy",#REF!,AK$2,#REF!,AK$3,#REF!,AK$1,#REF!,$L56)</f>
        <v>#REF!</v>
      </c>
      <c r="AL56" s="333" t="e">
        <f>SUMIFS(#REF!,#REF!,AL$2,#REF!,AL$3,#REF!,$L56,#REF!,AL$1)
+SUMIFS(#REF!,#REF!,AL$2,#REF!,AL$3,#REF!,$L56,#REF!,AL$1)
+SUMIFS(#REF!,#REF!,"Lấy",#REF!,AL$2,#REF!,AL$3,#REF!,AL$1,#REF!,$L56)</f>
        <v>#REF!</v>
      </c>
      <c r="AM56" s="333" t="e">
        <f>SUMIFS(#REF!,#REF!,AM$2,#REF!,AM$3,#REF!,$L56,#REF!,AM$1)
+SUMIFS(#REF!,#REF!,AM$2,#REF!,AM$3,#REF!,$L56,#REF!,AM$1)
+SUMIFS(#REF!,#REF!,"Lấy",#REF!,AM$2,#REF!,AM$3,#REF!,AM$1,#REF!,$L56)</f>
        <v>#REF!</v>
      </c>
      <c r="AN56" s="333" t="e">
        <f>SUMIFS(#REF!,#REF!,AN$2,#REF!,AN$3,#REF!,$L56,#REF!,AN$1)
+SUMIFS(#REF!,#REF!,AN$2,#REF!,AN$3,#REF!,$L56,#REF!,AN$1)
+SUMIFS(#REF!,#REF!,"Lấy",#REF!,AN$2,#REF!,AN$3,#REF!,AN$1,#REF!,$L56)</f>
        <v>#REF!</v>
      </c>
      <c r="AO56" s="333" t="e">
        <f>SUMIFS(#REF!,#REF!,AO$2,#REF!,AO$3,#REF!,$L56,#REF!,AO$1)
+SUMIFS(#REF!,#REF!,AO$2,#REF!,AO$3,#REF!,$L56,#REF!,AO$1)
+SUMIFS(#REF!,#REF!,"Lấy",#REF!,AO$2,#REF!,AO$3,#REF!,AO$1,#REF!,$L56)</f>
        <v>#REF!</v>
      </c>
      <c r="AP56" s="333" t="e">
        <f>SUMIFS(#REF!,#REF!,AP$2,#REF!,AP$3,#REF!,$L56,#REF!,AP$1)
+SUMIFS(#REF!,#REF!,AP$2,#REF!,AP$3,#REF!,$L56,#REF!,AP$1)
+SUMIFS(#REF!,#REF!,"Lấy",#REF!,AP$2,#REF!,AP$3,#REF!,AP$1,#REF!,$L56)</f>
        <v>#REF!</v>
      </c>
      <c r="AQ56" s="333" t="e">
        <f>SUMIFS(#REF!,#REF!,AQ$2,#REF!,AQ$3,#REF!,$L56,#REF!,AQ$1)
+SUMIFS(#REF!,#REF!,AQ$2,#REF!,AQ$3,#REF!,$L56,#REF!,AQ$1)
+SUMIFS(#REF!,#REF!,"Lấy",#REF!,AQ$2,#REF!,AQ$3,#REF!,AQ$1,#REF!,$L56)</f>
        <v>#REF!</v>
      </c>
      <c r="AR56" s="334" t="e">
        <f t="shared" si="3"/>
        <v>#REF!</v>
      </c>
      <c r="AT56" s="333" t="e">
        <f>SUMIFS(#REF!,#REF!,AT$2,#REF!,AT$3,#REF!,$L56,#REF!,AT$1)
+SUMIFS(#REF!,#REF!,AT$2,#REF!,AT$3,#REF!,$L56,#REF!,AT$1)
+SUMIFS(#REF!,#REF!,"Lấy",#REF!,AT$2,#REF!,AT$3,#REF!,AT$1,#REF!,$L56)</f>
        <v>#REF!</v>
      </c>
      <c r="AU56" s="333" t="e">
        <f>SUMIFS(#REF!,#REF!,AU$2,#REF!,AU$3,#REF!,$L56,#REF!,AU$1)
+SUMIFS(#REF!,#REF!,AU$2,#REF!,AU$3,#REF!,$L56,#REF!,AU$1)
+SUMIFS(#REF!,#REF!,"Lấy",#REF!,AU$2,#REF!,AU$3,#REF!,AU$1,#REF!,$L56)</f>
        <v>#REF!</v>
      </c>
      <c r="AV56" s="333" t="e">
        <f>SUMIFS(#REF!,#REF!,AV$2,#REF!,AV$3,#REF!,$L56,#REF!,AV$1)
+SUMIFS(#REF!,#REF!,AV$2,#REF!,AV$3,#REF!,$L56,#REF!,AV$1)
+SUMIFS(#REF!,#REF!,"Lấy",#REF!,AV$2,#REF!,AV$3,#REF!,AV$1,#REF!,$L56)</f>
        <v>#REF!</v>
      </c>
      <c r="AW56" s="333" t="e">
        <f>SUMIFS(#REF!,#REF!,AW$2,#REF!,AW$3,#REF!,$L56,#REF!,AW$1)
+SUMIFS(#REF!,#REF!,AW$2,#REF!,AW$3,#REF!,$L56,#REF!,AW$1)
+SUMIFS(#REF!,#REF!,"Lấy",#REF!,AW$2,#REF!,AW$3,#REF!,AW$1,#REF!,$L56)</f>
        <v>#REF!</v>
      </c>
      <c r="AX56" s="333" t="e">
        <f>SUMIFS(#REF!,#REF!,AX$2,#REF!,AX$3,#REF!,$L56,#REF!,AX$1)
+SUMIFS(#REF!,#REF!,AX$2,#REF!,AX$3,#REF!,$L56,#REF!,AX$1)
+SUMIFS(#REF!,#REF!,"Lấy",#REF!,AX$2,#REF!,AX$3,#REF!,AX$1,#REF!,$L56)</f>
        <v>#REF!</v>
      </c>
      <c r="AY56" s="333" t="e">
        <f>SUMIFS(#REF!,#REF!,AY$2,#REF!,AY$3,#REF!,$L56,#REF!,AY$1)
+SUMIFS(#REF!,#REF!,AY$2,#REF!,AY$3,#REF!,$L56,#REF!,AY$1)
+SUMIFS(#REF!,#REF!,"Lấy",#REF!,AY$2,#REF!,AY$3,#REF!,AY$1,#REF!,$L56)</f>
        <v>#REF!</v>
      </c>
      <c r="AZ56" s="333" t="e">
        <f>SUMIFS(#REF!,#REF!,AZ$2,#REF!,AZ$3,#REF!,$L56,#REF!,AZ$1)
+SUMIFS(#REF!,#REF!,AZ$2,#REF!,AZ$3,#REF!,$L56,#REF!,AZ$1)
+SUMIFS(#REF!,#REF!,"Lấy",#REF!,AZ$2,#REF!,AZ$3,#REF!,AZ$1,#REF!,$L56)</f>
        <v>#REF!</v>
      </c>
      <c r="BA56" s="333" t="e">
        <f>SUMIFS(#REF!,#REF!,BA$2,#REF!,BA$3,#REF!,$L56,#REF!,BA$1)
+SUMIFS(#REF!,#REF!,BA$2,#REF!,BA$3,#REF!,$L56,#REF!,BA$1)
+SUMIFS(#REF!,#REF!,"Lấy",#REF!,BA$2,#REF!,BA$3,#REF!,BA$1,#REF!,$L56)</f>
        <v>#REF!</v>
      </c>
      <c r="BB56" s="333" t="e">
        <f>SUMIFS(#REF!,#REF!,BB$2,#REF!,BB$3,#REF!,$L56,#REF!,BB$1)
+SUMIFS(#REF!,#REF!,BB$2,#REF!,BB$3,#REF!,$L56,#REF!,BB$1)
+SUMIFS(#REF!,#REF!,"Lấy",#REF!,BB$2,#REF!,BB$3,#REF!,BB$1,#REF!,$L56)</f>
        <v>#REF!</v>
      </c>
      <c r="BC56" s="333" t="e">
        <f>SUMIFS(#REF!,#REF!,BC$2,#REF!,BC$3,#REF!,$L56,#REF!,BC$1)
+SUMIFS(#REF!,#REF!,BC$2,#REF!,BC$3,#REF!,$L56,#REF!,BC$1)
+SUMIFS(#REF!,#REF!,"Lấy",#REF!,BC$2,#REF!,BC$3,#REF!,BC$1,#REF!,$L56)</f>
        <v>#REF!</v>
      </c>
      <c r="BD56" s="333" t="e">
        <f>SUMIFS(#REF!,#REF!,BD$2,#REF!,BD$3,#REF!,$L56,#REF!,BD$1)
+SUMIFS(#REF!,#REF!,BD$2,#REF!,BD$3,#REF!,$L56,#REF!,BD$1)
+SUMIFS(#REF!,#REF!,"Lấy",#REF!,BD$2,#REF!,BD$3,#REF!,BD$1,#REF!,$L56)</f>
        <v>#REF!</v>
      </c>
      <c r="BE56" s="333" t="e">
        <f>SUMIFS(#REF!,#REF!,BE$2,#REF!,BE$3,#REF!,$L56,#REF!,BE$1)
+SUMIFS(#REF!,#REF!,BE$2,#REF!,BE$3,#REF!,$L56,#REF!,BE$1)
+SUMIFS(#REF!,#REF!,"Lấy",#REF!,BE$2,#REF!,BE$3,#REF!,BE$1,#REF!,$L56)</f>
        <v>#REF!</v>
      </c>
      <c r="BF56" s="334" t="e">
        <f t="shared" si="4"/>
        <v>#REF!</v>
      </c>
      <c r="BH56" s="333" t="e">
        <f>SUMIFS(#REF!,#REF!,BH$2,#REF!,BH$3,#REF!,$L56,#REF!,BH$1)
+SUMIFS(#REF!,#REF!,BH$2,#REF!,BH$3,#REF!,$L56,#REF!,BH$1)
+SUMIFS(#REF!,#REF!,"Lấy",#REF!,BH$2,#REF!,BH$3,#REF!,BH$1,#REF!,$L56)</f>
        <v>#REF!</v>
      </c>
      <c r="BI56" s="333" t="e">
        <f>SUMIFS(#REF!,#REF!,BI$2,#REF!,BI$3,#REF!,$L56,#REF!,BI$1)
+SUMIFS(#REF!,#REF!,BI$2,#REF!,BI$3,#REF!,$L56,#REF!,BI$1)
+SUMIFS(#REF!,#REF!,"Lấy",#REF!,BI$2,#REF!,BI$3,#REF!,BI$1,#REF!,$L56)</f>
        <v>#REF!</v>
      </c>
      <c r="BJ56" s="333" t="e">
        <f>SUMIFS(#REF!,#REF!,BJ$2,#REF!,BJ$3,#REF!,$L56,#REF!,BJ$1)
+SUMIFS(#REF!,#REF!,BJ$2,#REF!,BJ$3,#REF!,$L56,#REF!,BJ$1)
+SUMIFS(#REF!,#REF!,"Lấy",#REF!,BJ$2,#REF!,BJ$3,#REF!,BJ$1,#REF!,$L56)</f>
        <v>#REF!</v>
      </c>
      <c r="BK56" s="333" t="e">
        <f>SUMIFS(#REF!,#REF!,BK$2,#REF!,BK$3,#REF!,$L56,#REF!,BK$1)
+SUMIFS(#REF!,#REF!,BK$2,#REF!,BK$3,#REF!,$L56,#REF!,BK$1)
+SUMIFS(#REF!,#REF!,"Lấy",#REF!,BK$2,#REF!,BK$3,#REF!,BK$1,#REF!,$L56)</f>
        <v>#REF!</v>
      </c>
      <c r="BL56" s="333" t="e">
        <f>SUMIFS(#REF!,#REF!,BL$2,#REF!,BL$3,#REF!,$L56,#REF!,BL$1)
+SUMIFS(#REF!,#REF!,BL$2,#REF!,BL$3,#REF!,$L56,#REF!,BL$1)
+SUMIFS(#REF!,#REF!,"Lấy",#REF!,BL$2,#REF!,BL$3,#REF!,BL$1,#REF!,$L56)</f>
        <v>#REF!</v>
      </c>
      <c r="BM56" s="333" t="e">
        <f>SUMIFS(#REF!,#REF!,BM$2,#REF!,BM$3,#REF!,$L56,#REF!,BM$1)
+SUMIFS(#REF!,#REF!,BM$2,#REF!,BM$3,#REF!,$L56,#REF!,BM$1)
+SUMIFS(#REF!,#REF!,"Lấy",#REF!,BM$2,#REF!,BM$3,#REF!,BM$1,#REF!,$L56)</f>
        <v>#REF!</v>
      </c>
      <c r="BN56" s="333" t="e">
        <f>SUMIFS(#REF!,#REF!,BN$2,#REF!,BN$3,#REF!,$L56,#REF!,BN$1)
+SUMIFS(#REF!,#REF!,BN$2,#REF!,BN$3,#REF!,$L56,#REF!,BN$1)
+SUMIFS(#REF!,#REF!,"Lấy",#REF!,BN$2,#REF!,BN$3,#REF!,BN$1,#REF!,$L56)</f>
        <v>#REF!</v>
      </c>
      <c r="BO56" s="333" t="e">
        <f>SUMIFS(#REF!,#REF!,BO$2,#REF!,BO$3,#REF!,$L56,#REF!,BO$1)
+SUMIFS(#REF!,#REF!,BO$2,#REF!,BO$3,#REF!,$L56,#REF!,BO$1)
+SUMIFS(#REF!,#REF!,"Lấy",#REF!,BO$2,#REF!,BO$3,#REF!,BO$1,#REF!,$L56)</f>
        <v>#REF!</v>
      </c>
      <c r="BP56" s="333" t="e">
        <f>SUMIFS(#REF!,#REF!,BP$2,#REF!,BP$3,#REF!,$L56,#REF!,BP$1)
+SUMIFS(#REF!,#REF!,BP$2,#REF!,BP$3,#REF!,$L56,#REF!,BP$1)
+SUMIFS(#REF!,#REF!,"Lấy",#REF!,BP$2,#REF!,BP$3,#REF!,BP$1,#REF!,$L56)</f>
        <v>#REF!</v>
      </c>
      <c r="BQ56" s="333" t="e">
        <f>SUMIFS(#REF!,#REF!,BQ$2,#REF!,BQ$3,#REF!,$L56,#REF!,BQ$1)
+SUMIFS(#REF!,#REF!,BQ$2,#REF!,BQ$3,#REF!,$L56,#REF!,BQ$1)
+SUMIFS(#REF!,#REF!,"Lấy",#REF!,BQ$2,#REF!,BQ$3,#REF!,BQ$1,#REF!,$L56)</f>
        <v>#REF!</v>
      </c>
      <c r="BR56" s="333" t="e">
        <f>SUMIFS(#REF!,#REF!,BR$2,#REF!,BR$3,#REF!,$L56,#REF!,BR$1)
+SUMIFS(#REF!,#REF!,BR$2,#REF!,BR$3,#REF!,$L56,#REF!,BR$1)
+SUMIFS(#REF!,#REF!,"Lấy",#REF!,BR$2,#REF!,BR$3,#REF!,BR$1,#REF!,$L56)</f>
        <v>#REF!</v>
      </c>
      <c r="BS56" s="333" t="e">
        <f>SUMIFS(#REF!,#REF!,BS$2,#REF!,BS$3,#REF!,$L56,#REF!,BS$1)
+SUMIFS(#REF!,#REF!,BS$2,#REF!,BS$3,#REF!,$L56,#REF!,BS$1)
+SUMIFS(#REF!,#REF!,"Lấy",#REF!,BS$2,#REF!,BS$3,#REF!,BS$1,#REF!,$L56)</f>
        <v>#REF!</v>
      </c>
      <c r="BT56" s="334" t="e">
        <f t="shared" si="5"/>
        <v>#REF!</v>
      </c>
      <c r="BV56" s="331">
        <v>0</v>
      </c>
      <c r="BW56" s="331">
        <v>0</v>
      </c>
      <c r="BX56" s="331">
        <v>0</v>
      </c>
      <c r="BY56" s="331">
        <v>0</v>
      </c>
      <c r="BZ56" s="331">
        <v>0</v>
      </c>
      <c r="CA56" s="331">
        <v>0</v>
      </c>
      <c r="CB56" s="331">
        <v>0</v>
      </c>
      <c r="CC56" s="331">
        <v>0</v>
      </c>
      <c r="CD56" s="331">
        <v>0</v>
      </c>
      <c r="CE56" s="331">
        <v>0</v>
      </c>
      <c r="CF56" s="331">
        <v>0</v>
      </c>
      <c r="CG56" s="331">
        <v>0</v>
      </c>
      <c r="CH56" s="334">
        <f t="shared" si="6"/>
        <v>0</v>
      </c>
      <c r="CI56" s="377">
        <f t="shared" si="7"/>
        <v>0</v>
      </c>
      <c r="CJ56" s="331">
        <v>0</v>
      </c>
      <c r="CK56" s="331">
        <v>0</v>
      </c>
      <c r="CL56" s="331">
        <v>0</v>
      </c>
      <c r="CM56" s="331">
        <v>0</v>
      </c>
      <c r="CN56" s="331">
        <v>0</v>
      </c>
      <c r="CO56" s="333"/>
      <c r="CP56" s="333"/>
      <c r="CQ56" s="333"/>
      <c r="CR56" s="333"/>
      <c r="CS56" s="333"/>
      <c r="CT56" s="333"/>
      <c r="CU56" s="333"/>
      <c r="CV56" s="334">
        <f t="shared" si="8"/>
        <v>0</v>
      </c>
      <c r="CX56" s="1033"/>
    </row>
    <row r="57" spans="1:102" ht="27.6" x14ac:dyDescent="0.25">
      <c r="B57" s="172">
        <f>IF(C57=0,"",MAX($B$7:B56)+1)</f>
        <v>49</v>
      </c>
      <c r="C57" s="21">
        <v>6422003502</v>
      </c>
      <c r="D57" s="171" t="str">
        <f>_xlfn.XLOOKUP(C57,'COA_DTGroup_Update 20260428'!$C$410:$C$854,'COA_DTGroup_Update 20260428'!$A$410:$A$854,"")</f>
        <v>Chi phí xăng dầu xe du lịch, xe gắn máy,xe nâng</v>
      </c>
      <c r="E57" s="9" t="s">
        <v>335</v>
      </c>
      <c r="F57" s="21" t="s">
        <v>853</v>
      </c>
      <c r="G57" s="171" t="s">
        <v>854</v>
      </c>
      <c r="H57" s="179">
        <f>VLOOKUP(C57,'COA_DTGroup_Update 20260428'!C:D,2,0)</f>
        <v>642</v>
      </c>
      <c r="I57" s="179">
        <v>35</v>
      </c>
      <c r="J57" s="198" t="s">
        <v>335</v>
      </c>
      <c r="K57" s="220" t="s">
        <v>197</v>
      </c>
      <c r="L57" s="1041" t="s">
        <v>469</v>
      </c>
      <c r="M57" s="1042" t="s">
        <v>2258</v>
      </c>
      <c r="N57" s="1039"/>
      <c r="O57" s="1039" t="s">
        <v>469</v>
      </c>
      <c r="P57" s="1" t="b">
        <v>1</v>
      </c>
      <c r="R57" s="333" t="e">
        <f>SUMIFS(#REF!,#REF!,R$2,#REF!,R$3,#REF!,$L57,#REF!,R$1)
+SUMIFS(#REF!,#REF!,R$2,#REF!,R$3,#REF!,$L57,#REF!,R$1)
+SUMIFS(#REF!,#REF!,"Lấy",#REF!,R$2,#REF!,R$3,#REF!,R$1,#REF!,$L57)</f>
        <v>#REF!</v>
      </c>
      <c r="S57" s="333" t="e">
        <f>SUMIFS(#REF!,#REF!,S$2,#REF!,S$3,#REF!,$L57,#REF!,S$1)
+SUMIFS(#REF!,#REF!,S$2,#REF!,S$3,#REF!,$L57,#REF!,S$1)
+SUMIFS(#REF!,#REF!,"Lấy",#REF!,S$2,#REF!,S$3,#REF!,S$1,#REF!,$L57)</f>
        <v>#REF!</v>
      </c>
      <c r="T57" s="333" t="e">
        <f>SUMIFS(#REF!,#REF!,T$2,#REF!,T$3,#REF!,$L57,#REF!,T$1)
+SUMIFS(#REF!,#REF!,T$2,#REF!,T$3,#REF!,$L57,#REF!,T$1)
+SUMIFS(#REF!,#REF!,"Lấy",#REF!,T$2,#REF!,T$3,#REF!,T$1,#REF!,$L57)</f>
        <v>#REF!</v>
      </c>
      <c r="U57" s="333" t="e">
        <f>SUMIFS(#REF!,#REF!,U$2,#REF!,U$3,#REF!,$L57,#REF!,U$1)
+SUMIFS(#REF!,#REF!,U$2,#REF!,U$3,#REF!,$L57,#REF!,U$1)
+SUMIFS(#REF!,#REF!,"Lấy",#REF!,U$2,#REF!,U$3,#REF!,U$1,#REF!,$L57)</f>
        <v>#REF!</v>
      </c>
      <c r="V57" s="333" t="e">
        <f>SUMIFS(#REF!,#REF!,V$2,#REF!,V$3,#REF!,$L57,#REF!,V$1)
+SUMIFS(#REF!,#REF!,V$2,#REF!,V$3,#REF!,$L57,#REF!,V$1)
+SUMIFS(#REF!,#REF!,"Lấy",#REF!,V$2,#REF!,V$3,#REF!,V$1,#REF!,$L57)</f>
        <v>#REF!</v>
      </c>
      <c r="W57" s="333" t="e">
        <f>SUMIFS(#REF!,#REF!,W$2,#REF!,W$3,#REF!,$L57,#REF!,W$1)
+SUMIFS(#REF!,#REF!,W$2,#REF!,W$3,#REF!,$L57,#REF!,W$1)
+SUMIFS(#REF!,#REF!,"Lấy",#REF!,W$2,#REF!,W$3,#REF!,W$1,#REF!,$L57)</f>
        <v>#REF!</v>
      </c>
      <c r="X57" s="333" t="e">
        <f>SUMIFS(#REF!,#REF!,X$2,#REF!,X$3,#REF!,$L57,#REF!,X$1)
+SUMIFS(#REF!,#REF!,X$2,#REF!,X$3,#REF!,$L57,#REF!,X$1)
+SUMIFS(#REF!,#REF!,"Lấy",#REF!,X$2,#REF!,X$3,#REF!,X$1,#REF!,$L57)</f>
        <v>#REF!</v>
      </c>
      <c r="Y57" s="333" t="e">
        <f>SUMIFS(#REF!,#REF!,Y$2,#REF!,Y$3,#REF!,$L57,#REF!,Y$1)
+SUMIFS(#REF!,#REF!,Y$2,#REF!,Y$3,#REF!,$L57,#REF!,Y$1)
+SUMIFS(#REF!,#REF!,"Lấy",#REF!,Y$2,#REF!,Y$3,#REF!,Y$1,#REF!,$L57)</f>
        <v>#REF!</v>
      </c>
      <c r="Z57" s="333" t="e">
        <f>SUMIFS(#REF!,#REF!,Z$2,#REF!,Z$3,#REF!,$L57,#REF!,Z$1)
+SUMIFS(#REF!,#REF!,Z$2,#REF!,Z$3,#REF!,$L57,#REF!,Z$1)
+SUMIFS(#REF!,#REF!,"Lấy",#REF!,Z$2,#REF!,Z$3,#REF!,Z$1,#REF!,$L57)</f>
        <v>#REF!</v>
      </c>
      <c r="AA57" s="333" t="e">
        <f>SUMIFS(#REF!,#REF!,AA$2,#REF!,AA$3,#REF!,$L57,#REF!,AA$1)
+SUMIFS(#REF!,#REF!,AA$2,#REF!,AA$3,#REF!,$L57,#REF!,AA$1)
+SUMIFS(#REF!,#REF!,"Lấy",#REF!,AA$2,#REF!,AA$3,#REF!,AA$1,#REF!,$L57)</f>
        <v>#REF!</v>
      </c>
      <c r="AB57" s="333" t="e">
        <f>SUMIFS(#REF!,#REF!,AB$2,#REF!,AB$3,#REF!,$L57,#REF!,AB$1)
+SUMIFS(#REF!,#REF!,AB$2,#REF!,AB$3,#REF!,$L57,#REF!,AB$1)
+SUMIFS(#REF!,#REF!,"Lấy",#REF!,AB$2,#REF!,AB$3,#REF!,AB$1,#REF!,$L57)</f>
        <v>#REF!</v>
      </c>
      <c r="AC57" s="333" t="e">
        <f>SUMIFS(#REF!,#REF!,AC$2,#REF!,AC$3,#REF!,$L57,#REF!,AC$1)
+SUMIFS(#REF!,#REF!,AC$2,#REF!,AC$3,#REF!,$L57,#REF!,AC$1)
+SUMIFS(#REF!,#REF!,"Lấy",#REF!,AC$2,#REF!,AC$3,#REF!,AC$1,#REF!,$L57)</f>
        <v>#REF!</v>
      </c>
      <c r="AD57" s="334" t="e">
        <f t="shared" si="2"/>
        <v>#REF!</v>
      </c>
      <c r="AF57" s="333" t="e">
        <f>SUMIFS(#REF!,#REF!,AF$2,#REF!,AF$3,#REF!,$L57,#REF!,AF$1)
+SUMIFS(#REF!,#REF!,AF$2,#REF!,AF$3,#REF!,$L57,#REF!,AF$1)
+SUMIFS(#REF!,#REF!,"Lấy",#REF!,AF$2,#REF!,AF$3,#REF!,AF$1,#REF!,$L57)</f>
        <v>#REF!</v>
      </c>
      <c r="AG57" s="333" t="e">
        <f>SUMIFS(#REF!,#REF!,AG$2,#REF!,AG$3,#REF!,$L57,#REF!,AG$1)
+SUMIFS(#REF!,#REF!,AG$2,#REF!,AG$3,#REF!,$L57,#REF!,AG$1)
+SUMIFS(#REF!,#REF!,"Lấy",#REF!,AG$2,#REF!,AG$3,#REF!,AG$1,#REF!,$L57)</f>
        <v>#REF!</v>
      </c>
      <c r="AH57" s="333" t="e">
        <f>SUMIFS(#REF!,#REF!,AH$2,#REF!,AH$3,#REF!,$L57,#REF!,AH$1)
+SUMIFS(#REF!,#REF!,AH$2,#REF!,AH$3,#REF!,$L57,#REF!,AH$1)
+SUMIFS(#REF!,#REF!,"Lấy",#REF!,AH$2,#REF!,AH$3,#REF!,AH$1,#REF!,$L57)</f>
        <v>#REF!</v>
      </c>
      <c r="AI57" s="333" t="e">
        <f>SUMIFS(#REF!,#REF!,AI$2,#REF!,AI$3,#REF!,$L57,#REF!,AI$1)
+SUMIFS(#REF!,#REF!,AI$2,#REF!,AI$3,#REF!,$L57,#REF!,AI$1)
+SUMIFS(#REF!,#REF!,"Lấy",#REF!,AI$2,#REF!,AI$3,#REF!,AI$1,#REF!,$L57)</f>
        <v>#REF!</v>
      </c>
      <c r="AJ57" s="333" t="e">
        <f>SUMIFS(#REF!,#REF!,AJ$2,#REF!,AJ$3,#REF!,$L57,#REF!,AJ$1)
+SUMIFS(#REF!,#REF!,AJ$2,#REF!,AJ$3,#REF!,$L57,#REF!,AJ$1)
+SUMIFS(#REF!,#REF!,"Lấy",#REF!,AJ$2,#REF!,AJ$3,#REF!,AJ$1,#REF!,$L57)</f>
        <v>#REF!</v>
      </c>
      <c r="AK57" s="333" t="e">
        <f>SUMIFS(#REF!,#REF!,AK$2,#REF!,AK$3,#REF!,$L57,#REF!,AK$1)
+SUMIFS(#REF!,#REF!,AK$2,#REF!,AK$3,#REF!,$L57,#REF!,AK$1)
+SUMIFS(#REF!,#REF!,"Lấy",#REF!,AK$2,#REF!,AK$3,#REF!,AK$1,#REF!,$L57)</f>
        <v>#REF!</v>
      </c>
      <c r="AL57" s="333" t="e">
        <f>SUMIFS(#REF!,#REF!,AL$2,#REF!,AL$3,#REF!,$L57,#REF!,AL$1)
+SUMIFS(#REF!,#REF!,AL$2,#REF!,AL$3,#REF!,$L57,#REF!,AL$1)
+SUMIFS(#REF!,#REF!,"Lấy",#REF!,AL$2,#REF!,AL$3,#REF!,AL$1,#REF!,$L57)</f>
        <v>#REF!</v>
      </c>
      <c r="AM57" s="333" t="e">
        <f>SUMIFS(#REF!,#REF!,AM$2,#REF!,AM$3,#REF!,$L57,#REF!,AM$1)
+SUMIFS(#REF!,#REF!,AM$2,#REF!,AM$3,#REF!,$L57,#REF!,AM$1)
+SUMIFS(#REF!,#REF!,"Lấy",#REF!,AM$2,#REF!,AM$3,#REF!,AM$1,#REF!,$L57)</f>
        <v>#REF!</v>
      </c>
      <c r="AN57" s="333" t="e">
        <f>SUMIFS(#REF!,#REF!,AN$2,#REF!,AN$3,#REF!,$L57,#REF!,AN$1)
+SUMIFS(#REF!,#REF!,AN$2,#REF!,AN$3,#REF!,$L57,#REF!,AN$1)
+SUMIFS(#REF!,#REF!,"Lấy",#REF!,AN$2,#REF!,AN$3,#REF!,AN$1,#REF!,$L57)</f>
        <v>#REF!</v>
      </c>
      <c r="AO57" s="333" t="e">
        <f>SUMIFS(#REF!,#REF!,AO$2,#REF!,AO$3,#REF!,$L57,#REF!,AO$1)
+SUMIFS(#REF!,#REF!,AO$2,#REF!,AO$3,#REF!,$L57,#REF!,AO$1)
+SUMIFS(#REF!,#REF!,"Lấy",#REF!,AO$2,#REF!,AO$3,#REF!,AO$1,#REF!,$L57)</f>
        <v>#REF!</v>
      </c>
      <c r="AP57" s="333" t="e">
        <f>SUMIFS(#REF!,#REF!,AP$2,#REF!,AP$3,#REF!,$L57,#REF!,AP$1)
+SUMIFS(#REF!,#REF!,AP$2,#REF!,AP$3,#REF!,$L57,#REF!,AP$1)
+SUMIFS(#REF!,#REF!,"Lấy",#REF!,AP$2,#REF!,AP$3,#REF!,AP$1,#REF!,$L57)</f>
        <v>#REF!</v>
      </c>
      <c r="AQ57" s="333" t="e">
        <f>SUMIFS(#REF!,#REF!,AQ$2,#REF!,AQ$3,#REF!,$L57,#REF!,AQ$1)
+SUMIFS(#REF!,#REF!,AQ$2,#REF!,AQ$3,#REF!,$L57,#REF!,AQ$1)
+SUMIFS(#REF!,#REF!,"Lấy",#REF!,AQ$2,#REF!,AQ$3,#REF!,AQ$1,#REF!,$L57)</f>
        <v>#REF!</v>
      </c>
      <c r="AR57" s="334" t="e">
        <f t="shared" si="3"/>
        <v>#REF!</v>
      </c>
      <c r="AT57" s="333" t="e">
        <f>SUMIFS(#REF!,#REF!,AT$2,#REF!,AT$3,#REF!,$L57,#REF!,AT$1)
+SUMIFS(#REF!,#REF!,AT$2,#REF!,AT$3,#REF!,$L57,#REF!,AT$1)
+SUMIFS(#REF!,#REF!,"Lấy",#REF!,AT$2,#REF!,AT$3,#REF!,AT$1,#REF!,$L57)</f>
        <v>#REF!</v>
      </c>
      <c r="AU57" s="333" t="e">
        <f>SUMIFS(#REF!,#REF!,AU$2,#REF!,AU$3,#REF!,$L57,#REF!,AU$1)
+SUMIFS(#REF!,#REF!,AU$2,#REF!,AU$3,#REF!,$L57,#REF!,AU$1)
+SUMIFS(#REF!,#REF!,"Lấy",#REF!,AU$2,#REF!,AU$3,#REF!,AU$1,#REF!,$L57)</f>
        <v>#REF!</v>
      </c>
      <c r="AV57" s="333" t="e">
        <f>SUMIFS(#REF!,#REF!,AV$2,#REF!,AV$3,#REF!,$L57,#REF!,AV$1)
+SUMIFS(#REF!,#REF!,AV$2,#REF!,AV$3,#REF!,$L57,#REF!,AV$1)
+SUMIFS(#REF!,#REF!,"Lấy",#REF!,AV$2,#REF!,AV$3,#REF!,AV$1,#REF!,$L57)</f>
        <v>#REF!</v>
      </c>
      <c r="AW57" s="333" t="e">
        <f>SUMIFS(#REF!,#REF!,AW$2,#REF!,AW$3,#REF!,$L57,#REF!,AW$1)
+SUMIFS(#REF!,#REF!,AW$2,#REF!,AW$3,#REF!,$L57,#REF!,AW$1)
+SUMIFS(#REF!,#REF!,"Lấy",#REF!,AW$2,#REF!,AW$3,#REF!,AW$1,#REF!,$L57)</f>
        <v>#REF!</v>
      </c>
      <c r="AX57" s="333" t="e">
        <f>SUMIFS(#REF!,#REF!,AX$2,#REF!,AX$3,#REF!,$L57,#REF!,AX$1)
+SUMIFS(#REF!,#REF!,AX$2,#REF!,AX$3,#REF!,$L57,#REF!,AX$1)
+SUMIFS(#REF!,#REF!,"Lấy",#REF!,AX$2,#REF!,AX$3,#REF!,AX$1,#REF!,$L57)</f>
        <v>#REF!</v>
      </c>
      <c r="AY57" s="333" t="e">
        <f>SUMIFS(#REF!,#REF!,AY$2,#REF!,AY$3,#REF!,$L57,#REF!,AY$1)
+SUMIFS(#REF!,#REF!,AY$2,#REF!,AY$3,#REF!,$L57,#REF!,AY$1)
+SUMIFS(#REF!,#REF!,"Lấy",#REF!,AY$2,#REF!,AY$3,#REF!,AY$1,#REF!,$L57)</f>
        <v>#REF!</v>
      </c>
      <c r="AZ57" s="333" t="e">
        <f>SUMIFS(#REF!,#REF!,AZ$2,#REF!,AZ$3,#REF!,$L57,#REF!,AZ$1)
+SUMIFS(#REF!,#REF!,AZ$2,#REF!,AZ$3,#REF!,$L57,#REF!,AZ$1)
+SUMIFS(#REF!,#REF!,"Lấy",#REF!,AZ$2,#REF!,AZ$3,#REF!,AZ$1,#REF!,$L57)</f>
        <v>#REF!</v>
      </c>
      <c r="BA57" s="333" t="e">
        <f>SUMIFS(#REF!,#REF!,BA$2,#REF!,BA$3,#REF!,$L57,#REF!,BA$1)
+SUMIFS(#REF!,#REF!,BA$2,#REF!,BA$3,#REF!,$L57,#REF!,BA$1)
+SUMIFS(#REF!,#REF!,"Lấy",#REF!,BA$2,#REF!,BA$3,#REF!,BA$1,#REF!,$L57)</f>
        <v>#REF!</v>
      </c>
      <c r="BB57" s="333" t="e">
        <f>SUMIFS(#REF!,#REF!,BB$2,#REF!,BB$3,#REF!,$L57,#REF!,BB$1)
+SUMIFS(#REF!,#REF!,BB$2,#REF!,BB$3,#REF!,$L57,#REF!,BB$1)
+SUMIFS(#REF!,#REF!,"Lấy",#REF!,BB$2,#REF!,BB$3,#REF!,BB$1,#REF!,$L57)</f>
        <v>#REF!</v>
      </c>
      <c r="BC57" s="333" t="e">
        <f>SUMIFS(#REF!,#REF!,BC$2,#REF!,BC$3,#REF!,$L57,#REF!,BC$1)
+SUMIFS(#REF!,#REF!,BC$2,#REF!,BC$3,#REF!,$L57,#REF!,BC$1)
+SUMIFS(#REF!,#REF!,"Lấy",#REF!,BC$2,#REF!,BC$3,#REF!,BC$1,#REF!,$L57)</f>
        <v>#REF!</v>
      </c>
      <c r="BD57" s="333" t="e">
        <f>SUMIFS(#REF!,#REF!,BD$2,#REF!,BD$3,#REF!,$L57,#REF!,BD$1)
+SUMIFS(#REF!,#REF!,BD$2,#REF!,BD$3,#REF!,$L57,#REF!,BD$1)
+SUMIFS(#REF!,#REF!,"Lấy",#REF!,BD$2,#REF!,BD$3,#REF!,BD$1,#REF!,$L57)</f>
        <v>#REF!</v>
      </c>
      <c r="BE57" s="333" t="e">
        <f>SUMIFS(#REF!,#REF!,BE$2,#REF!,BE$3,#REF!,$L57,#REF!,BE$1)
+SUMIFS(#REF!,#REF!,BE$2,#REF!,BE$3,#REF!,$L57,#REF!,BE$1)
+SUMIFS(#REF!,#REF!,"Lấy",#REF!,BE$2,#REF!,BE$3,#REF!,BE$1,#REF!,$L57)</f>
        <v>#REF!</v>
      </c>
      <c r="BF57" s="334" t="e">
        <f t="shared" si="4"/>
        <v>#REF!</v>
      </c>
      <c r="BH57" s="333" t="e">
        <f>SUMIFS(#REF!,#REF!,BH$2,#REF!,BH$3,#REF!,$L57,#REF!,BH$1)
+SUMIFS(#REF!,#REF!,BH$2,#REF!,BH$3,#REF!,$L57,#REF!,BH$1)
+SUMIFS(#REF!,#REF!,"Lấy",#REF!,BH$2,#REF!,BH$3,#REF!,BH$1,#REF!,$L57)</f>
        <v>#REF!</v>
      </c>
      <c r="BI57" s="333" t="e">
        <f>SUMIFS(#REF!,#REF!,BI$2,#REF!,BI$3,#REF!,$L57,#REF!,BI$1)
+SUMIFS(#REF!,#REF!,BI$2,#REF!,BI$3,#REF!,$L57,#REF!,BI$1)
+SUMIFS(#REF!,#REF!,"Lấy",#REF!,BI$2,#REF!,BI$3,#REF!,BI$1,#REF!,$L57)</f>
        <v>#REF!</v>
      </c>
      <c r="BJ57" s="333" t="e">
        <f>SUMIFS(#REF!,#REF!,BJ$2,#REF!,BJ$3,#REF!,$L57,#REF!,BJ$1)
+SUMIFS(#REF!,#REF!,BJ$2,#REF!,BJ$3,#REF!,$L57,#REF!,BJ$1)
+SUMIFS(#REF!,#REF!,"Lấy",#REF!,BJ$2,#REF!,BJ$3,#REF!,BJ$1,#REF!,$L57)</f>
        <v>#REF!</v>
      </c>
      <c r="BK57" s="333" t="e">
        <f>SUMIFS(#REF!,#REF!,BK$2,#REF!,BK$3,#REF!,$L57,#REF!,BK$1)
+SUMIFS(#REF!,#REF!,BK$2,#REF!,BK$3,#REF!,$L57,#REF!,BK$1)
+SUMIFS(#REF!,#REF!,"Lấy",#REF!,BK$2,#REF!,BK$3,#REF!,BK$1,#REF!,$L57)</f>
        <v>#REF!</v>
      </c>
      <c r="BL57" s="333" t="e">
        <f>SUMIFS(#REF!,#REF!,BL$2,#REF!,BL$3,#REF!,$L57,#REF!,BL$1)
+SUMIFS(#REF!,#REF!,BL$2,#REF!,BL$3,#REF!,$L57,#REF!,BL$1)
+SUMIFS(#REF!,#REF!,"Lấy",#REF!,BL$2,#REF!,BL$3,#REF!,BL$1,#REF!,$L57)</f>
        <v>#REF!</v>
      </c>
      <c r="BM57" s="333" t="e">
        <f>SUMIFS(#REF!,#REF!,BM$2,#REF!,BM$3,#REF!,$L57,#REF!,BM$1)
+SUMIFS(#REF!,#REF!,BM$2,#REF!,BM$3,#REF!,$L57,#REF!,BM$1)
+SUMIFS(#REF!,#REF!,"Lấy",#REF!,BM$2,#REF!,BM$3,#REF!,BM$1,#REF!,$L57)</f>
        <v>#REF!</v>
      </c>
      <c r="BN57" s="333" t="e">
        <f>SUMIFS(#REF!,#REF!,BN$2,#REF!,BN$3,#REF!,$L57,#REF!,BN$1)
+SUMIFS(#REF!,#REF!,BN$2,#REF!,BN$3,#REF!,$L57,#REF!,BN$1)
+SUMIFS(#REF!,#REF!,"Lấy",#REF!,BN$2,#REF!,BN$3,#REF!,BN$1,#REF!,$L57)</f>
        <v>#REF!</v>
      </c>
      <c r="BO57" s="333" t="e">
        <f>SUMIFS(#REF!,#REF!,BO$2,#REF!,BO$3,#REF!,$L57,#REF!,BO$1)
+SUMIFS(#REF!,#REF!,BO$2,#REF!,BO$3,#REF!,$L57,#REF!,BO$1)
+SUMIFS(#REF!,#REF!,"Lấy",#REF!,BO$2,#REF!,BO$3,#REF!,BO$1,#REF!,$L57)</f>
        <v>#REF!</v>
      </c>
      <c r="BP57" s="333" t="e">
        <f>SUMIFS(#REF!,#REF!,BP$2,#REF!,BP$3,#REF!,$L57,#REF!,BP$1)
+SUMIFS(#REF!,#REF!,BP$2,#REF!,BP$3,#REF!,$L57,#REF!,BP$1)
+SUMIFS(#REF!,#REF!,"Lấy",#REF!,BP$2,#REF!,BP$3,#REF!,BP$1,#REF!,$L57)</f>
        <v>#REF!</v>
      </c>
      <c r="BQ57" s="333" t="e">
        <f>SUMIFS(#REF!,#REF!,BQ$2,#REF!,BQ$3,#REF!,$L57,#REF!,BQ$1)
+SUMIFS(#REF!,#REF!,BQ$2,#REF!,BQ$3,#REF!,$L57,#REF!,BQ$1)
+SUMIFS(#REF!,#REF!,"Lấy",#REF!,BQ$2,#REF!,BQ$3,#REF!,BQ$1,#REF!,$L57)</f>
        <v>#REF!</v>
      </c>
      <c r="BR57" s="333" t="e">
        <f>SUMIFS(#REF!,#REF!,BR$2,#REF!,BR$3,#REF!,$L57,#REF!,BR$1)
+SUMIFS(#REF!,#REF!,BR$2,#REF!,BR$3,#REF!,$L57,#REF!,BR$1)
+SUMIFS(#REF!,#REF!,"Lấy",#REF!,BR$2,#REF!,BR$3,#REF!,BR$1,#REF!,$L57)</f>
        <v>#REF!</v>
      </c>
      <c r="BS57" s="333" t="e">
        <f>SUMIFS(#REF!,#REF!,BS$2,#REF!,BS$3,#REF!,$L57,#REF!,BS$1)
+SUMIFS(#REF!,#REF!,BS$2,#REF!,BS$3,#REF!,$L57,#REF!,BS$1)
+SUMIFS(#REF!,#REF!,"Lấy",#REF!,BS$2,#REF!,BS$3,#REF!,BS$1,#REF!,$L57)</f>
        <v>#REF!</v>
      </c>
      <c r="BT57" s="334" t="e">
        <f t="shared" si="5"/>
        <v>#REF!</v>
      </c>
      <c r="BV57" s="331">
        <v>0</v>
      </c>
      <c r="BW57" s="331">
        <v>0</v>
      </c>
      <c r="BX57" s="331">
        <v>0</v>
      </c>
      <c r="BY57" s="331">
        <v>0</v>
      </c>
      <c r="BZ57" s="331">
        <v>0</v>
      </c>
      <c r="CA57" s="331">
        <v>0</v>
      </c>
      <c r="CB57" s="331">
        <v>0</v>
      </c>
      <c r="CC57" s="331">
        <v>0</v>
      </c>
      <c r="CD57" s="331">
        <v>0</v>
      </c>
      <c r="CE57" s="331">
        <v>0</v>
      </c>
      <c r="CF57" s="331">
        <v>0</v>
      </c>
      <c r="CG57" s="331">
        <v>0</v>
      </c>
      <c r="CH57" s="334">
        <f t="shared" si="6"/>
        <v>0</v>
      </c>
      <c r="CI57" s="377">
        <f t="shared" si="7"/>
        <v>0</v>
      </c>
      <c r="CJ57" s="331">
        <v>0</v>
      </c>
      <c r="CK57" s="331">
        <v>0</v>
      </c>
      <c r="CL57" s="331">
        <v>0</v>
      </c>
      <c r="CM57" s="331">
        <v>0</v>
      </c>
      <c r="CN57" s="331">
        <v>0</v>
      </c>
      <c r="CO57" s="333"/>
      <c r="CP57" s="333"/>
      <c r="CQ57" s="333"/>
      <c r="CR57" s="333"/>
      <c r="CS57" s="333"/>
      <c r="CT57" s="333"/>
      <c r="CU57" s="333"/>
      <c r="CV57" s="334">
        <f t="shared" si="8"/>
        <v>0</v>
      </c>
      <c r="CX57" s="1033"/>
    </row>
    <row r="58" spans="1:102" ht="27.6" x14ac:dyDescent="0.25">
      <c r="B58" s="172">
        <f>IF(C58=0,"",MAX($B$7:B57)+1)</f>
        <v>50</v>
      </c>
      <c r="C58" s="21">
        <v>6272003502</v>
      </c>
      <c r="D58" s="171" t="str">
        <f>_xlfn.XLOOKUP(C58,'COA_DTGroup_Update 20260428'!$C$410:$C$854,'COA_DTGroup_Update 20260428'!$A$410:$A$854,"")</f>
        <v>Chi phí xăng dầu xe</v>
      </c>
      <c r="E58" s="9" t="s">
        <v>333</v>
      </c>
      <c r="F58" s="21" t="s">
        <v>853</v>
      </c>
      <c r="G58" s="171" t="s">
        <v>855</v>
      </c>
      <c r="H58" s="179">
        <f>VLOOKUP(C58,'COA_DTGroup_Update 20260428'!C:D,2,0)</f>
        <v>627</v>
      </c>
      <c r="I58" s="179">
        <v>33</v>
      </c>
      <c r="J58" s="198" t="s">
        <v>333</v>
      </c>
      <c r="K58" s="220" t="s">
        <v>197</v>
      </c>
      <c r="L58" s="1041" t="s">
        <v>545</v>
      </c>
      <c r="M58" s="1042" t="s">
        <v>2258</v>
      </c>
      <c r="N58" s="1039"/>
      <c r="O58" s="1039" t="s">
        <v>545</v>
      </c>
      <c r="P58" s="1" t="b">
        <v>1</v>
      </c>
      <c r="R58" s="333" t="e">
        <f>SUMIFS(#REF!,#REF!,R$2,#REF!,R$3,#REF!,$L58,#REF!,R$1)
+SUMIFS(#REF!,#REF!,R$2,#REF!,R$3,#REF!,$L58,#REF!,R$1)
+SUMIFS(#REF!,#REF!,"Lấy",#REF!,R$2,#REF!,R$3,#REF!,R$1,#REF!,$L58)</f>
        <v>#REF!</v>
      </c>
      <c r="S58" s="333" t="e">
        <f>SUMIFS(#REF!,#REF!,S$2,#REF!,S$3,#REF!,$L58,#REF!,S$1)
+SUMIFS(#REF!,#REF!,S$2,#REF!,S$3,#REF!,$L58,#REF!,S$1)
+SUMIFS(#REF!,#REF!,"Lấy",#REF!,S$2,#REF!,S$3,#REF!,S$1,#REF!,$L58)</f>
        <v>#REF!</v>
      </c>
      <c r="T58" s="333" t="e">
        <f>SUMIFS(#REF!,#REF!,T$2,#REF!,T$3,#REF!,$L58,#REF!,T$1)
+SUMIFS(#REF!,#REF!,T$2,#REF!,T$3,#REF!,$L58,#REF!,T$1)
+SUMIFS(#REF!,#REF!,"Lấy",#REF!,T$2,#REF!,T$3,#REF!,T$1,#REF!,$L58)</f>
        <v>#REF!</v>
      </c>
      <c r="U58" s="333" t="e">
        <f>SUMIFS(#REF!,#REF!,U$2,#REF!,U$3,#REF!,$L58,#REF!,U$1)
+SUMIFS(#REF!,#REF!,U$2,#REF!,U$3,#REF!,$L58,#REF!,U$1)
+SUMIFS(#REF!,#REF!,"Lấy",#REF!,U$2,#REF!,U$3,#REF!,U$1,#REF!,$L58)</f>
        <v>#REF!</v>
      </c>
      <c r="V58" s="333" t="e">
        <f>SUMIFS(#REF!,#REF!,V$2,#REF!,V$3,#REF!,$L58,#REF!,V$1)
+SUMIFS(#REF!,#REF!,V$2,#REF!,V$3,#REF!,$L58,#REF!,V$1)
+SUMIFS(#REF!,#REF!,"Lấy",#REF!,V$2,#REF!,V$3,#REF!,V$1,#REF!,$L58)</f>
        <v>#REF!</v>
      </c>
      <c r="W58" s="333" t="e">
        <f>SUMIFS(#REF!,#REF!,W$2,#REF!,W$3,#REF!,$L58,#REF!,W$1)
+SUMIFS(#REF!,#REF!,W$2,#REF!,W$3,#REF!,$L58,#REF!,W$1)
+SUMIFS(#REF!,#REF!,"Lấy",#REF!,W$2,#REF!,W$3,#REF!,W$1,#REF!,$L58)</f>
        <v>#REF!</v>
      </c>
      <c r="X58" s="333" t="e">
        <f>SUMIFS(#REF!,#REF!,X$2,#REF!,X$3,#REF!,$L58,#REF!,X$1)
+SUMIFS(#REF!,#REF!,X$2,#REF!,X$3,#REF!,$L58,#REF!,X$1)
+SUMIFS(#REF!,#REF!,"Lấy",#REF!,X$2,#REF!,X$3,#REF!,X$1,#REF!,$L58)</f>
        <v>#REF!</v>
      </c>
      <c r="Y58" s="333" t="e">
        <f>SUMIFS(#REF!,#REF!,Y$2,#REF!,Y$3,#REF!,$L58,#REF!,Y$1)
+SUMIFS(#REF!,#REF!,Y$2,#REF!,Y$3,#REF!,$L58,#REF!,Y$1)
+SUMIFS(#REF!,#REF!,"Lấy",#REF!,Y$2,#REF!,Y$3,#REF!,Y$1,#REF!,$L58)</f>
        <v>#REF!</v>
      </c>
      <c r="Z58" s="333" t="e">
        <f>SUMIFS(#REF!,#REF!,Z$2,#REF!,Z$3,#REF!,$L58,#REF!,Z$1)
+SUMIFS(#REF!,#REF!,Z$2,#REF!,Z$3,#REF!,$L58,#REF!,Z$1)
+SUMIFS(#REF!,#REF!,"Lấy",#REF!,Z$2,#REF!,Z$3,#REF!,Z$1,#REF!,$L58)</f>
        <v>#REF!</v>
      </c>
      <c r="AA58" s="333" t="e">
        <f>SUMIFS(#REF!,#REF!,AA$2,#REF!,AA$3,#REF!,$L58,#REF!,AA$1)
+SUMIFS(#REF!,#REF!,AA$2,#REF!,AA$3,#REF!,$L58,#REF!,AA$1)
+SUMIFS(#REF!,#REF!,"Lấy",#REF!,AA$2,#REF!,AA$3,#REF!,AA$1,#REF!,$L58)</f>
        <v>#REF!</v>
      </c>
      <c r="AB58" s="333" t="e">
        <f>SUMIFS(#REF!,#REF!,AB$2,#REF!,AB$3,#REF!,$L58,#REF!,AB$1)
+SUMIFS(#REF!,#REF!,AB$2,#REF!,AB$3,#REF!,$L58,#REF!,AB$1)
+SUMIFS(#REF!,#REF!,"Lấy",#REF!,AB$2,#REF!,AB$3,#REF!,AB$1,#REF!,$L58)</f>
        <v>#REF!</v>
      </c>
      <c r="AC58" s="333" t="e">
        <f>SUMIFS(#REF!,#REF!,AC$2,#REF!,AC$3,#REF!,$L58,#REF!,AC$1)
+SUMIFS(#REF!,#REF!,AC$2,#REF!,AC$3,#REF!,$L58,#REF!,AC$1)
+SUMIFS(#REF!,#REF!,"Lấy",#REF!,AC$2,#REF!,AC$3,#REF!,AC$1,#REF!,$L58)</f>
        <v>#REF!</v>
      </c>
      <c r="AD58" s="334" t="e">
        <f t="shared" si="2"/>
        <v>#REF!</v>
      </c>
      <c r="AF58" s="333" t="e">
        <f>SUMIFS(#REF!,#REF!,AF$2,#REF!,AF$3,#REF!,$L58,#REF!,AF$1)
+SUMIFS(#REF!,#REF!,AF$2,#REF!,AF$3,#REF!,$L58,#REF!,AF$1)
+SUMIFS(#REF!,#REF!,"Lấy",#REF!,AF$2,#REF!,AF$3,#REF!,AF$1,#REF!,$L58)</f>
        <v>#REF!</v>
      </c>
      <c r="AG58" s="333" t="e">
        <f>SUMIFS(#REF!,#REF!,AG$2,#REF!,AG$3,#REF!,$L58,#REF!,AG$1)
+SUMIFS(#REF!,#REF!,AG$2,#REF!,AG$3,#REF!,$L58,#REF!,AG$1)
+SUMIFS(#REF!,#REF!,"Lấy",#REF!,AG$2,#REF!,AG$3,#REF!,AG$1,#REF!,$L58)</f>
        <v>#REF!</v>
      </c>
      <c r="AH58" s="333" t="e">
        <f>SUMIFS(#REF!,#REF!,AH$2,#REF!,AH$3,#REF!,$L58,#REF!,AH$1)
+SUMIFS(#REF!,#REF!,AH$2,#REF!,AH$3,#REF!,$L58,#REF!,AH$1)
+SUMIFS(#REF!,#REF!,"Lấy",#REF!,AH$2,#REF!,AH$3,#REF!,AH$1,#REF!,$L58)</f>
        <v>#REF!</v>
      </c>
      <c r="AI58" s="333" t="e">
        <f>SUMIFS(#REF!,#REF!,AI$2,#REF!,AI$3,#REF!,$L58,#REF!,AI$1)
+SUMIFS(#REF!,#REF!,AI$2,#REF!,AI$3,#REF!,$L58,#REF!,AI$1)
+SUMIFS(#REF!,#REF!,"Lấy",#REF!,AI$2,#REF!,AI$3,#REF!,AI$1,#REF!,$L58)</f>
        <v>#REF!</v>
      </c>
      <c r="AJ58" s="333" t="e">
        <f>SUMIFS(#REF!,#REF!,AJ$2,#REF!,AJ$3,#REF!,$L58,#REF!,AJ$1)
+SUMIFS(#REF!,#REF!,AJ$2,#REF!,AJ$3,#REF!,$L58,#REF!,AJ$1)
+SUMIFS(#REF!,#REF!,"Lấy",#REF!,AJ$2,#REF!,AJ$3,#REF!,AJ$1,#REF!,$L58)</f>
        <v>#REF!</v>
      </c>
      <c r="AK58" s="333" t="e">
        <f>SUMIFS(#REF!,#REF!,AK$2,#REF!,AK$3,#REF!,$L58,#REF!,AK$1)
+SUMIFS(#REF!,#REF!,AK$2,#REF!,AK$3,#REF!,$L58,#REF!,AK$1)
+SUMIFS(#REF!,#REF!,"Lấy",#REF!,AK$2,#REF!,AK$3,#REF!,AK$1,#REF!,$L58)</f>
        <v>#REF!</v>
      </c>
      <c r="AL58" s="333" t="e">
        <f>SUMIFS(#REF!,#REF!,AL$2,#REF!,AL$3,#REF!,$L58,#REF!,AL$1)
+SUMIFS(#REF!,#REF!,AL$2,#REF!,AL$3,#REF!,$L58,#REF!,AL$1)
+SUMIFS(#REF!,#REF!,"Lấy",#REF!,AL$2,#REF!,AL$3,#REF!,AL$1,#REF!,$L58)</f>
        <v>#REF!</v>
      </c>
      <c r="AM58" s="333" t="e">
        <f>SUMIFS(#REF!,#REF!,AM$2,#REF!,AM$3,#REF!,$L58,#REF!,AM$1)
+SUMIFS(#REF!,#REF!,AM$2,#REF!,AM$3,#REF!,$L58,#REF!,AM$1)
+SUMIFS(#REF!,#REF!,"Lấy",#REF!,AM$2,#REF!,AM$3,#REF!,AM$1,#REF!,$L58)</f>
        <v>#REF!</v>
      </c>
      <c r="AN58" s="333" t="e">
        <f>SUMIFS(#REF!,#REF!,AN$2,#REF!,AN$3,#REF!,$L58,#REF!,AN$1)
+SUMIFS(#REF!,#REF!,AN$2,#REF!,AN$3,#REF!,$L58,#REF!,AN$1)
+SUMIFS(#REF!,#REF!,"Lấy",#REF!,AN$2,#REF!,AN$3,#REF!,AN$1,#REF!,$L58)</f>
        <v>#REF!</v>
      </c>
      <c r="AO58" s="333" t="e">
        <f>SUMIFS(#REF!,#REF!,AO$2,#REF!,AO$3,#REF!,$L58,#REF!,AO$1)
+SUMIFS(#REF!,#REF!,AO$2,#REF!,AO$3,#REF!,$L58,#REF!,AO$1)
+SUMIFS(#REF!,#REF!,"Lấy",#REF!,AO$2,#REF!,AO$3,#REF!,AO$1,#REF!,$L58)</f>
        <v>#REF!</v>
      </c>
      <c r="AP58" s="333" t="e">
        <f>SUMIFS(#REF!,#REF!,AP$2,#REF!,AP$3,#REF!,$L58,#REF!,AP$1)
+SUMIFS(#REF!,#REF!,AP$2,#REF!,AP$3,#REF!,$L58,#REF!,AP$1)
+SUMIFS(#REF!,#REF!,"Lấy",#REF!,AP$2,#REF!,AP$3,#REF!,AP$1,#REF!,$L58)</f>
        <v>#REF!</v>
      </c>
      <c r="AQ58" s="333" t="e">
        <f>SUMIFS(#REF!,#REF!,AQ$2,#REF!,AQ$3,#REF!,$L58,#REF!,AQ$1)
+SUMIFS(#REF!,#REF!,AQ$2,#REF!,AQ$3,#REF!,$L58,#REF!,AQ$1)
+SUMIFS(#REF!,#REF!,"Lấy",#REF!,AQ$2,#REF!,AQ$3,#REF!,AQ$1,#REF!,$L58)</f>
        <v>#REF!</v>
      </c>
      <c r="AR58" s="334" t="e">
        <f t="shared" si="3"/>
        <v>#REF!</v>
      </c>
      <c r="AT58" s="333" t="e">
        <f>SUMIFS(#REF!,#REF!,AT$2,#REF!,AT$3,#REF!,$L58,#REF!,AT$1)
+SUMIFS(#REF!,#REF!,AT$2,#REF!,AT$3,#REF!,$L58,#REF!,AT$1)
+SUMIFS(#REF!,#REF!,"Lấy",#REF!,AT$2,#REF!,AT$3,#REF!,AT$1,#REF!,$L58)</f>
        <v>#REF!</v>
      </c>
      <c r="AU58" s="333" t="e">
        <f>SUMIFS(#REF!,#REF!,AU$2,#REF!,AU$3,#REF!,$L58,#REF!,AU$1)
+SUMIFS(#REF!,#REF!,AU$2,#REF!,AU$3,#REF!,$L58,#REF!,AU$1)
+SUMIFS(#REF!,#REF!,"Lấy",#REF!,AU$2,#REF!,AU$3,#REF!,AU$1,#REF!,$L58)</f>
        <v>#REF!</v>
      </c>
      <c r="AV58" s="333" t="e">
        <f>SUMIFS(#REF!,#REF!,AV$2,#REF!,AV$3,#REF!,$L58,#REF!,AV$1)
+SUMIFS(#REF!,#REF!,AV$2,#REF!,AV$3,#REF!,$L58,#REF!,AV$1)
+SUMIFS(#REF!,#REF!,"Lấy",#REF!,AV$2,#REF!,AV$3,#REF!,AV$1,#REF!,$L58)</f>
        <v>#REF!</v>
      </c>
      <c r="AW58" s="333" t="e">
        <f>SUMIFS(#REF!,#REF!,AW$2,#REF!,AW$3,#REF!,$L58,#REF!,AW$1)
+SUMIFS(#REF!,#REF!,AW$2,#REF!,AW$3,#REF!,$L58,#REF!,AW$1)
+SUMIFS(#REF!,#REF!,"Lấy",#REF!,AW$2,#REF!,AW$3,#REF!,AW$1,#REF!,$L58)</f>
        <v>#REF!</v>
      </c>
      <c r="AX58" s="333" t="e">
        <f>SUMIFS(#REF!,#REF!,AX$2,#REF!,AX$3,#REF!,$L58,#REF!,AX$1)
+SUMIFS(#REF!,#REF!,AX$2,#REF!,AX$3,#REF!,$L58,#REF!,AX$1)
+SUMIFS(#REF!,#REF!,"Lấy",#REF!,AX$2,#REF!,AX$3,#REF!,AX$1,#REF!,$L58)</f>
        <v>#REF!</v>
      </c>
      <c r="AY58" s="333" t="e">
        <f>SUMIFS(#REF!,#REF!,AY$2,#REF!,AY$3,#REF!,$L58,#REF!,AY$1)
+SUMIFS(#REF!,#REF!,AY$2,#REF!,AY$3,#REF!,$L58,#REF!,AY$1)
+SUMIFS(#REF!,#REF!,"Lấy",#REF!,AY$2,#REF!,AY$3,#REF!,AY$1,#REF!,$L58)</f>
        <v>#REF!</v>
      </c>
      <c r="AZ58" s="333" t="e">
        <f>SUMIFS(#REF!,#REF!,AZ$2,#REF!,AZ$3,#REF!,$L58,#REF!,AZ$1)
+SUMIFS(#REF!,#REF!,AZ$2,#REF!,AZ$3,#REF!,$L58,#REF!,AZ$1)
+SUMIFS(#REF!,#REF!,"Lấy",#REF!,AZ$2,#REF!,AZ$3,#REF!,AZ$1,#REF!,$L58)</f>
        <v>#REF!</v>
      </c>
      <c r="BA58" s="333" t="e">
        <f>SUMIFS(#REF!,#REF!,BA$2,#REF!,BA$3,#REF!,$L58,#REF!,BA$1)
+SUMIFS(#REF!,#REF!,BA$2,#REF!,BA$3,#REF!,$L58,#REF!,BA$1)
+SUMIFS(#REF!,#REF!,"Lấy",#REF!,BA$2,#REF!,BA$3,#REF!,BA$1,#REF!,$L58)</f>
        <v>#REF!</v>
      </c>
      <c r="BB58" s="333" t="e">
        <f>SUMIFS(#REF!,#REF!,BB$2,#REF!,BB$3,#REF!,$L58,#REF!,BB$1)
+SUMIFS(#REF!,#REF!,BB$2,#REF!,BB$3,#REF!,$L58,#REF!,BB$1)
+SUMIFS(#REF!,#REF!,"Lấy",#REF!,BB$2,#REF!,BB$3,#REF!,BB$1,#REF!,$L58)</f>
        <v>#REF!</v>
      </c>
      <c r="BC58" s="333" t="e">
        <f>SUMIFS(#REF!,#REF!,BC$2,#REF!,BC$3,#REF!,$L58,#REF!,BC$1)
+SUMIFS(#REF!,#REF!,BC$2,#REF!,BC$3,#REF!,$L58,#REF!,BC$1)
+SUMIFS(#REF!,#REF!,"Lấy",#REF!,BC$2,#REF!,BC$3,#REF!,BC$1,#REF!,$L58)</f>
        <v>#REF!</v>
      </c>
      <c r="BD58" s="333" t="e">
        <f>SUMIFS(#REF!,#REF!,BD$2,#REF!,BD$3,#REF!,$L58,#REF!,BD$1)
+SUMIFS(#REF!,#REF!,BD$2,#REF!,BD$3,#REF!,$L58,#REF!,BD$1)
+SUMIFS(#REF!,#REF!,"Lấy",#REF!,BD$2,#REF!,BD$3,#REF!,BD$1,#REF!,$L58)</f>
        <v>#REF!</v>
      </c>
      <c r="BE58" s="333" t="e">
        <f>SUMIFS(#REF!,#REF!,BE$2,#REF!,BE$3,#REF!,$L58,#REF!,BE$1)
+SUMIFS(#REF!,#REF!,BE$2,#REF!,BE$3,#REF!,$L58,#REF!,BE$1)
+SUMIFS(#REF!,#REF!,"Lấy",#REF!,BE$2,#REF!,BE$3,#REF!,BE$1,#REF!,$L58)</f>
        <v>#REF!</v>
      </c>
      <c r="BF58" s="334" t="e">
        <f t="shared" si="4"/>
        <v>#REF!</v>
      </c>
      <c r="BH58" s="333" t="e">
        <f>SUMIFS(#REF!,#REF!,BH$2,#REF!,BH$3,#REF!,$L58,#REF!,BH$1)
+SUMIFS(#REF!,#REF!,BH$2,#REF!,BH$3,#REF!,$L58,#REF!,BH$1)
+SUMIFS(#REF!,#REF!,"Lấy",#REF!,BH$2,#REF!,BH$3,#REF!,BH$1,#REF!,$L58)</f>
        <v>#REF!</v>
      </c>
      <c r="BI58" s="333" t="e">
        <f>SUMIFS(#REF!,#REF!,BI$2,#REF!,BI$3,#REF!,$L58,#REF!,BI$1)
+SUMIFS(#REF!,#REF!,BI$2,#REF!,BI$3,#REF!,$L58,#REF!,BI$1)
+SUMIFS(#REF!,#REF!,"Lấy",#REF!,BI$2,#REF!,BI$3,#REF!,BI$1,#REF!,$L58)</f>
        <v>#REF!</v>
      </c>
      <c r="BJ58" s="333" t="e">
        <f>SUMIFS(#REF!,#REF!,BJ$2,#REF!,BJ$3,#REF!,$L58,#REF!,BJ$1)
+SUMIFS(#REF!,#REF!,BJ$2,#REF!,BJ$3,#REF!,$L58,#REF!,BJ$1)
+SUMIFS(#REF!,#REF!,"Lấy",#REF!,BJ$2,#REF!,BJ$3,#REF!,BJ$1,#REF!,$L58)</f>
        <v>#REF!</v>
      </c>
      <c r="BK58" s="333" t="e">
        <f>SUMIFS(#REF!,#REF!,BK$2,#REF!,BK$3,#REF!,$L58,#REF!,BK$1)
+SUMIFS(#REF!,#REF!,BK$2,#REF!,BK$3,#REF!,$L58,#REF!,BK$1)
+SUMIFS(#REF!,#REF!,"Lấy",#REF!,BK$2,#REF!,BK$3,#REF!,BK$1,#REF!,$L58)</f>
        <v>#REF!</v>
      </c>
      <c r="BL58" s="333" t="e">
        <f>SUMIFS(#REF!,#REF!,BL$2,#REF!,BL$3,#REF!,$L58,#REF!,BL$1)
+SUMIFS(#REF!,#REF!,BL$2,#REF!,BL$3,#REF!,$L58,#REF!,BL$1)
+SUMIFS(#REF!,#REF!,"Lấy",#REF!,BL$2,#REF!,BL$3,#REF!,BL$1,#REF!,$L58)</f>
        <v>#REF!</v>
      </c>
      <c r="BM58" s="333" t="e">
        <f>SUMIFS(#REF!,#REF!,BM$2,#REF!,BM$3,#REF!,$L58,#REF!,BM$1)
+SUMIFS(#REF!,#REF!,BM$2,#REF!,BM$3,#REF!,$L58,#REF!,BM$1)
+SUMIFS(#REF!,#REF!,"Lấy",#REF!,BM$2,#REF!,BM$3,#REF!,BM$1,#REF!,$L58)</f>
        <v>#REF!</v>
      </c>
      <c r="BN58" s="333" t="e">
        <f>SUMIFS(#REF!,#REF!,BN$2,#REF!,BN$3,#REF!,$L58,#REF!,BN$1)
+SUMIFS(#REF!,#REF!,BN$2,#REF!,BN$3,#REF!,$L58,#REF!,BN$1)
+SUMIFS(#REF!,#REF!,"Lấy",#REF!,BN$2,#REF!,BN$3,#REF!,BN$1,#REF!,$L58)</f>
        <v>#REF!</v>
      </c>
      <c r="BO58" s="333" t="e">
        <f>SUMIFS(#REF!,#REF!,BO$2,#REF!,BO$3,#REF!,$L58,#REF!,BO$1)
+SUMIFS(#REF!,#REF!,BO$2,#REF!,BO$3,#REF!,$L58,#REF!,BO$1)
+SUMIFS(#REF!,#REF!,"Lấy",#REF!,BO$2,#REF!,BO$3,#REF!,BO$1,#REF!,$L58)</f>
        <v>#REF!</v>
      </c>
      <c r="BP58" s="333" t="e">
        <f>SUMIFS(#REF!,#REF!,BP$2,#REF!,BP$3,#REF!,$L58,#REF!,BP$1)
+SUMIFS(#REF!,#REF!,BP$2,#REF!,BP$3,#REF!,$L58,#REF!,BP$1)
+SUMIFS(#REF!,#REF!,"Lấy",#REF!,BP$2,#REF!,BP$3,#REF!,BP$1,#REF!,$L58)</f>
        <v>#REF!</v>
      </c>
      <c r="BQ58" s="333" t="e">
        <f>SUMIFS(#REF!,#REF!,BQ$2,#REF!,BQ$3,#REF!,$L58,#REF!,BQ$1)
+SUMIFS(#REF!,#REF!,BQ$2,#REF!,BQ$3,#REF!,$L58,#REF!,BQ$1)
+SUMIFS(#REF!,#REF!,"Lấy",#REF!,BQ$2,#REF!,BQ$3,#REF!,BQ$1,#REF!,$L58)</f>
        <v>#REF!</v>
      </c>
      <c r="BR58" s="333" t="e">
        <f>SUMIFS(#REF!,#REF!,BR$2,#REF!,BR$3,#REF!,$L58,#REF!,BR$1)
+SUMIFS(#REF!,#REF!,BR$2,#REF!,BR$3,#REF!,$L58,#REF!,BR$1)
+SUMIFS(#REF!,#REF!,"Lấy",#REF!,BR$2,#REF!,BR$3,#REF!,BR$1,#REF!,$L58)</f>
        <v>#REF!</v>
      </c>
      <c r="BS58" s="333" t="e">
        <f>SUMIFS(#REF!,#REF!,BS$2,#REF!,BS$3,#REF!,$L58,#REF!,BS$1)
+SUMIFS(#REF!,#REF!,BS$2,#REF!,BS$3,#REF!,$L58,#REF!,BS$1)
+SUMIFS(#REF!,#REF!,"Lấy",#REF!,BS$2,#REF!,BS$3,#REF!,BS$1,#REF!,$L58)</f>
        <v>#REF!</v>
      </c>
      <c r="BT58" s="334" t="e">
        <f t="shared" si="5"/>
        <v>#REF!</v>
      </c>
      <c r="BV58" s="331">
        <v>18221015.897634741</v>
      </c>
      <c r="BW58" s="331">
        <v>10932609.538580844</v>
      </c>
      <c r="BX58" s="331">
        <v>24130903.450949982</v>
      </c>
      <c r="BY58" s="331">
        <v>42320616.810994789</v>
      </c>
      <c r="BZ58" s="331">
        <v>44083975.844786234</v>
      </c>
      <c r="CA58" s="331">
        <v>44083975.844786234</v>
      </c>
      <c r="CB58" s="331">
        <v>45847334.878577687</v>
      </c>
      <c r="CC58" s="331">
        <v>45880450.796260469</v>
      </c>
      <c r="CD58" s="331">
        <v>44115818.07332737</v>
      </c>
      <c r="CE58" s="331">
        <v>45849713.972413197</v>
      </c>
      <c r="CF58" s="331">
        <v>44086263.435012691</v>
      </c>
      <c r="CG58" s="331">
        <v>45847334.878577687</v>
      </c>
      <c r="CH58" s="334">
        <f t="shared" si="6"/>
        <v>455400013.42190188</v>
      </c>
      <c r="CI58" s="377">
        <f t="shared" si="7"/>
        <v>0.33311658126271415</v>
      </c>
      <c r="CJ58" s="331">
        <v>35286568</v>
      </c>
      <c r="CK58" s="331">
        <v>20200309</v>
      </c>
      <c r="CL58" s="331">
        <v>50686792</v>
      </c>
      <c r="CM58" s="331">
        <v>44676097</v>
      </c>
      <c r="CN58" s="331">
        <v>51517337</v>
      </c>
      <c r="CO58" s="333"/>
      <c r="CP58" s="333"/>
      <c r="CQ58" s="333"/>
      <c r="CR58" s="333"/>
      <c r="CS58" s="333"/>
      <c r="CT58" s="333"/>
      <c r="CU58" s="333"/>
      <c r="CV58" s="334">
        <f t="shared" si="8"/>
        <v>202367103</v>
      </c>
      <c r="CX58" s="1033"/>
    </row>
    <row r="59" spans="1:102" ht="27.6" x14ac:dyDescent="0.25">
      <c r="B59" s="172">
        <f>IF(C59=0,"",MAX($B$7:B58)+1)</f>
        <v>51</v>
      </c>
      <c r="C59" s="21">
        <v>6412003501</v>
      </c>
      <c r="D59" s="171" t="str">
        <f>_xlfn.XLOOKUP(C59,'COA_DTGroup_Update 20260428'!$C$410:$C$854,'COA_DTGroup_Update 20260428'!$A$410:$A$854,"")</f>
        <v>Chi phí xăng dầu xe giao hàng</v>
      </c>
      <c r="E59" s="9" t="s">
        <v>334</v>
      </c>
      <c r="F59" s="21" t="s">
        <v>856</v>
      </c>
      <c r="G59" s="171" t="s">
        <v>857</v>
      </c>
      <c r="H59" s="179">
        <f>VLOOKUP(C59,'COA_DTGroup_Update 20260428'!C:D,2,0)</f>
        <v>641</v>
      </c>
      <c r="I59" s="179">
        <v>34</v>
      </c>
      <c r="J59" s="198" t="s">
        <v>334</v>
      </c>
      <c r="K59" s="220" t="s">
        <v>197</v>
      </c>
      <c r="L59" s="1041" t="s">
        <v>592</v>
      </c>
      <c r="M59" s="1042" t="s">
        <v>2258</v>
      </c>
      <c r="N59" s="1039"/>
      <c r="O59" s="1039" t="s">
        <v>592</v>
      </c>
      <c r="P59" s="1" t="b">
        <v>1</v>
      </c>
      <c r="R59" s="333" t="e">
        <f>SUMIFS(#REF!,#REF!,R$2,#REF!,R$3,#REF!,$L59,#REF!,R$1)
+SUMIFS(#REF!,#REF!,R$2,#REF!,R$3,#REF!,$L59,#REF!,R$1)
+SUMIFS(#REF!,#REF!,"Lấy",#REF!,R$2,#REF!,R$3,#REF!,R$1,#REF!,$L59)</f>
        <v>#REF!</v>
      </c>
      <c r="S59" s="333" t="e">
        <f>SUMIFS(#REF!,#REF!,S$2,#REF!,S$3,#REF!,$L59,#REF!,S$1)
+SUMIFS(#REF!,#REF!,S$2,#REF!,S$3,#REF!,$L59,#REF!,S$1)
+SUMIFS(#REF!,#REF!,"Lấy",#REF!,S$2,#REF!,S$3,#REF!,S$1,#REF!,$L59)</f>
        <v>#REF!</v>
      </c>
      <c r="T59" s="333" t="e">
        <f>SUMIFS(#REF!,#REF!,T$2,#REF!,T$3,#REF!,$L59,#REF!,T$1)
+SUMIFS(#REF!,#REF!,T$2,#REF!,T$3,#REF!,$L59,#REF!,T$1)
+SUMIFS(#REF!,#REF!,"Lấy",#REF!,T$2,#REF!,T$3,#REF!,T$1,#REF!,$L59)</f>
        <v>#REF!</v>
      </c>
      <c r="U59" s="333" t="e">
        <f>SUMIFS(#REF!,#REF!,U$2,#REF!,U$3,#REF!,$L59,#REF!,U$1)
+SUMIFS(#REF!,#REF!,U$2,#REF!,U$3,#REF!,$L59,#REF!,U$1)
+SUMIFS(#REF!,#REF!,"Lấy",#REF!,U$2,#REF!,U$3,#REF!,U$1,#REF!,$L59)</f>
        <v>#REF!</v>
      </c>
      <c r="V59" s="333" t="e">
        <f>SUMIFS(#REF!,#REF!,V$2,#REF!,V$3,#REF!,$L59,#REF!,V$1)
+SUMIFS(#REF!,#REF!,V$2,#REF!,V$3,#REF!,$L59,#REF!,V$1)
+SUMIFS(#REF!,#REF!,"Lấy",#REF!,V$2,#REF!,V$3,#REF!,V$1,#REF!,$L59)</f>
        <v>#REF!</v>
      </c>
      <c r="W59" s="333" t="e">
        <f>SUMIFS(#REF!,#REF!,W$2,#REF!,W$3,#REF!,$L59,#REF!,W$1)
+SUMIFS(#REF!,#REF!,W$2,#REF!,W$3,#REF!,$L59,#REF!,W$1)
+SUMIFS(#REF!,#REF!,"Lấy",#REF!,W$2,#REF!,W$3,#REF!,W$1,#REF!,$L59)</f>
        <v>#REF!</v>
      </c>
      <c r="X59" s="333" t="e">
        <f>SUMIFS(#REF!,#REF!,X$2,#REF!,X$3,#REF!,$L59,#REF!,X$1)
+SUMIFS(#REF!,#REF!,X$2,#REF!,X$3,#REF!,$L59,#REF!,X$1)
+SUMIFS(#REF!,#REF!,"Lấy",#REF!,X$2,#REF!,X$3,#REF!,X$1,#REF!,$L59)</f>
        <v>#REF!</v>
      </c>
      <c r="Y59" s="333" t="e">
        <f>SUMIFS(#REF!,#REF!,Y$2,#REF!,Y$3,#REF!,$L59,#REF!,Y$1)
+SUMIFS(#REF!,#REF!,Y$2,#REF!,Y$3,#REF!,$L59,#REF!,Y$1)
+SUMIFS(#REF!,#REF!,"Lấy",#REF!,Y$2,#REF!,Y$3,#REF!,Y$1,#REF!,$L59)</f>
        <v>#REF!</v>
      </c>
      <c r="Z59" s="333" t="e">
        <f>SUMIFS(#REF!,#REF!,Z$2,#REF!,Z$3,#REF!,$L59,#REF!,Z$1)
+SUMIFS(#REF!,#REF!,Z$2,#REF!,Z$3,#REF!,$L59,#REF!,Z$1)
+SUMIFS(#REF!,#REF!,"Lấy",#REF!,Z$2,#REF!,Z$3,#REF!,Z$1,#REF!,$L59)</f>
        <v>#REF!</v>
      </c>
      <c r="AA59" s="333" t="e">
        <f>SUMIFS(#REF!,#REF!,AA$2,#REF!,AA$3,#REF!,$L59,#REF!,AA$1)
+SUMIFS(#REF!,#REF!,AA$2,#REF!,AA$3,#REF!,$L59,#REF!,AA$1)
+SUMIFS(#REF!,#REF!,"Lấy",#REF!,AA$2,#REF!,AA$3,#REF!,AA$1,#REF!,$L59)</f>
        <v>#REF!</v>
      </c>
      <c r="AB59" s="333" t="e">
        <f>SUMIFS(#REF!,#REF!,AB$2,#REF!,AB$3,#REF!,$L59,#REF!,AB$1)
+SUMIFS(#REF!,#REF!,AB$2,#REF!,AB$3,#REF!,$L59,#REF!,AB$1)
+SUMIFS(#REF!,#REF!,"Lấy",#REF!,AB$2,#REF!,AB$3,#REF!,AB$1,#REF!,$L59)</f>
        <v>#REF!</v>
      </c>
      <c r="AC59" s="333" t="e">
        <f>SUMIFS(#REF!,#REF!,AC$2,#REF!,AC$3,#REF!,$L59,#REF!,AC$1)
+SUMIFS(#REF!,#REF!,AC$2,#REF!,AC$3,#REF!,$L59,#REF!,AC$1)
+SUMIFS(#REF!,#REF!,"Lấy",#REF!,AC$2,#REF!,AC$3,#REF!,AC$1,#REF!,$L59)</f>
        <v>#REF!</v>
      </c>
      <c r="AD59" s="334" t="e">
        <f t="shared" si="2"/>
        <v>#REF!</v>
      </c>
      <c r="AF59" s="333" t="e">
        <f>SUMIFS(#REF!,#REF!,AF$2,#REF!,AF$3,#REF!,$L59,#REF!,AF$1)
+SUMIFS(#REF!,#REF!,AF$2,#REF!,AF$3,#REF!,$L59,#REF!,AF$1)
+SUMIFS(#REF!,#REF!,"Lấy",#REF!,AF$2,#REF!,AF$3,#REF!,AF$1,#REF!,$L59)</f>
        <v>#REF!</v>
      </c>
      <c r="AG59" s="333" t="e">
        <f>SUMIFS(#REF!,#REF!,AG$2,#REF!,AG$3,#REF!,$L59,#REF!,AG$1)
+SUMIFS(#REF!,#REF!,AG$2,#REF!,AG$3,#REF!,$L59,#REF!,AG$1)
+SUMIFS(#REF!,#REF!,"Lấy",#REF!,AG$2,#REF!,AG$3,#REF!,AG$1,#REF!,$L59)</f>
        <v>#REF!</v>
      </c>
      <c r="AH59" s="333" t="e">
        <f>SUMIFS(#REF!,#REF!,AH$2,#REF!,AH$3,#REF!,$L59,#REF!,AH$1)
+SUMIFS(#REF!,#REF!,AH$2,#REF!,AH$3,#REF!,$L59,#REF!,AH$1)
+SUMIFS(#REF!,#REF!,"Lấy",#REF!,AH$2,#REF!,AH$3,#REF!,AH$1,#REF!,$L59)</f>
        <v>#REF!</v>
      </c>
      <c r="AI59" s="333" t="e">
        <f>SUMIFS(#REF!,#REF!,AI$2,#REF!,AI$3,#REF!,$L59,#REF!,AI$1)
+SUMIFS(#REF!,#REF!,AI$2,#REF!,AI$3,#REF!,$L59,#REF!,AI$1)
+SUMIFS(#REF!,#REF!,"Lấy",#REF!,AI$2,#REF!,AI$3,#REF!,AI$1,#REF!,$L59)</f>
        <v>#REF!</v>
      </c>
      <c r="AJ59" s="333" t="e">
        <f>SUMIFS(#REF!,#REF!,AJ$2,#REF!,AJ$3,#REF!,$L59,#REF!,AJ$1)
+SUMIFS(#REF!,#REF!,AJ$2,#REF!,AJ$3,#REF!,$L59,#REF!,AJ$1)
+SUMIFS(#REF!,#REF!,"Lấy",#REF!,AJ$2,#REF!,AJ$3,#REF!,AJ$1,#REF!,$L59)</f>
        <v>#REF!</v>
      </c>
      <c r="AK59" s="333" t="e">
        <f>SUMIFS(#REF!,#REF!,AK$2,#REF!,AK$3,#REF!,$L59,#REF!,AK$1)
+SUMIFS(#REF!,#REF!,AK$2,#REF!,AK$3,#REF!,$L59,#REF!,AK$1)
+SUMIFS(#REF!,#REF!,"Lấy",#REF!,AK$2,#REF!,AK$3,#REF!,AK$1,#REF!,$L59)</f>
        <v>#REF!</v>
      </c>
      <c r="AL59" s="333" t="e">
        <f>SUMIFS(#REF!,#REF!,AL$2,#REF!,AL$3,#REF!,$L59,#REF!,AL$1)
+SUMIFS(#REF!,#REF!,AL$2,#REF!,AL$3,#REF!,$L59,#REF!,AL$1)
+SUMIFS(#REF!,#REF!,"Lấy",#REF!,AL$2,#REF!,AL$3,#REF!,AL$1,#REF!,$L59)</f>
        <v>#REF!</v>
      </c>
      <c r="AM59" s="333" t="e">
        <f>SUMIFS(#REF!,#REF!,AM$2,#REF!,AM$3,#REF!,$L59,#REF!,AM$1)
+SUMIFS(#REF!,#REF!,AM$2,#REF!,AM$3,#REF!,$L59,#REF!,AM$1)
+SUMIFS(#REF!,#REF!,"Lấy",#REF!,AM$2,#REF!,AM$3,#REF!,AM$1,#REF!,$L59)</f>
        <v>#REF!</v>
      </c>
      <c r="AN59" s="333" t="e">
        <f>SUMIFS(#REF!,#REF!,AN$2,#REF!,AN$3,#REF!,$L59,#REF!,AN$1)
+SUMIFS(#REF!,#REF!,AN$2,#REF!,AN$3,#REF!,$L59,#REF!,AN$1)
+SUMIFS(#REF!,#REF!,"Lấy",#REF!,AN$2,#REF!,AN$3,#REF!,AN$1,#REF!,$L59)</f>
        <v>#REF!</v>
      </c>
      <c r="AO59" s="333" t="e">
        <f>SUMIFS(#REF!,#REF!,AO$2,#REF!,AO$3,#REF!,$L59,#REF!,AO$1)
+SUMIFS(#REF!,#REF!,AO$2,#REF!,AO$3,#REF!,$L59,#REF!,AO$1)
+SUMIFS(#REF!,#REF!,"Lấy",#REF!,AO$2,#REF!,AO$3,#REF!,AO$1,#REF!,$L59)</f>
        <v>#REF!</v>
      </c>
      <c r="AP59" s="333" t="e">
        <f>SUMIFS(#REF!,#REF!,AP$2,#REF!,AP$3,#REF!,$L59,#REF!,AP$1)
+SUMIFS(#REF!,#REF!,AP$2,#REF!,AP$3,#REF!,$L59,#REF!,AP$1)
+SUMIFS(#REF!,#REF!,"Lấy",#REF!,AP$2,#REF!,AP$3,#REF!,AP$1,#REF!,$L59)</f>
        <v>#REF!</v>
      </c>
      <c r="AQ59" s="333" t="e">
        <f>SUMIFS(#REF!,#REF!,AQ$2,#REF!,AQ$3,#REF!,$L59,#REF!,AQ$1)
+SUMIFS(#REF!,#REF!,AQ$2,#REF!,AQ$3,#REF!,$L59,#REF!,AQ$1)
+SUMIFS(#REF!,#REF!,"Lấy",#REF!,AQ$2,#REF!,AQ$3,#REF!,AQ$1,#REF!,$L59)</f>
        <v>#REF!</v>
      </c>
      <c r="AR59" s="334" t="e">
        <f t="shared" si="3"/>
        <v>#REF!</v>
      </c>
      <c r="AT59" s="333" t="e">
        <f>SUMIFS(#REF!,#REF!,AT$2,#REF!,AT$3,#REF!,$L59,#REF!,AT$1)
+SUMIFS(#REF!,#REF!,AT$2,#REF!,AT$3,#REF!,$L59,#REF!,AT$1)
+SUMIFS(#REF!,#REF!,"Lấy",#REF!,AT$2,#REF!,AT$3,#REF!,AT$1,#REF!,$L59)</f>
        <v>#REF!</v>
      </c>
      <c r="AU59" s="333" t="e">
        <f>SUMIFS(#REF!,#REF!,AU$2,#REF!,AU$3,#REF!,$L59,#REF!,AU$1)
+SUMIFS(#REF!,#REF!,AU$2,#REF!,AU$3,#REF!,$L59,#REF!,AU$1)
+SUMIFS(#REF!,#REF!,"Lấy",#REF!,AU$2,#REF!,AU$3,#REF!,AU$1,#REF!,$L59)</f>
        <v>#REF!</v>
      </c>
      <c r="AV59" s="333" t="e">
        <f>SUMIFS(#REF!,#REF!,AV$2,#REF!,AV$3,#REF!,$L59,#REF!,AV$1)
+SUMIFS(#REF!,#REF!,AV$2,#REF!,AV$3,#REF!,$L59,#REF!,AV$1)
+SUMIFS(#REF!,#REF!,"Lấy",#REF!,AV$2,#REF!,AV$3,#REF!,AV$1,#REF!,$L59)</f>
        <v>#REF!</v>
      </c>
      <c r="AW59" s="333" t="e">
        <f>SUMIFS(#REF!,#REF!,AW$2,#REF!,AW$3,#REF!,$L59,#REF!,AW$1)
+SUMIFS(#REF!,#REF!,AW$2,#REF!,AW$3,#REF!,$L59,#REF!,AW$1)
+SUMIFS(#REF!,#REF!,"Lấy",#REF!,AW$2,#REF!,AW$3,#REF!,AW$1,#REF!,$L59)</f>
        <v>#REF!</v>
      </c>
      <c r="AX59" s="333" t="e">
        <f>SUMIFS(#REF!,#REF!,AX$2,#REF!,AX$3,#REF!,$L59,#REF!,AX$1)
+SUMIFS(#REF!,#REF!,AX$2,#REF!,AX$3,#REF!,$L59,#REF!,AX$1)
+SUMIFS(#REF!,#REF!,"Lấy",#REF!,AX$2,#REF!,AX$3,#REF!,AX$1,#REF!,$L59)</f>
        <v>#REF!</v>
      </c>
      <c r="AY59" s="333" t="e">
        <f>SUMIFS(#REF!,#REF!,AY$2,#REF!,AY$3,#REF!,$L59,#REF!,AY$1)
+SUMIFS(#REF!,#REF!,AY$2,#REF!,AY$3,#REF!,$L59,#REF!,AY$1)
+SUMIFS(#REF!,#REF!,"Lấy",#REF!,AY$2,#REF!,AY$3,#REF!,AY$1,#REF!,$L59)</f>
        <v>#REF!</v>
      </c>
      <c r="AZ59" s="333" t="e">
        <f>SUMIFS(#REF!,#REF!,AZ$2,#REF!,AZ$3,#REF!,$L59,#REF!,AZ$1)
+SUMIFS(#REF!,#REF!,AZ$2,#REF!,AZ$3,#REF!,$L59,#REF!,AZ$1)
+SUMIFS(#REF!,#REF!,"Lấy",#REF!,AZ$2,#REF!,AZ$3,#REF!,AZ$1,#REF!,$L59)</f>
        <v>#REF!</v>
      </c>
      <c r="BA59" s="333" t="e">
        <f>SUMIFS(#REF!,#REF!,BA$2,#REF!,BA$3,#REF!,$L59,#REF!,BA$1)
+SUMIFS(#REF!,#REF!,BA$2,#REF!,BA$3,#REF!,$L59,#REF!,BA$1)
+SUMIFS(#REF!,#REF!,"Lấy",#REF!,BA$2,#REF!,BA$3,#REF!,BA$1,#REF!,$L59)</f>
        <v>#REF!</v>
      </c>
      <c r="BB59" s="333" t="e">
        <f>SUMIFS(#REF!,#REF!,BB$2,#REF!,BB$3,#REF!,$L59,#REF!,BB$1)
+SUMIFS(#REF!,#REF!,BB$2,#REF!,BB$3,#REF!,$L59,#REF!,BB$1)
+SUMIFS(#REF!,#REF!,"Lấy",#REF!,BB$2,#REF!,BB$3,#REF!,BB$1,#REF!,$L59)</f>
        <v>#REF!</v>
      </c>
      <c r="BC59" s="333" t="e">
        <f>SUMIFS(#REF!,#REF!,BC$2,#REF!,BC$3,#REF!,$L59,#REF!,BC$1)
+SUMIFS(#REF!,#REF!,BC$2,#REF!,BC$3,#REF!,$L59,#REF!,BC$1)
+SUMIFS(#REF!,#REF!,"Lấy",#REF!,BC$2,#REF!,BC$3,#REF!,BC$1,#REF!,$L59)</f>
        <v>#REF!</v>
      </c>
      <c r="BD59" s="333" t="e">
        <f>SUMIFS(#REF!,#REF!,BD$2,#REF!,BD$3,#REF!,$L59,#REF!,BD$1)
+SUMIFS(#REF!,#REF!,BD$2,#REF!,BD$3,#REF!,$L59,#REF!,BD$1)
+SUMIFS(#REF!,#REF!,"Lấy",#REF!,BD$2,#REF!,BD$3,#REF!,BD$1,#REF!,$L59)</f>
        <v>#REF!</v>
      </c>
      <c r="BE59" s="333" t="e">
        <f>SUMIFS(#REF!,#REF!,BE$2,#REF!,BE$3,#REF!,$L59,#REF!,BE$1)
+SUMIFS(#REF!,#REF!,BE$2,#REF!,BE$3,#REF!,$L59,#REF!,BE$1)
+SUMIFS(#REF!,#REF!,"Lấy",#REF!,BE$2,#REF!,BE$3,#REF!,BE$1,#REF!,$L59)</f>
        <v>#REF!</v>
      </c>
      <c r="BF59" s="334" t="e">
        <f t="shared" si="4"/>
        <v>#REF!</v>
      </c>
      <c r="BH59" s="333" t="e">
        <f>SUMIFS(#REF!,#REF!,BH$2,#REF!,BH$3,#REF!,$L59,#REF!,BH$1)
+SUMIFS(#REF!,#REF!,BH$2,#REF!,BH$3,#REF!,$L59,#REF!,BH$1)
+SUMIFS(#REF!,#REF!,"Lấy",#REF!,BH$2,#REF!,BH$3,#REF!,BH$1,#REF!,$L59)</f>
        <v>#REF!</v>
      </c>
      <c r="BI59" s="333" t="e">
        <f>SUMIFS(#REF!,#REF!,BI$2,#REF!,BI$3,#REF!,$L59,#REF!,BI$1)
+SUMIFS(#REF!,#REF!,BI$2,#REF!,BI$3,#REF!,$L59,#REF!,BI$1)
+SUMIFS(#REF!,#REF!,"Lấy",#REF!,BI$2,#REF!,BI$3,#REF!,BI$1,#REF!,$L59)</f>
        <v>#REF!</v>
      </c>
      <c r="BJ59" s="333" t="e">
        <f>SUMIFS(#REF!,#REF!,BJ$2,#REF!,BJ$3,#REF!,$L59,#REF!,BJ$1)
+SUMIFS(#REF!,#REF!,BJ$2,#REF!,BJ$3,#REF!,$L59,#REF!,BJ$1)
+SUMIFS(#REF!,#REF!,"Lấy",#REF!,BJ$2,#REF!,BJ$3,#REF!,BJ$1,#REF!,$L59)</f>
        <v>#REF!</v>
      </c>
      <c r="BK59" s="333" t="e">
        <f>SUMIFS(#REF!,#REF!,BK$2,#REF!,BK$3,#REF!,$L59,#REF!,BK$1)
+SUMIFS(#REF!,#REF!,BK$2,#REF!,BK$3,#REF!,$L59,#REF!,BK$1)
+SUMIFS(#REF!,#REF!,"Lấy",#REF!,BK$2,#REF!,BK$3,#REF!,BK$1,#REF!,$L59)</f>
        <v>#REF!</v>
      </c>
      <c r="BL59" s="333" t="e">
        <f>SUMIFS(#REF!,#REF!,BL$2,#REF!,BL$3,#REF!,$L59,#REF!,BL$1)
+SUMIFS(#REF!,#REF!,BL$2,#REF!,BL$3,#REF!,$L59,#REF!,BL$1)
+SUMIFS(#REF!,#REF!,"Lấy",#REF!,BL$2,#REF!,BL$3,#REF!,BL$1,#REF!,$L59)</f>
        <v>#REF!</v>
      </c>
      <c r="BM59" s="333" t="e">
        <f>SUMIFS(#REF!,#REF!,BM$2,#REF!,BM$3,#REF!,$L59,#REF!,BM$1)
+SUMIFS(#REF!,#REF!,BM$2,#REF!,BM$3,#REF!,$L59,#REF!,BM$1)
+SUMIFS(#REF!,#REF!,"Lấy",#REF!,BM$2,#REF!,BM$3,#REF!,BM$1,#REF!,$L59)</f>
        <v>#REF!</v>
      </c>
      <c r="BN59" s="333" t="e">
        <f>SUMIFS(#REF!,#REF!,BN$2,#REF!,BN$3,#REF!,$L59,#REF!,BN$1)
+SUMIFS(#REF!,#REF!,BN$2,#REF!,BN$3,#REF!,$L59,#REF!,BN$1)
+SUMIFS(#REF!,#REF!,"Lấy",#REF!,BN$2,#REF!,BN$3,#REF!,BN$1,#REF!,$L59)</f>
        <v>#REF!</v>
      </c>
      <c r="BO59" s="333" t="e">
        <f>SUMIFS(#REF!,#REF!,BO$2,#REF!,BO$3,#REF!,$L59,#REF!,BO$1)
+SUMIFS(#REF!,#REF!,BO$2,#REF!,BO$3,#REF!,$L59,#REF!,BO$1)
+SUMIFS(#REF!,#REF!,"Lấy",#REF!,BO$2,#REF!,BO$3,#REF!,BO$1,#REF!,$L59)</f>
        <v>#REF!</v>
      </c>
      <c r="BP59" s="333" t="e">
        <f>SUMIFS(#REF!,#REF!,BP$2,#REF!,BP$3,#REF!,$L59,#REF!,BP$1)
+SUMIFS(#REF!,#REF!,BP$2,#REF!,BP$3,#REF!,$L59,#REF!,BP$1)
+SUMIFS(#REF!,#REF!,"Lấy",#REF!,BP$2,#REF!,BP$3,#REF!,BP$1,#REF!,$L59)</f>
        <v>#REF!</v>
      </c>
      <c r="BQ59" s="333" t="e">
        <f>SUMIFS(#REF!,#REF!,BQ$2,#REF!,BQ$3,#REF!,$L59,#REF!,BQ$1)
+SUMIFS(#REF!,#REF!,BQ$2,#REF!,BQ$3,#REF!,$L59,#REF!,BQ$1)
+SUMIFS(#REF!,#REF!,"Lấy",#REF!,BQ$2,#REF!,BQ$3,#REF!,BQ$1,#REF!,$L59)</f>
        <v>#REF!</v>
      </c>
      <c r="BR59" s="333" t="e">
        <f>SUMIFS(#REF!,#REF!,BR$2,#REF!,BR$3,#REF!,$L59,#REF!,BR$1)
+SUMIFS(#REF!,#REF!,BR$2,#REF!,BR$3,#REF!,$L59,#REF!,BR$1)
+SUMIFS(#REF!,#REF!,"Lấy",#REF!,BR$2,#REF!,BR$3,#REF!,BR$1,#REF!,$L59)</f>
        <v>#REF!</v>
      </c>
      <c r="BS59" s="333" t="e">
        <f>SUMIFS(#REF!,#REF!,BS$2,#REF!,BS$3,#REF!,$L59,#REF!,BS$1)
+SUMIFS(#REF!,#REF!,BS$2,#REF!,BS$3,#REF!,$L59,#REF!,BS$1)
+SUMIFS(#REF!,#REF!,"Lấy",#REF!,BS$2,#REF!,BS$3,#REF!,BS$1,#REF!,$L59)</f>
        <v>#REF!</v>
      </c>
      <c r="BT59" s="334" t="e">
        <f t="shared" si="5"/>
        <v>#REF!</v>
      </c>
      <c r="BV59" s="331">
        <v>0</v>
      </c>
      <c r="BW59" s="331">
        <v>0</v>
      </c>
      <c r="BX59" s="331">
        <v>0</v>
      </c>
      <c r="BY59" s="331">
        <v>0</v>
      </c>
      <c r="BZ59" s="331">
        <v>0</v>
      </c>
      <c r="CA59" s="331">
        <v>0</v>
      </c>
      <c r="CB59" s="331">
        <v>0</v>
      </c>
      <c r="CC59" s="331">
        <v>0</v>
      </c>
      <c r="CD59" s="331">
        <v>0</v>
      </c>
      <c r="CE59" s="331">
        <v>0</v>
      </c>
      <c r="CF59" s="331">
        <v>0</v>
      </c>
      <c r="CG59" s="331">
        <v>0</v>
      </c>
      <c r="CH59" s="334">
        <f t="shared" si="6"/>
        <v>0</v>
      </c>
      <c r="CI59" s="377">
        <f t="shared" si="7"/>
        <v>0</v>
      </c>
      <c r="CJ59" s="331">
        <v>0</v>
      </c>
      <c r="CK59" s="331">
        <v>0</v>
      </c>
      <c r="CL59" s="331">
        <v>0</v>
      </c>
      <c r="CM59" s="331">
        <v>0</v>
      </c>
      <c r="CN59" s="331">
        <v>0</v>
      </c>
      <c r="CO59" s="333"/>
      <c r="CP59" s="333"/>
      <c r="CQ59" s="333"/>
      <c r="CR59" s="333"/>
      <c r="CS59" s="333"/>
      <c r="CT59" s="333"/>
      <c r="CU59" s="333"/>
      <c r="CV59" s="334">
        <f t="shared" si="8"/>
        <v>0</v>
      </c>
      <c r="CX59" s="1033"/>
    </row>
    <row r="60" spans="1:102" s="3" customFormat="1" x14ac:dyDescent="0.25">
      <c r="A60" s="191"/>
      <c r="B60" s="172">
        <f>IF(C60=0,"",MAX($B$7:B59)+1)</f>
        <v>52</v>
      </c>
      <c r="C60" s="206">
        <v>6417003801</v>
      </c>
      <c r="D60" s="9" t="str">
        <f>_xlfn.XLOOKUP(C60,'COA_DTGroup_Update 20260428'!$C$410:$C$854,'COA_DTGroup_Update 20260428'!$A$410:$A$854,"")</f>
        <v>Phí cầu đường xe</v>
      </c>
      <c r="E60" s="9" t="s">
        <v>336</v>
      </c>
      <c r="F60" s="206" t="s">
        <v>858</v>
      </c>
      <c r="G60" s="208"/>
      <c r="H60" s="179">
        <f>VLOOKUP(C60,'COA_DTGroup_Update 20260428'!C:D,2,0)</f>
        <v>641</v>
      </c>
      <c r="I60" s="179">
        <v>36</v>
      </c>
      <c r="J60" s="198" t="s">
        <v>336</v>
      </c>
      <c r="K60" s="220" t="s">
        <v>197</v>
      </c>
      <c r="L60" s="1041" t="s">
        <v>559</v>
      </c>
      <c r="M60" s="1042" t="s">
        <v>2258</v>
      </c>
      <c r="N60" s="284"/>
      <c r="O60" s="284" t="s">
        <v>559</v>
      </c>
      <c r="P60" s="1" t="b">
        <v>1</v>
      </c>
      <c r="R60" s="335" t="e">
        <f>SUMIFS(#REF!,#REF!,R$2,#REF!,R$3,#REF!,$L60,#REF!,R$1)
+SUMIFS(#REF!,#REF!,R$2,#REF!,R$3,#REF!,$L60,#REF!,R$1)
+SUMIFS(#REF!,#REF!,"Lấy",#REF!,R$2,#REF!,R$3,#REF!,R$1,#REF!,$L60)</f>
        <v>#REF!</v>
      </c>
      <c r="S60" s="335" t="e">
        <f>SUMIFS(#REF!,#REF!,S$2,#REF!,S$3,#REF!,$L60,#REF!,S$1)
+SUMIFS(#REF!,#REF!,S$2,#REF!,S$3,#REF!,$L60,#REF!,S$1)
+SUMIFS(#REF!,#REF!,"Lấy",#REF!,S$2,#REF!,S$3,#REF!,S$1,#REF!,$L60)</f>
        <v>#REF!</v>
      </c>
      <c r="T60" s="335" t="e">
        <f>SUMIFS(#REF!,#REF!,T$2,#REF!,T$3,#REF!,$L60,#REF!,T$1)
+SUMIFS(#REF!,#REF!,T$2,#REF!,T$3,#REF!,$L60,#REF!,T$1)
+SUMIFS(#REF!,#REF!,"Lấy",#REF!,T$2,#REF!,T$3,#REF!,T$1,#REF!,$L60)</f>
        <v>#REF!</v>
      </c>
      <c r="U60" s="335" t="e">
        <f>SUMIFS(#REF!,#REF!,U$2,#REF!,U$3,#REF!,$L60,#REF!,U$1)
+SUMIFS(#REF!,#REF!,U$2,#REF!,U$3,#REF!,$L60,#REF!,U$1)
+SUMIFS(#REF!,#REF!,"Lấy",#REF!,U$2,#REF!,U$3,#REF!,U$1,#REF!,$L60)</f>
        <v>#REF!</v>
      </c>
      <c r="V60" s="335" t="e">
        <f>SUMIFS(#REF!,#REF!,V$2,#REF!,V$3,#REF!,$L60,#REF!,V$1)
+SUMIFS(#REF!,#REF!,V$2,#REF!,V$3,#REF!,$L60,#REF!,V$1)
+SUMIFS(#REF!,#REF!,"Lấy",#REF!,V$2,#REF!,V$3,#REF!,V$1,#REF!,$L60)</f>
        <v>#REF!</v>
      </c>
      <c r="W60" s="335" t="e">
        <f>SUMIFS(#REF!,#REF!,W$2,#REF!,W$3,#REF!,$L60,#REF!,W$1)
+SUMIFS(#REF!,#REF!,W$2,#REF!,W$3,#REF!,$L60,#REF!,W$1)
+SUMIFS(#REF!,#REF!,"Lấy",#REF!,W$2,#REF!,W$3,#REF!,W$1,#REF!,$L60)</f>
        <v>#REF!</v>
      </c>
      <c r="X60" s="335" t="e">
        <f>SUMIFS(#REF!,#REF!,X$2,#REF!,X$3,#REF!,$L60,#REF!,X$1)
+SUMIFS(#REF!,#REF!,X$2,#REF!,X$3,#REF!,$L60,#REF!,X$1)
+SUMIFS(#REF!,#REF!,"Lấy",#REF!,X$2,#REF!,X$3,#REF!,X$1,#REF!,$L60)</f>
        <v>#REF!</v>
      </c>
      <c r="Y60" s="335" t="e">
        <f>SUMIFS(#REF!,#REF!,Y$2,#REF!,Y$3,#REF!,$L60,#REF!,Y$1)
+SUMIFS(#REF!,#REF!,Y$2,#REF!,Y$3,#REF!,$L60,#REF!,Y$1)
+SUMIFS(#REF!,#REF!,"Lấy",#REF!,Y$2,#REF!,Y$3,#REF!,Y$1,#REF!,$L60)</f>
        <v>#REF!</v>
      </c>
      <c r="Z60" s="335" t="e">
        <f>SUMIFS(#REF!,#REF!,Z$2,#REF!,Z$3,#REF!,$L60,#REF!,Z$1)
+SUMIFS(#REF!,#REF!,Z$2,#REF!,Z$3,#REF!,$L60,#REF!,Z$1)
+SUMIFS(#REF!,#REF!,"Lấy",#REF!,Z$2,#REF!,Z$3,#REF!,Z$1,#REF!,$L60)</f>
        <v>#REF!</v>
      </c>
      <c r="AA60" s="335" t="e">
        <f>SUMIFS(#REF!,#REF!,AA$2,#REF!,AA$3,#REF!,$L60,#REF!,AA$1)
+SUMIFS(#REF!,#REF!,AA$2,#REF!,AA$3,#REF!,$L60,#REF!,AA$1)
+SUMIFS(#REF!,#REF!,"Lấy",#REF!,AA$2,#REF!,AA$3,#REF!,AA$1,#REF!,$L60)</f>
        <v>#REF!</v>
      </c>
      <c r="AB60" s="335" t="e">
        <f>SUMIFS(#REF!,#REF!,AB$2,#REF!,AB$3,#REF!,$L60,#REF!,AB$1)
+SUMIFS(#REF!,#REF!,AB$2,#REF!,AB$3,#REF!,$L60,#REF!,AB$1)
+SUMIFS(#REF!,#REF!,"Lấy",#REF!,AB$2,#REF!,AB$3,#REF!,AB$1,#REF!,$L60)</f>
        <v>#REF!</v>
      </c>
      <c r="AC60" s="335" t="e">
        <f>SUMIFS(#REF!,#REF!,AC$2,#REF!,AC$3,#REF!,$L60,#REF!,AC$1)
+SUMIFS(#REF!,#REF!,AC$2,#REF!,AC$3,#REF!,$L60,#REF!,AC$1)
+SUMIFS(#REF!,#REF!,"Lấy",#REF!,AC$2,#REF!,AC$3,#REF!,AC$1,#REF!,$L60)</f>
        <v>#REF!</v>
      </c>
      <c r="AD60" s="336" t="e">
        <f t="shared" si="2"/>
        <v>#REF!</v>
      </c>
      <c r="AF60" s="335" t="e">
        <f>SUMIFS(#REF!,#REF!,AF$2,#REF!,AF$3,#REF!,$L60,#REF!,AF$1)
+SUMIFS(#REF!,#REF!,AF$2,#REF!,AF$3,#REF!,$L60,#REF!,AF$1)
+SUMIFS(#REF!,#REF!,"Lấy",#REF!,AF$2,#REF!,AF$3,#REF!,AF$1,#REF!,$L60)</f>
        <v>#REF!</v>
      </c>
      <c r="AG60" s="335" t="e">
        <f>SUMIFS(#REF!,#REF!,AG$2,#REF!,AG$3,#REF!,$L60,#REF!,AG$1)
+SUMIFS(#REF!,#REF!,AG$2,#REF!,AG$3,#REF!,$L60,#REF!,AG$1)
+SUMIFS(#REF!,#REF!,"Lấy",#REF!,AG$2,#REF!,AG$3,#REF!,AG$1,#REF!,$L60)</f>
        <v>#REF!</v>
      </c>
      <c r="AH60" s="335" t="e">
        <f>SUMIFS(#REF!,#REF!,AH$2,#REF!,AH$3,#REF!,$L60,#REF!,AH$1)
+SUMIFS(#REF!,#REF!,AH$2,#REF!,AH$3,#REF!,$L60,#REF!,AH$1)
+SUMIFS(#REF!,#REF!,"Lấy",#REF!,AH$2,#REF!,AH$3,#REF!,AH$1,#REF!,$L60)</f>
        <v>#REF!</v>
      </c>
      <c r="AI60" s="335" t="e">
        <f>SUMIFS(#REF!,#REF!,AI$2,#REF!,AI$3,#REF!,$L60,#REF!,AI$1)
+SUMIFS(#REF!,#REF!,AI$2,#REF!,AI$3,#REF!,$L60,#REF!,AI$1)
+SUMIFS(#REF!,#REF!,"Lấy",#REF!,AI$2,#REF!,AI$3,#REF!,AI$1,#REF!,$L60)</f>
        <v>#REF!</v>
      </c>
      <c r="AJ60" s="335" t="e">
        <f>SUMIFS(#REF!,#REF!,AJ$2,#REF!,AJ$3,#REF!,$L60,#REF!,AJ$1)
+SUMIFS(#REF!,#REF!,AJ$2,#REF!,AJ$3,#REF!,$L60,#REF!,AJ$1)
+SUMIFS(#REF!,#REF!,"Lấy",#REF!,AJ$2,#REF!,AJ$3,#REF!,AJ$1,#REF!,$L60)</f>
        <v>#REF!</v>
      </c>
      <c r="AK60" s="335" t="e">
        <f>SUMIFS(#REF!,#REF!,AK$2,#REF!,AK$3,#REF!,$L60,#REF!,AK$1)
+SUMIFS(#REF!,#REF!,AK$2,#REF!,AK$3,#REF!,$L60,#REF!,AK$1)
+SUMIFS(#REF!,#REF!,"Lấy",#REF!,AK$2,#REF!,AK$3,#REF!,AK$1,#REF!,$L60)</f>
        <v>#REF!</v>
      </c>
      <c r="AL60" s="335" t="e">
        <f>SUMIFS(#REF!,#REF!,AL$2,#REF!,AL$3,#REF!,$L60,#REF!,AL$1)
+SUMIFS(#REF!,#REF!,AL$2,#REF!,AL$3,#REF!,$L60,#REF!,AL$1)
+SUMIFS(#REF!,#REF!,"Lấy",#REF!,AL$2,#REF!,AL$3,#REF!,AL$1,#REF!,$L60)</f>
        <v>#REF!</v>
      </c>
      <c r="AM60" s="335" t="e">
        <f>SUMIFS(#REF!,#REF!,AM$2,#REF!,AM$3,#REF!,$L60,#REF!,AM$1)
+SUMIFS(#REF!,#REF!,AM$2,#REF!,AM$3,#REF!,$L60,#REF!,AM$1)
+SUMIFS(#REF!,#REF!,"Lấy",#REF!,AM$2,#REF!,AM$3,#REF!,AM$1,#REF!,$L60)</f>
        <v>#REF!</v>
      </c>
      <c r="AN60" s="335" t="e">
        <f>SUMIFS(#REF!,#REF!,AN$2,#REF!,AN$3,#REF!,$L60,#REF!,AN$1)
+SUMIFS(#REF!,#REF!,AN$2,#REF!,AN$3,#REF!,$L60,#REF!,AN$1)
+SUMIFS(#REF!,#REF!,"Lấy",#REF!,AN$2,#REF!,AN$3,#REF!,AN$1,#REF!,$L60)</f>
        <v>#REF!</v>
      </c>
      <c r="AO60" s="335" t="e">
        <f>SUMIFS(#REF!,#REF!,AO$2,#REF!,AO$3,#REF!,$L60,#REF!,AO$1)
+SUMIFS(#REF!,#REF!,AO$2,#REF!,AO$3,#REF!,$L60,#REF!,AO$1)
+SUMIFS(#REF!,#REF!,"Lấy",#REF!,AO$2,#REF!,AO$3,#REF!,AO$1,#REF!,$L60)</f>
        <v>#REF!</v>
      </c>
      <c r="AP60" s="335" t="e">
        <f>SUMIFS(#REF!,#REF!,AP$2,#REF!,AP$3,#REF!,$L60,#REF!,AP$1)
+SUMIFS(#REF!,#REF!,AP$2,#REF!,AP$3,#REF!,$L60,#REF!,AP$1)
+SUMIFS(#REF!,#REF!,"Lấy",#REF!,AP$2,#REF!,AP$3,#REF!,AP$1,#REF!,$L60)</f>
        <v>#REF!</v>
      </c>
      <c r="AQ60" s="335" t="e">
        <f>SUMIFS(#REF!,#REF!,AQ$2,#REF!,AQ$3,#REF!,$L60,#REF!,AQ$1)
+SUMIFS(#REF!,#REF!,AQ$2,#REF!,AQ$3,#REF!,$L60,#REF!,AQ$1)
+SUMIFS(#REF!,#REF!,"Lấy",#REF!,AQ$2,#REF!,AQ$3,#REF!,AQ$1,#REF!,$L60)</f>
        <v>#REF!</v>
      </c>
      <c r="AR60" s="336" t="e">
        <f t="shared" si="3"/>
        <v>#REF!</v>
      </c>
      <c r="AT60" s="335" t="e">
        <f>SUMIFS(#REF!,#REF!,AT$2,#REF!,AT$3,#REF!,$L60,#REF!,AT$1)
+SUMIFS(#REF!,#REF!,AT$2,#REF!,AT$3,#REF!,$L60,#REF!,AT$1)
+SUMIFS(#REF!,#REF!,"Lấy",#REF!,AT$2,#REF!,AT$3,#REF!,AT$1,#REF!,$L60)</f>
        <v>#REF!</v>
      </c>
      <c r="AU60" s="335" t="e">
        <f>SUMIFS(#REF!,#REF!,AU$2,#REF!,AU$3,#REF!,$L60,#REF!,AU$1)
+SUMIFS(#REF!,#REF!,AU$2,#REF!,AU$3,#REF!,$L60,#REF!,AU$1)
+SUMIFS(#REF!,#REF!,"Lấy",#REF!,AU$2,#REF!,AU$3,#REF!,AU$1,#REF!,$L60)</f>
        <v>#REF!</v>
      </c>
      <c r="AV60" s="335" t="e">
        <f>SUMIFS(#REF!,#REF!,AV$2,#REF!,AV$3,#REF!,$L60,#REF!,AV$1)
+SUMIFS(#REF!,#REF!,AV$2,#REF!,AV$3,#REF!,$L60,#REF!,AV$1)
+SUMIFS(#REF!,#REF!,"Lấy",#REF!,AV$2,#REF!,AV$3,#REF!,AV$1,#REF!,$L60)</f>
        <v>#REF!</v>
      </c>
      <c r="AW60" s="335" t="e">
        <f>SUMIFS(#REF!,#REF!,AW$2,#REF!,AW$3,#REF!,$L60,#REF!,AW$1)
+SUMIFS(#REF!,#REF!,AW$2,#REF!,AW$3,#REF!,$L60,#REF!,AW$1)
+SUMIFS(#REF!,#REF!,"Lấy",#REF!,AW$2,#REF!,AW$3,#REF!,AW$1,#REF!,$L60)</f>
        <v>#REF!</v>
      </c>
      <c r="AX60" s="335" t="e">
        <f>SUMIFS(#REF!,#REF!,AX$2,#REF!,AX$3,#REF!,$L60,#REF!,AX$1)
+SUMIFS(#REF!,#REF!,AX$2,#REF!,AX$3,#REF!,$L60,#REF!,AX$1)
+SUMIFS(#REF!,#REF!,"Lấy",#REF!,AX$2,#REF!,AX$3,#REF!,AX$1,#REF!,$L60)</f>
        <v>#REF!</v>
      </c>
      <c r="AY60" s="335" t="e">
        <f>SUMIFS(#REF!,#REF!,AY$2,#REF!,AY$3,#REF!,$L60,#REF!,AY$1)
+SUMIFS(#REF!,#REF!,AY$2,#REF!,AY$3,#REF!,$L60,#REF!,AY$1)
+SUMIFS(#REF!,#REF!,"Lấy",#REF!,AY$2,#REF!,AY$3,#REF!,AY$1,#REF!,$L60)</f>
        <v>#REF!</v>
      </c>
      <c r="AZ60" s="335" t="e">
        <f>SUMIFS(#REF!,#REF!,AZ$2,#REF!,AZ$3,#REF!,$L60,#REF!,AZ$1)
+SUMIFS(#REF!,#REF!,AZ$2,#REF!,AZ$3,#REF!,$L60,#REF!,AZ$1)
+SUMIFS(#REF!,#REF!,"Lấy",#REF!,AZ$2,#REF!,AZ$3,#REF!,AZ$1,#REF!,$L60)</f>
        <v>#REF!</v>
      </c>
      <c r="BA60" s="335" t="e">
        <f>SUMIFS(#REF!,#REF!,BA$2,#REF!,BA$3,#REF!,$L60,#REF!,BA$1)
+SUMIFS(#REF!,#REF!,BA$2,#REF!,BA$3,#REF!,$L60,#REF!,BA$1)
+SUMIFS(#REF!,#REF!,"Lấy",#REF!,BA$2,#REF!,BA$3,#REF!,BA$1,#REF!,$L60)</f>
        <v>#REF!</v>
      </c>
      <c r="BB60" s="335" t="e">
        <f>SUMIFS(#REF!,#REF!,BB$2,#REF!,BB$3,#REF!,$L60,#REF!,BB$1)
+SUMIFS(#REF!,#REF!,BB$2,#REF!,BB$3,#REF!,$L60,#REF!,BB$1)
+SUMIFS(#REF!,#REF!,"Lấy",#REF!,BB$2,#REF!,BB$3,#REF!,BB$1,#REF!,$L60)</f>
        <v>#REF!</v>
      </c>
      <c r="BC60" s="335" t="e">
        <f>SUMIFS(#REF!,#REF!,BC$2,#REF!,BC$3,#REF!,$L60,#REF!,BC$1)
+SUMIFS(#REF!,#REF!,BC$2,#REF!,BC$3,#REF!,$L60,#REF!,BC$1)
+SUMIFS(#REF!,#REF!,"Lấy",#REF!,BC$2,#REF!,BC$3,#REF!,BC$1,#REF!,$L60)</f>
        <v>#REF!</v>
      </c>
      <c r="BD60" s="335" t="e">
        <f>SUMIFS(#REF!,#REF!,BD$2,#REF!,BD$3,#REF!,$L60,#REF!,BD$1)
+SUMIFS(#REF!,#REF!,BD$2,#REF!,BD$3,#REF!,$L60,#REF!,BD$1)
+SUMIFS(#REF!,#REF!,"Lấy",#REF!,BD$2,#REF!,BD$3,#REF!,BD$1,#REF!,$L60)</f>
        <v>#REF!</v>
      </c>
      <c r="BE60" s="335" t="e">
        <f>SUMIFS(#REF!,#REF!,BE$2,#REF!,BE$3,#REF!,$L60,#REF!,BE$1)
+SUMIFS(#REF!,#REF!,BE$2,#REF!,BE$3,#REF!,$L60,#REF!,BE$1)
+SUMIFS(#REF!,#REF!,"Lấy",#REF!,BE$2,#REF!,BE$3,#REF!,BE$1,#REF!,$L60)</f>
        <v>#REF!</v>
      </c>
      <c r="BF60" s="336" t="e">
        <f t="shared" si="4"/>
        <v>#REF!</v>
      </c>
      <c r="BH60" s="335" t="e">
        <f>SUMIFS(#REF!,#REF!,BH$2,#REF!,BH$3,#REF!,$L60,#REF!,BH$1)
+SUMIFS(#REF!,#REF!,BH$2,#REF!,BH$3,#REF!,$L60,#REF!,BH$1)
+SUMIFS(#REF!,#REF!,"Lấy",#REF!,BH$2,#REF!,BH$3,#REF!,BH$1,#REF!,$L60)</f>
        <v>#REF!</v>
      </c>
      <c r="BI60" s="335" t="e">
        <f>SUMIFS(#REF!,#REF!,BI$2,#REF!,BI$3,#REF!,$L60,#REF!,BI$1)
+SUMIFS(#REF!,#REF!,BI$2,#REF!,BI$3,#REF!,$L60,#REF!,BI$1)
+SUMIFS(#REF!,#REF!,"Lấy",#REF!,BI$2,#REF!,BI$3,#REF!,BI$1,#REF!,$L60)</f>
        <v>#REF!</v>
      </c>
      <c r="BJ60" s="335" t="e">
        <f>SUMIFS(#REF!,#REF!,BJ$2,#REF!,BJ$3,#REF!,$L60,#REF!,BJ$1)
+SUMIFS(#REF!,#REF!,BJ$2,#REF!,BJ$3,#REF!,$L60,#REF!,BJ$1)
+SUMIFS(#REF!,#REF!,"Lấy",#REF!,BJ$2,#REF!,BJ$3,#REF!,BJ$1,#REF!,$L60)</f>
        <v>#REF!</v>
      </c>
      <c r="BK60" s="335" t="e">
        <f>SUMIFS(#REF!,#REF!,BK$2,#REF!,BK$3,#REF!,$L60,#REF!,BK$1)
+SUMIFS(#REF!,#REF!,BK$2,#REF!,BK$3,#REF!,$L60,#REF!,BK$1)
+SUMIFS(#REF!,#REF!,"Lấy",#REF!,BK$2,#REF!,BK$3,#REF!,BK$1,#REF!,$L60)</f>
        <v>#REF!</v>
      </c>
      <c r="BL60" s="335" t="e">
        <f>SUMIFS(#REF!,#REF!,BL$2,#REF!,BL$3,#REF!,$L60,#REF!,BL$1)
+SUMIFS(#REF!,#REF!,BL$2,#REF!,BL$3,#REF!,$L60,#REF!,BL$1)
+SUMIFS(#REF!,#REF!,"Lấy",#REF!,BL$2,#REF!,BL$3,#REF!,BL$1,#REF!,$L60)</f>
        <v>#REF!</v>
      </c>
      <c r="BM60" s="335" t="e">
        <f>SUMIFS(#REF!,#REF!,BM$2,#REF!,BM$3,#REF!,$L60,#REF!,BM$1)
+SUMIFS(#REF!,#REF!,BM$2,#REF!,BM$3,#REF!,$L60,#REF!,BM$1)
+SUMIFS(#REF!,#REF!,"Lấy",#REF!,BM$2,#REF!,BM$3,#REF!,BM$1,#REF!,$L60)</f>
        <v>#REF!</v>
      </c>
      <c r="BN60" s="335" t="e">
        <f>SUMIFS(#REF!,#REF!,BN$2,#REF!,BN$3,#REF!,$L60,#REF!,BN$1)
+SUMIFS(#REF!,#REF!,BN$2,#REF!,BN$3,#REF!,$L60,#REF!,BN$1)
+SUMIFS(#REF!,#REF!,"Lấy",#REF!,BN$2,#REF!,BN$3,#REF!,BN$1,#REF!,$L60)</f>
        <v>#REF!</v>
      </c>
      <c r="BO60" s="335" t="e">
        <f>SUMIFS(#REF!,#REF!,BO$2,#REF!,BO$3,#REF!,$L60,#REF!,BO$1)
+SUMIFS(#REF!,#REF!,BO$2,#REF!,BO$3,#REF!,$L60,#REF!,BO$1)
+SUMIFS(#REF!,#REF!,"Lấy",#REF!,BO$2,#REF!,BO$3,#REF!,BO$1,#REF!,$L60)</f>
        <v>#REF!</v>
      </c>
      <c r="BP60" s="335" t="e">
        <f>SUMIFS(#REF!,#REF!,BP$2,#REF!,BP$3,#REF!,$L60,#REF!,BP$1)
+SUMIFS(#REF!,#REF!,BP$2,#REF!,BP$3,#REF!,$L60,#REF!,BP$1)
+SUMIFS(#REF!,#REF!,"Lấy",#REF!,BP$2,#REF!,BP$3,#REF!,BP$1,#REF!,$L60)</f>
        <v>#REF!</v>
      </c>
      <c r="BQ60" s="335" t="e">
        <f>SUMIFS(#REF!,#REF!,BQ$2,#REF!,BQ$3,#REF!,$L60,#REF!,BQ$1)
+SUMIFS(#REF!,#REF!,BQ$2,#REF!,BQ$3,#REF!,$L60,#REF!,BQ$1)
+SUMIFS(#REF!,#REF!,"Lấy",#REF!,BQ$2,#REF!,BQ$3,#REF!,BQ$1,#REF!,$L60)</f>
        <v>#REF!</v>
      </c>
      <c r="BR60" s="335" t="e">
        <f>SUMIFS(#REF!,#REF!,BR$2,#REF!,BR$3,#REF!,$L60,#REF!,BR$1)
+SUMIFS(#REF!,#REF!,BR$2,#REF!,BR$3,#REF!,$L60,#REF!,BR$1)
+SUMIFS(#REF!,#REF!,"Lấy",#REF!,BR$2,#REF!,BR$3,#REF!,BR$1,#REF!,$L60)</f>
        <v>#REF!</v>
      </c>
      <c r="BS60" s="335" t="e">
        <f>SUMIFS(#REF!,#REF!,BS$2,#REF!,BS$3,#REF!,$L60,#REF!,BS$1)
+SUMIFS(#REF!,#REF!,BS$2,#REF!,BS$3,#REF!,$L60,#REF!,BS$1)
+SUMIFS(#REF!,#REF!,"Lấy",#REF!,BS$2,#REF!,BS$3,#REF!,BS$1,#REF!,$L60)</f>
        <v>#REF!</v>
      </c>
      <c r="BT60" s="336" t="e">
        <f t="shared" si="5"/>
        <v>#REF!</v>
      </c>
      <c r="BV60" s="331">
        <v>0</v>
      </c>
      <c r="BW60" s="331">
        <v>0</v>
      </c>
      <c r="BX60" s="331">
        <v>0</v>
      </c>
      <c r="BY60" s="331">
        <v>0</v>
      </c>
      <c r="BZ60" s="331">
        <v>0</v>
      </c>
      <c r="CA60" s="331">
        <v>0</v>
      </c>
      <c r="CB60" s="331">
        <v>0</v>
      </c>
      <c r="CC60" s="331">
        <v>0</v>
      </c>
      <c r="CD60" s="331">
        <v>0</v>
      </c>
      <c r="CE60" s="331">
        <v>0</v>
      </c>
      <c r="CF60" s="331">
        <v>0</v>
      </c>
      <c r="CG60" s="331">
        <v>0</v>
      </c>
      <c r="CH60" s="336">
        <f t="shared" si="6"/>
        <v>0</v>
      </c>
      <c r="CI60" s="377">
        <f t="shared" si="7"/>
        <v>0</v>
      </c>
      <c r="CJ60" s="331">
        <v>0</v>
      </c>
      <c r="CK60" s="331">
        <v>0</v>
      </c>
      <c r="CL60" s="331">
        <v>0</v>
      </c>
      <c r="CM60" s="331">
        <v>0</v>
      </c>
      <c r="CN60" s="331">
        <v>0</v>
      </c>
      <c r="CO60" s="335"/>
      <c r="CP60" s="335"/>
      <c r="CQ60" s="335"/>
      <c r="CR60" s="335"/>
      <c r="CS60" s="335"/>
      <c r="CT60" s="335"/>
      <c r="CU60" s="335"/>
      <c r="CV60" s="336">
        <f t="shared" si="8"/>
        <v>0</v>
      </c>
      <c r="CX60" s="1033"/>
    </row>
    <row r="61" spans="1:102" s="3" customFormat="1" x14ac:dyDescent="0.25">
      <c r="A61" s="191"/>
      <c r="B61" s="172">
        <f>IF(C61=0,"",MAX($B$7:B60)+1)</f>
        <v>53</v>
      </c>
      <c r="C61" s="206">
        <v>6427003801</v>
      </c>
      <c r="D61" s="9" t="str">
        <f>_xlfn.XLOOKUP(C61,'COA_DTGroup_Update 20260428'!$C$410:$C$854,'COA_DTGroup_Update 20260428'!$A$410:$A$854,"")</f>
        <v>Phí cầu đường xe</v>
      </c>
      <c r="E61" s="9" t="s">
        <v>336</v>
      </c>
      <c r="F61" s="206" t="s">
        <v>858</v>
      </c>
      <c r="G61" s="208"/>
      <c r="H61" s="179">
        <f>VLOOKUP(C61,'COA_DTGroup_Update 20260428'!C:D,2,0)</f>
        <v>642</v>
      </c>
      <c r="I61" s="179">
        <v>36</v>
      </c>
      <c r="J61" s="198" t="s">
        <v>336</v>
      </c>
      <c r="K61" s="220" t="s">
        <v>197</v>
      </c>
      <c r="L61" s="1041" t="s">
        <v>495</v>
      </c>
      <c r="M61" s="1042" t="s">
        <v>2258</v>
      </c>
      <c r="N61" s="284"/>
      <c r="O61" s="284" t="s">
        <v>495</v>
      </c>
      <c r="P61" s="1" t="b">
        <v>1</v>
      </c>
      <c r="R61" s="335" t="e">
        <f>SUMIFS(#REF!,#REF!,R$2,#REF!,R$3,#REF!,$L61,#REF!,R$1)
+SUMIFS(#REF!,#REF!,R$2,#REF!,R$3,#REF!,$L61,#REF!,R$1)
+SUMIFS(#REF!,#REF!,"Lấy",#REF!,R$2,#REF!,R$3,#REF!,R$1,#REF!,$L61)</f>
        <v>#REF!</v>
      </c>
      <c r="S61" s="335" t="e">
        <f>SUMIFS(#REF!,#REF!,S$2,#REF!,S$3,#REF!,$L61,#REF!,S$1)
+SUMIFS(#REF!,#REF!,S$2,#REF!,S$3,#REF!,$L61,#REF!,S$1)
+SUMIFS(#REF!,#REF!,"Lấy",#REF!,S$2,#REF!,S$3,#REF!,S$1,#REF!,$L61)</f>
        <v>#REF!</v>
      </c>
      <c r="T61" s="335" t="e">
        <f>SUMIFS(#REF!,#REF!,T$2,#REF!,T$3,#REF!,$L61,#REF!,T$1)
+SUMIFS(#REF!,#REF!,T$2,#REF!,T$3,#REF!,$L61,#REF!,T$1)
+SUMIFS(#REF!,#REF!,"Lấy",#REF!,T$2,#REF!,T$3,#REF!,T$1,#REF!,$L61)</f>
        <v>#REF!</v>
      </c>
      <c r="U61" s="335" t="e">
        <f>SUMIFS(#REF!,#REF!,U$2,#REF!,U$3,#REF!,$L61,#REF!,U$1)
+SUMIFS(#REF!,#REF!,U$2,#REF!,U$3,#REF!,$L61,#REF!,U$1)
+SUMIFS(#REF!,#REF!,"Lấy",#REF!,U$2,#REF!,U$3,#REF!,U$1,#REF!,$L61)</f>
        <v>#REF!</v>
      </c>
      <c r="V61" s="335" t="e">
        <f>SUMIFS(#REF!,#REF!,V$2,#REF!,V$3,#REF!,$L61,#REF!,V$1)
+SUMIFS(#REF!,#REF!,V$2,#REF!,V$3,#REF!,$L61,#REF!,V$1)
+SUMIFS(#REF!,#REF!,"Lấy",#REF!,V$2,#REF!,V$3,#REF!,V$1,#REF!,$L61)</f>
        <v>#REF!</v>
      </c>
      <c r="W61" s="335" t="e">
        <f>SUMIFS(#REF!,#REF!,W$2,#REF!,W$3,#REF!,$L61,#REF!,W$1)
+SUMIFS(#REF!,#REF!,W$2,#REF!,W$3,#REF!,$L61,#REF!,W$1)
+SUMIFS(#REF!,#REF!,"Lấy",#REF!,W$2,#REF!,W$3,#REF!,W$1,#REF!,$L61)</f>
        <v>#REF!</v>
      </c>
      <c r="X61" s="335" t="e">
        <f>SUMIFS(#REF!,#REF!,X$2,#REF!,X$3,#REF!,$L61,#REF!,X$1)
+SUMIFS(#REF!,#REF!,X$2,#REF!,X$3,#REF!,$L61,#REF!,X$1)
+SUMIFS(#REF!,#REF!,"Lấy",#REF!,X$2,#REF!,X$3,#REF!,X$1,#REF!,$L61)</f>
        <v>#REF!</v>
      </c>
      <c r="Y61" s="335" t="e">
        <f>SUMIFS(#REF!,#REF!,Y$2,#REF!,Y$3,#REF!,$L61,#REF!,Y$1)
+SUMIFS(#REF!,#REF!,Y$2,#REF!,Y$3,#REF!,$L61,#REF!,Y$1)
+SUMIFS(#REF!,#REF!,"Lấy",#REF!,Y$2,#REF!,Y$3,#REF!,Y$1,#REF!,$L61)</f>
        <v>#REF!</v>
      </c>
      <c r="Z61" s="335" t="e">
        <f>SUMIFS(#REF!,#REF!,Z$2,#REF!,Z$3,#REF!,$L61,#REF!,Z$1)
+SUMIFS(#REF!,#REF!,Z$2,#REF!,Z$3,#REF!,$L61,#REF!,Z$1)
+SUMIFS(#REF!,#REF!,"Lấy",#REF!,Z$2,#REF!,Z$3,#REF!,Z$1,#REF!,$L61)</f>
        <v>#REF!</v>
      </c>
      <c r="AA61" s="335" t="e">
        <f>SUMIFS(#REF!,#REF!,AA$2,#REF!,AA$3,#REF!,$L61,#REF!,AA$1)
+SUMIFS(#REF!,#REF!,AA$2,#REF!,AA$3,#REF!,$L61,#REF!,AA$1)
+SUMIFS(#REF!,#REF!,"Lấy",#REF!,AA$2,#REF!,AA$3,#REF!,AA$1,#REF!,$L61)</f>
        <v>#REF!</v>
      </c>
      <c r="AB61" s="335" t="e">
        <f>SUMIFS(#REF!,#REF!,AB$2,#REF!,AB$3,#REF!,$L61,#REF!,AB$1)
+SUMIFS(#REF!,#REF!,AB$2,#REF!,AB$3,#REF!,$L61,#REF!,AB$1)
+SUMIFS(#REF!,#REF!,"Lấy",#REF!,AB$2,#REF!,AB$3,#REF!,AB$1,#REF!,$L61)</f>
        <v>#REF!</v>
      </c>
      <c r="AC61" s="335" t="e">
        <f>SUMIFS(#REF!,#REF!,AC$2,#REF!,AC$3,#REF!,$L61,#REF!,AC$1)
+SUMIFS(#REF!,#REF!,AC$2,#REF!,AC$3,#REF!,$L61,#REF!,AC$1)
+SUMIFS(#REF!,#REF!,"Lấy",#REF!,AC$2,#REF!,AC$3,#REF!,AC$1,#REF!,$L61)</f>
        <v>#REF!</v>
      </c>
      <c r="AD61" s="336" t="e">
        <f t="shared" si="2"/>
        <v>#REF!</v>
      </c>
      <c r="AF61" s="335" t="e">
        <f>SUMIFS(#REF!,#REF!,AF$2,#REF!,AF$3,#REF!,$L61,#REF!,AF$1)
+SUMIFS(#REF!,#REF!,AF$2,#REF!,AF$3,#REF!,$L61,#REF!,AF$1)
+SUMIFS(#REF!,#REF!,"Lấy",#REF!,AF$2,#REF!,AF$3,#REF!,AF$1,#REF!,$L61)</f>
        <v>#REF!</v>
      </c>
      <c r="AG61" s="335" t="e">
        <f>SUMIFS(#REF!,#REF!,AG$2,#REF!,AG$3,#REF!,$L61,#REF!,AG$1)
+SUMIFS(#REF!,#REF!,AG$2,#REF!,AG$3,#REF!,$L61,#REF!,AG$1)
+SUMIFS(#REF!,#REF!,"Lấy",#REF!,AG$2,#REF!,AG$3,#REF!,AG$1,#REF!,$L61)</f>
        <v>#REF!</v>
      </c>
      <c r="AH61" s="335" t="e">
        <f>SUMIFS(#REF!,#REF!,AH$2,#REF!,AH$3,#REF!,$L61,#REF!,AH$1)
+SUMIFS(#REF!,#REF!,AH$2,#REF!,AH$3,#REF!,$L61,#REF!,AH$1)
+SUMIFS(#REF!,#REF!,"Lấy",#REF!,AH$2,#REF!,AH$3,#REF!,AH$1,#REF!,$L61)</f>
        <v>#REF!</v>
      </c>
      <c r="AI61" s="335" t="e">
        <f>SUMIFS(#REF!,#REF!,AI$2,#REF!,AI$3,#REF!,$L61,#REF!,AI$1)
+SUMIFS(#REF!,#REF!,AI$2,#REF!,AI$3,#REF!,$L61,#REF!,AI$1)
+SUMIFS(#REF!,#REF!,"Lấy",#REF!,AI$2,#REF!,AI$3,#REF!,AI$1,#REF!,$L61)</f>
        <v>#REF!</v>
      </c>
      <c r="AJ61" s="335" t="e">
        <f>SUMIFS(#REF!,#REF!,AJ$2,#REF!,AJ$3,#REF!,$L61,#REF!,AJ$1)
+SUMIFS(#REF!,#REF!,AJ$2,#REF!,AJ$3,#REF!,$L61,#REF!,AJ$1)
+SUMIFS(#REF!,#REF!,"Lấy",#REF!,AJ$2,#REF!,AJ$3,#REF!,AJ$1,#REF!,$L61)</f>
        <v>#REF!</v>
      </c>
      <c r="AK61" s="335" t="e">
        <f>SUMIFS(#REF!,#REF!,AK$2,#REF!,AK$3,#REF!,$L61,#REF!,AK$1)
+SUMIFS(#REF!,#REF!,AK$2,#REF!,AK$3,#REF!,$L61,#REF!,AK$1)
+SUMIFS(#REF!,#REF!,"Lấy",#REF!,AK$2,#REF!,AK$3,#REF!,AK$1,#REF!,$L61)</f>
        <v>#REF!</v>
      </c>
      <c r="AL61" s="335" t="e">
        <f>SUMIFS(#REF!,#REF!,AL$2,#REF!,AL$3,#REF!,$L61,#REF!,AL$1)
+SUMIFS(#REF!,#REF!,AL$2,#REF!,AL$3,#REF!,$L61,#REF!,AL$1)
+SUMIFS(#REF!,#REF!,"Lấy",#REF!,AL$2,#REF!,AL$3,#REF!,AL$1,#REF!,$L61)</f>
        <v>#REF!</v>
      </c>
      <c r="AM61" s="335" t="e">
        <f>SUMIFS(#REF!,#REF!,AM$2,#REF!,AM$3,#REF!,$L61,#REF!,AM$1)
+SUMIFS(#REF!,#REF!,AM$2,#REF!,AM$3,#REF!,$L61,#REF!,AM$1)
+SUMIFS(#REF!,#REF!,"Lấy",#REF!,AM$2,#REF!,AM$3,#REF!,AM$1,#REF!,$L61)</f>
        <v>#REF!</v>
      </c>
      <c r="AN61" s="335" t="e">
        <f>SUMIFS(#REF!,#REF!,AN$2,#REF!,AN$3,#REF!,$L61,#REF!,AN$1)
+SUMIFS(#REF!,#REF!,AN$2,#REF!,AN$3,#REF!,$L61,#REF!,AN$1)
+SUMIFS(#REF!,#REF!,"Lấy",#REF!,AN$2,#REF!,AN$3,#REF!,AN$1,#REF!,$L61)</f>
        <v>#REF!</v>
      </c>
      <c r="AO61" s="335" t="e">
        <f>SUMIFS(#REF!,#REF!,AO$2,#REF!,AO$3,#REF!,$L61,#REF!,AO$1)
+SUMIFS(#REF!,#REF!,AO$2,#REF!,AO$3,#REF!,$L61,#REF!,AO$1)
+SUMIFS(#REF!,#REF!,"Lấy",#REF!,AO$2,#REF!,AO$3,#REF!,AO$1,#REF!,$L61)</f>
        <v>#REF!</v>
      </c>
      <c r="AP61" s="335" t="e">
        <f>SUMIFS(#REF!,#REF!,AP$2,#REF!,AP$3,#REF!,$L61,#REF!,AP$1)
+SUMIFS(#REF!,#REF!,AP$2,#REF!,AP$3,#REF!,$L61,#REF!,AP$1)
+SUMIFS(#REF!,#REF!,"Lấy",#REF!,AP$2,#REF!,AP$3,#REF!,AP$1,#REF!,$L61)</f>
        <v>#REF!</v>
      </c>
      <c r="AQ61" s="335" t="e">
        <f>SUMIFS(#REF!,#REF!,AQ$2,#REF!,AQ$3,#REF!,$L61,#REF!,AQ$1)
+SUMIFS(#REF!,#REF!,AQ$2,#REF!,AQ$3,#REF!,$L61,#REF!,AQ$1)
+SUMIFS(#REF!,#REF!,"Lấy",#REF!,AQ$2,#REF!,AQ$3,#REF!,AQ$1,#REF!,$L61)</f>
        <v>#REF!</v>
      </c>
      <c r="AR61" s="336" t="e">
        <f t="shared" si="3"/>
        <v>#REF!</v>
      </c>
      <c r="AT61" s="335" t="e">
        <f>SUMIFS(#REF!,#REF!,AT$2,#REF!,AT$3,#REF!,$L61,#REF!,AT$1)
+SUMIFS(#REF!,#REF!,AT$2,#REF!,AT$3,#REF!,$L61,#REF!,AT$1)
+SUMIFS(#REF!,#REF!,"Lấy",#REF!,AT$2,#REF!,AT$3,#REF!,AT$1,#REF!,$L61)</f>
        <v>#REF!</v>
      </c>
      <c r="AU61" s="335" t="e">
        <f>SUMIFS(#REF!,#REF!,AU$2,#REF!,AU$3,#REF!,$L61,#REF!,AU$1)
+SUMIFS(#REF!,#REF!,AU$2,#REF!,AU$3,#REF!,$L61,#REF!,AU$1)
+SUMIFS(#REF!,#REF!,"Lấy",#REF!,AU$2,#REF!,AU$3,#REF!,AU$1,#REF!,$L61)</f>
        <v>#REF!</v>
      </c>
      <c r="AV61" s="335" t="e">
        <f>SUMIFS(#REF!,#REF!,AV$2,#REF!,AV$3,#REF!,$L61,#REF!,AV$1)
+SUMIFS(#REF!,#REF!,AV$2,#REF!,AV$3,#REF!,$L61,#REF!,AV$1)
+SUMIFS(#REF!,#REF!,"Lấy",#REF!,AV$2,#REF!,AV$3,#REF!,AV$1,#REF!,$L61)</f>
        <v>#REF!</v>
      </c>
      <c r="AW61" s="335" t="e">
        <f>SUMIFS(#REF!,#REF!,AW$2,#REF!,AW$3,#REF!,$L61,#REF!,AW$1)
+SUMIFS(#REF!,#REF!,AW$2,#REF!,AW$3,#REF!,$L61,#REF!,AW$1)
+SUMIFS(#REF!,#REF!,"Lấy",#REF!,AW$2,#REF!,AW$3,#REF!,AW$1,#REF!,$L61)</f>
        <v>#REF!</v>
      </c>
      <c r="AX61" s="335" t="e">
        <f>SUMIFS(#REF!,#REF!,AX$2,#REF!,AX$3,#REF!,$L61,#REF!,AX$1)
+SUMIFS(#REF!,#REF!,AX$2,#REF!,AX$3,#REF!,$L61,#REF!,AX$1)
+SUMIFS(#REF!,#REF!,"Lấy",#REF!,AX$2,#REF!,AX$3,#REF!,AX$1,#REF!,$L61)</f>
        <v>#REF!</v>
      </c>
      <c r="AY61" s="335" t="e">
        <f>SUMIFS(#REF!,#REF!,AY$2,#REF!,AY$3,#REF!,$L61,#REF!,AY$1)
+SUMIFS(#REF!,#REF!,AY$2,#REF!,AY$3,#REF!,$L61,#REF!,AY$1)
+SUMIFS(#REF!,#REF!,"Lấy",#REF!,AY$2,#REF!,AY$3,#REF!,AY$1,#REF!,$L61)</f>
        <v>#REF!</v>
      </c>
      <c r="AZ61" s="335" t="e">
        <f>SUMIFS(#REF!,#REF!,AZ$2,#REF!,AZ$3,#REF!,$L61,#REF!,AZ$1)
+SUMIFS(#REF!,#REF!,AZ$2,#REF!,AZ$3,#REF!,$L61,#REF!,AZ$1)
+SUMIFS(#REF!,#REF!,"Lấy",#REF!,AZ$2,#REF!,AZ$3,#REF!,AZ$1,#REF!,$L61)</f>
        <v>#REF!</v>
      </c>
      <c r="BA61" s="335" t="e">
        <f>SUMIFS(#REF!,#REF!,BA$2,#REF!,BA$3,#REF!,$L61,#REF!,BA$1)
+SUMIFS(#REF!,#REF!,BA$2,#REF!,BA$3,#REF!,$L61,#REF!,BA$1)
+SUMIFS(#REF!,#REF!,"Lấy",#REF!,BA$2,#REF!,BA$3,#REF!,BA$1,#REF!,$L61)</f>
        <v>#REF!</v>
      </c>
      <c r="BB61" s="335" t="e">
        <f>SUMIFS(#REF!,#REF!,BB$2,#REF!,BB$3,#REF!,$L61,#REF!,BB$1)
+SUMIFS(#REF!,#REF!,BB$2,#REF!,BB$3,#REF!,$L61,#REF!,BB$1)
+SUMIFS(#REF!,#REF!,"Lấy",#REF!,BB$2,#REF!,BB$3,#REF!,BB$1,#REF!,$L61)</f>
        <v>#REF!</v>
      </c>
      <c r="BC61" s="335" t="e">
        <f>SUMIFS(#REF!,#REF!,BC$2,#REF!,BC$3,#REF!,$L61,#REF!,BC$1)
+SUMIFS(#REF!,#REF!,BC$2,#REF!,BC$3,#REF!,$L61,#REF!,BC$1)
+SUMIFS(#REF!,#REF!,"Lấy",#REF!,BC$2,#REF!,BC$3,#REF!,BC$1,#REF!,$L61)</f>
        <v>#REF!</v>
      </c>
      <c r="BD61" s="335" t="e">
        <f>SUMIFS(#REF!,#REF!,BD$2,#REF!,BD$3,#REF!,$L61,#REF!,BD$1)
+SUMIFS(#REF!,#REF!,BD$2,#REF!,BD$3,#REF!,$L61,#REF!,BD$1)
+SUMIFS(#REF!,#REF!,"Lấy",#REF!,BD$2,#REF!,BD$3,#REF!,BD$1,#REF!,$L61)</f>
        <v>#REF!</v>
      </c>
      <c r="BE61" s="335" t="e">
        <f>SUMIFS(#REF!,#REF!,BE$2,#REF!,BE$3,#REF!,$L61,#REF!,BE$1)
+SUMIFS(#REF!,#REF!,BE$2,#REF!,BE$3,#REF!,$L61,#REF!,BE$1)
+SUMIFS(#REF!,#REF!,"Lấy",#REF!,BE$2,#REF!,BE$3,#REF!,BE$1,#REF!,$L61)</f>
        <v>#REF!</v>
      </c>
      <c r="BF61" s="336" t="e">
        <f t="shared" si="4"/>
        <v>#REF!</v>
      </c>
      <c r="BH61" s="335" t="e">
        <f>SUMIFS(#REF!,#REF!,BH$2,#REF!,BH$3,#REF!,$L61,#REF!,BH$1)
+SUMIFS(#REF!,#REF!,BH$2,#REF!,BH$3,#REF!,$L61,#REF!,BH$1)
+SUMIFS(#REF!,#REF!,"Lấy",#REF!,BH$2,#REF!,BH$3,#REF!,BH$1,#REF!,$L61)</f>
        <v>#REF!</v>
      </c>
      <c r="BI61" s="335" t="e">
        <f>SUMIFS(#REF!,#REF!,BI$2,#REF!,BI$3,#REF!,$L61,#REF!,BI$1)
+SUMIFS(#REF!,#REF!,BI$2,#REF!,BI$3,#REF!,$L61,#REF!,BI$1)
+SUMIFS(#REF!,#REF!,"Lấy",#REF!,BI$2,#REF!,BI$3,#REF!,BI$1,#REF!,$L61)</f>
        <v>#REF!</v>
      </c>
      <c r="BJ61" s="335" t="e">
        <f>SUMIFS(#REF!,#REF!,BJ$2,#REF!,BJ$3,#REF!,$L61,#REF!,BJ$1)
+SUMIFS(#REF!,#REF!,BJ$2,#REF!,BJ$3,#REF!,$L61,#REF!,BJ$1)
+SUMIFS(#REF!,#REF!,"Lấy",#REF!,BJ$2,#REF!,BJ$3,#REF!,BJ$1,#REF!,$L61)</f>
        <v>#REF!</v>
      </c>
      <c r="BK61" s="335" t="e">
        <f>SUMIFS(#REF!,#REF!,BK$2,#REF!,BK$3,#REF!,$L61,#REF!,BK$1)
+SUMIFS(#REF!,#REF!,BK$2,#REF!,BK$3,#REF!,$L61,#REF!,BK$1)
+SUMIFS(#REF!,#REF!,"Lấy",#REF!,BK$2,#REF!,BK$3,#REF!,BK$1,#REF!,$L61)</f>
        <v>#REF!</v>
      </c>
      <c r="BL61" s="335" t="e">
        <f>SUMIFS(#REF!,#REF!,BL$2,#REF!,BL$3,#REF!,$L61,#REF!,BL$1)
+SUMIFS(#REF!,#REF!,BL$2,#REF!,BL$3,#REF!,$L61,#REF!,BL$1)
+SUMIFS(#REF!,#REF!,"Lấy",#REF!,BL$2,#REF!,BL$3,#REF!,BL$1,#REF!,$L61)</f>
        <v>#REF!</v>
      </c>
      <c r="BM61" s="335" t="e">
        <f>SUMIFS(#REF!,#REF!,BM$2,#REF!,BM$3,#REF!,$L61,#REF!,BM$1)
+SUMIFS(#REF!,#REF!,BM$2,#REF!,BM$3,#REF!,$L61,#REF!,BM$1)
+SUMIFS(#REF!,#REF!,"Lấy",#REF!,BM$2,#REF!,BM$3,#REF!,BM$1,#REF!,$L61)</f>
        <v>#REF!</v>
      </c>
      <c r="BN61" s="335" t="e">
        <f>SUMIFS(#REF!,#REF!,BN$2,#REF!,BN$3,#REF!,$L61,#REF!,BN$1)
+SUMIFS(#REF!,#REF!,BN$2,#REF!,BN$3,#REF!,$L61,#REF!,BN$1)
+SUMIFS(#REF!,#REF!,"Lấy",#REF!,BN$2,#REF!,BN$3,#REF!,BN$1,#REF!,$L61)</f>
        <v>#REF!</v>
      </c>
      <c r="BO61" s="335" t="e">
        <f>SUMIFS(#REF!,#REF!,BO$2,#REF!,BO$3,#REF!,$L61,#REF!,BO$1)
+SUMIFS(#REF!,#REF!,BO$2,#REF!,BO$3,#REF!,$L61,#REF!,BO$1)
+SUMIFS(#REF!,#REF!,"Lấy",#REF!,BO$2,#REF!,BO$3,#REF!,BO$1,#REF!,$L61)</f>
        <v>#REF!</v>
      </c>
      <c r="BP61" s="335" t="e">
        <f>SUMIFS(#REF!,#REF!,BP$2,#REF!,BP$3,#REF!,$L61,#REF!,BP$1)
+SUMIFS(#REF!,#REF!,BP$2,#REF!,BP$3,#REF!,$L61,#REF!,BP$1)
+SUMIFS(#REF!,#REF!,"Lấy",#REF!,BP$2,#REF!,BP$3,#REF!,BP$1,#REF!,$L61)</f>
        <v>#REF!</v>
      </c>
      <c r="BQ61" s="335" t="e">
        <f>SUMIFS(#REF!,#REF!,BQ$2,#REF!,BQ$3,#REF!,$L61,#REF!,BQ$1)
+SUMIFS(#REF!,#REF!,BQ$2,#REF!,BQ$3,#REF!,$L61,#REF!,BQ$1)
+SUMIFS(#REF!,#REF!,"Lấy",#REF!,BQ$2,#REF!,BQ$3,#REF!,BQ$1,#REF!,$L61)</f>
        <v>#REF!</v>
      </c>
      <c r="BR61" s="335" t="e">
        <f>SUMIFS(#REF!,#REF!,BR$2,#REF!,BR$3,#REF!,$L61,#REF!,BR$1)
+SUMIFS(#REF!,#REF!,BR$2,#REF!,BR$3,#REF!,$L61,#REF!,BR$1)
+SUMIFS(#REF!,#REF!,"Lấy",#REF!,BR$2,#REF!,BR$3,#REF!,BR$1,#REF!,$L61)</f>
        <v>#REF!</v>
      </c>
      <c r="BS61" s="335" t="e">
        <f>SUMIFS(#REF!,#REF!,BS$2,#REF!,BS$3,#REF!,$L61,#REF!,BS$1)
+SUMIFS(#REF!,#REF!,BS$2,#REF!,BS$3,#REF!,$L61,#REF!,BS$1)
+SUMIFS(#REF!,#REF!,"Lấy",#REF!,BS$2,#REF!,BS$3,#REF!,BS$1,#REF!,$L61)</f>
        <v>#REF!</v>
      </c>
      <c r="BT61" s="336" t="e">
        <f t="shared" si="5"/>
        <v>#REF!</v>
      </c>
      <c r="BV61" s="331">
        <v>0</v>
      </c>
      <c r="BW61" s="331">
        <v>0</v>
      </c>
      <c r="BX61" s="331">
        <v>1840000</v>
      </c>
      <c r="BY61" s="331">
        <v>1840000</v>
      </c>
      <c r="BZ61" s="331">
        <v>1840000</v>
      </c>
      <c r="CA61" s="331">
        <v>1840000</v>
      </c>
      <c r="CB61" s="331">
        <v>1840000</v>
      </c>
      <c r="CC61" s="331">
        <v>1840000</v>
      </c>
      <c r="CD61" s="331">
        <v>1840000</v>
      </c>
      <c r="CE61" s="331">
        <v>1840000</v>
      </c>
      <c r="CF61" s="331">
        <v>1840000</v>
      </c>
      <c r="CG61" s="331">
        <v>1840000</v>
      </c>
      <c r="CH61" s="336">
        <f t="shared" si="6"/>
        <v>18400000</v>
      </c>
      <c r="CI61" s="377">
        <f t="shared" si="7"/>
        <v>-1</v>
      </c>
      <c r="CJ61" s="331">
        <v>0</v>
      </c>
      <c r="CK61" s="331">
        <v>0</v>
      </c>
      <c r="CL61" s="331">
        <v>0</v>
      </c>
      <c r="CM61" s="331">
        <v>0</v>
      </c>
      <c r="CN61" s="331">
        <v>0</v>
      </c>
      <c r="CO61" s="335"/>
      <c r="CP61" s="335"/>
      <c r="CQ61" s="335"/>
      <c r="CR61" s="335"/>
      <c r="CS61" s="335"/>
      <c r="CT61" s="335"/>
      <c r="CU61" s="335"/>
      <c r="CV61" s="336">
        <f t="shared" si="8"/>
        <v>0</v>
      </c>
      <c r="CX61" s="1033"/>
    </row>
    <row r="62" spans="1:102" ht="27.6" x14ac:dyDescent="0.25">
      <c r="B62" s="172">
        <f>IF(C62=0,"",MAX($B$7:B61)+1)</f>
        <v>54</v>
      </c>
      <c r="C62" s="21">
        <v>6272000104</v>
      </c>
      <c r="D62" s="9" t="str">
        <f>_xlfn.XLOOKUP(C62,'COA_DTGroup_Update 20260428'!$C$410:$C$854,'COA_DTGroup_Update 20260428'!$A$410:$A$854,"")</f>
        <v>Chi phí hóa chất XLNT</v>
      </c>
      <c r="E62" s="9" t="s">
        <v>145</v>
      </c>
      <c r="F62" s="21" t="s">
        <v>859</v>
      </c>
      <c r="G62" s="171"/>
      <c r="H62" s="179">
        <f>VLOOKUP(C62,'COA_DTGroup_Update 20260428'!C:D,2,0)</f>
        <v>627</v>
      </c>
      <c r="I62" s="179">
        <v>37</v>
      </c>
      <c r="J62" s="198" t="s">
        <v>145</v>
      </c>
      <c r="K62" s="220" t="s">
        <v>197</v>
      </c>
      <c r="L62" s="1041" t="s">
        <v>579</v>
      </c>
      <c r="M62" s="1042" t="s">
        <v>2258</v>
      </c>
      <c r="N62" s="1039"/>
      <c r="O62" s="1039" t="s">
        <v>579</v>
      </c>
      <c r="P62" s="1" t="b">
        <v>0</v>
      </c>
      <c r="R62" s="333" t="e">
        <f>SUMIFS(#REF!,#REF!,R$2,#REF!,R$3,#REF!,$L62,#REF!,R$1)
+SUMIFS(#REF!,#REF!,R$2,#REF!,R$3,#REF!,$L62,#REF!,R$1)
+SUMIFS(#REF!,#REF!,"Lấy",#REF!,R$2,#REF!,R$3,#REF!,R$1,#REF!,$L62)</f>
        <v>#REF!</v>
      </c>
      <c r="S62" s="333" t="e">
        <f>SUMIFS(#REF!,#REF!,S$2,#REF!,S$3,#REF!,$L62,#REF!,S$1)
+SUMIFS(#REF!,#REF!,S$2,#REF!,S$3,#REF!,$L62,#REF!,S$1)
+SUMIFS(#REF!,#REF!,"Lấy",#REF!,S$2,#REF!,S$3,#REF!,S$1,#REF!,$L62)</f>
        <v>#REF!</v>
      </c>
      <c r="T62" s="333" t="e">
        <f>SUMIFS(#REF!,#REF!,T$2,#REF!,T$3,#REF!,$L62,#REF!,T$1)
+SUMIFS(#REF!,#REF!,T$2,#REF!,T$3,#REF!,$L62,#REF!,T$1)
+SUMIFS(#REF!,#REF!,"Lấy",#REF!,T$2,#REF!,T$3,#REF!,T$1,#REF!,$L62)</f>
        <v>#REF!</v>
      </c>
      <c r="U62" s="333" t="e">
        <f>SUMIFS(#REF!,#REF!,U$2,#REF!,U$3,#REF!,$L62,#REF!,U$1)
+SUMIFS(#REF!,#REF!,U$2,#REF!,U$3,#REF!,$L62,#REF!,U$1)
+SUMIFS(#REF!,#REF!,"Lấy",#REF!,U$2,#REF!,U$3,#REF!,U$1,#REF!,$L62)</f>
        <v>#REF!</v>
      </c>
      <c r="V62" s="333" t="e">
        <f>SUMIFS(#REF!,#REF!,V$2,#REF!,V$3,#REF!,$L62,#REF!,V$1)
+SUMIFS(#REF!,#REF!,V$2,#REF!,V$3,#REF!,$L62,#REF!,V$1)
+SUMIFS(#REF!,#REF!,"Lấy",#REF!,V$2,#REF!,V$3,#REF!,V$1,#REF!,$L62)</f>
        <v>#REF!</v>
      </c>
      <c r="W62" s="333" t="e">
        <f>SUMIFS(#REF!,#REF!,W$2,#REF!,W$3,#REF!,$L62,#REF!,W$1)
+SUMIFS(#REF!,#REF!,W$2,#REF!,W$3,#REF!,$L62,#REF!,W$1)
+SUMIFS(#REF!,#REF!,"Lấy",#REF!,W$2,#REF!,W$3,#REF!,W$1,#REF!,$L62)</f>
        <v>#REF!</v>
      </c>
      <c r="X62" s="333" t="e">
        <f>SUMIFS(#REF!,#REF!,X$2,#REF!,X$3,#REF!,$L62,#REF!,X$1)
+SUMIFS(#REF!,#REF!,X$2,#REF!,X$3,#REF!,$L62,#REF!,X$1)
+SUMIFS(#REF!,#REF!,"Lấy",#REF!,X$2,#REF!,X$3,#REF!,X$1,#REF!,$L62)</f>
        <v>#REF!</v>
      </c>
      <c r="Y62" s="333" t="e">
        <f>SUMIFS(#REF!,#REF!,Y$2,#REF!,Y$3,#REF!,$L62,#REF!,Y$1)
+SUMIFS(#REF!,#REF!,Y$2,#REF!,Y$3,#REF!,$L62,#REF!,Y$1)
+SUMIFS(#REF!,#REF!,"Lấy",#REF!,Y$2,#REF!,Y$3,#REF!,Y$1,#REF!,$L62)</f>
        <v>#REF!</v>
      </c>
      <c r="Z62" s="333" t="e">
        <f>SUMIFS(#REF!,#REF!,Z$2,#REF!,Z$3,#REF!,$L62,#REF!,Z$1)
+SUMIFS(#REF!,#REF!,Z$2,#REF!,Z$3,#REF!,$L62,#REF!,Z$1)
+SUMIFS(#REF!,#REF!,"Lấy",#REF!,Z$2,#REF!,Z$3,#REF!,Z$1,#REF!,$L62)</f>
        <v>#REF!</v>
      </c>
      <c r="AA62" s="333" t="e">
        <f>SUMIFS(#REF!,#REF!,AA$2,#REF!,AA$3,#REF!,$L62,#REF!,AA$1)
+SUMIFS(#REF!,#REF!,AA$2,#REF!,AA$3,#REF!,$L62,#REF!,AA$1)
+SUMIFS(#REF!,#REF!,"Lấy",#REF!,AA$2,#REF!,AA$3,#REF!,AA$1,#REF!,$L62)</f>
        <v>#REF!</v>
      </c>
      <c r="AB62" s="333" t="e">
        <f>SUMIFS(#REF!,#REF!,AB$2,#REF!,AB$3,#REF!,$L62,#REF!,AB$1)
+SUMIFS(#REF!,#REF!,AB$2,#REF!,AB$3,#REF!,$L62,#REF!,AB$1)
+SUMIFS(#REF!,#REF!,"Lấy",#REF!,AB$2,#REF!,AB$3,#REF!,AB$1,#REF!,$L62)</f>
        <v>#REF!</v>
      </c>
      <c r="AC62" s="333" t="e">
        <f>SUMIFS(#REF!,#REF!,AC$2,#REF!,AC$3,#REF!,$L62,#REF!,AC$1)
+SUMIFS(#REF!,#REF!,AC$2,#REF!,AC$3,#REF!,$L62,#REF!,AC$1)
+SUMIFS(#REF!,#REF!,"Lấy",#REF!,AC$2,#REF!,AC$3,#REF!,AC$1,#REF!,$L62)</f>
        <v>#REF!</v>
      </c>
      <c r="AD62" s="334" t="e">
        <f t="shared" si="2"/>
        <v>#REF!</v>
      </c>
      <c r="AF62" s="333" t="e">
        <f>SUMIFS(#REF!,#REF!,AF$2,#REF!,AF$3,#REF!,$L62,#REF!,AF$1)
+SUMIFS(#REF!,#REF!,AF$2,#REF!,AF$3,#REF!,$L62,#REF!,AF$1)
+SUMIFS(#REF!,#REF!,"Lấy",#REF!,AF$2,#REF!,AF$3,#REF!,AF$1,#REF!,$L62)</f>
        <v>#REF!</v>
      </c>
      <c r="AG62" s="333" t="e">
        <f>SUMIFS(#REF!,#REF!,AG$2,#REF!,AG$3,#REF!,$L62,#REF!,AG$1)
+SUMIFS(#REF!,#REF!,AG$2,#REF!,AG$3,#REF!,$L62,#REF!,AG$1)
+SUMIFS(#REF!,#REF!,"Lấy",#REF!,AG$2,#REF!,AG$3,#REF!,AG$1,#REF!,$L62)</f>
        <v>#REF!</v>
      </c>
      <c r="AH62" s="333" t="e">
        <f>SUMIFS(#REF!,#REF!,AH$2,#REF!,AH$3,#REF!,$L62,#REF!,AH$1)
+SUMIFS(#REF!,#REF!,AH$2,#REF!,AH$3,#REF!,$L62,#REF!,AH$1)
+SUMIFS(#REF!,#REF!,"Lấy",#REF!,AH$2,#REF!,AH$3,#REF!,AH$1,#REF!,$L62)</f>
        <v>#REF!</v>
      </c>
      <c r="AI62" s="333" t="e">
        <f>SUMIFS(#REF!,#REF!,AI$2,#REF!,AI$3,#REF!,$L62,#REF!,AI$1)
+SUMIFS(#REF!,#REF!,AI$2,#REF!,AI$3,#REF!,$L62,#REF!,AI$1)
+SUMIFS(#REF!,#REF!,"Lấy",#REF!,AI$2,#REF!,AI$3,#REF!,AI$1,#REF!,$L62)</f>
        <v>#REF!</v>
      </c>
      <c r="AJ62" s="333" t="e">
        <f>SUMIFS(#REF!,#REF!,AJ$2,#REF!,AJ$3,#REF!,$L62,#REF!,AJ$1)
+SUMIFS(#REF!,#REF!,AJ$2,#REF!,AJ$3,#REF!,$L62,#REF!,AJ$1)
+SUMIFS(#REF!,#REF!,"Lấy",#REF!,AJ$2,#REF!,AJ$3,#REF!,AJ$1,#REF!,$L62)</f>
        <v>#REF!</v>
      </c>
      <c r="AK62" s="333" t="e">
        <f>SUMIFS(#REF!,#REF!,AK$2,#REF!,AK$3,#REF!,$L62,#REF!,AK$1)
+SUMIFS(#REF!,#REF!,AK$2,#REF!,AK$3,#REF!,$L62,#REF!,AK$1)
+SUMIFS(#REF!,#REF!,"Lấy",#REF!,AK$2,#REF!,AK$3,#REF!,AK$1,#REF!,$L62)</f>
        <v>#REF!</v>
      </c>
      <c r="AL62" s="333" t="e">
        <f>SUMIFS(#REF!,#REF!,AL$2,#REF!,AL$3,#REF!,$L62,#REF!,AL$1)
+SUMIFS(#REF!,#REF!,AL$2,#REF!,AL$3,#REF!,$L62,#REF!,AL$1)
+SUMIFS(#REF!,#REF!,"Lấy",#REF!,AL$2,#REF!,AL$3,#REF!,AL$1,#REF!,$L62)</f>
        <v>#REF!</v>
      </c>
      <c r="AM62" s="333" t="e">
        <f>SUMIFS(#REF!,#REF!,AM$2,#REF!,AM$3,#REF!,$L62,#REF!,AM$1)
+SUMIFS(#REF!,#REF!,AM$2,#REF!,AM$3,#REF!,$L62,#REF!,AM$1)
+SUMIFS(#REF!,#REF!,"Lấy",#REF!,AM$2,#REF!,AM$3,#REF!,AM$1,#REF!,$L62)</f>
        <v>#REF!</v>
      </c>
      <c r="AN62" s="333" t="e">
        <f>SUMIFS(#REF!,#REF!,AN$2,#REF!,AN$3,#REF!,$L62,#REF!,AN$1)
+SUMIFS(#REF!,#REF!,AN$2,#REF!,AN$3,#REF!,$L62,#REF!,AN$1)
+SUMIFS(#REF!,#REF!,"Lấy",#REF!,AN$2,#REF!,AN$3,#REF!,AN$1,#REF!,$L62)</f>
        <v>#REF!</v>
      </c>
      <c r="AO62" s="333" t="e">
        <f>SUMIFS(#REF!,#REF!,AO$2,#REF!,AO$3,#REF!,$L62,#REF!,AO$1)
+SUMIFS(#REF!,#REF!,AO$2,#REF!,AO$3,#REF!,$L62,#REF!,AO$1)
+SUMIFS(#REF!,#REF!,"Lấy",#REF!,AO$2,#REF!,AO$3,#REF!,AO$1,#REF!,$L62)</f>
        <v>#REF!</v>
      </c>
      <c r="AP62" s="333" t="e">
        <f>SUMIFS(#REF!,#REF!,AP$2,#REF!,AP$3,#REF!,$L62,#REF!,AP$1)
+SUMIFS(#REF!,#REF!,AP$2,#REF!,AP$3,#REF!,$L62,#REF!,AP$1)
+SUMIFS(#REF!,#REF!,"Lấy",#REF!,AP$2,#REF!,AP$3,#REF!,AP$1,#REF!,$L62)</f>
        <v>#REF!</v>
      </c>
      <c r="AQ62" s="333" t="e">
        <f>SUMIFS(#REF!,#REF!,AQ$2,#REF!,AQ$3,#REF!,$L62,#REF!,AQ$1)
+SUMIFS(#REF!,#REF!,AQ$2,#REF!,AQ$3,#REF!,$L62,#REF!,AQ$1)
+SUMIFS(#REF!,#REF!,"Lấy",#REF!,AQ$2,#REF!,AQ$3,#REF!,AQ$1,#REF!,$L62)</f>
        <v>#REF!</v>
      </c>
      <c r="AR62" s="334" t="e">
        <f t="shared" si="3"/>
        <v>#REF!</v>
      </c>
      <c r="AT62" s="333" t="e">
        <f>SUMIFS(#REF!,#REF!,AT$2,#REF!,AT$3,#REF!,$L62,#REF!,AT$1)
+SUMIFS(#REF!,#REF!,AT$2,#REF!,AT$3,#REF!,$L62,#REF!,AT$1)
+SUMIFS(#REF!,#REF!,"Lấy",#REF!,AT$2,#REF!,AT$3,#REF!,AT$1,#REF!,$L62)</f>
        <v>#REF!</v>
      </c>
      <c r="AU62" s="333" t="e">
        <f>SUMIFS(#REF!,#REF!,AU$2,#REF!,AU$3,#REF!,$L62,#REF!,AU$1)
+SUMIFS(#REF!,#REF!,AU$2,#REF!,AU$3,#REF!,$L62,#REF!,AU$1)
+SUMIFS(#REF!,#REF!,"Lấy",#REF!,AU$2,#REF!,AU$3,#REF!,AU$1,#REF!,$L62)</f>
        <v>#REF!</v>
      </c>
      <c r="AV62" s="333" t="e">
        <f>SUMIFS(#REF!,#REF!,AV$2,#REF!,AV$3,#REF!,$L62,#REF!,AV$1)
+SUMIFS(#REF!,#REF!,AV$2,#REF!,AV$3,#REF!,$L62,#REF!,AV$1)
+SUMIFS(#REF!,#REF!,"Lấy",#REF!,AV$2,#REF!,AV$3,#REF!,AV$1,#REF!,$L62)</f>
        <v>#REF!</v>
      </c>
      <c r="AW62" s="333" t="e">
        <f>SUMIFS(#REF!,#REF!,AW$2,#REF!,AW$3,#REF!,$L62,#REF!,AW$1)
+SUMIFS(#REF!,#REF!,AW$2,#REF!,AW$3,#REF!,$L62,#REF!,AW$1)
+SUMIFS(#REF!,#REF!,"Lấy",#REF!,AW$2,#REF!,AW$3,#REF!,AW$1,#REF!,$L62)</f>
        <v>#REF!</v>
      </c>
      <c r="AX62" s="333" t="e">
        <f>SUMIFS(#REF!,#REF!,AX$2,#REF!,AX$3,#REF!,$L62,#REF!,AX$1)
+SUMIFS(#REF!,#REF!,AX$2,#REF!,AX$3,#REF!,$L62,#REF!,AX$1)
+SUMIFS(#REF!,#REF!,"Lấy",#REF!,AX$2,#REF!,AX$3,#REF!,AX$1,#REF!,$L62)</f>
        <v>#REF!</v>
      </c>
      <c r="AY62" s="333" t="e">
        <f>SUMIFS(#REF!,#REF!,AY$2,#REF!,AY$3,#REF!,$L62,#REF!,AY$1)
+SUMIFS(#REF!,#REF!,AY$2,#REF!,AY$3,#REF!,$L62,#REF!,AY$1)
+SUMIFS(#REF!,#REF!,"Lấy",#REF!,AY$2,#REF!,AY$3,#REF!,AY$1,#REF!,$L62)</f>
        <v>#REF!</v>
      </c>
      <c r="AZ62" s="333" t="e">
        <f>SUMIFS(#REF!,#REF!,AZ$2,#REF!,AZ$3,#REF!,$L62,#REF!,AZ$1)
+SUMIFS(#REF!,#REF!,AZ$2,#REF!,AZ$3,#REF!,$L62,#REF!,AZ$1)
+SUMIFS(#REF!,#REF!,"Lấy",#REF!,AZ$2,#REF!,AZ$3,#REF!,AZ$1,#REF!,$L62)</f>
        <v>#REF!</v>
      </c>
      <c r="BA62" s="333" t="e">
        <f>SUMIFS(#REF!,#REF!,BA$2,#REF!,BA$3,#REF!,$L62,#REF!,BA$1)
+SUMIFS(#REF!,#REF!,BA$2,#REF!,BA$3,#REF!,$L62,#REF!,BA$1)
+SUMIFS(#REF!,#REF!,"Lấy",#REF!,BA$2,#REF!,BA$3,#REF!,BA$1,#REF!,$L62)</f>
        <v>#REF!</v>
      </c>
      <c r="BB62" s="333" t="e">
        <f>SUMIFS(#REF!,#REF!,BB$2,#REF!,BB$3,#REF!,$L62,#REF!,BB$1)
+SUMIFS(#REF!,#REF!,BB$2,#REF!,BB$3,#REF!,$L62,#REF!,BB$1)
+SUMIFS(#REF!,#REF!,"Lấy",#REF!,BB$2,#REF!,BB$3,#REF!,BB$1,#REF!,$L62)</f>
        <v>#REF!</v>
      </c>
      <c r="BC62" s="333" t="e">
        <f>SUMIFS(#REF!,#REF!,BC$2,#REF!,BC$3,#REF!,$L62,#REF!,BC$1)
+SUMIFS(#REF!,#REF!,BC$2,#REF!,BC$3,#REF!,$L62,#REF!,BC$1)
+SUMIFS(#REF!,#REF!,"Lấy",#REF!,BC$2,#REF!,BC$3,#REF!,BC$1,#REF!,$L62)</f>
        <v>#REF!</v>
      </c>
      <c r="BD62" s="333" t="e">
        <f>SUMIFS(#REF!,#REF!,BD$2,#REF!,BD$3,#REF!,$L62,#REF!,BD$1)
+SUMIFS(#REF!,#REF!,BD$2,#REF!,BD$3,#REF!,$L62,#REF!,BD$1)
+SUMIFS(#REF!,#REF!,"Lấy",#REF!,BD$2,#REF!,BD$3,#REF!,BD$1,#REF!,$L62)</f>
        <v>#REF!</v>
      </c>
      <c r="BE62" s="333" t="e">
        <f>SUMIFS(#REF!,#REF!,BE$2,#REF!,BE$3,#REF!,$L62,#REF!,BE$1)
+SUMIFS(#REF!,#REF!,BE$2,#REF!,BE$3,#REF!,$L62,#REF!,BE$1)
+SUMIFS(#REF!,#REF!,"Lấy",#REF!,BE$2,#REF!,BE$3,#REF!,BE$1,#REF!,$L62)</f>
        <v>#REF!</v>
      </c>
      <c r="BF62" s="334" t="e">
        <f t="shared" si="4"/>
        <v>#REF!</v>
      </c>
      <c r="BH62" s="333" t="e">
        <f>SUMIFS(#REF!,#REF!,BH$2,#REF!,BH$3,#REF!,$L62,#REF!,BH$1)
+SUMIFS(#REF!,#REF!,BH$2,#REF!,BH$3,#REF!,$L62,#REF!,BH$1)
+SUMIFS(#REF!,#REF!,"Lấy",#REF!,BH$2,#REF!,BH$3,#REF!,BH$1,#REF!,$L62)</f>
        <v>#REF!</v>
      </c>
      <c r="BI62" s="333" t="e">
        <f>SUMIFS(#REF!,#REF!,BI$2,#REF!,BI$3,#REF!,$L62,#REF!,BI$1)
+SUMIFS(#REF!,#REF!,BI$2,#REF!,BI$3,#REF!,$L62,#REF!,BI$1)
+SUMIFS(#REF!,#REF!,"Lấy",#REF!,BI$2,#REF!,BI$3,#REF!,BI$1,#REF!,$L62)</f>
        <v>#REF!</v>
      </c>
      <c r="BJ62" s="333" t="e">
        <f>SUMIFS(#REF!,#REF!,BJ$2,#REF!,BJ$3,#REF!,$L62,#REF!,BJ$1)
+SUMIFS(#REF!,#REF!,BJ$2,#REF!,BJ$3,#REF!,$L62,#REF!,BJ$1)
+SUMIFS(#REF!,#REF!,"Lấy",#REF!,BJ$2,#REF!,BJ$3,#REF!,BJ$1,#REF!,$L62)</f>
        <v>#REF!</v>
      </c>
      <c r="BK62" s="333" t="e">
        <f>SUMIFS(#REF!,#REF!,BK$2,#REF!,BK$3,#REF!,$L62,#REF!,BK$1)
+SUMIFS(#REF!,#REF!,BK$2,#REF!,BK$3,#REF!,$L62,#REF!,BK$1)
+SUMIFS(#REF!,#REF!,"Lấy",#REF!,BK$2,#REF!,BK$3,#REF!,BK$1,#REF!,$L62)</f>
        <v>#REF!</v>
      </c>
      <c r="BL62" s="333" t="e">
        <f>SUMIFS(#REF!,#REF!,BL$2,#REF!,BL$3,#REF!,$L62,#REF!,BL$1)
+SUMIFS(#REF!,#REF!,BL$2,#REF!,BL$3,#REF!,$L62,#REF!,BL$1)
+SUMIFS(#REF!,#REF!,"Lấy",#REF!,BL$2,#REF!,BL$3,#REF!,BL$1,#REF!,$L62)</f>
        <v>#REF!</v>
      </c>
      <c r="BM62" s="333" t="e">
        <f>SUMIFS(#REF!,#REF!,BM$2,#REF!,BM$3,#REF!,$L62,#REF!,BM$1)
+SUMIFS(#REF!,#REF!,BM$2,#REF!,BM$3,#REF!,$L62,#REF!,BM$1)
+SUMIFS(#REF!,#REF!,"Lấy",#REF!,BM$2,#REF!,BM$3,#REF!,BM$1,#REF!,$L62)</f>
        <v>#REF!</v>
      </c>
      <c r="BN62" s="333" t="e">
        <f>SUMIFS(#REF!,#REF!,BN$2,#REF!,BN$3,#REF!,$L62,#REF!,BN$1)
+SUMIFS(#REF!,#REF!,BN$2,#REF!,BN$3,#REF!,$L62,#REF!,BN$1)
+SUMIFS(#REF!,#REF!,"Lấy",#REF!,BN$2,#REF!,BN$3,#REF!,BN$1,#REF!,$L62)</f>
        <v>#REF!</v>
      </c>
      <c r="BO62" s="333" t="e">
        <f>SUMIFS(#REF!,#REF!,BO$2,#REF!,BO$3,#REF!,$L62,#REF!,BO$1)
+SUMIFS(#REF!,#REF!,BO$2,#REF!,BO$3,#REF!,$L62,#REF!,BO$1)
+SUMIFS(#REF!,#REF!,"Lấy",#REF!,BO$2,#REF!,BO$3,#REF!,BO$1,#REF!,$L62)</f>
        <v>#REF!</v>
      </c>
      <c r="BP62" s="333" t="e">
        <f>SUMIFS(#REF!,#REF!,BP$2,#REF!,BP$3,#REF!,$L62,#REF!,BP$1)
+SUMIFS(#REF!,#REF!,BP$2,#REF!,BP$3,#REF!,$L62,#REF!,BP$1)
+SUMIFS(#REF!,#REF!,"Lấy",#REF!,BP$2,#REF!,BP$3,#REF!,BP$1,#REF!,$L62)</f>
        <v>#REF!</v>
      </c>
      <c r="BQ62" s="333" t="e">
        <f>SUMIFS(#REF!,#REF!,BQ$2,#REF!,BQ$3,#REF!,$L62,#REF!,BQ$1)
+SUMIFS(#REF!,#REF!,BQ$2,#REF!,BQ$3,#REF!,$L62,#REF!,BQ$1)
+SUMIFS(#REF!,#REF!,"Lấy",#REF!,BQ$2,#REF!,BQ$3,#REF!,BQ$1,#REF!,$L62)</f>
        <v>#REF!</v>
      </c>
      <c r="BR62" s="333" t="e">
        <f>SUMIFS(#REF!,#REF!,BR$2,#REF!,BR$3,#REF!,$L62,#REF!,BR$1)
+SUMIFS(#REF!,#REF!,BR$2,#REF!,BR$3,#REF!,$L62,#REF!,BR$1)
+SUMIFS(#REF!,#REF!,"Lấy",#REF!,BR$2,#REF!,BR$3,#REF!,BR$1,#REF!,$L62)</f>
        <v>#REF!</v>
      </c>
      <c r="BS62" s="333" t="e">
        <f>SUMIFS(#REF!,#REF!,BS$2,#REF!,BS$3,#REF!,$L62,#REF!,BS$1)
+SUMIFS(#REF!,#REF!,BS$2,#REF!,BS$3,#REF!,$L62,#REF!,BS$1)
+SUMIFS(#REF!,#REF!,"Lấy",#REF!,BS$2,#REF!,BS$3,#REF!,BS$1,#REF!,$L62)</f>
        <v>#REF!</v>
      </c>
      <c r="BT62" s="334" t="e">
        <f t="shared" si="5"/>
        <v>#REF!</v>
      </c>
      <c r="BV62" s="331">
        <v>0</v>
      </c>
      <c r="BW62" s="331">
        <v>0</v>
      </c>
      <c r="BX62" s="331">
        <v>0</v>
      </c>
      <c r="BY62" s="331">
        <v>0</v>
      </c>
      <c r="BZ62" s="331">
        <v>0</v>
      </c>
      <c r="CA62" s="331">
        <v>0</v>
      </c>
      <c r="CB62" s="331">
        <v>0</v>
      </c>
      <c r="CC62" s="331">
        <v>0</v>
      </c>
      <c r="CD62" s="331">
        <v>0</v>
      </c>
      <c r="CE62" s="331">
        <v>0</v>
      </c>
      <c r="CF62" s="331">
        <v>0</v>
      </c>
      <c r="CG62" s="331">
        <v>0</v>
      </c>
      <c r="CH62" s="334">
        <f t="shared" si="6"/>
        <v>0</v>
      </c>
      <c r="CI62" s="377">
        <f t="shared" si="7"/>
        <v>0</v>
      </c>
      <c r="CJ62" s="331">
        <v>0</v>
      </c>
      <c r="CK62" s="331">
        <v>0</v>
      </c>
      <c r="CL62" s="331">
        <v>0</v>
      </c>
      <c r="CM62" s="331">
        <v>0</v>
      </c>
      <c r="CN62" s="331">
        <v>0</v>
      </c>
      <c r="CO62" s="333"/>
      <c r="CP62" s="333"/>
      <c r="CQ62" s="333"/>
      <c r="CR62" s="333"/>
      <c r="CS62" s="333"/>
      <c r="CT62" s="333"/>
      <c r="CU62" s="333"/>
      <c r="CV62" s="334">
        <f t="shared" si="8"/>
        <v>0</v>
      </c>
      <c r="CX62" s="1033"/>
    </row>
    <row r="63" spans="1:102" ht="69" x14ac:dyDescent="0.25">
      <c r="B63" s="172">
        <f>IF(C63=0,"",MAX($B$7:B62)+1)</f>
        <v>55</v>
      </c>
      <c r="C63" s="230" t="s">
        <v>841</v>
      </c>
      <c r="D63" s="231"/>
      <c r="E63" s="231" t="s">
        <v>175</v>
      </c>
      <c r="F63" s="230" t="s">
        <v>860</v>
      </c>
      <c r="G63" s="231" t="s">
        <v>805</v>
      </c>
      <c r="H63" s="179"/>
      <c r="I63" s="179">
        <v>38</v>
      </c>
      <c r="J63" s="198" t="s">
        <v>175</v>
      </c>
      <c r="K63" s="220" t="s">
        <v>197</v>
      </c>
      <c r="L63" s="1048" t="s">
        <v>486</v>
      </c>
      <c r="M63" s="1042" t="s">
        <v>2281</v>
      </c>
      <c r="N63" s="1039"/>
      <c r="O63" s="1039" t="s">
        <v>841</v>
      </c>
      <c r="P63" s="1" t="b">
        <v>0</v>
      </c>
      <c r="R63" s="333" t="e">
        <f>SUMIFS(#REF!,#REF!,R$2,#REF!,R$3,#REF!,$L63,#REF!,R$1)
+SUMIFS(#REF!,#REF!,R$2,#REF!,R$3,#REF!,$L63,#REF!,R$1)
+SUMIFS(#REF!,#REF!,"Lấy",#REF!,R$2,#REF!,R$3,#REF!,R$1,#REF!,$L63)</f>
        <v>#REF!</v>
      </c>
      <c r="S63" s="333" t="e">
        <f>SUMIFS(#REF!,#REF!,S$2,#REF!,S$3,#REF!,$L63,#REF!,S$1)
+SUMIFS(#REF!,#REF!,S$2,#REF!,S$3,#REF!,$L63,#REF!,S$1)
+SUMIFS(#REF!,#REF!,"Lấy",#REF!,S$2,#REF!,S$3,#REF!,S$1,#REF!,$L63)</f>
        <v>#REF!</v>
      </c>
      <c r="T63" s="333" t="e">
        <f>SUMIFS(#REF!,#REF!,T$2,#REF!,T$3,#REF!,$L63,#REF!,T$1)
+SUMIFS(#REF!,#REF!,T$2,#REF!,T$3,#REF!,$L63,#REF!,T$1)
+SUMIFS(#REF!,#REF!,"Lấy",#REF!,T$2,#REF!,T$3,#REF!,T$1,#REF!,$L63)</f>
        <v>#REF!</v>
      </c>
      <c r="U63" s="333" t="e">
        <f>SUMIFS(#REF!,#REF!,U$2,#REF!,U$3,#REF!,$L63,#REF!,U$1)
+SUMIFS(#REF!,#REF!,U$2,#REF!,U$3,#REF!,$L63,#REF!,U$1)
+SUMIFS(#REF!,#REF!,"Lấy",#REF!,U$2,#REF!,U$3,#REF!,U$1,#REF!,$L63)</f>
        <v>#REF!</v>
      </c>
      <c r="V63" s="333" t="e">
        <f>SUMIFS(#REF!,#REF!,V$2,#REF!,V$3,#REF!,$L63,#REF!,V$1)
+SUMIFS(#REF!,#REF!,V$2,#REF!,V$3,#REF!,$L63,#REF!,V$1)
+SUMIFS(#REF!,#REF!,"Lấy",#REF!,V$2,#REF!,V$3,#REF!,V$1,#REF!,$L63)</f>
        <v>#REF!</v>
      </c>
      <c r="W63" s="333" t="e">
        <f>SUMIFS(#REF!,#REF!,W$2,#REF!,W$3,#REF!,$L63,#REF!,W$1)
+SUMIFS(#REF!,#REF!,W$2,#REF!,W$3,#REF!,$L63,#REF!,W$1)
+SUMIFS(#REF!,#REF!,"Lấy",#REF!,W$2,#REF!,W$3,#REF!,W$1,#REF!,$L63)</f>
        <v>#REF!</v>
      </c>
      <c r="X63" s="333" t="e">
        <f>SUMIFS(#REF!,#REF!,X$2,#REF!,X$3,#REF!,$L63,#REF!,X$1)
+SUMIFS(#REF!,#REF!,X$2,#REF!,X$3,#REF!,$L63,#REF!,X$1)
+SUMIFS(#REF!,#REF!,"Lấy",#REF!,X$2,#REF!,X$3,#REF!,X$1,#REF!,$L63)</f>
        <v>#REF!</v>
      </c>
      <c r="Y63" s="333" t="e">
        <f>SUMIFS(#REF!,#REF!,Y$2,#REF!,Y$3,#REF!,$L63,#REF!,Y$1)
+SUMIFS(#REF!,#REF!,Y$2,#REF!,Y$3,#REF!,$L63,#REF!,Y$1)
+SUMIFS(#REF!,#REF!,"Lấy",#REF!,Y$2,#REF!,Y$3,#REF!,Y$1,#REF!,$L63)</f>
        <v>#REF!</v>
      </c>
      <c r="Z63" s="333" t="e">
        <f>SUMIFS(#REF!,#REF!,Z$2,#REF!,Z$3,#REF!,$L63,#REF!,Z$1)
+SUMIFS(#REF!,#REF!,Z$2,#REF!,Z$3,#REF!,$L63,#REF!,Z$1)
+SUMIFS(#REF!,#REF!,"Lấy",#REF!,Z$2,#REF!,Z$3,#REF!,Z$1,#REF!,$L63)</f>
        <v>#REF!</v>
      </c>
      <c r="AA63" s="333" t="e">
        <f>SUMIFS(#REF!,#REF!,AA$2,#REF!,AA$3,#REF!,$L63,#REF!,AA$1)
+SUMIFS(#REF!,#REF!,AA$2,#REF!,AA$3,#REF!,$L63,#REF!,AA$1)
+SUMIFS(#REF!,#REF!,"Lấy",#REF!,AA$2,#REF!,AA$3,#REF!,AA$1,#REF!,$L63)</f>
        <v>#REF!</v>
      </c>
      <c r="AB63" s="333" t="e">
        <f>SUMIFS(#REF!,#REF!,AB$2,#REF!,AB$3,#REF!,$L63,#REF!,AB$1)
+SUMIFS(#REF!,#REF!,AB$2,#REF!,AB$3,#REF!,$L63,#REF!,AB$1)
+SUMIFS(#REF!,#REF!,"Lấy",#REF!,AB$2,#REF!,AB$3,#REF!,AB$1,#REF!,$L63)</f>
        <v>#REF!</v>
      </c>
      <c r="AC63" s="333" t="e">
        <f>SUMIFS(#REF!,#REF!,AC$2,#REF!,AC$3,#REF!,$L63,#REF!,AC$1)
+SUMIFS(#REF!,#REF!,AC$2,#REF!,AC$3,#REF!,$L63,#REF!,AC$1)
+SUMIFS(#REF!,#REF!,"Lấy",#REF!,AC$2,#REF!,AC$3,#REF!,AC$1,#REF!,$L63)</f>
        <v>#REF!</v>
      </c>
      <c r="AD63" s="334" t="e">
        <f t="shared" si="2"/>
        <v>#REF!</v>
      </c>
      <c r="AF63" s="333" t="e">
        <f>SUMIFS(#REF!,#REF!,AF$2,#REF!,AF$3,#REF!,$L63,#REF!,AF$1)
+SUMIFS(#REF!,#REF!,AF$2,#REF!,AF$3,#REF!,$L63,#REF!,AF$1)
+SUMIFS(#REF!,#REF!,"Lấy",#REF!,AF$2,#REF!,AF$3,#REF!,AF$1,#REF!,$L63)</f>
        <v>#REF!</v>
      </c>
      <c r="AG63" s="333" t="e">
        <f>SUMIFS(#REF!,#REF!,AG$2,#REF!,AG$3,#REF!,$L63,#REF!,AG$1)
+SUMIFS(#REF!,#REF!,AG$2,#REF!,AG$3,#REF!,$L63,#REF!,AG$1)
+SUMIFS(#REF!,#REF!,"Lấy",#REF!,AG$2,#REF!,AG$3,#REF!,AG$1,#REF!,$L63)</f>
        <v>#REF!</v>
      </c>
      <c r="AH63" s="333" t="e">
        <f>SUMIFS(#REF!,#REF!,AH$2,#REF!,AH$3,#REF!,$L63,#REF!,AH$1)
+SUMIFS(#REF!,#REF!,AH$2,#REF!,AH$3,#REF!,$L63,#REF!,AH$1)
+SUMIFS(#REF!,#REF!,"Lấy",#REF!,AH$2,#REF!,AH$3,#REF!,AH$1,#REF!,$L63)</f>
        <v>#REF!</v>
      </c>
      <c r="AI63" s="333" t="e">
        <f>SUMIFS(#REF!,#REF!,AI$2,#REF!,AI$3,#REF!,$L63,#REF!,AI$1)
+SUMIFS(#REF!,#REF!,AI$2,#REF!,AI$3,#REF!,$L63,#REF!,AI$1)
+SUMIFS(#REF!,#REF!,"Lấy",#REF!,AI$2,#REF!,AI$3,#REF!,AI$1,#REF!,$L63)</f>
        <v>#REF!</v>
      </c>
      <c r="AJ63" s="333" t="e">
        <f>SUMIFS(#REF!,#REF!,AJ$2,#REF!,AJ$3,#REF!,$L63,#REF!,AJ$1)
+SUMIFS(#REF!,#REF!,AJ$2,#REF!,AJ$3,#REF!,$L63,#REF!,AJ$1)
+SUMIFS(#REF!,#REF!,"Lấy",#REF!,AJ$2,#REF!,AJ$3,#REF!,AJ$1,#REF!,$L63)</f>
        <v>#REF!</v>
      </c>
      <c r="AK63" s="333" t="e">
        <f>SUMIFS(#REF!,#REF!,AK$2,#REF!,AK$3,#REF!,$L63,#REF!,AK$1)
+SUMIFS(#REF!,#REF!,AK$2,#REF!,AK$3,#REF!,$L63,#REF!,AK$1)
+SUMIFS(#REF!,#REF!,"Lấy",#REF!,AK$2,#REF!,AK$3,#REF!,AK$1,#REF!,$L63)</f>
        <v>#REF!</v>
      </c>
      <c r="AL63" s="333" t="e">
        <f>SUMIFS(#REF!,#REF!,AL$2,#REF!,AL$3,#REF!,$L63,#REF!,AL$1)
+SUMIFS(#REF!,#REF!,AL$2,#REF!,AL$3,#REF!,$L63,#REF!,AL$1)
+SUMIFS(#REF!,#REF!,"Lấy",#REF!,AL$2,#REF!,AL$3,#REF!,AL$1,#REF!,$L63)</f>
        <v>#REF!</v>
      </c>
      <c r="AM63" s="333" t="e">
        <f>SUMIFS(#REF!,#REF!,AM$2,#REF!,AM$3,#REF!,$L63,#REF!,AM$1)
+SUMIFS(#REF!,#REF!,AM$2,#REF!,AM$3,#REF!,$L63,#REF!,AM$1)
+SUMIFS(#REF!,#REF!,"Lấy",#REF!,AM$2,#REF!,AM$3,#REF!,AM$1,#REF!,$L63)</f>
        <v>#REF!</v>
      </c>
      <c r="AN63" s="333" t="e">
        <f>SUMIFS(#REF!,#REF!,AN$2,#REF!,AN$3,#REF!,$L63,#REF!,AN$1)
+SUMIFS(#REF!,#REF!,AN$2,#REF!,AN$3,#REF!,$L63,#REF!,AN$1)
+SUMIFS(#REF!,#REF!,"Lấy",#REF!,AN$2,#REF!,AN$3,#REF!,AN$1,#REF!,$L63)</f>
        <v>#REF!</v>
      </c>
      <c r="AO63" s="333" t="e">
        <f>SUMIFS(#REF!,#REF!,AO$2,#REF!,AO$3,#REF!,$L63,#REF!,AO$1)
+SUMIFS(#REF!,#REF!,AO$2,#REF!,AO$3,#REF!,$L63,#REF!,AO$1)
+SUMIFS(#REF!,#REF!,"Lấy",#REF!,AO$2,#REF!,AO$3,#REF!,AO$1,#REF!,$L63)</f>
        <v>#REF!</v>
      </c>
      <c r="AP63" s="333" t="e">
        <f>SUMIFS(#REF!,#REF!,AP$2,#REF!,AP$3,#REF!,$L63,#REF!,AP$1)
+SUMIFS(#REF!,#REF!,AP$2,#REF!,AP$3,#REF!,$L63,#REF!,AP$1)
+SUMIFS(#REF!,#REF!,"Lấy",#REF!,AP$2,#REF!,AP$3,#REF!,AP$1,#REF!,$L63)</f>
        <v>#REF!</v>
      </c>
      <c r="AQ63" s="333" t="e">
        <f>SUMIFS(#REF!,#REF!,AQ$2,#REF!,AQ$3,#REF!,$L63,#REF!,AQ$1)
+SUMIFS(#REF!,#REF!,AQ$2,#REF!,AQ$3,#REF!,$L63,#REF!,AQ$1)
+SUMIFS(#REF!,#REF!,"Lấy",#REF!,AQ$2,#REF!,AQ$3,#REF!,AQ$1,#REF!,$L63)</f>
        <v>#REF!</v>
      </c>
      <c r="AR63" s="334" t="e">
        <f t="shared" si="3"/>
        <v>#REF!</v>
      </c>
      <c r="AT63" s="333" t="e">
        <f>SUMIFS(#REF!,#REF!,AT$2,#REF!,AT$3,#REF!,$L63,#REF!,AT$1)
+SUMIFS(#REF!,#REF!,AT$2,#REF!,AT$3,#REF!,$L63,#REF!,AT$1)
+SUMIFS(#REF!,#REF!,"Lấy",#REF!,AT$2,#REF!,AT$3,#REF!,AT$1,#REF!,$L63)</f>
        <v>#REF!</v>
      </c>
      <c r="AU63" s="333" t="e">
        <f>SUMIFS(#REF!,#REF!,AU$2,#REF!,AU$3,#REF!,$L63,#REF!,AU$1)
+SUMIFS(#REF!,#REF!,AU$2,#REF!,AU$3,#REF!,$L63,#REF!,AU$1)
+SUMIFS(#REF!,#REF!,"Lấy",#REF!,AU$2,#REF!,AU$3,#REF!,AU$1,#REF!,$L63)</f>
        <v>#REF!</v>
      </c>
      <c r="AV63" s="333" t="e">
        <f>SUMIFS(#REF!,#REF!,AV$2,#REF!,AV$3,#REF!,$L63,#REF!,AV$1)
+SUMIFS(#REF!,#REF!,AV$2,#REF!,AV$3,#REF!,$L63,#REF!,AV$1)
+SUMIFS(#REF!,#REF!,"Lấy",#REF!,AV$2,#REF!,AV$3,#REF!,AV$1,#REF!,$L63)</f>
        <v>#REF!</v>
      </c>
      <c r="AW63" s="333" t="e">
        <f>SUMIFS(#REF!,#REF!,AW$2,#REF!,AW$3,#REF!,$L63,#REF!,AW$1)
+SUMIFS(#REF!,#REF!,AW$2,#REF!,AW$3,#REF!,$L63,#REF!,AW$1)
+SUMIFS(#REF!,#REF!,"Lấy",#REF!,AW$2,#REF!,AW$3,#REF!,AW$1,#REF!,$L63)</f>
        <v>#REF!</v>
      </c>
      <c r="AX63" s="333" t="e">
        <f>SUMIFS(#REF!,#REF!,AX$2,#REF!,AX$3,#REF!,$L63,#REF!,AX$1)
+SUMIFS(#REF!,#REF!,AX$2,#REF!,AX$3,#REF!,$L63,#REF!,AX$1)
+SUMIFS(#REF!,#REF!,"Lấy",#REF!,AX$2,#REF!,AX$3,#REF!,AX$1,#REF!,$L63)</f>
        <v>#REF!</v>
      </c>
      <c r="AY63" s="333" t="e">
        <f>SUMIFS(#REF!,#REF!,AY$2,#REF!,AY$3,#REF!,$L63,#REF!,AY$1)
+SUMIFS(#REF!,#REF!,AY$2,#REF!,AY$3,#REF!,$L63,#REF!,AY$1)
+SUMIFS(#REF!,#REF!,"Lấy",#REF!,AY$2,#REF!,AY$3,#REF!,AY$1,#REF!,$L63)</f>
        <v>#REF!</v>
      </c>
      <c r="AZ63" s="333" t="e">
        <f>SUMIFS(#REF!,#REF!,AZ$2,#REF!,AZ$3,#REF!,$L63,#REF!,AZ$1)
+SUMIFS(#REF!,#REF!,AZ$2,#REF!,AZ$3,#REF!,$L63,#REF!,AZ$1)
+SUMIFS(#REF!,#REF!,"Lấy",#REF!,AZ$2,#REF!,AZ$3,#REF!,AZ$1,#REF!,$L63)</f>
        <v>#REF!</v>
      </c>
      <c r="BA63" s="333" t="e">
        <f>SUMIFS(#REF!,#REF!,BA$2,#REF!,BA$3,#REF!,$L63,#REF!,BA$1)
+SUMIFS(#REF!,#REF!,BA$2,#REF!,BA$3,#REF!,$L63,#REF!,BA$1)
+SUMIFS(#REF!,#REF!,"Lấy",#REF!,BA$2,#REF!,BA$3,#REF!,BA$1,#REF!,$L63)</f>
        <v>#REF!</v>
      </c>
      <c r="BB63" s="333" t="e">
        <f>SUMIFS(#REF!,#REF!,BB$2,#REF!,BB$3,#REF!,$L63,#REF!,BB$1)
+SUMIFS(#REF!,#REF!,BB$2,#REF!,BB$3,#REF!,$L63,#REF!,BB$1)
+SUMIFS(#REF!,#REF!,"Lấy",#REF!,BB$2,#REF!,BB$3,#REF!,BB$1,#REF!,$L63)</f>
        <v>#REF!</v>
      </c>
      <c r="BC63" s="333" t="e">
        <f>SUMIFS(#REF!,#REF!,BC$2,#REF!,BC$3,#REF!,$L63,#REF!,BC$1)
+SUMIFS(#REF!,#REF!,BC$2,#REF!,BC$3,#REF!,$L63,#REF!,BC$1)
+SUMIFS(#REF!,#REF!,"Lấy",#REF!,BC$2,#REF!,BC$3,#REF!,BC$1,#REF!,$L63)</f>
        <v>#REF!</v>
      </c>
      <c r="BD63" s="333" t="e">
        <f>SUMIFS(#REF!,#REF!,BD$2,#REF!,BD$3,#REF!,$L63,#REF!,BD$1)
+SUMIFS(#REF!,#REF!,BD$2,#REF!,BD$3,#REF!,$L63,#REF!,BD$1)
+SUMIFS(#REF!,#REF!,"Lấy",#REF!,BD$2,#REF!,BD$3,#REF!,BD$1,#REF!,$L63)</f>
        <v>#REF!</v>
      </c>
      <c r="BE63" s="333" t="e">
        <f>SUMIFS(#REF!,#REF!,BE$2,#REF!,BE$3,#REF!,$L63,#REF!,BE$1)
+SUMIFS(#REF!,#REF!,BE$2,#REF!,BE$3,#REF!,$L63,#REF!,BE$1)
+SUMIFS(#REF!,#REF!,"Lấy",#REF!,BE$2,#REF!,BE$3,#REF!,BE$1,#REF!,$L63)</f>
        <v>#REF!</v>
      </c>
      <c r="BF63" s="334" t="e">
        <f t="shared" si="4"/>
        <v>#REF!</v>
      </c>
      <c r="BH63" s="333" t="e">
        <f>SUMIFS(#REF!,#REF!,BH$2,#REF!,BH$3,#REF!,$L63,#REF!,BH$1)
+SUMIFS(#REF!,#REF!,BH$2,#REF!,BH$3,#REF!,$L63,#REF!,BH$1)
+SUMIFS(#REF!,#REF!,"Lấy",#REF!,BH$2,#REF!,BH$3,#REF!,BH$1,#REF!,$L63)</f>
        <v>#REF!</v>
      </c>
      <c r="BI63" s="333" t="e">
        <f>SUMIFS(#REF!,#REF!,BI$2,#REF!,BI$3,#REF!,$L63,#REF!,BI$1)
+SUMIFS(#REF!,#REF!,BI$2,#REF!,BI$3,#REF!,$L63,#REF!,BI$1)
+SUMIFS(#REF!,#REF!,"Lấy",#REF!,BI$2,#REF!,BI$3,#REF!,BI$1,#REF!,$L63)</f>
        <v>#REF!</v>
      </c>
      <c r="BJ63" s="333" t="e">
        <f>SUMIFS(#REF!,#REF!,BJ$2,#REF!,BJ$3,#REF!,$L63,#REF!,BJ$1)
+SUMIFS(#REF!,#REF!,BJ$2,#REF!,BJ$3,#REF!,$L63,#REF!,BJ$1)
+SUMIFS(#REF!,#REF!,"Lấy",#REF!,BJ$2,#REF!,BJ$3,#REF!,BJ$1,#REF!,$L63)</f>
        <v>#REF!</v>
      </c>
      <c r="BK63" s="333" t="e">
        <f>SUMIFS(#REF!,#REF!,BK$2,#REF!,BK$3,#REF!,$L63,#REF!,BK$1)
+SUMIFS(#REF!,#REF!,BK$2,#REF!,BK$3,#REF!,$L63,#REF!,BK$1)
+SUMIFS(#REF!,#REF!,"Lấy",#REF!,BK$2,#REF!,BK$3,#REF!,BK$1,#REF!,$L63)</f>
        <v>#REF!</v>
      </c>
      <c r="BL63" s="333" t="e">
        <f>SUMIFS(#REF!,#REF!,BL$2,#REF!,BL$3,#REF!,$L63,#REF!,BL$1)
+SUMIFS(#REF!,#REF!,BL$2,#REF!,BL$3,#REF!,$L63,#REF!,BL$1)
+SUMIFS(#REF!,#REF!,"Lấy",#REF!,BL$2,#REF!,BL$3,#REF!,BL$1,#REF!,$L63)</f>
        <v>#REF!</v>
      </c>
      <c r="BM63" s="333" t="e">
        <f>SUMIFS(#REF!,#REF!,BM$2,#REF!,BM$3,#REF!,$L63,#REF!,BM$1)
+SUMIFS(#REF!,#REF!,BM$2,#REF!,BM$3,#REF!,$L63,#REF!,BM$1)
+SUMIFS(#REF!,#REF!,"Lấy",#REF!,BM$2,#REF!,BM$3,#REF!,BM$1,#REF!,$L63)</f>
        <v>#REF!</v>
      </c>
      <c r="BN63" s="333" t="e">
        <f>SUMIFS(#REF!,#REF!,BN$2,#REF!,BN$3,#REF!,$L63,#REF!,BN$1)
+SUMIFS(#REF!,#REF!,BN$2,#REF!,BN$3,#REF!,$L63,#REF!,BN$1)
+SUMIFS(#REF!,#REF!,"Lấy",#REF!,BN$2,#REF!,BN$3,#REF!,BN$1,#REF!,$L63)</f>
        <v>#REF!</v>
      </c>
      <c r="BO63" s="333" t="e">
        <f>SUMIFS(#REF!,#REF!,BO$2,#REF!,BO$3,#REF!,$L63,#REF!,BO$1)
+SUMIFS(#REF!,#REF!,BO$2,#REF!,BO$3,#REF!,$L63,#REF!,BO$1)
+SUMIFS(#REF!,#REF!,"Lấy",#REF!,BO$2,#REF!,BO$3,#REF!,BO$1,#REF!,$L63)</f>
        <v>#REF!</v>
      </c>
      <c r="BP63" s="333" t="e">
        <f>SUMIFS(#REF!,#REF!,BP$2,#REF!,BP$3,#REF!,$L63,#REF!,BP$1)
+SUMIFS(#REF!,#REF!,BP$2,#REF!,BP$3,#REF!,$L63,#REF!,BP$1)
+SUMIFS(#REF!,#REF!,"Lấy",#REF!,BP$2,#REF!,BP$3,#REF!,BP$1,#REF!,$L63)</f>
        <v>#REF!</v>
      </c>
      <c r="BQ63" s="333" t="e">
        <f>SUMIFS(#REF!,#REF!,BQ$2,#REF!,BQ$3,#REF!,$L63,#REF!,BQ$1)
+SUMIFS(#REF!,#REF!,BQ$2,#REF!,BQ$3,#REF!,$L63,#REF!,BQ$1)
+SUMIFS(#REF!,#REF!,"Lấy",#REF!,BQ$2,#REF!,BQ$3,#REF!,BQ$1,#REF!,$L63)</f>
        <v>#REF!</v>
      </c>
      <c r="BR63" s="333" t="e">
        <f>SUMIFS(#REF!,#REF!,BR$2,#REF!,BR$3,#REF!,$L63,#REF!,BR$1)
+SUMIFS(#REF!,#REF!,BR$2,#REF!,BR$3,#REF!,$L63,#REF!,BR$1)
+SUMIFS(#REF!,#REF!,"Lấy",#REF!,BR$2,#REF!,BR$3,#REF!,BR$1,#REF!,$L63)</f>
        <v>#REF!</v>
      </c>
      <c r="BS63" s="333" t="e">
        <f>SUMIFS(#REF!,#REF!,BS$2,#REF!,BS$3,#REF!,$L63,#REF!,BS$1)
+SUMIFS(#REF!,#REF!,BS$2,#REF!,BS$3,#REF!,$L63,#REF!,BS$1)
+SUMIFS(#REF!,#REF!,"Lấy",#REF!,BS$2,#REF!,BS$3,#REF!,BS$1,#REF!,$L63)</f>
        <v>#REF!</v>
      </c>
      <c r="BT63" s="334" t="e">
        <f t="shared" si="5"/>
        <v>#REF!</v>
      </c>
      <c r="BV63" s="331">
        <v>0</v>
      </c>
      <c r="BW63" s="331">
        <v>0</v>
      </c>
      <c r="BX63" s="331">
        <v>0</v>
      </c>
      <c r="BY63" s="331">
        <v>452427250</v>
      </c>
      <c r="BZ63" s="331">
        <v>471278385.41666669</v>
      </c>
      <c r="CA63" s="331">
        <v>471278385.41666669</v>
      </c>
      <c r="CB63" s="331">
        <v>490129520.83333331</v>
      </c>
      <c r="CC63" s="331">
        <v>490649328.92067742</v>
      </c>
      <c r="CD63" s="331">
        <v>471778200.88526672</v>
      </c>
      <c r="CE63" s="331">
        <v>490209967.32304132</v>
      </c>
      <c r="CF63" s="331">
        <v>471355737.81061667</v>
      </c>
      <c r="CG63" s="331">
        <v>490129520.83333331</v>
      </c>
      <c r="CH63" s="334">
        <f t="shared" si="6"/>
        <v>4299236297.4396019</v>
      </c>
      <c r="CI63" s="377">
        <f t="shared" si="7"/>
        <v>-1</v>
      </c>
      <c r="CJ63" s="331">
        <v>0</v>
      </c>
      <c r="CK63" s="331">
        <v>0</v>
      </c>
      <c r="CL63" s="331">
        <v>0</v>
      </c>
      <c r="CM63" s="331">
        <v>0</v>
      </c>
      <c r="CN63" s="331">
        <v>0</v>
      </c>
      <c r="CO63" s="333"/>
      <c r="CP63" s="333"/>
      <c r="CQ63" s="333"/>
      <c r="CR63" s="333"/>
      <c r="CS63" s="333"/>
      <c r="CT63" s="333"/>
      <c r="CU63" s="333"/>
      <c r="CV63" s="334">
        <f t="shared" si="8"/>
        <v>0</v>
      </c>
      <c r="CX63" s="1033"/>
    </row>
    <row r="64" spans="1:102" ht="41.4" x14ac:dyDescent="0.25">
      <c r="B64" s="172">
        <f>IF(C64=0,"",MAX($B$7:B63)+1)</f>
        <v>56</v>
      </c>
      <c r="C64" s="230" t="s">
        <v>841</v>
      </c>
      <c r="D64" s="231"/>
      <c r="E64" s="231" t="s">
        <v>220</v>
      </c>
      <c r="F64" s="230" t="s">
        <v>861</v>
      </c>
      <c r="G64" s="231" t="s">
        <v>805</v>
      </c>
      <c r="H64" s="179"/>
      <c r="I64" s="179">
        <v>39</v>
      </c>
      <c r="J64" s="15" t="s">
        <v>220</v>
      </c>
      <c r="K64" s="220" t="s">
        <v>197</v>
      </c>
      <c r="L64" s="1048" t="s">
        <v>773</v>
      </c>
      <c r="M64" s="1044" t="s">
        <v>2282</v>
      </c>
      <c r="N64" s="1039"/>
      <c r="O64" s="1039" t="s">
        <v>841</v>
      </c>
      <c r="P64" s="1" t="b">
        <v>0</v>
      </c>
      <c r="R64" s="333" t="e">
        <f>SUMIFS(#REF!,#REF!,R$2,#REF!,R$3,#REF!,$L64,#REF!,R$1)
+SUMIFS(#REF!,#REF!,R$2,#REF!,R$3,#REF!,$L64,#REF!,R$1)
+SUMIFS(#REF!,#REF!,"Lấy",#REF!,R$2,#REF!,R$3,#REF!,R$1,#REF!,$L64)</f>
        <v>#REF!</v>
      </c>
      <c r="S64" s="333" t="e">
        <f>SUMIFS(#REF!,#REF!,S$2,#REF!,S$3,#REF!,$L64,#REF!,S$1)
+SUMIFS(#REF!,#REF!,S$2,#REF!,S$3,#REF!,$L64,#REF!,S$1)
+SUMIFS(#REF!,#REF!,"Lấy",#REF!,S$2,#REF!,S$3,#REF!,S$1,#REF!,$L64)</f>
        <v>#REF!</v>
      </c>
      <c r="T64" s="333" t="e">
        <f>SUMIFS(#REF!,#REF!,T$2,#REF!,T$3,#REF!,$L64,#REF!,T$1)
+SUMIFS(#REF!,#REF!,T$2,#REF!,T$3,#REF!,$L64,#REF!,T$1)
+SUMIFS(#REF!,#REF!,"Lấy",#REF!,T$2,#REF!,T$3,#REF!,T$1,#REF!,$L64)</f>
        <v>#REF!</v>
      </c>
      <c r="U64" s="333" t="e">
        <f>SUMIFS(#REF!,#REF!,U$2,#REF!,U$3,#REF!,$L64,#REF!,U$1)
+SUMIFS(#REF!,#REF!,U$2,#REF!,U$3,#REF!,$L64,#REF!,U$1)
+SUMIFS(#REF!,#REF!,"Lấy",#REF!,U$2,#REF!,U$3,#REF!,U$1,#REF!,$L64)</f>
        <v>#REF!</v>
      </c>
      <c r="V64" s="333" t="e">
        <f>SUMIFS(#REF!,#REF!,V$2,#REF!,V$3,#REF!,$L64,#REF!,V$1)
+SUMIFS(#REF!,#REF!,V$2,#REF!,V$3,#REF!,$L64,#REF!,V$1)
+SUMIFS(#REF!,#REF!,"Lấy",#REF!,V$2,#REF!,V$3,#REF!,V$1,#REF!,$L64)</f>
        <v>#REF!</v>
      </c>
      <c r="W64" s="333" t="e">
        <f>SUMIFS(#REF!,#REF!,W$2,#REF!,W$3,#REF!,$L64,#REF!,W$1)
+SUMIFS(#REF!,#REF!,W$2,#REF!,W$3,#REF!,$L64,#REF!,W$1)
+SUMIFS(#REF!,#REF!,"Lấy",#REF!,W$2,#REF!,W$3,#REF!,W$1,#REF!,$L64)</f>
        <v>#REF!</v>
      </c>
      <c r="X64" s="333" t="e">
        <f>SUMIFS(#REF!,#REF!,X$2,#REF!,X$3,#REF!,$L64,#REF!,X$1)
+SUMIFS(#REF!,#REF!,X$2,#REF!,X$3,#REF!,$L64,#REF!,X$1)
+SUMIFS(#REF!,#REF!,"Lấy",#REF!,X$2,#REF!,X$3,#REF!,X$1,#REF!,$L64)</f>
        <v>#REF!</v>
      </c>
      <c r="Y64" s="333" t="e">
        <f>SUMIFS(#REF!,#REF!,Y$2,#REF!,Y$3,#REF!,$L64,#REF!,Y$1)
+SUMIFS(#REF!,#REF!,Y$2,#REF!,Y$3,#REF!,$L64,#REF!,Y$1)
+SUMIFS(#REF!,#REF!,"Lấy",#REF!,Y$2,#REF!,Y$3,#REF!,Y$1,#REF!,$L64)</f>
        <v>#REF!</v>
      </c>
      <c r="Z64" s="333" t="e">
        <f>SUMIFS(#REF!,#REF!,Z$2,#REF!,Z$3,#REF!,$L64,#REF!,Z$1)
+SUMIFS(#REF!,#REF!,Z$2,#REF!,Z$3,#REF!,$L64,#REF!,Z$1)
+SUMIFS(#REF!,#REF!,"Lấy",#REF!,Z$2,#REF!,Z$3,#REF!,Z$1,#REF!,$L64)</f>
        <v>#REF!</v>
      </c>
      <c r="AA64" s="333" t="e">
        <f>SUMIFS(#REF!,#REF!,AA$2,#REF!,AA$3,#REF!,$L64,#REF!,AA$1)
+SUMIFS(#REF!,#REF!,AA$2,#REF!,AA$3,#REF!,$L64,#REF!,AA$1)
+SUMIFS(#REF!,#REF!,"Lấy",#REF!,AA$2,#REF!,AA$3,#REF!,AA$1,#REF!,$L64)</f>
        <v>#REF!</v>
      </c>
      <c r="AB64" s="333" t="e">
        <f>SUMIFS(#REF!,#REF!,AB$2,#REF!,AB$3,#REF!,$L64,#REF!,AB$1)
+SUMIFS(#REF!,#REF!,AB$2,#REF!,AB$3,#REF!,$L64,#REF!,AB$1)
+SUMIFS(#REF!,#REF!,"Lấy",#REF!,AB$2,#REF!,AB$3,#REF!,AB$1,#REF!,$L64)</f>
        <v>#REF!</v>
      </c>
      <c r="AC64" s="333" t="e">
        <f>SUMIFS(#REF!,#REF!,AC$2,#REF!,AC$3,#REF!,$L64,#REF!,AC$1)
+SUMIFS(#REF!,#REF!,AC$2,#REF!,AC$3,#REF!,$L64,#REF!,AC$1)
+SUMIFS(#REF!,#REF!,"Lấy",#REF!,AC$2,#REF!,AC$3,#REF!,AC$1,#REF!,$L64)</f>
        <v>#REF!</v>
      </c>
      <c r="AD64" s="334" t="e">
        <f t="shared" si="2"/>
        <v>#REF!</v>
      </c>
      <c r="AF64" s="333" t="e">
        <f>SUMIFS(#REF!,#REF!,AF$2,#REF!,AF$3,#REF!,$L64,#REF!,AF$1)
+SUMIFS(#REF!,#REF!,AF$2,#REF!,AF$3,#REF!,$L64,#REF!,AF$1)
+SUMIFS(#REF!,#REF!,"Lấy",#REF!,AF$2,#REF!,AF$3,#REF!,AF$1,#REF!,$L64)</f>
        <v>#REF!</v>
      </c>
      <c r="AG64" s="333" t="e">
        <f>SUMIFS(#REF!,#REF!,AG$2,#REF!,AG$3,#REF!,$L64,#REF!,AG$1)
+SUMIFS(#REF!,#REF!,AG$2,#REF!,AG$3,#REF!,$L64,#REF!,AG$1)
+SUMIFS(#REF!,#REF!,"Lấy",#REF!,AG$2,#REF!,AG$3,#REF!,AG$1,#REF!,$L64)</f>
        <v>#REF!</v>
      </c>
      <c r="AH64" s="333" t="e">
        <f>SUMIFS(#REF!,#REF!,AH$2,#REF!,AH$3,#REF!,$L64,#REF!,AH$1)
+SUMIFS(#REF!,#REF!,AH$2,#REF!,AH$3,#REF!,$L64,#REF!,AH$1)
+SUMIFS(#REF!,#REF!,"Lấy",#REF!,AH$2,#REF!,AH$3,#REF!,AH$1,#REF!,$L64)</f>
        <v>#REF!</v>
      </c>
      <c r="AI64" s="333" t="e">
        <f>SUMIFS(#REF!,#REF!,AI$2,#REF!,AI$3,#REF!,$L64,#REF!,AI$1)
+SUMIFS(#REF!,#REF!,AI$2,#REF!,AI$3,#REF!,$L64,#REF!,AI$1)
+SUMIFS(#REF!,#REF!,"Lấy",#REF!,AI$2,#REF!,AI$3,#REF!,AI$1,#REF!,$L64)</f>
        <v>#REF!</v>
      </c>
      <c r="AJ64" s="333" t="e">
        <f>SUMIFS(#REF!,#REF!,AJ$2,#REF!,AJ$3,#REF!,$L64,#REF!,AJ$1)
+SUMIFS(#REF!,#REF!,AJ$2,#REF!,AJ$3,#REF!,$L64,#REF!,AJ$1)
+SUMIFS(#REF!,#REF!,"Lấy",#REF!,AJ$2,#REF!,AJ$3,#REF!,AJ$1,#REF!,$L64)</f>
        <v>#REF!</v>
      </c>
      <c r="AK64" s="333" t="e">
        <f>SUMIFS(#REF!,#REF!,AK$2,#REF!,AK$3,#REF!,$L64,#REF!,AK$1)
+SUMIFS(#REF!,#REF!,AK$2,#REF!,AK$3,#REF!,$L64,#REF!,AK$1)
+SUMIFS(#REF!,#REF!,"Lấy",#REF!,AK$2,#REF!,AK$3,#REF!,AK$1,#REF!,$L64)</f>
        <v>#REF!</v>
      </c>
      <c r="AL64" s="333" t="e">
        <f>SUMIFS(#REF!,#REF!,AL$2,#REF!,AL$3,#REF!,$L64,#REF!,AL$1)
+SUMIFS(#REF!,#REF!,AL$2,#REF!,AL$3,#REF!,$L64,#REF!,AL$1)
+SUMIFS(#REF!,#REF!,"Lấy",#REF!,AL$2,#REF!,AL$3,#REF!,AL$1,#REF!,$L64)</f>
        <v>#REF!</v>
      </c>
      <c r="AM64" s="333" t="e">
        <f>SUMIFS(#REF!,#REF!,AM$2,#REF!,AM$3,#REF!,$L64,#REF!,AM$1)
+SUMIFS(#REF!,#REF!,AM$2,#REF!,AM$3,#REF!,$L64,#REF!,AM$1)
+SUMIFS(#REF!,#REF!,"Lấy",#REF!,AM$2,#REF!,AM$3,#REF!,AM$1,#REF!,$L64)</f>
        <v>#REF!</v>
      </c>
      <c r="AN64" s="333" t="e">
        <f>SUMIFS(#REF!,#REF!,AN$2,#REF!,AN$3,#REF!,$L64,#REF!,AN$1)
+SUMIFS(#REF!,#REF!,AN$2,#REF!,AN$3,#REF!,$L64,#REF!,AN$1)
+SUMIFS(#REF!,#REF!,"Lấy",#REF!,AN$2,#REF!,AN$3,#REF!,AN$1,#REF!,$L64)</f>
        <v>#REF!</v>
      </c>
      <c r="AO64" s="333" t="e">
        <f>SUMIFS(#REF!,#REF!,AO$2,#REF!,AO$3,#REF!,$L64,#REF!,AO$1)
+SUMIFS(#REF!,#REF!,AO$2,#REF!,AO$3,#REF!,$L64,#REF!,AO$1)
+SUMIFS(#REF!,#REF!,"Lấy",#REF!,AO$2,#REF!,AO$3,#REF!,AO$1,#REF!,$L64)</f>
        <v>#REF!</v>
      </c>
      <c r="AP64" s="333" t="e">
        <f>SUMIFS(#REF!,#REF!,AP$2,#REF!,AP$3,#REF!,$L64,#REF!,AP$1)
+SUMIFS(#REF!,#REF!,AP$2,#REF!,AP$3,#REF!,$L64,#REF!,AP$1)
+SUMIFS(#REF!,#REF!,"Lấy",#REF!,AP$2,#REF!,AP$3,#REF!,AP$1,#REF!,$L64)</f>
        <v>#REF!</v>
      </c>
      <c r="AQ64" s="333" t="e">
        <f>SUMIFS(#REF!,#REF!,AQ$2,#REF!,AQ$3,#REF!,$L64,#REF!,AQ$1)
+SUMIFS(#REF!,#REF!,AQ$2,#REF!,AQ$3,#REF!,$L64,#REF!,AQ$1)
+SUMIFS(#REF!,#REF!,"Lấy",#REF!,AQ$2,#REF!,AQ$3,#REF!,AQ$1,#REF!,$L64)</f>
        <v>#REF!</v>
      </c>
      <c r="AR64" s="334" t="e">
        <f t="shared" si="3"/>
        <v>#REF!</v>
      </c>
      <c r="AT64" s="333" t="e">
        <f>SUMIFS(#REF!,#REF!,AT$2,#REF!,AT$3,#REF!,$L64,#REF!,AT$1)
+SUMIFS(#REF!,#REF!,AT$2,#REF!,AT$3,#REF!,$L64,#REF!,AT$1)
+SUMIFS(#REF!,#REF!,"Lấy",#REF!,AT$2,#REF!,AT$3,#REF!,AT$1,#REF!,$L64)</f>
        <v>#REF!</v>
      </c>
      <c r="AU64" s="333" t="e">
        <f>SUMIFS(#REF!,#REF!,AU$2,#REF!,AU$3,#REF!,$L64,#REF!,AU$1)
+SUMIFS(#REF!,#REF!,AU$2,#REF!,AU$3,#REF!,$L64,#REF!,AU$1)
+SUMIFS(#REF!,#REF!,"Lấy",#REF!,AU$2,#REF!,AU$3,#REF!,AU$1,#REF!,$L64)</f>
        <v>#REF!</v>
      </c>
      <c r="AV64" s="333" t="e">
        <f>SUMIFS(#REF!,#REF!,AV$2,#REF!,AV$3,#REF!,$L64,#REF!,AV$1)
+SUMIFS(#REF!,#REF!,AV$2,#REF!,AV$3,#REF!,$L64,#REF!,AV$1)
+SUMIFS(#REF!,#REF!,"Lấy",#REF!,AV$2,#REF!,AV$3,#REF!,AV$1,#REF!,$L64)</f>
        <v>#REF!</v>
      </c>
      <c r="AW64" s="333" t="e">
        <f>SUMIFS(#REF!,#REF!,AW$2,#REF!,AW$3,#REF!,$L64,#REF!,AW$1)
+SUMIFS(#REF!,#REF!,AW$2,#REF!,AW$3,#REF!,$L64,#REF!,AW$1)
+SUMIFS(#REF!,#REF!,"Lấy",#REF!,AW$2,#REF!,AW$3,#REF!,AW$1,#REF!,$L64)</f>
        <v>#REF!</v>
      </c>
      <c r="AX64" s="333" t="e">
        <f>SUMIFS(#REF!,#REF!,AX$2,#REF!,AX$3,#REF!,$L64,#REF!,AX$1)
+SUMIFS(#REF!,#REF!,AX$2,#REF!,AX$3,#REF!,$L64,#REF!,AX$1)
+SUMIFS(#REF!,#REF!,"Lấy",#REF!,AX$2,#REF!,AX$3,#REF!,AX$1,#REF!,$L64)</f>
        <v>#REF!</v>
      </c>
      <c r="AY64" s="333" t="e">
        <f>SUMIFS(#REF!,#REF!,AY$2,#REF!,AY$3,#REF!,$L64,#REF!,AY$1)
+SUMIFS(#REF!,#REF!,AY$2,#REF!,AY$3,#REF!,$L64,#REF!,AY$1)
+SUMIFS(#REF!,#REF!,"Lấy",#REF!,AY$2,#REF!,AY$3,#REF!,AY$1,#REF!,$L64)</f>
        <v>#REF!</v>
      </c>
      <c r="AZ64" s="333" t="e">
        <f>SUMIFS(#REF!,#REF!,AZ$2,#REF!,AZ$3,#REF!,$L64,#REF!,AZ$1)
+SUMIFS(#REF!,#REF!,AZ$2,#REF!,AZ$3,#REF!,$L64,#REF!,AZ$1)
+SUMIFS(#REF!,#REF!,"Lấy",#REF!,AZ$2,#REF!,AZ$3,#REF!,AZ$1,#REF!,$L64)</f>
        <v>#REF!</v>
      </c>
      <c r="BA64" s="333" t="e">
        <f>SUMIFS(#REF!,#REF!,BA$2,#REF!,BA$3,#REF!,$L64,#REF!,BA$1)
+SUMIFS(#REF!,#REF!,BA$2,#REF!,BA$3,#REF!,$L64,#REF!,BA$1)
+SUMIFS(#REF!,#REF!,"Lấy",#REF!,BA$2,#REF!,BA$3,#REF!,BA$1,#REF!,$L64)</f>
        <v>#REF!</v>
      </c>
      <c r="BB64" s="333" t="e">
        <f>SUMIFS(#REF!,#REF!,BB$2,#REF!,BB$3,#REF!,$L64,#REF!,BB$1)
+SUMIFS(#REF!,#REF!,BB$2,#REF!,BB$3,#REF!,$L64,#REF!,BB$1)
+SUMIFS(#REF!,#REF!,"Lấy",#REF!,BB$2,#REF!,BB$3,#REF!,BB$1,#REF!,$L64)</f>
        <v>#REF!</v>
      </c>
      <c r="BC64" s="333" t="e">
        <f>SUMIFS(#REF!,#REF!,BC$2,#REF!,BC$3,#REF!,$L64,#REF!,BC$1)
+SUMIFS(#REF!,#REF!,BC$2,#REF!,BC$3,#REF!,$L64,#REF!,BC$1)
+SUMIFS(#REF!,#REF!,"Lấy",#REF!,BC$2,#REF!,BC$3,#REF!,BC$1,#REF!,$L64)</f>
        <v>#REF!</v>
      </c>
      <c r="BD64" s="333" t="e">
        <f>SUMIFS(#REF!,#REF!,BD$2,#REF!,BD$3,#REF!,$L64,#REF!,BD$1)
+SUMIFS(#REF!,#REF!,BD$2,#REF!,BD$3,#REF!,$L64,#REF!,BD$1)
+SUMIFS(#REF!,#REF!,"Lấy",#REF!,BD$2,#REF!,BD$3,#REF!,BD$1,#REF!,$L64)</f>
        <v>#REF!</v>
      </c>
      <c r="BE64" s="333" t="e">
        <f>SUMIFS(#REF!,#REF!,BE$2,#REF!,BE$3,#REF!,$L64,#REF!,BE$1)
+SUMIFS(#REF!,#REF!,BE$2,#REF!,BE$3,#REF!,$L64,#REF!,BE$1)
+SUMIFS(#REF!,#REF!,"Lấy",#REF!,BE$2,#REF!,BE$3,#REF!,BE$1,#REF!,$L64)</f>
        <v>#REF!</v>
      </c>
      <c r="BF64" s="334" t="e">
        <f t="shared" si="4"/>
        <v>#REF!</v>
      </c>
      <c r="BH64" s="333" t="e">
        <f>SUMIFS(#REF!,#REF!,BH$2,#REF!,BH$3,#REF!,$L64,#REF!,BH$1)
+SUMIFS(#REF!,#REF!,BH$2,#REF!,BH$3,#REF!,$L64,#REF!,BH$1)
+SUMIFS(#REF!,#REF!,"Lấy",#REF!,BH$2,#REF!,BH$3,#REF!,BH$1,#REF!,$L64)</f>
        <v>#REF!</v>
      </c>
      <c r="BI64" s="333" t="e">
        <f>SUMIFS(#REF!,#REF!,BI$2,#REF!,BI$3,#REF!,$L64,#REF!,BI$1)
+SUMIFS(#REF!,#REF!,BI$2,#REF!,BI$3,#REF!,$L64,#REF!,BI$1)
+SUMIFS(#REF!,#REF!,"Lấy",#REF!,BI$2,#REF!,BI$3,#REF!,BI$1,#REF!,$L64)</f>
        <v>#REF!</v>
      </c>
      <c r="BJ64" s="333" t="e">
        <f>SUMIFS(#REF!,#REF!,BJ$2,#REF!,BJ$3,#REF!,$L64,#REF!,BJ$1)
+SUMIFS(#REF!,#REF!,BJ$2,#REF!,BJ$3,#REF!,$L64,#REF!,BJ$1)
+SUMIFS(#REF!,#REF!,"Lấy",#REF!,BJ$2,#REF!,BJ$3,#REF!,BJ$1,#REF!,$L64)</f>
        <v>#REF!</v>
      </c>
      <c r="BK64" s="333" t="e">
        <f>SUMIFS(#REF!,#REF!,BK$2,#REF!,BK$3,#REF!,$L64,#REF!,BK$1)
+SUMIFS(#REF!,#REF!,BK$2,#REF!,BK$3,#REF!,$L64,#REF!,BK$1)
+SUMIFS(#REF!,#REF!,"Lấy",#REF!,BK$2,#REF!,BK$3,#REF!,BK$1,#REF!,$L64)</f>
        <v>#REF!</v>
      </c>
      <c r="BL64" s="333" t="e">
        <f>SUMIFS(#REF!,#REF!,BL$2,#REF!,BL$3,#REF!,$L64,#REF!,BL$1)
+SUMIFS(#REF!,#REF!,BL$2,#REF!,BL$3,#REF!,$L64,#REF!,BL$1)
+SUMIFS(#REF!,#REF!,"Lấy",#REF!,BL$2,#REF!,BL$3,#REF!,BL$1,#REF!,$L64)</f>
        <v>#REF!</v>
      </c>
      <c r="BM64" s="333" t="e">
        <f>SUMIFS(#REF!,#REF!,BM$2,#REF!,BM$3,#REF!,$L64,#REF!,BM$1)
+SUMIFS(#REF!,#REF!,BM$2,#REF!,BM$3,#REF!,$L64,#REF!,BM$1)
+SUMIFS(#REF!,#REF!,"Lấy",#REF!,BM$2,#REF!,BM$3,#REF!,BM$1,#REF!,$L64)</f>
        <v>#REF!</v>
      </c>
      <c r="BN64" s="333" t="e">
        <f>SUMIFS(#REF!,#REF!,BN$2,#REF!,BN$3,#REF!,$L64,#REF!,BN$1)
+SUMIFS(#REF!,#REF!,BN$2,#REF!,BN$3,#REF!,$L64,#REF!,BN$1)
+SUMIFS(#REF!,#REF!,"Lấy",#REF!,BN$2,#REF!,BN$3,#REF!,BN$1,#REF!,$L64)</f>
        <v>#REF!</v>
      </c>
      <c r="BO64" s="333" t="e">
        <f>SUMIFS(#REF!,#REF!,BO$2,#REF!,BO$3,#REF!,$L64,#REF!,BO$1)
+SUMIFS(#REF!,#REF!,BO$2,#REF!,BO$3,#REF!,$L64,#REF!,BO$1)
+SUMIFS(#REF!,#REF!,"Lấy",#REF!,BO$2,#REF!,BO$3,#REF!,BO$1,#REF!,$L64)</f>
        <v>#REF!</v>
      </c>
      <c r="BP64" s="333" t="e">
        <f>SUMIFS(#REF!,#REF!,BP$2,#REF!,BP$3,#REF!,$L64,#REF!,BP$1)
+SUMIFS(#REF!,#REF!,BP$2,#REF!,BP$3,#REF!,$L64,#REF!,BP$1)
+SUMIFS(#REF!,#REF!,"Lấy",#REF!,BP$2,#REF!,BP$3,#REF!,BP$1,#REF!,$L64)</f>
        <v>#REF!</v>
      </c>
      <c r="BQ64" s="333" t="e">
        <f>SUMIFS(#REF!,#REF!,BQ$2,#REF!,BQ$3,#REF!,$L64,#REF!,BQ$1)
+SUMIFS(#REF!,#REF!,BQ$2,#REF!,BQ$3,#REF!,$L64,#REF!,BQ$1)
+SUMIFS(#REF!,#REF!,"Lấy",#REF!,BQ$2,#REF!,BQ$3,#REF!,BQ$1,#REF!,$L64)</f>
        <v>#REF!</v>
      </c>
      <c r="BR64" s="333" t="e">
        <f>SUMIFS(#REF!,#REF!,BR$2,#REF!,BR$3,#REF!,$L64,#REF!,BR$1)
+SUMIFS(#REF!,#REF!,BR$2,#REF!,BR$3,#REF!,$L64,#REF!,BR$1)
+SUMIFS(#REF!,#REF!,"Lấy",#REF!,BR$2,#REF!,BR$3,#REF!,BR$1,#REF!,$L64)</f>
        <v>#REF!</v>
      </c>
      <c r="BS64" s="333" t="e">
        <f>SUMIFS(#REF!,#REF!,BS$2,#REF!,BS$3,#REF!,$L64,#REF!,BS$1)
+SUMIFS(#REF!,#REF!,BS$2,#REF!,BS$3,#REF!,$L64,#REF!,BS$1)
+SUMIFS(#REF!,#REF!,"Lấy",#REF!,BS$2,#REF!,BS$3,#REF!,BS$1,#REF!,$L64)</f>
        <v>#REF!</v>
      </c>
      <c r="BT64" s="334" t="e">
        <f t="shared" si="5"/>
        <v>#REF!</v>
      </c>
      <c r="BV64" s="331">
        <v>12462243.117487399</v>
      </c>
      <c r="BW64" s="331">
        <v>7477345.8704924397</v>
      </c>
      <c r="BX64" s="331">
        <v>16504303.993796045</v>
      </c>
      <c r="BY64" s="331">
        <v>19793962.776269872</v>
      </c>
      <c r="BZ64" s="331">
        <v>20618711.225281119</v>
      </c>
      <c r="CA64" s="331">
        <v>20618711.225281119</v>
      </c>
      <c r="CB64" s="331">
        <v>21443459.674292363</v>
      </c>
      <c r="CC64" s="331">
        <v>21455595.191934861</v>
      </c>
      <c r="CD64" s="331">
        <v>20630379.992245056</v>
      </c>
      <c r="CE64" s="331">
        <v>21443459.674292363</v>
      </c>
      <c r="CF64" s="331">
        <v>20618711.225281119</v>
      </c>
      <c r="CG64" s="331">
        <v>21443459.674292363</v>
      </c>
      <c r="CH64" s="334">
        <f t="shared" si="6"/>
        <v>224510343.64094609</v>
      </c>
      <c r="CI64" s="377">
        <f t="shared" si="7"/>
        <v>0.14784466417341613</v>
      </c>
      <c r="CJ64" s="331">
        <v>37722000</v>
      </c>
      <c r="CK64" s="331">
        <v>3216000</v>
      </c>
      <c r="CL64" s="331">
        <v>6500000</v>
      </c>
      <c r="CM64" s="331">
        <v>6441000</v>
      </c>
      <c r="CN64" s="331">
        <v>32022000</v>
      </c>
      <c r="CO64" s="333"/>
      <c r="CP64" s="333"/>
      <c r="CQ64" s="333"/>
      <c r="CR64" s="333"/>
      <c r="CS64" s="333"/>
      <c r="CT64" s="333"/>
      <c r="CU64" s="333"/>
      <c r="CV64" s="334">
        <f t="shared" si="8"/>
        <v>85901000</v>
      </c>
      <c r="CX64" s="1033"/>
    </row>
    <row r="65" spans="1:102" ht="41.4" x14ac:dyDescent="0.25">
      <c r="B65" s="172">
        <f>IF(C65=0,"",MAX($B$7:B64)+1)</f>
        <v>57</v>
      </c>
      <c r="C65" s="21">
        <v>6277003702</v>
      </c>
      <c r="D65" s="9" t="str">
        <f>_xlfn.XLOOKUP(C65,'COA_DTGroup_Update 20260428'!$C$410:$C$854,'COA_DTGroup_Update 20260428'!$A$410:$A$854,"")</f>
        <v>Chi phí dịch vụ môi trường</v>
      </c>
      <c r="E65" s="9" t="s">
        <v>148</v>
      </c>
      <c r="F65" s="21" t="s">
        <v>862</v>
      </c>
      <c r="G65" s="171" t="s">
        <v>863</v>
      </c>
      <c r="H65" s="179">
        <f>VLOOKUP(C65,'COA_DTGroup_Update 20260428'!C:D,2,0)</f>
        <v>627</v>
      </c>
      <c r="I65" s="179">
        <v>40</v>
      </c>
      <c r="J65" s="198" t="s">
        <v>148</v>
      </c>
      <c r="K65" s="220" t="s">
        <v>197</v>
      </c>
      <c r="L65" s="1041" t="s">
        <v>589</v>
      </c>
      <c r="M65" s="1042" t="s">
        <v>2258</v>
      </c>
      <c r="N65" s="1039"/>
      <c r="O65" s="1039" t="s">
        <v>589</v>
      </c>
      <c r="P65" s="1" t="b">
        <v>1</v>
      </c>
      <c r="R65" s="333" t="e">
        <f>SUMIFS(#REF!,#REF!,R$2,#REF!,R$3,#REF!,$L65,#REF!,R$1)
+SUMIFS(#REF!,#REF!,R$2,#REF!,R$3,#REF!,$L65,#REF!,R$1)
+SUMIFS(#REF!,#REF!,"Lấy",#REF!,R$2,#REF!,R$3,#REF!,R$1,#REF!,$L65)</f>
        <v>#REF!</v>
      </c>
      <c r="S65" s="333" t="e">
        <f>SUMIFS(#REF!,#REF!,S$2,#REF!,S$3,#REF!,$L65,#REF!,S$1)
+SUMIFS(#REF!,#REF!,S$2,#REF!,S$3,#REF!,$L65,#REF!,S$1)
+SUMIFS(#REF!,#REF!,"Lấy",#REF!,S$2,#REF!,S$3,#REF!,S$1,#REF!,$L65)</f>
        <v>#REF!</v>
      </c>
      <c r="T65" s="333" t="e">
        <f>SUMIFS(#REF!,#REF!,T$2,#REF!,T$3,#REF!,$L65,#REF!,T$1)
+SUMIFS(#REF!,#REF!,T$2,#REF!,T$3,#REF!,$L65,#REF!,T$1)
+SUMIFS(#REF!,#REF!,"Lấy",#REF!,T$2,#REF!,T$3,#REF!,T$1,#REF!,$L65)</f>
        <v>#REF!</v>
      </c>
      <c r="U65" s="333" t="e">
        <f>SUMIFS(#REF!,#REF!,U$2,#REF!,U$3,#REF!,$L65,#REF!,U$1)
+SUMIFS(#REF!,#REF!,U$2,#REF!,U$3,#REF!,$L65,#REF!,U$1)
+SUMIFS(#REF!,#REF!,"Lấy",#REF!,U$2,#REF!,U$3,#REF!,U$1,#REF!,$L65)</f>
        <v>#REF!</v>
      </c>
      <c r="V65" s="333" t="e">
        <f>SUMIFS(#REF!,#REF!,V$2,#REF!,V$3,#REF!,$L65,#REF!,V$1)
+SUMIFS(#REF!,#REF!,V$2,#REF!,V$3,#REF!,$L65,#REF!,V$1)
+SUMIFS(#REF!,#REF!,"Lấy",#REF!,V$2,#REF!,V$3,#REF!,V$1,#REF!,$L65)</f>
        <v>#REF!</v>
      </c>
      <c r="W65" s="333" t="e">
        <f>SUMIFS(#REF!,#REF!,W$2,#REF!,W$3,#REF!,$L65,#REF!,W$1)
+SUMIFS(#REF!,#REF!,W$2,#REF!,W$3,#REF!,$L65,#REF!,W$1)
+SUMIFS(#REF!,#REF!,"Lấy",#REF!,W$2,#REF!,W$3,#REF!,W$1,#REF!,$L65)</f>
        <v>#REF!</v>
      </c>
      <c r="X65" s="333" t="e">
        <f>SUMIFS(#REF!,#REF!,X$2,#REF!,X$3,#REF!,$L65,#REF!,X$1)
+SUMIFS(#REF!,#REF!,X$2,#REF!,X$3,#REF!,$L65,#REF!,X$1)
+SUMIFS(#REF!,#REF!,"Lấy",#REF!,X$2,#REF!,X$3,#REF!,X$1,#REF!,$L65)</f>
        <v>#REF!</v>
      </c>
      <c r="Y65" s="333" t="e">
        <f>SUMIFS(#REF!,#REF!,Y$2,#REF!,Y$3,#REF!,$L65,#REF!,Y$1)
+SUMIFS(#REF!,#REF!,Y$2,#REF!,Y$3,#REF!,$L65,#REF!,Y$1)
+SUMIFS(#REF!,#REF!,"Lấy",#REF!,Y$2,#REF!,Y$3,#REF!,Y$1,#REF!,$L65)</f>
        <v>#REF!</v>
      </c>
      <c r="Z65" s="333" t="e">
        <f>SUMIFS(#REF!,#REF!,Z$2,#REF!,Z$3,#REF!,$L65,#REF!,Z$1)
+SUMIFS(#REF!,#REF!,Z$2,#REF!,Z$3,#REF!,$L65,#REF!,Z$1)
+SUMIFS(#REF!,#REF!,"Lấy",#REF!,Z$2,#REF!,Z$3,#REF!,Z$1,#REF!,$L65)</f>
        <v>#REF!</v>
      </c>
      <c r="AA65" s="333" t="e">
        <f>SUMIFS(#REF!,#REF!,AA$2,#REF!,AA$3,#REF!,$L65,#REF!,AA$1)
+SUMIFS(#REF!,#REF!,AA$2,#REF!,AA$3,#REF!,$L65,#REF!,AA$1)
+SUMIFS(#REF!,#REF!,"Lấy",#REF!,AA$2,#REF!,AA$3,#REF!,AA$1,#REF!,$L65)</f>
        <v>#REF!</v>
      </c>
      <c r="AB65" s="333" t="e">
        <f>SUMIFS(#REF!,#REF!,AB$2,#REF!,AB$3,#REF!,$L65,#REF!,AB$1)
+SUMIFS(#REF!,#REF!,AB$2,#REF!,AB$3,#REF!,$L65,#REF!,AB$1)
+SUMIFS(#REF!,#REF!,"Lấy",#REF!,AB$2,#REF!,AB$3,#REF!,AB$1,#REF!,$L65)</f>
        <v>#REF!</v>
      </c>
      <c r="AC65" s="333" t="e">
        <f>SUMIFS(#REF!,#REF!,AC$2,#REF!,AC$3,#REF!,$L65,#REF!,AC$1)
+SUMIFS(#REF!,#REF!,AC$2,#REF!,AC$3,#REF!,$L65,#REF!,AC$1)
+SUMIFS(#REF!,#REF!,"Lấy",#REF!,AC$2,#REF!,AC$3,#REF!,AC$1,#REF!,$L65)</f>
        <v>#REF!</v>
      </c>
      <c r="AD65" s="334" t="e">
        <f t="shared" si="2"/>
        <v>#REF!</v>
      </c>
      <c r="AF65" s="333" t="e">
        <f>SUMIFS(#REF!,#REF!,AF$2,#REF!,AF$3,#REF!,$L65,#REF!,AF$1)
+SUMIFS(#REF!,#REF!,AF$2,#REF!,AF$3,#REF!,$L65,#REF!,AF$1)
+SUMIFS(#REF!,#REF!,"Lấy",#REF!,AF$2,#REF!,AF$3,#REF!,AF$1,#REF!,$L65)</f>
        <v>#REF!</v>
      </c>
      <c r="AG65" s="333" t="e">
        <f>SUMIFS(#REF!,#REF!,AG$2,#REF!,AG$3,#REF!,$L65,#REF!,AG$1)
+SUMIFS(#REF!,#REF!,AG$2,#REF!,AG$3,#REF!,$L65,#REF!,AG$1)
+SUMIFS(#REF!,#REF!,"Lấy",#REF!,AG$2,#REF!,AG$3,#REF!,AG$1,#REF!,$L65)</f>
        <v>#REF!</v>
      </c>
      <c r="AH65" s="333" t="e">
        <f>SUMIFS(#REF!,#REF!,AH$2,#REF!,AH$3,#REF!,$L65,#REF!,AH$1)
+SUMIFS(#REF!,#REF!,AH$2,#REF!,AH$3,#REF!,$L65,#REF!,AH$1)
+SUMIFS(#REF!,#REF!,"Lấy",#REF!,AH$2,#REF!,AH$3,#REF!,AH$1,#REF!,$L65)</f>
        <v>#REF!</v>
      </c>
      <c r="AI65" s="333" t="e">
        <f>SUMIFS(#REF!,#REF!,AI$2,#REF!,AI$3,#REF!,$L65,#REF!,AI$1)
+SUMIFS(#REF!,#REF!,AI$2,#REF!,AI$3,#REF!,$L65,#REF!,AI$1)
+SUMIFS(#REF!,#REF!,"Lấy",#REF!,AI$2,#REF!,AI$3,#REF!,AI$1,#REF!,$L65)</f>
        <v>#REF!</v>
      </c>
      <c r="AJ65" s="333" t="e">
        <f>SUMIFS(#REF!,#REF!,AJ$2,#REF!,AJ$3,#REF!,$L65,#REF!,AJ$1)
+SUMIFS(#REF!,#REF!,AJ$2,#REF!,AJ$3,#REF!,$L65,#REF!,AJ$1)
+SUMIFS(#REF!,#REF!,"Lấy",#REF!,AJ$2,#REF!,AJ$3,#REF!,AJ$1,#REF!,$L65)</f>
        <v>#REF!</v>
      </c>
      <c r="AK65" s="333" t="e">
        <f>SUMIFS(#REF!,#REF!,AK$2,#REF!,AK$3,#REF!,$L65,#REF!,AK$1)
+SUMIFS(#REF!,#REF!,AK$2,#REF!,AK$3,#REF!,$L65,#REF!,AK$1)
+SUMIFS(#REF!,#REF!,"Lấy",#REF!,AK$2,#REF!,AK$3,#REF!,AK$1,#REF!,$L65)</f>
        <v>#REF!</v>
      </c>
      <c r="AL65" s="333" t="e">
        <f>SUMIFS(#REF!,#REF!,AL$2,#REF!,AL$3,#REF!,$L65,#REF!,AL$1)
+SUMIFS(#REF!,#REF!,AL$2,#REF!,AL$3,#REF!,$L65,#REF!,AL$1)
+SUMIFS(#REF!,#REF!,"Lấy",#REF!,AL$2,#REF!,AL$3,#REF!,AL$1,#REF!,$L65)</f>
        <v>#REF!</v>
      </c>
      <c r="AM65" s="333" t="e">
        <f>SUMIFS(#REF!,#REF!,AM$2,#REF!,AM$3,#REF!,$L65,#REF!,AM$1)
+SUMIFS(#REF!,#REF!,AM$2,#REF!,AM$3,#REF!,$L65,#REF!,AM$1)
+SUMIFS(#REF!,#REF!,"Lấy",#REF!,AM$2,#REF!,AM$3,#REF!,AM$1,#REF!,$L65)</f>
        <v>#REF!</v>
      </c>
      <c r="AN65" s="333" t="e">
        <f>SUMIFS(#REF!,#REF!,AN$2,#REF!,AN$3,#REF!,$L65,#REF!,AN$1)
+SUMIFS(#REF!,#REF!,AN$2,#REF!,AN$3,#REF!,$L65,#REF!,AN$1)
+SUMIFS(#REF!,#REF!,"Lấy",#REF!,AN$2,#REF!,AN$3,#REF!,AN$1,#REF!,$L65)</f>
        <v>#REF!</v>
      </c>
      <c r="AO65" s="333" t="e">
        <f>SUMIFS(#REF!,#REF!,AO$2,#REF!,AO$3,#REF!,$L65,#REF!,AO$1)
+SUMIFS(#REF!,#REF!,AO$2,#REF!,AO$3,#REF!,$L65,#REF!,AO$1)
+SUMIFS(#REF!,#REF!,"Lấy",#REF!,AO$2,#REF!,AO$3,#REF!,AO$1,#REF!,$L65)</f>
        <v>#REF!</v>
      </c>
      <c r="AP65" s="333" t="e">
        <f>SUMIFS(#REF!,#REF!,AP$2,#REF!,AP$3,#REF!,$L65,#REF!,AP$1)
+SUMIFS(#REF!,#REF!,AP$2,#REF!,AP$3,#REF!,$L65,#REF!,AP$1)
+SUMIFS(#REF!,#REF!,"Lấy",#REF!,AP$2,#REF!,AP$3,#REF!,AP$1,#REF!,$L65)</f>
        <v>#REF!</v>
      </c>
      <c r="AQ65" s="333" t="e">
        <f>SUMIFS(#REF!,#REF!,AQ$2,#REF!,AQ$3,#REF!,$L65,#REF!,AQ$1)
+SUMIFS(#REF!,#REF!,AQ$2,#REF!,AQ$3,#REF!,$L65,#REF!,AQ$1)
+SUMIFS(#REF!,#REF!,"Lấy",#REF!,AQ$2,#REF!,AQ$3,#REF!,AQ$1,#REF!,$L65)</f>
        <v>#REF!</v>
      </c>
      <c r="AR65" s="334" t="e">
        <f t="shared" si="3"/>
        <v>#REF!</v>
      </c>
      <c r="AT65" s="333" t="e">
        <f>SUMIFS(#REF!,#REF!,AT$2,#REF!,AT$3,#REF!,$L65,#REF!,AT$1)
+SUMIFS(#REF!,#REF!,AT$2,#REF!,AT$3,#REF!,$L65,#REF!,AT$1)
+SUMIFS(#REF!,#REF!,"Lấy",#REF!,AT$2,#REF!,AT$3,#REF!,AT$1,#REF!,$L65)</f>
        <v>#REF!</v>
      </c>
      <c r="AU65" s="333" t="e">
        <f>SUMIFS(#REF!,#REF!,AU$2,#REF!,AU$3,#REF!,$L65,#REF!,AU$1)
+SUMIFS(#REF!,#REF!,AU$2,#REF!,AU$3,#REF!,$L65,#REF!,AU$1)
+SUMIFS(#REF!,#REF!,"Lấy",#REF!,AU$2,#REF!,AU$3,#REF!,AU$1,#REF!,$L65)</f>
        <v>#REF!</v>
      </c>
      <c r="AV65" s="333" t="e">
        <f>SUMIFS(#REF!,#REF!,AV$2,#REF!,AV$3,#REF!,$L65,#REF!,AV$1)
+SUMIFS(#REF!,#REF!,AV$2,#REF!,AV$3,#REF!,$L65,#REF!,AV$1)
+SUMIFS(#REF!,#REF!,"Lấy",#REF!,AV$2,#REF!,AV$3,#REF!,AV$1,#REF!,$L65)</f>
        <v>#REF!</v>
      </c>
      <c r="AW65" s="333" t="e">
        <f>SUMIFS(#REF!,#REF!,AW$2,#REF!,AW$3,#REF!,$L65,#REF!,AW$1)
+SUMIFS(#REF!,#REF!,AW$2,#REF!,AW$3,#REF!,$L65,#REF!,AW$1)
+SUMIFS(#REF!,#REF!,"Lấy",#REF!,AW$2,#REF!,AW$3,#REF!,AW$1,#REF!,$L65)</f>
        <v>#REF!</v>
      </c>
      <c r="AX65" s="333" t="e">
        <f>SUMIFS(#REF!,#REF!,AX$2,#REF!,AX$3,#REF!,$L65,#REF!,AX$1)
+SUMIFS(#REF!,#REF!,AX$2,#REF!,AX$3,#REF!,$L65,#REF!,AX$1)
+SUMIFS(#REF!,#REF!,"Lấy",#REF!,AX$2,#REF!,AX$3,#REF!,AX$1,#REF!,$L65)</f>
        <v>#REF!</v>
      </c>
      <c r="AY65" s="333" t="e">
        <f>SUMIFS(#REF!,#REF!,AY$2,#REF!,AY$3,#REF!,$L65,#REF!,AY$1)
+SUMIFS(#REF!,#REF!,AY$2,#REF!,AY$3,#REF!,$L65,#REF!,AY$1)
+SUMIFS(#REF!,#REF!,"Lấy",#REF!,AY$2,#REF!,AY$3,#REF!,AY$1,#REF!,$L65)</f>
        <v>#REF!</v>
      </c>
      <c r="AZ65" s="333" t="e">
        <f>SUMIFS(#REF!,#REF!,AZ$2,#REF!,AZ$3,#REF!,$L65,#REF!,AZ$1)
+SUMIFS(#REF!,#REF!,AZ$2,#REF!,AZ$3,#REF!,$L65,#REF!,AZ$1)
+SUMIFS(#REF!,#REF!,"Lấy",#REF!,AZ$2,#REF!,AZ$3,#REF!,AZ$1,#REF!,$L65)</f>
        <v>#REF!</v>
      </c>
      <c r="BA65" s="333" t="e">
        <f>SUMIFS(#REF!,#REF!,BA$2,#REF!,BA$3,#REF!,$L65,#REF!,BA$1)
+SUMIFS(#REF!,#REF!,BA$2,#REF!,BA$3,#REF!,$L65,#REF!,BA$1)
+SUMIFS(#REF!,#REF!,"Lấy",#REF!,BA$2,#REF!,BA$3,#REF!,BA$1,#REF!,$L65)</f>
        <v>#REF!</v>
      </c>
      <c r="BB65" s="333" t="e">
        <f>SUMIFS(#REF!,#REF!,BB$2,#REF!,BB$3,#REF!,$L65,#REF!,BB$1)
+SUMIFS(#REF!,#REF!,BB$2,#REF!,BB$3,#REF!,$L65,#REF!,BB$1)
+SUMIFS(#REF!,#REF!,"Lấy",#REF!,BB$2,#REF!,BB$3,#REF!,BB$1,#REF!,$L65)</f>
        <v>#REF!</v>
      </c>
      <c r="BC65" s="333" t="e">
        <f>SUMIFS(#REF!,#REF!,BC$2,#REF!,BC$3,#REF!,$L65,#REF!,BC$1)
+SUMIFS(#REF!,#REF!,BC$2,#REF!,BC$3,#REF!,$L65,#REF!,BC$1)
+SUMIFS(#REF!,#REF!,"Lấy",#REF!,BC$2,#REF!,BC$3,#REF!,BC$1,#REF!,$L65)</f>
        <v>#REF!</v>
      </c>
      <c r="BD65" s="333" t="e">
        <f>SUMIFS(#REF!,#REF!,BD$2,#REF!,BD$3,#REF!,$L65,#REF!,BD$1)
+SUMIFS(#REF!,#REF!,BD$2,#REF!,BD$3,#REF!,$L65,#REF!,BD$1)
+SUMIFS(#REF!,#REF!,"Lấy",#REF!,BD$2,#REF!,BD$3,#REF!,BD$1,#REF!,$L65)</f>
        <v>#REF!</v>
      </c>
      <c r="BE65" s="333" t="e">
        <f>SUMIFS(#REF!,#REF!,BE$2,#REF!,BE$3,#REF!,$L65,#REF!,BE$1)
+SUMIFS(#REF!,#REF!,BE$2,#REF!,BE$3,#REF!,$L65,#REF!,BE$1)
+SUMIFS(#REF!,#REF!,"Lấy",#REF!,BE$2,#REF!,BE$3,#REF!,BE$1,#REF!,$L65)</f>
        <v>#REF!</v>
      </c>
      <c r="BF65" s="334" t="e">
        <f t="shared" si="4"/>
        <v>#REF!</v>
      </c>
      <c r="BH65" s="333" t="e">
        <f>SUMIFS(#REF!,#REF!,BH$2,#REF!,BH$3,#REF!,$L65,#REF!,BH$1)
+SUMIFS(#REF!,#REF!,BH$2,#REF!,BH$3,#REF!,$L65,#REF!,BH$1)
+SUMIFS(#REF!,#REF!,"Lấy",#REF!,BH$2,#REF!,BH$3,#REF!,BH$1,#REF!,$L65)</f>
        <v>#REF!</v>
      </c>
      <c r="BI65" s="333" t="e">
        <f>SUMIFS(#REF!,#REF!,BI$2,#REF!,BI$3,#REF!,$L65,#REF!,BI$1)
+SUMIFS(#REF!,#REF!,BI$2,#REF!,BI$3,#REF!,$L65,#REF!,BI$1)
+SUMIFS(#REF!,#REF!,"Lấy",#REF!,BI$2,#REF!,BI$3,#REF!,BI$1,#REF!,$L65)</f>
        <v>#REF!</v>
      </c>
      <c r="BJ65" s="333" t="e">
        <f>SUMIFS(#REF!,#REF!,BJ$2,#REF!,BJ$3,#REF!,$L65,#REF!,BJ$1)
+SUMIFS(#REF!,#REF!,BJ$2,#REF!,BJ$3,#REF!,$L65,#REF!,BJ$1)
+SUMIFS(#REF!,#REF!,"Lấy",#REF!,BJ$2,#REF!,BJ$3,#REF!,BJ$1,#REF!,$L65)</f>
        <v>#REF!</v>
      </c>
      <c r="BK65" s="333" t="e">
        <f>SUMIFS(#REF!,#REF!,BK$2,#REF!,BK$3,#REF!,$L65,#REF!,BK$1)
+SUMIFS(#REF!,#REF!,BK$2,#REF!,BK$3,#REF!,$L65,#REF!,BK$1)
+SUMIFS(#REF!,#REF!,"Lấy",#REF!,BK$2,#REF!,BK$3,#REF!,BK$1,#REF!,$L65)</f>
        <v>#REF!</v>
      </c>
      <c r="BL65" s="333" t="e">
        <f>SUMIFS(#REF!,#REF!,BL$2,#REF!,BL$3,#REF!,$L65,#REF!,BL$1)
+SUMIFS(#REF!,#REF!,BL$2,#REF!,BL$3,#REF!,$L65,#REF!,BL$1)
+SUMIFS(#REF!,#REF!,"Lấy",#REF!,BL$2,#REF!,BL$3,#REF!,BL$1,#REF!,$L65)</f>
        <v>#REF!</v>
      </c>
      <c r="BM65" s="333" t="e">
        <f>SUMIFS(#REF!,#REF!,BM$2,#REF!,BM$3,#REF!,$L65,#REF!,BM$1)
+SUMIFS(#REF!,#REF!,BM$2,#REF!,BM$3,#REF!,$L65,#REF!,BM$1)
+SUMIFS(#REF!,#REF!,"Lấy",#REF!,BM$2,#REF!,BM$3,#REF!,BM$1,#REF!,$L65)</f>
        <v>#REF!</v>
      </c>
      <c r="BN65" s="333" t="e">
        <f>SUMIFS(#REF!,#REF!,BN$2,#REF!,BN$3,#REF!,$L65,#REF!,BN$1)
+SUMIFS(#REF!,#REF!,BN$2,#REF!,BN$3,#REF!,$L65,#REF!,BN$1)
+SUMIFS(#REF!,#REF!,"Lấy",#REF!,BN$2,#REF!,BN$3,#REF!,BN$1,#REF!,$L65)</f>
        <v>#REF!</v>
      </c>
      <c r="BO65" s="333" t="e">
        <f>SUMIFS(#REF!,#REF!,BO$2,#REF!,BO$3,#REF!,$L65,#REF!,BO$1)
+SUMIFS(#REF!,#REF!,BO$2,#REF!,BO$3,#REF!,$L65,#REF!,BO$1)
+SUMIFS(#REF!,#REF!,"Lấy",#REF!,BO$2,#REF!,BO$3,#REF!,BO$1,#REF!,$L65)</f>
        <v>#REF!</v>
      </c>
      <c r="BP65" s="333" t="e">
        <f>SUMIFS(#REF!,#REF!,BP$2,#REF!,BP$3,#REF!,$L65,#REF!,BP$1)
+SUMIFS(#REF!,#REF!,BP$2,#REF!,BP$3,#REF!,$L65,#REF!,BP$1)
+SUMIFS(#REF!,#REF!,"Lấy",#REF!,BP$2,#REF!,BP$3,#REF!,BP$1,#REF!,$L65)</f>
        <v>#REF!</v>
      </c>
      <c r="BQ65" s="333" t="e">
        <f>SUMIFS(#REF!,#REF!,BQ$2,#REF!,BQ$3,#REF!,$L65,#REF!,BQ$1)
+SUMIFS(#REF!,#REF!,BQ$2,#REF!,BQ$3,#REF!,$L65,#REF!,BQ$1)
+SUMIFS(#REF!,#REF!,"Lấy",#REF!,BQ$2,#REF!,BQ$3,#REF!,BQ$1,#REF!,$L65)</f>
        <v>#REF!</v>
      </c>
      <c r="BR65" s="333" t="e">
        <f>SUMIFS(#REF!,#REF!,BR$2,#REF!,BR$3,#REF!,$L65,#REF!,BR$1)
+SUMIFS(#REF!,#REF!,BR$2,#REF!,BR$3,#REF!,$L65,#REF!,BR$1)
+SUMIFS(#REF!,#REF!,"Lấy",#REF!,BR$2,#REF!,BR$3,#REF!,BR$1,#REF!,$L65)</f>
        <v>#REF!</v>
      </c>
      <c r="BS65" s="333" t="e">
        <f>SUMIFS(#REF!,#REF!,BS$2,#REF!,BS$3,#REF!,$L65,#REF!,BS$1)
+SUMIFS(#REF!,#REF!,BS$2,#REF!,BS$3,#REF!,$L65,#REF!,BS$1)
+SUMIFS(#REF!,#REF!,"Lấy",#REF!,BS$2,#REF!,BS$3,#REF!,BS$1,#REF!,$L65)</f>
        <v>#REF!</v>
      </c>
      <c r="BT65" s="334" t="e">
        <f t="shared" si="5"/>
        <v>#REF!</v>
      </c>
      <c r="BV65" s="331">
        <v>1250000</v>
      </c>
      <c r="BW65" s="331">
        <v>2708333.3333333335</v>
      </c>
      <c r="BX65" s="331">
        <v>2708333.3333333335</v>
      </c>
      <c r="BY65" s="331">
        <v>2708333.3333333335</v>
      </c>
      <c r="BZ65" s="331">
        <v>2708333.3333333335</v>
      </c>
      <c r="CA65" s="331">
        <v>2708333.3333333335</v>
      </c>
      <c r="CB65" s="331">
        <v>2708333.3333333335</v>
      </c>
      <c r="CC65" s="331">
        <v>2708333.3333333335</v>
      </c>
      <c r="CD65" s="331">
        <v>2708333.3333333335</v>
      </c>
      <c r="CE65" s="331">
        <v>2708333.3333333335</v>
      </c>
      <c r="CF65" s="331">
        <v>2708333.3333333335</v>
      </c>
      <c r="CG65" s="331">
        <v>2708333.3333333335</v>
      </c>
      <c r="CH65" s="334">
        <f t="shared" si="6"/>
        <v>31041666.66666666</v>
      </c>
      <c r="CI65" s="377">
        <f t="shared" si="7"/>
        <v>-0.22684563758389242</v>
      </c>
      <c r="CJ65" s="331">
        <v>1000000</v>
      </c>
      <c r="CK65" s="331">
        <v>1000000</v>
      </c>
      <c r="CL65" s="331">
        <v>2000000</v>
      </c>
      <c r="CM65" s="331">
        <v>2000000</v>
      </c>
      <c r="CN65" s="331">
        <v>2000000</v>
      </c>
      <c r="CO65" s="333"/>
      <c r="CP65" s="333"/>
      <c r="CQ65" s="333"/>
      <c r="CR65" s="333"/>
      <c r="CS65" s="333"/>
      <c r="CT65" s="333"/>
      <c r="CU65" s="333"/>
      <c r="CV65" s="334">
        <f t="shared" si="8"/>
        <v>8000000</v>
      </c>
      <c r="CX65" s="1033"/>
    </row>
    <row r="66" spans="1:102" ht="41.4" x14ac:dyDescent="0.25">
      <c r="B66" s="172">
        <f>IF(C66=0,"",MAX($B$7:B65)+1)</f>
        <v>58</v>
      </c>
      <c r="C66" s="21">
        <v>6417003702</v>
      </c>
      <c r="D66" s="9" t="str">
        <f>_xlfn.XLOOKUP(C66,'COA_DTGroup_Update 20260428'!$C$410:$C$854,'COA_DTGroup_Update 20260428'!$A$410:$A$854,"")</f>
        <v>Chi phí dịch vụ môi trường</v>
      </c>
      <c r="E66" s="9" t="s">
        <v>148</v>
      </c>
      <c r="F66" s="21" t="s">
        <v>862</v>
      </c>
      <c r="G66" s="171"/>
      <c r="H66" s="179">
        <f>VLOOKUP(C66,'COA_DTGroup_Update 20260428'!C:D,2,0)</f>
        <v>641</v>
      </c>
      <c r="I66" s="179">
        <v>40</v>
      </c>
      <c r="J66" s="198" t="s">
        <v>148</v>
      </c>
      <c r="K66" s="220" t="s">
        <v>197</v>
      </c>
      <c r="L66" s="1041" t="s">
        <v>2161</v>
      </c>
      <c r="M66" s="1042" t="s">
        <v>2258</v>
      </c>
      <c r="N66" s="1039"/>
      <c r="O66" s="1039" t="s">
        <v>2161</v>
      </c>
      <c r="P66" s="1" t="b">
        <v>0</v>
      </c>
      <c r="R66" s="333" t="e">
        <f>SUMIFS(#REF!,#REF!,R$2,#REF!,R$3,#REF!,$L66,#REF!,R$1)
+SUMIFS(#REF!,#REF!,R$2,#REF!,R$3,#REF!,$L66,#REF!,R$1)
+SUMIFS(#REF!,#REF!,"Lấy",#REF!,R$2,#REF!,R$3,#REF!,R$1,#REF!,$L66)</f>
        <v>#REF!</v>
      </c>
      <c r="S66" s="333" t="e">
        <f>SUMIFS(#REF!,#REF!,S$2,#REF!,S$3,#REF!,$L66,#REF!,S$1)
+SUMIFS(#REF!,#REF!,S$2,#REF!,S$3,#REF!,$L66,#REF!,S$1)
+SUMIFS(#REF!,#REF!,"Lấy",#REF!,S$2,#REF!,S$3,#REF!,S$1,#REF!,$L66)</f>
        <v>#REF!</v>
      </c>
      <c r="T66" s="333" t="e">
        <f>SUMIFS(#REF!,#REF!,T$2,#REF!,T$3,#REF!,$L66,#REF!,T$1)
+SUMIFS(#REF!,#REF!,T$2,#REF!,T$3,#REF!,$L66,#REF!,T$1)
+SUMIFS(#REF!,#REF!,"Lấy",#REF!,T$2,#REF!,T$3,#REF!,T$1,#REF!,$L66)</f>
        <v>#REF!</v>
      </c>
      <c r="U66" s="333" t="e">
        <f>SUMIFS(#REF!,#REF!,U$2,#REF!,U$3,#REF!,$L66,#REF!,U$1)
+SUMIFS(#REF!,#REF!,U$2,#REF!,U$3,#REF!,$L66,#REF!,U$1)
+SUMIFS(#REF!,#REF!,"Lấy",#REF!,U$2,#REF!,U$3,#REF!,U$1,#REF!,$L66)</f>
        <v>#REF!</v>
      </c>
      <c r="V66" s="333" t="e">
        <f>SUMIFS(#REF!,#REF!,V$2,#REF!,V$3,#REF!,$L66,#REF!,V$1)
+SUMIFS(#REF!,#REF!,V$2,#REF!,V$3,#REF!,$L66,#REF!,V$1)
+SUMIFS(#REF!,#REF!,"Lấy",#REF!,V$2,#REF!,V$3,#REF!,V$1,#REF!,$L66)</f>
        <v>#REF!</v>
      </c>
      <c r="W66" s="333" t="e">
        <f>SUMIFS(#REF!,#REF!,W$2,#REF!,W$3,#REF!,$L66,#REF!,W$1)
+SUMIFS(#REF!,#REF!,W$2,#REF!,W$3,#REF!,$L66,#REF!,W$1)
+SUMIFS(#REF!,#REF!,"Lấy",#REF!,W$2,#REF!,W$3,#REF!,W$1,#REF!,$L66)</f>
        <v>#REF!</v>
      </c>
      <c r="X66" s="333" t="e">
        <f>SUMIFS(#REF!,#REF!,X$2,#REF!,X$3,#REF!,$L66,#REF!,X$1)
+SUMIFS(#REF!,#REF!,X$2,#REF!,X$3,#REF!,$L66,#REF!,X$1)
+SUMIFS(#REF!,#REF!,"Lấy",#REF!,X$2,#REF!,X$3,#REF!,X$1,#REF!,$L66)</f>
        <v>#REF!</v>
      </c>
      <c r="Y66" s="333" t="e">
        <f>SUMIFS(#REF!,#REF!,Y$2,#REF!,Y$3,#REF!,$L66,#REF!,Y$1)
+SUMIFS(#REF!,#REF!,Y$2,#REF!,Y$3,#REF!,$L66,#REF!,Y$1)
+SUMIFS(#REF!,#REF!,"Lấy",#REF!,Y$2,#REF!,Y$3,#REF!,Y$1,#REF!,$L66)</f>
        <v>#REF!</v>
      </c>
      <c r="Z66" s="333" t="e">
        <f>SUMIFS(#REF!,#REF!,Z$2,#REF!,Z$3,#REF!,$L66,#REF!,Z$1)
+SUMIFS(#REF!,#REF!,Z$2,#REF!,Z$3,#REF!,$L66,#REF!,Z$1)
+SUMIFS(#REF!,#REF!,"Lấy",#REF!,Z$2,#REF!,Z$3,#REF!,Z$1,#REF!,$L66)</f>
        <v>#REF!</v>
      </c>
      <c r="AA66" s="333" t="e">
        <f>SUMIFS(#REF!,#REF!,AA$2,#REF!,AA$3,#REF!,$L66,#REF!,AA$1)
+SUMIFS(#REF!,#REF!,AA$2,#REF!,AA$3,#REF!,$L66,#REF!,AA$1)
+SUMIFS(#REF!,#REF!,"Lấy",#REF!,AA$2,#REF!,AA$3,#REF!,AA$1,#REF!,$L66)</f>
        <v>#REF!</v>
      </c>
      <c r="AB66" s="333" t="e">
        <f>SUMIFS(#REF!,#REF!,AB$2,#REF!,AB$3,#REF!,$L66,#REF!,AB$1)
+SUMIFS(#REF!,#REF!,AB$2,#REF!,AB$3,#REF!,$L66,#REF!,AB$1)
+SUMIFS(#REF!,#REF!,"Lấy",#REF!,AB$2,#REF!,AB$3,#REF!,AB$1,#REF!,$L66)</f>
        <v>#REF!</v>
      </c>
      <c r="AC66" s="333" t="e">
        <f>SUMIFS(#REF!,#REF!,AC$2,#REF!,AC$3,#REF!,$L66,#REF!,AC$1)
+SUMIFS(#REF!,#REF!,AC$2,#REF!,AC$3,#REF!,$L66,#REF!,AC$1)
+SUMIFS(#REF!,#REF!,"Lấy",#REF!,AC$2,#REF!,AC$3,#REF!,AC$1,#REF!,$L66)</f>
        <v>#REF!</v>
      </c>
      <c r="AD66" s="334" t="e">
        <f t="shared" si="2"/>
        <v>#REF!</v>
      </c>
      <c r="AF66" s="333" t="e">
        <f>SUMIFS(#REF!,#REF!,AF$2,#REF!,AF$3,#REF!,$L66,#REF!,AF$1)
+SUMIFS(#REF!,#REF!,AF$2,#REF!,AF$3,#REF!,$L66,#REF!,AF$1)
+SUMIFS(#REF!,#REF!,"Lấy",#REF!,AF$2,#REF!,AF$3,#REF!,AF$1,#REF!,$L66)</f>
        <v>#REF!</v>
      </c>
      <c r="AG66" s="333" t="e">
        <f>SUMIFS(#REF!,#REF!,AG$2,#REF!,AG$3,#REF!,$L66,#REF!,AG$1)
+SUMIFS(#REF!,#REF!,AG$2,#REF!,AG$3,#REF!,$L66,#REF!,AG$1)
+SUMIFS(#REF!,#REF!,"Lấy",#REF!,AG$2,#REF!,AG$3,#REF!,AG$1,#REF!,$L66)</f>
        <v>#REF!</v>
      </c>
      <c r="AH66" s="333" t="e">
        <f>SUMIFS(#REF!,#REF!,AH$2,#REF!,AH$3,#REF!,$L66,#REF!,AH$1)
+SUMIFS(#REF!,#REF!,AH$2,#REF!,AH$3,#REF!,$L66,#REF!,AH$1)
+SUMIFS(#REF!,#REF!,"Lấy",#REF!,AH$2,#REF!,AH$3,#REF!,AH$1,#REF!,$L66)</f>
        <v>#REF!</v>
      </c>
      <c r="AI66" s="333" t="e">
        <f>SUMIFS(#REF!,#REF!,AI$2,#REF!,AI$3,#REF!,$L66,#REF!,AI$1)
+SUMIFS(#REF!,#REF!,AI$2,#REF!,AI$3,#REF!,$L66,#REF!,AI$1)
+SUMIFS(#REF!,#REF!,"Lấy",#REF!,AI$2,#REF!,AI$3,#REF!,AI$1,#REF!,$L66)</f>
        <v>#REF!</v>
      </c>
      <c r="AJ66" s="333" t="e">
        <f>SUMIFS(#REF!,#REF!,AJ$2,#REF!,AJ$3,#REF!,$L66,#REF!,AJ$1)
+SUMIFS(#REF!,#REF!,AJ$2,#REF!,AJ$3,#REF!,$L66,#REF!,AJ$1)
+SUMIFS(#REF!,#REF!,"Lấy",#REF!,AJ$2,#REF!,AJ$3,#REF!,AJ$1,#REF!,$L66)</f>
        <v>#REF!</v>
      </c>
      <c r="AK66" s="333" t="e">
        <f>SUMIFS(#REF!,#REF!,AK$2,#REF!,AK$3,#REF!,$L66,#REF!,AK$1)
+SUMIFS(#REF!,#REF!,AK$2,#REF!,AK$3,#REF!,$L66,#REF!,AK$1)
+SUMIFS(#REF!,#REF!,"Lấy",#REF!,AK$2,#REF!,AK$3,#REF!,AK$1,#REF!,$L66)</f>
        <v>#REF!</v>
      </c>
      <c r="AL66" s="333" t="e">
        <f>SUMIFS(#REF!,#REF!,AL$2,#REF!,AL$3,#REF!,$L66,#REF!,AL$1)
+SUMIFS(#REF!,#REF!,AL$2,#REF!,AL$3,#REF!,$L66,#REF!,AL$1)
+SUMIFS(#REF!,#REF!,"Lấy",#REF!,AL$2,#REF!,AL$3,#REF!,AL$1,#REF!,$L66)</f>
        <v>#REF!</v>
      </c>
      <c r="AM66" s="333" t="e">
        <f>SUMIFS(#REF!,#REF!,AM$2,#REF!,AM$3,#REF!,$L66,#REF!,AM$1)
+SUMIFS(#REF!,#REF!,AM$2,#REF!,AM$3,#REF!,$L66,#REF!,AM$1)
+SUMIFS(#REF!,#REF!,"Lấy",#REF!,AM$2,#REF!,AM$3,#REF!,AM$1,#REF!,$L66)</f>
        <v>#REF!</v>
      </c>
      <c r="AN66" s="333" t="e">
        <f>SUMIFS(#REF!,#REF!,AN$2,#REF!,AN$3,#REF!,$L66,#REF!,AN$1)
+SUMIFS(#REF!,#REF!,AN$2,#REF!,AN$3,#REF!,$L66,#REF!,AN$1)
+SUMIFS(#REF!,#REF!,"Lấy",#REF!,AN$2,#REF!,AN$3,#REF!,AN$1,#REF!,$L66)</f>
        <v>#REF!</v>
      </c>
      <c r="AO66" s="333" t="e">
        <f>SUMIFS(#REF!,#REF!,AO$2,#REF!,AO$3,#REF!,$L66,#REF!,AO$1)
+SUMIFS(#REF!,#REF!,AO$2,#REF!,AO$3,#REF!,$L66,#REF!,AO$1)
+SUMIFS(#REF!,#REF!,"Lấy",#REF!,AO$2,#REF!,AO$3,#REF!,AO$1,#REF!,$L66)</f>
        <v>#REF!</v>
      </c>
      <c r="AP66" s="333" t="e">
        <f>SUMIFS(#REF!,#REF!,AP$2,#REF!,AP$3,#REF!,$L66,#REF!,AP$1)
+SUMIFS(#REF!,#REF!,AP$2,#REF!,AP$3,#REF!,$L66,#REF!,AP$1)
+SUMIFS(#REF!,#REF!,"Lấy",#REF!,AP$2,#REF!,AP$3,#REF!,AP$1,#REF!,$L66)</f>
        <v>#REF!</v>
      </c>
      <c r="AQ66" s="333" t="e">
        <f>SUMIFS(#REF!,#REF!,AQ$2,#REF!,AQ$3,#REF!,$L66,#REF!,AQ$1)
+SUMIFS(#REF!,#REF!,AQ$2,#REF!,AQ$3,#REF!,$L66,#REF!,AQ$1)
+SUMIFS(#REF!,#REF!,"Lấy",#REF!,AQ$2,#REF!,AQ$3,#REF!,AQ$1,#REF!,$L66)</f>
        <v>#REF!</v>
      </c>
      <c r="AR66" s="334" t="e">
        <f t="shared" si="3"/>
        <v>#REF!</v>
      </c>
      <c r="AT66" s="333" t="e">
        <f>SUMIFS(#REF!,#REF!,AT$2,#REF!,AT$3,#REF!,$L66,#REF!,AT$1)
+SUMIFS(#REF!,#REF!,AT$2,#REF!,AT$3,#REF!,$L66,#REF!,AT$1)
+SUMIFS(#REF!,#REF!,"Lấy",#REF!,AT$2,#REF!,AT$3,#REF!,AT$1,#REF!,$L66)</f>
        <v>#REF!</v>
      </c>
      <c r="AU66" s="333" t="e">
        <f>SUMIFS(#REF!,#REF!,AU$2,#REF!,AU$3,#REF!,$L66,#REF!,AU$1)
+SUMIFS(#REF!,#REF!,AU$2,#REF!,AU$3,#REF!,$L66,#REF!,AU$1)
+SUMIFS(#REF!,#REF!,"Lấy",#REF!,AU$2,#REF!,AU$3,#REF!,AU$1,#REF!,$L66)</f>
        <v>#REF!</v>
      </c>
      <c r="AV66" s="333" t="e">
        <f>SUMIFS(#REF!,#REF!,AV$2,#REF!,AV$3,#REF!,$L66,#REF!,AV$1)
+SUMIFS(#REF!,#REF!,AV$2,#REF!,AV$3,#REF!,$L66,#REF!,AV$1)
+SUMIFS(#REF!,#REF!,"Lấy",#REF!,AV$2,#REF!,AV$3,#REF!,AV$1,#REF!,$L66)</f>
        <v>#REF!</v>
      </c>
      <c r="AW66" s="333" t="e">
        <f>SUMIFS(#REF!,#REF!,AW$2,#REF!,AW$3,#REF!,$L66,#REF!,AW$1)
+SUMIFS(#REF!,#REF!,AW$2,#REF!,AW$3,#REF!,$L66,#REF!,AW$1)
+SUMIFS(#REF!,#REF!,"Lấy",#REF!,AW$2,#REF!,AW$3,#REF!,AW$1,#REF!,$L66)</f>
        <v>#REF!</v>
      </c>
      <c r="AX66" s="333" t="e">
        <f>SUMIFS(#REF!,#REF!,AX$2,#REF!,AX$3,#REF!,$L66,#REF!,AX$1)
+SUMIFS(#REF!,#REF!,AX$2,#REF!,AX$3,#REF!,$L66,#REF!,AX$1)
+SUMIFS(#REF!,#REF!,"Lấy",#REF!,AX$2,#REF!,AX$3,#REF!,AX$1,#REF!,$L66)</f>
        <v>#REF!</v>
      </c>
      <c r="AY66" s="333" t="e">
        <f>SUMIFS(#REF!,#REF!,AY$2,#REF!,AY$3,#REF!,$L66,#REF!,AY$1)
+SUMIFS(#REF!,#REF!,AY$2,#REF!,AY$3,#REF!,$L66,#REF!,AY$1)
+SUMIFS(#REF!,#REF!,"Lấy",#REF!,AY$2,#REF!,AY$3,#REF!,AY$1,#REF!,$L66)</f>
        <v>#REF!</v>
      </c>
      <c r="AZ66" s="333" t="e">
        <f>SUMIFS(#REF!,#REF!,AZ$2,#REF!,AZ$3,#REF!,$L66,#REF!,AZ$1)
+SUMIFS(#REF!,#REF!,AZ$2,#REF!,AZ$3,#REF!,$L66,#REF!,AZ$1)
+SUMIFS(#REF!,#REF!,"Lấy",#REF!,AZ$2,#REF!,AZ$3,#REF!,AZ$1,#REF!,$L66)</f>
        <v>#REF!</v>
      </c>
      <c r="BA66" s="333" t="e">
        <f>SUMIFS(#REF!,#REF!,BA$2,#REF!,BA$3,#REF!,$L66,#REF!,BA$1)
+SUMIFS(#REF!,#REF!,BA$2,#REF!,BA$3,#REF!,$L66,#REF!,BA$1)
+SUMIFS(#REF!,#REF!,"Lấy",#REF!,BA$2,#REF!,BA$3,#REF!,BA$1,#REF!,$L66)</f>
        <v>#REF!</v>
      </c>
      <c r="BB66" s="333" t="e">
        <f>SUMIFS(#REF!,#REF!,BB$2,#REF!,BB$3,#REF!,$L66,#REF!,BB$1)
+SUMIFS(#REF!,#REF!,BB$2,#REF!,BB$3,#REF!,$L66,#REF!,BB$1)
+SUMIFS(#REF!,#REF!,"Lấy",#REF!,BB$2,#REF!,BB$3,#REF!,BB$1,#REF!,$L66)</f>
        <v>#REF!</v>
      </c>
      <c r="BC66" s="333" t="e">
        <f>SUMIFS(#REF!,#REF!,BC$2,#REF!,BC$3,#REF!,$L66,#REF!,BC$1)
+SUMIFS(#REF!,#REF!,BC$2,#REF!,BC$3,#REF!,$L66,#REF!,BC$1)
+SUMIFS(#REF!,#REF!,"Lấy",#REF!,BC$2,#REF!,BC$3,#REF!,BC$1,#REF!,$L66)</f>
        <v>#REF!</v>
      </c>
      <c r="BD66" s="333" t="e">
        <f>SUMIFS(#REF!,#REF!,BD$2,#REF!,BD$3,#REF!,$L66,#REF!,BD$1)
+SUMIFS(#REF!,#REF!,BD$2,#REF!,BD$3,#REF!,$L66,#REF!,BD$1)
+SUMIFS(#REF!,#REF!,"Lấy",#REF!,BD$2,#REF!,BD$3,#REF!,BD$1,#REF!,$L66)</f>
        <v>#REF!</v>
      </c>
      <c r="BE66" s="333" t="e">
        <f>SUMIFS(#REF!,#REF!,BE$2,#REF!,BE$3,#REF!,$L66,#REF!,BE$1)
+SUMIFS(#REF!,#REF!,BE$2,#REF!,BE$3,#REF!,$L66,#REF!,BE$1)
+SUMIFS(#REF!,#REF!,"Lấy",#REF!,BE$2,#REF!,BE$3,#REF!,BE$1,#REF!,$L66)</f>
        <v>#REF!</v>
      </c>
      <c r="BF66" s="334" t="e">
        <f t="shared" si="4"/>
        <v>#REF!</v>
      </c>
      <c r="BH66" s="333" t="e">
        <f>SUMIFS(#REF!,#REF!,BH$2,#REF!,BH$3,#REF!,$L66,#REF!,BH$1)
+SUMIFS(#REF!,#REF!,BH$2,#REF!,BH$3,#REF!,$L66,#REF!,BH$1)
+SUMIFS(#REF!,#REF!,"Lấy",#REF!,BH$2,#REF!,BH$3,#REF!,BH$1,#REF!,$L66)</f>
        <v>#REF!</v>
      </c>
      <c r="BI66" s="333" t="e">
        <f>SUMIFS(#REF!,#REF!,BI$2,#REF!,BI$3,#REF!,$L66,#REF!,BI$1)
+SUMIFS(#REF!,#REF!,BI$2,#REF!,BI$3,#REF!,$L66,#REF!,BI$1)
+SUMIFS(#REF!,#REF!,"Lấy",#REF!,BI$2,#REF!,BI$3,#REF!,BI$1,#REF!,$L66)</f>
        <v>#REF!</v>
      </c>
      <c r="BJ66" s="333" t="e">
        <f>SUMIFS(#REF!,#REF!,BJ$2,#REF!,BJ$3,#REF!,$L66,#REF!,BJ$1)
+SUMIFS(#REF!,#REF!,BJ$2,#REF!,BJ$3,#REF!,$L66,#REF!,BJ$1)
+SUMIFS(#REF!,#REF!,"Lấy",#REF!,BJ$2,#REF!,BJ$3,#REF!,BJ$1,#REF!,$L66)</f>
        <v>#REF!</v>
      </c>
      <c r="BK66" s="333" t="e">
        <f>SUMIFS(#REF!,#REF!,BK$2,#REF!,BK$3,#REF!,$L66,#REF!,BK$1)
+SUMIFS(#REF!,#REF!,BK$2,#REF!,BK$3,#REF!,$L66,#REF!,BK$1)
+SUMIFS(#REF!,#REF!,"Lấy",#REF!,BK$2,#REF!,BK$3,#REF!,BK$1,#REF!,$L66)</f>
        <v>#REF!</v>
      </c>
      <c r="BL66" s="333" t="e">
        <f>SUMIFS(#REF!,#REF!,BL$2,#REF!,BL$3,#REF!,$L66,#REF!,BL$1)
+SUMIFS(#REF!,#REF!,BL$2,#REF!,BL$3,#REF!,$L66,#REF!,BL$1)
+SUMIFS(#REF!,#REF!,"Lấy",#REF!,BL$2,#REF!,BL$3,#REF!,BL$1,#REF!,$L66)</f>
        <v>#REF!</v>
      </c>
      <c r="BM66" s="333" t="e">
        <f>SUMIFS(#REF!,#REF!,BM$2,#REF!,BM$3,#REF!,$L66,#REF!,BM$1)
+SUMIFS(#REF!,#REF!,BM$2,#REF!,BM$3,#REF!,$L66,#REF!,BM$1)
+SUMIFS(#REF!,#REF!,"Lấy",#REF!,BM$2,#REF!,BM$3,#REF!,BM$1,#REF!,$L66)</f>
        <v>#REF!</v>
      </c>
      <c r="BN66" s="333" t="e">
        <f>SUMIFS(#REF!,#REF!,BN$2,#REF!,BN$3,#REF!,$L66,#REF!,BN$1)
+SUMIFS(#REF!,#REF!,BN$2,#REF!,BN$3,#REF!,$L66,#REF!,BN$1)
+SUMIFS(#REF!,#REF!,"Lấy",#REF!,BN$2,#REF!,BN$3,#REF!,BN$1,#REF!,$L66)</f>
        <v>#REF!</v>
      </c>
      <c r="BO66" s="333" t="e">
        <f>SUMIFS(#REF!,#REF!,BO$2,#REF!,BO$3,#REF!,$L66,#REF!,BO$1)
+SUMIFS(#REF!,#REF!,BO$2,#REF!,BO$3,#REF!,$L66,#REF!,BO$1)
+SUMIFS(#REF!,#REF!,"Lấy",#REF!,BO$2,#REF!,BO$3,#REF!,BO$1,#REF!,$L66)</f>
        <v>#REF!</v>
      </c>
      <c r="BP66" s="333" t="e">
        <f>SUMIFS(#REF!,#REF!,BP$2,#REF!,BP$3,#REF!,$L66,#REF!,BP$1)
+SUMIFS(#REF!,#REF!,BP$2,#REF!,BP$3,#REF!,$L66,#REF!,BP$1)
+SUMIFS(#REF!,#REF!,"Lấy",#REF!,BP$2,#REF!,BP$3,#REF!,BP$1,#REF!,$L66)</f>
        <v>#REF!</v>
      </c>
      <c r="BQ66" s="333" t="e">
        <f>SUMIFS(#REF!,#REF!,BQ$2,#REF!,BQ$3,#REF!,$L66,#REF!,BQ$1)
+SUMIFS(#REF!,#REF!,BQ$2,#REF!,BQ$3,#REF!,$L66,#REF!,BQ$1)
+SUMIFS(#REF!,#REF!,"Lấy",#REF!,BQ$2,#REF!,BQ$3,#REF!,BQ$1,#REF!,$L66)</f>
        <v>#REF!</v>
      </c>
      <c r="BR66" s="333" t="e">
        <f>SUMIFS(#REF!,#REF!,BR$2,#REF!,BR$3,#REF!,$L66,#REF!,BR$1)
+SUMIFS(#REF!,#REF!,BR$2,#REF!,BR$3,#REF!,$L66,#REF!,BR$1)
+SUMIFS(#REF!,#REF!,"Lấy",#REF!,BR$2,#REF!,BR$3,#REF!,BR$1,#REF!,$L66)</f>
        <v>#REF!</v>
      </c>
      <c r="BS66" s="333" t="e">
        <f>SUMIFS(#REF!,#REF!,BS$2,#REF!,BS$3,#REF!,$L66,#REF!,BS$1)
+SUMIFS(#REF!,#REF!,BS$2,#REF!,BS$3,#REF!,$L66,#REF!,BS$1)
+SUMIFS(#REF!,#REF!,"Lấy",#REF!,BS$2,#REF!,BS$3,#REF!,BS$1,#REF!,$L66)</f>
        <v>#REF!</v>
      </c>
      <c r="BT66" s="334" t="e">
        <f t="shared" si="5"/>
        <v>#REF!</v>
      </c>
      <c r="BV66" s="331">
        <v>0</v>
      </c>
      <c r="BW66" s="331">
        <v>0</v>
      </c>
      <c r="BX66" s="331">
        <v>0</v>
      </c>
      <c r="BY66" s="331">
        <v>0</v>
      </c>
      <c r="BZ66" s="331">
        <v>0</v>
      </c>
      <c r="CA66" s="331">
        <v>0</v>
      </c>
      <c r="CB66" s="331">
        <v>0</v>
      </c>
      <c r="CC66" s="331">
        <v>0</v>
      </c>
      <c r="CD66" s="331">
        <v>0</v>
      </c>
      <c r="CE66" s="331">
        <v>0</v>
      </c>
      <c r="CF66" s="331">
        <v>0</v>
      </c>
      <c r="CG66" s="331">
        <v>0</v>
      </c>
      <c r="CH66" s="334">
        <f t="shared" si="6"/>
        <v>0</v>
      </c>
      <c r="CI66" s="377">
        <f t="shared" si="7"/>
        <v>0</v>
      </c>
      <c r="CJ66" s="331">
        <v>0</v>
      </c>
      <c r="CK66" s="331">
        <v>0</v>
      </c>
      <c r="CL66" s="331">
        <v>0</v>
      </c>
      <c r="CM66" s="331">
        <v>0</v>
      </c>
      <c r="CN66" s="331">
        <v>0</v>
      </c>
      <c r="CO66" s="333"/>
      <c r="CP66" s="333"/>
      <c r="CQ66" s="333"/>
      <c r="CR66" s="333"/>
      <c r="CS66" s="333"/>
      <c r="CT66" s="333"/>
      <c r="CU66" s="333"/>
      <c r="CV66" s="334">
        <f t="shared" si="8"/>
        <v>0</v>
      </c>
      <c r="CX66" s="1033"/>
    </row>
    <row r="67" spans="1:102" ht="41.4" x14ac:dyDescent="0.25">
      <c r="B67" s="172">
        <f>IF(C67=0,"",MAX($B$7:B66)+1)</f>
        <v>59</v>
      </c>
      <c r="C67" s="21">
        <v>6427003702</v>
      </c>
      <c r="D67" s="9" t="str">
        <f>_xlfn.XLOOKUP(C67,'COA_DTGroup_Update 20260428'!$C$410:$C$854,'COA_DTGroup_Update 20260428'!$A$410:$A$854,"")</f>
        <v>Chi phí dịch vụ môi trường</v>
      </c>
      <c r="E67" s="9" t="s">
        <v>148</v>
      </c>
      <c r="F67" s="21" t="s">
        <v>862</v>
      </c>
      <c r="G67" s="171"/>
      <c r="H67" s="179">
        <f>VLOOKUP(C67,'COA_DTGroup_Update 20260428'!C:D,2,0)</f>
        <v>642</v>
      </c>
      <c r="I67" s="179">
        <v>40</v>
      </c>
      <c r="J67" s="198" t="s">
        <v>148</v>
      </c>
      <c r="K67" s="220" t="s">
        <v>197</v>
      </c>
      <c r="L67" s="1041" t="s">
        <v>485</v>
      </c>
      <c r="M67" s="1042" t="s">
        <v>2258</v>
      </c>
      <c r="N67" s="1039"/>
      <c r="O67" s="1039" t="s">
        <v>485</v>
      </c>
      <c r="P67" s="1" t="b">
        <v>1</v>
      </c>
      <c r="R67" s="333" t="e">
        <f>SUMIFS(#REF!,#REF!,R$2,#REF!,R$3,#REF!,$L67,#REF!,R$1)
+SUMIFS(#REF!,#REF!,R$2,#REF!,R$3,#REF!,$L67,#REF!,R$1)
+SUMIFS(#REF!,#REF!,"Lấy",#REF!,R$2,#REF!,R$3,#REF!,R$1,#REF!,$L67)</f>
        <v>#REF!</v>
      </c>
      <c r="S67" s="333" t="e">
        <f>SUMIFS(#REF!,#REF!,S$2,#REF!,S$3,#REF!,$L67,#REF!,S$1)
+SUMIFS(#REF!,#REF!,S$2,#REF!,S$3,#REF!,$L67,#REF!,S$1)
+SUMIFS(#REF!,#REF!,"Lấy",#REF!,S$2,#REF!,S$3,#REF!,S$1,#REF!,$L67)</f>
        <v>#REF!</v>
      </c>
      <c r="T67" s="333" t="e">
        <f>SUMIFS(#REF!,#REF!,T$2,#REF!,T$3,#REF!,$L67,#REF!,T$1)
+SUMIFS(#REF!,#REF!,T$2,#REF!,T$3,#REF!,$L67,#REF!,T$1)
+SUMIFS(#REF!,#REF!,"Lấy",#REF!,T$2,#REF!,T$3,#REF!,T$1,#REF!,$L67)</f>
        <v>#REF!</v>
      </c>
      <c r="U67" s="333" t="e">
        <f>SUMIFS(#REF!,#REF!,U$2,#REF!,U$3,#REF!,$L67,#REF!,U$1)
+SUMIFS(#REF!,#REF!,U$2,#REF!,U$3,#REF!,$L67,#REF!,U$1)
+SUMIFS(#REF!,#REF!,"Lấy",#REF!,U$2,#REF!,U$3,#REF!,U$1,#REF!,$L67)</f>
        <v>#REF!</v>
      </c>
      <c r="V67" s="333" t="e">
        <f>SUMIFS(#REF!,#REF!,V$2,#REF!,V$3,#REF!,$L67,#REF!,V$1)
+SUMIFS(#REF!,#REF!,V$2,#REF!,V$3,#REF!,$L67,#REF!,V$1)
+SUMIFS(#REF!,#REF!,"Lấy",#REF!,V$2,#REF!,V$3,#REF!,V$1,#REF!,$L67)</f>
        <v>#REF!</v>
      </c>
      <c r="W67" s="333" t="e">
        <f>SUMIFS(#REF!,#REF!,W$2,#REF!,W$3,#REF!,$L67,#REF!,W$1)
+SUMIFS(#REF!,#REF!,W$2,#REF!,W$3,#REF!,$L67,#REF!,W$1)
+SUMIFS(#REF!,#REF!,"Lấy",#REF!,W$2,#REF!,W$3,#REF!,W$1,#REF!,$L67)</f>
        <v>#REF!</v>
      </c>
      <c r="X67" s="333" t="e">
        <f>SUMIFS(#REF!,#REF!,X$2,#REF!,X$3,#REF!,$L67,#REF!,X$1)
+SUMIFS(#REF!,#REF!,X$2,#REF!,X$3,#REF!,$L67,#REF!,X$1)
+SUMIFS(#REF!,#REF!,"Lấy",#REF!,X$2,#REF!,X$3,#REF!,X$1,#REF!,$L67)</f>
        <v>#REF!</v>
      </c>
      <c r="Y67" s="333" t="e">
        <f>SUMIFS(#REF!,#REF!,Y$2,#REF!,Y$3,#REF!,$L67,#REF!,Y$1)
+SUMIFS(#REF!,#REF!,Y$2,#REF!,Y$3,#REF!,$L67,#REF!,Y$1)
+SUMIFS(#REF!,#REF!,"Lấy",#REF!,Y$2,#REF!,Y$3,#REF!,Y$1,#REF!,$L67)</f>
        <v>#REF!</v>
      </c>
      <c r="Z67" s="333" t="e">
        <f>SUMIFS(#REF!,#REF!,Z$2,#REF!,Z$3,#REF!,$L67,#REF!,Z$1)
+SUMIFS(#REF!,#REF!,Z$2,#REF!,Z$3,#REF!,$L67,#REF!,Z$1)
+SUMIFS(#REF!,#REF!,"Lấy",#REF!,Z$2,#REF!,Z$3,#REF!,Z$1,#REF!,$L67)</f>
        <v>#REF!</v>
      </c>
      <c r="AA67" s="333" t="e">
        <f>SUMIFS(#REF!,#REF!,AA$2,#REF!,AA$3,#REF!,$L67,#REF!,AA$1)
+SUMIFS(#REF!,#REF!,AA$2,#REF!,AA$3,#REF!,$L67,#REF!,AA$1)
+SUMIFS(#REF!,#REF!,"Lấy",#REF!,AA$2,#REF!,AA$3,#REF!,AA$1,#REF!,$L67)</f>
        <v>#REF!</v>
      </c>
      <c r="AB67" s="333" t="e">
        <f>SUMIFS(#REF!,#REF!,AB$2,#REF!,AB$3,#REF!,$L67,#REF!,AB$1)
+SUMIFS(#REF!,#REF!,AB$2,#REF!,AB$3,#REF!,$L67,#REF!,AB$1)
+SUMIFS(#REF!,#REF!,"Lấy",#REF!,AB$2,#REF!,AB$3,#REF!,AB$1,#REF!,$L67)</f>
        <v>#REF!</v>
      </c>
      <c r="AC67" s="333" t="e">
        <f>SUMIFS(#REF!,#REF!,AC$2,#REF!,AC$3,#REF!,$L67,#REF!,AC$1)
+SUMIFS(#REF!,#REF!,AC$2,#REF!,AC$3,#REF!,$L67,#REF!,AC$1)
+SUMIFS(#REF!,#REF!,"Lấy",#REF!,AC$2,#REF!,AC$3,#REF!,AC$1,#REF!,$L67)</f>
        <v>#REF!</v>
      </c>
      <c r="AD67" s="334" t="e">
        <f t="shared" si="2"/>
        <v>#REF!</v>
      </c>
      <c r="AF67" s="333" t="e">
        <f>SUMIFS(#REF!,#REF!,AF$2,#REF!,AF$3,#REF!,$L67,#REF!,AF$1)
+SUMIFS(#REF!,#REF!,AF$2,#REF!,AF$3,#REF!,$L67,#REF!,AF$1)
+SUMIFS(#REF!,#REF!,"Lấy",#REF!,AF$2,#REF!,AF$3,#REF!,AF$1,#REF!,$L67)</f>
        <v>#REF!</v>
      </c>
      <c r="AG67" s="333" t="e">
        <f>SUMIFS(#REF!,#REF!,AG$2,#REF!,AG$3,#REF!,$L67,#REF!,AG$1)
+SUMIFS(#REF!,#REF!,AG$2,#REF!,AG$3,#REF!,$L67,#REF!,AG$1)
+SUMIFS(#REF!,#REF!,"Lấy",#REF!,AG$2,#REF!,AG$3,#REF!,AG$1,#REF!,$L67)</f>
        <v>#REF!</v>
      </c>
      <c r="AH67" s="333" t="e">
        <f>SUMIFS(#REF!,#REF!,AH$2,#REF!,AH$3,#REF!,$L67,#REF!,AH$1)
+SUMIFS(#REF!,#REF!,AH$2,#REF!,AH$3,#REF!,$L67,#REF!,AH$1)
+SUMIFS(#REF!,#REF!,"Lấy",#REF!,AH$2,#REF!,AH$3,#REF!,AH$1,#REF!,$L67)</f>
        <v>#REF!</v>
      </c>
      <c r="AI67" s="333" t="e">
        <f>SUMIFS(#REF!,#REF!,AI$2,#REF!,AI$3,#REF!,$L67,#REF!,AI$1)
+SUMIFS(#REF!,#REF!,AI$2,#REF!,AI$3,#REF!,$L67,#REF!,AI$1)
+SUMIFS(#REF!,#REF!,"Lấy",#REF!,AI$2,#REF!,AI$3,#REF!,AI$1,#REF!,$L67)</f>
        <v>#REF!</v>
      </c>
      <c r="AJ67" s="333" t="e">
        <f>SUMIFS(#REF!,#REF!,AJ$2,#REF!,AJ$3,#REF!,$L67,#REF!,AJ$1)
+SUMIFS(#REF!,#REF!,AJ$2,#REF!,AJ$3,#REF!,$L67,#REF!,AJ$1)
+SUMIFS(#REF!,#REF!,"Lấy",#REF!,AJ$2,#REF!,AJ$3,#REF!,AJ$1,#REF!,$L67)</f>
        <v>#REF!</v>
      </c>
      <c r="AK67" s="333" t="e">
        <f>SUMIFS(#REF!,#REF!,AK$2,#REF!,AK$3,#REF!,$L67,#REF!,AK$1)
+SUMIFS(#REF!,#REF!,AK$2,#REF!,AK$3,#REF!,$L67,#REF!,AK$1)
+SUMIFS(#REF!,#REF!,"Lấy",#REF!,AK$2,#REF!,AK$3,#REF!,AK$1,#REF!,$L67)</f>
        <v>#REF!</v>
      </c>
      <c r="AL67" s="333" t="e">
        <f>SUMIFS(#REF!,#REF!,AL$2,#REF!,AL$3,#REF!,$L67,#REF!,AL$1)
+SUMIFS(#REF!,#REF!,AL$2,#REF!,AL$3,#REF!,$L67,#REF!,AL$1)
+SUMIFS(#REF!,#REF!,"Lấy",#REF!,AL$2,#REF!,AL$3,#REF!,AL$1,#REF!,$L67)</f>
        <v>#REF!</v>
      </c>
      <c r="AM67" s="333" t="e">
        <f>SUMIFS(#REF!,#REF!,AM$2,#REF!,AM$3,#REF!,$L67,#REF!,AM$1)
+SUMIFS(#REF!,#REF!,AM$2,#REF!,AM$3,#REF!,$L67,#REF!,AM$1)
+SUMIFS(#REF!,#REF!,"Lấy",#REF!,AM$2,#REF!,AM$3,#REF!,AM$1,#REF!,$L67)</f>
        <v>#REF!</v>
      </c>
      <c r="AN67" s="333" t="e">
        <f>SUMIFS(#REF!,#REF!,AN$2,#REF!,AN$3,#REF!,$L67,#REF!,AN$1)
+SUMIFS(#REF!,#REF!,AN$2,#REF!,AN$3,#REF!,$L67,#REF!,AN$1)
+SUMIFS(#REF!,#REF!,"Lấy",#REF!,AN$2,#REF!,AN$3,#REF!,AN$1,#REF!,$L67)</f>
        <v>#REF!</v>
      </c>
      <c r="AO67" s="333" t="e">
        <f>SUMIFS(#REF!,#REF!,AO$2,#REF!,AO$3,#REF!,$L67,#REF!,AO$1)
+SUMIFS(#REF!,#REF!,AO$2,#REF!,AO$3,#REF!,$L67,#REF!,AO$1)
+SUMIFS(#REF!,#REF!,"Lấy",#REF!,AO$2,#REF!,AO$3,#REF!,AO$1,#REF!,$L67)</f>
        <v>#REF!</v>
      </c>
      <c r="AP67" s="333" t="e">
        <f>SUMIFS(#REF!,#REF!,AP$2,#REF!,AP$3,#REF!,$L67,#REF!,AP$1)
+SUMIFS(#REF!,#REF!,AP$2,#REF!,AP$3,#REF!,$L67,#REF!,AP$1)
+SUMIFS(#REF!,#REF!,"Lấy",#REF!,AP$2,#REF!,AP$3,#REF!,AP$1,#REF!,$L67)</f>
        <v>#REF!</v>
      </c>
      <c r="AQ67" s="333" t="e">
        <f>SUMIFS(#REF!,#REF!,AQ$2,#REF!,AQ$3,#REF!,$L67,#REF!,AQ$1)
+SUMIFS(#REF!,#REF!,AQ$2,#REF!,AQ$3,#REF!,$L67,#REF!,AQ$1)
+SUMIFS(#REF!,#REF!,"Lấy",#REF!,AQ$2,#REF!,AQ$3,#REF!,AQ$1,#REF!,$L67)</f>
        <v>#REF!</v>
      </c>
      <c r="AR67" s="334" t="e">
        <f t="shared" si="3"/>
        <v>#REF!</v>
      </c>
      <c r="AT67" s="333" t="e">
        <f>SUMIFS(#REF!,#REF!,AT$2,#REF!,AT$3,#REF!,$L67,#REF!,AT$1)
+SUMIFS(#REF!,#REF!,AT$2,#REF!,AT$3,#REF!,$L67,#REF!,AT$1)
+SUMIFS(#REF!,#REF!,"Lấy",#REF!,AT$2,#REF!,AT$3,#REF!,AT$1,#REF!,$L67)</f>
        <v>#REF!</v>
      </c>
      <c r="AU67" s="333" t="e">
        <f>SUMIFS(#REF!,#REF!,AU$2,#REF!,AU$3,#REF!,$L67,#REF!,AU$1)
+SUMIFS(#REF!,#REF!,AU$2,#REF!,AU$3,#REF!,$L67,#REF!,AU$1)
+SUMIFS(#REF!,#REF!,"Lấy",#REF!,AU$2,#REF!,AU$3,#REF!,AU$1,#REF!,$L67)</f>
        <v>#REF!</v>
      </c>
      <c r="AV67" s="333" t="e">
        <f>SUMIFS(#REF!,#REF!,AV$2,#REF!,AV$3,#REF!,$L67,#REF!,AV$1)
+SUMIFS(#REF!,#REF!,AV$2,#REF!,AV$3,#REF!,$L67,#REF!,AV$1)
+SUMIFS(#REF!,#REF!,"Lấy",#REF!,AV$2,#REF!,AV$3,#REF!,AV$1,#REF!,$L67)</f>
        <v>#REF!</v>
      </c>
      <c r="AW67" s="333" t="e">
        <f>SUMIFS(#REF!,#REF!,AW$2,#REF!,AW$3,#REF!,$L67,#REF!,AW$1)
+SUMIFS(#REF!,#REF!,AW$2,#REF!,AW$3,#REF!,$L67,#REF!,AW$1)
+SUMIFS(#REF!,#REF!,"Lấy",#REF!,AW$2,#REF!,AW$3,#REF!,AW$1,#REF!,$L67)</f>
        <v>#REF!</v>
      </c>
      <c r="AX67" s="333" t="e">
        <f>SUMIFS(#REF!,#REF!,AX$2,#REF!,AX$3,#REF!,$L67,#REF!,AX$1)
+SUMIFS(#REF!,#REF!,AX$2,#REF!,AX$3,#REF!,$L67,#REF!,AX$1)
+SUMIFS(#REF!,#REF!,"Lấy",#REF!,AX$2,#REF!,AX$3,#REF!,AX$1,#REF!,$L67)</f>
        <v>#REF!</v>
      </c>
      <c r="AY67" s="333" t="e">
        <f>SUMIFS(#REF!,#REF!,AY$2,#REF!,AY$3,#REF!,$L67,#REF!,AY$1)
+SUMIFS(#REF!,#REF!,AY$2,#REF!,AY$3,#REF!,$L67,#REF!,AY$1)
+SUMIFS(#REF!,#REF!,"Lấy",#REF!,AY$2,#REF!,AY$3,#REF!,AY$1,#REF!,$L67)</f>
        <v>#REF!</v>
      </c>
      <c r="AZ67" s="333" t="e">
        <f>SUMIFS(#REF!,#REF!,AZ$2,#REF!,AZ$3,#REF!,$L67,#REF!,AZ$1)
+SUMIFS(#REF!,#REF!,AZ$2,#REF!,AZ$3,#REF!,$L67,#REF!,AZ$1)
+SUMIFS(#REF!,#REF!,"Lấy",#REF!,AZ$2,#REF!,AZ$3,#REF!,AZ$1,#REF!,$L67)</f>
        <v>#REF!</v>
      </c>
      <c r="BA67" s="333" t="e">
        <f>SUMIFS(#REF!,#REF!,BA$2,#REF!,BA$3,#REF!,$L67,#REF!,BA$1)
+SUMIFS(#REF!,#REF!,BA$2,#REF!,BA$3,#REF!,$L67,#REF!,BA$1)
+SUMIFS(#REF!,#REF!,"Lấy",#REF!,BA$2,#REF!,BA$3,#REF!,BA$1,#REF!,$L67)</f>
        <v>#REF!</v>
      </c>
      <c r="BB67" s="333" t="e">
        <f>SUMIFS(#REF!,#REF!,BB$2,#REF!,BB$3,#REF!,$L67,#REF!,BB$1)
+SUMIFS(#REF!,#REF!,BB$2,#REF!,BB$3,#REF!,$L67,#REF!,BB$1)
+SUMIFS(#REF!,#REF!,"Lấy",#REF!,BB$2,#REF!,BB$3,#REF!,BB$1,#REF!,$L67)</f>
        <v>#REF!</v>
      </c>
      <c r="BC67" s="333" t="e">
        <f>SUMIFS(#REF!,#REF!,BC$2,#REF!,BC$3,#REF!,$L67,#REF!,BC$1)
+SUMIFS(#REF!,#REF!,BC$2,#REF!,BC$3,#REF!,$L67,#REF!,BC$1)
+SUMIFS(#REF!,#REF!,"Lấy",#REF!,BC$2,#REF!,BC$3,#REF!,BC$1,#REF!,$L67)</f>
        <v>#REF!</v>
      </c>
      <c r="BD67" s="333" t="e">
        <f>SUMIFS(#REF!,#REF!,BD$2,#REF!,BD$3,#REF!,$L67,#REF!,BD$1)
+SUMIFS(#REF!,#REF!,BD$2,#REF!,BD$3,#REF!,$L67,#REF!,BD$1)
+SUMIFS(#REF!,#REF!,"Lấy",#REF!,BD$2,#REF!,BD$3,#REF!,BD$1,#REF!,$L67)</f>
        <v>#REF!</v>
      </c>
      <c r="BE67" s="333" t="e">
        <f>SUMIFS(#REF!,#REF!,BE$2,#REF!,BE$3,#REF!,$L67,#REF!,BE$1)
+SUMIFS(#REF!,#REF!,BE$2,#REF!,BE$3,#REF!,$L67,#REF!,BE$1)
+SUMIFS(#REF!,#REF!,"Lấy",#REF!,BE$2,#REF!,BE$3,#REF!,BE$1,#REF!,$L67)</f>
        <v>#REF!</v>
      </c>
      <c r="BF67" s="334" t="e">
        <f t="shared" si="4"/>
        <v>#REF!</v>
      </c>
      <c r="BH67" s="333" t="e">
        <f>SUMIFS(#REF!,#REF!,BH$2,#REF!,BH$3,#REF!,$L67,#REF!,BH$1)
+SUMIFS(#REF!,#REF!,BH$2,#REF!,BH$3,#REF!,$L67,#REF!,BH$1)
+SUMIFS(#REF!,#REF!,"Lấy",#REF!,BH$2,#REF!,BH$3,#REF!,BH$1,#REF!,$L67)</f>
        <v>#REF!</v>
      </c>
      <c r="BI67" s="333" t="e">
        <f>SUMIFS(#REF!,#REF!,BI$2,#REF!,BI$3,#REF!,$L67,#REF!,BI$1)
+SUMIFS(#REF!,#REF!,BI$2,#REF!,BI$3,#REF!,$L67,#REF!,BI$1)
+SUMIFS(#REF!,#REF!,"Lấy",#REF!,BI$2,#REF!,BI$3,#REF!,BI$1,#REF!,$L67)</f>
        <v>#REF!</v>
      </c>
      <c r="BJ67" s="333" t="e">
        <f>SUMIFS(#REF!,#REF!,BJ$2,#REF!,BJ$3,#REF!,$L67,#REF!,BJ$1)
+SUMIFS(#REF!,#REF!,BJ$2,#REF!,BJ$3,#REF!,$L67,#REF!,BJ$1)
+SUMIFS(#REF!,#REF!,"Lấy",#REF!,BJ$2,#REF!,BJ$3,#REF!,BJ$1,#REF!,$L67)</f>
        <v>#REF!</v>
      </c>
      <c r="BK67" s="333" t="e">
        <f>SUMIFS(#REF!,#REF!,BK$2,#REF!,BK$3,#REF!,$L67,#REF!,BK$1)
+SUMIFS(#REF!,#REF!,BK$2,#REF!,BK$3,#REF!,$L67,#REF!,BK$1)
+SUMIFS(#REF!,#REF!,"Lấy",#REF!,BK$2,#REF!,BK$3,#REF!,BK$1,#REF!,$L67)</f>
        <v>#REF!</v>
      </c>
      <c r="BL67" s="333" t="e">
        <f>SUMIFS(#REF!,#REF!,BL$2,#REF!,BL$3,#REF!,$L67,#REF!,BL$1)
+SUMIFS(#REF!,#REF!,BL$2,#REF!,BL$3,#REF!,$L67,#REF!,BL$1)
+SUMIFS(#REF!,#REF!,"Lấy",#REF!,BL$2,#REF!,BL$3,#REF!,BL$1,#REF!,$L67)</f>
        <v>#REF!</v>
      </c>
      <c r="BM67" s="333" t="e">
        <f>SUMIFS(#REF!,#REF!,BM$2,#REF!,BM$3,#REF!,$L67,#REF!,BM$1)
+SUMIFS(#REF!,#REF!,BM$2,#REF!,BM$3,#REF!,$L67,#REF!,BM$1)
+SUMIFS(#REF!,#REF!,"Lấy",#REF!,BM$2,#REF!,BM$3,#REF!,BM$1,#REF!,$L67)</f>
        <v>#REF!</v>
      </c>
      <c r="BN67" s="333" t="e">
        <f>SUMIFS(#REF!,#REF!,BN$2,#REF!,BN$3,#REF!,$L67,#REF!,BN$1)
+SUMIFS(#REF!,#REF!,BN$2,#REF!,BN$3,#REF!,$L67,#REF!,BN$1)
+SUMIFS(#REF!,#REF!,"Lấy",#REF!,BN$2,#REF!,BN$3,#REF!,BN$1,#REF!,$L67)</f>
        <v>#REF!</v>
      </c>
      <c r="BO67" s="333" t="e">
        <f>SUMIFS(#REF!,#REF!,BO$2,#REF!,BO$3,#REF!,$L67,#REF!,BO$1)
+SUMIFS(#REF!,#REF!,BO$2,#REF!,BO$3,#REF!,$L67,#REF!,BO$1)
+SUMIFS(#REF!,#REF!,"Lấy",#REF!,BO$2,#REF!,BO$3,#REF!,BO$1,#REF!,$L67)</f>
        <v>#REF!</v>
      </c>
      <c r="BP67" s="333" t="e">
        <f>SUMIFS(#REF!,#REF!,BP$2,#REF!,BP$3,#REF!,$L67,#REF!,BP$1)
+SUMIFS(#REF!,#REF!,BP$2,#REF!,BP$3,#REF!,$L67,#REF!,BP$1)
+SUMIFS(#REF!,#REF!,"Lấy",#REF!,BP$2,#REF!,BP$3,#REF!,BP$1,#REF!,$L67)</f>
        <v>#REF!</v>
      </c>
      <c r="BQ67" s="333" t="e">
        <f>SUMIFS(#REF!,#REF!,BQ$2,#REF!,BQ$3,#REF!,$L67,#REF!,BQ$1)
+SUMIFS(#REF!,#REF!,BQ$2,#REF!,BQ$3,#REF!,$L67,#REF!,BQ$1)
+SUMIFS(#REF!,#REF!,"Lấy",#REF!,BQ$2,#REF!,BQ$3,#REF!,BQ$1,#REF!,$L67)</f>
        <v>#REF!</v>
      </c>
      <c r="BR67" s="333" t="e">
        <f>SUMIFS(#REF!,#REF!,BR$2,#REF!,BR$3,#REF!,$L67,#REF!,BR$1)
+SUMIFS(#REF!,#REF!,BR$2,#REF!,BR$3,#REF!,$L67,#REF!,BR$1)
+SUMIFS(#REF!,#REF!,"Lấy",#REF!,BR$2,#REF!,BR$3,#REF!,BR$1,#REF!,$L67)</f>
        <v>#REF!</v>
      </c>
      <c r="BS67" s="333" t="e">
        <f>SUMIFS(#REF!,#REF!,BS$2,#REF!,BS$3,#REF!,$L67,#REF!,BS$1)
+SUMIFS(#REF!,#REF!,BS$2,#REF!,BS$3,#REF!,$L67,#REF!,BS$1)
+SUMIFS(#REF!,#REF!,"Lấy",#REF!,BS$2,#REF!,BS$3,#REF!,BS$1,#REF!,$L67)</f>
        <v>#REF!</v>
      </c>
      <c r="BT67" s="334" t="e">
        <f t="shared" si="5"/>
        <v>#REF!</v>
      </c>
      <c r="BV67" s="331">
        <v>10727279</v>
      </c>
      <c r="BW67" s="331">
        <v>4251085</v>
      </c>
      <c r="BX67" s="331">
        <v>7060612.333333334</v>
      </c>
      <c r="BY67" s="331">
        <v>7107064.666666667</v>
      </c>
      <c r="BZ67" s="331">
        <v>7060612.666666667</v>
      </c>
      <c r="CA67" s="331">
        <v>7121686.7407407407</v>
      </c>
      <c r="CB67" s="331">
        <v>7121686.7407407407</v>
      </c>
      <c r="CC67" s="331">
        <v>7121686.7407407407</v>
      </c>
      <c r="CD67" s="331">
        <v>7083008.7407407407</v>
      </c>
      <c r="CE67" s="331">
        <v>7060612.7407407407</v>
      </c>
      <c r="CF67" s="331">
        <v>7060621.7407407407</v>
      </c>
      <c r="CG67" s="331">
        <v>6917843.7407407407</v>
      </c>
      <c r="CH67" s="334">
        <f t="shared" si="6"/>
        <v>85693800.851851866</v>
      </c>
      <c r="CI67" s="377">
        <f t="shared" si="7"/>
        <v>-0.55031322432972418</v>
      </c>
      <c r="CJ67" s="331">
        <v>2711379</v>
      </c>
      <c r="CK67" s="331">
        <v>2533436</v>
      </c>
      <c r="CL67" s="331">
        <v>2533436</v>
      </c>
      <c r="CM67" s="331">
        <v>2533436</v>
      </c>
      <c r="CN67" s="331">
        <v>2533436</v>
      </c>
      <c r="CO67" s="333"/>
      <c r="CP67" s="333"/>
      <c r="CQ67" s="333"/>
      <c r="CR67" s="333"/>
      <c r="CS67" s="333"/>
      <c r="CT67" s="333"/>
      <c r="CU67" s="333"/>
      <c r="CV67" s="334">
        <f t="shared" si="8"/>
        <v>12845123</v>
      </c>
      <c r="CX67" s="1033"/>
    </row>
    <row r="68" spans="1:102" ht="27.6" x14ac:dyDescent="0.25">
      <c r="B68" s="172">
        <f>IF(C68=0,"",MAX($B$7:B67)+1)</f>
        <v>60</v>
      </c>
      <c r="C68" s="21">
        <v>6210001601</v>
      </c>
      <c r="D68" s="9" t="str">
        <f>_xlfn.XLOOKUP(C68,'COA_DTGroup_Update 20260428'!$C$410:$C$854,'COA_DTGroup_Update 20260428'!$A$410:$A$854,"")</f>
        <v>Chi phí gia công thuê ngoài khuôn,máy</v>
      </c>
      <c r="E68" s="9" t="s">
        <v>337</v>
      </c>
      <c r="F68" s="21" t="s">
        <v>864</v>
      </c>
      <c r="G68" s="171" t="s">
        <v>865</v>
      </c>
      <c r="H68" s="179">
        <f>VLOOKUP(C68,'COA_DTGroup_Update 20260428'!C:D,2,0)</f>
        <v>621</v>
      </c>
      <c r="I68" s="179">
        <v>41</v>
      </c>
      <c r="J68" s="198" t="s">
        <v>337</v>
      </c>
      <c r="K68" s="220" t="s">
        <v>197</v>
      </c>
      <c r="L68" s="286" t="s">
        <v>2015</v>
      </c>
      <c r="M68" s="287" t="s">
        <v>2259</v>
      </c>
      <c r="N68" s="1039"/>
      <c r="O68" s="1039" t="s">
        <v>2015</v>
      </c>
      <c r="P68" s="1" t="b">
        <v>0</v>
      </c>
      <c r="R68" s="333" t="e">
        <f>SUMIFS(#REF!,#REF!,R$2,#REF!,R$3,#REF!,$L68,#REF!,R$1)
+SUMIFS(#REF!,#REF!,R$2,#REF!,R$3,#REF!,$L68,#REF!,R$1)
+SUMIFS(#REF!,#REF!,"Lấy",#REF!,R$2,#REF!,R$3,#REF!,R$1,#REF!,$L68)</f>
        <v>#REF!</v>
      </c>
      <c r="S68" s="333" t="e">
        <f>SUMIFS(#REF!,#REF!,S$2,#REF!,S$3,#REF!,$L68,#REF!,S$1)
+SUMIFS(#REF!,#REF!,S$2,#REF!,S$3,#REF!,$L68,#REF!,S$1)
+SUMIFS(#REF!,#REF!,"Lấy",#REF!,S$2,#REF!,S$3,#REF!,S$1,#REF!,$L68)</f>
        <v>#REF!</v>
      </c>
      <c r="T68" s="333" t="e">
        <f>SUMIFS(#REF!,#REF!,T$2,#REF!,T$3,#REF!,$L68,#REF!,T$1)
+SUMIFS(#REF!,#REF!,T$2,#REF!,T$3,#REF!,$L68,#REF!,T$1)
+SUMIFS(#REF!,#REF!,"Lấy",#REF!,T$2,#REF!,T$3,#REF!,T$1,#REF!,$L68)</f>
        <v>#REF!</v>
      </c>
      <c r="U68" s="333" t="e">
        <f>SUMIFS(#REF!,#REF!,U$2,#REF!,U$3,#REF!,$L68,#REF!,U$1)
+SUMIFS(#REF!,#REF!,U$2,#REF!,U$3,#REF!,$L68,#REF!,U$1)
+SUMIFS(#REF!,#REF!,"Lấy",#REF!,U$2,#REF!,U$3,#REF!,U$1,#REF!,$L68)</f>
        <v>#REF!</v>
      </c>
      <c r="V68" s="333" t="e">
        <f>SUMIFS(#REF!,#REF!,V$2,#REF!,V$3,#REF!,$L68,#REF!,V$1)
+SUMIFS(#REF!,#REF!,V$2,#REF!,V$3,#REF!,$L68,#REF!,V$1)
+SUMIFS(#REF!,#REF!,"Lấy",#REF!,V$2,#REF!,V$3,#REF!,V$1,#REF!,$L68)</f>
        <v>#REF!</v>
      </c>
      <c r="W68" s="333" t="e">
        <f>SUMIFS(#REF!,#REF!,W$2,#REF!,W$3,#REF!,$L68,#REF!,W$1)
+SUMIFS(#REF!,#REF!,W$2,#REF!,W$3,#REF!,$L68,#REF!,W$1)
+SUMIFS(#REF!,#REF!,"Lấy",#REF!,W$2,#REF!,W$3,#REF!,W$1,#REF!,$L68)</f>
        <v>#REF!</v>
      </c>
      <c r="X68" s="333" t="e">
        <f>SUMIFS(#REF!,#REF!,X$2,#REF!,X$3,#REF!,$L68,#REF!,X$1)
+SUMIFS(#REF!,#REF!,X$2,#REF!,X$3,#REF!,$L68,#REF!,X$1)
+SUMIFS(#REF!,#REF!,"Lấy",#REF!,X$2,#REF!,X$3,#REF!,X$1,#REF!,$L68)</f>
        <v>#REF!</v>
      </c>
      <c r="Y68" s="333" t="e">
        <f>SUMIFS(#REF!,#REF!,Y$2,#REF!,Y$3,#REF!,$L68,#REF!,Y$1)
+SUMIFS(#REF!,#REF!,Y$2,#REF!,Y$3,#REF!,$L68,#REF!,Y$1)
+SUMIFS(#REF!,#REF!,"Lấy",#REF!,Y$2,#REF!,Y$3,#REF!,Y$1,#REF!,$L68)</f>
        <v>#REF!</v>
      </c>
      <c r="Z68" s="333" t="e">
        <f>SUMIFS(#REF!,#REF!,Z$2,#REF!,Z$3,#REF!,$L68,#REF!,Z$1)
+SUMIFS(#REF!,#REF!,Z$2,#REF!,Z$3,#REF!,$L68,#REF!,Z$1)
+SUMIFS(#REF!,#REF!,"Lấy",#REF!,Z$2,#REF!,Z$3,#REF!,Z$1,#REF!,$L68)</f>
        <v>#REF!</v>
      </c>
      <c r="AA68" s="333" t="e">
        <f>SUMIFS(#REF!,#REF!,AA$2,#REF!,AA$3,#REF!,$L68,#REF!,AA$1)
+SUMIFS(#REF!,#REF!,AA$2,#REF!,AA$3,#REF!,$L68,#REF!,AA$1)
+SUMIFS(#REF!,#REF!,"Lấy",#REF!,AA$2,#REF!,AA$3,#REF!,AA$1,#REF!,$L68)</f>
        <v>#REF!</v>
      </c>
      <c r="AB68" s="333" t="e">
        <f>SUMIFS(#REF!,#REF!,AB$2,#REF!,AB$3,#REF!,$L68,#REF!,AB$1)
+SUMIFS(#REF!,#REF!,AB$2,#REF!,AB$3,#REF!,$L68,#REF!,AB$1)
+SUMIFS(#REF!,#REF!,"Lấy",#REF!,AB$2,#REF!,AB$3,#REF!,AB$1,#REF!,$L68)</f>
        <v>#REF!</v>
      </c>
      <c r="AC68" s="333" t="e">
        <f>SUMIFS(#REF!,#REF!,AC$2,#REF!,AC$3,#REF!,$L68,#REF!,AC$1)
+SUMIFS(#REF!,#REF!,AC$2,#REF!,AC$3,#REF!,$L68,#REF!,AC$1)
+SUMIFS(#REF!,#REF!,"Lấy",#REF!,AC$2,#REF!,AC$3,#REF!,AC$1,#REF!,$L68)</f>
        <v>#REF!</v>
      </c>
      <c r="AD68" s="334" t="e">
        <f t="shared" si="2"/>
        <v>#REF!</v>
      </c>
      <c r="AF68" s="333" t="e">
        <f>SUMIFS(#REF!,#REF!,AF$2,#REF!,AF$3,#REF!,$L68,#REF!,AF$1)
+SUMIFS(#REF!,#REF!,AF$2,#REF!,AF$3,#REF!,$L68,#REF!,AF$1)
+SUMIFS(#REF!,#REF!,"Lấy",#REF!,AF$2,#REF!,AF$3,#REF!,AF$1,#REF!,$L68)</f>
        <v>#REF!</v>
      </c>
      <c r="AG68" s="333" t="e">
        <f>SUMIFS(#REF!,#REF!,AG$2,#REF!,AG$3,#REF!,$L68,#REF!,AG$1)
+SUMIFS(#REF!,#REF!,AG$2,#REF!,AG$3,#REF!,$L68,#REF!,AG$1)
+SUMIFS(#REF!,#REF!,"Lấy",#REF!,AG$2,#REF!,AG$3,#REF!,AG$1,#REF!,$L68)</f>
        <v>#REF!</v>
      </c>
      <c r="AH68" s="333" t="e">
        <f>SUMIFS(#REF!,#REF!,AH$2,#REF!,AH$3,#REF!,$L68,#REF!,AH$1)
+SUMIFS(#REF!,#REF!,AH$2,#REF!,AH$3,#REF!,$L68,#REF!,AH$1)
+SUMIFS(#REF!,#REF!,"Lấy",#REF!,AH$2,#REF!,AH$3,#REF!,AH$1,#REF!,$L68)</f>
        <v>#REF!</v>
      </c>
      <c r="AI68" s="333" t="e">
        <f>SUMIFS(#REF!,#REF!,AI$2,#REF!,AI$3,#REF!,$L68,#REF!,AI$1)
+SUMIFS(#REF!,#REF!,AI$2,#REF!,AI$3,#REF!,$L68,#REF!,AI$1)
+SUMIFS(#REF!,#REF!,"Lấy",#REF!,AI$2,#REF!,AI$3,#REF!,AI$1,#REF!,$L68)</f>
        <v>#REF!</v>
      </c>
      <c r="AJ68" s="333" t="e">
        <f>SUMIFS(#REF!,#REF!,AJ$2,#REF!,AJ$3,#REF!,$L68,#REF!,AJ$1)
+SUMIFS(#REF!,#REF!,AJ$2,#REF!,AJ$3,#REF!,$L68,#REF!,AJ$1)
+SUMIFS(#REF!,#REF!,"Lấy",#REF!,AJ$2,#REF!,AJ$3,#REF!,AJ$1,#REF!,$L68)</f>
        <v>#REF!</v>
      </c>
      <c r="AK68" s="333" t="e">
        <f>SUMIFS(#REF!,#REF!,AK$2,#REF!,AK$3,#REF!,$L68,#REF!,AK$1)
+SUMIFS(#REF!,#REF!,AK$2,#REF!,AK$3,#REF!,$L68,#REF!,AK$1)
+SUMIFS(#REF!,#REF!,"Lấy",#REF!,AK$2,#REF!,AK$3,#REF!,AK$1,#REF!,$L68)</f>
        <v>#REF!</v>
      </c>
      <c r="AL68" s="333" t="e">
        <f>SUMIFS(#REF!,#REF!,AL$2,#REF!,AL$3,#REF!,$L68,#REF!,AL$1)
+SUMIFS(#REF!,#REF!,AL$2,#REF!,AL$3,#REF!,$L68,#REF!,AL$1)
+SUMIFS(#REF!,#REF!,"Lấy",#REF!,AL$2,#REF!,AL$3,#REF!,AL$1,#REF!,$L68)</f>
        <v>#REF!</v>
      </c>
      <c r="AM68" s="333" t="e">
        <f>SUMIFS(#REF!,#REF!,AM$2,#REF!,AM$3,#REF!,$L68,#REF!,AM$1)
+SUMIFS(#REF!,#REF!,AM$2,#REF!,AM$3,#REF!,$L68,#REF!,AM$1)
+SUMIFS(#REF!,#REF!,"Lấy",#REF!,AM$2,#REF!,AM$3,#REF!,AM$1,#REF!,$L68)</f>
        <v>#REF!</v>
      </c>
      <c r="AN68" s="333" t="e">
        <f>SUMIFS(#REF!,#REF!,AN$2,#REF!,AN$3,#REF!,$L68,#REF!,AN$1)
+SUMIFS(#REF!,#REF!,AN$2,#REF!,AN$3,#REF!,$L68,#REF!,AN$1)
+SUMIFS(#REF!,#REF!,"Lấy",#REF!,AN$2,#REF!,AN$3,#REF!,AN$1,#REF!,$L68)</f>
        <v>#REF!</v>
      </c>
      <c r="AO68" s="333" t="e">
        <f>SUMIFS(#REF!,#REF!,AO$2,#REF!,AO$3,#REF!,$L68,#REF!,AO$1)
+SUMIFS(#REF!,#REF!,AO$2,#REF!,AO$3,#REF!,$L68,#REF!,AO$1)
+SUMIFS(#REF!,#REF!,"Lấy",#REF!,AO$2,#REF!,AO$3,#REF!,AO$1,#REF!,$L68)</f>
        <v>#REF!</v>
      </c>
      <c r="AP68" s="333" t="e">
        <f>SUMIFS(#REF!,#REF!,AP$2,#REF!,AP$3,#REF!,$L68,#REF!,AP$1)
+SUMIFS(#REF!,#REF!,AP$2,#REF!,AP$3,#REF!,$L68,#REF!,AP$1)
+SUMIFS(#REF!,#REF!,"Lấy",#REF!,AP$2,#REF!,AP$3,#REF!,AP$1,#REF!,$L68)</f>
        <v>#REF!</v>
      </c>
      <c r="AQ68" s="333" t="e">
        <f>SUMIFS(#REF!,#REF!,AQ$2,#REF!,AQ$3,#REF!,$L68,#REF!,AQ$1)
+SUMIFS(#REF!,#REF!,AQ$2,#REF!,AQ$3,#REF!,$L68,#REF!,AQ$1)
+SUMIFS(#REF!,#REF!,"Lấy",#REF!,AQ$2,#REF!,AQ$3,#REF!,AQ$1,#REF!,$L68)</f>
        <v>#REF!</v>
      </c>
      <c r="AR68" s="334" t="e">
        <f t="shared" si="3"/>
        <v>#REF!</v>
      </c>
      <c r="AT68" s="333" t="e">
        <f>SUMIFS(#REF!,#REF!,AT$2,#REF!,AT$3,#REF!,$L68,#REF!,AT$1)
+SUMIFS(#REF!,#REF!,AT$2,#REF!,AT$3,#REF!,$L68,#REF!,AT$1)
+SUMIFS(#REF!,#REF!,"Lấy",#REF!,AT$2,#REF!,AT$3,#REF!,AT$1,#REF!,$L68)</f>
        <v>#REF!</v>
      </c>
      <c r="AU68" s="333" t="e">
        <f>SUMIFS(#REF!,#REF!,AU$2,#REF!,AU$3,#REF!,$L68,#REF!,AU$1)
+SUMIFS(#REF!,#REF!,AU$2,#REF!,AU$3,#REF!,$L68,#REF!,AU$1)
+SUMIFS(#REF!,#REF!,"Lấy",#REF!,AU$2,#REF!,AU$3,#REF!,AU$1,#REF!,$L68)</f>
        <v>#REF!</v>
      </c>
      <c r="AV68" s="333" t="e">
        <f>SUMIFS(#REF!,#REF!,AV$2,#REF!,AV$3,#REF!,$L68,#REF!,AV$1)
+SUMIFS(#REF!,#REF!,AV$2,#REF!,AV$3,#REF!,$L68,#REF!,AV$1)
+SUMIFS(#REF!,#REF!,"Lấy",#REF!,AV$2,#REF!,AV$3,#REF!,AV$1,#REF!,$L68)</f>
        <v>#REF!</v>
      </c>
      <c r="AW68" s="333" t="e">
        <f>SUMIFS(#REF!,#REF!,AW$2,#REF!,AW$3,#REF!,$L68,#REF!,AW$1)
+SUMIFS(#REF!,#REF!,AW$2,#REF!,AW$3,#REF!,$L68,#REF!,AW$1)
+SUMIFS(#REF!,#REF!,"Lấy",#REF!,AW$2,#REF!,AW$3,#REF!,AW$1,#REF!,$L68)</f>
        <v>#REF!</v>
      </c>
      <c r="AX68" s="333" t="e">
        <f>SUMIFS(#REF!,#REF!,AX$2,#REF!,AX$3,#REF!,$L68,#REF!,AX$1)
+SUMIFS(#REF!,#REF!,AX$2,#REF!,AX$3,#REF!,$L68,#REF!,AX$1)
+SUMIFS(#REF!,#REF!,"Lấy",#REF!,AX$2,#REF!,AX$3,#REF!,AX$1,#REF!,$L68)</f>
        <v>#REF!</v>
      </c>
      <c r="AY68" s="333" t="e">
        <f>SUMIFS(#REF!,#REF!,AY$2,#REF!,AY$3,#REF!,$L68,#REF!,AY$1)
+SUMIFS(#REF!,#REF!,AY$2,#REF!,AY$3,#REF!,$L68,#REF!,AY$1)
+SUMIFS(#REF!,#REF!,"Lấy",#REF!,AY$2,#REF!,AY$3,#REF!,AY$1,#REF!,$L68)</f>
        <v>#REF!</v>
      </c>
      <c r="AZ68" s="333" t="e">
        <f>SUMIFS(#REF!,#REF!,AZ$2,#REF!,AZ$3,#REF!,$L68,#REF!,AZ$1)
+SUMIFS(#REF!,#REF!,AZ$2,#REF!,AZ$3,#REF!,$L68,#REF!,AZ$1)
+SUMIFS(#REF!,#REF!,"Lấy",#REF!,AZ$2,#REF!,AZ$3,#REF!,AZ$1,#REF!,$L68)</f>
        <v>#REF!</v>
      </c>
      <c r="BA68" s="333" t="e">
        <f>SUMIFS(#REF!,#REF!,BA$2,#REF!,BA$3,#REF!,$L68,#REF!,BA$1)
+SUMIFS(#REF!,#REF!,BA$2,#REF!,BA$3,#REF!,$L68,#REF!,BA$1)
+SUMIFS(#REF!,#REF!,"Lấy",#REF!,BA$2,#REF!,BA$3,#REF!,BA$1,#REF!,$L68)</f>
        <v>#REF!</v>
      </c>
      <c r="BB68" s="333" t="e">
        <f>SUMIFS(#REF!,#REF!,BB$2,#REF!,BB$3,#REF!,$L68,#REF!,BB$1)
+SUMIFS(#REF!,#REF!,BB$2,#REF!,BB$3,#REF!,$L68,#REF!,BB$1)
+SUMIFS(#REF!,#REF!,"Lấy",#REF!,BB$2,#REF!,BB$3,#REF!,BB$1,#REF!,$L68)</f>
        <v>#REF!</v>
      </c>
      <c r="BC68" s="333" t="e">
        <f>SUMIFS(#REF!,#REF!,BC$2,#REF!,BC$3,#REF!,$L68,#REF!,BC$1)
+SUMIFS(#REF!,#REF!,BC$2,#REF!,BC$3,#REF!,$L68,#REF!,BC$1)
+SUMIFS(#REF!,#REF!,"Lấy",#REF!,BC$2,#REF!,BC$3,#REF!,BC$1,#REF!,$L68)</f>
        <v>#REF!</v>
      </c>
      <c r="BD68" s="333" t="e">
        <f>SUMIFS(#REF!,#REF!,BD$2,#REF!,BD$3,#REF!,$L68,#REF!,BD$1)
+SUMIFS(#REF!,#REF!,BD$2,#REF!,BD$3,#REF!,$L68,#REF!,BD$1)
+SUMIFS(#REF!,#REF!,"Lấy",#REF!,BD$2,#REF!,BD$3,#REF!,BD$1,#REF!,$L68)</f>
        <v>#REF!</v>
      </c>
      <c r="BE68" s="333" t="e">
        <f>SUMIFS(#REF!,#REF!,BE$2,#REF!,BE$3,#REF!,$L68,#REF!,BE$1)
+SUMIFS(#REF!,#REF!,BE$2,#REF!,BE$3,#REF!,$L68,#REF!,BE$1)
+SUMIFS(#REF!,#REF!,"Lấy",#REF!,BE$2,#REF!,BE$3,#REF!,BE$1,#REF!,$L68)</f>
        <v>#REF!</v>
      </c>
      <c r="BF68" s="334" t="e">
        <f t="shared" si="4"/>
        <v>#REF!</v>
      </c>
      <c r="BH68" s="333" t="e">
        <f>SUMIFS(#REF!,#REF!,BH$2,#REF!,BH$3,#REF!,$L68,#REF!,BH$1)
+SUMIFS(#REF!,#REF!,BH$2,#REF!,BH$3,#REF!,$L68,#REF!,BH$1)
+SUMIFS(#REF!,#REF!,"Lấy",#REF!,BH$2,#REF!,BH$3,#REF!,BH$1,#REF!,$L68)</f>
        <v>#REF!</v>
      </c>
      <c r="BI68" s="333" t="e">
        <f>SUMIFS(#REF!,#REF!,BI$2,#REF!,BI$3,#REF!,$L68,#REF!,BI$1)
+SUMIFS(#REF!,#REF!,BI$2,#REF!,BI$3,#REF!,$L68,#REF!,BI$1)
+SUMIFS(#REF!,#REF!,"Lấy",#REF!,BI$2,#REF!,BI$3,#REF!,BI$1,#REF!,$L68)</f>
        <v>#REF!</v>
      </c>
      <c r="BJ68" s="333" t="e">
        <f>SUMIFS(#REF!,#REF!,BJ$2,#REF!,BJ$3,#REF!,$L68,#REF!,BJ$1)
+SUMIFS(#REF!,#REF!,BJ$2,#REF!,BJ$3,#REF!,$L68,#REF!,BJ$1)
+SUMIFS(#REF!,#REF!,"Lấy",#REF!,BJ$2,#REF!,BJ$3,#REF!,BJ$1,#REF!,$L68)</f>
        <v>#REF!</v>
      </c>
      <c r="BK68" s="333" t="e">
        <f>SUMIFS(#REF!,#REF!,BK$2,#REF!,BK$3,#REF!,$L68,#REF!,BK$1)
+SUMIFS(#REF!,#REF!,BK$2,#REF!,BK$3,#REF!,$L68,#REF!,BK$1)
+SUMIFS(#REF!,#REF!,"Lấy",#REF!,BK$2,#REF!,BK$3,#REF!,BK$1,#REF!,$L68)</f>
        <v>#REF!</v>
      </c>
      <c r="BL68" s="333" t="e">
        <f>SUMIFS(#REF!,#REF!,BL$2,#REF!,BL$3,#REF!,$L68,#REF!,BL$1)
+SUMIFS(#REF!,#REF!,BL$2,#REF!,BL$3,#REF!,$L68,#REF!,BL$1)
+SUMIFS(#REF!,#REF!,"Lấy",#REF!,BL$2,#REF!,BL$3,#REF!,BL$1,#REF!,$L68)</f>
        <v>#REF!</v>
      </c>
      <c r="BM68" s="333" t="e">
        <f>SUMIFS(#REF!,#REF!,BM$2,#REF!,BM$3,#REF!,$L68,#REF!,BM$1)
+SUMIFS(#REF!,#REF!,BM$2,#REF!,BM$3,#REF!,$L68,#REF!,BM$1)
+SUMIFS(#REF!,#REF!,"Lấy",#REF!,BM$2,#REF!,BM$3,#REF!,BM$1,#REF!,$L68)</f>
        <v>#REF!</v>
      </c>
      <c r="BN68" s="333" t="e">
        <f>SUMIFS(#REF!,#REF!,BN$2,#REF!,BN$3,#REF!,$L68,#REF!,BN$1)
+SUMIFS(#REF!,#REF!,BN$2,#REF!,BN$3,#REF!,$L68,#REF!,BN$1)
+SUMIFS(#REF!,#REF!,"Lấy",#REF!,BN$2,#REF!,BN$3,#REF!,BN$1,#REF!,$L68)</f>
        <v>#REF!</v>
      </c>
      <c r="BO68" s="333" t="e">
        <f>SUMIFS(#REF!,#REF!,BO$2,#REF!,BO$3,#REF!,$L68,#REF!,BO$1)
+SUMIFS(#REF!,#REF!,BO$2,#REF!,BO$3,#REF!,$L68,#REF!,BO$1)
+SUMIFS(#REF!,#REF!,"Lấy",#REF!,BO$2,#REF!,BO$3,#REF!,BO$1,#REF!,$L68)</f>
        <v>#REF!</v>
      </c>
      <c r="BP68" s="333" t="e">
        <f>SUMIFS(#REF!,#REF!,BP$2,#REF!,BP$3,#REF!,$L68,#REF!,BP$1)
+SUMIFS(#REF!,#REF!,BP$2,#REF!,BP$3,#REF!,$L68,#REF!,BP$1)
+SUMIFS(#REF!,#REF!,"Lấy",#REF!,BP$2,#REF!,BP$3,#REF!,BP$1,#REF!,$L68)</f>
        <v>#REF!</v>
      </c>
      <c r="BQ68" s="333" t="e">
        <f>SUMIFS(#REF!,#REF!,BQ$2,#REF!,BQ$3,#REF!,$L68,#REF!,BQ$1)
+SUMIFS(#REF!,#REF!,BQ$2,#REF!,BQ$3,#REF!,$L68,#REF!,BQ$1)
+SUMIFS(#REF!,#REF!,"Lấy",#REF!,BQ$2,#REF!,BQ$3,#REF!,BQ$1,#REF!,$L68)</f>
        <v>#REF!</v>
      </c>
      <c r="BR68" s="333" t="e">
        <f>SUMIFS(#REF!,#REF!,BR$2,#REF!,BR$3,#REF!,$L68,#REF!,BR$1)
+SUMIFS(#REF!,#REF!,BR$2,#REF!,BR$3,#REF!,$L68,#REF!,BR$1)
+SUMIFS(#REF!,#REF!,"Lấy",#REF!,BR$2,#REF!,BR$3,#REF!,BR$1,#REF!,$L68)</f>
        <v>#REF!</v>
      </c>
      <c r="BS68" s="333" t="e">
        <f>SUMIFS(#REF!,#REF!,BS$2,#REF!,BS$3,#REF!,$L68,#REF!,BS$1)
+SUMIFS(#REF!,#REF!,BS$2,#REF!,BS$3,#REF!,$L68,#REF!,BS$1)
+SUMIFS(#REF!,#REF!,"Lấy",#REF!,BS$2,#REF!,BS$3,#REF!,BS$1,#REF!,$L68)</f>
        <v>#REF!</v>
      </c>
      <c r="BT68" s="334" t="e">
        <f t="shared" si="5"/>
        <v>#REF!</v>
      </c>
      <c r="BV68" s="331">
        <v>0</v>
      </c>
      <c r="BW68" s="331">
        <v>0</v>
      </c>
      <c r="BX68" s="331">
        <v>0</v>
      </c>
      <c r="BY68" s="331">
        <v>0</v>
      </c>
      <c r="BZ68" s="331">
        <v>0</v>
      </c>
      <c r="CA68" s="331">
        <v>0</v>
      </c>
      <c r="CB68" s="331">
        <v>0</v>
      </c>
      <c r="CC68" s="331">
        <v>0</v>
      </c>
      <c r="CD68" s="331">
        <v>0</v>
      </c>
      <c r="CE68" s="331">
        <v>0</v>
      </c>
      <c r="CF68" s="331">
        <v>0</v>
      </c>
      <c r="CG68" s="331">
        <v>0</v>
      </c>
      <c r="CH68" s="334">
        <f t="shared" si="6"/>
        <v>0</v>
      </c>
      <c r="CI68" s="377">
        <f t="shared" si="7"/>
        <v>0</v>
      </c>
      <c r="CJ68" s="331">
        <v>0</v>
      </c>
      <c r="CK68" s="331">
        <v>0</v>
      </c>
      <c r="CL68" s="331">
        <v>0</v>
      </c>
      <c r="CM68" s="331">
        <v>0</v>
      </c>
      <c r="CN68" s="331">
        <v>0</v>
      </c>
      <c r="CO68" s="333"/>
      <c r="CP68" s="333"/>
      <c r="CQ68" s="333"/>
      <c r="CR68" s="333"/>
      <c r="CS68" s="333"/>
      <c r="CT68" s="333"/>
      <c r="CU68" s="333"/>
      <c r="CV68" s="334">
        <f t="shared" si="8"/>
        <v>0</v>
      </c>
      <c r="CX68" s="1033"/>
    </row>
    <row r="69" spans="1:102" s="3" customFormat="1" ht="41.4" x14ac:dyDescent="0.25">
      <c r="A69" s="191"/>
      <c r="B69" s="212">
        <f>IF(C69=0,"",MAX($B$7:B68)+1)</f>
        <v>61</v>
      </c>
      <c r="C69" s="204">
        <v>6210001602</v>
      </c>
      <c r="D69" s="205" t="str">
        <f>_xlfn.XLOOKUP(C69,'COA_DTGroup_Update 20260428'!$C$410:$C$854,'COA_DTGroup_Update 20260428'!$A$410:$A$854,"")</f>
        <v>Chi phí gia công thuê ngoài khuôn nội bộ Duy Tân</v>
      </c>
      <c r="E69" s="205"/>
      <c r="F69" s="204" t="s">
        <v>866</v>
      </c>
      <c r="G69" s="205" t="s">
        <v>867</v>
      </c>
      <c r="H69" s="200">
        <f>VLOOKUP(C69,'COA_DTGroup_Update 20260428'!C:D,2,0)</f>
        <v>621</v>
      </c>
      <c r="I69" s="200"/>
      <c r="J69" s="201" t="s">
        <v>868</v>
      </c>
      <c r="K69" s="221" t="s">
        <v>197</v>
      </c>
      <c r="L69" s="286" t="s">
        <v>2017</v>
      </c>
      <c r="M69" s="287" t="s">
        <v>2259</v>
      </c>
      <c r="N69" s="284"/>
      <c r="O69" s="284" t="s">
        <v>2017</v>
      </c>
      <c r="P69" s="1" t="b">
        <v>0</v>
      </c>
      <c r="R69" s="335" t="e">
        <f>SUMIFS(#REF!,#REF!,R$2,#REF!,R$3,#REF!,$L69,#REF!,R$1)
+SUMIFS(#REF!,#REF!,R$2,#REF!,R$3,#REF!,$L69,#REF!,R$1)
+SUMIFS(#REF!,#REF!,"Lấy",#REF!,R$2,#REF!,R$3,#REF!,R$1,#REF!,$L69)</f>
        <v>#REF!</v>
      </c>
      <c r="S69" s="335" t="e">
        <f>SUMIFS(#REF!,#REF!,S$2,#REF!,S$3,#REF!,$L69,#REF!,S$1)
+SUMIFS(#REF!,#REF!,S$2,#REF!,S$3,#REF!,$L69,#REF!,S$1)
+SUMIFS(#REF!,#REF!,"Lấy",#REF!,S$2,#REF!,S$3,#REF!,S$1,#REF!,$L69)</f>
        <v>#REF!</v>
      </c>
      <c r="T69" s="335" t="e">
        <f>SUMIFS(#REF!,#REF!,T$2,#REF!,T$3,#REF!,$L69,#REF!,T$1)
+SUMIFS(#REF!,#REF!,T$2,#REF!,T$3,#REF!,$L69,#REF!,T$1)
+SUMIFS(#REF!,#REF!,"Lấy",#REF!,T$2,#REF!,T$3,#REF!,T$1,#REF!,$L69)</f>
        <v>#REF!</v>
      </c>
      <c r="U69" s="335" t="e">
        <f>SUMIFS(#REF!,#REF!,U$2,#REF!,U$3,#REF!,$L69,#REF!,U$1)
+SUMIFS(#REF!,#REF!,U$2,#REF!,U$3,#REF!,$L69,#REF!,U$1)
+SUMIFS(#REF!,#REF!,"Lấy",#REF!,U$2,#REF!,U$3,#REF!,U$1,#REF!,$L69)</f>
        <v>#REF!</v>
      </c>
      <c r="V69" s="335" t="e">
        <f>SUMIFS(#REF!,#REF!,V$2,#REF!,V$3,#REF!,$L69,#REF!,V$1)
+SUMIFS(#REF!,#REF!,V$2,#REF!,V$3,#REF!,$L69,#REF!,V$1)
+SUMIFS(#REF!,#REF!,"Lấy",#REF!,V$2,#REF!,V$3,#REF!,V$1,#REF!,$L69)</f>
        <v>#REF!</v>
      </c>
      <c r="W69" s="335" t="e">
        <f>SUMIFS(#REF!,#REF!,W$2,#REF!,W$3,#REF!,$L69,#REF!,W$1)
+SUMIFS(#REF!,#REF!,W$2,#REF!,W$3,#REF!,$L69,#REF!,W$1)
+SUMIFS(#REF!,#REF!,"Lấy",#REF!,W$2,#REF!,W$3,#REF!,W$1,#REF!,$L69)</f>
        <v>#REF!</v>
      </c>
      <c r="X69" s="335" t="e">
        <f>SUMIFS(#REF!,#REF!,X$2,#REF!,X$3,#REF!,$L69,#REF!,X$1)
+SUMIFS(#REF!,#REF!,X$2,#REF!,X$3,#REF!,$L69,#REF!,X$1)
+SUMIFS(#REF!,#REF!,"Lấy",#REF!,X$2,#REF!,X$3,#REF!,X$1,#REF!,$L69)</f>
        <v>#REF!</v>
      </c>
      <c r="Y69" s="335" t="e">
        <f>SUMIFS(#REF!,#REF!,Y$2,#REF!,Y$3,#REF!,$L69,#REF!,Y$1)
+SUMIFS(#REF!,#REF!,Y$2,#REF!,Y$3,#REF!,$L69,#REF!,Y$1)
+SUMIFS(#REF!,#REF!,"Lấy",#REF!,Y$2,#REF!,Y$3,#REF!,Y$1,#REF!,$L69)</f>
        <v>#REF!</v>
      </c>
      <c r="Z69" s="335" t="e">
        <f>SUMIFS(#REF!,#REF!,Z$2,#REF!,Z$3,#REF!,$L69,#REF!,Z$1)
+SUMIFS(#REF!,#REF!,Z$2,#REF!,Z$3,#REF!,$L69,#REF!,Z$1)
+SUMIFS(#REF!,#REF!,"Lấy",#REF!,Z$2,#REF!,Z$3,#REF!,Z$1,#REF!,$L69)</f>
        <v>#REF!</v>
      </c>
      <c r="AA69" s="335" t="e">
        <f>SUMIFS(#REF!,#REF!,AA$2,#REF!,AA$3,#REF!,$L69,#REF!,AA$1)
+SUMIFS(#REF!,#REF!,AA$2,#REF!,AA$3,#REF!,$L69,#REF!,AA$1)
+SUMIFS(#REF!,#REF!,"Lấy",#REF!,AA$2,#REF!,AA$3,#REF!,AA$1,#REF!,$L69)</f>
        <v>#REF!</v>
      </c>
      <c r="AB69" s="335" t="e">
        <f>SUMIFS(#REF!,#REF!,AB$2,#REF!,AB$3,#REF!,$L69,#REF!,AB$1)
+SUMIFS(#REF!,#REF!,AB$2,#REF!,AB$3,#REF!,$L69,#REF!,AB$1)
+SUMIFS(#REF!,#REF!,"Lấy",#REF!,AB$2,#REF!,AB$3,#REF!,AB$1,#REF!,$L69)</f>
        <v>#REF!</v>
      </c>
      <c r="AC69" s="335" t="e">
        <f>SUMIFS(#REF!,#REF!,AC$2,#REF!,AC$3,#REF!,$L69,#REF!,AC$1)
+SUMIFS(#REF!,#REF!,AC$2,#REF!,AC$3,#REF!,$L69,#REF!,AC$1)
+SUMIFS(#REF!,#REF!,"Lấy",#REF!,AC$2,#REF!,AC$3,#REF!,AC$1,#REF!,$L69)</f>
        <v>#REF!</v>
      </c>
      <c r="AD69" s="336" t="e">
        <f t="shared" si="2"/>
        <v>#REF!</v>
      </c>
      <c r="AF69" s="335" t="e">
        <f>SUMIFS(#REF!,#REF!,AF$2,#REF!,AF$3,#REF!,$L69,#REF!,AF$1)
+SUMIFS(#REF!,#REF!,AF$2,#REF!,AF$3,#REF!,$L69,#REF!,AF$1)
+SUMIFS(#REF!,#REF!,"Lấy",#REF!,AF$2,#REF!,AF$3,#REF!,AF$1,#REF!,$L69)</f>
        <v>#REF!</v>
      </c>
      <c r="AG69" s="335" t="e">
        <f>SUMIFS(#REF!,#REF!,AG$2,#REF!,AG$3,#REF!,$L69,#REF!,AG$1)
+SUMIFS(#REF!,#REF!,AG$2,#REF!,AG$3,#REF!,$L69,#REF!,AG$1)
+SUMIFS(#REF!,#REF!,"Lấy",#REF!,AG$2,#REF!,AG$3,#REF!,AG$1,#REF!,$L69)</f>
        <v>#REF!</v>
      </c>
      <c r="AH69" s="335" t="e">
        <f>SUMIFS(#REF!,#REF!,AH$2,#REF!,AH$3,#REF!,$L69,#REF!,AH$1)
+SUMIFS(#REF!,#REF!,AH$2,#REF!,AH$3,#REF!,$L69,#REF!,AH$1)
+SUMIFS(#REF!,#REF!,"Lấy",#REF!,AH$2,#REF!,AH$3,#REF!,AH$1,#REF!,$L69)</f>
        <v>#REF!</v>
      </c>
      <c r="AI69" s="335" t="e">
        <f>SUMIFS(#REF!,#REF!,AI$2,#REF!,AI$3,#REF!,$L69,#REF!,AI$1)
+SUMIFS(#REF!,#REF!,AI$2,#REF!,AI$3,#REF!,$L69,#REF!,AI$1)
+SUMIFS(#REF!,#REF!,"Lấy",#REF!,AI$2,#REF!,AI$3,#REF!,AI$1,#REF!,$L69)</f>
        <v>#REF!</v>
      </c>
      <c r="AJ69" s="335" t="e">
        <f>SUMIFS(#REF!,#REF!,AJ$2,#REF!,AJ$3,#REF!,$L69,#REF!,AJ$1)
+SUMIFS(#REF!,#REF!,AJ$2,#REF!,AJ$3,#REF!,$L69,#REF!,AJ$1)
+SUMIFS(#REF!,#REF!,"Lấy",#REF!,AJ$2,#REF!,AJ$3,#REF!,AJ$1,#REF!,$L69)</f>
        <v>#REF!</v>
      </c>
      <c r="AK69" s="335" t="e">
        <f>SUMIFS(#REF!,#REF!,AK$2,#REF!,AK$3,#REF!,$L69,#REF!,AK$1)
+SUMIFS(#REF!,#REF!,AK$2,#REF!,AK$3,#REF!,$L69,#REF!,AK$1)
+SUMIFS(#REF!,#REF!,"Lấy",#REF!,AK$2,#REF!,AK$3,#REF!,AK$1,#REF!,$L69)</f>
        <v>#REF!</v>
      </c>
      <c r="AL69" s="335" t="e">
        <f>SUMIFS(#REF!,#REF!,AL$2,#REF!,AL$3,#REF!,$L69,#REF!,AL$1)
+SUMIFS(#REF!,#REF!,AL$2,#REF!,AL$3,#REF!,$L69,#REF!,AL$1)
+SUMIFS(#REF!,#REF!,"Lấy",#REF!,AL$2,#REF!,AL$3,#REF!,AL$1,#REF!,$L69)</f>
        <v>#REF!</v>
      </c>
      <c r="AM69" s="335" t="e">
        <f>SUMIFS(#REF!,#REF!,AM$2,#REF!,AM$3,#REF!,$L69,#REF!,AM$1)
+SUMIFS(#REF!,#REF!,AM$2,#REF!,AM$3,#REF!,$L69,#REF!,AM$1)
+SUMIFS(#REF!,#REF!,"Lấy",#REF!,AM$2,#REF!,AM$3,#REF!,AM$1,#REF!,$L69)</f>
        <v>#REF!</v>
      </c>
      <c r="AN69" s="335" t="e">
        <f>SUMIFS(#REF!,#REF!,AN$2,#REF!,AN$3,#REF!,$L69,#REF!,AN$1)
+SUMIFS(#REF!,#REF!,AN$2,#REF!,AN$3,#REF!,$L69,#REF!,AN$1)
+SUMIFS(#REF!,#REF!,"Lấy",#REF!,AN$2,#REF!,AN$3,#REF!,AN$1,#REF!,$L69)</f>
        <v>#REF!</v>
      </c>
      <c r="AO69" s="335" t="e">
        <f>SUMIFS(#REF!,#REF!,AO$2,#REF!,AO$3,#REF!,$L69,#REF!,AO$1)
+SUMIFS(#REF!,#REF!,AO$2,#REF!,AO$3,#REF!,$L69,#REF!,AO$1)
+SUMIFS(#REF!,#REF!,"Lấy",#REF!,AO$2,#REF!,AO$3,#REF!,AO$1,#REF!,$L69)</f>
        <v>#REF!</v>
      </c>
      <c r="AP69" s="335" t="e">
        <f>SUMIFS(#REF!,#REF!,AP$2,#REF!,AP$3,#REF!,$L69,#REF!,AP$1)
+SUMIFS(#REF!,#REF!,AP$2,#REF!,AP$3,#REF!,$L69,#REF!,AP$1)
+SUMIFS(#REF!,#REF!,"Lấy",#REF!,AP$2,#REF!,AP$3,#REF!,AP$1,#REF!,$L69)</f>
        <v>#REF!</v>
      </c>
      <c r="AQ69" s="335" t="e">
        <f>SUMIFS(#REF!,#REF!,AQ$2,#REF!,AQ$3,#REF!,$L69,#REF!,AQ$1)
+SUMIFS(#REF!,#REF!,AQ$2,#REF!,AQ$3,#REF!,$L69,#REF!,AQ$1)
+SUMIFS(#REF!,#REF!,"Lấy",#REF!,AQ$2,#REF!,AQ$3,#REF!,AQ$1,#REF!,$L69)</f>
        <v>#REF!</v>
      </c>
      <c r="AR69" s="336" t="e">
        <f t="shared" si="3"/>
        <v>#REF!</v>
      </c>
      <c r="AT69" s="335" t="e">
        <f>SUMIFS(#REF!,#REF!,AT$2,#REF!,AT$3,#REF!,$L69,#REF!,AT$1)
+SUMIFS(#REF!,#REF!,AT$2,#REF!,AT$3,#REF!,$L69,#REF!,AT$1)
+SUMIFS(#REF!,#REF!,"Lấy",#REF!,AT$2,#REF!,AT$3,#REF!,AT$1,#REF!,$L69)</f>
        <v>#REF!</v>
      </c>
      <c r="AU69" s="335" t="e">
        <f>SUMIFS(#REF!,#REF!,AU$2,#REF!,AU$3,#REF!,$L69,#REF!,AU$1)
+SUMIFS(#REF!,#REF!,AU$2,#REF!,AU$3,#REF!,$L69,#REF!,AU$1)
+SUMIFS(#REF!,#REF!,"Lấy",#REF!,AU$2,#REF!,AU$3,#REF!,AU$1,#REF!,$L69)</f>
        <v>#REF!</v>
      </c>
      <c r="AV69" s="335" t="e">
        <f>SUMIFS(#REF!,#REF!,AV$2,#REF!,AV$3,#REF!,$L69,#REF!,AV$1)
+SUMIFS(#REF!,#REF!,AV$2,#REF!,AV$3,#REF!,$L69,#REF!,AV$1)
+SUMIFS(#REF!,#REF!,"Lấy",#REF!,AV$2,#REF!,AV$3,#REF!,AV$1,#REF!,$L69)</f>
        <v>#REF!</v>
      </c>
      <c r="AW69" s="335" t="e">
        <f>SUMIFS(#REF!,#REF!,AW$2,#REF!,AW$3,#REF!,$L69,#REF!,AW$1)
+SUMIFS(#REF!,#REF!,AW$2,#REF!,AW$3,#REF!,$L69,#REF!,AW$1)
+SUMIFS(#REF!,#REF!,"Lấy",#REF!,AW$2,#REF!,AW$3,#REF!,AW$1,#REF!,$L69)</f>
        <v>#REF!</v>
      </c>
      <c r="AX69" s="335" t="e">
        <f>SUMIFS(#REF!,#REF!,AX$2,#REF!,AX$3,#REF!,$L69,#REF!,AX$1)
+SUMIFS(#REF!,#REF!,AX$2,#REF!,AX$3,#REF!,$L69,#REF!,AX$1)
+SUMIFS(#REF!,#REF!,"Lấy",#REF!,AX$2,#REF!,AX$3,#REF!,AX$1,#REF!,$L69)</f>
        <v>#REF!</v>
      </c>
      <c r="AY69" s="335" t="e">
        <f>SUMIFS(#REF!,#REF!,AY$2,#REF!,AY$3,#REF!,$L69,#REF!,AY$1)
+SUMIFS(#REF!,#REF!,AY$2,#REF!,AY$3,#REF!,$L69,#REF!,AY$1)
+SUMIFS(#REF!,#REF!,"Lấy",#REF!,AY$2,#REF!,AY$3,#REF!,AY$1,#REF!,$L69)</f>
        <v>#REF!</v>
      </c>
      <c r="AZ69" s="335" t="e">
        <f>SUMIFS(#REF!,#REF!,AZ$2,#REF!,AZ$3,#REF!,$L69,#REF!,AZ$1)
+SUMIFS(#REF!,#REF!,AZ$2,#REF!,AZ$3,#REF!,$L69,#REF!,AZ$1)
+SUMIFS(#REF!,#REF!,"Lấy",#REF!,AZ$2,#REF!,AZ$3,#REF!,AZ$1,#REF!,$L69)</f>
        <v>#REF!</v>
      </c>
      <c r="BA69" s="335" t="e">
        <f>SUMIFS(#REF!,#REF!,BA$2,#REF!,BA$3,#REF!,$L69,#REF!,BA$1)
+SUMIFS(#REF!,#REF!,BA$2,#REF!,BA$3,#REF!,$L69,#REF!,BA$1)
+SUMIFS(#REF!,#REF!,"Lấy",#REF!,BA$2,#REF!,BA$3,#REF!,BA$1,#REF!,$L69)</f>
        <v>#REF!</v>
      </c>
      <c r="BB69" s="335" t="e">
        <f>SUMIFS(#REF!,#REF!,BB$2,#REF!,BB$3,#REF!,$L69,#REF!,BB$1)
+SUMIFS(#REF!,#REF!,BB$2,#REF!,BB$3,#REF!,$L69,#REF!,BB$1)
+SUMIFS(#REF!,#REF!,"Lấy",#REF!,BB$2,#REF!,BB$3,#REF!,BB$1,#REF!,$L69)</f>
        <v>#REF!</v>
      </c>
      <c r="BC69" s="335" t="e">
        <f>SUMIFS(#REF!,#REF!,BC$2,#REF!,BC$3,#REF!,$L69,#REF!,BC$1)
+SUMIFS(#REF!,#REF!,BC$2,#REF!,BC$3,#REF!,$L69,#REF!,BC$1)
+SUMIFS(#REF!,#REF!,"Lấy",#REF!,BC$2,#REF!,BC$3,#REF!,BC$1,#REF!,$L69)</f>
        <v>#REF!</v>
      </c>
      <c r="BD69" s="335" t="e">
        <f>SUMIFS(#REF!,#REF!,BD$2,#REF!,BD$3,#REF!,$L69,#REF!,BD$1)
+SUMIFS(#REF!,#REF!,BD$2,#REF!,BD$3,#REF!,$L69,#REF!,BD$1)
+SUMIFS(#REF!,#REF!,"Lấy",#REF!,BD$2,#REF!,BD$3,#REF!,BD$1,#REF!,$L69)</f>
        <v>#REF!</v>
      </c>
      <c r="BE69" s="335" t="e">
        <f>SUMIFS(#REF!,#REF!,BE$2,#REF!,BE$3,#REF!,$L69,#REF!,BE$1)
+SUMIFS(#REF!,#REF!,BE$2,#REF!,BE$3,#REF!,$L69,#REF!,BE$1)
+SUMIFS(#REF!,#REF!,"Lấy",#REF!,BE$2,#REF!,BE$3,#REF!,BE$1,#REF!,$L69)</f>
        <v>#REF!</v>
      </c>
      <c r="BF69" s="336" t="e">
        <f t="shared" si="4"/>
        <v>#REF!</v>
      </c>
      <c r="BH69" s="335" t="e">
        <f>SUMIFS(#REF!,#REF!,BH$2,#REF!,BH$3,#REF!,$L69,#REF!,BH$1)
+SUMIFS(#REF!,#REF!,BH$2,#REF!,BH$3,#REF!,$L69,#REF!,BH$1)
+SUMIFS(#REF!,#REF!,"Lấy",#REF!,BH$2,#REF!,BH$3,#REF!,BH$1,#REF!,$L69)</f>
        <v>#REF!</v>
      </c>
      <c r="BI69" s="335" t="e">
        <f>SUMIFS(#REF!,#REF!,BI$2,#REF!,BI$3,#REF!,$L69,#REF!,BI$1)
+SUMIFS(#REF!,#REF!,BI$2,#REF!,BI$3,#REF!,$L69,#REF!,BI$1)
+SUMIFS(#REF!,#REF!,"Lấy",#REF!,BI$2,#REF!,BI$3,#REF!,BI$1,#REF!,$L69)</f>
        <v>#REF!</v>
      </c>
      <c r="BJ69" s="335" t="e">
        <f>SUMIFS(#REF!,#REF!,BJ$2,#REF!,BJ$3,#REF!,$L69,#REF!,BJ$1)
+SUMIFS(#REF!,#REF!,BJ$2,#REF!,BJ$3,#REF!,$L69,#REF!,BJ$1)
+SUMIFS(#REF!,#REF!,"Lấy",#REF!,BJ$2,#REF!,BJ$3,#REF!,BJ$1,#REF!,$L69)</f>
        <v>#REF!</v>
      </c>
      <c r="BK69" s="335" t="e">
        <f>SUMIFS(#REF!,#REF!,BK$2,#REF!,BK$3,#REF!,$L69,#REF!,BK$1)
+SUMIFS(#REF!,#REF!,BK$2,#REF!,BK$3,#REF!,$L69,#REF!,BK$1)
+SUMIFS(#REF!,#REF!,"Lấy",#REF!,BK$2,#REF!,BK$3,#REF!,BK$1,#REF!,$L69)</f>
        <v>#REF!</v>
      </c>
      <c r="BL69" s="335" t="e">
        <f>SUMIFS(#REF!,#REF!,BL$2,#REF!,BL$3,#REF!,$L69,#REF!,BL$1)
+SUMIFS(#REF!,#REF!,BL$2,#REF!,BL$3,#REF!,$L69,#REF!,BL$1)
+SUMIFS(#REF!,#REF!,"Lấy",#REF!,BL$2,#REF!,BL$3,#REF!,BL$1,#REF!,$L69)</f>
        <v>#REF!</v>
      </c>
      <c r="BM69" s="335" t="e">
        <f>SUMIFS(#REF!,#REF!,BM$2,#REF!,BM$3,#REF!,$L69,#REF!,BM$1)
+SUMIFS(#REF!,#REF!,BM$2,#REF!,BM$3,#REF!,$L69,#REF!,BM$1)
+SUMIFS(#REF!,#REF!,"Lấy",#REF!,BM$2,#REF!,BM$3,#REF!,BM$1,#REF!,$L69)</f>
        <v>#REF!</v>
      </c>
      <c r="BN69" s="335" t="e">
        <f>SUMIFS(#REF!,#REF!,BN$2,#REF!,BN$3,#REF!,$L69,#REF!,BN$1)
+SUMIFS(#REF!,#REF!,BN$2,#REF!,BN$3,#REF!,$L69,#REF!,BN$1)
+SUMIFS(#REF!,#REF!,"Lấy",#REF!,BN$2,#REF!,BN$3,#REF!,BN$1,#REF!,$L69)</f>
        <v>#REF!</v>
      </c>
      <c r="BO69" s="335" t="e">
        <f>SUMIFS(#REF!,#REF!,BO$2,#REF!,BO$3,#REF!,$L69,#REF!,BO$1)
+SUMIFS(#REF!,#REF!,BO$2,#REF!,BO$3,#REF!,$L69,#REF!,BO$1)
+SUMIFS(#REF!,#REF!,"Lấy",#REF!,BO$2,#REF!,BO$3,#REF!,BO$1,#REF!,$L69)</f>
        <v>#REF!</v>
      </c>
      <c r="BP69" s="335" t="e">
        <f>SUMIFS(#REF!,#REF!,BP$2,#REF!,BP$3,#REF!,$L69,#REF!,BP$1)
+SUMIFS(#REF!,#REF!,BP$2,#REF!,BP$3,#REF!,$L69,#REF!,BP$1)
+SUMIFS(#REF!,#REF!,"Lấy",#REF!,BP$2,#REF!,BP$3,#REF!,BP$1,#REF!,$L69)</f>
        <v>#REF!</v>
      </c>
      <c r="BQ69" s="335" t="e">
        <f>SUMIFS(#REF!,#REF!,BQ$2,#REF!,BQ$3,#REF!,$L69,#REF!,BQ$1)
+SUMIFS(#REF!,#REF!,BQ$2,#REF!,BQ$3,#REF!,$L69,#REF!,BQ$1)
+SUMIFS(#REF!,#REF!,"Lấy",#REF!,BQ$2,#REF!,BQ$3,#REF!,BQ$1,#REF!,$L69)</f>
        <v>#REF!</v>
      </c>
      <c r="BR69" s="335" t="e">
        <f>SUMIFS(#REF!,#REF!,BR$2,#REF!,BR$3,#REF!,$L69,#REF!,BR$1)
+SUMIFS(#REF!,#REF!,BR$2,#REF!,BR$3,#REF!,$L69,#REF!,BR$1)
+SUMIFS(#REF!,#REF!,"Lấy",#REF!,BR$2,#REF!,BR$3,#REF!,BR$1,#REF!,$L69)</f>
        <v>#REF!</v>
      </c>
      <c r="BS69" s="335" t="e">
        <f>SUMIFS(#REF!,#REF!,BS$2,#REF!,BS$3,#REF!,$L69,#REF!,BS$1)
+SUMIFS(#REF!,#REF!,BS$2,#REF!,BS$3,#REF!,$L69,#REF!,BS$1)
+SUMIFS(#REF!,#REF!,"Lấy",#REF!,BS$2,#REF!,BS$3,#REF!,BS$1,#REF!,$L69)</f>
        <v>#REF!</v>
      </c>
      <c r="BT69" s="336" t="e">
        <f t="shared" si="5"/>
        <v>#REF!</v>
      </c>
      <c r="BV69" s="331">
        <v>0</v>
      </c>
      <c r="BW69" s="331">
        <v>0</v>
      </c>
      <c r="BX69" s="331">
        <v>0</v>
      </c>
      <c r="BY69" s="331">
        <v>0</v>
      </c>
      <c r="BZ69" s="331">
        <v>0</v>
      </c>
      <c r="CA69" s="331">
        <v>0</v>
      </c>
      <c r="CB69" s="331">
        <v>0</v>
      </c>
      <c r="CC69" s="331">
        <v>0</v>
      </c>
      <c r="CD69" s="331">
        <v>0</v>
      </c>
      <c r="CE69" s="331">
        <v>0</v>
      </c>
      <c r="CF69" s="331">
        <v>0</v>
      </c>
      <c r="CG69" s="331">
        <v>0</v>
      </c>
      <c r="CH69" s="336">
        <f t="shared" si="6"/>
        <v>0</v>
      </c>
      <c r="CI69" s="377">
        <f t="shared" si="7"/>
        <v>0</v>
      </c>
      <c r="CJ69" s="331">
        <v>0</v>
      </c>
      <c r="CK69" s="331">
        <v>0</v>
      </c>
      <c r="CL69" s="331">
        <v>0</v>
      </c>
      <c r="CM69" s="331">
        <v>0</v>
      </c>
      <c r="CN69" s="331">
        <v>0</v>
      </c>
      <c r="CO69" s="335"/>
      <c r="CP69" s="335"/>
      <c r="CQ69" s="335"/>
      <c r="CR69" s="335"/>
      <c r="CS69" s="335"/>
      <c r="CT69" s="335"/>
      <c r="CU69" s="335"/>
      <c r="CV69" s="336">
        <f t="shared" si="8"/>
        <v>0</v>
      </c>
      <c r="CX69" s="1033"/>
    </row>
    <row r="70" spans="1:102" ht="27.6" x14ac:dyDescent="0.25">
      <c r="B70" s="172">
        <f>IF(C70=0,"",MAX($B$7:B69)+1)</f>
        <v>62</v>
      </c>
      <c r="C70" s="21">
        <v>6210001701</v>
      </c>
      <c r="D70" s="9" t="str">
        <f>_xlfn.XLOOKUP(C70,'COA_DTGroup_Update 20260428'!$C$410:$C$854,'COA_DTGroup_Update 20260428'!$A$410:$A$854,"")</f>
        <v>Chi phí gia công thuê ngoài SP.nhựa</v>
      </c>
      <c r="E70" s="9" t="s">
        <v>338</v>
      </c>
      <c r="F70" s="21" t="s">
        <v>869</v>
      </c>
      <c r="G70" s="171" t="s">
        <v>865</v>
      </c>
      <c r="H70" s="179">
        <f>VLOOKUP(C70,'COA_DTGroup_Update 20260428'!C:D,2,0)</f>
        <v>621</v>
      </c>
      <c r="I70" s="179">
        <v>42</v>
      </c>
      <c r="J70" s="198" t="s">
        <v>338</v>
      </c>
      <c r="K70" s="220" t="s">
        <v>197</v>
      </c>
      <c r="L70" s="1041" t="s">
        <v>783</v>
      </c>
      <c r="M70" s="287" t="s">
        <v>2259</v>
      </c>
      <c r="N70" s="1039"/>
      <c r="O70" s="1039" t="s">
        <v>783</v>
      </c>
      <c r="P70" s="1" t="b">
        <v>0</v>
      </c>
      <c r="R70" s="333" t="e">
        <f>SUMIFS(#REF!,#REF!,R$2,#REF!,R$3,#REF!,$L70,#REF!,R$1)
+SUMIFS(#REF!,#REF!,R$2,#REF!,R$3,#REF!,$L70,#REF!,R$1)
+SUMIFS(#REF!,#REF!,"Lấy",#REF!,R$2,#REF!,R$3,#REF!,R$1,#REF!,$L70)</f>
        <v>#REF!</v>
      </c>
      <c r="S70" s="333" t="e">
        <f>SUMIFS(#REF!,#REF!,S$2,#REF!,S$3,#REF!,$L70,#REF!,S$1)
+SUMIFS(#REF!,#REF!,S$2,#REF!,S$3,#REF!,$L70,#REF!,S$1)
+SUMIFS(#REF!,#REF!,"Lấy",#REF!,S$2,#REF!,S$3,#REF!,S$1,#REF!,$L70)</f>
        <v>#REF!</v>
      </c>
      <c r="T70" s="333" t="e">
        <f>SUMIFS(#REF!,#REF!,T$2,#REF!,T$3,#REF!,$L70,#REF!,T$1)
+SUMIFS(#REF!,#REF!,T$2,#REF!,T$3,#REF!,$L70,#REF!,T$1)
+SUMIFS(#REF!,#REF!,"Lấy",#REF!,T$2,#REF!,T$3,#REF!,T$1,#REF!,$L70)</f>
        <v>#REF!</v>
      </c>
      <c r="U70" s="333" t="e">
        <f>SUMIFS(#REF!,#REF!,U$2,#REF!,U$3,#REF!,$L70,#REF!,U$1)
+SUMIFS(#REF!,#REF!,U$2,#REF!,U$3,#REF!,$L70,#REF!,U$1)
+SUMIFS(#REF!,#REF!,"Lấy",#REF!,U$2,#REF!,U$3,#REF!,U$1,#REF!,$L70)</f>
        <v>#REF!</v>
      </c>
      <c r="V70" s="333" t="e">
        <f>SUMIFS(#REF!,#REF!,V$2,#REF!,V$3,#REF!,$L70,#REF!,V$1)
+SUMIFS(#REF!,#REF!,V$2,#REF!,V$3,#REF!,$L70,#REF!,V$1)
+SUMIFS(#REF!,#REF!,"Lấy",#REF!,V$2,#REF!,V$3,#REF!,V$1,#REF!,$L70)</f>
        <v>#REF!</v>
      </c>
      <c r="W70" s="333" t="e">
        <f>SUMIFS(#REF!,#REF!,W$2,#REF!,W$3,#REF!,$L70,#REF!,W$1)
+SUMIFS(#REF!,#REF!,W$2,#REF!,W$3,#REF!,$L70,#REF!,W$1)
+SUMIFS(#REF!,#REF!,"Lấy",#REF!,W$2,#REF!,W$3,#REF!,W$1,#REF!,$L70)</f>
        <v>#REF!</v>
      </c>
      <c r="X70" s="333" t="e">
        <f>SUMIFS(#REF!,#REF!,X$2,#REF!,X$3,#REF!,$L70,#REF!,X$1)
+SUMIFS(#REF!,#REF!,X$2,#REF!,X$3,#REF!,$L70,#REF!,X$1)
+SUMIFS(#REF!,#REF!,"Lấy",#REF!,X$2,#REF!,X$3,#REF!,X$1,#REF!,$L70)</f>
        <v>#REF!</v>
      </c>
      <c r="Y70" s="333" t="e">
        <f>SUMIFS(#REF!,#REF!,Y$2,#REF!,Y$3,#REF!,$L70,#REF!,Y$1)
+SUMIFS(#REF!,#REF!,Y$2,#REF!,Y$3,#REF!,$L70,#REF!,Y$1)
+SUMIFS(#REF!,#REF!,"Lấy",#REF!,Y$2,#REF!,Y$3,#REF!,Y$1,#REF!,$L70)</f>
        <v>#REF!</v>
      </c>
      <c r="Z70" s="333" t="e">
        <f>SUMIFS(#REF!,#REF!,Z$2,#REF!,Z$3,#REF!,$L70,#REF!,Z$1)
+SUMIFS(#REF!,#REF!,Z$2,#REF!,Z$3,#REF!,$L70,#REF!,Z$1)
+SUMIFS(#REF!,#REF!,"Lấy",#REF!,Z$2,#REF!,Z$3,#REF!,Z$1,#REF!,$L70)</f>
        <v>#REF!</v>
      </c>
      <c r="AA70" s="333" t="e">
        <f>SUMIFS(#REF!,#REF!,AA$2,#REF!,AA$3,#REF!,$L70,#REF!,AA$1)
+SUMIFS(#REF!,#REF!,AA$2,#REF!,AA$3,#REF!,$L70,#REF!,AA$1)
+SUMIFS(#REF!,#REF!,"Lấy",#REF!,AA$2,#REF!,AA$3,#REF!,AA$1,#REF!,$L70)</f>
        <v>#REF!</v>
      </c>
      <c r="AB70" s="333" t="e">
        <f>SUMIFS(#REF!,#REF!,AB$2,#REF!,AB$3,#REF!,$L70,#REF!,AB$1)
+SUMIFS(#REF!,#REF!,AB$2,#REF!,AB$3,#REF!,$L70,#REF!,AB$1)
+SUMIFS(#REF!,#REF!,"Lấy",#REF!,AB$2,#REF!,AB$3,#REF!,AB$1,#REF!,$L70)</f>
        <v>#REF!</v>
      </c>
      <c r="AC70" s="333" t="e">
        <f>SUMIFS(#REF!,#REF!,AC$2,#REF!,AC$3,#REF!,$L70,#REF!,AC$1)
+SUMIFS(#REF!,#REF!,AC$2,#REF!,AC$3,#REF!,$L70,#REF!,AC$1)
+SUMIFS(#REF!,#REF!,"Lấy",#REF!,AC$2,#REF!,AC$3,#REF!,AC$1,#REF!,$L70)</f>
        <v>#REF!</v>
      </c>
      <c r="AD70" s="334" t="e">
        <f t="shared" si="2"/>
        <v>#REF!</v>
      </c>
      <c r="AF70" s="333" t="e">
        <f>SUMIFS(#REF!,#REF!,AF$2,#REF!,AF$3,#REF!,$L70,#REF!,AF$1)
+SUMIFS(#REF!,#REF!,AF$2,#REF!,AF$3,#REF!,$L70,#REF!,AF$1)
+SUMIFS(#REF!,#REF!,"Lấy",#REF!,AF$2,#REF!,AF$3,#REF!,AF$1,#REF!,$L70)</f>
        <v>#REF!</v>
      </c>
      <c r="AG70" s="333" t="e">
        <f>SUMIFS(#REF!,#REF!,AG$2,#REF!,AG$3,#REF!,$L70,#REF!,AG$1)
+SUMIFS(#REF!,#REF!,AG$2,#REF!,AG$3,#REF!,$L70,#REF!,AG$1)
+SUMIFS(#REF!,#REF!,"Lấy",#REF!,AG$2,#REF!,AG$3,#REF!,AG$1,#REF!,$L70)</f>
        <v>#REF!</v>
      </c>
      <c r="AH70" s="333" t="e">
        <f>SUMIFS(#REF!,#REF!,AH$2,#REF!,AH$3,#REF!,$L70,#REF!,AH$1)
+SUMIFS(#REF!,#REF!,AH$2,#REF!,AH$3,#REF!,$L70,#REF!,AH$1)
+SUMIFS(#REF!,#REF!,"Lấy",#REF!,AH$2,#REF!,AH$3,#REF!,AH$1,#REF!,$L70)</f>
        <v>#REF!</v>
      </c>
      <c r="AI70" s="333" t="e">
        <f>SUMIFS(#REF!,#REF!,AI$2,#REF!,AI$3,#REF!,$L70,#REF!,AI$1)
+SUMIFS(#REF!,#REF!,AI$2,#REF!,AI$3,#REF!,$L70,#REF!,AI$1)
+SUMIFS(#REF!,#REF!,"Lấy",#REF!,AI$2,#REF!,AI$3,#REF!,AI$1,#REF!,$L70)</f>
        <v>#REF!</v>
      </c>
      <c r="AJ70" s="333" t="e">
        <f>SUMIFS(#REF!,#REF!,AJ$2,#REF!,AJ$3,#REF!,$L70,#REF!,AJ$1)
+SUMIFS(#REF!,#REF!,AJ$2,#REF!,AJ$3,#REF!,$L70,#REF!,AJ$1)
+SUMIFS(#REF!,#REF!,"Lấy",#REF!,AJ$2,#REF!,AJ$3,#REF!,AJ$1,#REF!,$L70)</f>
        <v>#REF!</v>
      </c>
      <c r="AK70" s="333" t="e">
        <f>SUMIFS(#REF!,#REF!,AK$2,#REF!,AK$3,#REF!,$L70,#REF!,AK$1)
+SUMIFS(#REF!,#REF!,AK$2,#REF!,AK$3,#REF!,$L70,#REF!,AK$1)
+SUMIFS(#REF!,#REF!,"Lấy",#REF!,AK$2,#REF!,AK$3,#REF!,AK$1,#REF!,$L70)</f>
        <v>#REF!</v>
      </c>
      <c r="AL70" s="333" t="e">
        <f>SUMIFS(#REF!,#REF!,AL$2,#REF!,AL$3,#REF!,$L70,#REF!,AL$1)
+SUMIFS(#REF!,#REF!,AL$2,#REF!,AL$3,#REF!,$L70,#REF!,AL$1)
+SUMIFS(#REF!,#REF!,"Lấy",#REF!,AL$2,#REF!,AL$3,#REF!,AL$1,#REF!,$L70)</f>
        <v>#REF!</v>
      </c>
      <c r="AM70" s="333" t="e">
        <f>SUMIFS(#REF!,#REF!,AM$2,#REF!,AM$3,#REF!,$L70,#REF!,AM$1)
+SUMIFS(#REF!,#REF!,AM$2,#REF!,AM$3,#REF!,$L70,#REF!,AM$1)
+SUMIFS(#REF!,#REF!,"Lấy",#REF!,AM$2,#REF!,AM$3,#REF!,AM$1,#REF!,$L70)</f>
        <v>#REF!</v>
      </c>
      <c r="AN70" s="333" t="e">
        <f>SUMIFS(#REF!,#REF!,AN$2,#REF!,AN$3,#REF!,$L70,#REF!,AN$1)
+SUMIFS(#REF!,#REF!,AN$2,#REF!,AN$3,#REF!,$L70,#REF!,AN$1)
+SUMIFS(#REF!,#REF!,"Lấy",#REF!,AN$2,#REF!,AN$3,#REF!,AN$1,#REF!,$L70)</f>
        <v>#REF!</v>
      </c>
      <c r="AO70" s="333" t="e">
        <f>SUMIFS(#REF!,#REF!,AO$2,#REF!,AO$3,#REF!,$L70,#REF!,AO$1)
+SUMIFS(#REF!,#REF!,AO$2,#REF!,AO$3,#REF!,$L70,#REF!,AO$1)
+SUMIFS(#REF!,#REF!,"Lấy",#REF!,AO$2,#REF!,AO$3,#REF!,AO$1,#REF!,$L70)</f>
        <v>#REF!</v>
      </c>
      <c r="AP70" s="333" t="e">
        <f>SUMIFS(#REF!,#REF!,AP$2,#REF!,AP$3,#REF!,$L70,#REF!,AP$1)
+SUMIFS(#REF!,#REF!,AP$2,#REF!,AP$3,#REF!,$L70,#REF!,AP$1)
+SUMIFS(#REF!,#REF!,"Lấy",#REF!,AP$2,#REF!,AP$3,#REF!,AP$1,#REF!,$L70)</f>
        <v>#REF!</v>
      </c>
      <c r="AQ70" s="333" t="e">
        <f>SUMIFS(#REF!,#REF!,AQ$2,#REF!,AQ$3,#REF!,$L70,#REF!,AQ$1)
+SUMIFS(#REF!,#REF!,AQ$2,#REF!,AQ$3,#REF!,$L70,#REF!,AQ$1)
+SUMIFS(#REF!,#REF!,"Lấy",#REF!,AQ$2,#REF!,AQ$3,#REF!,AQ$1,#REF!,$L70)</f>
        <v>#REF!</v>
      </c>
      <c r="AR70" s="334" t="e">
        <f t="shared" si="3"/>
        <v>#REF!</v>
      </c>
      <c r="AT70" s="333" t="e">
        <f>SUMIFS(#REF!,#REF!,AT$2,#REF!,AT$3,#REF!,$L70,#REF!,AT$1)
+SUMIFS(#REF!,#REF!,AT$2,#REF!,AT$3,#REF!,$L70,#REF!,AT$1)
+SUMIFS(#REF!,#REF!,"Lấy",#REF!,AT$2,#REF!,AT$3,#REF!,AT$1,#REF!,$L70)</f>
        <v>#REF!</v>
      </c>
      <c r="AU70" s="333" t="e">
        <f>SUMIFS(#REF!,#REF!,AU$2,#REF!,AU$3,#REF!,$L70,#REF!,AU$1)
+SUMIFS(#REF!,#REF!,AU$2,#REF!,AU$3,#REF!,$L70,#REF!,AU$1)
+SUMIFS(#REF!,#REF!,"Lấy",#REF!,AU$2,#REF!,AU$3,#REF!,AU$1,#REF!,$L70)</f>
        <v>#REF!</v>
      </c>
      <c r="AV70" s="333" t="e">
        <f>SUMIFS(#REF!,#REF!,AV$2,#REF!,AV$3,#REF!,$L70,#REF!,AV$1)
+SUMIFS(#REF!,#REF!,AV$2,#REF!,AV$3,#REF!,$L70,#REF!,AV$1)
+SUMIFS(#REF!,#REF!,"Lấy",#REF!,AV$2,#REF!,AV$3,#REF!,AV$1,#REF!,$L70)</f>
        <v>#REF!</v>
      </c>
      <c r="AW70" s="333" t="e">
        <f>SUMIFS(#REF!,#REF!,AW$2,#REF!,AW$3,#REF!,$L70,#REF!,AW$1)
+SUMIFS(#REF!,#REF!,AW$2,#REF!,AW$3,#REF!,$L70,#REF!,AW$1)
+SUMIFS(#REF!,#REF!,"Lấy",#REF!,AW$2,#REF!,AW$3,#REF!,AW$1,#REF!,$L70)</f>
        <v>#REF!</v>
      </c>
      <c r="AX70" s="333" t="e">
        <f>SUMIFS(#REF!,#REF!,AX$2,#REF!,AX$3,#REF!,$L70,#REF!,AX$1)
+SUMIFS(#REF!,#REF!,AX$2,#REF!,AX$3,#REF!,$L70,#REF!,AX$1)
+SUMIFS(#REF!,#REF!,"Lấy",#REF!,AX$2,#REF!,AX$3,#REF!,AX$1,#REF!,$L70)</f>
        <v>#REF!</v>
      </c>
      <c r="AY70" s="333" t="e">
        <f>SUMIFS(#REF!,#REF!,AY$2,#REF!,AY$3,#REF!,$L70,#REF!,AY$1)
+SUMIFS(#REF!,#REF!,AY$2,#REF!,AY$3,#REF!,$L70,#REF!,AY$1)
+SUMIFS(#REF!,#REF!,"Lấy",#REF!,AY$2,#REF!,AY$3,#REF!,AY$1,#REF!,$L70)</f>
        <v>#REF!</v>
      </c>
      <c r="AZ70" s="333" t="e">
        <f>SUMIFS(#REF!,#REF!,AZ$2,#REF!,AZ$3,#REF!,$L70,#REF!,AZ$1)
+SUMIFS(#REF!,#REF!,AZ$2,#REF!,AZ$3,#REF!,$L70,#REF!,AZ$1)
+SUMIFS(#REF!,#REF!,"Lấy",#REF!,AZ$2,#REF!,AZ$3,#REF!,AZ$1,#REF!,$L70)</f>
        <v>#REF!</v>
      </c>
      <c r="BA70" s="333" t="e">
        <f>SUMIFS(#REF!,#REF!,BA$2,#REF!,BA$3,#REF!,$L70,#REF!,BA$1)
+SUMIFS(#REF!,#REF!,BA$2,#REF!,BA$3,#REF!,$L70,#REF!,BA$1)
+SUMIFS(#REF!,#REF!,"Lấy",#REF!,BA$2,#REF!,BA$3,#REF!,BA$1,#REF!,$L70)</f>
        <v>#REF!</v>
      </c>
      <c r="BB70" s="333" t="e">
        <f>SUMIFS(#REF!,#REF!,BB$2,#REF!,BB$3,#REF!,$L70,#REF!,BB$1)
+SUMIFS(#REF!,#REF!,BB$2,#REF!,BB$3,#REF!,$L70,#REF!,BB$1)
+SUMIFS(#REF!,#REF!,"Lấy",#REF!,BB$2,#REF!,BB$3,#REF!,BB$1,#REF!,$L70)</f>
        <v>#REF!</v>
      </c>
      <c r="BC70" s="333" t="e">
        <f>SUMIFS(#REF!,#REF!,BC$2,#REF!,BC$3,#REF!,$L70,#REF!,BC$1)
+SUMIFS(#REF!,#REF!,BC$2,#REF!,BC$3,#REF!,$L70,#REF!,BC$1)
+SUMIFS(#REF!,#REF!,"Lấy",#REF!,BC$2,#REF!,BC$3,#REF!,BC$1,#REF!,$L70)</f>
        <v>#REF!</v>
      </c>
      <c r="BD70" s="333" t="e">
        <f>SUMIFS(#REF!,#REF!,BD$2,#REF!,BD$3,#REF!,$L70,#REF!,BD$1)
+SUMIFS(#REF!,#REF!,BD$2,#REF!,BD$3,#REF!,$L70,#REF!,BD$1)
+SUMIFS(#REF!,#REF!,"Lấy",#REF!,BD$2,#REF!,BD$3,#REF!,BD$1,#REF!,$L70)</f>
        <v>#REF!</v>
      </c>
      <c r="BE70" s="333" t="e">
        <f>SUMIFS(#REF!,#REF!,BE$2,#REF!,BE$3,#REF!,$L70,#REF!,BE$1)
+SUMIFS(#REF!,#REF!,BE$2,#REF!,BE$3,#REF!,$L70,#REF!,BE$1)
+SUMIFS(#REF!,#REF!,"Lấy",#REF!,BE$2,#REF!,BE$3,#REF!,BE$1,#REF!,$L70)</f>
        <v>#REF!</v>
      </c>
      <c r="BF70" s="334" t="e">
        <f t="shared" si="4"/>
        <v>#REF!</v>
      </c>
      <c r="BH70" s="333" t="e">
        <f>SUMIFS(#REF!,#REF!,BH$2,#REF!,BH$3,#REF!,$L70,#REF!,BH$1)
+SUMIFS(#REF!,#REF!,BH$2,#REF!,BH$3,#REF!,$L70,#REF!,BH$1)
+SUMIFS(#REF!,#REF!,"Lấy",#REF!,BH$2,#REF!,BH$3,#REF!,BH$1,#REF!,$L70)</f>
        <v>#REF!</v>
      </c>
      <c r="BI70" s="333" t="e">
        <f>SUMIFS(#REF!,#REF!,BI$2,#REF!,BI$3,#REF!,$L70,#REF!,BI$1)
+SUMIFS(#REF!,#REF!,BI$2,#REF!,BI$3,#REF!,$L70,#REF!,BI$1)
+SUMIFS(#REF!,#REF!,"Lấy",#REF!,BI$2,#REF!,BI$3,#REF!,BI$1,#REF!,$L70)</f>
        <v>#REF!</v>
      </c>
      <c r="BJ70" s="333" t="e">
        <f>SUMIFS(#REF!,#REF!,BJ$2,#REF!,BJ$3,#REF!,$L70,#REF!,BJ$1)
+SUMIFS(#REF!,#REF!,BJ$2,#REF!,BJ$3,#REF!,$L70,#REF!,BJ$1)
+SUMIFS(#REF!,#REF!,"Lấy",#REF!,BJ$2,#REF!,BJ$3,#REF!,BJ$1,#REF!,$L70)</f>
        <v>#REF!</v>
      </c>
      <c r="BK70" s="333" t="e">
        <f>SUMIFS(#REF!,#REF!,BK$2,#REF!,BK$3,#REF!,$L70,#REF!,BK$1)
+SUMIFS(#REF!,#REF!,BK$2,#REF!,BK$3,#REF!,$L70,#REF!,BK$1)
+SUMIFS(#REF!,#REF!,"Lấy",#REF!,BK$2,#REF!,BK$3,#REF!,BK$1,#REF!,$L70)</f>
        <v>#REF!</v>
      </c>
      <c r="BL70" s="333" t="e">
        <f>SUMIFS(#REF!,#REF!,BL$2,#REF!,BL$3,#REF!,$L70,#REF!,BL$1)
+SUMIFS(#REF!,#REF!,BL$2,#REF!,BL$3,#REF!,$L70,#REF!,BL$1)
+SUMIFS(#REF!,#REF!,"Lấy",#REF!,BL$2,#REF!,BL$3,#REF!,BL$1,#REF!,$L70)</f>
        <v>#REF!</v>
      </c>
      <c r="BM70" s="333" t="e">
        <f>SUMIFS(#REF!,#REF!,BM$2,#REF!,BM$3,#REF!,$L70,#REF!,BM$1)
+SUMIFS(#REF!,#REF!,BM$2,#REF!,BM$3,#REF!,$L70,#REF!,BM$1)
+SUMIFS(#REF!,#REF!,"Lấy",#REF!,BM$2,#REF!,BM$3,#REF!,BM$1,#REF!,$L70)</f>
        <v>#REF!</v>
      </c>
      <c r="BN70" s="333" t="e">
        <f>SUMIFS(#REF!,#REF!,BN$2,#REF!,BN$3,#REF!,$L70,#REF!,BN$1)
+SUMIFS(#REF!,#REF!,BN$2,#REF!,BN$3,#REF!,$L70,#REF!,BN$1)
+SUMIFS(#REF!,#REF!,"Lấy",#REF!,BN$2,#REF!,BN$3,#REF!,BN$1,#REF!,$L70)</f>
        <v>#REF!</v>
      </c>
      <c r="BO70" s="333" t="e">
        <f>SUMIFS(#REF!,#REF!,BO$2,#REF!,BO$3,#REF!,$L70,#REF!,BO$1)
+SUMIFS(#REF!,#REF!,BO$2,#REF!,BO$3,#REF!,$L70,#REF!,BO$1)
+SUMIFS(#REF!,#REF!,"Lấy",#REF!,BO$2,#REF!,BO$3,#REF!,BO$1,#REF!,$L70)</f>
        <v>#REF!</v>
      </c>
      <c r="BP70" s="333" t="e">
        <f>SUMIFS(#REF!,#REF!,BP$2,#REF!,BP$3,#REF!,$L70,#REF!,BP$1)
+SUMIFS(#REF!,#REF!,BP$2,#REF!,BP$3,#REF!,$L70,#REF!,BP$1)
+SUMIFS(#REF!,#REF!,"Lấy",#REF!,BP$2,#REF!,BP$3,#REF!,BP$1,#REF!,$L70)</f>
        <v>#REF!</v>
      </c>
      <c r="BQ70" s="333" t="e">
        <f>SUMIFS(#REF!,#REF!,BQ$2,#REF!,BQ$3,#REF!,$L70,#REF!,BQ$1)
+SUMIFS(#REF!,#REF!,BQ$2,#REF!,BQ$3,#REF!,$L70,#REF!,BQ$1)
+SUMIFS(#REF!,#REF!,"Lấy",#REF!,BQ$2,#REF!,BQ$3,#REF!,BQ$1,#REF!,$L70)</f>
        <v>#REF!</v>
      </c>
      <c r="BR70" s="333" t="e">
        <f>SUMIFS(#REF!,#REF!,BR$2,#REF!,BR$3,#REF!,$L70,#REF!,BR$1)
+SUMIFS(#REF!,#REF!,BR$2,#REF!,BR$3,#REF!,$L70,#REF!,BR$1)
+SUMIFS(#REF!,#REF!,"Lấy",#REF!,BR$2,#REF!,BR$3,#REF!,BR$1,#REF!,$L70)</f>
        <v>#REF!</v>
      </c>
      <c r="BS70" s="333" t="e">
        <f>SUMIFS(#REF!,#REF!,BS$2,#REF!,BS$3,#REF!,$L70,#REF!,BS$1)
+SUMIFS(#REF!,#REF!,BS$2,#REF!,BS$3,#REF!,$L70,#REF!,BS$1)
+SUMIFS(#REF!,#REF!,"Lấy",#REF!,BS$2,#REF!,BS$3,#REF!,BS$1,#REF!,$L70)</f>
        <v>#REF!</v>
      </c>
      <c r="BT70" s="334" t="e">
        <f t="shared" si="5"/>
        <v>#REF!</v>
      </c>
      <c r="BV70" s="331">
        <v>0</v>
      </c>
      <c r="BW70" s="331">
        <v>0</v>
      </c>
      <c r="BX70" s="331">
        <v>0</v>
      </c>
      <c r="BY70" s="331">
        <v>0</v>
      </c>
      <c r="BZ70" s="331">
        <v>0</v>
      </c>
      <c r="CA70" s="331">
        <v>0</v>
      </c>
      <c r="CB70" s="331">
        <v>0</v>
      </c>
      <c r="CC70" s="331">
        <v>0</v>
      </c>
      <c r="CD70" s="331">
        <v>0</v>
      </c>
      <c r="CE70" s="331">
        <v>0</v>
      </c>
      <c r="CF70" s="331">
        <v>0</v>
      </c>
      <c r="CG70" s="331">
        <v>0</v>
      </c>
      <c r="CH70" s="334">
        <f t="shared" si="6"/>
        <v>0</v>
      </c>
      <c r="CI70" s="377">
        <f t="shared" si="7"/>
        <v>0</v>
      </c>
      <c r="CJ70" s="331">
        <v>0</v>
      </c>
      <c r="CK70" s="331">
        <v>0</v>
      </c>
      <c r="CL70" s="331">
        <v>0</v>
      </c>
      <c r="CM70" s="331">
        <v>0</v>
      </c>
      <c r="CN70" s="331">
        <v>0</v>
      </c>
      <c r="CO70" s="333"/>
      <c r="CP70" s="333"/>
      <c r="CQ70" s="333"/>
      <c r="CR70" s="333"/>
      <c r="CS70" s="333"/>
      <c r="CT70" s="333"/>
      <c r="CU70" s="333"/>
      <c r="CV70" s="334">
        <f t="shared" si="8"/>
        <v>0</v>
      </c>
      <c r="CX70" s="1033"/>
    </row>
    <row r="71" spans="1:102" s="3" customFormat="1" ht="41.4" x14ac:dyDescent="0.25">
      <c r="A71" s="191"/>
      <c r="B71" s="212">
        <f>IF(C71=0,"",MAX($B$7:B70)+1)</f>
        <v>63</v>
      </c>
      <c r="C71" s="204">
        <v>6273001602</v>
      </c>
      <c r="D71" s="205" t="str">
        <f>_xlfn.XLOOKUP(C71,'COA_DTGroup_Update 20260428'!$C$410:$C$854,'COA_DTGroup_Update 20260428'!$A$410:$A$854,"")</f>
        <v>Chi phí gia công thuê ngoài khuôn nội bộ Duy Tân</v>
      </c>
      <c r="E71" s="205"/>
      <c r="F71" s="204" t="s">
        <v>866</v>
      </c>
      <c r="G71" s="205" t="s">
        <v>870</v>
      </c>
      <c r="H71" s="200">
        <f>VLOOKUP(C71,'COA_DTGroup_Update 20260428'!C:D,2,0)</f>
        <v>627</v>
      </c>
      <c r="I71" s="200"/>
      <c r="J71" s="201" t="s">
        <v>871</v>
      </c>
      <c r="K71" s="221" t="s">
        <v>197</v>
      </c>
      <c r="L71" s="286" t="s">
        <v>2058</v>
      </c>
      <c r="M71" s="287" t="s">
        <v>2260</v>
      </c>
      <c r="N71" s="284"/>
      <c r="O71" s="284" t="s">
        <v>2058</v>
      </c>
      <c r="P71" s="1" t="b">
        <v>1</v>
      </c>
      <c r="R71" s="335" t="e">
        <f>SUMIFS(#REF!,#REF!,R$2,#REF!,R$3,#REF!,$L71,#REF!,R$1)
+SUMIFS(#REF!,#REF!,R$2,#REF!,R$3,#REF!,$L71,#REF!,R$1)
+SUMIFS(#REF!,#REF!,"Lấy",#REF!,R$2,#REF!,R$3,#REF!,R$1,#REF!,$L71)</f>
        <v>#REF!</v>
      </c>
      <c r="S71" s="335" t="e">
        <f>SUMIFS(#REF!,#REF!,S$2,#REF!,S$3,#REF!,$L71,#REF!,S$1)
+SUMIFS(#REF!,#REF!,S$2,#REF!,S$3,#REF!,$L71,#REF!,S$1)
+SUMIFS(#REF!,#REF!,"Lấy",#REF!,S$2,#REF!,S$3,#REF!,S$1,#REF!,$L71)</f>
        <v>#REF!</v>
      </c>
      <c r="T71" s="335" t="e">
        <f>SUMIFS(#REF!,#REF!,T$2,#REF!,T$3,#REF!,$L71,#REF!,T$1)
+SUMIFS(#REF!,#REF!,T$2,#REF!,T$3,#REF!,$L71,#REF!,T$1)
+SUMIFS(#REF!,#REF!,"Lấy",#REF!,T$2,#REF!,T$3,#REF!,T$1,#REF!,$L71)</f>
        <v>#REF!</v>
      </c>
      <c r="U71" s="335" t="e">
        <f>SUMIFS(#REF!,#REF!,U$2,#REF!,U$3,#REF!,$L71,#REF!,U$1)
+SUMIFS(#REF!,#REF!,U$2,#REF!,U$3,#REF!,$L71,#REF!,U$1)
+SUMIFS(#REF!,#REF!,"Lấy",#REF!,U$2,#REF!,U$3,#REF!,U$1,#REF!,$L71)</f>
        <v>#REF!</v>
      </c>
      <c r="V71" s="335" t="e">
        <f>SUMIFS(#REF!,#REF!,V$2,#REF!,V$3,#REF!,$L71,#REF!,V$1)
+SUMIFS(#REF!,#REF!,V$2,#REF!,V$3,#REF!,$L71,#REF!,V$1)
+SUMIFS(#REF!,#REF!,"Lấy",#REF!,V$2,#REF!,V$3,#REF!,V$1,#REF!,$L71)</f>
        <v>#REF!</v>
      </c>
      <c r="W71" s="335" t="e">
        <f>SUMIFS(#REF!,#REF!,W$2,#REF!,W$3,#REF!,$L71,#REF!,W$1)
+SUMIFS(#REF!,#REF!,W$2,#REF!,W$3,#REF!,$L71,#REF!,W$1)
+SUMIFS(#REF!,#REF!,"Lấy",#REF!,W$2,#REF!,W$3,#REF!,W$1,#REF!,$L71)</f>
        <v>#REF!</v>
      </c>
      <c r="X71" s="335" t="e">
        <f>SUMIFS(#REF!,#REF!,X$2,#REF!,X$3,#REF!,$L71,#REF!,X$1)
+SUMIFS(#REF!,#REF!,X$2,#REF!,X$3,#REF!,$L71,#REF!,X$1)
+SUMIFS(#REF!,#REF!,"Lấy",#REF!,X$2,#REF!,X$3,#REF!,X$1,#REF!,$L71)</f>
        <v>#REF!</v>
      </c>
      <c r="Y71" s="335" t="e">
        <f>SUMIFS(#REF!,#REF!,Y$2,#REF!,Y$3,#REF!,$L71,#REF!,Y$1)
+SUMIFS(#REF!,#REF!,Y$2,#REF!,Y$3,#REF!,$L71,#REF!,Y$1)
+SUMIFS(#REF!,#REF!,"Lấy",#REF!,Y$2,#REF!,Y$3,#REF!,Y$1,#REF!,$L71)</f>
        <v>#REF!</v>
      </c>
      <c r="Z71" s="335" t="e">
        <f>SUMIFS(#REF!,#REF!,Z$2,#REF!,Z$3,#REF!,$L71,#REF!,Z$1)
+SUMIFS(#REF!,#REF!,Z$2,#REF!,Z$3,#REF!,$L71,#REF!,Z$1)
+SUMIFS(#REF!,#REF!,"Lấy",#REF!,Z$2,#REF!,Z$3,#REF!,Z$1,#REF!,$L71)</f>
        <v>#REF!</v>
      </c>
      <c r="AA71" s="335" t="e">
        <f>SUMIFS(#REF!,#REF!,AA$2,#REF!,AA$3,#REF!,$L71,#REF!,AA$1)
+SUMIFS(#REF!,#REF!,AA$2,#REF!,AA$3,#REF!,$L71,#REF!,AA$1)
+SUMIFS(#REF!,#REF!,"Lấy",#REF!,AA$2,#REF!,AA$3,#REF!,AA$1,#REF!,$L71)</f>
        <v>#REF!</v>
      </c>
      <c r="AB71" s="335" t="e">
        <f>SUMIFS(#REF!,#REF!,AB$2,#REF!,AB$3,#REF!,$L71,#REF!,AB$1)
+SUMIFS(#REF!,#REF!,AB$2,#REF!,AB$3,#REF!,$L71,#REF!,AB$1)
+SUMIFS(#REF!,#REF!,"Lấy",#REF!,AB$2,#REF!,AB$3,#REF!,AB$1,#REF!,$L71)</f>
        <v>#REF!</v>
      </c>
      <c r="AC71" s="335" t="e">
        <f>SUMIFS(#REF!,#REF!,AC$2,#REF!,AC$3,#REF!,$L71,#REF!,AC$1)
+SUMIFS(#REF!,#REF!,AC$2,#REF!,AC$3,#REF!,$L71,#REF!,AC$1)
+SUMIFS(#REF!,#REF!,"Lấy",#REF!,AC$2,#REF!,AC$3,#REF!,AC$1,#REF!,$L71)</f>
        <v>#REF!</v>
      </c>
      <c r="AD71" s="336" t="e">
        <f t="shared" si="2"/>
        <v>#REF!</v>
      </c>
      <c r="AF71" s="335" t="e">
        <f>SUMIFS(#REF!,#REF!,AF$2,#REF!,AF$3,#REF!,$L71,#REF!,AF$1)
+SUMIFS(#REF!,#REF!,AF$2,#REF!,AF$3,#REF!,$L71,#REF!,AF$1)
+SUMIFS(#REF!,#REF!,"Lấy",#REF!,AF$2,#REF!,AF$3,#REF!,AF$1,#REF!,$L71)</f>
        <v>#REF!</v>
      </c>
      <c r="AG71" s="335" t="e">
        <f>SUMIFS(#REF!,#REF!,AG$2,#REF!,AG$3,#REF!,$L71,#REF!,AG$1)
+SUMIFS(#REF!,#REF!,AG$2,#REF!,AG$3,#REF!,$L71,#REF!,AG$1)
+SUMIFS(#REF!,#REF!,"Lấy",#REF!,AG$2,#REF!,AG$3,#REF!,AG$1,#REF!,$L71)</f>
        <v>#REF!</v>
      </c>
      <c r="AH71" s="335" t="e">
        <f>SUMIFS(#REF!,#REF!,AH$2,#REF!,AH$3,#REF!,$L71,#REF!,AH$1)
+SUMIFS(#REF!,#REF!,AH$2,#REF!,AH$3,#REF!,$L71,#REF!,AH$1)
+SUMIFS(#REF!,#REF!,"Lấy",#REF!,AH$2,#REF!,AH$3,#REF!,AH$1,#REF!,$L71)</f>
        <v>#REF!</v>
      </c>
      <c r="AI71" s="335" t="e">
        <f>SUMIFS(#REF!,#REF!,AI$2,#REF!,AI$3,#REF!,$L71,#REF!,AI$1)
+SUMIFS(#REF!,#REF!,AI$2,#REF!,AI$3,#REF!,$L71,#REF!,AI$1)
+SUMIFS(#REF!,#REF!,"Lấy",#REF!,AI$2,#REF!,AI$3,#REF!,AI$1,#REF!,$L71)</f>
        <v>#REF!</v>
      </c>
      <c r="AJ71" s="335" t="e">
        <f>SUMIFS(#REF!,#REF!,AJ$2,#REF!,AJ$3,#REF!,$L71,#REF!,AJ$1)
+SUMIFS(#REF!,#REF!,AJ$2,#REF!,AJ$3,#REF!,$L71,#REF!,AJ$1)
+SUMIFS(#REF!,#REF!,"Lấy",#REF!,AJ$2,#REF!,AJ$3,#REF!,AJ$1,#REF!,$L71)</f>
        <v>#REF!</v>
      </c>
      <c r="AK71" s="335" t="e">
        <f>SUMIFS(#REF!,#REF!,AK$2,#REF!,AK$3,#REF!,$L71,#REF!,AK$1)
+SUMIFS(#REF!,#REF!,AK$2,#REF!,AK$3,#REF!,$L71,#REF!,AK$1)
+SUMIFS(#REF!,#REF!,"Lấy",#REF!,AK$2,#REF!,AK$3,#REF!,AK$1,#REF!,$L71)</f>
        <v>#REF!</v>
      </c>
      <c r="AL71" s="335" t="e">
        <f>SUMIFS(#REF!,#REF!,AL$2,#REF!,AL$3,#REF!,$L71,#REF!,AL$1)
+SUMIFS(#REF!,#REF!,AL$2,#REF!,AL$3,#REF!,$L71,#REF!,AL$1)
+SUMIFS(#REF!,#REF!,"Lấy",#REF!,AL$2,#REF!,AL$3,#REF!,AL$1,#REF!,$L71)</f>
        <v>#REF!</v>
      </c>
      <c r="AM71" s="335" t="e">
        <f>SUMIFS(#REF!,#REF!,AM$2,#REF!,AM$3,#REF!,$L71,#REF!,AM$1)
+SUMIFS(#REF!,#REF!,AM$2,#REF!,AM$3,#REF!,$L71,#REF!,AM$1)
+SUMIFS(#REF!,#REF!,"Lấy",#REF!,AM$2,#REF!,AM$3,#REF!,AM$1,#REF!,$L71)</f>
        <v>#REF!</v>
      </c>
      <c r="AN71" s="335" t="e">
        <f>SUMIFS(#REF!,#REF!,AN$2,#REF!,AN$3,#REF!,$L71,#REF!,AN$1)
+SUMIFS(#REF!,#REF!,AN$2,#REF!,AN$3,#REF!,$L71,#REF!,AN$1)
+SUMIFS(#REF!,#REF!,"Lấy",#REF!,AN$2,#REF!,AN$3,#REF!,AN$1,#REF!,$L71)</f>
        <v>#REF!</v>
      </c>
      <c r="AO71" s="335" t="e">
        <f>SUMIFS(#REF!,#REF!,AO$2,#REF!,AO$3,#REF!,$L71,#REF!,AO$1)
+SUMIFS(#REF!,#REF!,AO$2,#REF!,AO$3,#REF!,$L71,#REF!,AO$1)
+SUMIFS(#REF!,#REF!,"Lấy",#REF!,AO$2,#REF!,AO$3,#REF!,AO$1,#REF!,$L71)</f>
        <v>#REF!</v>
      </c>
      <c r="AP71" s="335" t="e">
        <f>SUMIFS(#REF!,#REF!,AP$2,#REF!,AP$3,#REF!,$L71,#REF!,AP$1)
+SUMIFS(#REF!,#REF!,AP$2,#REF!,AP$3,#REF!,$L71,#REF!,AP$1)
+SUMIFS(#REF!,#REF!,"Lấy",#REF!,AP$2,#REF!,AP$3,#REF!,AP$1,#REF!,$L71)</f>
        <v>#REF!</v>
      </c>
      <c r="AQ71" s="335" t="e">
        <f>SUMIFS(#REF!,#REF!,AQ$2,#REF!,AQ$3,#REF!,$L71,#REF!,AQ$1)
+SUMIFS(#REF!,#REF!,AQ$2,#REF!,AQ$3,#REF!,$L71,#REF!,AQ$1)
+SUMIFS(#REF!,#REF!,"Lấy",#REF!,AQ$2,#REF!,AQ$3,#REF!,AQ$1,#REF!,$L71)</f>
        <v>#REF!</v>
      </c>
      <c r="AR71" s="336" t="e">
        <f t="shared" si="3"/>
        <v>#REF!</v>
      </c>
      <c r="AT71" s="335" t="e">
        <f>SUMIFS(#REF!,#REF!,AT$2,#REF!,AT$3,#REF!,$L71,#REF!,AT$1)
+SUMIFS(#REF!,#REF!,AT$2,#REF!,AT$3,#REF!,$L71,#REF!,AT$1)
+SUMIFS(#REF!,#REF!,"Lấy",#REF!,AT$2,#REF!,AT$3,#REF!,AT$1,#REF!,$L71)</f>
        <v>#REF!</v>
      </c>
      <c r="AU71" s="335" t="e">
        <f>SUMIFS(#REF!,#REF!,AU$2,#REF!,AU$3,#REF!,$L71,#REF!,AU$1)
+SUMIFS(#REF!,#REF!,AU$2,#REF!,AU$3,#REF!,$L71,#REF!,AU$1)
+SUMIFS(#REF!,#REF!,"Lấy",#REF!,AU$2,#REF!,AU$3,#REF!,AU$1,#REF!,$L71)</f>
        <v>#REF!</v>
      </c>
      <c r="AV71" s="335" t="e">
        <f>SUMIFS(#REF!,#REF!,AV$2,#REF!,AV$3,#REF!,$L71,#REF!,AV$1)
+SUMIFS(#REF!,#REF!,AV$2,#REF!,AV$3,#REF!,$L71,#REF!,AV$1)
+SUMIFS(#REF!,#REF!,"Lấy",#REF!,AV$2,#REF!,AV$3,#REF!,AV$1,#REF!,$L71)</f>
        <v>#REF!</v>
      </c>
      <c r="AW71" s="335" t="e">
        <f>SUMIFS(#REF!,#REF!,AW$2,#REF!,AW$3,#REF!,$L71,#REF!,AW$1)
+SUMIFS(#REF!,#REF!,AW$2,#REF!,AW$3,#REF!,$L71,#REF!,AW$1)
+SUMIFS(#REF!,#REF!,"Lấy",#REF!,AW$2,#REF!,AW$3,#REF!,AW$1,#REF!,$L71)</f>
        <v>#REF!</v>
      </c>
      <c r="AX71" s="335" t="e">
        <f>SUMIFS(#REF!,#REF!,AX$2,#REF!,AX$3,#REF!,$L71,#REF!,AX$1)
+SUMIFS(#REF!,#REF!,AX$2,#REF!,AX$3,#REF!,$L71,#REF!,AX$1)
+SUMIFS(#REF!,#REF!,"Lấy",#REF!,AX$2,#REF!,AX$3,#REF!,AX$1,#REF!,$L71)</f>
        <v>#REF!</v>
      </c>
      <c r="AY71" s="335" t="e">
        <f>SUMIFS(#REF!,#REF!,AY$2,#REF!,AY$3,#REF!,$L71,#REF!,AY$1)
+SUMIFS(#REF!,#REF!,AY$2,#REF!,AY$3,#REF!,$L71,#REF!,AY$1)
+SUMIFS(#REF!,#REF!,"Lấy",#REF!,AY$2,#REF!,AY$3,#REF!,AY$1,#REF!,$L71)</f>
        <v>#REF!</v>
      </c>
      <c r="AZ71" s="335" t="e">
        <f>SUMIFS(#REF!,#REF!,AZ$2,#REF!,AZ$3,#REF!,$L71,#REF!,AZ$1)
+SUMIFS(#REF!,#REF!,AZ$2,#REF!,AZ$3,#REF!,$L71,#REF!,AZ$1)
+SUMIFS(#REF!,#REF!,"Lấy",#REF!,AZ$2,#REF!,AZ$3,#REF!,AZ$1,#REF!,$L71)</f>
        <v>#REF!</v>
      </c>
      <c r="BA71" s="335" t="e">
        <f>SUMIFS(#REF!,#REF!,BA$2,#REF!,BA$3,#REF!,$L71,#REF!,BA$1)
+SUMIFS(#REF!,#REF!,BA$2,#REF!,BA$3,#REF!,$L71,#REF!,BA$1)
+SUMIFS(#REF!,#REF!,"Lấy",#REF!,BA$2,#REF!,BA$3,#REF!,BA$1,#REF!,$L71)</f>
        <v>#REF!</v>
      </c>
      <c r="BB71" s="335" t="e">
        <f>SUMIFS(#REF!,#REF!,BB$2,#REF!,BB$3,#REF!,$L71,#REF!,BB$1)
+SUMIFS(#REF!,#REF!,BB$2,#REF!,BB$3,#REF!,$L71,#REF!,BB$1)
+SUMIFS(#REF!,#REF!,"Lấy",#REF!,BB$2,#REF!,BB$3,#REF!,BB$1,#REF!,$L71)</f>
        <v>#REF!</v>
      </c>
      <c r="BC71" s="335" t="e">
        <f>SUMIFS(#REF!,#REF!,BC$2,#REF!,BC$3,#REF!,$L71,#REF!,BC$1)
+SUMIFS(#REF!,#REF!,BC$2,#REF!,BC$3,#REF!,$L71,#REF!,BC$1)
+SUMIFS(#REF!,#REF!,"Lấy",#REF!,BC$2,#REF!,BC$3,#REF!,BC$1,#REF!,$L71)</f>
        <v>#REF!</v>
      </c>
      <c r="BD71" s="335" t="e">
        <f>SUMIFS(#REF!,#REF!,BD$2,#REF!,BD$3,#REF!,$L71,#REF!,BD$1)
+SUMIFS(#REF!,#REF!,BD$2,#REF!,BD$3,#REF!,$L71,#REF!,BD$1)
+SUMIFS(#REF!,#REF!,"Lấy",#REF!,BD$2,#REF!,BD$3,#REF!,BD$1,#REF!,$L71)</f>
        <v>#REF!</v>
      </c>
      <c r="BE71" s="335" t="e">
        <f>SUMIFS(#REF!,#REF!,BE$2,#REF!,BE$3,#REF!,$L71,#REF!,BE$1)
+SUMIFS(#REF!,#REF!,BE$2,#REF!,BE$3,#REF!,$L71,#REF!,BE$1)
+SUMIFS(#REF!,#REF!,"Lấy",#REF!,BE$2,#REF!,BE$3,#REF!,BE$1,#REF!,$L71)</f>
        <v>#REF!</v>
      </c>
      <c r="BF71" s="336" t="e">
        <f t="shared" si="4"/>
        <v>#REF!</v>
      </c>
      <c r="BH71" s="335" t="e">
        <f>SUMIFS(#REF!,#REF!,BH$2,#REF!,BH$3,#REF!,$L71,#REF!,BH$1)
+SUMIFS(#REF!,#REF!,BH$2,#REF!,BH$3,#REF!,$L71,#REF!,BH$1)
+SUMIFS(#REF!,#REF!,"Lấy",#REF!,BH$2,#REF!,BH$3,#REF!,BH$1,#REF!,$L71)</f>
        <v>#REF!</v>
      </c>
      <c r="BI71" s="335" t="e">
        <f>SUMIFS(#REF!,#REF!,BI$2,#REF!,BI$3,#REF!,$L71,#REF!,BI$1)
+SUMIFS(#REF!,#REF!,BI$2,#REF!,BI$3,#REF!,$L71,#REF!,BI$1)
+SUMIFS(#REF!,#REF!,"Lấy",#REF!,BI$2,#REF!,BI$3,#REF!,BI$1,#REF!,$L71)</f>
        <v>#REF!</v>
      </c>
      <c r="BJ71" s="335" t="e">
        <f>SUMIFS(#REF!,#REF!,BJ$2,#REF!,BJ$3,#REF!,$L71,#REF!,BJ$1)
+SUMIFS(#REF!,#REF!,BJ$2,#REF!,BJ$3,#REF!,$L71,#REF!,BJ$1)
+SUMIFS(#REF!,#REF!,"Lấy",#REF!,BJ$2,#REF!,BJ$3,#REF!,BJ$1,#REF!,$L71)</f>
        <v>#REF!</v>
      </c>
      <c r="BK71" s="335" t="e">
        <f>SUMIFS(#REF!,#REF!,BK$2,#REF!,BK$3,#REF!,$L71,#REF!,BK$1)
+SUMIFS(#REF!,#REF!,BK$2,#REF!,BK$3,#REF!,$L71,#REF!,BK$1)
+SUMIFS(#REF!,#REF!,"Lấy",#REF!,BK$2,#REF!,BK$3,#REF!,BK$1,#REF!,$L71)</f>
        <v>#REF!</v>
      </c>
      <c r="BL71" s="335" t="e">
        <f>SUMIFS(#REF!,#REF!,BL$2,#REF!,BL$3,#REF!,$L71,#REF!,BL$1)
+SUMIFS(#REF!,#REF!,BL$2,#REF!,BL$3,#REF!,$L71,#REF!,BL$1)
+SUMIFS(#REF!,#REF!,"Lấy",#REF!,BL$2,#REF!,BL$3,#REF!,BL$1,#REF!,$L71)</f>
        <v>#REF!</v>
      </c>
      <c r="BM71" s="335" t="e">
        <f>SUMIFS(#REF!,#REF!,BM$2,#REF!,BM$3,#REF!,$L71,#REF!,BM$1)
+SUMIFS(#REF!,#REF!,BM$2,#REF!,BM$3,#REF!,$L71,#REF!,BM$1)
+SUMIFS(#REF!,#REF!,"Lấy",#REF!,BM$2,#REF!,BM$3,#REF!,BM$1,#REF!,$L71)</f>
        <v>#REF!</v>
      </c>
      <c r="BN71" s="335" t="e">
        <f>SUMIFS(#REF!,#REF!,BN$2,#REF!,BN$3,#REF!,$L71,#REF!,BN$1)
+SUMIFS(#REF!,#REF!,BN$2,#REF!,BN$3,#REF!,$L71,#REF!,BN$1)
+SUMIFS(#REF!,#REF!,"Lấy",#REF!,BN$2,#REF!,BN$3,#REF!,BN$1,#REF!,$L71)</f>
        <v>#REF!</v>
      </c>
      <c r="BO71" s="335" t="e">
        <f>SUMIFS(#REF!,#REF!,BO$2,#REF!,BO$3,#REF!,$L71,#REF!,BO$1)
+SUMIFS(#REF!,#REF!,BO$2,#REF!,BO$3,#REF!,$L71,#REF!,BO$1)
+SUMIFS(#REF!,#REF!,"Lấy",#REF!,BO$2,#REF!,BO$3,#REF!,BO$1,#REF!,$L71)</f>
        <v>#REF!</v>
      </c>
      <c r="BP71" s="335" t="e">
        <f>SUMIFS(#REF!,#REF!,BP$2,#REF!,BP$3,#REF!,$L71,#REF!,BP$1)
+SUMIFS(#REF!,#REF!,BP$2,#REF!,BP$3,#REF!,$L71,#REF!,BP$1)
+SUMIFS(#REF!,#REF!,"Lấy",#REF!,BP$2,#REF!,BP$3,#REF!,BP$1,#REF!,$L71)</f>
        <v>#REF!</v>
      </c>
      <c r="BQ71" s="335" t="e">
        <f>SUMIFS(#REF!,#REF!,BQ$2,#REF!,BQ$3,#REF!,$L71,#REF!,BQ$1)
+SUMIFS(#REF!,#REF!,BQ$2,#REF!,BQ$3,#REF!,$L71,#REF!,BQ$1)
+SUMIFS(#REF!,#REF!,"Lấy",#REF!,BQ$2,#REF!,BQ$3,#REF!,BQ$1,#REF!,$L71)</f>
        <v>#REF!</v>
      </c>
      <c r="BR71" s="335" t="e">
        <f>SUMIFS(#REF!,#REF!,BR$2,#REF!,BR$3,#REF!,$L71,#REF!,BR$1)
+SUMIFS(#REF!,#REF!,BR$2,#REF!,BR$3,#REF!,$L71,#REF!,BR$1)
+SUMIFS(#REF!,#REF!,"Lấy",#REF!,BR$2,#REF!,BR$3,#REF!,BR$1,#REF!,$L71)</f>
        <v>#REF!</v>
      </c>
      <c r="BS71" s="335" t="e">
        <f>SUMIFS(#REF!,#REF!,BS$2,#REF!,BS$3,#REF!,$L71,#REF!,BS$1)
+SUMIFS(#REF!,#REF!,BS$2,#REF!,BS$3,#REF!,$L71,#REF!,BS$1)
+SUMIFS(#REF!,#REF!,"Lấy",#REF!,BS$2,#REF!,BS$3,#REF!,BS$1,#REF!,$L71)</f>
        <v>#REF!</v>
      </c>
      <c r="BT71" s="336" t="e">
        <f t="shared" si="5"/>
        <v>#REF!</v>
      </c>
      <c r="BV71" s="331">
        <v>0</v>
      </c>
      <c r="BW71" s="331">
        <v>0</v>
      </c>
      <c r="BX71" s="331">
        <v>0</v>
      </c>
      <c r="BY71" s="331">
        <v>0</v>
      </c>
      <c r="BZ71" s="331">
        <v>0</v>
      </c>
      <c r="CA71" s="331">
        <v>0</v>
      </c>
      <c r="CB71" s="331">
        <v>0</v>
      </c>
      <c r="CC71" s="331">
        <v>0</v>
      </c>
      <c r="CD71" s="331">
        <v>0</v>
      </c>
      <c r="CE71" s="331">
        <v>0</v>
      </c>
      <c r="CF71" s="331">
        <v>0</v>
      </c>
      <c r="CG71" s="331">
        <v>0</v>
      </c>
      <c r="CH71" s="336">
        <f t="shared" si="6"/>
        <v>0</v>
      </c>
      <c r="CI71" s="377">
        <f t="shared" si="7"/>
        <v>0</v>
      </c>
      <c r="CJ71" s="331">
        <v>0</v>
      </c>
      <c r="CK71" s="331">
        <v>0</v>
      </c>
      <c r="CL71" s="331">
        <v>0</v>
      </c>
      <c r="CM71" s="331">
        <v>0</v>
      </c>
      <c r="CN71" s="331">
        <v>0</v>
      </c>
      <c r="CO71" s="335"/>
      <c r="CP71" s="335"/>
      <c r="CQ71" s="335"/>
      <c r="CR71" s="335"/>
      <c r="CS71" s="335"/>
      <c r="CT71" s="335"/>
      <c r="CU71" s="335"/>
      <c r="CV71" s="336">
        <f t="shared" si="8"/>
        <v>0</v>
      </c>
      <c r="CX71" s="1033"/>
    </row>
    <row r="72" spans="1:102" ht="27.6" x14ac:dyDescent="0.25">
      <c r="B72" s="172">
        <f>IF(C72=0,"",MAX($B$7:B71)+1)</f>
        <v>64</v>
      </c>
      <c r="C72" s="21">
        <v>6272002201</v>
      </c>
      <c r="D72" s="9" t="str">
        <f>_xlfn.XLOOKUP(C72,'COA_DTGroup_Update 20260428'!$C$410:$C$854,'COA_DTGroup_Update 20260428'!$A$410:$A$854,"")</f>
        <v>Chi phí sửa chữa nhỏ.</v>
      </c>
      <c r="E72" s="9" t="s">
        <v>134</v>
      </c>
      <c r="F72" s="21" t="s">
        <v>872</v>
      </c>
      <c r="G72" s="171" t="s">
        <v>873</v>
      </c>
      <c r="H72" s="179">
        <f>VLOOKUP(C72,'COA_DTGroup_Update 20260428'!C:D,2,0)</f>
        <v>627</v>
      </c>
      <c r="I72" s="179">
        <v>44</v>
      </c>
      <c r="J72" s="198" t="s">
        <v>134</v>
      </c>
      <c r="K72" s="222" t="s">
        <v>226</v>
      </c>
      <c r="L72" s="1041" t="s">
        <v>575</v>
      </c>
      <c r="M72" s="1042" t="s">
        <v>2258</v>
      </c>
      <c r="N72" s="1039"/>
      <c r="O72" s="1039" t="s">
        <v>575</v>
      </c>
      <c r="P72" s="1" t="b">
        <v>1</v>
      </c>
      <c r="R72" s="333" t="e">
        <f>SUMIFS(#REF!,#REF!,R$2,#REF!,R$3,#REF!,$L72,#REF!,R$1)
+SUMIFS(#REF!,#REF!,R$2,#REF!,R$3,#REF!,$L72,#REF!,R$1)
+SUMIFS(#REF!,#REF!,"Lấy",#REF!,R$2,#REF!,R$3,#REF!,R$1,#REF!,$L72)</f>
        <v>#REF!</v>
      </c>
      <c r="S72" s="333" t="e">
        <f>SUMIFS(#REF!,#REF!,S$2,#REF!,S$3,#REF!,$L72,#REF!,S$1)
+SUMIFS(#REF!,#REF!,S$2,#REF!,S$3,#REF!,$L72,#REF!,S$1)
+SUMIFS(#REF!,#REF!,"Lấy",#REF!,S$2,#REF!,S$3,#REF!,S$1,#REF!,$L72)</f>
        <v>#REF!</v>
      </c>
      <c r="T72" s="333" t="e">
        <f>SUMIFS(#REF!,#REF!,T$2,#REF!,T$3,#REF!,$L72,#REF!,T$1)
+SUMIFS(#REF!,#REF!,T$2,#REF!,T$3,#REF!,$L72,#REF!,T$1)
+SUMIFS(#REF!,#REF!,"Lấy",#REF!,T$2,#REF!,T$3,#REF!,T$1,#REF!,$L72)</f>
        <v>#REF!</v>
      </c>
      <c r="U72" s="333" t="e">
        <f>SUMIFS(#REF!,#REF!,U$2,#REF!,U$3,#REF!,$L72,#REF!,U$1)
+SUMIFS(#REF!,#REF!,U$2,#REF!,U$3,#REF!,$L72,#REF!,U$1)
+SUMIFS(#REF!,#REF!,"Lấy",#REF!,U$2,#REF!,U$3,#REF!,U$1,#REF!,$L72)</f>
        <v>#REF!</v>
      </c>
      <c r="V72" s="333" t="e">
        <f>SUMIFS(#REF!,#REF!,V$2,#REF!,V$3,#REF!,$L72,#REF!,V$1)
+SUMIFS(#REF!,#REF!,V$2,#REF!,V$3,#REF!,$L72,#REF!,V$1)
+SUMIFS(#REF!,#REF!,"Lấy",#REF!,V$2,#REF!,V$3,#REF!,V$1,#REF!,$L72)</f>
        <v>#REF!</v>
      </c>
      <c r="W72" s="333" t="e">
        <f>SUMIFS(#REF!,#REF!,W$2,#REF!,W$3,#REF!,$L72,#REF!,W$1)
+SUMIFS(#REF!,#REF!,W$2,#REF!,W$3,#REF!,$L72,#REF!,W$1)
+SUMIFS(#REF!,#REF!,"Lấy",#REF!,W$2,#REF!,W$3,#REF!,W$1,#REF!,$L72)</f>
        <v>#REF!</v>
      </c>
      <c r="X72" s="333" t="e">
        <f>SUMIFS(#REF!,#REF!,X$2,#REF!,X$3,#REF!,$L72,#REF!,X$1)
+SUMIFS(#REF!,#REF!,X$2,#REF!,X$3,#REF!,$L72,#REF!,X$1)
+SUMIFS(#REF!,#REF!,"Lấy",#REF!,X$2,#REF!,X$3,#REF!,X$1,#REF!,$L72)</f>
        <v>#REF!</v>
      </c>
      <c r="Y72" s="333" t="e">
        <f>SUMIFS(#REF!,#REF!,Y$2,#REF!,Y$3,#REF!,$L72,#REF!,Y$1)
+SUMIFS(#REF!,#REF!,Y$2,#REF!,Y$3,#REF!,$L72,#REF!,Y$1)
+SUMIFS(#REF!,#REF!,"Lấy",#REF!,Y$2,#REF!,Y$3,#REF!,Y$1,#REF!,$L72)</f>
        <v>#REF!</v>
      </c>
      <c r="Z72" s="333" t="e">
        <f>SUMIFS(#REF!,#REF!,Z$2,#REF!,Z$3,#REF!,$L72,#REF!,Z$1)
+SUMIFS(#REF!,#REF!,Z$2,#REF!,Z$3,#REF!,$L72,#REF!,Z$1)
+SUMIFS(#REF!,#REF!,"Lấy",#REF!,Z$2,#REF!,Z$3,#REF!,Z$1,#REF!,$L72)</f>
        <v>#REF!</v>
      </c>
      <c r="AA72" s="333" t="e">
        <f>SUMIFS(#REF!,#REF!,AA$2,#REF!,AA$3,#REF!,$L72,#REF!,AA$1)
+SUMIFS(#REF!,#REF!,AA$2,#REF!,AA$3,#REF!,$L72,#REF!,AA$1)
+SUMIFS(#REF!,#REF!,"Lấy",#REF!,AA$2,#REF!,AA$3,#REF!,AA$1,#REF!,$L72)</f>
        <v>#REF!</v>
      </c>
      <c r="AB72" s="333" t="e">
        <f>SUMIFS(#REF!,#REF!,AB$2,#REF!,AB$3,#REF!,$L72,#REF!,AB$1)
+SUMIFS(#REF!,#REF!,AB$2,#REF!,AB$3,#REF!,$L72,#REF!,AB$1)
+SUMIFS(#REF!,#REF!,"Lấy",#REF!,AB$2,#REF!,AB$3,#REF!,AB$1,#REF!,$L72)</f>
        <v>#REF!</v>
      </c>
      <c r="AC72" s="333" t="e">
        <f>SUMIFS(#REF!,#REF!,AC$2,#REF!,AC$3,#REF!,$L72,#REF!,AC$1)
+SUMIFS(#REF!,#REF!,AC$2,#REF!,AC$3,#REF!,$L72,#REF!,AC$1)
+SUMIFS(#REF!,#REF!,"Lấy",#REF!,AC$2,#REF!,AC$3,#REF!,AC$1,#REF!,$L72)</f>
        <v>#REF!</v>
      </c>
      <c r="AD72" s="334" t="e">
        <f t="shared" ref="AD72:AD135" si="9">SUM(R72:AC72)</f>
        <v>#REF!</v>
      </c>
      <c r="AF72" s="333" t="e">
        <f>SUMIFS(#REF!,#REF!,AF$2,#REF!,AF$3,#REF!,$L72,#REF!,AF$1)
+SUMIFS(#REF!,#REF!,AF$2,#REF!,AF$3,#REF!,$L72,#REF!,AF$1)
+SUMIFS(#REF!,#REF!,"Lấy",#REF!,AF$2,#REF!,AF$3,#REF!,AF$1,#REF!,$L72)</f>
        <v>#REF!</v>
      </c>
      <c r="AG72" s="333" t="e">
        <f>SUMIFS(#REF!,#REF!,AG$2,#REF!,AG$3,#REF!,$L72,#REF!,AG$1)
+SUMIFS(#REF!,#REF!,AG$2,#REF!,AG$3,#REF!,$L72,#REF!,AG$1)
+SUMIFS(#REF!,#REF!,"Lấy",#REF!,AG$2,#REF!,AG$3,#REF!,AG$1,#REF!,$L72)</f>
        <v>#REF!</v>
      </c>
      <c r="AH72" s="333" t="e">
        <f>SUMIFS(#REF!,#REF!,AH$2,#REF!,AH$3,#REF!,$L72,#REF!,AH$1)
+SUMIFS(#REF!,#REF!,AH$2,#REF!,AH$3,#REF!,$L72,#REF!,AH$1)
+SUMIFS(#REF!,#REF!,"Lấy",#REF!,AH$2,#REF!,AH$3,#REF!,AH$1,#REF!,$L72)</f>
        <v>#REF!</v>
      </c>
      <c r="AI72" s="333" t="e">
        <f>SUMIFS(#REF!,#REF!,AI$2,#REF!,AI$3,#REF!,$L72,#REF!,AI$1)
+SUMIFS(#REF!,#REF!,AI$2,#REF!,AI$3,#REF!,$L72,#REF!,AI$1)
+SUMIFS(#REF!,#REF!,"Lấy",#REF!,AI$2,#REF!,AI$3,#REF!,AI$1,#REF!,$L72)</f>
        <v>#REF!</v>
      </c>
      <c r="AJ72" s="333" t="e">
        <f>SUMIFS(#REF!,#REF!,AJ$2,#REF!,AJ$3,#REF!,$L72,#REF!,AJ$1)
+SUMIFS(#REF!,#REF!,AJ$2,#REF!,AJ$3,#REF!,$L72,#REF!,AJ$1)
+SUMIFS(#REF!,#REF!,"Lấy",#REF!,AJ$2,#REF!,AJ$3,#REF!,AJ$1,#REF!,$L72)</f>
        <v>#REF!</v>
      </c>
      <c r="AK72" s="333" t="e">
        <f>SUMIFS(#REF!,#REF!,AK$2,#REF!,AK$3,#REF!,$L72,#REF!,AK$1)
+SUMIFS(#REF!,#REF!,AK$2,#REF!,AK$3,#REF!,$L72,#REF!,AK$1)
+SUMIFS(#REF!,#REF!,"Lấy",#REF!,AK$2,#REF!,AK$3,#REF!,AK$1,#REF!,$L72)</f>
        <v>#REF!</v>
      </c>
      <c r="AL72" s="333" t="e">
        <f>SUMIFS(#REF!,#REF!,AL$2,#REF!,AL$3,#REF!,$L72,#REF!,AL$1)
+SUMIFS(#REF!,#REF!,AL$2,#REF!,AL$3,#REF!,$L72,#REF!,AL$1)
+SUMIFS(#REF!,#REF!,"Lấy",#REF!,AL$2,#REF!,AL$3,#REF!,AL$1,#REF!,$L72)</f>
        <v>#REF!</v>
      </c>
      <c r="AM72" s="333" t="e">
        <f>SUMIFS(#REF!,#REF!,AM$2,#REF!,AM$3,#REF!,$L72,#REF!,AM$1)
+SUMIFS(#REF!,#REF!,AM$2,#REF!,AM$3,#REF!,$L72,#REF!,AM$1)
+SUMIFS(#REF!,#REF!,"Lấy",#REF!,AM$2,#REF!,AM$3,#REF!,AM$1,#REF!,$L72)</f>
        <v>#REF!</v>
      </c>
      <c r="AN72" s="333" t="e">
        <f>SUMIFS(#REF!,#REF!,AN$2,#REF!,AN$3,#REF!,$L72,#REF!,AN$1)
+SUMIFS(#REF!,#REF!,AN$2,#REF!,AN$3,#REF!,$L72,#REF!,AN$1)
+SUMIFS(#REF!,#REF!,"Lấy",#REF!,AN$2,#REF!,AN$3,#REF!,AN$1,#REF!,$L72)</f>
        <v>#REF!</v>
      </c>
      <c r="AO72" s="333" t="e">
        <f>SUMIFS(#REF!,#REF!,AO$2,#REF!,AO$3,#REF!,$L72,#REF!,AO$1)
+SUMIFS(#REF!,#REF!,AO$2,#REF!,AO$3,#REF!,$L72,#REF!,AO$1)
+SUMIFS(#REF!,#REF!,"Lấy",#REF!,AO$2,#REF!,AO$3,#REF!,AO$1,#REF!,$L72)</f>
        <v>#REF!</v>
      </c>
      <c r="AP72" s="333" t="e">
        <f>SUMIFS(#REF!,#REF!,AP$2,#REF!,AP$3,#REF!,$L72,#REF!,AP$1)
+SUMIFS(#REF!,#REF!,AP$2,#REF!,AP$3,#REF!,$L72,#REF!,AP$1)
+SUMIFS(#REF!,#REF!,"Lấy",#REF!,AP$2,#REF!,AP$3,#REF!,AP$1,#REF!,$L72)</f>
        <v>#REF!</v>
      </c>
      <c r="AQ72" s="333" t="e">
        <f>SUMIFS(#REF!,#REF!,AQ$2,#REF!,AQ$3,#REF!,$L72,#REF!,AQ$1)
+SUMIFS(#REF!,#REF!,AQ$2,#REF!,AQ$3,#REF!,$L72,#REF!,AQ$1)
+SUMIFS(#REF!,#REF!,"Lấy",#REF!,AQ$2,#REF!,AQ$3,#REF!,AQ$1,#REF!,$L72)</f>
        <v>#REF!</v>
      </c>
      <c r="AR72" s="334" t="e">
        <f t="shared" ref="AR72:AR135" si="10">SUM(AF72:AQ72)</f>
        <v>#REF!</v>
      </c>
      <c r="AT72" s="333" t="e">
        <f>SUMIFS(#REF!,#REF!,AT$2,#REF!,AT$3,#REF!,$L72,#REF!,AT$1)
+SUMIFS(#REF!,#REF!,AT$2,#REF!,AT$3,#REF!,$L72,#REF!,AT$1)
+SUMIFS(#REF!,#REF!,"Lấy",#REF!,AT$2,#REF!,AT$3,#REF!,AT$1,#REF!,$L72)</f>
        <v>#REF!</v>
      </c>
      <c r="AU72" s="333" t="e">
        <f>SUMIFS(#REF!,#REF!,AU$2,#REF!,AU$3,#REF!,$L72,#REF!,AU$1)
+SUMIFS(#REF!,#REF!,AU$2,#REF!,AU$3,#REF!,$L72,#REF!,AU$1)
+SUMIFS(#REF!,#REF!,"Lấy",#REF!,AU$2,#REF!,AU$3,#REF!,AU$1,#REF!,$L72)</f>
        <v>#REF!</v>
      </c>
      <c r="AV72" s="333" t="e">
        <f>SUMIFS(#REF!,#REF!,AV$2,#REF!,AV$3,#REF!,$L72,#REF!,AV$1)
+SUMIFS(#REF!,#REF!,AV$2,#REF!,AV$3,#REF!,$L72,#REF!,AV$1)
+SUMIFS(#REF!,#REF!,"Lấy",#REF!,AV$2,#REF!,AV$3,#REF!,AV$1,#REF!,$L72)</f>
        <v>#REF!</v>
      </c>
      <c r="AW72" s="333" t="e">
        <f>SUMIFS(#REF!,#REF!,AW$2,#REF!,AW$3,#REF!,$L72,#REF!,AW$1)
+SUMIFS(#REF!,#REF!,AW$2,#REF!,AW$3,#REF!,$L72,#REF!,AW$1)
+SUMIFS(#REF!,#REF!,"Lấy",#REF!,AW$2,#REF!,AW$3,#REF!,AW$1,#REF!,$L72)</f>
        <v>#REF!</v>
      </c>
      <c r="AX72" s="333" t="e">
        <f>SUMIFS(#REF!,#REF!,AX$2,#REF!,AX$3,#REF!,$L72,#REF!,AX$1)
+SUMIFS(#REF!,#REF!,AX$2,#REF!,AX$3,#REF!,$L72,#REF!,AX$1)
+SUMIFS(#REF!,#REF!,"Lấy",#REF!,AX$2,#REF!,AX$3,#REF!,AX$1,#REF!,$L72)</f>
        <v>#REF!</v>
      </c>
      <c r="AY72" s="333" t="e">
        <f>SUMIFS(#REF!,#REF!,AY$2,#REF!,AY$3,#REF!,$L72,#REF!,AY$1)
+SUMIFS(#REF!,#REF!,AY$2,#REF!,AY$3,#REF!,$L72,#REF!,AY$1)
+SUMIFS(#REF!,#REF!,"Lấy",#REF!,AY$2,#REF!,AY$3,#REF!,AY$1,#REF!,$L72)</f>
        <v>#REF!</v>
      </c>
      <c r="AZ72" s="333" t="e">
        <f>SUMIFS(#REF!,#REF!,AZ$2,#REF!,AZ$3,#REF!,$L72,#REF!,AZ$1)
+SUMIFS(#REF!,#REF!,AZ$2,#REF!,AZ$3,#REF!,$L72,#REF!,AZ$1)
+SUMIFS(#REF!,#REF!,"Lấy",#REF!,AZ$2,#REF!,AZ$3,#REF!,AZ$1,#REF!,$L72)</f>
        <v>#REF!</v>
      </c>
      <c r="BA72" s="333" t="e">
        <f>SUMIFS(#REF!,#REF!,BA$2,#REF!,BA$3,#REF!,$L72,#REF!,BA$1)
+SUMIFS(#REF!,#REF!,BA$2,#REF!,BA$3,#REF!,$L72,#REF!,BA$1)
+SUMIFS(#REF!,#REF!,"Lấy",#REF!,BA$2,#REF!,BA$3,#REF!,BA$1,#REF!,$L72)</f>
        <v>#REF!</v>
      </c>
      <c r="BB72" s="333" t="e">
        <f>SUMIFS(#REF!,#REF!,BB$2,#REF!,BB$3,#REF!,$L72,#REF!,BB$1)
+SUMIFS(#REF!,#REF!,BB$2,#REF!,BB$3,#REF!,$L72,#REF!,BB$1)
+SUMIFS(#REF!,#REF!,"Lấy",#REF!,BB$2,#REF!,BB$3,#REF!,BB$1,#REF!,$L72)</f>
        <v>#REF!</v>
      </c>
      <c r="BC72" s="333" t="e">
        <f>SUMIFS(#REF!,#REF!,BC$2,#REF!,BC$3,#REF!,$L72,#REF!,BC$1)
+SUMIFS(#REF!,#REF!,BC$2,#REF!,BC$3,#REF!,$L72,#REF!,BC$1)
+SUMIFS(#REF!,#REF!,"Lấy",#REF!,BC$2,#REF!,BC$3,#REF!,BC$1,#REF!,$L72)</f>
        <v>#REF!</v>
      </c>
      <c r="BD72" s="333" t="e">
        <f>SUMIFS(#REF!,#REF!,BD$2,#REF!,BD$3,#REF!,$L72,#REF!,BD$1)
+SUMIFS(#REF!,#REF!,BD$2,#REF!,BD$3,#REF!,$L72,#REF!,BD$1)
+SUMIFS(#REF!,#REF!,"Lấy",#REF!,BD$2,#REF!,BD$3,#REF!,BD$1,#REF!,$L72)</f>
        <v>#REF!</v>
      </c>
      <c r="BE72" s="333" t="e">
        <f>SUMIFS(#REF!,#REF!,BE$2,#REF!,BE$3,#REF!,$L72,#REF!,BE$1)
+SUMIFS(#REF!,#REF!,BE$2,#REF!,BE$3,#REF!,$L72,#REF!,BE$1)
+SUMIFS(#REF!,#REF!,"Lấy",#REF!,BE$2,#REF!,BE$3,#REF!,BE$1,#REF!,$L72)</f>
        <v>#REF!</v>
      </c>
      <c r="BF72" s="334" t="e">
        <f t="shared" ref="BF72:BF135" si="11">SUM(AT72:BE72)</f>
        <v>#REF!</v>
      </c>
      <c r="BH72" s="333" t="e">
        <f>SUMIFS(#REF!,#REF!,BH$2,#REF!,BH$3,#REF!,$L72,#REF!,BH$1)
+SUMIFS(#REF!,#REF!,BH$2,#REF!,BH$3,#REF!,$L72,#REF!,BH$1)
+SUMIFS(#REF!,#REF!,"Lấy",#REF!,BH$2,#REF!,BH$3,#REF!,BH$1,#REF!,$L72)</f>
        <v>#REF!</v>
      </c>
      <c r="BI72" s="333" t="e">
        <f>SUMIFS(#REF!,#REF!,BI$2,#REF!,BI$3,#REF!,$L72,#REF!,BI$1)
+SUMIFS(#REF!,#REF!,BI$2,#REF!,BI$3,#REF!,$L72,#REF!,BI$1)
+SUMIFS(#REF!,#REF!,"Lấy",#REF!,BI$2,#REF!,BI$3,#REF!,BI$1,#REF!,$L72)</f>
        <v>#REF!</v>
      </c>
      <c r="BJ72" s="333" t="e">
        <f>SUMIFS(#REF!,#REF!,BJ$2,#REF!,BJ$3,#REF!,$L72,#REF!,BJ$1)
+SUMIFS(#REF!,#REF!,BJ$2,#REF!,BJ$3,#REF!,$L72,#REF!,BJ$1)
+SUMIFS(#REF!,#REF!,"Lấy",#REF!,BJ$2,#REF!,BJ$3,#REF!,BJ$1,#REF!,$L72)</f>
        <v>#REF!</v>
      </c>
      <c r="BK72" s="333" t="e">
        <f>SUMIFS(#REF!,#REF!,BK$2,#REF!,BK$3,#REF!,$L72,#REF!,BK$1)
+SUMIFS(#REF!,#REF!,BK$2,#REF!,BK$3,#REF!,$L72,#REF!,BK$1)
+SUMIFS(#REF!,#REF!,"Lấy",#REF!,BK$2,#REF!,BK$3,#REF!,BK$1,#REF!,$L72)</f>
        <v>#REF!</v>
      </c>
      <c r="BL72" s="333" t="e">
        <f>SUMIFS(#REF!,#REF!,BL$2,#REF!,BL$3,#REF!,$L72,#REF!,BL$1)
+SUMIFS(#REF!,#REF!,BL$2,#REF!,BL$3,#REF!,$L72,#REF!,BL$1)
+SUMIFS(#REF!,#REF!,"Lấy",#REF!,BL$2,#REF!,BL$3,#REF!,BL$1,#REF!,$L72)</f>
        <v>#REF!</v>
      </c>
      <c r="BM72" s="333" t="e">
        <f>SUMIFS(#REF!,#REF!,BM$2,#REF!,BM$3,#REF!,$L72,#REF!,BM$1)
+SUMIFS(#REF!,#REF!,BM$2,#REF!,BM$3,#REF!,$L72,#REF!,BM$1)
+SUMIFS(#REF!,#REF!,"Lấy",#REF!,BM$2,#REF!,BM$3,#REF!,BM$1,#REF!,$L72)</f>
        <v>#REF!</v>
      </c>
      <c r="BN72" s="333" t="e">
        <f>SUMIFS(#REF!,#REF!,BN$2,#REF!,BN$3,#REF!,$L72,#REF!,BN$1)
+SUMIFS(#REF!,#REF!,BN$2,#REF!,BN$3,#REF!,$L72,#REF!,BN$1)
+SUMIFS(#REF!,#REF!,"Lấy",#REF!,BN$2,#REF!,BN$3,#REF!,BN$1,#REF!,$L72)</f>
        <v>#REF!</v>
      </c>
      <c r="BO72" s="333" t="e">
        <f>SUMIFS(#REF!,#REF!,BO$2,#REF!,BO$3,#REF!,$L72,#REF!,BO$1)
+SUMIFS(#REF!,#REF!,BO$2,#REF!,BO$3,#REF!,$L72,#REF!,BO$1)
+SUMIFS(#REF!,#REF!,"Lấy",#REF!,BO$2,#REF!,BO$3,#REF!,BO$1,#REF!,$L72)</f>
        <v>#REF!</v>
      </c>
      <c r="BP72" s="333" t="e">
        <f>SUMIFS(#REF!,#REF!,BP$2,#REF!,BP$3,#REF!,$L72,#REF!,BP$1)
+SUMIFS(#REF!,#REF!,BP$2,#REF!,BP$3,#REF!,$L72,#REF!,BP$1)
+SUMIFS(#REF!,#REF!,"Lấy",#REF!,BP$2,#REF!,BP$3,#REF!,BP$1,#REF!,$L72)</f>
        <v>#REF!</v>
      </c>
      <c r="BQ72" s="333" t="e">
        <f>SUMIFS(#REF!,#REF!,BQ$2,#REF!,BQ$3,#REF!,$L72,#REF!,BQ$1)
+SUMIFS(#REF!,#REF!,BQ$2,#REF!,BQ$3,#REF!,$L72,#REF!,BQ$1)
+SUMIFS(#REF!,#REF!,"Lấy",#REF!,BQ$2,#REF!,BQ$3,#REF!,BQ$1,#REF!,$L72)</f>
        <v>#REF!</v>
      </c>
      <c r="BR72" s="333" t="e">
        <f>SUMIFS(#REF!,#REF!,BR$2,#REF!,BR$3,#REF!,$L72,#REF!,BR$1)
+SUMIFS(#REF!,#REF!,BR$2,#REF!,BR$3,#REF!,$L72,#REF!,BR$1)
+SUMIFS(#REF!,#REF!,"Lấy",#REF!,BR$2,#REF!,BR$3,#REF!,BR$1,#REF!,$L72)</f>
        <v>#REF!</v>
      </c>
      <c r="BS72" s="333" t="e">
        <f>SUMIFS(#REF!,#REF!,BS$2,#REF!,BS$3,#REF!,$L72,#REF!,BS$1)
+SUMIFS(#REF!,#REF!,BS$2,#REF!,BS$3,#REF!,$L72,#REF!,BS$1)
+SUMIFS(#REF!,#REF!,"Lấy",#REF!,BS$2,#REF!,BS$3,#REF!,BS$1,#REF!,$L72)</f>
        <v>#REF!</v>
      </c>
      <c r="BT72" s="334" t="e">
        <f t="shared" ref="BT72:BT135" si="12">SUM(BH72:BS72)</f>
        <v>#REF!</v>
      </c>
      <c r="BV72" s="331">
        <v>10000000</v>
      </c>
      <c r="BW72" s="331">
        <v>10000000</v>
      </c>
      <c r="BX72" s="331">
        <v>10000000</v>
      </c>
      <c r="BY72" s="331">
        <v>10000000</v>
      </c>
      <c r="BZ72" s="331">
        <v>10000000</v>
      </c>
      <c r="CA72" s="331">
        <v>10000000</v>
      </c>
      <c r="CB72" s="331">
        <v>10000000</v>
      </c>
      <c r="CC72" s="331">
        <v>10000000</v>
      </c>
      <c r="CD72" s="331">
        <v>10000000</v>
      </c>
      <c r="CE72" s="331">
        <v>10000000</v>
      </c>
      <c r="CF72" s="331">
        <v>10000000</v>
      </c>
      <c r="CG72" s="331">
        <v>10000000</v>
      </c>
      <c r="CH72" s="334">
        <f t="shared" ref="CH72:CH135" si="13">SUM(BV72:CG72)</f>
        <v>120000000</v>
      </c>
      <c r="CI72" s="377">
        <f t="shared" ref="CI72:CI135" si="14">IFERROR(CV72/4*12/CH72-1,)</f>
        <v>-0.32502877500000005</v>
      </c>
      <c r="CJ72" s="331">
        <v>11464349</v>
      </c>
      <c r="CK72" s="331">
        <v>2028000</v>
      </c>
      <c r="CL72" s="331">
        <v>13506500</v>
      </c>
      <c r="CM72" s="331">
        <v>0</v>
      </c>
      <c r="CN72" s="331">
        <v>0</v>
      </c>
      <c r="CO72" s="333"/>
      <c r="CP72" s="333"/>
      <c r="CQ72" s="333"/>
      <c r="CR72" s="333"/>
      <c r="CS72" s="333"/>
      <c r="CT72" s="333"/>
      <c r="CU72" s="333"/>
      <c r="CV72" s="334">
        <f t="shared" ref="CV72:CV135" si="15">SUM(CJ72:CU72)</f>
        <v>26998849</v>
      </c>
      <c r="CX72" s="1033"/>
    </row>
    <row r="73" spans="1:102" s="3" customFormat="1" ht="27.6" x14ac:dyDescent="0.25">
      <c r="A73" s="191"/>
      <c r="B73" s="212">
        <f>IF(C73=0,"",MAX($B$7:B72)+1)</f>
        <v>65</v>
      </c>
      <c r="C73" s="204">
        <v>6272002503</v>
      </c>
      <c r="D73" s="205" t="str">
        <f>_xlfn.XLOOKUP(C73,'COA_DTGroup_Update 20260428'!$C$410:$C$854,'COA_DTGroup_Update 20260428'!$A$410:$A$854,"")</f>
        <v>Dầu nhớt Bảo trì sữa chữa máy</v>
      </c>
      <c r="E73" s="205"/>
      <c r="F73" s="204" t="s">
        <v>874</v>
      </c>
      <c r="G73" s="205" t="s">
        <v>875</v>
      </c>
      <c r="H73" s="200">
        <f>VLOOKUP(C73,'COA_DTGroup_Update 20260428'!C:D,2,0)</f>
        <v>627</v>
      </c>
      <c r="I73" s="200">
        <v>44</v>
      </c>
      <c r="J73" s="201" t="s">
        <v>134</v>
      </c>
      <c r="K73" s="223"/>
      <c r="L73" s="286" t="s">
        <v>2050</v>
      </c>
      <c r="M73" s="287" t="s">
        <v>2259</v>
      </c>
      <c r="N73" s="284"/>
      <c r="O73" s="284" t="s">
        <v>2050</v>
      </c>
      <c r="P73" s="1" t="b">
        <v>1</v>
      </c>
      <c r="R73" s="335" t="e">
        <f>SUMIFS(#REF!,#REF!,R$2,#REF!,R$3,#REF!,$L73,#REF!,R$1)
+SUMIFS(#REF!,#REF!,R$2,#REF!,R$3,#REF!,$L73,#REF!,R$1)
+SUMIFS(#REF!,#REF!,"Lấy",#REF!,R$2,#REF!,R$3,#REF!,R$1,#REF!,$L73)</f>
        <v>#REF!</v>
      </c>
      <c r="S73" s="335" t="e">
        <f>SUMIFS(#REF!,#REF!,S$2,#REF!,S$3,#REF!,$L73,#REF!,S$1)
+SUMIFS(#REF!,#REF!,S$2,#REF!,S$3,#REF!,$L73,#REF!,S$1)
+SUMIFS(#REF!,#REF!,"Lấy",#REF!,S$2,#REF!,S$3,#REF!,S$1,#REF!,$L73)</f>
        <v>#REF!</v>
      </c>
      <c r="T73" s="335" t="e">
        <f>SUMIFS(#REF!,#REF!,T$2,#REF!,T$3,#REF!,$L73,#REF!,T$1)
+SUMIFS(#REF!,#REF!,T$2,#REF!,T$3,#REF!,$L73,#REF!,T$1)
+SUMIFS(#REF!,#REF!,"Lấy",#REF!,T$2,#REF!,T$3,#REF!,T$1,#REF!,$L73)</f>
        <v>#REF!</v>
      </c>
      <c r="U73" s="335" t="e">
        <f>SUMIFS(#REF!,#REF!,U$2,#REF!,U$3,#REF!,$L73,#REF!,U$1)
+SUMIFS(#REF!,#REF!,U$2,#REF!,U$3,#REF!,$L73,#REF!,U$1)
+SUMIFS(#REF!,#REF!,"Lấy",#REF!,U$2,#REF!,U$3,#REF!,U$1,#REF!,$L73)</f>
        <v>#REF!</v>
      </c>
      <c r="V73" s="335" t="e">
        <f>SUMIFS(#REF!,#REF!,V$2,#REF!,V$3,#REF!,$L73,#REF!,V$1)
+SUMIFS(#REF!,#REF!,V$2,#REF!,V$3,#REF!,$L73,#REF!,V$1)
+SUMIFS(#REF!,#REF!,"Lấy",#REF!,V$2,#REF!,V$3,#REF!,V$1,#REF!,$L73)</f>
        <v>#REF!</v>
      </c>
      <c r="W73" s="335" t="e">
        <f>SUMIFS(#REF!,#REF!,W$2,#REF!,W$3,#REF!,$L73,#REF!,W$1)
+SUMIFS(#REF!,#REF!,W$2,#REF!,W$3,#REF!,$L73,#REF!,W$1)
+SUMIFS(#REF!,#REF!,"Lấy",#REF!,W$2,#REF!,W$3,#REF!,W$1,#REF!,$L73)</f>
        <v>#REF!</v>
      </c>
      <c r="X73" s="335" t="e">
        <f>SUMIFS(#REF!,#REF!,X$2,#REF!,X$3,#REF!,$L73,#REF!,X$1)
+SUMIFS(#REF!,#REF!,X$2,#REF!,X$3,#REF!,$L73,#REF!,X$1)
+SUMIFS(#REF!,#REF!,"Lấy",#REF!,X$2,#REF!,X$3,#REF!,X$1,#REF!,$L73)</f>
        <v>#REF!</v>
      </c>
      <c r="Y73" s="335" t="e">
        <f>SUMIFS(#REF!,#REF!,Y$2,#REF!,Y$3,#REF!,$L73,#REF!,Y$1)
+SUMIFS(#REF!,#REF!,Y$2,#REF!,Y$3,#REF!,$L73,#REF!,Y$1)
+SUMIFS(#REF!,#REF!,"Lấy",#REF!,Y$2,#REF!,Y$3,#REF!,Y$1,#REF!,$L73)</f>
        <v>#REF!</v>
      </c>
      <c r="Z73" s="335" t="e">
        <f>SUMIFS(#REF!,#REF!,Z$2,#REF!,Z$3,#REF!,$L73,#REF!,Z$1)
+SUMIFS(#REF!,#REF!,Z$2,#REF!,Z$3,#REF!,$L73,#REF!,Z$1)
+SUMIFS(#REF!,#REF!,"Lấy",#REF!,Z$2,#REF!,Z$3,#REF!,Z$1,#REF!,$L73)</f>
        <v>#REF!</v>
      </c>
      <c r="AA73" s="335" t="e">
        <f>SUMIFS(#REF!,#REF!,AA$2,#REF!,AA$3,#REF!,$L73,#REF!,AA$1)
+SUMIFS(#REF!,#REF!,AA$2,#REF!,AA$3,#REF!,$L73,#REF!,AA$1)
+SUMIFS(#REF!,#REF!,"Lấy",#REF!,AA$2,#REF!,AA$3,#REF!,AA$1,#REF!,$L73)</f>
        <v>#REF!</v>
      </c>
      <c r="AB73" s="335" t="e">
        <f>SUMIFS(#REF!,#REF!,AB$2,#REF!,AB$3,#REF!,$L73,#REF!,AB$1)
+SUMIFS(#REF!,#REF!,AB$2,#REF!,AB$3,#REF!,$L73,#REF!,AB$1)
+SUMIFS(#REF!,#REF!,"Lấy",#REF!,AB$2,#REF!,AB$3,#REF!,AB$1,#REF!,$L73)</f>
        <v>#REF!</v>
      </c>
      <c r="AC73" s="335" t="e">
        <f>SUMIFS(#REF!,#REF!,AC$2,#REF!,AC$3,#REF!,$L73,#REF!,AC$1)
+SUMIFS(#REF!,#REF!,AC$2,#REF!,AC$3,#REF!,$L73,#REF!,AC$1)
+SUMIFS(#REF!,#REF!,"Lấy",#REF!,AC$2,#REF!,AC$3,#REF!,AC$1,#REF!,$L73)</f>
        <v>#REF!</v>
      </c>
      <c r="AD73" s="336" t="e">
        <f t="shared" si="9"/>
        <v>#REF!</v>
      </c>
      <c r="AF73" s="335" t="e">
        <f>SUMIFS(#REF!,#REF!,AF$2,#REF!,AF$3,#REF!,$L73,#REF!,AF$1)
+SUMIFS(#REF!,#REF!,AF$2,#REF!,AF$3,#REF!,$L73,#REF!,AF$1)
+SUMIFS(#REF!,#REF!,"Lấy",#REF!,AF$2,#REF!,AF$3,#REF!,AF$1,#REF!,$L73)</f>
        <v>#REF!</v>
      </c>
      <c r="AG73" s="335" t="e">
        <f>SUMIFS(#REF!,#REF!,AG$2,#REF!,AG$3,#REF!,$L73,#REF!,AG$1)
+SUMIFS(#REF!,#REF!,AG$2,#REF!,AG$3,#REF!,$L73,#REF!,AG$1)
+SUMIFS(#REF!,#REF!,"Lấy",#REF!,AG$2,#REF!,AG$3,#REF!,AG$1,#REF!,$L73)</f>
        <v>#REF!</v>
      </c>
      <c r="AH73" s="335" t="e">
        <f>SUMIFS(#REF!,#REF!,AH$2,#REF!,AH$3,#REF!,$L73,#REF!,AH$1)
+SUMIFS(#REF!,#REF!,AH$2,#REF!,AH$3,#REF!,$L73,#REF!,AH$1)
+SUMIFS(#REF!,#REF!,"Lấy",#REF!,AH$2,#REF!,AH$3,#REF!,AH$1,#REF!,$L73)</f>
        <v>#REF!</v>
      </c>
      <c r="AI73" s="335" t="e">
        <f>SUMIFS(#REF!,#REF!,AI$2,#REF!,AI$3,#REF!,$L73,#REF!,AI$1)
+SUMIFS(#REF!,#REF!,AI$2,#REF!,AI$3,#REF!,$L73,#REF!,AI$1)
+SUMIFS(#REF!,#REF!,"Lấy",#REF!,AI$2,#REF!,AI$3,#REF!,AI$1,#REF!,$L73)</f>
        <v>#REF!</v>
      </c>
      <c r="AJ73" s="335" t="e">
        <f>SUMIFS(#REF!,#REF!,AJ$2,#REF!,AJ$3,#REF!,$L73,#REF!,AJ$1)
+SUMIFS(#REF!,#REF!,AJ$2,#REF!,AJ$3,#REF!,$L73,#REF!,AJ$1)
+SUMIFS(#REF!,#REF!,"Lấy",#REF!,AJ$2,#REF!,AJ$3,#REF!,AJ$1,#REF!,$L73)</f>
        <v>#REF!</v>
      </c>
      <c r="AK73" s="335" t="e">
        <f>SUMIFS(#REF!,#REF!,AK$2,#REF!,AK$3,#REF!,$L73,#REF!,AK$1)
+SUMIFS(#REF!,#REF!,AK$2,#REF!,AK$3,#REF!,$L73,#REF!,AK$1)
+SUMIFS(#REF!,#REF!,"Lấy",#REF!,AK$2,#REF!,AK$3,#REF!,AK$1,#REF!,$L73)</f>
        <v>#REF!</v>
      </c>
      <c r="AL73" s="335" t="e">
        <f>SUMIFS(#REF!,#REF!,AL$2,#REF!,AL$3,#REF!,$L73,#REF!,AL$1)
+SUMIFS(#REF!,#REF!,AL$2,#REF!,AL$3,#REF!,$L73,#REF!,AL$1)
+SUMIFS(#REF!,#REF!,"Lấy",#REF!,AL$2,#REF!,AL$3,#REF!,AL$1,#REF!,$L73)</f>
        <v>#REF!</v>
      </c>
      <c r="AM73" s="335" t="e">
        <f>SUMIFS(#REF!,#REF!,AM$2,#REF!,AM$3,#REF!,$L73,#REF!,AM$1)
+SUMIFS(#REF!,#REF!,AM$2,#REF!,AM$3,#REF!,$L73,#REF!,AM$1)
+SUMIFS(#REF!,#REF!,"Lấy",#REF!,AM$2,#REF!,AM$3,#REF!,AM$1,#REF!,$L73)</f>
        <v>#REF!</v>
      </c>
      <c r="AN73" s="335" t="e">
        <f>SUMIFS(#REF!,#REF!,AN$2,#REF!,AN$3,#REF!,$L73,#REF!,AN$1)
+SUMIFS(#REF!,#REF!,AN$2,#REF!,AN$3,#REF!,$L73,#REF!,AN$1)
+SUMIFS(#REF!,#REF!,"Lấy",#REF!,AN$2,#REF!,AN$3,#REF!,AN$1,#REF!,$L73)</f>
        <v>#REF!</v>
      </c>
      <c r="AO73" s="335" t="e">
        <f>SUMIFS(#REF!,#REF!,AO$2,#REF!,AO$3,#REF!,$L73,#REF!,AO$1)
+SUMIFS(#REF!,#REF!,AO$2,#REF!,AO$3,#REF!,$L73,#REF!,AO$1)
+SUMIFS(#REF!,#REF!,"Lấy",#REF!,AO$2,#REF!,AO$3,#REF!,AO$1,#REF!,$L73)</f>
        <v>#REF!</v>
      </c>
      <c r="AP73" s="335" t="e">
        <f>SUMIFS(#REF!,#REF!,AP$2,#REF!,AP$3,#REF!,$L73,#REF!,AP$1)
+SUMIFS(#REF!,#REF!,AP$2,#REF!,AP$3,#REF!,$L73,#REF!,AP$1)
+SUMIFS(#REF!,#REF!,"Lấy",#REF!,AP$2,#REF!,AP$3,#REF!,AP$1,#REF!,$L73)</f>
        <v>#REF!</v>
      </c>
      <c r="AQ73" s="335" t="e">
        <f>SUMIFS(#REF!,#REF!,AQ$2,#REF!,AQ$3,#REF!,$L73,#REF!,AQ$1)
+SUMIFS(#REF!,#REF!,AQ$2,#REF!,AQ$3,#REF!,$L73,#REF!,AQ$1)
+SUMIFS(#REF!,#REF!,"Lấy",#REF!,AQ$2,#REF!,AQ$3,#REF!,AQ$1,#REF!,$L73)</f>
        <v>#REF!</v>
      </c>
      <c r="AR73" s="336" t="e">
        <f t="shared" si="10"/>
        <v>#REF!</v>
      </c>
      <c r="AT73" s="335" t="e">
        <f>SUMIFS(#REF!,#REF!,AT$2,#REF!,AT$3,#REF!,$L73,#REF!,AT$1)
+SUMIFS(#REF!,#REF!,AT$2,#REF!,AT$3,#REF!,$L73,#REF!,AT$1)
+SUMIFS(#REF!,#REF!,"Lấy",#REF!,AT$2,#REF!,AT$3,#REF!,AT$1,#REF!,$L73)</f>
        <v>#REF!</v>
      </c>
      <c r="AU73" s="335" t="e">
        <f>SUMIFS(#REF!,#REF!,AU$2,#REF!,AU$3,#REF!,$L73,#REF!,AU$1)
+SUMIFS(#REF!,#REF!,AU$2,#REF!,AU$3,#REF!,$L73,#REF!,AU$1)
+SUMIFS(#REF!,#REF!,"Lấy",#REF!,AU$2,#REF!,AU$3,#REF!,AU$1,#REF!,$L73)</f>
        <v>#REF!</v>
      </c>
      <c r="AV73" s="335" t="e">
        <f>SUMIFS(#REF!,#REF!,AV$2,#REF!,AV$3,#REF!,$L73,#REF!,AV$1)
+SUMIFS(#REF!,#REF!,AV$2,#REF!,AV$3,#REF!,$L73,#REF!,AV$1)
+SUMIFS(#REF!,#REF!,"Lấy",#REF!,AV$2,#REF!,AV$3,#REF!,AV$1,#REF!,$L73)</f>
        <v>#REF!</v>
      </c>
      <c r="AW73" s="335" t="e">
        <f>SUMIFS(#REF!,#REF!,AW$2,#REF!,AW$3,#REF!,$L73,#REF!,AW$1)
+SUMIFS(#REF!,#REF!,AW$2,#REF!,AW$3,#REF!,$L73,#REF!,AW$1)
+SUMIFS(#REF!,#REF!,"Lấy",#REF!,AW$2,#REF!,AW$3,#REF!,AW$1,#REF!,$L73)</f>
        <v>#REF!</v>
      </c>
      <c r="AX73" s="335" t="e">
        <f>SUMIFS(#REF!,#REF!,AX$2,#REF!,AX$3,#REF!,$L73,#REF!,AX$1)
+SUMIFS(#REF!,#REF!,AX$2,#REF!,AX$3,#REF!,$L73,#REF!,AX$1)
+SUMIFS(#REF!,#REF!,"Lấy",#REF!,AX$2,#REF!,AX$3,#REF!,AX$1,#REF!,$L73)</f>
        <v>#REF!</v>
      </c>
      <c r="AY73" s="335" t="e">
        <f>SUMIFS(#REF!,#REF!,AY$2,#REF!,AY$3,#REF!,$L73,#REF!,AY$1)
+SUMIFS(#REF!,#REF!,AY$2,#REF!,AY$3,#REF!,$L73,#REF!,AY$1)
+SUMIFS(#REF!,#REF!,"Lấy",#REF!,AY$2,#REF!,AY$3,#REF!,AY$1,#REF!,$L73)</f>
        <v>#REF!</v>
      </c>
      <c r="AZ73" s="335" t="e">
        <f>SUMIFS(#REF!,#REF!,AZ$2,#REF!,AZ$3,#REF!,$L73,#REF!,AZ$1)
+SUMIFS(#REF!,#REF!,AZ$2,#REF!,AZ$3,#REF!,$L73,#REF!,AZ$1)
+SUMIFS(#REF!,#REF!,"Lấy",#REF!,AZ$2,#REF!,AZ$3,#REF!,AZ$1,#REF!,$L73)</f>
        <v>#REF!</v>
      </c>
      <c r="BA73" s="335" t="e">
        <f>SUMIFS(#REF!,#REF!,BA$2,#REF!,BA$3,#REF!,$L73,#REF!,BA$1)
+SUMIFS(#REF!,#REF!,BA$2,#REF!,BA$3,#REF!,$L73,#REF!,BA$1)
+SUMIFS(#REF!,#REF!,"Lấy",#REF!,BA$2,#REF!,BA$3,#REF!,BA$1,#REF!,$L73)</f>
        <v>#REF!</v>
      </c>
      <c r="BB73" s="335" t="e">
        <f>SUMIFS(#REF!,#REF!,BB$2,#REF!,BB$3,#REF!,$L73,#REF!,BB$1)
+SUMIFS(#REF!,#REF!,BB$2,#REF!,BB$3,#REF!,$L73,#REF!,BB$1)
+SUMIFS(#REF!,#REF!,"Lấy",#REF!,BB$2,#REF!,BB$3,#REF!,BB$1,#REF!,$L73)</f>
        <v>#REF!</v>
      </c>
      <c r="BC73" s="335" t="e">
        <f>SUMIFS(#REF!,#REF!,BC$2,#REF!,BC$3,#REF!,$L73,#REF!,BC$1)
+SUMIFS(#REF!,#REF!,BC$2,#REF!,BC$3,#REF!,$L73,#REF!,BC$1)
+SUMIFS(#REF!,#REF!,"Lấy",#REF!,BC$2,#REF!,BC$3,#REF!,BC$1,#REF!,$L73)</f>
        <v>#REF!</v>
      </c>
      <c r="BD73" s="335" t="e">
        <f>SUMIFS(#REF!,#REF!,BD$2,#REF!,BD$3,#REF!,$L73,#REF!,BD$1)
+SUMIFS(#REF!,#REF!,BD$2,#REF!,BD$3,#REF!,$L73,#REF!,BD$1)
+SUMIFS(#REF!,#REF!,"Lấy",#REF!,BD$2,#REF!,BD$3,#REF!,BD$1,#REF!,$L73)</f>
        <v>#REF!</v>
      </c>
      <c r="BE73" s="335" t="e">
        <f>SUMIFS(#REF!,#REF!,BE$2,#REF!,BE$3,#REF!,$L73,#REF!,BE$1)
+SUMIFS(#REF!,#REF!,BE$2,#REF!,BE$3,#REF!,$L73,#REF!,BE$1)
+SUMIFS(#REF!,#REF!,"Lấy",#REF!,BE$2,#REF!,BE$3,#REF!,BE$1,#REF!,$L73)</f>
        <v>#REF!</v>
      </c>
      <c r="BF73" s="336" t="e">
        <f t="shared" si="11"/>
        <v>#REF!</v>
      </c>
      <c r="BH73" s="335" t="e">
        <f>SUMIFS(#REF!,#REF!,BH$2,#REF!,BH$3,#REF!,$L73,#REF!,BH$1)
+SUMIFS(#REF!,#REF!,BH$2,#REF!,BH$3,#REF!,$L73,#REF!,BH$1)
+SUMIFS(#REF!,#REF!,"Lấy",#REF!,BH$2,#REF!,BH$3,#REF!,BH$1,#REF!,$L73)</f>
        <v>#REF!</v>
      </c>
      <c r="BI73" s="335" t="e">
        <f>SUMIFS(#REF!,#REF!,BI$2,#REF!,BI$3,#REF!,$L73,#REF!,BI$1)
+SUMIFS(#REF!,#REF!,BI$2,#REF!,BI$3,#REF!,$L73,#REF!,BI$1)
+SUMIFS(#REF!,#REF!,"Lấy",#REF!,BI$2,#REF!,BI$3,#REF!,BI$1,#REF!,$L73)</f>
        <v>#REF!</v>
      </c>
      <c r="BJ73" s="335" t="e">
        <f>SUMIFS(#REF!,#REF!,BJ$2,#REF!,BJ$3,#REF!,$L73,#REF!,BJ$1)
+SUMIFS(#REF!,#REF!,BJ$2,#REF!,BJ$3,#REF!,$L73,#REF!,BJ$1)
+SUMIFS(#REF!,#REF!,"Lấy",#REF!,BJ$2,#REF!,BJ$3,#REF!,BJ$1,#REF!,$L73)</f>
        <v>#REF!</v>
      </c>
      <c r="BK73" s="335" t="e">
        <f>SUMIFS(#REF!,#REF!,BK$2,#REF!,BK$3,#REF!,$L73,#REF!,BK$1)
+SUMIFS(#REF!,#REF!,BK$2,#REF!,BK$3,#REF!,$L73,#REF!,BK$1)
+SUMIFS(#REF!,#REF!,"Lấy",#REF!,BK$2,#REF!,BK$3,#REF!,BK$1,#REF!,$L73)</f>
        <v>#REF!</v>
      </c>
      <c r="BL73" s="335" t="e">
        <f>SUMIFS(#REF!,#REF!,BL$2,#REF!,BL$3,#REF!,$L73,#REF!,BL$1)
+SUMIFS(#REF!,#REF!,BL$2,#REF!,BL$3,#REF!,$L73,#REF!,BL$1)
+SUMIFS(#REF!,#REF!,"Lấy",#REF!,BL$2,#REF!,BL$3,#REF!,BL$1,#REF!,$L73)</f>
        <v>#REF!</v>
      </c>
      <c r="BM73" s="335" t="e">
        <f>SUMIFS(#REF!,#REF!,BM$2,#REF!,BM$3,#REF!,$L73,#REF!,BM$1)
+SUMIFS(#REF!,#REF!,BM$2,#REF!,BM$3,#REF!,$L73,#REF!,BM$1)
+SUMIFS(#REF!,#REF!,"Lấy",#REF!,BM$2,#REF!,BM$3,#REF!,BM$1,#REF!,$L73)</f>
        <v>#REF!</v>
      </c>
      <c r="BN73" s="335" t="e">
        <f>SUMIFS(#REF!,#REF!,BN$2,#REF!,BN$3,#REF!,$L73,#REF!,BN$1)
+SUMIFS(#REF!,#REF!,BN$2,#REF!,BN$3,#REF!,$L73,#REF!,BN$1)
+SUMIFS(#REF!,#REF!,"Lấy",#REF!,BN$2,#REF!,BN$3,#REF!,BN$1,#REF!,$L73)</f>
        <v>#REF!</v>
      </c>
      <c r="BO73" s="335" t="e">
        <f>SUMIFS(#REF!,#REF!,BO$2,#REF!,BO$3,#REF!,$L73,#REF!,BO$1)
+SUMIFS(#REF!,#REF!,BO$2,#REF!,BO$3,#REF!,$L73,#REF!,BO$1)
+SUMIFS(#REF!,#REF!,"Lấy",#REF!,BO$2,#REF!,BO$3,#REF!,BO$1,#REF!,$L73)</f>
        <v>#REF!</v>
      </c>
      <c r="BP73" s="335" t="e">
        <f>SUMIFS(#REF!,#REF!,BP$2,#REF!,BP$3,#REF!,$L73,#REF!,BP$1)
+SUMIFS(#REF!,#REF!,BP$2,#REF!,BP$3,#REF!,$L73,#REF!,BP$1)
+SUMIFS(#REF!,#REF!,"Lấy",#REF!,BP$2,#REF!,BP$3,#REF!,BP$1,#REF!,$L73)</f>
        <v>#REF!</v>
      </c>
      <c r="BQ73" s="335" t="e">
        <f>SUMIFS(#REF!,#REF!,BQ$2,#REF!,BQ$3,#REF!,$L73,#REF!,BQ$1)
+SUMIFS(#REF!,#REF!,BQ$2,#REF!,BQ$3,#REF!,$L73,#REF!,BQ$1)
+SUMIFS(#REF!,#REF!,"Lấy",#REF!,BQ$2,#REF!,BQ$3,#REF!,BQ$1,#REF!,$L73)</f>
        <v>#REF!</v>
      </c>
      <c r="BR73" s="335" t="e">
        <f>SUMIFS(#REF!,#REF!,BR$2,#REF!,BR$3,#REF!,$L73,#REF!,BR$1)
+SUMIFS(#REF!,#REF!,BR$2,#REF!,BR$3,#REF!,$L73,#REF!,BR$1)
+SUMIFS(#REF!,#REF!,"Lấy",#REF!,BR$2,#REF!,BR$3,#REF!,BR$1,#REF!,$L73)</f>
        <v>#REF!</v>
      </c>
      <c r="BS73" s="335" t="e">
        <f>SUMIFS(#REF!,#REF!,BS$2,#REF!,BS$3,#REF!,$L73,#REF!,BS$1)
+SUMIFS(#REF!,#REF!,BS$2,#REF!,BS$3,#REF!,$L73,#REF!,BS$1)
+SUMIFS(#REF!,#REF!,"Lấy",#REF!,BS$2,#REF!,BS$3,#REF!,BS$1,#REF!,$L73)</f>
        <v>#REF!</v>
      </c>
      <c r="BT73" s="336" t="e">
        <f t="shared" si="12"/>
        <v>#REF!</v>
      </c>
      <c r="BV73" s="331">
        <v>0</v>
      </c>
      <c r="BW73" s="331">
        <v>0</v>
      </c>
      <c r="BX73" s="331">
        <v>0</v>
      </c>
      <c r="BY73" s="331">
        <v>0</v>
      </c>
      <c r="BZ73" s="331">
        <v>0</v>
      </c>
      <c r="CA73" s="331">
        <v>0</v>
      </c>
      <c r="CB73" s="331">
        <v>0</v>
      </c>
      <c r="CC73" s="331">
        <v>0</v>
      </c>
      <c r="CD73" s="331">
        <v>0</v>
      </c>
      <c r="CE73" s="331">
        <v>0</v>
      </c>
      <c r="CF73" s="331">
        <v>0</v>
      </c>
      <c r="CG73" s="331">
        <v>0</v>
      </c>
      <c r="CH73" s="336">
        <f t="shared" si="13"/>
        <v>0</v>
      </c>
      <c r="CI73" s="377">
        <f t="shared" si="14"/>
        <v>0</v>
      </c>
      <c r="CJ73" s="331">
        <v>0</v>
      </c>
      <c r="CK73" s="331">
        <v>0</v>
      </c>
      <c r="CL73" s="331">
        <v>0</v>
      </c>
      <c r="CM73" s="331">
        <v>400000</v>
      </c>
      <c r="CN73" s="331">
        <v>0</v>
      </c>
      <c r="CO73" s="335"/>
      <c r="CP73" s="335"/>
      <c r="CQ73" s="335"/>
      <c r="CR73" s="335"/>
      <c r="CS73" s="335"/>
      <c r="CT73" s="335"/>
      <c r="CU73" s="335"/>
      <c r="CV73" s="336">
        <f t="shared" si="15"/>
        <v>400000</v>
      </c>
      <c r="CX73" s="1033"/>
    </row>
    <row r="74" spans="1:102" s="3" customFormat="1" ht="27.6" x14ac:dyDescent="0.25">
      <c r="A74" s="191"/>
      <c r="B74" s="212">
        <f>IF(C74=0,"",MAX($B$7:B73)+1)</f>
        <v>66</v>
      </c>
      <c r="C74" s="204">
        <v>6272006501</v>
      </c>
      <c r="D74" s="205" t="str">
        <f>_xlfn.XLOOKUP(C74,'COA_DTGroup_Update 20260428'!$C$410:$C$854,'COA_DTGroup_Update 20260428'!$A$410:$A$854,"")</f>
        <v>CP bảo trì- xuất nhiên liệu</v>
      </c>
      <c r="E74" s="205"/>
      <c r="F74" s="204" t="s">
        <v>876</v>
      </c>
      <c r="G74" s="205" t="s">
        <v>875</v>
      </c>
      <c r="H74" s="200">
        <f>VLOOKUP(C74,'COA_DTGroup_Update 20260428'!C:D,2,0)</f>
        <v>627</v>
      </c>
      <c r="I74" s="200">
        <v>44</v>
      </c>
      <c r="J74" s="201" t="s">
        <v>134</v>
      </c>
      <c r="K74" s="223"/>
      <c r="L74" s="286" t="s">
        <v>719</v>
      </c>
      <c r="M74" s="287" t="s">
        <v>2259</v>
      </c>
      <c r="N74" s="284"/>
      <c r="O74" s="284" t="s">
        <v>719</v>
      </c>
      <c r="P74" s="1" t="b">
        <v>1</v>
      </c>
      <c r="R74" s="335" t="e">
        <f>SUMIFS(#REF!,#REF!,R$2,#REF!,R$3,#REF!,$L74,#REF!,R$1)
+SUMIFS(#REF!,#REF!,R$2,#REF!,R$3,#REF!,$L74,#REF!,R$1)
+SUMIFS(#REF!,#REF!,"Lấy",#REF!,R$2,#REF!,R$3,#REF!,R$1,#REF!,$L74)</f>
        <v>#REF!</v>
      </c>
      <c r="S74" s="335" t="e">
        <f>SUMIFS(#REF!,#REF!,S$2,#REF!,S$3,#REF!,$L74,#REF!,S$1)
+SUMIFS(#REF!,#REF!,S$2,#REF!,S$3,#REF!,$L74,#REF!,S$1)
+SUMIFS(#REF!,#REF!,"Lấy",#REF!,S$2,#REF!,S$3,#REF!,S$1,#REF!,$L74)</f>
        <v>#REF!</v>
      </c>
      <c r="T74" s="335" t="e">
        <f>SUMIFS(#REF!,#REF!,T$2,#REF!,T$3,#REF!,$L74,#REF!,T$1)
+SUMIFS(#REF!,#REF!,T$2,#REF!,T$3,#REF!,$L74,#REF!,T$1)
+SUMIFS(#REF!,#REF!,"Lấy",#REF!,T$2,#REF!,T$3,#REF!,T$1,#REF!,$L74)</f>
        <v>#REF!</v>
      </c>
      <c r="U74" s="335" t="e">
        <f>SUMIFS(#REF!,#REF!,U$2,#REF!,U$3,#REF!,$L74,#REF!,U$1)
+SUMIFS(#REF!,#REF!,U$2,#REF!,U$3,#REF!,$L74,#REF!,U$1)
+SUMIFS(#REF!,#REF!,"Lấy",#REF!,U$2,#REF!,U$3,#REF!,U$1,#REF!,$L74)</f>
        <v>#REF!</v>
      </c>
      <c r="V74" s="335" t="e">
        <f>SUMIFS(#REF!,#REF!,V$2,#REF!,V$3,#REF!,$L74,#REF!,V$1)
+SUMIFS(#REF!,#REF!,V$2,#REF!,V$3,#REF!,$L74,#REF!,V$1)
+SUMIFS(#REF!,#REF!,"Lấy",#REF!,V$2,#REF!,V$3,#REF!,V$1,#REF!,$L74)</f>
        <v>#REF!</v>
      </c>
      <c r="W74" s="335" t="e">
        <f>SUMIFS(#REF!,#REF!,W$2,#REF!,W$3,#REF!,$L74,#REF!,W$1)
+SUMIFS(#REF!,#REF!,W$2,#REF!,W$3,#REF!,$L74,#REF!,W$1)
+SUMIFS(#REF!,#REF!,"Lấy",#REF!,W$2,#REF!,W$3,#REF!,W$1,#REF!,$L74)</f>
        <v>#REF!</v>
      </c>
      <c r="X74" s="335" t="e">
        <f>SUMIFS(#REF!,#REF!,X$2,#REF!,X$3,#REF!,$L74,#REF!,X$1)
+SUMIFS(#REF!,#REF!,X$2,#REF!,X$3,#REF!,$L74,#REF!,X$1)
+SUMIFS(#REF!,#REF!,"Lấy",#REF!,X$2,#REF!,X$3,#REF!,X$1,#REF!,$L74)</f>
        <v>#REF!</v>
      </c>
      <c r="Y74" s="335" t="e">
        <f>SUMIFS(#REF!,#REF!,Y$2,#REF!,Y$3,#REF!,$L74,#REF!,Y$1)
+SUMIFS(#REF!,#REF!,Y$2,#REF!,Y$3,#REF!,$L74,#REF!,Y$1)
+SUMIFS(#REF!,#REF!,"Lấy",#REF!,Y$2,#REF!,Y$3,#REF!,Y$1,#REF!,$L74)</f>
        <v>#REF!</v>
      </c>
      <c r="Z74" s="335" t="e">
        <f>SUMIFS(#REF!,#REF!,Z$2,#REF!,Z$3,#REF!,$L74,#REF!,Z$1)
+SUMIFS(#REF!,#REF!,Z$2,#REF!,Z$3,#REF!,$L74,#REF!,Z$1)
+SUMIFS(#REF!,#REF!,"Lấy",#REF!,Z$2,#REF!,Z$3,#REF!,Z$1,#REF!,$L74)</f>
        <v>#REF!</v>
      </c>
      <c r="AA74" s="335" t="e">
        <f>SUMIFS(#REF!,#REF!,AA$2,#REF!,AA$3,#REF!,$L74,#REF!,AA$1)
+SUMIFS(#REF!,#REF!,AA$2,#REF!,AA$3,#REF!,$L74,#REF!,AA$1)
+SUMIFS(#REF!,#REF!,"Lấy",#REF!,AA$2,#REF!,AA$3,#REF!,AA$1,#REF!,$L74)</f>
        <v>#REF!</v>
      </c>
      <c r="AB74" s="335" t="e">
        <f>SUMIFS(#REF!,#REF!,AB$2,#REF!,AB$3,#REF!,$L74,#REF!,AB$1)
+SUMIFS(#REF!,#REF!,AB$2,#REF!,AB$3,#REF!,$L74,#REF!,AB$1)
+SUMIFS(#REF!,#REF!,"Lấy",#REF!,AB$2,#REF!,AB$3,#REF!,AB$1,#REF!,$L74)</f>
        <v>#REF!</v>
      </c>
      <c r="AC74" s="335" t="e">
        <f>SUMIFS(#REF!,#REF!,AC$2,#REF!,AC$3,#REF!,$L74,#REF!,AC$1)
+SUMIFS(#REF!,#REF!,AC$2,#REF!,AC$3,#REF!,$L74,#REF!,AC$1)
+SUMIFS(#REF!,#REF!,"Lấy",#REF!,AC$2,#REF!,AC$3,#REF!,AC$1,#REF!,$L74)</f>
        <v>#REF!</v>
      </c>
      <c r="AD74" s="336" t="e">
        <f t="shared" si="9"/>
        <v>#REF!</v>
      </c>
      <c r="AF74" s="335" t="e">
        <f>SUMIFS(#REF!,#REF!,AF$2,#REF!,AF$3,#REF!,$L74,#REF!,AF$1)
+SUMIFS(#REF!,#REF!,AF$2,#REF!,AF$3,#REF!,$L74,#REF!,AF$1)
+SUMIFS(#REF!,#REF!,"Lấy",#REF!,AF$2,#REF!,AF$3,#REF!,AF$1,#REF!,$L74)</f>
        <v>#REF!</v>
      </c>
      <c r="AG74" s="335" t="e">
        <f>SUMIFS(#REF!,#REF!,AG$2,#REF!,AG$3,#REF!,$L74,#REF!,AG$1)
+SUMIFS(#REF!,#REF!,AG$2,#REF!,AG$3,#REF!,$L74,#REF!,AG$1)
+SUMIFS(#REF!,#REF!,"Lấy",#REF!,AG$2,#REF!,AG$3,#REF!,AG$1,#REF!,$L74)</f>
        <v>#REF!</v>
      </c>
      <c r="AH74" s="335" t="e">
        <f>SUMIFS(#REF!,#REF!,AH$2,#REF!,AH$3,#REF!,$L74,#REF!,AH$1)
+SUMIFS(#REF!,#REF!,AH$2,#REF!,AH$3,#REF!,$L74,#REF!,AH$1)
+SUMIFS(#REF!,#REF!,"Lấy",#REF!,AH$2,#REF!,AH$3,#REF!,AH$1,#REF!,$L74)</f>
        <v>#REF!</v>
      </c>
      <c r="AI74" s="335" t="e">
        <f>SUMIFS(#REF!,#REF!,AI$2,#REF!,AI$3,#REF!,$L74,#REF!,AI$1)
+SUMIFS(#REF!,#REF!,AI$2,#REF!,AI$3,#REF!,$L74,#REF!,AI$1)
+SUMIFS(#REF!,#REF!,"Lấy",#REF!,AI$2,#REF!,AI$3,#REF!,AI$1,#REF!,$L74)</f>
        <v>#REF!</v>
      </c>
      <c r="AJ74" s="335" t="e">
        <f>SUMIFS(#REF!,#REF!,AJ$2,#REF!,AJ$3,#REF!,$L74,#REF!,AJ$1)
+SUMIFS(#REF!,#REF!,AJ$2,#REF!,AJ$3,#REF!,$L74,#REF!,AJ$1)
+SUMIFS(#REF!,#REF!,"Lấy",#REF!,AJ$2,#REF!,AJ$3,#REF!,AJ$1,#REF!,$L74)</f>
        <v>#REF!</v>
      </c>
      <c r="AK74" s="335" t="e">
        <f>SUMIFS(#REF!,#REF!,AK$2,#REF!,AK$3,#REF!,$L74,#REF!,AK$1)
+SUMIFS(#REF!,#REF!,AK$2,#REF!,AK$3,#REF!,$L74,#REF!,AK$1)
+SUMIFS(#REF!,#REF!,"Lấy",#REF!,AK$2,#REF!,AK$3,#REF!,AK$1,#REF!,$L74)</f>
        <v>#REF!</v>
      </c>
      <c r="AL74" s="335" t="e">
        <f>SUMIFS(#REF!,#REF!,AL$2,#REF!,AL$3,#REF!,$L74,#REF!,AL$1)
+SUMIFS(#REF!,#REF!,AL$2,#REF!,AL$3,#REF!,$L74,#REF!,AL$1)
+SUMIFS(#REF!,#REF!,"Lấy",#REF!,AL$2,#REF!,AL$3,#REF!,AL$1,#REF!,$L74)</f>
        <v>#REF!</v>
      </c>
      <c r="AM74" s="335" t="e">
        <f>SUMIFS(#REF!,#REF!,AM$2,#REF!,AM$3,#REF!,$L74,#REF!,AM$1)
+SUMIFS(#REF!,#REF!,AM$2,#REF!,AM$3,#REF!,$L74,#REF!,AM$1)
+SUMIFS(#REF!,#REF!,"Lấy",#REF!,AM$2,#REF!,AM$3,#REF!,AM$1,#REF!,$L74)</f>
        <v>#REF!</v>
      </c>
      <c r="AN74" s="335" t="e">
        <f>SUMIFS(#REF!,#REF!,AN$2,#REF!,AN$3,#REF!,$L74,#REF!,AN$1)
+SUMIFS(#REF!,#REF!,AN$2,#REF!,AN$3,#REF!,$L74,#REF!,AN$1)
+SUMIFS(#REF!,#REF!,"Lấy",#REF!,AN$2,#REF!,AN$3,#REF!,AN$1,#REF!,$L74)</f>
        <v>#REF!</v>
      </c>
      <c r="AO74" s="335" t="e">
        <f>SUMIFS(#REF!,#REF!,AO$2,#REF!,AO$3,#REF!,$L74,#REF!,AO$1)
+SUMIFS(#REF!,#REF!,AO$2,#REF!,AO$3,#REF!,$L74,#REF!,AO$1)
+SUMIFS(#REF!,#REF!,"Lấy",#REF!,AO$2,#REF!,AO$3,#REF!,AO$1,#REF!,$L74)</f>
        <v>#REF!</v>
      </c>
      <c r="AP74" s="335" t="e">
        <f>SUMIFS(#REF!,#REF!,AP$2,#REF!,AP$3,#REF!,$L74,#REF!,AP$1)
+SUMIFS(#REF!,#REF!,AP$2,#REF!,AP$3,#REF!,$L74,#REF!,AP$1)
+SUMIFS(#REF!,#REF!,"Lấy",#REF!,AP$2,#REF!,AP$3,#REF!,AP$1,#REF!,$L74)</f>
        <v>#REF!</v>
      </c>
      <c r="AQ74" s="335" t="e">
        <f>SUMIFS(#REF!,#REF!,AQ$2,#REF!,AQ$3,#REF!,$L74,#REF!,AQ$1)
+SUMIFS(#REF!,#REF!,AQ$2,#REF!,AQ$3,#REF!,$L74,#REF!,AQ$1)
+SUMIFS(#REF!,#REF!,"Lấy",#REF!,AQ$2,#REF!,AQ$3,#REF!,AQ$1,#REF!,$L74)</f>
        <v>#REF!</v>
      </c>
      <c r="AR74" s="336" t="e">
        <f t="shared" si="10"/>
        <v>#REF!</v>
      </c>
      <c r="AT74" s="335" t="e">
        <f>SUMIFS(#REF!,#REF!,AT$2,#REF!,AT$3,#REF!,$L74,#REF!,AT$1)
+SUMIFS(#REF!,#REF!,AT$2,#REF!,AT$3,#REF!,$L74,#REF!,AT$1)
+SUMIFS(#REF!,#REF!,"Lấy",#REF!,AT$2,#REF!,AT$3,#REF!,AT$1,#REF!,$L74)</f>
        <v>#REF!</v>
      </c>
      <c r="AU74" s="335" t="e">
        <f>SUMIFS(#REF!,#REF!,AU$2,#REF!,AU$3,#REF!,$L74,#REF!,AU$1)
+SUMIFS(#REF!,#REF!,AU$2,#REF!,AU$3,#REF!,$L74,#REF!,AU$1)
+SUMIFS(#REF!,#REF!,"Lấy",#REF!,AU$2,#REF!,AU$3,#REF!,AU$1,#REF!,$L74)</f>
        <v>#REF!</v>
      </c>
      <c r="AV74" s="335" t="e">
        <f>SUMIFS(#REF!,#REF!,AV$2,#REF!,AV$3,#REF!,$L74,#REF!,AV$1)
+SUMIFS(#REF!,#REF!,AV$2,#REF!,AV$3,#REF!,$L74,#REF!,AV$1)
+SUMIFS(#REF!,#REF!,"Lấy",#REF!,AV$2,#REF!,AV$3,#REF!,AV$1,#REF!,$L74)</f>
        <v>#REF!</v>
      </c>
      <c r="AW74" s="335" t="e">
        <f>SUMIFS(#REF!,#REF!,AW$2,#REF!,AW$3,#REF!,$L74,#REF!,AW$1)
+SUMIFS(#REF!,#REF!,AW$2,#REF!,AW$3,#REF!,$L74,#REF!,AW$1)
+SUMIFS(#REF!,#REF!,"Lấy",#REF!,AW$2,#REF!,AW$3,#REF!,AW$1,#REF!,$L74)</f>
        <v>#REF!</v>
      </c>
      <c r="AX74" s="335" t="e">
        <f>SUMIFS(#REF!,#REF!,AX$2,#REF!,AX$3,#REF!,$L74,#REF!,AX$1)
+SUMIFS(#REF!,#REF!,AX$2,#REF!,AX$3,#REF!,$L74,#REF!,AX$1)
+SUMIFS(#REF!,#REF!,"Lấy",#REF!,AX$2,#REF!,AX$3,#REF!,AX$1,#REF!,$L74)</f>
        <v>#REF!</v>
      </c>
      <c r="AY74" s="335" t="e">
        <f>SUMIFS(#REF!,#REF!,AY$2,#REF!,AY$3,#REF!,$L74,#REF!,AY$1)
+SUMIFS(#REF!,#REF!,AY$2,#REF!,AY$3,#REF!,$L74,#REF!,AY$1)
+SUMIFS(#REF!,#REF!,"Lấy",#REF!,AY$2,#REF!,AY$3,#REF!,AY$1,#REF!,$L74)</f>
        <v>#REF!</v>
      </c>
      <c r="AZ74" s="335" t="e">
        <f>SUMIFS(#REF!,#REF!,AZ$2,#REF!,AZ$3,#REF!,$L74,#REF!,AZ$1)
+SUMIFS(#REF!,#REF!,AZ$2,#REF!,AZ$3,#REF!,$L74,#REF!,AZ$1)
+SUMIFS(#REF!,#REF!,"Lấy",#REF!,AZ$2,#REF!,AZ$3,#REF!,AZ$1,#REF!,$L74)</f>
        <v>#REF!</v>
      </c>
      <c r="BA74" s="335" t="e">
        <f>SUMIFS(#REF!,#REF!,BA$2,#REF!,BA$3,#REF!,$L74,#REF!,BA$1)
+SUMIFS(#REF!,#REF!,BA$2,#REF!,BA$3,#REF!,$L74,#REF!,BA$1)
+SUMIFS(#REF!,#REF!,"Lấy",#REF!,BA$2,#REF!,BA$3,#REF!,BA$1,#REF!,$L74)</f>
        <v>#REF!</v>
      </c>
      <c r="BB74" s="335" t="e">
        <f>SUMIFS(#REF!,#REF!,BB$2,#REF!,BB$3,#REF!,$L74,#REF!,BB$1)
+SUMIFS(#REF!,#REF!,BB$2,#REF!,BB$3,#REF!,$L74,#REF!,BB$1)
+SUMIFS(#REF!,#REF!,"Lấy",#REF!,BB$2,#REF!,BB$3,#REF!,BB$1,#REF!,$L74)</f>
        <v>#REF!</v>
      </c>
      <c r="BC74" s="335" t="e">
        <f>SUMIFS(#REF!,#REF!,BC$2,#REF!,BC$3,#REF!,$L74,#REF!,BC$1)
+SUMIFS(#REF!,#REF!,BC$2,#REF!,BC$3,#REF!,$L74,#REF!,BC$1)
+SUMIFS(#REF!,#REF!,"Lấy",#REF!,BC$2,#REF!,BC$3,#REF!,BC$1,#REF!,$L74)</f>
        <v>#REF!</v>
      </c>
      <c r="BD74" s="335" t="e">
        <f>SUMIFS(#REF!,#REF!,BD$2,#REF!,BD$3,#REF!,$L74,#REF!,BD$1)
+SUMIFS(#REF!,#REF!,BD$2,#REF!,BD$3,#REF!,$L74,#REF!,BD$1)
+SUMIFS(#REF!,#REF!,"Lấy",#REF!,BD$2,#REF!,BD$3,#REF!,BD$1,#REF!,$L74)</f>
        <v>#REF!</v>
      </c>
      <c r="BE74" s="335" t="e">
        <f>SUMIFS(#REF!,#REF!,BE$2,#REF!,BE$3,#REF!,$L74,#REF!,BE$1)
+SUMIFS(#REF!,#REF!,BE$2,#REF!,BE$3,#REF!,$L74,#REF!,BE$1)
+SUMIFS(#REF!,#REF!,"Lấy",#REF!,BE$2,#REF!,BE$3,#REF!,BE$1,#REF!,$L74)</f>
        <v>#REF!</v>
      </c>
      <c r="BF74" s="336" t="e">
        <f t="shared" si="11"/>
        <v>#REF!</v>
      </c>
      <c r="BH74" s="335" t="e">
        <f>SUMIFS(#REF!,#REF!,BH$2,#REF!,BH$3,#REF!,$L74,#REF!,BH$1)
+SUMIFS(#REF!,#REF!,BH$2,#REF!,BH$3,#REF!,$L74,#REF!,BH$1)
+SUMIFS(#REF!,#REF!,"Lấy",#REF!,BH$2,#REF!,BH$3,#REF!,BH$1,#REF!,$L74)</f>
        <v>#REF!</v>
      </c>
      <c r="BI74" s="335" t="e">
        <f>SUMIFS(#REF!,#REF!,BI$2,#REF!,BI$3,#REF!,$L74,#REF!,BI$1)
+SUMIFS(#REF!,#REF!,BI$2,#REF!,BI$3,#REF!,$L74,#REF!,BI$1)
+SUMIFS(#REF!,#REF!,"Lấy",#REF!,BI$2,#REF!,BI$3,#REF!,BI$1,#REF!,$L74)</f>
        <v>#REF!</v>
      </c>
      <c r="BJ74" s="335" t="e">
        <f>SUMIFS(#REF!,#REF!,BJ$2,#REF!,BJ$3,#REF!,$L74,#REF!,BJ$1)
+SUMIFS(#REF!,#REF!,BJ$2,#REF!,BJ$3,#REF!,$L74,#REF!,BJ$1)
+SUMIFS(#REF!,#REF!,"Lấy",#REF!,BJ$2,#REF!,BJ$3,#REF!,BJ$1,#REF!,$L74)</f>
        <v>#REF!</v>
      </c>
      <c r="BK74" s="335" t="e">
        <f>SUMIFS(#REF!,#REF!,BK$2,#REF!,BK$3,#REF!,$L74,#REF!,BK$1)
+SUMIFS(#REF!,#REF!,BK$2,#REF!,BK$3,#REF!,$L74,#REF!,BK$1)
+SUMIFS(#REF!,#REF!,"Lấy",#REF!,BK$2,#REF!,BK$3,#REF!,BK$1,#REF!,$L74)</f>
        <v>#REF!</v>
      </c>
      <c r="BL74" s="335" t="e">
        <f>SUMIFS(#REF!,#REF!,BL$2,#REF!,BL$3,#REF!,$L74,#REF!,BL$1)
+SUMIFS(#REF!,#REF!,BL$2,#REF!,BL$3,#REF!,$L74,#REF!,BL$1)
+SUMIFS(#REF!,#REF!,"Lấy",#REF!,BL$2,#REF!,BL$3,#REF!,BL$1,#REF!,$L74)</f>
        <v>#REF!</v>
      </c>
      <c r="BM74" s="335" t="e">
        <f>SUMIFS(#REF!,#REF!,BM$2,#REF!,BM$3,#REF!,$L74,#REF!,BM$1)
+SUMIFS(#REF!,#REF!,BM$2,#REF!,BM$3,#REF!,$L74,#REF!,BM$1)
+SUMIFS(#REF!,#REF!,"Lấy",#REF!,BM$2,#REF!,BM$3,#REF!,BM$1,#REF!,$L74)</f>
        <v>#REF!</v>
      </c>
      <c r="BN74" s="335" t="e">
        <f>SUMIFS(#REF!,#REF!,BN$2,#REF!,BN$3,#REF!,$L74,#REF!,BN$1)
+SUMIFS(#REF!,#REF!,BN$2,#REF!,BN$3,#REF!,$L74,#REF!,BN$1)
+SUMIFS(#REF!,#REF!,"Lấy",#REF!,BN$2,#REF!,BN$3,#REF!,BN$1,#REF!,$L74)</f>
        <v>#REF!</v>
      </c>
      <c r="BO74" s="335" t="e">
        <f>SUMIFS(#REF!,#REF!,BO$2,#REF!,BO$3,#REF!,$L74,#REF!,BO$1)
+SUMIFS(#REF!,#REF!,BO$2,#REF!,BO$3,#REF!,$L74,#REF!,BO$1)
+SUMIFS(#REF!,#REF!,"Lấy",#REF!,BO$2,#REF!,BO$3,#REF!,BO$1,#REF!,$L74)</f>
        <v>#REF!</v>
      </c>
      <c r="BP74" s="335" t="e">
        <f>SUMIFS(#REF!,#REF!,BP$2,#REF!,BP$3,#REF!,$L74,#REF!,BP$1)
+SUMIFS(#REF!,#REF!,BP$2,#REF!,BP$3,#REF!,$L74,#REF!,BP$1)
+SUMIFS(#REF!,#REF!,"Lấy",#REF!,BP$2,#REF!,BP$3,#REF!,BP$1,#REF!,$L74)</f>
        <v>#REF!</v>
      </c>
      <c r="BQ74" s="335" t="e">
        <f>SUMIFS(#REF!,#REF!,BQ$2,#REF!,BQ$3,#REF!,$L74,#REF!,BQ$1)
+SUMIFS(#REF!,#REF!,BQ$2,#REF!,BQ$3,#REF!,$L74,#REF!,BQ$1)
+SUMIFS(#REF!,#REF!,"Lấy",#REF!,BQ$2,#REF!,BQ$3,#REF!,BQ$1,#REF!,$L74)</f>
        <v>#REF!</v>
      </c>
      <c r="BR74" s="335" t="e">
        <f>SUMIFS(#REF!,#REF!,BR$2,#REF!,BR$3,#REF!,$L74,#REF!,BR$1)
+SUMIFS(#REF!,#REF!,BR$2,#REF!,BR$3,#REF!,$L74,#REF!,BR$1)
+SUMIFS(#REF!,#REF!,"Lấy",#REF!,BR$2,#REF!,BR$3,#REF!,BR$1,#REF!,$L74)</f>
        <v>#REF!</v>
      </c>
      <c r="BS74" s="335" t="e">
        <f>SUMIFS(#REF!,#REF!,BS$2,#REF!,BS$3,#REF!,$L74,#REF!,BS$1)
+SUMIFS(#REF!,#REF!,BS$2,#REF!,BS$3,#REF!,$L74,#REF!,BS$1)
+SUMIFS(#REF!,#REF!,"Lấy",#REF!,BS$2,#REF!,BS$3,#REF!,BS$1,#REF!,$L74)</f>
        <v>#REF!</v>
      </c>
      <c r="BT74" s="336" t="e">
        <f t="shared" si="12"/>
        <v>#REF!</v>
      </c>
      <c r="BV74" s="331">
        <v>0</v>
      </c>
      <c r="BW74" s="331">
        <v>0</v>
      </c>
      <c r="BX74" s="331">
        <v>0</v>
      </c>
      <c r="BY74" s="331">
        <v>0</v>
      </c>
      <c r="BZ74" s="331">
        <v>0</v>
      </c>
      <c r="CA74" s="331">
        <v>0</v>
      </c>
      <c r="CB74" s="331">
        <v>0</v>
      </c>
      <c r="CC74" s="331">
        <v>0</v>
      </c>
      <c r="CD74" s="331">
        <v>0</v>
      </c>
      <c r="CE74" s="331">
        <v>0</v>
      </c>
      <c r="CF74" s="331">
        <v>0</v>
      </c>
      <c r="CG74" s="331">
        <v>0</v>
      </c>
      <c r="CH74" s="336">
        <f t="shared" si="13"/>
        <v>0</v>
      </c>
      <c r="CI74" s="377">
        <f t="shared" si="14"/>
        <v>0</v>
      </c>
      <c r="CJ74" s="331">
        <v>0</v>
      </c>
      <c r="CK74" s="331">
        <v>0</v>
      </c>
      <c r="CL74" s="331">
        <v>0</v>
      </c>
      <c r="CM74" s="331">
        <v>0</v>
      </c>
      <c r="CN74" s="331">
        <v>0</v>
      </c>
      <c r="CO74" s="335"/>
      <c r="CP74" s="335"/>
      <c r="CQ74" s="335"/>
      <c r="CR74" s="335"/>
      <c r="CS74" s="335"/>
      <c r="CT74" s="335"/>
      <c r="CU74" s="335"/>
      <c r="CV74" s="336">
        <f t="shared" si="15"/>
        <v>0</v>
      </c>
      <c r="CX74" s="1033"/>
    </row>
    <row r="75" spans="1:102" s="3" customFormat="1" ht="41.4" x14ac:dyDescent="0.25">
      <c r="A75" s="191"/>
      <c r="B75" s="212">
        <f>IF(C75=0,"",MAX($B$7:B74)+1)</f>
        <v>67</v>
      </c>
      <c r="C75" s="204">
        <v>6273006501</v>
      </c>
      <c r="D75" s="205" t="str">
        <f>_xlfn.XLOOKUP(C75,'COA_DTGroup_Update 20260428'!$C$410:$C$854,'COA_DTGroup_Update 20260428'!$A$410:$A$854,"")</f>
        <v>CP bảo trì- xuất VT</v>
      </c>
      <c r="E75" s="205"/>
      <c r="F75" s="204" t="s">
        <v>876</v>
      </c>
      <c r="G75" s="205" t="s">
        <v>875</v>
      </c>
      <c r="H75" s="200">
        <f>VLOOKUP(C75,'COA_DTGroup_Update 20260428'!C:D,2,0)</f>
        <v>627</v>
      </c>
      <c r="I75" s="200">
        <v>44</v>
      </c>
      <c r="J75" s="201" t="s">
        <v>134</v>
      </c>
      <c r="K75" s="223"/>
      <c r="L75" s="286" t="s">
        <v>585</v>
      </c>
      <c r="M75" s="289" t="s">
        <v>2283</v>
      </c>
      <c r="N75" s="284"/>
      <c r="O75" s="284" t="s">
        <v>585</v>
      </c>
      <c r="P75" s="1" t="b">
        <v>1</v>
      </c>
      <c r="R75" s="335" t="e">
        <f>SUMIFS(#REF!,#REF!,R$2,#REF!,R$3,#REF!,$L75,#REF!,R$1)
+SUMIFS(#REF!,#REF!,R$2,#REF!,R$3,#REF!,$L75,#REF!,R$1)
+SUMIFS(#REF!,#REF!,"Lấy",#REF!,R$2,#REF!,R$3,#REF!,R$1,#REF!,$L75)</f>
        <v>#REF!</v>
      </c>
      <c r="S75" s="335" t="e">
        <f>SUMIFS(#REF!,#REF!,S$2,#REF!,S$3,#REF!,$L75,#REF!,S$1)
+SUMIFS(#REF!,#REF!,S$2,#REF!,S$3,#REF!,$L75,#REF!,S$1)
+SUMIFS(#REF!,#REF!,"Lấy",#REF!,S$2,#REF!,S$3,#REF!,S$1,#REF!,$L75)</f>
        <v>#REF!</v>
      </c>
      <c r="T75" s="335" t="e">
        <f>SUMIFS(#REF!,#REF!,T$2,#REF!,T$3,#REF!,$L75,#REF!,T$1)
+SUMIFS(#REF!,#REF!,T$2,#REF!,T$3,#REF!,$L75,#REF!,T$1)
+SUMIFS(#REF!,#REF!,"Lấy",#REF!,T$2,#REF!,T$3,#REF!,T$1,#REF!,$L75)</f>
        <v>#REF!</v>
      </c>
      <c r="U75" s="335" t="e">
        <f>SUMIFS(#REF!,#REF!,U$2,#REF!,U$3,#REF!,$L75,#REF!,U$1)
+SUMIFS(#REF!,#REF!,U$2,#REF!,U$3,#REF!,$L75,#REF!,U$1)
+SUMIFS(#REF!,#REF!,"Lấy",#REF!,U$2,#REF!,U$3,#REF!,U$1,#REF!,$L75)</f>
        <v>#REF!</v>
      </c>
      <c r="V75" s="335" t="e">
        <f>SUMIFS(#REF!,#REF!,V$2,#REF!,V$3,#REF!,$L75,#REF!,V$1)
+SUMIFS(#REF!,#REF!,V$2,#REF!,V$3,#REF!,$L75,#REF!,V$1)
+SUMIFS(#REF!,#REF!,"Lấy",#REF!,V$2,#REF!,V$3,#REF!,V$1,#REF!,$L75)</f>
        <v>#REF!</v>
      </c>
      <c r="W75" s="335" t="e">
        <f>SUMIFS(#REF!,#REF!,W$2,#REF!,W$3,#REF!,$L75,#REF!,W$1)
+SUMIFS(#REF!,#REF!,W$2,#REF!,W$3,#REF!,$L75,#REF!,W$1)
+SUMIFS(#REF!,#REF!,"Lấy",#REF!,W$2,#REF!,W$3,#REF!,W$1,#REF!,$L75)</f>
        <v>#REF!</v>
      </c>
      <c r="X75" s="335" t="e">
        <f>SUMIFS(#REF!,#REF!,X$2,#REF!,X$3,#REF!,$L75,#REF!,X$1)
+SUMIFS(#REF!,#REF!,X$2,#REF!,X$3,#REF!,$L75,#REF!,X$1)
+SUMIFS(#REF!,#REF!,"Lấy",#REF!,X$2,#REF!,X$3,#REF!,X$1,#REF!,$L75)</f>
        <v>#REF!</v>
      </c>
      <c r="Y75" s="335" t="e">
        <f>SUMIFS(#REF!,#REF!,Y$2,#REF!,Y$3,#REF!,$L75,#REF!,Y$1)
+SUMIFS(#REF!,#REF!,Y$2,#REF!,Y$3,#REF!,$L75,#REF!,Y$1)
+SUMIFS(#REF!,#REF!,"Lấy",#REF!,Y$2,#REF!,Y$3,#REF!,Y$1,#REF!,$L75)</f>
        <v>#REF!</v>
      </c>
      <c r="Z75" s="335" t="e">
        <f>SUMIFS(#REF!,#REF!,Z$2,#REF!,Z$3,#REF!,$L75,#REF!,Z$1)
+SUMIFS(#REF!,#REF!,Z$2,#REF!,Z$3,#REF!,$L75,#REF!,Z$1)
+SUMIFS(#REF!,#REF!,"Lấy",#REF!,Z$2,#REF!,Z$3,#REF!,Z$1,#REF!,$L75)</f>
        <v>#REF!</v>
      </c>
      <c r="AA75" s="335" t="e">
        <f>SUMIFS(#REF!,#REF!,AA$2,#REF!,AA$3,#REF!,$L75,#REF!,AA$1)
+SUMIFS(#REF!,#REF!,AA$2,#REF!,AA$3,#REF!,$L75,#REF!,AA$1)
+SUMIFS(#REF!,#REF!,"Lấy",#REF!,AA$2,#REF!,AA$3,#REF!,AA$1,#REF!,$L75)</f>
        <v>#REF!</v>
      </c>
      <c r="AB75" s="335" t="e">
        <f>SUMIFS(#REF!,#REF!,AB$2,#REF!,AB$3,#REF!,$L75,#REF!,AB$1)
+SUMIFS(#REF!,#REF!,AB$2,#REF!,AB$3,#REF!,$L75,#REF!,AB$1)
+SUMIFS(#REF!,#REF!,"Lấy",#REF!,AB$2,#REF!,AB$3,#REF!,AB$1,#REF!,$L75)</f>
        <v>#REF!</v>
      </c>
      <c r="AC75" s="335" t="e">
        <f>SUMIFS(#REF!,#REF!,AC$2,#REF!,AC$3,#REF!,$L75,#REF!,AC$1)
+SUMIFS(#REF!,#REF!,AC$2,#REF!,AC$3,#REF!,$L75,#REF!,AC$1)
+SUMIFS(#REF!,#REF!,"Lấy",#REF!,AC$2,#REF!,AC$3,#REF!,AC$1,#REF!,$L75)</f>
        <v>#REF!</v>
      </c>
      <c r="AD75" s="336" t="e">
        <f t="shared" si="9"/>
        <v>#REF!</v>
      </c>
      <c r="AF75" s="335" t="e">
        <f>SUMIFS(#REF!,#REF!,AF$2,#REF!,AF$3,#REF!,$L75,#REF!,AF$1)
+SUMIFS(#REF!,#REF!,AF$2,#REF!,AF$3,#REF!,$L75,#REF!,AF$1)
+SUMIFS(#REF!,#REF!,"Lấy",#REF!,AF$2,#REF!,AF$3,#REF!,AF$1,#REF!,$L75)</f>
        <v>#REF!</v>
      </c>
      <c r="AG75" s="335" t="e">
        <f>SUMIFS(#REF!,#REF!,AG$2,#REF!,AG$3,#REF!,$L75,#REF!,AG$1)
+SUMIFS(#REF!,#REF!,AG$2,#REF!,AG$3,#REF!,$L75,#REF!,AG$1)
+SUMIFS(#REF!,#REF!,"Lấy",#REF!,AG$2,#REF!,AG$3,#REF!,AG$1,#REF!,$L75)</f>
        <v>#REF!</v>
      </c>
      <c r="AH75" s="335" t="e">
        <f>SUMIFS(#REF!,#REF!,AH$2,#REF!,AH$3,#REF!,$L75,#REF!,AH$1)
+SUMIFS(#REF!,#REF!,AH$2,#REF!,AH$3,#REF!,$L75,#REF!,AH$1)
+SUMIFS(#REF!,#REF!,"Lấy",#REF!,AH$2,#REF!,AH$3,#REF!,AH$1,#REF!,$L75)</f>
        <v>#REF!</v>
      </c>
      <c r="AI75" s="335" t="e">
        <f>SUMIFS(#REF!,#REF!,AI$2,#REF!,AI$3,#REF!,$L75,#REF!,AI$1)
+SUMIFS(#REF!,#REF!,AI$2,#REF!,AI$3,#REF!,$L75,#REF!,AI$1)
+SUMIFS(#REF!,#REF!,"Lấy",#REF!,AI$2,#REF!,AI$3,#REF!,AI$1,#REF!,$L75)</f>
        <v>#REF!</v>
      </c>
      <c r="AJ75" s="335" t="e">
        <f>SUMIFS(#REF!,#REF!,AJ$2,#REF!,AJ$3,#REF!,$L75,#REF!,AJ$1)
+SUMIFS(#REF!,#REF!,AJ$2,#REF!,AJ$3,#REF!,$L75,#REF!,AJ$1)
+SUMIFS(#REF!,#REF!,"Lấy",#REF!,AJ$2,#REF!,AJ$3,#REF!,AJ$1,#REF!,$L75)</f>
        <v>#REF!</v>
      </c>
      <c r="AK75" s="335" t="e">
        <f>SUMIFS(#REF!,#REF!,AK$2,#REF!,AK$3,#REF!,$L75,#REF!,AK$1)
+SUMIFS(#REF!,#REF!,AK$2,#REF!,AK$3,#REF!,$L75,#REF!,AK$1)
+SUMIFS(#REF!,#REF!,"Lấy",#REF!,AK$2,#REF!,AK$3,#REF!,AK$1,#REF!,$L75)</f>
        <v>#REF!</v>
      </c>
      <c r="AL75" s="335" t="e">
        <f>SUMIFS(#REF!,#REF!,AL$2,#REF!,AL$3,#REF!,$L75,#REF!,AL$1)
+SUMIFS(#REF!,#REF!,AL$2,#REF!,AL$3,#REF!,$L75,#REF!,AL$1)
+SUMIFS(#REF!,#REF!,"Lấy",#REF!,AL$2,#REF!,AL$3,#REF!,AL$1,#REF!,$L75)</f>
        <v>#REF!</v>
      </c>
      <c r="AM75" s="335" t="e">
        <f>SUMIFS(#REF!,#REF!,AM$2,#REF!,AM$3,#REF!,$L75,#REF!,AM$1)
+SUMIFS(#REF!,#REF!,AM$2,#REF!,AM$3,#REF!,$L75,#REF!,AM$1)
+SUMIFS(#REF!,#REF!,"Lấy",#REF!,AM$2,#REF!,AM$3,#REF!,AM$1,#REF!,$L75)</f>
        <v>#REF!</v>
      </c>
      <c r="AN75" s="335" t="e">
        <f>SUMIFS(#REF!,#REF!,AN$2,#REF!,AN$3,#REF!,$L75,#REF!,AN$1)
+SUMIFS(#REF!,#REF!,AN$2,#REF!,AN$3,#REF!,$L75,#REF!,AN$1)
+SUMIFS(#REF!,#REF!,"Lấy",#REF!,AN$2,#REF!,AN$3,#REF!,AN$1,#REF!,$L75)</f>
        <v>#REF!</v>
      </c>
      <c r="AO75" s="335" t="e">
        <f>SUMIFS(#REF!,#REF!,AO$2,#REF!,AO$3,#REF!,$L75,#REF!,AO$1)
+SUMIFS(#REF!,#REF!,AO$2,#REF!,AO$3,#REF!,$L75,#REF!,AO$1)
+SUMIFS(#REF!,#REF!,"Lấy",#REF!,AO$2,#REF!,AO$3,#REF!,AO$1,#REF!,$L75)</f>
        <v>#REF!</v>
      </c>
      <c r="AP75" s="335" t="e">
        <f>SUMIFS(#REF!,#REF!,AP$2,#REF!,AP$3,#REF!,$L75,#REF!,AP$1)
+SUMIFS(#REF!,#REF!,AP$2,#REF!,AP$3,#REF!,$L75,#REF!,AP$1)
+SUMIFS(#REF!,#REF!,"Lấy",#REF!,AP$2,#REF!,AP$3,#REF!,AP$1,#REF!,$L75)</f>
        <v>#REF!</v>
      </c>
      <c r="AQ75" s="335" t="e">
        <f>SUMIFS(#REF!,#REF!,AQ$2,#REF!,AQ$3,#REF!,$L75,#REF!,AQ$1)
+SUMIFS(#REF!,#REF!,AQ$2,#REF!,AQ$3,#REF!,$L75,#REF!,AQ$1)
+SUMIFS(#REF!,#REF!,"Lấy",#REF!,AQ$2,#REF!,AQ$3,#REF!,AQ$1,#REF!,$L75)</f>
        <v>#REF!</v>
      </c>
      <c r="AR75" s="336" t="e">
        <f t="shared" si="10"/>
        <v>#REF!</v>
      </c>
      <c r="AT75" s="335" t="e">
        <f>SUMIFS(#REF!,#REF!,AT$2,#REF!,AT$3,#REF!,$L75,#REF!,AT$1)
+SUMIFS(#REF!,#REF!,AT$2,#REF!,AT$3,#REF!,$L75,#REF!,AT$1)
+SUMIFS(#REF!,#REF!,"Lấy",#REF!,AT$2,#REF!,AT$3,#REF!,AT$1,#REF!,$L75)</f>
        <v>#REF!</v>
      </c>
      <c r="AU75" s="335" t="e">
        <f>SUMIFS(#REF!,#REF!,AU$2,#REF!,AU$3,#REF!,$L75,#REF!,AU$1)
+SUMIFS(#REF!,#REF!,AU$2,#REF!,AU$3,#REF!,$L75,#REF!,AU$1)
+SUMIFS(#REF!,#REF!,"Lấy",#REF!,AU$2,#REF!,AU$3,#REF!,AU$1,#REF!,$L75)</f>
        <v>#REF!</v>
      </c>
      <c r="AV75" s="335" t="e">
        <f>SUMIFS(#REF!,#REF!,AV$2,#REF!,AV$3,#REF!,$L75,#REF!,AV$1)
+SUMIFS(#REF!,#REF!,AV$2,#REF!,AV$3,#REF!,$L75,#REF!,AV$1)
+SUMIFS(#REF!,#REF!,"Lấy",#REF!,AV$2,#REF!,AV$3,#REF!,AV$1,#REF!,$L75)</f>
        <v>#REF!</v>
      </c>
      <c r="AW75" s="335" t="e">
        <f>SUMIFS(#REF!,#REF!,AW$2,#REF!,AW$3,#REF!,$L75,#REF!,AW$1)
+SUMIFS(#REF!,#REF!,AW$2,#REF!,AW$3,#REF!,$L75,#REF!,AW$1)
+SUMIFS(#REF!,#REF!,"Lấy",#REF!,AW$2,#REF!,AW$3,#REF!,AW$1,#REF!,$L75)</f>
        <v>#REF!</v>
      </c>
      <c r="AX75" s="335" t="e">
        <f>SUMIFS(#REF!,#REF!,AX$2,#REF!,AX$3,#REF!,$L75,#REF!,AX$1)
+SUMIFS(#REF!,#REF!,AX$2,#REF!,AX$3,#REF!,$L75,#REF!,AX$1)
+SUMIFS(#REF!,#REF!,"Lấy",#REF!,AX$2,#REF!,AX$3,#REF!,AX$1,#REF!,$L75)</f>
        <v>#REF!</v>
      </c>
      <c r="AY75" s="335" t="e">
        <f>SUMIFS(#REF!,#REF!,AY$2,#REF!,AY$3,#REF!,$L75,#REF!,AY$1)
+SUMIFS(#REF!,#REF!,AY$2,#REF!,AY$3,#REF!,$L75,#REF!,AY$1)
+SUMIFS(#REF!,#REF!,"Lấy",#REF!,AY$2,#REF!,AY$3,#REF!,AY$1,#REF!,$L75)</f>
        <v>#REF!</v>
      </c>
      <c r="AZ75" s="335" t="e">
        <f>SUMIFS(#REF!,#REF!,AZ$2,#REF!,AZ$3,#REF!,$L75,#REF!,AZ$1)
+SUMIFS(#REF!,#REF!,AZ$2,#REF!,AZ$3,#REF!,$L75,#REF!,AZ$1)
+SUMIFS(#REF!,#REF!,"Lấy",#REF!,AZ$2,#REF!,AZ$3,#REF!,AZ$1,#REF!,$L75)</f>
        <v>#REF!</v>
      </c>
      <c r="BA75" s="335" t="e">
        <f>SUMIFS(#REF!,#REF!,BA$2,#REF!,BA$3,#REF!,$L75,#REF!,BA$1)
+SUMIFS(#REF!,#REF!,BA$2,#REF!,BA$3,#REF!,$L75,#REF!,BA$1)
+SUMIFS(#REF!,#REF!,"Lấy",#REF!,BA$2,#REF!,BA$3,#REF!,BA$1,#REF!,$L75)</f>
        <v>#REF!</v>
      </c>
      <c r="BB75" s="335" t="e">
        <f>SUMIFS(#REF!,#REF!,BB$2,#REF!,BB$3,#REF!,$L75,#REF!,BB$1)
+SUMIFS(#REF!,#REF!,BB$2,#REF!,BB$3,#REF!,$L75,#REF!,BB$1)
+SUMIFS(#REF!,#REF!,"Lấy",#REF!,BB$2,#REF!,BB$3,#REF!,BB$1,#REF!,$L75)</f>
        <v>#REF!</v>
      </c>
      <c r="BC75" s="335" t="e">
        <f>SUMIFS(#REF!,#REF!,BC$2,#REF!,BC$3,#REF!,$L75,#REF!,BC$1)
+SUMIFS(#REF!,#REF!,BC$2,#REF!,BC$3,#REF!,$L75,#REF!,BC$1)
+SUMIFS(#REF!,#REF!,"Lấy",#REF!,BC$2,#REF!,BC$3,#REF!,BC$1,#REF!,$L75)</f>
        <v>#REF!</v>
      </c>
      <c r="BD75" s="335" t="e">
        <f>SUMIFS(#REF!,#REF!,BD$2,#REF!,BD$3,#REF!,$L75,#REF!,BD$1)
+SUMIFS(#REF!,#REF!,BD$2,#REF!,BD$3,#REF!,$L75,#REF!,BD$1)
+SUMIFS(#REF!,#REF!,"Lấy",#REF!,BD$2,#REF!,BD$3,#REF!,BD$1,#REF!,$L75)</f>
        <v>#REF!</v>
      </c>
      <c r="BE75" s="335" t="e">
        <f>SUMIFS(#REF!,#REF!,BE$2,#REF!,BE$3,#REF!,$L75,#REF!,BE$1)
+SUMIFS(#REF!,#REF!,BE$2,#REF!,BE$3,#REF!,$L75,#REF!,BE$1)
+SUMIFS(#REF!,#REF!,"Lấy",#REF!,BE$2,#REF!,BE$3,#REF!,BE$1,#REF!,$L75)</f>
        <v>#REF!</v>
      </c>
      <c r="BF75" s="336" t="e">
        <f t="shared" si="11"/>
        <v>#REF!</v>
      </c>
      <c r="BH75" s="335" t="e">
        <f>SUMIFS(#REF!,#REF!,BH$2,#REF!,BH$3,#REF!,$L75,#REF!,BH$1)
+SUMIFS(#REF!,#REF!,BH$2,#REF!,BH$3,#REF!,$L75,#REF!,BH$1)
+SUMIFS(#REF!,#REF!,"Lấy",#REF!,BH$2,#REF!,BH$3,#REF!,BH$1,#REF!,$L75)</f>
        <v>#REF!</v>
      </c>
      <c r="BI75" s="335" t="e">
        <f>SUMIFS(#REF!,#REF!,BI$2,#REF!,BI$3,#REF!,$L75,#REF!,BI$1)
+SUMIFS(#REF!,#REF!,BI$2,#REF!,BI$3,#REF!,$L75,#REF!,BI$1)
+SUMIFS(#REF!,#REF!,"Lấy",#REF!,BI$2,#REF!,BI$3,#REF!,BI$1,#REF!,$L75)</f>
        <v>#REF!</v>
      </c>
      <c r="BJ75" s="335" t="e">
        <f>SUMIFS(#REF!,#REF!,BJ$2,#REF!,BJ$3,#REF!,$L75,#REF!,BJ$1)
+SUMIFS(#REF!,#REF!,BJ$2,#REF!,BJ$3,#REF!,$L75,#REF!,BJ$1)
+SUMIFS(#REF!,#REF!,"Lấy",#REF!,BJ$2,#REF!,BJ$3,#REF!,BJ$1,#REF!,$L75)</f>
        <v>#REF!</v>
      </c>
      <c r="BK75" s="335" t="e">
        <f>SUMIFS(#REF!,#REF!,BK$2,#REF!,BK$3,#REF!,$L75,#REF!,BK$1)
+SUMIFS(#REF!,#REF!,BK$2,#REF!,BK$3,#REF!,$L75,#REF!,BK$1)
+SUMIFS(#REF!,#REF!,"Lấy",#REF!,BK$2,#REF!,BK$3,#REF!,BK$1,#REF!,$L75)</f>
        <v>#REF!</v>
      </c>
      <c r="BL75" s="335" t="e">
        <f>SUMIFS(#REF!,#REF!,BL$2,#REF!,BL$3,#REF!,$L75,#REF!,BL$1)
+SUMIFS(#REF!,#REF!,BL$2,#REF!,BL$3,#REF!,$L75,#REF!,BL$1)
+SUMIFS(#REF!,#REF!,"Lấy",#REF!,BL$2,#REF!,BL$3,#REF!,BL$1,#REF!,$L75)</f>
        <v>#REF!</v>
      </c>
      <c r="BM75" s="335" t="e">
        <f>SUMIFS(#REF!,#REF!,BM$2,#REF!,BM$3,#REF!,$L75,#REF!,BM$1)
+SUMIFS(#REF!,#REF!,BM$2,#REF!,BM$3,#REF!,$L75,#REF!,BM$1)
+SUMIFS(#REF!,#REF!,"Lấy",#REF!,BM$2,#REF!,BM$3,#REF!,BM$1,#REF!,$L75)</f>
        <v>#REF!</v>
      </c>
      <c r="BN75" s="335" t="e">
        <f>SUMIFS(#REF!,#REF!,BN$2,#REF!,BN$3,#REF!,$L75,#REF!,BN$1)
+SUMIFS(#REF!,#REF!,BN$2,#REF!,BN$3,#REF!,$L75,#REF!,BN$1)
+SUMIFS(#REF!,#REF!,"Lấy",#REF!,BN$2,#REF!,BN$3,#REF!,BN$1,#REF!,$L75)</f>
        <v>#REF!</v>
      </c>
      <c r="BO75" s="335" t="e">
        <f>SUMIFS(#REF!,#REF!,BO$2,#REF!,BO$3,#REF!,$L75,#REF!,BO$1)
+SUMIFS(#REF!,#REF!,BO$2,#REF!,BO$3,#REF!,$L75,#REF!,BO$1)
+SUMIFS(#REF!,#REF!,"Lấy",#REF!,BO$2,#REF!,BO$3,#REF!,BO$1,#REF!,$L75)</f>
        <v>#REF!</v>
      </c>
      <c r="BP75" s="335" t="e">
        <f>SUMIFS(#REF!,#REF!,BP$2,#REF!,BP$3,#REF!,$L75,#REF!,BP$1)
+SUMIFS(#REF!,#REF!,BP$2,#REF!,BP$3,#REF!,$L75,#REF!,BP$1)
+SUMIFS(#REF!,#REF!,"Lấy",#REF!,BP$2,#REF!,BP$3,#REF!,BP$1,#REF!,$L75)</f>
        <v>#REF!</v>
      </c>
      <c r="BQ75" s="335" t="e">
        <f>SUMIFS(#REF!,#REF!,BQ$2,#REF!,BQ$3,#REF!,$L75,#REF!,BQ$1)
+SUMIFS(#REF!,#REF!,BQ$2,#REF!,BQ$3,#REF!,$L75,#REF!,BQ$1)
+SUMIFS(#REF!,#REF!,"Lấy",#REF!,BQ$2,#REF!,BQ$3,#REF!,BQ$1,#REF!,$L75)</f>
        <v>#REF!</v>
      </c>
      <c r="BR75" s="335" t="e">
        <f>SUMIFS(#REF!,#REF!,BR$2,#REF!,BR$3,#REF!,$L75,#REF!,BR$1)
+SUMIFS(#REF!,#REF!,BR$2,#REF!,BR$3,#REF!,$L75,#REF!,BR$1)
+SUMIFS(#REF!,#REF!,"Lấy",#REF!,BR$2,#REF!,BR$3,#REF!,BR$1,#REF!,$L75)</f>
        <v>#REF!</v>
      </c>
      <c r="BS75" s="335" t="e">
        <f>SUMIFS(#REF!,#REF!,BS$2,#REF!,BS$3,#REF!,$L75,#REF!,BS$1)
+SUMIFS(#REF!,#REF!,BS$2,#REF!,BS$3,#REF!,$L75,#REF!,BS$1)
+SUMIFS(#REF!,#REF!,"Lấy",#REF!,BS$2,#REF!,BS$3,#REF!,BS$1,#REF!,$L75)</f>
        <v>#REF!</v>
      </c>
      <c r="BT75" s="336" t="e">
        <f t="shared" si="12"/>
        <v>#REF!</v>
      </c>
      <c r="BV75" s="331">
        <v>8638333.3333333321</v>
      </c>
      <c r="BW75" s="331">
        <v>19138333.333333328</v>
      </c>
      <c r="BX75" s="331">
        <v>19971666.666666657</v>
      </c>
      <c r="BY75" s="331">
        <v>25480000.00000003</v>
      </c>
      <c r="BZ75" s="331">
        <v>25480000.00000003</v>
      </c>
      <c r="CA75" s="331">
        <v>25480000.00000003</v>
      </c>
      <c r="CB75" s="331">
        <v>25480000.00000006</v>
      </c>
      <c r="CC75" s="331">
        <v>25480000.00000006</v>
      </c>
      <c r="CD75" s="331">
        <v>25480000.00000003</v>
      </c>
      <c r="CE75" s="331">
        <v>25480000.00000003</v>
      </c>
      <c r="CF75" s="331">
        <v>25480000.00000003</v>
      </c>
      <c r="CG75" s="331">
        <v>25480000.00000003</v>
      </c>
      <c r="CH75" s="336">
        <f t="shared" si="13"/>
        <v>277068333.33333361</v>
      </c>
      <c r="CI75" s="377">
        <f t="shared" si="14"/>
        <v>-1</v>
      </c>
      <c r="CJ75" s="331">
        <v>0</v>
      </c>
      <c r="CK75" s="331">
        <v>0</v>
      </c>
      <c r="CL75" s="331">
        <v>0</v>
      </c>
      <c r="CM75" s="331">
        <v>0</v>
      </c>
      <c r="CN75" s="331">
        <v>0</v>
      </c>
      <c r="CO75" s="335"/>
      <c r="CP75" s="335"/>
      <c r="CQ75" s="335"/>
      <c r="CR75" s="335"/>
      <c r="CS75" s="335"/>
      <c r="CT75" s="335"/>
      <c r="CU75" s="335"/>
      <c r="CV75" s="336">
        <f t="shared" si="15"/>
        <v>0</v>
      </c>
      <c r="CX75" s="1033"/>
    </row>
    <row r="76" spans="1:102" s="3" customFormat="1" ht="41.4" x14ac:dyDescent="0.25">
      <c r="A76" s="191"/>
      <c r="B76" s="212">
        <f>IF(C76=0,"",MAX($B$7:B75)+1)</f>
        <v>68</v>
      </c>
      <c r="C76" s="204">
        <v>6277002201</v>
      </c>
      <c r="D76" s="205" t="str">
        <f>_xlfn.XLOOKUP(C76,'COA_DTGroup_Update 20260428'!$C$410:$C$854,'COA_DTGroup_Update 20260428'!$A$410:$A$854,"")</f>
        <v>Chi phí sửa chữa nhỏ- DV bên ngoài</v>
      </c>
      <c r="E76" s="205"/>
      <c r="F76" s="204" t="s">
        <v>872</v>
      </c>
      <c r="G76" s="205" t="s">
        <v>875</v>
      </c>
      <c r="H76" s="200">
        <f>VLOOKUP(C76,'COA_DTGroup_Update 20260428'!C:D,2,0)</f>
        <v>627</v>
      </c>
      <c r="I76" s="200">
        <v>44</v>
      </c>
      <c r="J76" s="201" t="s">
        <v>134</v>
      </c>
      <c r="K76" s="223"/>
      <c r="L76" s="286" t="s">
        <v>657</v>
      </c>
      <c r="M76" s="289" t="s">
        <v>2283</v>
      </c>
      <c r="N76" s="284"/>
      <c r="O76" s="284" t="s">
        <v>657</v>
      </c>
      <c r="P76" s="1" t="b">
        <v>1</v>
      </c>
      <c r="R76" s="335" t="e">
        <f>SUMIFS(#REF!,#REF!,R$2,#REF!,R$3,#REF!,$L76,#REF!,R$1)
+SUMIFS(#REF!,#REF!,R$2,#REF!,R$3,#REF!,$L76,#REF!,R$1)
+SUMIFS(#REF!,#REF!,"Lấy",#REF!,R$2,#REF!,R$3,#REF!,R$1,#REF!,$L76)</f>
        <v>#REF!</v>
      </c>
      <c r="S76" s="335" t="e">
        <f>SUMIFS(#REF!,#REF!,S$2,#REF!,S$3,#REF!,$L76,#REF!,S$1)
+SUMIFS(#REF!,#REF!,S$2,#REF!,S$3,#REF!,$L76,#REF!,S$1)
+SUMIFS(#REF!,#REF!,"Lấy",#REF!,S$2,#REF!,S$3,#REF!,S$1,#REF!,$L76)</f>
        <v>#REF!</v>
      </c>
      <c r="T76" s="335" t="e">
        <f>SUMIFS(#REF!,#REF!,T$2,#REF!,T$3,#REF!,$L76,#REF!,T$1)
+SUMIFS(#REF!,#REF!,T$2,#REF!,T$3,#REF!,$L76,#REF!,T$1)
+SUMIFS(#REF!,#REF!,"Lấy",#REF!,T$2,#REF!,T$3,#REF!,T$1,#REF!,$L76)</f>
        <v>#REF!</v>
      </c>
      <c r="U76" s="335" t="e">
        <f>SUMIFS(#REF!,#REF!,U$2,#REF!,U$3,#REF!,$L76,#REF!,U$1)
+SUMIFS(#REF!,#REF!,U$2,#REF!,U$3,#REF!,$L76,#REF!,U$1)
+SUMIFS(#REF!,#REF!,"Lấy",#REF!,U$2,#REF!,U$3,#REF!,U$1,#REF!,$L76)</f>
        <v>#REF!</v>
      </c>
      <c r="V76" s="335" t="e">
        <f>SUMIFS(#REF!,#REF!,V$2,#REF!,V$3,#REF!,$L76,#REF!,V$1)
+SUMIFS(#REF!,#REF!,V$2,#REF!,V$3,#REF!,$L76,#REF!,V$1)
+SUMIFS(#REF!,#REF!,"Lấy",#REF!,V$2,#REF!,V$3,#REF!,V$1,#REF!,$L76)</f>
        <v>#REF!</v>
      </c>
      <c r="W76" s="335" t="e">
        <f>SUMIFS(#REF!,#REF!,W$2,#REF!,W$3,#REF!,$L76,#REF!,W$1)
+SUMIFS(#REF!,#REF!,W$2,#REF!,W$3,#REF!,$L76,#REF!,W$1)
+SUMIFS(#REF!,#REF!,"Lấy",#REF!,W$2,#REF!,W$3,#REF!,W$1,#REF!,$L76)</f>
        <v>#REF!</v>
      </c>
      <c r="X76" s="335" t="e">
        <f>SUMIFS(#REF!,#REF!,X$2,#REF!,X$3,#REF!,$L76,#REF!,X$1)
+SUMIFS(#REF!,#REF!,X$2,#REF!,X$3,#REF!,$L76,#REF!,X$1)
+SUMIFS(#REF!,#REF!,"Lấy",#REF!,X$2,#REF!,X$3,#REF!,X$1,#REF!,$L76)</f>
        <v>#REF!</v>
      </c>
      <c r="Y76" s="335" t="e">
        <f>SUMIFS(#REF!,#REF!,Y$2,#REF!,Y$3,#REF!,$L76,#REF!,Y$1)
+SUMIFS(#REF!,#REF!,Y$2,#REF!,Y$3,#REF!,$L76,#REF!,Y$1)
+SUMIFS(#REF!,#REF!,"Lấy",#REF!,Y$2,#REF!,Y$3,#REF!,Y$1,#REF!,$L76)</f>
        <v>#REF!</v>
      </c>
      <c r="Z76" s="335" t="e">
        <f>SUMIFS(#REF!,#REF!,Z$2,#REF!,Z$3,#REF!,$L76,#REF!,Z$1)
+SUMIFS(#REF!,#REF!,Z$2,#REF!,Z$3,#REF!,$L76,#REF!,Z$1)
+SUMIFS(#REF!,#REF!,"Lấy",#REF!,Z$2,#REF!,Z$3,#REF!,Z$1,#REF!,$L76)</f>
        <v>#REF!</v>
      </c>
      <c r="AA76" s="335" t="e">
        <f>SUMIFS(#REF!,#REF!,AA$2,#REF!,AA$3,#REF!,$L76,#REF!,AA$1)
+SUMIFS(#REF!,#REF!,AA$2,#REF!,AA$3,#REF!,$L76,#REF!,AA$1)
+SUMIFS(#REF!,#REF!,"Lấy",#REF!,AA$2,#REF!,AA$3,#REF!,AA$1,#REF!,$L76)</f>
        <v>#REF!</v>
      </c>
      <c r="AB76" s="335" t="e">
        <f>SUMIFS(#REF!,#REF!,AB$2,#REF!,AB$3,#REF!,$L76,#REF!,AB$1)
+SUMIFS(#REF!,#REF!,AB$2,#REF!,AB$3,#REF!,$L76,#REF!,AB$1)
+SUMIFS(#REF!,#REF!,"Lấy",#REF!,AB$2,#REF!,AB$3,#REF!,AB$1,#REF!,$L76)</f>
        <v>#REF!</v>
      </c>
      <c r="AC76" s="335" t="e">
        <f>SUMIFS(#REF!,#REF!,AC$2,#REF!,AC$3,#REF!,$L76,#REF!,AC$1)
+SUMIFS(#REF!,#REF!,AC$2,#REF!,AC$3,#REF!,$L76,#REF!,AC$1)
+SUMIFS(#REF!,#REF!,"Lấy",#REF!,AC$2,#REF!,AC$3,#REF!,AC$1,#REF!,$L76)</f>
        <v>#REF!</v>
      </c>
      <c r="AD76" s="336" t="e">
        <f t="shared" si="9"/>
        <v>#REF!</v>
      </c>
      <c r="AF76" s="335" t="e">
        <f>SUMIFS(#REF!,#REF!,AF$2,#REF!,AF$3,#REF!,$L76,#REF!,AF$1)
+SUMIFS(#REF!,#REF!,AF$2,#REF!,AF$3,#REF!,$L76,#REF!,AF$1)
+SUMIFS(#REF!,#REF!,"Lấy",#REF!,AF$2,#REF!,AF$3,#REF!,AF$1,#REF!,$L76)</f>
        <v>#REF!</v>
      </c>
      <c r="AG76" s="335" t="e">
        <f>SUMIFS(#REF!,#REF!,AG$2,#REF!,AG$3,#REF!,$L76,#REF!,AG$1)
+SUMIFS(#REF!,#REF!,AG$2,#REF!,AG$3,#REF!,$L76,#REF!,AG$1)
+SUMIFS(#REF!,#REF!,"Lấy",#REF!,AG$2,#REF!,AG$3,#REF!,AG$1,#REF!,$L76)</f>
        <v>#REF!</v>
      </c>
      <c r="AH76" s="335" t="e">
        <f>SUMIFS(#REF!,#REF!,AH$2,#REF!,AH$3,#REF!,$L76,#REF!,AH$1)
+SUMIFS(#REF!,#REF!,AH$2,#REF!,AH$3,#REF!,$L76,#REF!,AH$1)
+SUMIFS(#REF!,#REF!,"Lấy",#REF!,AH$2,#REF!,AH$3,#REF!,AH$1,#REF!,$L76)</f>
        <v>#REF!</v>
      </c>
      <c r="AI76" s="335" t="e">
        <f>SUMIFS(#REF!,#REF!,AI$2,#REF!,AI$3,#REF!,$L76,#REF!,AI$1)
+SUMIFS(#REF!,#REF!,AI$2,#REF!,AI$3,#REF!,$L76,#REF!,AI$1)
+SUMIFS(#REF!,#REF!,"Lấy",#REF!,AI$2,#REF!,AI$3,#REF!,AI$1,#REF!,$L76)</f>
        <v>#REF!</v>
      </c>
      <c r="AJ76" s="335" t="e">
        <f>SUMIFS(#REF!,#REF!,AJ$2,#REF!,AJ$3,#REF!,$L76,#REF!,AJ$1)
+SUMIFS(#REF!,#REF!,AJ$2,#REF!,AJ$3,#REF!,$L76,#REF!,AJ$1)
+SUMIFS(#REF!,#REF!,"Lấy",#REF!,AJ$2,#REF!,AJ$3,#REF!,AJ$1,#REF!,$L76)</f>
        <v>#REF!</v>
      </c>
      <c r="AK76" s="335" t="e">
        <f>SUMIFS(#REF!,#REF!,AK$2,#REF!,AK$3,#REF!,$L76,#REF!,AK$1)
+SUMIFS(#REF!,#REF!,AK$2,#REF!,AK$3,#REF!,$L76,#REF!,AK$1)
+SUMIFS(#REF!,#REF!,"Lấy",#REF!,AK$2,#REF!,AK$3,#REF!,AK$1,#REF!,$L76)</f>
        <v>#REF!</v>
      </c>
      <c r="AL76" s="335" t="e">
        <f>SUMIFS(#REF!,#REF!,AL$2,#REF!,AL$3,#REF!,$L76,#REF!,AL$1)
+SUMIFS(#REF!,#REF!,AL$2,#REF!,AL$3,#REF!,$L76,#REF!,AL$1)
+SUMIFS(#REF!,#REF!,"Lấy",#REF!,AL$2,#REF!,AL$3,#REF!,AL$1,#REF!,$L76)</f>
        <v>#REF!</v>
      </c>
      <c r="AM76" s="335" t="e">
        <f>SUMIFS(#REF!,#REF!,AM$2,#REF!,AM$3,#REF!,$L76,#REF!,AM$1)
+SUMIFS(#REF!,#REF!,AM$2,#REF!,AM$3,#REF!,$L76,#REF!,AM$1)
+SUMIFS(#REF!,#REF!,"Lấy",#REF!,AM$2,#REF!,AM$3,#REF!,AM$1,#REF!,$L76)</f>
        <v>#REF!</v>
      </c>
      <c r="AN76" s="335" t="e">
        <f>SUMIFS(#REF!,#REF!,AN$2,#REF!,AN$3,#REF!,$L76,#REF!,AN$1)
+SUMIFS(#REF!,#REF!,AN$2,#REF!,AN$3,#REF!,$L76,#REF!,AN$1)
+SUMIFS(#REF!,#REF!,"Lấy",#REF!,AN$2,#REF!,AN$3,#REF!,AN$1,#REF!,$L76)</f>
        <v>#REF!</v>
      </c>
      <c r="AO76" s="335" t="e">
        <f>SUMIFS(#REF!,#REF!,AO$2,#REF!,AO$3,#REF!,$L76,#REF!,AO$1)
+SUMIFS(#REF!,#REF!,AO$2,#REF!,AO$3,#REF!,$L76,#REF!,AO$1)
+SUMIFS(#REF!,#REF!,"Lấy",#REF!,AO$2,#REF!,AO$3,#REF!,AO$1,#REF!,$L76)</f>
        <v>#REF!</v>
      </c>
      <c r="AP76" s="335" t="e">
        <f>SUMIFS(#REF!,#REF!,AP$2,#REF!,AP$3,#REF!,$L76,#REF!,AP$1)
+SUMIFS(#REF!,#REF!,AP$2,#REF!,AP$3,#REF!,$L76,#REF!,AP$1)
+SUMIFS(#REF!,#REF!,"Lấy",#REF!,AP$2,#REF!,AP$3,#REF!,AP$1,#REF!,$L76)</f>
        <v>#REF!</v>
      </c>
      <c r="AQ76" s="335" t="e">
        <f>SUMIFS(#REF!,#REF!,AQ$2,#REF!,AQ$3,#REF!,$L76,#REF!,AQ$1)
+SUMIFS(#REF!,#REF!,AQ$2,#REF!,AQ$3,#REF!,$L76,#REF!,AQ$1)
+SUMIFS(#REF!,#REF!,"Lấy",#REF!,AQ$2,#REF!,AQ$3,#REF!,AQ$1,#REF!,$L76)</f>
        <v>#REF!</v>
      </c>
      <c r="AR76" s="336" t="e">
        <f t="shared" si="10"/>
        <v>#REF!</v>
      </c>
      <c r="AT76" s="335" t="e">
        <f>SUMIFS(#REF!,#REF!,AT$2,#REF!,AT$3,#REF!,$L76,#REF!,AT$1)
+SUMIFS(#REF!,#REF!,AT$2,#REF!,AT$3,#REF!,$L76,#REF!,AT$1)
+SUMIFS(#REF!,#REF!,"Lấy",#REF!,AT$2,#REF!,AT$3,#REF!,AT$1,#REF!,$L76)</f>
        <v>#REF!</v>
      </c>
      <c r="AU76" s="335" t="e">
        <f>SUMIFS(#REF!,#REF!,AU$2,#REF!,AU$3,#REF!,$L76,#REF!,AU$1)
+SUMIFS(#REF!,#REF!,AU$2,#REF!,AU$3,#REF!,$L76,#REF!,AU$1)
+SUMIFS(#REF!,#REF!,"Lấy",#REF!,AU$2,#REF!,AU$3,#REF!,AU$1,#REF!,$L76)</f>
        <v>#REF!</v>
      </c>
      <c r="AV76" s="335" t="e">
        <f>SUMIFS(#REF!,#REF!,AV$2,#REF!,AV$3,#REF!,$L76,#REF!,AV$1)
+SUMIFS(#REF!,#REF!,AV$2,#REF!,AV$3,#REF!,$L76,#REF!,AV$1)
+SUMIFS(#REF!,#REF!,"Lấy",#REF!,AV$2,#REF!,AV$3,#REF!,AV$1,#REF!,$L76)</f>
        <v>#REF!</v>
      </c>
      <c r="AW76" s="335" t="e">
        <f>SUMIFS(#REF!,#REF!,AW$2,#REF!,AW$3,#REF!,$L76,#REF!,AW$1)
+SUMIFS(#REF!,#REF!,AW$2,#REF!,AW$3,#REF!,$L76,#REF!,AW$1)
+SUMIFS(#REF!,#REF!,"Lấy",#REF!,AW$2,#REF!,AW$3,#REF!,AW$1,#REF!,$L76)</f>
        <v>#REF!</v>
      </c>
      <c r="AX76" s="335" t="e">
        <f>SUMIFS(#REF!,#REF!,AX$2,#REF!,AX$3,#REF!,$L76,#REF!,AX$1)
+SUMIFS(#REF!,#REF!,AX$2,#REF!,AX$3,#REF!,$L76,#REF!,AX$1)
+SUMIFS(#REF!,#REF!,"Lấy",#REF!,AX$2,#REF!,AX$3,#REF!,AX$1,#REF!,$L76)</f>
        <v>#REF!</v>
      </c>
      <c r="AY76" s="335" t="e">
        <f>SUMIFS(#REF!,#REF!,AY$2,#REF!,AY$3,#REF!,$L76,#REF!,AY$1)
+SUMIFS(#REF!,#REF!,AY$2,#REF!,AY$3,#REF!,$L76,#REF!,AY$1)
+SUMIFS(#REF!,#REF!,"Lấy",#REF!,AY$2,#REF!,AY$3,#REF!,AY$1,#REF!,$L76)</f>
        <v>#REF!</v>
      </c>
      <c r="AZ76" s="335" t="e">
        <f>SUMIFS(#REF!,#REF!,AZ$2,#REF!,AZ$3,#REF!,$L76,#REF!,AZ$1)
+SUMIFS(#REF!,#REF!,AZ$2,#REF!,AZ$3,#REF!,$L76,#REF!,AZ$1)
+SUMIFS(#REF!,#REF!,"Lấy",#REF!,AZ$2,#REF!,AZ$3,#REF!,AZ$1,#REF!,$L76)</f>
        <v>#REF!</v>
      </c>
      <c r="BA76" s="335" t="e">
        <f>SUMIFS(#REF!,#REF!,BA$2,#REF!,BA$3,#REF!,$L76,#REF!,BA$1)
+SUMIFS(#REF!,#REF!,BA$2,#REF!,BA$3,#REF!,$L76,#REF!,BA$1)
+SUMIFS(#REF!,#REF!,"Lấy",#REF!,BA$2,#REF!,BA$3,#REF!,BA$1,#REF!,$L76)</f>
        <v>#REF!</v>
      </c>
      <c r="BB76" s="335" t="e">
        <f>SUMIFS(#REF!,#REF!,BB$2,#REF!,BB$3,#REF!,$L76,#REF!,BB$1)
+SUMIFS(#REF!,#REF!,BB$2,#REF!,BB$3,#REF!,$L76,#REF!,BB$1)
+SUMIFS(#REF!,#REF!,"Lấy",#REF!,BB$2,#REF!,BB$3,#REF!,BB$1,#REF!,$L76)</f>
        <v>#REF!</v>
      </c>
      <c r="BC76" s="335" t="e">
        <f>SUMIFS(#REF!,#REF!,BC$2,#REF!,BC$3,#REF!,$L76,#REF!,BC$1)
+SUMIFS(#REF!,#REF!,BC$2,#REF!,BC$3,#REF!,$L76,#REF!,BC$1)
+SUMIFS(#REF!,#REF!,"Lấy",#REF!,BC$2,#REF!,BC$3,#REF!,BC$1,#REF!,$L76)</f>
        <v>#REF!</v>
      </c>
      <c r="BD76" s="335" t="e">
        <f>SUMIFS(#REF!,#REF!,BD$2,#REF!,BD$3,#REF!,$L76,#REF!,BD$1)
+SUMIFS(#REF!,#REF!,BD$2,#REF!,BD$3,#REF!,$L76,#REF!,BD$1)
+SUMIFS(#REF!,#REF!,"Lấy",#REF!,BD$2,#REF!,BD$3,#REF!,BD$1,#REF!,$L76)</f>
        <v>#REF!</v>
      </c>
      <c r="BE76" s="335" t="e">
        <f>SUMIFS(#REF!,#REF!,BE$2,#REF!,BE$3,#REF!,$L76,#REF!,BE$1)
+SUMIFS(#REF!,#REF!,BE$2,#REF!,BE$3,#REF!,$L76,#REF!,BE$1)
+SUMIFS(#REF!,#REF!,"Lấy",#REF!,BE$2,#REF!,BE$3,#REF!,BE$1,#REF!,$L76)</f>
        <v>#REF!</v>
      </c>
      <c r="BF76" s="336" t="e">
        <f t="shared" si="11"/>
        <v>#REF!</v>
      </c>
      <c r="BH76" s="335" t="e">
        <f>SUMIFS(#REF!,#REF!,BH$2,#REF!,BH$3,#REF!,$L76,#REF!,BH$1)
+SUMIFS(#REF!,#REF!,BH$2,#REF!,BH$3,#REF!,$L76,#REF!,BH$1)
+SUMIFS(#REF!,#REF!,"Lấy",#REF!,BH$2,#REF!,BH$3,#REF!,BH$1,#REF!,$L76)</f>
        <v>#REF!</v>
      </c>
      <c r="BI76" s="335" t="e">
        <f>SUMIFS(#REF!,#REF!,BI$2,#REF!,BI$3,#REF!,$L76,#REF!,BI$1)
+SUMIFS(#REF!,#REF!,BI$2,#REF!,BI$3,#REF!,$L76,#REF!,BI$1)
+SUMIFS(#REF!,#REF!,"Lấy",#REF!,BI$2,#REF!,BI$3,#REF!,BI$1,#REF!,$L76)</f>
        <v>#REF!</v>
      </c>
      <c r="BJ76" s="335" t="e">
        <f>SUMIFS(#REF!,#REF!,BJ$2,#REF!,BJ$3,#REF!,$L76,#REF!,BJ$1)
+SUMIFS(#REF!,#REF!,BJ$2,#REF!,BJ$3,#REF!,$L76,#REF!,BJ$1)
+SUMIFS(#REF!,#REF!,"Lấy",#REF!,BJ$2,#REF!,BJ$3,#REF!,BJ$1,#REF!,$L76)</f>
        <v>#REF!</v>
      </c>
      <c r="BK76" s="335" t="e">
        <f>SUMIFS(#REF!,#REF!,BK$2,#REF!,BK$3,#REF!,$L76,#REF!,BK$1)
+SUMIFS(#REF!,#REF!,BK$2,#REF!,BK$3,#REF!,$L76,#REF!,BK$1)
+SUMIFS(#REF!,#REF!,"Lấy",#REF!,BK$2,#REF!,BK$3,#REF!,BK$1,#REF!,$L76)</f>
        <v>#REF!</v>
      </c>
      <c r="BL76" s="335" t="e">
        <f>SUMIFS(#REF!,#REF!,BL$2,#REF!,BL$3,#REF!,$L76,#REF!,BL$1)
+SUMIFS(#REF!,#REF!,BL$2,#REF!,BL$3,#REF!,$L76,#REF!,BL$1)
+SUMIFS(#REF!,#REF!,"Lấy",#REF!,BL$2,#REF!,BL$3,#REF!,BL$1,#REF!,$L76)</f>
        <v>#REF!</v>
      </c>
      <c r="BM76" s="335" t="e">
        <f>SUMIFS(#REF!,#REF!,BM$2,#REF!,BM$3,#REF!,$L76,#REF!,BM$1)
+SUMIFS(#REF!,#REF!,BM$2,#REF!,BM$3,#REF!,$L76,#REF!,BM$1)
+SUMIFS(#REF!,#REF!,"Lấy",#REF!,BM$2,#REF!,BM$3,#REF!,BM$1,#REF!,$L76)</f>
        <v>#REF!</v>
      </c>
      <c r="BN76" s="335" t="e">
        <f>SUMIFS(#REF!,#REF!,BN$2,#REF!,BN$3,#REF!,$L76,#REF!,BN$1)
+SUMIFS(#REF!,#REF!,BN$2,#REF!,BN$3,#REF!,$L76,#REF!,BN$1)
+SUMIFS(#REF!,#REF!,"Lấy",#REF!,BN$2,#REF!,BN$3,#REF!,BN$1,#REF!,$L76)</f>
        <v>#REF!</v>
      </c>
      <c r="BO76" s="335" t="e">
        <f>SUMIFS(#REF!,#REF!,BO$2,#REF!,BO$3,#REF!,$L76,#REF!,BO$1)
+SUMIFS(#REF!,#REF!,BO$2,#REF!,BO$3,#REF!,$L76,#REF!,BO$1)
+SUMIFS(#REF!,#REF!,"Lấy",#REF!,BO$2,#REF!,BO$3,#REF!,BO$1,#REF!,$L76)</f>
        <v>#REF!</v>
      </c>
      <c r="BP76" s="335" t="e">
        <f>SUMIFS(#REF!,#REF!,BP$2,#REF!,BP$3,#REF!,$L76,#REF!,BP$1)
+SUMIFS(#REF!,#REF!,BP$2,#REF!,BP$3,#REF!,$L76,#REF!,BP$1)
+SUMIFS(#REF!,#REF!,"Lấy",#REF!,BP$2,#REF!,BP$3,#REF!,BP$1,#REF!,$L76)</f>
        <v>#REF!</v>
      </c>
      <c r="BQ76" s="335" t="e">
        <f>SUMIFS(#REF!,#REF!,BQ$2,#REF!,BQ$3,#REF!,$L76,#REF!,BQ$1)
+SUMIFS(#REF!,#REF!,BQ$2,#REF!,BQ$3,#REF!,$L76,#REF!,BQ$1)
+SUMIFS(#REF!,#REF!,"Lấy",#REF!,BQ$2,#REF!,BQ$3,#REF!,BQ$1,#REF!,$L76)</f>
        <v>#REF!</v>
      </c>
      <c r="BR76" s="335" t="e">
        <f>SUMIFS(#REF!,#REF!,BR$2,#REF!,BR$3,#REF!,$L76,#REF!,BR$1)
+SUMIFS(#REF!,#REF!,BR$2,#REF!,BR$3,#REF!,$L76,#REF!,BR$1)
+SUMIFS(#REF!,#REF!,"Lấy",#REF!,BR$2,#REF!,BR$3,#REF!,BR$1,#REF!,$L76)</f>
        <v>#REF!</v>
      </c>
      <c r="BS76" s="335" t="e">
        <f>SUMIFS(#REF!,#REF!,BS$2,#REF!,BS$3,#REF!,$L76,#REF!,BS$1)
+SUMIFS(#REF!,#REF!,BS$2,#REF!,BS$3,#REF!,$L76,#REF!,BS$1)
+SUMIFS(#REF!,#REF!,"Lấy",#REF!,BS$2,#REF!,BS$3,#REF!,BS$1,#REF!,$L76)</f>
        <v>#REF!</v>
      </c>
      <c r="BT76" s="336" t="e">
        <f t="shared" si="12"/>
        <v>#REF!</v>
      </c>
      <c r="BV76" s="331">
        <v>0</v>
      </c>
      <c r="BW76" s="331">
        <v>0</v>
      </c>
      <c r="BX76" s="331">
        <v>0</v>
      </c>
      <c r="BY76" s="331">
        <v>0</v>
      </c>
      <c r="BZ76" s="331">
        <v>0</v>
      </c>
      <c r="CA76" s="331">
        <v>0</v>
      </c>
      <c r="CB76" s="331">
        <v>0</v>
      </c>
      <c r="CC76" s="331">
        <v>0</v>
      </c>
      <c r="CD76" s="331">
        <v>0</v>
      </c>
      <c r="CE76" s="331">
        <v>0</v>
      </c>
      <c r="CF76" s="331">
        <v>0</v>
      </c>
      <c r="CG76" s="331">
        <v>0</v>
      </c>
      <c r="CH76" s="336">
        <f t="shared" si="13"/>
        <v>0</v>
      </c>
      <c r="CI76" s="377">
        <f t="shared" si="14"/>
        <v>0</v>
      </c>
      <c r="CJ76" s="331">
        <v>3426985</v>
      </c>
      <c r="CK76" s="331">
        <v>926985</v>
      </c>
      <c r="CL76" s="331">
        <v>14566099</v>
      </c>
      <c r="CM76" s="331">
        <v>300000</v>
      </c>
      <c r="CN76" s="331">
        <v>300000</v>
      </c>
      <c r="CO76" s="335"/>
      <c r="CP76" s="335"/>
      <c r="CQ76" s="335"/>
      <c r="CR76" s="335"/>
      <c r="CS76" s="335"/>
      <c r="CT76" s="335"/>
      <c r="CU76" s="335"/>
      <c r="CV76" s="336">
        <f t="shared" si="15"/>
        <v>19520069</v>
      </c>
      <c r="CX76" s="1033"/>
    </row>
    <row r="77" spans="1:102" s="3" customFormat="1" ht="41.4" x14ac:dyDescent="0.25">
      <c r="A77" s="191"/>
      <c r="B77" s="212">
        <f>IF(C77=0,"",MAX($B$7:B76)+1)</f>
        <v>69</v>
      </c>
      <c r="C77" s="204">
        <v>6277006501</v>
      </c>
      <c r="D77" s="205" t="str">
        <f>_xlfn.XLOOKUP(C77,'COA_DTGroup_Update 20260428'!$C$410:$C$854,'COA_DTGroup_Update 20260428'!$A$410:$A$854,"")</f>
        <v>Chi Phí bảo trì- DV bên ngoài</v>
      </c>
      <c r="E77" s="205"/>
      <c r="F77" s="204" t="s">
        <v>876</v>
      </c>
      <c r="G77" s="205" t="s">
        <v>875</v>
      </c>
      <c r="H77" s="200">
        <f>VLOOKUP(C77,'COA_DTGroup_Update 20260428'!C:D,2,0)</f>
        <v>627</v>
      </c>
      <c r="I77" s="200">
        <v>44</v>
      </c>
      <c r="J77" s="201" t="s">
        <v>134</v>
      </c>
      <c r="K77" s="223"/>
      <c r="L77" s="286" t="s">
        <v>636</v>
      </c>
      <c r="M77" s="289" t="s">
        <v>2283</v>
      </c>
      <c r="N77" s="284"/>
      <c r="O77" s="284" t="s">
        <v>636</v>
      </c>
      <c r="P77" s="1" t="b">
        <v>1</v>
      </c>
      <c r="R77" s="335" t="e">
        <f>SUMIFS(#REF!,#REF!,R$2,#REF!,R$3,#REF!,$L77,#REF!,R$1)
+SUMIFS(#REF!,#REF!,R$2,#REF!,R$3,#REF!,$L77,#REF!,R$1)
+SUMIFS(#REF!,#REF!,"Lấy",#REF!,R$2,#REF!,R$3,#REF!,R$1,#REF!,$L77)</f>
        <v>#REF!</v>
      </c>
      <c r="S77" s="335" t="e">
        <f>SUMIFS(#REF!,#REF!,S$2,#REF!,S$3,#REF!,$L77,#REF!,S$1)
+SUMIFS(#REF!,#REF!,S$2,#REF!,S$3,#REF!,$L77,#REF!,S$1)
+SUMIFS(#REF!,#REF!,"Lấy",#REF!,S$2,#REF!,S$3,#REF!,S$1,#REF!,$L77)</f>
        <v>#REF!</v>
      </c>
      <c r="T77" s="335" t="e">
        <f>SUMIFS(#REF!,#REF!,T$2,#REF!,T$3,#REF!,$L77,#REF!,T$1)
+SUMIFS(#REF!,#REF!,T$2,#REF!,T$3,#REF!,$L77,#REF!,T$1)
+SUMIFS(#REF!,#REF!,"Lấy",#REF!,T$2,#REF!,T$3,#REF!,T$1,#REF!,$L77)</f>
        <v>#REF!</v>
      </c>
      <c r="U77" s="335" t="e">
        <f>SUMIFS(#REF!,#REF!,U$2,#REF!,U$3,#REF!,$L77,#REF!,U$1)
+SUMIFS(#REF!,#REF!,U$2,#REF!,U$3,#REF!,$L77,#REF!,U$1)
+SUMIFS(#REF!,#REF!,"Lấy",#REF!,U$2,#REF!,U$3,#REF!,U$1,#REF!,$L77)</f>
        <v>#REF!</v>
      </c>
      <c r="V77" s="335" t="e">
        <f>SUMIFS(#REF!,#REF!,V$2,#REF!,V$3,#REF!,$L77,#REF!,V$1)
+SUMIFS(#REF!,#REF!,V$2,#REF!,V$3,#REF!,$L77,#REF!,V$1)
+SUMIFS(#REF!,#REF!,"Lấy",#REF!,V$2,#REF!,V$3,#REF!,V$1,#REF!,$L77)</f>
        <v>#REF!</v>
      </c>
      <c r="W77" s="335" t="e">
        <f>SUMIFS(#REF!,#REF!,W$2,#REF!,W$3,#REF!,$L77,#REF!,W$1)
+SUMIFS(#REF!,#REF!,W$2,#REF!,W$3,#REF!,$L77,#REF!,W$1)
+SUMIFS(#REF!,#REF!,"Lấy",#REF!,W$2,#REF!,W$3,#REF!,W$1,#REF!,$L77)</f>
        <v>#REF!</v>
      </c>
      <c r="X77" s="335" t="e">
        <f>SUMIFS(#REF!,#REF!,X$2,#REF!,X$3,#REF!,$L77,#REF!,X$1)
+SUMIFS(#REF!,#REF!,X$2,#REF!,X$3,#REF!,$L77,#REF!,X$1)
+SUMIFS(#REF!,#REF!,"Lấy",#REF!,X$2,#REF!,X$3,#REF!,X$1,#REF!,$L77)</f>
        <v>#REF!</v>
      </c>
      <c r="Y77" s="335" t="e">
        <f>SUMIFS(#REF!,#REF!,Y$2,#REF!,Y$3,#REF!,$L77,#REF!,Y$1)
+SUMIFS(#REF!,#REF!,Y$2,#REF!,Y$3,#REF!,$L77,#REF!,Y$1)
+SUMIFS(#REF!,#REF!,"Lấy",#REF!,Y$2,#REF!,Y$3,#REF!,Y$1,#REF!,$L77)</f>
        <v>#REF!</v>
      </c>
      <c r="Z77" s="335" t="e">
        <f>SUMIFS(#REF!,#REF!,Z$2,#REF!,Z$3,#REF!,$L77,#REF!,Z$1)
+SUMIFS(#REF!,#REF!,Z$2,#REF!,Z$3,#REF!,$L77,#REF!,Z$1)
+SUMIFS(#REF!,#REF!,"Lấy",#REF!,Z$2,#REF!,Z$3,#REF!,Z$1,#REF!,$L77)</f>
        <v>#REF!</v>
      </c>
      <c r="AA77" s="335" t="e">
        <f>SUMIFS(#REF!,#REF!,AA$2,#REF!,AA$3,#REF!,$L77,#REF!,AA$1)
+SUMIFS(#REF!,#REF!,AA$2,#REF!,AA$3,#REF!,$L77,#REF!,AA$1)
+SUMIFS(#REF!,#REF!,"Lấy",#REF!,AA$2,#REF!,AA$3,#REF!,AA$1,#REF!,$L77)</f>
        <v>#REF!</v>
      </c>
      <c r="AB77" s="335" t="e">
        <f>SUMIFS(#REF!,#REF!,AB$2,#REF!,AB$3,#REF!,$L77,#REF!,AB$1)
+SUMIFS(#REF!,#REF!,AB$2,#REF!,AB$3,#REF!,$L77,#REF!,AB$1)
+SUMIFS(#REF!,#REF!,"Lấy",#REF!,AB$2,#REF!,AB$3,#REF!,AB$1,#REF!,$L77)</f>
        <v>#REF!</v>
      </c>
      <c r="AC77" s="335" t="e">
        <f>SUMIFS(#REF!,#REF!,AC$2,#REF!,AC$3,#REF!,$L77,#REF!,AC$1)
+SUMIFS(#REF!,#REF!,AC$2,#REF!,AC$3,#REF!,$L77,#REF!,AC$1)
+SUMIFS(#REF!,#REF!,"Lấy",#REF!,AC$2,#REF!,AC$3,#REF!,AC$1,#REF!,$L77)</f>
        <v>#REF!</v>
      </c>
      <c r="AD77" s="336" t="e">
        <f t="shared" si="9"/>
        <v>#REF!</v>
      </c>
      <c r="AF77" s="335" t="e">
        <f>SUMIFS(#REF!,#REF!,AF$2,#REF!,AF$3,#REF!,$L77,#REF!,AF$1)
+SUMIFS(#REF!,#REF!,AF$2,#REF!,AF$3,#REF!,$L77,#REF!,AF$1)
+SUMIFS(#REF!,#REF!,"Lấy",#REF!,AF$2,#REF!,AF$3,#REF!,AF$1,#REF!,$L77)</f>
        <v>#REF!</v>
      </c>
      <c r="AG77" s="335" t="e">
        <f>SUMIFS(#REF!,#REF!,AG$2,#REF!,AG$3,#REF!,$L77,#REF!,AG$1)
+SUMIFS(#REF!,#REF!,AG$2,#REF!,AG$3,#REF!,$L77,#REF!,AG$1)
+SUMIFS(#REF!,#REF!,"Lấy",#REF!,AG$2,#REF!,AG$3,#REF!,AG$1,#REF!,$L77)</f>
        <v>#REF!</v>
      </c>
      <c r="AH77" s="335" t="e">
        <f>SUMIFS(#REF!,#REF!,AH$2,#REF!,AH$3,#REF!,$L77,#REF!,AH$1)
+SUMIFS(#REF!,#REF!,AH$2,#REF!,AH$3,#REF!,$L77,#REF!,AH$1)
+SUMIFS(#REF!,#REF!,"Lấy",#REF!,AH$2,#REF!,AH$3,#REF!,AH$1,#REF!,$L77)</f>
        <v>#REF!</v>
      </c>
      <c r="AI77" s="335" t="e">
        <f>SUMIFS(#REF!,#REF!,AI$2,#REF!,AI$3,#REF!,$L77,#REF!,AI$1)
+SUMIFS(#REF!,#REF!,AI$2,#REF!,AI$3,#REF!,$L77,#REF!,AI$1)
+SUMIFS(#REF!,#REF!,"Lấy",#REF!,AI$2,#REF!,AI$3,#REF!,AI$1,#REF!,$L77)</f>
        <v>#REF!</v>
      </c>
      <c r="AJ77" s="335" t="e">
        <f>SUMIFS(#REF!,#REF!,AJ$2,#REF!,AJ$3,#REF!,$L77,#REF!,AJ$1)
+SUMIFS(#REF!,#REF!,AJ$2,#REF!,AJ$3,#REF!,$L77,#REF!,AJ$1)
+SUMIFS(#REF!,#REF!,"Lấy",#REF!,AJ$2,#REF!,AJ$3,#REF!,AJ$1,#REF!,$L77)</f>
        <v>#REF!</v>
      </c>
      <c r="AK77" s="335" t="e">
        <f>SUMIFS(#REF!,#REF!,AK$2,#REF!,AK$3,#REF!,$L77,#REF!,AK$1)
+SUMIFS(#REF!,#REF!,AK$2,#REF!,AK$3,#REF!,$L77,#REF!,AK$1)
+SUMIFS(#REF!,#REF!,"Lấy",#REF!,AK$2,#REF!,AK$3,#REF!,AK$1,#REF!,$L77)</f>
        <v>#REF!</v>
      </c>
      <c r="AL77" s="335" t="e">
        <f>SUMIFS(#REF!,#REF!,AL$2,#REF!,AL$3,#REF!,$L77,#REF!,AL$1)
+SUMIFS(#REF!,#REF!,AL$2,#REF!,AL$3,#REF!,$L77,#REF!,AL$1)
+SUMIFS(#REF!,#REF!,"Lấy",#REF!,AL$2,#REF!,AL$3,#REF!,AL$1,#REF!,$L77)</f>
        <v>#REF!</v>
      </c>
      <c r="AM77" s="335" t="e">
        <f>SUMIFS(#REF!,#REF!,AM$2,#REF!,AM$3,#REF!,$L77,#REF!,AM$1)
+SUMIFS(#REF!,#REF!,AM$2,#REF!,AM$3,#REF!,$L77,#REF!,AM$1)
+SUMIFS(#REF!,#REF!,"Lấy",#REF!,AM$2,#REF!,AM$3,#REF!,AM$1,#REF!,$L77)</f>
        <v>#REF!</v>
      </c>
      <c r="AN77" s="335" t="e">
        <f>SUMIFS(#REF!,#REF!,AN$2,#REF!,AN$3,#REF!,$L77,#REF!,AN$1)
+SUMIFS(#REF!,#REF!,AN$2,#REF!,AN$3,#REF!,$L77,#REF!,AN$1)
+SUMIFS(#REF!,#REF!,"Lấy",#REF!,AN$2,#REF!,AN$3,#REF!,AN$1,#REF!,$L77)</f>
        <v>#REF!</v>
      </c>
      <c r="AO77" s="335" t="e">
        <f>SUMIFS(#REF!,#REF!,AO$2,#REF!,AO$3,#REF!,$L77,#REF!,AO$1)
+SUMIFS(#REF!,#REF!,AO$2,#REF!,AO$3,#REF!,$L77,#REF!,AO$1)
+SUMIFS(#REF!,#REF!,"Lấy",#REF!,AO$2,#REF!,AO$3,#REF!,AO$1,#REF!,$L77)</f>
        <v>#REF!</v>
      </c>
      <c r="AP77" s="335" t="e">
        <f>SUMIFS(#REF!,#REF!,AP$2,#REF!,AP$3,#REF!,$L77,#REF!,AP$1)
+SUMIFS(#REF!,#REF!,AP$2,#REF!,AP$3,#REF!,$L77,#REF!,AP$1)
+SUMIFS(#REF!,#REF!,"Lấy",#REF!,AP$2,#REF!,AP$3,#REF!,AP$1,#REF!,$L77)</f>
        <v>#REF!</v>
      </c>
      <c r="AQ77" s="335" t="e">
        <f>SUMIFS(#REF!,#REF!,AQ$2,#REF!,AQ$3,#REF!,$L77,#REF!,AQ$1)
+SUMIFS(#REF!,#REF!,AQ$2,#REF!,AQ$3,#REF!,$L77,#REF!,AQ$1)
+SUMIFS(#REF!,#REF!,"Lấy",#REF!,AQ$2,#REF!,AQ$3,#REF!,AQ$1,#REF!,$L77)</f>
        <v>#REF!</v>
      </c>
      <c r="AR77" s="336" t="e">
        <f t="shared" si="10"/>
        <v>#REF!</v>
      </c>
      <c r="AT77" s="335" t="e">
        <f>SUMIFS(#REF!,#REF!,AT$2,#REF!,AT$3,#REF!,$L77,#REF!,AT$1)
+SUMIFS(#REF!,#REF!,AT$2,#REF!,AT$3,#REF!,$L77,#REF!,AT$1)
+SUMIFS(#REF!,#REF!,"Lấy",#REF!,AT$2,#REF!,AT$3,#REF!,AT$1,#REF!,$L77)</f>
        <v>#REF!</v>
      </c>
      <c r="AU77" s="335" t="e">
        <f>SUMIFS(#REF!,#REF!,AU$2,#REF!,AU$3,#REF!,$L77,#REF!,AU$1)
+SUMIFS(#REF!,#REF!,AU$2,#REF!,AU$3,#REF!,$L77,#REF!,AU$1)
+SUMIFS(#REF!,#REF!,"Lấy",#REF!,AU$2,#REF!,AU$3,#REF!,AU$1,#REF!,$L77)</f>
        <v>#REF!</v>
      </c>
      <c r="AV77" s="335" t="e">
        <f>SUMIFS(#REF!,#REF!,AV$2,#REF!,AV$3,#REF!,$L77,#REF!,AV$1)
+SUMIFS(#REF!,#REF!,AV$2,#REF!,AV$3,#REF!,$L77,#REF!,AV$1)
+SUMIFS(#REF!,#REF!,"Lấy",#REF!,AV$2,#REF!,AV$3,#REF!,AV$1,#REF!,$L77)</f>
        <v>#REF!</v>
      </c>
      <c r="AW77" s="335" t="e">
        <f>SUMIFS(#REF!,#REF!,AW$2,#REF!,AW$3,#REF!,$L77,#REF!,AW$1)
+SUMIFS(#REF!,#REF!,AW$2,#REF!,AW$3,#REF!,$L77,#REF!,AW$1)
+SUMIFS(#REF!,#REF!,"Lấy",#REF!,AW$2,#REF!,AW$3,#REF!,AW$1,#REF!,$L77)</f>
        <v>#REF!</v>
      </c>
      <c r="AX77" s="335" t="e">
        <f>SUMIFS(#REF!,#REF!,AX$2,#REF!,AX$3,#REF!,$L77,#REF!,AX$1)
+SUMIFS(#REF!,#REF!,AX$2,#REF!,AX$3,#REF!,$L77,#REF!,AX$1)
+SUMIFS(#REF!,#REF!,"Lấy",#REF!,AX$2,#REF!,AX$3,#REF!,AX$1,#REF!,$L77)</f>
        <v>#REF!</v>
      </c>
      <c r="AY77" s="335" t="e">
        <f>SUMIFS(#REF!,#REF!,AY$2,#REF!,AY$3,#REF!,$L77,#REF!,AY$1)
+SUMIFS(#REF!,#REF!,AY$2,#REF!,AY$3,#REF!,$L77,#REF!,AY$1)
+SUMIFS(#REF!,#REF!,"Lấy",#REF!,AY$2,#REF!,AY$3,#REF!,AY$1,#REF!,$L77)</f>
        <v>#REF!</v>
      </c>
      <c r="AZ77" s="335" t="e">
        <f>SUMIFS(#REF!,#REF!,AZ$2,#REF!,AZ$3,#REF!,$L77,#REF!,AZ$1)
+SUMIFS(#REF!,#REF!,AZ$2,#REF!,AZ$3,#REF!,$L77,#REF!,AZ$1)
+SUMIFS(#REF!,#REF!,"Lấy",#REF!,AZ$2,#REF!,AZ$3,#REF!,AZ$1,#REF!,$L77)</f>
        <v>#REF!</v>
      </c>
      <c r="BA77" s="335" t="e">
        <f>SUMIFS(#REF!,#REF!,BA$2,#REF!,BA$3,#REF!,$L77,#REF!,BA$1)
+SUMIFS(#REF!,#REF!,BA$2,#REF!,BA$3,#REF!,$L77,#REF!,BA$1)
+SUMIFS(#REF!,#REF!,"Lấy",#REF!,BA$2,#REF!,BA$3,#REF!,BA$1,#REF!,$L77)</f>
        <v>#REF!</v>
      </c>
      <c r="BB77" s="335" t="e">
        <f>SUMIFS(#REF!,#REF!,BB$2,#REF!,BB$3,#REF!,$L77,#REF!,BB$1)
+SUMIFS(#REF!,#REF!,BB$2,#REF!,BB$3,#REF!,$L77,#REF!,BB$1)
+SUMIFS(#REF!,#REF!,"Lấy",#REF!,BB$2,#REF!,BB$3,#REF!,BB$1,#REF!,$L77)</f>
        <v>#REF!</v>
      </c>
      <c r="BC77" s="335" t="e">
        <f>SUMIFS(#REF!,#REF!,BC$2,#REF!,BC$3,#REF!,$L77,#REF!,BC$1)
+SUMIFS(#REF!,#REF!,BC$2,#REF!,BC$3,#REF!,$L77,#REF!,BC$1)
+SUMIFS(#REF!,#REF!,"Lấy",#REF!,BC$2,#REF!,BC$3,#REF!,BC$1,#REF!,$L77)</f>
        <v>#REF!</v>
      </c>
      <c r="BD77" s="335" t="e">
        <f>SUMIFS(#REF!,#REF!,BD$2,#REF!,BD$3,#REF!,$L77,#REF!,BD$1)
+SUMIFS(#REF!,#REF!,BD$2,#REF!,BD$3,#REF!,$L77,#REF!,BD$1)
+SUMIFS(#REF!,#REF!,"Lấy",#REF!,BD$2,#REF!,BD$3,#REF!,BD$1,#REF!,$L77)</f>
        <v>#REF!</v>
      </c>
      <c r="BE77" s="335" t="e">
        <f>SUMIFS(#REF!,#REF!,BE$2,#REF!,BE$3,#REF!,$L77,#REF!,BE$1)
+SUMIFS(#REF!,#REF!,BE$2,#REF!,BE$3,#REF!,$L77,#REF!,BE$1)
+SUMIFS(#REF!,#REF!,"Lấy",#REF!,BE$2,#REF!,BE$3,#REF!,BE$1,#REF!,$L77)</f>
        <v>#REF!</v>
      </c>
      <c r="BF77" s="336" t="e">
        <f t="shared" si="11"/>
        <v>#REF!</v>
      </c>
      <c r="BH77" s="335" t="e">
        <f>SUMIFS(#REF!,#REF!,BH$2,#REF!,BH$3,#REF!,$L77,#REF!,BH$1)
+SUMIFS(#REF!,#REF!,BH$2,#REF!,BH$3,#REF!,$L77,#REF!,BH$1)
+SUMIFS(#REF!,#REF!,"Lấy",#REF!,BH$2,#REF!,BH$3,#REF!,BH$1,#REF!,$L77)</f>
        <v>#REF!</v>
      </c>
      <c r="BI77" s="335" t="e">
        <f>SUMIFS(#REF!,#REF!,BI$2,#REF!,BI$3,#REF!,$L77,#REF!,BI$1)
+SUMIFS(#REF!,#REF!,BI$2,#REF!,BI$3,#REF!,$L77,#REF!,BI$1)
+SUMIFS(#REF!,#REF!,"Lấy",#REF!,BI$2,#REF!,BI$3,#REF!,BI$1,#REF!,$L77)</f>
        <v>#REF!</v>
      </c>
      <c r="BJ77" s="335" t="e">
        <f>SUMIFS(#REF!,#REF!,BJ$2,#REF!,BJ$3,#REF!,$L77,#REF!,BJ$1)
+SUMIFS(#REF!,#REF!,BJ$2,#REF!,BJ$3,#REF!,$L77,#REF!,BJ$1)
+SUMIFS(#REF!,#REF!,"Lấy",#REF!,BJ$2,#REF!,BJ$3,#REF!,BJ$1,#REF!,$L77)</f>
        <v>#REF!</v>
      </c>
      <c r="BK77" s="335" t="e">
        <f>SUMIFS(#REF!,#REF!,BK$2,#REF!,BK$3,#REF!,$L77,#REF!,BK$1)
+SUMIFS(#REF!,#REF!,BK$2,#REF!,BK$3,#REF!,$L77,#REF!,BK$1)
+SUMIFS(#REF!,#REF!,"Lấy",#REF!,BK$2,#REF!,BK$3,#REF!,BK$1,#REF!,$L77)</f>
        <v>#REF!</v>
      </c>
      <c r="BL77" s="335" t="e">
        <f>SUMIFS(#REF!,#REF!,BL$2,#REF!,BL$3,#REF!,$L77,#REF!,BL$1)
+SUMIFS(#REF!,#REF!,BL$2,#REF!,BL$3,#REF!,$L77,#REF!,BL$1)
+SUMIFS(#REF!,#REF!,"Lấy",#REF!,BL$2,#REF!,BL$3,#REF!,BL$1,#REF!,$L77)</f>
        <v>#REF!</v>
      </c>
      <c r="BM77" s="335" t="e">
        <f>SUMIFS(#REF!,#REF!,BM$2,#REF!,BM$3,#REF!,$L77,#REF!,BM$1)
+SUMIFS(#REF!,#REF!,BM$2,#REF!,BM$3,#REF!,$L77,#REF!,BM$1)
+SUMIFS(#REF!,#REF!,"Lấy",#REF!,BM$2,#REF!,BM$3,#REF!,BM$1,#REF!,$L77)</f>
        <v>#REF!</v>
      </c>
      <c r="BN77" s="335" t="e">
        <f>SUMIFS(#REF!,#REF!,BN$2,#REF!,BN$3,#REF!,$L77,#REF!,BN$1)
+SUMIFS(#REF!,#REF!,BN$2,#REF!,BN$3,#REF!,$L77,#REF!,BN$1)
+SUMIFS(#REF!,#REF!,"Lấy",#REF!,BN$2,#REF!,BN$3,#REF!,BN$1,#REF!,$L77)</f>
        <v>#REF!</v>
      </c>
      <c r="BO77" s="335" t="e">
        <f>SUMIFS(#REF!,#REF!,BO$2,#REF!,BO$3,#REF!,$L77,#REF!,BO$1)
+SUMIFS(#REF!,#REF!,BO$2,#REF!,BO$3,#REF!,$L77,#REF!,BO$1)
+SUMIFS(#REF!,#REF!,"Lấy",#REF!,BO$2,#REF!,BO$3,#REF!,BO$1,#REF!,$L77)</f>
        <v>#REF!</v>
      </c>
      <c r="BP77" s="335" t="e">
        <f>SUMIFS(#REF!,#REF!,BP$2,#REF!,BP$3,#REF!,$L77,#REF!,BP$1)
+SUMIFS(#REF!,#REF!,BP$2,#REF!,BP$3,#REF!,$L77,#REF!,BP$1)
+SUMIFS(#REF!,#REF!,"Lấy",#REF!,BP$2,#REF!,BP$3,#REF!,BP$1,#REF!,$L77)</f>
        <v>#REF!</v>
      </c>
      <c r="BQ77" s="335" t="e">
        <f>SUMIFS(#REF!,#REF!,BQ$2,#REF!,BQ$3,#REF!,$L77,#REF!,BQ$1)
+SUMIFS(#REF!,#REF!,BQ$2,#REF!,BQ$3,#REF!,$L77,#REF!,BQ$1)
+SUMIFS(#REF!,#REF!,"Lấy",#REF!,BQ$2,#REF!,BQ$3,#REF!,BQ$1,#REF!,$L77)</f>
        <v>#REF!</v>
      </c>
      <c r="BR77" s="335" t="e">
        <f>SUMIFS(#REF!,#REF!,BR$2,#REF!,BR$3,#REF!,$L77,#REF!,BR$1)
+SUMIFS(#REF!,#REF!,BR$2,#REF!,BR$3,#REF!,$L77,#REF!,BR$1)
+SUMIFS(#REF!,#REF!,"Lấy",#REF!,BR$2,#REF!,BR$3,#REF!,BR$1,#REF!,$L77)</f>
        <v>#REF!</v>
      </c>
      <c r="BS77" s="335" t="e">
        <f>SUMIFS(#REF!,#REF!,BS$2,#REF!,BS$3,#REF!,$L77,#REF!,BS$1)
+SUMIFS(#REF!,#REF!,BS$2,#REF!,BS$3,#REF!,$L77,#REF!,BS$1)
+SUMIFS(#REF!,#REF!,"Lấy",#REF!,BS$2,#REF!,BS$3,#REF!,BS$1,#REF!,$L77)</f>
        <v>#REF!</v>
      </c>
      <c r="BT77" s="336" t="e">
        <f t="shared" si="12"/>
        <v>#REF!</v>
      </c>
      <c r="BV77" s="331">
        <v>3000000</v>
      </c>
      <c r="BW77" s="331">
        <v>3000000</v>
      </c>
      <c r="BX77" s="331">
        <v>3000000</v>
      </c>
      <c r="BY77" s="331">
        <v>3000000</v>
      </c>
      <c r="BZ77" s="331">
        <v>3000000</v>
      </c>
      <c r="CA77" s="331">
        <v>3000000</v>
      </c>
      <c r="CB77" s="331">
        <v>3000000</v>
      </c>
      <c r="CC77" s="331">
        <v>3000000</v>
      </c>
      <c r="CD77" s="331">
        <v>3000000</v>
      </c>
      <c r="CE77" s="331">
        <v>3000000</v>
      </c>
      <c r="CF77" s="331">
        <v>3000000</v>
      </c>
      <c r="CG77" s="331">
        <v>3000000</v>
      </c>
      <c r="CH77" s="336">
        <f t="shared" si="13"/>
        <v>36000000</v>
      </c>
      <c r="CI77" s="377">
        <f t="shared" si="14"/>
        <v>-0.81864816666666673</v>
      </c>
      <c r="CJ77" s="331">
        <v>0</v>
      </c>
      <c r="CK77" s="331">
        <v>10185</v>
      </c>
      <c r="CL77" s="331">
        <v>0</v>
      </c>
      <c r="CM77" s="331">
        <v>1752704</v>
      </c>
      <c r="CN77" s="331">
        <v>413333</v>
      </c>
      <c r="CO77" s="335"/>
      <c r="CP77" s="335"/>
      <c r="CQ77" s="335"/>
      <c r="CR77" s="335"/>
      <c r="CS77" s="335"/>
      <c r="CT77" s="335"/>
      <c r="CU77" s="335"/>
      <c r="CV77" s="336">
        <f t="shared" si="15"/>
        <v>2176222</v>
      </c>
      <c r="CX77" s="1033"/>
    </row>
    <row r="78" spans="1:102" s="3" customFormat="1" ht="41.4" x14ac:dyDescent="0.25">
      <c r="A78" s="191"/>
      <c r="B78" s="212">
        <f>IF(C78=0,"",MAX($B$7:B77)+1)</f>
        <v>70</v>
      </c>
      <c r="C78" s="1035">
        <v>6273006601</v>
      </c>
      <c r="D78" s="205" t="str">
        <f>_xlfn.XLOOKUP(C78,'COA_DTGroup_Update 20260428'!$C$410:$C$854,'COA_DTGroup_Update 20260428'!$A$410:$A$854,"")</f>
        <v>Chi phí nâng cấp, cải tạo, chế tạo</v>
      </c>
      <c r="E78" s="205"/>
      <c r="F78" s="1035" t="s">
        <v>877</v>
      </c>
      <c r="G78" s="205" t="s">
        <v>875</v>
      </c>
      <c r="H78" s="200">
        <f>VLOOKUP(C78,'COA_DTGroup_Update 20260428'!C:D,2,0)</f>
        <v>627</v>
      </c>
      <c r="I78" s="200">
        <v>44</v>
      </c>
      <c r="J78" s="1068" t="s">
        <v>134</v>
      </c>
      <c r="K78" s="200"/>
      <c r="L78" s="286" t="s">
        <v>615</v>
      </c>
      <c r="M78" s="289" t="s">
        <v>2283</v>
      </c>
      <c r="N78" s="284"/>
      <c r="O78" s="284" t="s">
        <v>615</v>
      </c>
      <c r="P78" s="1" t="b">
        <v>1</v>
      </c>
      <c r="R78" s="335" t="e">
        <f>SUMIFS(#REF!,#REF!,R$2,#REF!,R$3,#REF!,$L78,#REF!,R$1)
+SUMIFS(#REF!,#REF!,R$2,#REF!,R$3,#REF!,$L78,#REF!,R$1)
+SUMIFS(#REF!,#REF!,"Lấy",#REF!,R$2,#REF!,R$3,#REF!,R$1,#REF!,$L78)</f>
        <v>#REF!</v>
      </c>
      <c r="S78" s="335" t="e">
        <f>SUMIFS(#REF!,#REF!,S$2,#REF!,S$3,#REF!,$L78,#REF!,S$1)
+SUMIFS(#REF!,#REF!,S$2,#REF!,S$3,#REF!,$L78,#REF!,S$1)
+SUMIFS(#REF!,#REF!,"Lấy",#REF!,S$2,#REF!,S$3,#REF!,S$1,#REF!,$L78)</f>
        <v>#REF!</v>
      </c>
      <c r="T78" s="335" t="e">
        <f>SUMIFS(#REF!,#REF!,T$2,#REF!,T$3,#REF!,$L78,#REF!,T$1)
+SUMIFS(#REF!,#REF!,T$2,#REF!,T$3,#REF!,$L78,#REF!,T$1)
+SUMIFS(#REF!,#REF!,"Lấy",#REF!,T$2,#REF!,T$3,#REF!,T$1,#REF!,$L78)</f>
        <v>#REF!</v>
      </c>
      <c r="U78" s="335" t="e">
        <f>SUMIFS(#REF!,#REF!,U$2,#REF!,U$3,#REF!,$L78,#REF!,U$1)
+SUMIFS(#REF!,#REF!,U$2,#REF!,U$3,#REF!,$L78,#REF!,U$1)
+SUMIFS(#REF!,#REF!,"Lấy",#REF!,U$2,#REF!,U$3,#REF!,U$1,#REF!,$L78)</f>
        <v>#REF!</v>
      </c>
      <c r="V78" s="335" t="e">
        <f>SUMIFS(#REF!,#REF!,V$2,#REF!,V$3,#REF!,$L78,#REF!,V$1)
+SUMIFS(#REF!,#REF!,V$2,#REF!,V$3,#REF!,$L78,#REF!,V$1)
+SUMIFS(#REF!,#REF!,"Lấy",#REF!,V$2,#REF!,V$3,#REF!,V$1,#REF!,$L78)</f>
        <v>#REF!</v>
      </c>
      <c r="W78" s="335" t="e">
        <f>SUMIFS(#REF!,#REF!,W$2,#REF!,W$3,#REF!,$L78,#REF!,W$1)
+SUMIFS(#REF!,#REF!,W$2,#REF!,W$3,#REF!,$L78,#REF!,W$1)
+SUMIFS(#REF!,#REF!,"Lấy",#REF!,W$2,#REF!,W$3,#REF!,W$1,#REF!,$L78)</f>
        <v>#REF!</v>
      </c>
      <c r="X78" s="335" t="e">
        <f>SUMIFS(#REF!,#REF!,X$2,#REF!,X$3,#REF!,$L78,#REF!,X$1)
+SUMIFS(#REF!,#REF!,X$2,#REF!,X$3,#REF!,$L78,#REF!,X$1)
+SUMIFS(#REF!,#REF!,"Lấy",#REF!,X$2,#REF!,X$3,#REF!,X$1,#REF!,$L78)</f>
        <v>#REF!</v>
      </c>
      <c r="Y78" s="335" t="e">
        <f>SUMIFS(#REF!,#REF!,Y$2,#REF!,Y$3,#REF!,$L78,#REF!,Y$1)
+SUMIFS(#REF!,#REF!,Y$2,#REF!,Y$3,#REF!,$L78,#REF!,Y$1)
+SUMIFS(#REF!,#REF!,"Lấy",#REF!,Y$2,#REF!,Y$3,#REF!,Y$1,#REF!,$L78)</f>
        <v>#REF!</v>
      </c>
      <c r="Z78" s="335" t="e">
        <f>SUMIFS(#REF!,#REF!,Z$2,#REF!,Z$3,#REF!,$L78,#REF!,Z$1)
+SUMIFS(#REF!,#REF!,Z$2,#REF!,Z$3,#REF!,$L78,#REF!,Z$1)
+SUMIFS(#REF!,#REF!,"Lấy",#REF!,Z$2,#REF!,Z$3,#REF!,Z$1,#REF!,$L78)</f>
        <v>#REF!</v>
      </c>
      <c r="AA78" s="335" t="e">
        <f>SUMIFS(#REF!,#REF!,AA$2,#REF!,AA$3,#REF!,$L78,#REF!,AA$1)
+SUMIFS(#REF!,#REF!,AA$2,#REF!,AA$3,#REF!,$L78,#REF!,AA$1)
+SUMIFS(#REF!,#REF!,"Lấy",#REF!,AA$2,#REF!,AA$3,#REF!,AA$1,#REF!,$L78)</f>
        <v>#REF!</v>
      </c>
      <c r="AB78" s="335" t="e">
        <f>SUMIFS(#REF!,#REF!,AB$2,#REF!,AB$3,#REF!,$L78,#REF!,AB$1)
+SUMIFS(#REF!,#REF!,AB$2,#REF!,AB$3,#REF!,$L78,#REF!,AB$1)
+SUMIFS(#REF!,#REF!,"Lấy",#REF!,AB$2,#REF!,AB$3,#REF!,AB$1,#REF!,$L78)</f>
        <v>#REF!</v>
      </c>
      <c r="AC78" s="335" t="e">
        <f>SUMIFS(#REF!,#REF!,AC$2,#REF!,AC$3,#REF!,$L78,#REF!,AC$1)
+SUMIFS(#REF!,#REF!,AC$2,#REF!,AC$3,#REF!,$L78,#REF!,AC$1)
+SUMIFS(#REF!,#REF!,"Lấy",#REF!,AC$2,#REF!,AC$3,#REF!,AC$1,#REF!,$L78)</f>
        <v>#REF!</v>
      </c>
      <c r="AD78" s="336" t="e">
        <f t="shared" si="9"/>
        <v>#REF!</v>
      </c>
      <c r="AF78" s="335" t="e">
        <f>SUMIFS(#REF!,#REF!,AF$2,#REF!,AF$3,#REF!,$L78,#REF!,AF$1)
+SUMIFS(#REF!,#REF!,AF$2,#REF!,AF$3,#REF!,$L78,#REF!,AF$1)
+SUMIFS(#REF!,#REF!,"Lấy",#REF!,AF$2,#REF!,AF$3,#REF!,AF$1,#REF!,$L78)</f>
        <v>#REF!</v>
      </c>
      <c r="AG78" s="335" t="e">
        <f>SUMIFS(#REF!,#REF!,AG$2,#REF!,AG$3,#REF!,$L78,#REF!,AG$1)
+SUMIFS(#REF!,#REF!,AG$2,#REF!,AG$3,#REF!,$L78,#REF!,AG$1)
+SUMIFS(#REF!,#REF!,"Lấy",#REF!,AG$2,#REF!,AG$3,#REF!,AG$1,#REF!,$L78)</f>
        <v>#REF!</v>
      </c>
      <c r="AH78" s="335" t="e">
        <f>SUMIFS(#REF!,#REF!,AH$2,#REF!,AH$3,#REF!,$L78,#REF!,AH$1)
+SUMIFS(#REF!,#REF!,AH$2,#REF!,AH$3,#REF!,$L78,#REF!,AH$1)
+SUMIFS(#REF!,#REF!,"Lấy",#REF!,AH$2,#REF!,AH$3,#REF!,AH$1,#REF!,$L78)</f>
        <v>#REF!</v>
      </c>
      <c r="AI78" s="335" t="e">
        <f>SUMIFS(#REF!,#REF!,AI$2,#REF!,AI$3,#REF!,$L78,#REF!,AI$1)
+SUMIFS(#REF!,#REF!,AI$2,#REF!,AI$3,#REF!,$L78,#REF!,AI$1)
+SUMIFS(#REF!,#REF!,"Lấy",#REF!,AI$2,#REF!,AI$3,#REF!,AI$1,#REF!,$L78)</f>
        <v>#REF!</v>
      </c>
      <c r="AJ78" s="335" t="e">
        <f>SUMIFS(#REF!,#REF!,AJ$2,#REF!,AJ$3,#REF!,$L78,#REF!,AJ$1)
+SUMIFS(#REF!,#REF!,AJ$2,#REF!,AJ$3,#REF!,$L78,#REF!,AJ$1)
+SUMIFS(#REF!,#REF!,"Lấy",#REF!,AJ$2,#REF!,AJ$3,#REF!,AJ$1,#REF!,$L78)</f>
        <v>#REF!</v>
      </c>
      <c r="AK78" s="335" t="e">
        <f>SUMIFS(#REF!,#REF!,AK$2,#REF!,AK$3,#REF!,$L78,#REF!,AK$1)
+SUMIFS(#REF!,#REF!,AK$2,#REF!,AK$3,#REF!,$L78,#REF!,AK$1)
+SUMIFS(#REF!,#REF!,"Lấy",#REF!,AK$2,#REF!,AK$3,#REF!,AK$1,#REF!,$L78)</f>
        <v>#REF!</v>
      </c>
      <c r="AL78" s="335" t="e">
        <f>SUMIFS(#REF!,#REF!,AL$2,#REF!,AL$3,#REF!,$L78,#REF!,AL$1)
+SUMIFS(#REF!,#REF!,AL$2,#REF!,AL$3,#REF!,$L78,#REF!,AL$1)
+SUMIFS(#REF!,#REF!,"Lấy",#REF!,AL$2,#REF!,AL$3,#REF!,AL$1,#REF!,$L78)</f>
        <v>#REF!</v>
      </c>
      <c r="AM78" s="335" t="e">
        <f>SUMIFS(#REF!,#REF!,AM$2,#REF!,AM$3,#REF!,$L78,#REF!,AM$1)
+SUMIFS(#REF!,#REF!,AM$2,#REF!,AM$3,#REF!,$L78,#REF!,AM$1)
+SUMIFS(#REF!,#REF!,"Lấy",#REF!,AM$2,#REF!,AM$3,#REF!,AM$1,#REF!,$L78)</f>
        <v>#REF!</v>
      </c>
      <c r="AN78" s="335" t="e">
        <f>SUMIFS(#REF!,#REF!,AN$2,#REF!,AN$3,#REF!,$L78,#REF!,AN$1)
+SUMIFS(#REF!,#REF!,AN$2,#REF!,AN$3,#REF!,$L78,#REF!,AN$1)
+SUMIFS(#REF!,#REF!,"Lấy",#REF!,AN$2,#REF!,AN$3,#REF!,AN$1,#REF!,$L78)</f>
        <v>#REF!</v>
      </c>
      <c r="AO78" s="335" t="e">
        <f>SUMIFS(#REF!,#REF!,AO$2,#REF!,AO$3,#REF!,$L78,#REF!,AO$1)
+SUMIFS(#REF!,#REF!,AO$2,#REF!,AO$3,#REF!,$L78,#REF!,AO$1)
+SUMIFS(#REF!,#REF!,"Lấy",#REF!,AO$2,#REF!,AO$3,#REF!,AO$1,#REF!,$L78)</f>
        <v>#REF!</v>
      </c>
      <c r="AP78" s="335" t="e">
        <f>SUMIFS(#REF!,#REF!,AP$2,#REF!,AP$3,#REF!,$L78,#REF!,AP$1)
+SUMIFS(#REF!,#REF!,AP$2,#REF!,AP$3,#REF!,$L78,#REF!,AP$1)
+SUMIFS(#REF!,#REF!,"Lấy",#REF!,AP$2,#REF!,AP$3,#REF!,AP$1,#REF!,$L78)</f>
        <v>#REF!</v>
      </c>
      <c r="AQ78" s="335" t="e">
        <f>SUMIFS(#REF!,#REF!,AQ$2,#REF!,AQ$3,#REF!,$L78,#REF!,AQ$1)
+SUMIFS(#REF!,#REF!,AQ$2,#REF!,AQ$3,#REF!,$L78,#REF!,AQ$1)
+SUMIFS(#REF!,#REF!,"Lấy",#REF!,AQ$2,#REF!,AQ$3,#REF!,AQ$1,#REF!,$L78)</f>
        <v>#REF!</v>
      </c>
      <c r="AR78" s="336" t="e">
        <f t="shared" si="10"/>
        <v>#REF!</v>
      </c>
      <c r="AT78" s="335" t="e">
        <f>SUMIFS(#REF!,#REF!,AT$2,#REF!,AT$3,#REF!,$L78,#REF!,AT$1)
+SUMIFS(#REF!,#REF!,AT$2,#REF!,AT$3,#REF!,$L78,#REF!,AT$1)
+SUMIFS(#REF!,#REF!,"Lấy",#REF!,AT$2,#REF!,AT$3,#REF!,AT$1,#REF!,$L78)</f>
        <v>#REF!</v>
      </c>
      <c r="AU78" s="335" t="e">
        <f>SUMIFS(#REF!,#REF!,AU$2,#REF!,AU$3,#REF!,$L78,#REF!,AU$1)
+SUMIFS(#REF!,#REF!,AU$2,#REF!,AU$3,#REF!,$L78,#REF!,AU$1)
+SUMIFS(#REF!,#REF!,"Lấy",#REF!,AU$2,#REF!,AU$3,#REF!,AU$1,#REF!,$L78)</f>
        <v>#REF!</v>
      </c>
      <c r="AV78" s="335" t="e">
        <f>SUMIFS(#REF!,#REF!,AV$2,#REF!,AV$3,#REF!,$L78,#REF!,AV$1)
+SUMIFS(#REF!,#REF!,AV$2,#REF!,AV$3,#REF!,$L78,#REF!,AV$1)
+SUMIFS(#REF!,#REF!,"Lấy",#REF!,AV$2,#REF!,AV$3,#REF!,AV$1,#REF!,$L78)</f>
        <v>#REF!</v>
      </c>
      <c r="AW78" s="335" t="e">
        <f>SUMIFS(#REF!,#REF!,AW$2,#REF!,AW$3,#REF!,$L78,#REF!,AW$1)
+SUMIFS(#REF!,#REF!,AW$2,#REF!,AW$3,#REF!,$L78,#REF!,AW$1)
+SUMIFS(#REF!,#REF!,"Lấy",#REF!,AW$2,#REF!,AW$3,#REF!,AW$1,#REF!,$L78)</f>
        <v>#REF!</v>
      </c>
      <c r="AX78" s="335" t="e">
        <f>SUMIFS(#REF!,#REF!,AX$2,#REF!,AX$3,#REF!,$L78,#REF!,AX$1)
+SUMIFS(#REF!,#REF!,AX$2,#REF!,AX$3,#REF!,$L78,#REF!,AX$1)
+SUMIFS(#REF!,#REF!,"Lấy",#REF!,AX$2,#REF!,AX$3,#REF!,AX$1,#REF!,$L78)</f>
        <v>#REF!</v>
      </c>
      <c r="AY78" s="335" t="e">
        <f>SUMIFS(#REF!,#REF!,AY$2,#REF!,AY$3,#REF!,$L78,#REF!,AY$1)
+SUMIFS(#REF!,#REF!,AY$2,#REF!,AY$3,#REF!,$L78,#REF!,AY$1)
+SUMIFS(#REF!,#REF!,"Lấy",#REF!,AY$2,#REF!,AY$3,#REF!,AY$1,#REF!,$L78)</f>
        <v>#REF!</v>
      </c>
      <c r="AZ78" s="335" t="e">
        <f>SUMIFS(#REF!,#REF!,AZ$2,#REF!,AZ$3,#REF!,$L78,#REF!,AZ$1)
+SUMIFS(#REF!,#REF!,AZ$2,#REF!,AZ$3,#REF!,$L78,#REF!,AZ$1)
+SUMIFS(#REF!,#REF!,"Lấy",#REF!,AZ$2,#REF!,AZ$3,#REF!,AZ$1,#REF!,$L78)</f>
        <v>#REF!</v>
      </c>
      <c r="BA78" s="335" t="e">
        <f>SUMIFS(#REF!,#REF!,BA$2,#REF!,BA$3,#REF!,$L78,#REF!,BA$1)
+SUMIFS(#REF!,#REF!,BA$2,#REF!,BA$3,#REF!,$L78,#REF!,BA$1)
+SUMIFS(#REF!,#REF!,"Lấy",#REF!,BA$2,#REF!,BA$3,#REF!,BA$1,#REF!,$L78)</f>
        <v>#REF!</v>
      </c>
      <c r="BB78" s="335" t="e">
        <f>SUMIFS(#REF!,#REF!,BB$2,#REF!,BB$3,#REF!,$L78,#REF!,BB$1)
+SUMIFS(#REF!,#REF!,BB$2,#REF!,BB$3,#REF!,$L78,#REF!,BB$1)
+SUMIFS(#REF!,#REF!,"Lấy",#REF!,BB$2,#REF!,BB$3,#REF!,BB$1,#REF!,$L78)</f>
        <v>#REF!</v>
      </c>
      <c r="BC78" s="335" t="e">
        <f>SUMIFS(#REF!,#REF!,BC$2,#REF!,BC$3,#REF!,$L78,#REF!,BC$1)
+SUMIFS(#REF!,#REF!,BC$2,#REF!,BC$3,#REF!,$L78,#REF!,BC$1)
+SUMIFS(#REF!,#REF!,"Lấy",#REF!,BC$2,#REF!,BC$3,#REF!,BC$1,#REF!,$L78)</f>
        <v>#REF!</v>
      </c>
      <c r="BD78" s="335" t="e">
        <f>SUMIFS(#REF!,#REF!,BD$2,#REF!,BD$3,#REF!,$L78,#REF!,BD$1)
+SUMIFS(#REF!,#REF!,BD$2,#REF!,BD$3,#REF!,$L78,#REF!,BD$1)
+SUMIFS(#REF!,#REF!,"Lấy",#REF!,BD$2,#REF!,BD$3,#REF!,BD$1,#REF!,$L78)</f>
        <v>#REF!</v>
      </c>
      <c r="BE78" s="335" t="e">
        <f>SUMIFS(#REF!,#REF!,BE$2,#REF!,BE$3,#REF!,$L78,#REF!,BE$1)
+SUMIFS(#REF!,#REF!,BE$2,#REF!,BE$3,#REF!,$L78,#REF!,BE$1)
+SUMIFS(#REF!,#REF!,"Lấy",#REF!,BE$2,#REF!,BE$3,#REF!,BE$1,#REF!,$L78)</f>
        <v>#REF!</v>
      </c>
      <c r="BF78" s="336" t="e">
        <f t="shared" si="11"/>
        <v>#REF!</v>
      </c>
      <c r="BH78" s="335" t="e">
        <f>SUMIFS(#REF!,#REF!,BH$2,#REF!,BH$3,#REF!,$L78,#REF!,BH$1)
+SUMIFS(#REF!,#REF!,BH$2,#REF!,BH$3,#REF!,$L78,#REF!,BH$1)
+SUMIFS(#REF!,#REF!,"Lấy",#REF!,BH$2,#REF!,BH$3,#REF!,BH$1,#REF!,$L78)</f>
        <v>#REF!</v>
      </c>
      <c r="BI78" s="335" t="e">
        <f>SUMIFS(#REF!,#REF!,BI$2,#REF!,BI$3,#REF!,$L78,#REF!,BI$1)
+SUMIFS(#REF!,#REF!,BI$2,#REF!,BI$3,#REF!,$L78,#REF!,BI$1)
+SUMIFS(#REF!,#REF!,"Lấy",#REF!,BI$2,#REF!,BI$3,#REF!,BI$1,#REF!,$L78)</f>
        <v>#REF!</v>
      </c>
      <c r="BJ78" s="335" t="e">
        <f>SUMIFS(#REF!,#REF!,BJ$2,#REF!,BJ$3,#REF!,$L78,#REF!,BJ$1)
+SUMIFS(#REF!,#REF!,BJ$2,#REF!,BJ$3,#REF!,$L78,#REF!,BJ$1)
+SUMIFS(#REF!,#REF!,"Lấy",#REF!,BJ$2,#REF!,BJ$3,#REF!,BJ$1,#REF!,$L78)</f>
        <v>#REF!</v>
      </c>
      <c r="BK78" s="335" t="e">
        <f>SUMIFS(#REF!,#REF!,BK$2,#REF!,BK$3,#REF!,$L78,#REF!,BK$1)
+SUMIFS(#REF!,#REF!,BK$2,#REF!,BK$3,#REF!,$L78,#REF!,BK$1)
+SUMIFS(#REF!,#REF!,"Lấy",#REF!,BK$2,#REF!,BK$3,#REF!,BK$1,#REF!,$L78)</f>
        <v>#REF!</v>
      </c>
      <c r="BL78" s="335" t="e">
        <f>SUMIFS(#REF!,#REF!,BL$2,#REF!,BL$3,#REF!,$L78,#REF!,BL$1)
+SUMIFS(#REF!,#REF!,BL$2,#REF!,BL$3,#REF!,$L78,#REF!,BL$1)
+SUMIFS(#REF!,#REF!,"Lấy",#REF!,BL$2,#REF!,BL$3,#REF!,BL$1,#REF!,$L78)</f>
        <v>#REF!</v>
      </c>
      <c r="BM78" s="335" t="e">
        <f>SUMIFS(#REF!,#REF!,BM$2,#REF!,BM$3,#REF!,$L78,#REF!,BM$1)
+SUMIFS(#REF!,#REF!,BM$2,#REF!,BM$3,#REF!,$L78,#REF!,BM$1)
+SUMIFS(#REF!,#REF!,"Lấy",#REF!,BM$2,#REF!,BM$3,#REF!,BM$1,#REF!,$L78)</f>
        <v>#REF!</v>
      </c>
      <c r="BN78" s="335" t="e">
        <f>SUMIFS(#REF!,#REF!,BN$2,#REF!,BN$3,#REF!,$L78,#REF!,BN$1)
+SUMIFS(#REF!,#REF!,BN$2,#REF!,BN$3,#REF!,$L78,#REF!,BN$1)
+SUMIFS(#REF!,#REF!,"Lấy",#REF!,BN$2,#REF!,BN$3,#REF!,BN$1,#REF!,$L78)</f>
        <v>#REF!</v>
      </c>
      <c r="BO78" s="335" t="e">
        <f>SUMIFS(#REF!,#REF!,BO$2,#REF!,BO$3,#REF!,$L78,#REF!,BO$1)
+SUMIFS(#REF!,#REF!,BO$2,#REF!,BO$3,#REF!,$L78,#REF!,BO$1)
+SUMIFS(#REF!,#REF!,"Lấy",#REF!,BO$2,#REF!,BO$3,#REF!,BO$1,#REF!,$L78)</f>
        <v>#REF!</v>
      </c>
      <c r="BP78" s="335" t="e">
        <f>SUMIFS(#REF!,#REF!,BP$2,#REF!,BP$3,#REF!,$L78,#REF!,BP$1)
+SUMIFS(#REF!,#REF!,BP$2,#REF!,BP$3,#REF!,$L78,#REF!,BP$1)
+SUMIFS(#REF!,#REF!,"Lấy",#REF!,BP$2,#REF!,BP$3,#REF!,BP$1,#REF!,$L78)</f>
        <v>#REF!</v>
      </c>
      <c r="BQ78" s="335" t="e">
        <f>SUMIFS(#REF!,#REF!,BQ$2,#REF!,BQ$3,#REF!,$L78,#REF!,BQ$1)
+SUMIFS(#REF!,#REF!,BQ$2,#REF!,BQ$3,#REF!,$L78,#REF!,BQ$1)
+SUMIFS(#REF!,#REF!,"Lấy",#REF!,BQ$2,#REF!,BQ$3,#REF!,BQ$1,#REF!,$L78)</f>
        <v>#REF!</v>
      </c>
      <c r="BR78" s="335" t="e">
        <f>SUMIFS(#REF!,#REF!,BR$2,#REF!,BR$3,#REF!,$L78,#REF!,BR$1)
+SUMIFS(#REF!,#REF!,BR$2,#REF!,BR$3,#REF!,$L78,#REF!,BR$1)
+SUMIFS(#REF!,#REF!,"Lấy",#REF!,BR$2,#REF!,BR$3,#REF!,BR$1,#REF!,$L78)</f>
        <v>#REF!</v>
      </c>
      <c r="BS78" s="335" t="e">
        <f>SUMIFS(#REF!,#REF!,BS$2,#REF!,BS$3,#REF!,$L78,#REF!,BS$1)
+SUMIFS(#REF!,#REF!,BS$2,#REF!,BS$3,#REF!,$L78,#REF!,BS$1)
+SUMIFS(#REF!,#REF!,"Lấy",#REF!,BS$2,#REF!,BS$3,#REF!,BS$1,#REF!,$L78)</f>
        <v>#REF!</v>
      </c>
      <c r="BT78" s="336" t="e">
        <f t="shared" si="12"/>
        <v>#REF!</v>
      </c>
      <c r="BV78" s="331">
        <v>23032500</v>
      </c>
      <c r="BW78" s="331">
        <v>23032500</v>
      </c>
      <c r="BX78" s="331">
        <v>99074166.666666672</v>
      </c>
      <c r="BY78" s="331">
        <v>160074166.66666666</v>
      </c>
      <c r="BZ78" s="331">
        <v>216074166.66666666</v>
      </c>
      <c r="CA78" s="331">
        <v>217740833.33333331</v>
      </c>
      <c r="CB78" s="331">
        <v>247963055.55555552</v>
      </c>
      <c r="CC78" s="331">
        <v>247963055.55555552</v>
      </c>
      <c r="CD78" s="331">
        <v>249629722.22222218</v>
      </c>
      <c r="CE78" s="331">
        <v>249629722.22222218</v>
      </c>
      <c r="CF78" s="331">
        <v>249629722.22222218</v>
      </c>
      <c r="CG78" s="331">
        <v>241935294.22222218</v>
      </c>
      <c r="CH78" s="336">
        <f t="shared" si="13"/>
        <v>2225778905.333333</v>
      </c>
      <c r="CI78" s="377">
        <f t="shared" si="14"/>
        <v>-0.81332939313764563</v>
      </c>
      <c r="CJ78" s="331">
        <v>23032500</v>
      </c>
      <c r="CK78" s="331">
        <v>23032500</v>
      </c>
      <c r="CL78" s="331">
        <v>23032500</v>
      </c>
      <c r="CM78" s="331">
        <v>23032500</v>
      </c>
      <c r="CN78" s="331">
        <v>46365833</v>
      </c>
      <c r="CO78" s="335"/>
      <c r="CP78" s="335"/>
      <c r="CQ78" s="335"/>
      <c r="CR78" s="335"/>
      <c r="CS78" s="335"/>
      <c r="CT78" s="335"/>
      <c r="CU78" s="335"/>
      <c r="CV78" s="336">
        <f t="shared" si="15"/>
        <v>138495833</v>
      </c>
      <c r="CX78" s="1033"/>
    </row>
    <row r="79" spans="1:102" s="3" customFormat="1" ht="27.6" x14ac:dyDescent="0.25">
      <c r="A79" s="191"/>
      <c r="B79" s="212">
        <f>IF(C79=0,"",MAX($B$7:B78)+1)</f>
        <v>71</v>
      </c>
      <c r="C79" s="1035">
        <v>6278006601</v>
      </c>
      <c r="D79" s="205" t="str">
        <f>_xlfn.XLOOKUP(C79,'COA_DTGroup_Update 20260428'!$C$410:$C$854,'COA_DTGroup_Update 20260428'!$A$410:$A$854,"")</f>
        <v>Chi phí nâng cấp, cải tạo, chế tạo</v>
      </c>
      <c r="E79" s="205"/>
      <c r="F79" s="1035" t="s">
        <v>877</v>
      </c>
      <c r="G79" s="205" t="s">
        <v>875</v>
      </c>
      <c r="H79" s="200">
        <f>VLOOKUP(C79,'COA_DTGroup_Update 20260428'!C:D,2,0)</f>
        <v>627</v>
      </c>
      <c r="I79" s="200">
        <v>44</v>
      </c>
      <c r="J79" s="201" t="s">
        <v>134</v>
      </c>
      <c r="K79" s="223"/>
      <c r="L79" s="286" t="s">
        <v>2087</v>
      </c>
      <c r="M79" s="287" t="s">
        <v>2259</v>
      </c>
      <c r="N79" s="284"/>
      <c r="O79" s="284" t="s">
        <v>2087</v>
      </c>
      <c r="P79" s="1" t="b">
        <v>0</v>
      </c>
      <c r="R79" s="335" t="e">
        <f>SUMIFS(#REF!,#REF!,R$2,#REF!,R$3,#REF!,$L79,#REF!,R$1)
+SUMIFS(#REF!,#REF!,R$2,#REF!,R$3,#REF!,$L79,#REF!,R$1)
+SUMIFS(#REF!,#REF!,"Lấy",#REF!,R$2,#REF!,R$3,#REF!,R$1,#REF!,$L79)</f>
        <v>#REF!</v>
      </c>
      <c r="S79" s="335" t="e">
        <f>SUMIFS(#REF!,#REF!,S$2,#REF!,S$3,#REF!,$L79,#REF!,S$1)
+SUMIFS(#REF!,#REF!,S$2,#REF!,S$3,#REF!,$L79,#REF!,S$1)
+SUMIFS(#REF!,#REF!,"Lấy",#REF!,S$2,#REF!,S$3,#REF!,S$1,#REF!,$L79)</f>
        <v>#REF!</v>
      </c>
      <c r="T79" s="335" t="e">
        <f>SUMIFS(#REF!,#REF!,T$2,#REF!,T$3,#REF!,$L79,#REF!,T$1)
+SUMIFS(#REF!,#REF!,T$2,#REF!,T$3,#REF!,$L79,#REF!,T$1)
+SUMIFS(#REF!,#REF!,"Lấy",#REF!,T$2,#REF!,T$3,#REF!,T$1,#REF!,$L79)</f>
        <v>#REF!</v>
      </c>
      <c r="U79" s="335" t="e">
        <f>SUMIFS(#REF!,#REF!,U$2,#REF!,U$3,#REF!,$L79,#REF!,U$1)
+SUMIFS(#REF!,#REF!,U$2,#REF!,U$3,#REF!,$L79,#REF!,U$1)
+SUMIFS(#REF!,#REF!,"Lấy",#REF!,U$2,#REF!,U$3,#REF!,U$1,#REF!,$L79)</f>
        <v>#REF!</v>
      </c>
      <c r="V79" s="335" t="e">
        <f>SUMIFS(#REF!,#REF!,V$2,#REF!,V$3,#REF!,$L79,#REF!,V$1)
+SUMIFS(#REF!,#REF!,V$2,#REF!,V$3,#REF!,$L79,#REF!,V$1)
+SUMIFS(#REF!,#REF!,"Lấy",#REF!,V$2,#REF!,V$3,#REF!,V$1,#REF!,$L79)</f>
        <v>#REF!</v>
      </c>
      <c r="W79" s="335" t="e">
        <f>SUMIFS(#REF!,#REF!,W$2,#REF!,W$3,#REF!,$L79,#REF!,W$1)
+SUMIFS(#REF!,#REF!,W$2,#REF!,W$3,#REF!,$L79,#REF!,W$1)
+SUMIFS(#REF!,#REF!,"Lấy",#REF!,W$2,#REF!,W$3,#REF!,W$1,#REF!,$L79)</f>
        <v>#REF!</v>
      </c>
      <c r="X79" s="335" t="e">
        <f>SUMIFS(#REF!,#REF!,X$2,#REF!,X$3,#REF!,$L79,#REF!,X$1)
+SUMIFS(#REF!,#REF!,X$2,#REF!,X$3,#REF!,$L79,#REF!,X$1)
+SUMIFS(#REF!,#REF!,"Lấy",#REF!,X$2,#REF!,X$3,#REF!,X$1,#REF!,$L79)</f>
        <v>#REF!</v>
      </c>
      <c r="Y79" s="335" t="e">
        <f>SUMIFS(#REF!,#REF!,Y$2,#REF!,Y$3,#REF!,$L79,#REF!,Y$1)
+SUMIFS(#REF!,#REF!,Y$2,#REF!,Y$3,#REF!,$L79,#REF!,Y$1)
+SUMIFS(#REF!,#REF!,"Lấy",#REF!,Y$2,#REF!,Y$3,#REF!,Y$1,#REF!,$L79)</f>
        <v>#REF!</v>
      </c>
      <c r="Z79" s="335" t="e">
        <f>SUMIFS(#REF!,#REF!,Z$2,#REF!,Z$3,#REF!,$L79,#REF!,Z$1)
+SUMIFS(#REF!,#REF!,Z$2,#REF!,Z$3,#REF!,$L79,#REF!,Z$1)
+SUMIFS(#REF!,#REF!,"Lấy",#REF!,Z$2,#REF!,Z$3,#REF!,Z$1,#REF!,$L79)</f>
        <v>#REF!</v>
      </c>
      <c r="AA79" s="335" t="e">
        <f>SUMIFS(#REF!,#REF!,AA$2,#REF!,AA$3,#REF!,$L79,#REF!,AA$1)
+SUMIFS(#REF!,#REF!,AA$2,#REF!,AA$3,#REF!,$L79,#REF!,AA$1)
+SUMIFS(#REF!,#REF!,"Lấy",#REF!,AA$2,#REF!,AA$3,#REF!,AA$1,#REF!,$L79)</f>
        <v>#REF!</v>
      </c>
      <c r="AB79" s="335" t="e">
        <f>SUMIFS(#REF!,#REF!,AB$2,#REF!,AB$3,#REF!,$L79,#REF!,AB$1)
+SUMIFS(#REF!,#REF!,AB$2,#REF!,AB$3,#REF!,$L79,#REF!,AB$1)
+SUMIFS(#REF!,#REF!,"Lấy",#REF!,AB$2,#REF!,AB$3,#REF!,AB$1,#REF!,$L79)</f>
        <v>#REF!</v>
      </c>
      <c r="AC79" s="335" t="e">
        <f>SUMIFS(#REF!,#REF!,AC$2,#REF!,AC$3,#REF!,$L79,#REF!,AC$1)
+SUMIFS(#REF!,#REF!,AC$2,#REF!,AC$3,#REF!,$L79,#REF!,AC$1)
+SUMIFS(#REF!,#REF!,"Lấy",#REF!,AC$2,#REF!,AC$3,#REF!,AC$1,#REF!,$L79)</f>
        <v>#REF!</v>
      </c>
      <c r="AD79" s="336" t="e">
        <f t="shared" si="9"/>
        <v>#REF!</v>
      </c>
      <c r="AF79" s="335" t="e">
        <f>SUMIFS(#REF!,#REF!,AF$2,#REF!,AF$3,#REF!,$L79,#REF!,AF$1)
+SUMIFS(#REF!,#REF!,AF$2,#REF!,AF$3,#REF!,$L79,#REF!,AF$1)
+SUMIFS(#REF!,#REF!,"Lấy",#REF!,AF$2,#REF!,AF$3,#REF!,AF$1,#REF!,$L79)</f>
        <v>#REF!</v>
      </c>
      <c r="AG79" s="335" t="e">
        <f>SUMIFS(#REF!,#REF!,AG$2,#REF!,AG$3,#REF!,$L79,#REF!,AG$1)
+SUMIFS(#REF!,#REF!,AG$2,#REF!,AG$3,#REF!,$L79,#REF!,AG$1)
+SUMIFS(#REF!,#REF!,"Lấy",#REF!,AG$2,#REF!,AG$3,#REF!,AG$1,#REF!,$L79)</f>
        <v>#REF!</v>
      </c>
      <c r="AH79" s="335" t="e">
        <f>SUMIFS(#REF!,#REF!,AH$2,#REF!,AH$3,#REF!,$L79,#REF!,AH$1)
+SUMIFS(#REF!,#REF!,AH$2,#REF!,AH$3,#REF!,$L79,#REF!,AH$1)
+SUMIFS(#REF!,#REF!,"Lấy",#REF!,AH$2,#REF!,AH$3,#REF!,AH$1,#REF!,$L79)</f>
        <v>#REF!</v>
      </c>
      <c r="AI79" s="335" t="e">
        <f>SUMIFS(#REF!,#REF!,AI$2,#REF!,AI$3,#REF!,$L79,#REF!,AI$1)
+SUMIFS(#REF!,#REF!,AI$2,#REF!,AI$3,#REF!,$L79,#REF!,AI$1)
+SUMIFS(#REF!,#REF!,"Lấy",#REF!,AI$2,#REF!,AI$3,#REF!,AI$1,#REF!,$L79)</f>
        <v>#REF!</v>
      </c>
      <c r="AJ79" s="335" t="e">
        <f>SUMIFS(#REF!,#REF!,AJ$2,#REF!,AJ$3,#REF!,$L79,#REF!,AJ$1)
+SUMIFS(#REF!,#REF!,AJ$2,#REF!,AJ$3,#REF!,$L79,#REF!,AJ$1)
+SUMIFS(#REF!,#REF!,"Lấy",#REF!,AJ$2,#REF!,AJ$3,#REF!,AJ$1,#REF!,$L79)</f>
        <v>#REF!</v>
      </c>
      <c r="AK79" s="335" t="e">
        <f>SUMIFS(#REF!,#REF!,AK$2,#REF!,AK$3,#REF!,$L79,#REF!,AK$1)
+SUMIFS(#REF!,#REF!,AK$2,#REF!,AK$3,#REF!,$L79,#REF!,AK$1)
+SUMIFS(#REF!,#REF!,"Lấy",#REF!,AK$2,#REF!,AK$3,#REF!,AK$1,#REF!,$L79)</f>
        <v>#REF!</v>
      </c>
      <c r="AL79" s="335" t="e">
        <f>SUMIFS(#REF!,#REF!,AL$2,#REF!,AL$3,#REF!,$L79,#REF!,AL$1)
+SUMIFS(#REF!,#REF!,AL$2,#REF!,AL$3,#REF!,$L79,#REF!,AL$1)
+SUMIFS(#REF!,#REF!,"Lấy",#REF!,AL$2,#REF!,AL$3,#REF!,AL$1,#REF!,$L79)</f>
        <v>#REF!</v>
      </c>
      <c r="AM79" s="335" t="e">
        <f>SUMIFS(#REF!,#REF!,AM$2,#REF!,AM$3,#REF!,$L79,#REF!,AM$1)
+SUMIFS(#REF!,#REF!,AM$2,#REF!,AM$3,#REF!,$L79,#REF!,AM$1)
+SUMIFS(#REF!,#REF!,"Lấy",#REF!,AM$2,#REF!,AM$3,#REF!,AM$1,#REF!,$L79)</f>
        <v>#REF!</v>
      </c>
      <c r="AN79" s="335" t="e">
        <f>SUMIFS(#REF!,#REF!,AN$2,#REF!,AN$3,#REF!,$L79,#REF!,AN$1)
+SUMIFS(#REF!,#REF!,AN$2,#REF!,AN$3,#REF!,$L79,#REF!,AN$1)
+SUMIFS(#REF!,#REF!,"Lấy",#REF!,AN$2,#REF!,AN$3,#REF!,AN$1,#REF!,$L79)</f>
        <v>#REF!</v>
      </c>
      <c r="AO79" s="335" t="e">
        <f>SUMIFS(#REF!,#REF!,AO$2,#REF!,AO$3,#REF!,$L79,#REF!,AO$1)
+SUMIFS(#REF!,#REF!,AO$2,#REF!,AO$3,#REF!,$L79,#REF!,AO$1)
+SUMIFS(#REF!,#REF!,"Lấy",#REF!,AO$2,#REF!,AO$3,#REF!,AO$1,#REF!,$L79)</f>
        <v>#REF!</v>
      </c>
      <c r="AP79" s="335" t="e">
        <f>SUMIFS(#REF!,#REF!,AP$2,#REF!,AP$3,#REF!,$L79,#REF!,AP$1)
+SUMIFS(#REF!,#REF!,AP$2,#REF!,AP$3,#REF!,$L79,#REF!,AP$1)
+SUMIFS(#REF!,#REF!,"Lấy",#REF!,AP$2,#REF!,AP$3,#REF!,AP$1,#REF!,$L79)</f>
        <v>#REF!</v>
      </c>
      <c r="AQ79" s="335" t="e">
        <f>SUMIFS(#REF!,#REF!,AQ$2,#REF!,AQ$3,#REF!,$L79,#REF!,AQ$1)
+SUMIFS(#REF!,#REF!,AQ$2,#REF!,AQ$3,#REF!,$L79,#REF!,AQ$1)
+SUMIFS(#REF!,#REF!,"Lấy",#REF!,AQ$2,#REF!,AQ$3,#REF!,AQ$1,#REF!,$L79)</f>
        <v>#REF!</v>
      </c>
      <c r="AR79" s="336" t="e">
        <f t="shared" si="10"/>
        <v>#REF!</v>
      </c>
      <c r="AT79" s="335" t="e">
        <f>SUMIFS(#REF!,#REF!,AT$2,#REF!,AT$3,#REF!,$L79,#REF!,AT$1)
+SUMIFS(#REF!,#REF!,AT$2,#REF!,AT$3,#REF!,$L79,#REF!,AT$1)
+SUMIFS(#REF!,#REF!,"Lấy",#REF!,AT$2,#REF!,AT$3,#REF!,AT$1,#REF!,$L79)</f>
        <v>#REF!</v>
      </c>
      <c r="AU79" s="335" t="e">
        <f>SUMIFS(#REF!,#REF!,AU$2,#REF!,AU$3,#REF!,$L79,#REF!,AU$1)
+SUMIFS(#REF!,#REF!,AU$2,#REF!,AU$3,#REF!,$L79,#REF!,AU$1)
+SUMIFS(#REF!,#REF!,"Lấy",#REF!,AU$2,#REF!,AU$3,#REF!,AU$1,#REF!,$L79)</f>
        <v>#REF!</v>
      </c>
      <c r="AV79" s="335" t="e">
        <f>SUMIFS(#REF!,#REF!,AV$2,#REF!,AV$3,#REF!,$L79,#REF!,AV$1)
+SUMIFS(#REF!,#REF!,AV$2,#REF!,AV$3,#REF!,$L79,#REF!,AV$1)
+SUMIFS(#REF!,#REF!,"Lấy",#REF!,AV$2,#REF!,AV$3,#REF!,AV$1,#REF!,$L79)</f>
        <v>#REF!</v>
      </c>
      <c r="AW79" s="335" t="e">
        <f>SUMIFS(#REF!,#REF!,AW$2,#REF!,AW$3,#REF!,$L79,#REF!,AW$1)
+SUMIFS(#REF!,#REF!,AW$2,#REF!,AW$3,#REF!,$L79,#REF!,AW$1)
+SUMIFS(#REF!,#REF!,"Lấy",#REF!,AW$2,#REF!,AW$3,#REF!,AW$1,#REF!,$L79)</f>
        <v>#REF!</v>
      </c>
      <c r="AX79" s="335" t="e">
        <f>SUMIFS(#REF!,#REF!,AX$2,#REF!,AX$3,#REF!,$L79,#REF!,AX$1)
+SUMIFS(#REF!,#REF!,AX$2,#REF!,AX$3,#REF!,$L79,#REF!,AX$1)
+SUMIFS(#REF!,#REF!,"Lấy",#REF!,AX$2,#REF!,AX$3,#REF!,AX$1,#REF!,$L79)</f>
        <v>#REF!</v>
      </c>
      <c r="AY79" s="335" t="e">
        <f>SUMIFS(#REF!,#REF!,AY$2,#REF!,AY$3,#REF!,$L79,#REF!,AY$1)
+SUMIFS(#REF!,#REF!,AY$2,#REF!,AY$3,#REF!,$L79,#REF!,AY$1)
+SUMIFS(#REF!,#REF!,"Lấy",#REF!,AY$2,#REF!,AY$3,#REF!,AY$1,#REF!,$L79)</f>
        <v>#REF!</v>
      </c>
      <c r="AZ79" s="335" t="e">
        <f>SUMIFS(#REF!,#REF!,AZ$2,#REF!,AZ$3,#REF!,$L79,#REF!,AZ$1)
+SUMIFS(#REF!,#REF!,AZ$2,#REF!,AZ$3,#REF!,$L79,#REF!,AZ$1)
+SUMIFS(#REF!,#REF!,"Lấy",#REF!,AZ$2,#REF!,AZ$3,#REF!,AZ$1,#REF!,$L79)</f>
        <v>#REF!</v>
      </c>
      <c r="BA79" s="335" t="e">
        <f>SUMIFS(#REF!,#REF!,BA$2,#REF!,BA$3,#REF!,$L79,#REF!,BA$1)
+SUMIFS(#REF!,#REF!,BA$2,#REF!,BA$3,#REF!,$L79,#REF!,BA$1)
+SUMIFS(#REF!,#REF!,"Lấy",#REF!,BA$2,#REF!,BA$3,#REF!,BA$1,#REF!,$L79)</f>
        <v>#REF!</v>
      </c>
      <c r="BB79" s="335" t="e">
        <f>SUMIFS(#REF!,#REF!,BB$2,#REF!,BB$3,#REF!,$L79,#REF!,BB$1)
+SUMIFS(#REF!,#REF!,BB$2,#REF!,BB$3,#REF!,$L79,#REF!,BB$1)
+SUMIFS(#REF!,#REF!,"Lấy",#REF!,BB$2,#REF!,BB$3,#REF!,BB$1,#REF!,$L79)</f>
        <v>#REF!</v>
      </c>
      <c r="BC79" s="335" t="e">
        <f>SUMIFS(#REF!,#REF!,BC$2,#REF!,BC$3,#REF!,$L79,#REF!,BC$1)
+SUMIFS(#REF!,#REF!,BC$2,#REF!,BC$3,#REF!,$L79,#REF!,BC$1)
+SUMIFS(#REF!,#REF!,"Lấy",#REF!,BC$2,#REF!,BC$3,#REF!,BC$1,#REF!,$L79)</f>
        <v>#REF!</v>
      </c>
      <c r="BD79" s="335" t="e">
        <f>SUMIFS(#REF!,#REF!,BD$2,#REF!,BD$3,#REF!,$L79,#REF!,BD$1)
+SUMIFS(#REF!,#REF!,BD$2,#REF!,BD$3,#REF!,$L79,#REF!,BD$1)
+SUMIFS(#REF!,#REF!,"Lấy",#REF!,BD$2,#REF!,BD$3,#REF!,BD$1,#REF!,$L79)</f>
        <v>#REF!</v>
      </c>
      <c r="BE79" s="335" t="e">
        <f>SUMIFS(#REF!,#REF!,BE$2,#REF!,BE$3,#REF!,$L79,#REF!,BE$1)
+SUMIFS(#REF!,#REF!,BE$2,#REF!,BE$3,#REF!,$L79,#REF!,BE$1)
+SUMIFS(#REF!,#REF!,"Lấy",#REF!,BE$2,#REF!,BE$3,#REF!,BE$1,#REF!,$L79)</f>
        <v>#REF!</v>
      </c>
      <c r="BF79" s="336" t="e">
        <f t="shared" si="11"/>
        <v>#REF!</v>
      </c>
      <c r="BH79" s="335" t="e">
        <f>SUMIFS(#REF!,#REF!,BH$2,#REF!,BH$3,#REF!,$L79,#REF!,BH$1)
+SUMIFS(#REF!,#REF!,BH$2,#REF!,BH$3,#REF!,$L79,#REF!,BH$1)
+SUMIFS(#REF!,#REF!,"Lấy",#REF!,BH$2,#REF!,BH$3,#REF!,BH$1,#REF!,$L79)</f>
        <v>#REF!</v>
      </c>
      <c r="BI79" s="335" t="e">
        <f>SUMIFS(#REF!,#REF!,BI$2,#REF!,BI$3,#REF!,$L79,#REF!,BI$1)
+SUMIFS(#REF!,#REF!,BI$2,#REF!,BI$3,#REF!,$L79,#REF!,BI$1)
+SUMIFS(#REF!,#REF!,"Lấy",#REF!,BI$2,#REF!,BI$3,#REF!,BI$1,#REF!,$L79)</f>
        <v>#REF!</v>
      </c>
      <c r="BJ79" s="335" t="e">
        <f>SUMIFS(#REF!,#REF!,BJ$2,#REF!,BJ$3,#REF!,$L79,#REF!,BJ$1)
+SUMIFS(#REF!,#REF!,BJ$2,#REF!,BJ$3,#REF!,$L79,#REF!,BJ$1)
+SUMIFS(#REF!,#REF!,"Lấy",#REF!,BJ$2,#REF!,BJ$3,#REF!,BJ$1,#REF!,$L79)</f>
        <v>#REF!</v>
      </c>
      <c r="BK79" s="335" t="e">
        <f>SUMIFS(#REF!,#REF!,BK$2,#REF!,BK$3,#REF!,$L79,#REF!,BK$1)
+SUMIFS(#REF!,#REF!,BK$2,#REF!,BK$3,#REF!,$L79,#REF!,BK$1)
+SUMIFS(#REF!,#REF!,"Lấy",#REF!,BK$2,#REF!,BK$3,#REF!,BK$1,#REF!,$L79)</f>
        <v>#REF!</v>
      </c>
      <c r="BL79" s="335" t="e">
        <f>SUMIFS(#REF!,#REF!,BL$2,#REF!,BL$3,#REF!,$L79,#REF!,BL$1)
+SUMIFS(#REF!,#REF!,BL$2,#REF!,BL$3,#REF!,$L79,#REF!,BL$1)
+SUMIFS(#REF!,#REF!,"Lấy",#REF!,BL$2,#REF!,BL$3,#REF!,BL$1,#REF!,$L79)</f>
        <v>#REF!</v>
      </c>
      <c r="BM79" s="335" t="e">
        <f>SUMIFS(#REF!,#REF!,BM$2,#REF!,BM$3,#REF!,$L79,#REF!,BM$1)
+SUMIFS(#REF!,#REF!,BM$2,#REF!,BM$3,#REF!,$L79,#REF!,BM$1)
+SUMIFS(#REF!,#REF!,"Lấy",#REF!,BM$2,#REF!,BM$3,#REF!,BM$1,#REF!,$L79)</f>
        <v>#REF!</v>
      </c>
      <c r="BN79" s="335" t="e">
        <f>SUMIFS(#REF!,#REF!,BN$2,#REF!,BN$3,#REF!,$L79,#REF!,BN$1)
+SUMIFS(#REF!,#REF!,BN$2,#REF!,BN$3,#REF!,$L79,#REF!,BN$1)
+SUMIFS(#REF!,#REF!,"Lấy",#REF!,BN$2,#REF!,BN$3,#REF!,BN$1,#REF!,$L79)</f>
        <v>#REF!</v>
      </c>
      <c r="BO79" s="335" t="e">
        <f>SUMIFS(#REF!,#REF!,BO$2,#REF!,BO$3,#REF!,$L79,#REF!,BO$1)
+SUMIFS(#REF!,#REF!,BO$2,#REF!,BO$3,#REF!,$L79,#REF!,BO$1)
+SUMIFS(#REF!,#REF!,"Lấy",#REF!,BO$2,#REF!,BO$3,#REF!,BO$1,#REF!,$L79)</f>
        <v>#REF!</v>
      </c>
      <c r="BP79" s="335" t="e">
        <f>SUMIFS(#REF!,#REF!,BP$2,#REF!,BP$3,#REF!,$L79,#REF!,BP$1)
+SUMIFS(#REF!,#REF!,BP$2,#REF!,BP$3,#REF!,$L79,#REF!,BP$1)
+SUMIFS(#REF!,#REF!,"Lấy",#REF!,BP$2,#REF!,BP$3,#REF!,BP$1,#REF!,$L79)</f>
        <v>#REF!</v>
      </c>
      <c r="BQ79" s="335" t="e">
        <f>SUMIFS(#REF!,#REF!,BQ$2,#REF!,BQ$3,#REF!,$L79,#REF!,BQ$1)
+SUMIFS(#REF!,#REF!,BQ$2,#REF!,BQ$3,#REF!,$L79,#REF!,BQ$1)
+SUMIFS(#REF!,#REF!,"Lấy",#REF!,BQ$2,#REF!,BQ$3,#REF!,BQ$1,#REF!,$L79)</f>
        <v>#REF!</v>
      </c>
      <c r="BR79" s="335" t="e">
        <f>SUMIFS(#REF!,#REF!,BR$2,#REF!,BR$3,#REF!,$L79,#REF!,BR$1)
+SUMIFS(#REF!,#REF!,BR$2,#REF!,BR$3,#REF!,$L79,#REF!,BR$1)
+SUMIFS(#REF!,#REF!,"Lấy",#REF!,BR$2,#REF!,BR$3,#REF!,BR$1,#REF!,$L79)</f>
        <v>#REF!</v>
      </c>
      <c r="BS79" s="335" t="e">
        <f>SUMIFS(#REF!,#REF!,BS$2,#REF!,BS$3,#REF!,$L79,#REF!,BS$1)
+SUMIFS(#REF!,#REF!,BS$2,#REF!,BS$3,#REF!,$L79,#REF!,BS$1)
+SUMIFS(#REF!,#REF!,"Lấy",#REF!,BS$2,#REF!,BS$3,#REF!,BS$1,#REF!,$L79)</f>
        <v>#REF!</v>
      </c>
      <c r="BT79" s="336" t="e">
        <f t="shared" si="12"/>
        <v>#REF!</v>
      </c>
      <c r="BV79" s="331">
        <v>0</v>
      </c>
      <c r="BW79" s="331">
        <v>0</v>
      </c>
      <c r="BX79" s="331">
        <v>0</v>
      </c>
      <c r="BY79" s="331">
        <v>0</v>
      </c>
      <c r="BZ79" s="331">
        <v>0</v>
      </c>
      <c r="CA79" s="331">
        <v>0</v>
      </c>
      <c r="CB79" s="331">
        <v>0</v>
      </c>
      <c r="CC79" s="331">
        <v>0</v>
      </c>
      <c r="CD79" s="331">
        <v>0</v>
      </c>
      <c r="CE79" s="331">
        <v>0</v>
      </c>
      <c r="CF79" s="331">
        <v>0</v>
      </c>
      <c r="CG79" s="331">
        <v>0</v>
      </c>
      <c r="CH79" s="336">
        <f t="shared" si="13"/>
        <v>0</v>
      </c>
      <c r="CI79" s="377">
        <f t="shared" si="14"/>
        <v>0</v>
      </c>
      <c r="CJ79" s="331">
        <v>0</v>
      </c>
      <c r="CK79" s="331">
        <v>0</v>
      </c>
      <c r="CL79" s="331">
        <v>0</v>
      </c>
      <c r="CM79" s="331">
        <v>0</v>
      </c>
      <c r="CN79" s="331">
        <v>0</v>
      </c>
      <c r="CO79" s="335"/>
      <c r="CP79" s="335"/>
      <c r="CQ79" s="335"/>
      <c r="CR79" s="335"/>
      <c r="CS79" s="335"/>
      <c r="CT79" s="335"/>
      <c r="CU79" s="335"/>
      <c r="CV79" s="336">
        <f t="shared" si="15"/>
        <v>0</v>
      </c>
      <c r="CX79" s="1033"/>
    </row>
    <row r="80" spans="1:102" ht="27.6" x14ac:dyDescent="0.25">
      <c r="B80" s="172">
        <f>IF(C80=0,"",MAX($B$7:B79)+1)</f>
        <v>72</v>
      </c>
      <c r="C80" s="21">
        <v>6277002204</v>
      </c>
      <c r="D80" s="9" t="str">
        <f>_xlfn.XLOOKUP(C80,'COA_DTGroup_Update 20260428'!$C$410:$C$854,'COA_DTGroup_Update 20260428'!$A$410:$A$854,"")</f>
        <v>Chi phí Sữa chữa bảo trì phương tiện vận tải</v>
      </c>
      <c r="E80" s="9" t="s">
        <v>143</v>
      </c>
      <c r="F80" s="21" t="s">
        <v>878</v>
      </c>
      <c r="G80" s="171" t="s">
        <v>879</v>
      </c>
      <c r="H80" s="179">
        <f>VLOOKUP(C80,'COA_DTGroup_Update 20260428'!C:D,2,0)</f>
        <v>627</v>
      </c>
      <c r="I80" s="179">
        <v>46</v>
      </c>
      <c r="J80" s="198" t="s">
        <v>143</v>
      </c>
      <c r="K80" s="222" t="s">
        <v>226</v>
      </c>
      <c r="L80" s="1041" t="s">
        <v>594</v>
      </c>
      <c r="M80" s="1042" t="s">
        <v>2258</v>
      </c>
      <c r="N80" s="1039"/>
      <c r="O80" s="1039" t="s">
        <v>594</v>
      </c>
      <c r="P80" s="1" t="b">
        <v>1</v>
      </c>
      <c r="R80" s="333" t="e">
        <f>SUMIFS(#REF!,#REF!,R$2,#REF!,R$3,#REF!,$L80,#REF!,R$1)
+SUMIFS(#REF!,#REF!,R$2,#REF!,R$3,#REF!,$L80,#REF!,R$1)
+SUMIFS(#REF!,#REF!,"Lấy",#REF!,R$2,#REF!,R$3,#REF!,R$1,#REF!,$L80)</f>
        <v>#REF!</v>
      </c>
      <c r="S80" s="333" t="e">
        <f>SUMIFS(#REF!,#REF!,S$2,#REF!,S$3,#REF!,$L80,#REF!,S$1)
+SUMIFS(#REF!,#REF!,S$2,#REF!,S$3,#REF!,$L80,#REF!,S$1)
+SUMIFS(#REF!,#REF!,"Lấy",#REF!,S$2,#REF!,S$3,#REF!,S$1,#REF!,$L80)</f>
        <v>#REF!</v>
      </c>
      <c r="T80" s="333" t="e">
        <f>SUMIFS(#REF!,#REF!,T$2,#REF!,T$3,#REF!,$L80,#REF!,T$1)
+SUMIFS(#REF!,#REF!,T$2,#REF!,T$3,#REF!,$L80,#REF!,T$1)
+SUMIFS(#REF!,#REF!,"Lấy",#REF!,T$2,#REF!,T$3,#REF!,T$1,#REF!,$L80)</f>
        <v>#REF!</v>
      </c>
      <c r="U80" s="333" t="e">
        <f>SUMIFS(#REF!,#REF!,U$2,#REF!,U$3,#REF!,$L80,#REF!,U$1)
+SUMIFS(#REF!,#REF!,U$2,#REF!,U$3,#REF!,$L80,#REF!,U$1)
+SUMIFS(#REF!,#REF!,"Lấy",#REF!,U$2,#REF!,U$3,#REF!,U$1,#REF!,$L80)</f>
        <v>#REF!</v>
      </c>
      <c r="V80" s="333" t="e">
        <f>SUMIFS(#REF!,#REF!,V$2,#REF!,V$3,#REF!,$L80,#REF!,V$1)
+SUMIFS(#REF!,#REF!,V$2,#REF!,V$3,#REF!,$L80,#REF!,V$1)
+SUMIFS(#REF!,#REF!,"Lấy",#REF!,V$2,#REF!,V$3,#REF!,V$1,#REF!,$L80)</f>
        <v>#REF!</v>
      </c>
      <c r="W80" s="333" t="e">
        <f>SUMIFS(#REF!,#REF!,W$2,#REF!,W$3,#REF!,$L80,#REF!,W$1)
+SUMIFS(#REF!,#REF!,W$2,#REF!,W$3,#REF!,$L80,#REF!,W$1)
+SUMIFS(#REF!,#REF!,"Lấy",#REF!,W$2,#REF!,W$3,#REF!,W$1,#REF!,$L80)</f>
        <v>#REF!</v>
      </c>
      <c r="X80" s="333" t="e">
        <f>SUMIFS(#REF!,#REF!,X$2,#REF!,X$3,#REF!,$L80,#REF!,X$1)
+SUMIFS(#REF!,#REF!,X$2,#REF!,X$3,#REF!,$L80,#REF!,X$1)
+SUMIFS(#REF!,#REF!,"Lấy",#REF!,X$2,#REF!,X$3,#REF!,X$1,#REF!,$L80)</f>
        <v>#REF!</v>
      </c>
      <c r="Y80" s="333" t="e">
        <f>SUMIFS(#REF!,#REF!,Y$2,#REF!,Y$3,#REF!,$L80,#REF!,Y$1)
+SUMIFS(#REF!,#REF!,Y$2,#REF!,Y$3,#REF!,$L80,#REF!,Y$1)
+SUMIFS(#REF!,#REF!,"Lấy",#REF!,Y$2,#REF!,Y$3,#REF!,Y$1,#REF!,$L80)</f>
        <v>#REF!</v>
      </c>
      <c r="Z80" s="333" t="e">
        <f>SUMIFS(#REF!,#REF!,Z$2,#REF!,Z$3,#REF!,$L80,#REF!,Z$1)
+SUMIFS(#REF!,#REF!,Z$2,#REF!,Z$3,#REF!,$L80,#REF!,Z$1)
+SUMIFS(#REF!,#REF!,"Lấy",#REF!,Z$2,#REF!,Z$3,#REF!,Z$1,#REF!,$L80)</f>
        <v>#REF!</v>
      </c>
      <c r="AA80" s="333" t="e">
        <f>SUMIFS(#REF!,#REF!,AA$2,#REF!,AA$3,#REF!,$L80,#REF!,AA$1)
+SUMIFS(#REF!,#REF!,AA$2,#REF!,AA$3,#REF!,$L80,#REF!,AA$1)
+SUMIFS(#REF!,#REF!,"Lấy",#REF!,AA$2,#REF!,AA$3,#REF!,AA$1,#REF!,$L80)</f>
        <v>#REF!</v>
      </c>
      <c r="AB80" s="333" t="e">
        <f>SUMIFS(#REF!,#REF!,AB$2,#REF!,AB$3,#REF!,$L80,#REF!,AB$1)
+SUMIFS(#REF!,#REF!,AB$2,#REF!,AB$3,#REF!,$L80,#REF!,AB$1)
+SUMIFS(#REF!,#REF!,"Lấy",#REF!,AB$2,#REF!,AB$3,#REF!,AB$1,#REF!,$L80)</f>
        <v>#REF!</v>
      </c>
      <c r="AC80" s="333" t="e">
        <f>SUMIFS(#REF!,#REF!,AC$2,#REF!,AC$3,#REF!,$L80,#REF!,AC$1)
+SUMIFS(#REF!,#REF!,AC$2,#REF!,AC$3,#REF!,$L80,#REF!,AC$1)
+SUMIFS(#REF!,#REF!,"Lấy",#REF!,AC$2,#REF!,AC$3,#REF!,AC$1,#REF!,$L80)</f>
        <v>#REF!</v>
      </c>
      <c r="AD80" s="334" t="e">
        <f t="shared" si="9"/>
        <v>#REF!</v>
      </c>
      <c r="AF80" s="333" t="e">
        <f>SUMIFS(#REF!,#REF!,AF$2,#REF!,AF$3,#REF!,$L80,#REF!,AF$1)
+SUMIFS(#REF!,#REF!,AF$2,#REF!,AF$3,#REF!,$L80,#REF!,AF$1)
+SUMIFS(#REF!,#REF!,"Lấy",#REF!,AF$2,#REF!,AF$3,#REF!,AF$1,#REF!,$L80)</f>
        <v>#REF!</v>
      </c>
      <c r="AG80" s="333" t="e">
        <f>SUMIFS(#REF!,#REF!,AG$2,#REF!,AG$3,#REF!,$L80,#REF!,AG$1)
+SUMIFS(#REF!,#REF!,AG$2,#REF!,AG$3,#REF!,$L80,#REF!,AG$1)
+SUMIFS(#REF!,#REF!,"Lấy",#REF!,AG$2,#REF!,AG$3,#REF!,AG$1,#REF!,$L80)</f>
        <v>#REF!</v>
      </c>
      <c r="AH80" s="333" t="e">
        <f>SUMIFS(#REF!,#REF!,AH$2,#REF!,AH$3,#REF!,$L80,#REF!,AH$1)
+SUMIFS(#REF!,#REF!,AH$2,#REF!,AH$3,#REF!,$L80,#REF!,AH$1)
+SUMIFS(#REF!,#REF!,"Lấy",#REF!,AH$2,#REF!,AH$3,#REF!,AH$1,#REF!,$L80)</f>
        <v>#REF!</v>
      </c>
      <c r="AI80" s="333" t="e">
        <f>SUMIFS(#REF!,#REF!,AI$2,#REF!,AI$3,#REF!,$L80,#REF!,AI$1)
+SUMIFS(#REF!,#REF!,AI$2,#REF!,AI$3,#REF!,$L80,#REF!,AI$1)
+SUMIFS(#REF!,#REF!,"Lấy",#REF!,AI$2,#REF!,AI$3,#REF!,AI$1,#REF!,$L80)</f>
        <v>#REF!</v>
      </c>
      <c r="AJ80" s="333" t="e">
        <f>SUMIFS(#REF!,#REF!,AJ$2,#REF!,AJ$3,#REF!,$L80,#REF!,AJ$1)
+SUMIFS(#REF!,#REF!,AJ$2,#REF!,AJ$3,#REF!,$L80,#REF!,AJ$1)
+SUMIFS(#REF!,#REF!,"Lấy",#REF!,AJ$2,#REF!,AJ$3,#REF!,AJ$1,#REF!,$L80)</f>
        <v>#REF!</v>
      </c>
      <c r="AK80" s="333" t="e">
        <f>SUMIFS(#REF!,#REF!,AK$2,#REF!,AK$3,#REF!,$L80,#REF!,AK$1)
+SUMIFS(#REF!,#REF!,AK$2,#REF!,AK$3,#REF!,$L80,#REF!,AK$1)
+SUMIFS(#REF!,#REF!,"Lấy",#REF!,AK$2,#REF!,AK$3,#REF!,AK$1,#REF!,$L80)</f>
        <v>#REF!</v>
      </c>
      <c r="AL80" s="333" t="e">
        <f>SUMIFS(#REF!,#REF!,AL$2,#REF!,AL$3,#REF!,$L80,#REF!,AL$1)
+SUMIFS(#REF!,#REF!,AL$2,#REF!,AL$3,#REF!,$L80,#REF!,AL$1)
+SUMIFS(#REF!,#REF!,"Lấy",#REF!,AL$2,#REF!,AL$3,#REF!,AL$1,#REF!,$L80)</f>
        <v>#REF!</v>
      </c>
      <c r="AM80" s="333" t="e">
        <f>SUMIFS(#REF!,#REF!,AM$2,#REF!,AM$3,#REF!,$L80,#REF!,AM$1)
+SUMIFS(#REF!,#REF!,AM$2,#REF!,AM$3,#REF!,$L80,#REF!,AM$1)
+SUMIFS(#REF!,#REF!,"Lấy",#REF!,AM$2,#REF!,AM$3,#REF!,AM$1,#REF!,$L80)</f>
        <v>#REF!</v>
      </c>
      <c r="AN80" s="333" t="e">
        <f>SUMIFS(#REF!,#REF!,AN$2,#REF!,AN$3,#REF!,$L80,#REF!,AN$1)
+SUMIFS(#REF!,#REF!,AN$2,#REF!,AN$3,#REF!,$L80,#REF!,AN$1)
+SUMIFS(#REF!,#REF!,"Lấy",#REF!,AN$2,#REF!,AN$3,#REF!,AN$1,#REF!,$L80)</f>
        <v>#REF!</v>
      </c>
      <c r="AO80" s="333" t="e">
        <f>SUMIFS(#REF!,#REF!,AO$2,#REF!,AO$3,#REF!,$L80,#REF!,AO$1)
+SUMIFS(#REF!,#REF!,AO$2,#REF!,AO$3,#REF!,$L80,#REF!,AO$1)
+SUMIFS(#REF!,#REF!,"Lấy",#REF!,AO$2,#REF!,AO$3,#REF!,AO$1,#REF!,$L80)</f>
        <v>#REF!</v>
      </c>
      <c r="AP80" s="333" t="e">
        <f>SUMIFS(#REF!,#REF!,AP$2,#REF!,AP$3,#REF!,$L80,#REF!,AP$1)
+SUMIFS(#REF!,#REF!,AP$2,#REF!,AP$3,#REF!,$L80,#REF!,AP$1)
+SUMIFS(#REF!,#REF!,"Lấy",#REF!,AP$2,#REF!,AP$3,#REF!,AP$1,#REF!,$L80)</f>
        <v>#REF!</v>
      </c>
      <c r="AQ80" s="333" t="e">
        <f>SUMIFS(#REF!,#REF!,AQ$2,#REF!,AQ$3,#REF!,$L80,#REF!,AQ$1)
+SUMIFS(#REF!,#REF!,AQ$2,#REF!,AQ$3,#REF!,$L80,#REF!,AQ$1)
+SUMIFS(#REF!,#REF!,"Lấy",#REF!,AQ$2,#REF!,AQ$3,#REF!,AQ$1,#REF!,$L80)</f>
        <v>#REF!</v>
      </c>
      <c r="AR80" s="334" t="e">
        <f t="shared" si="10"/>
        <v>#REF!</v>
      </c>
      <c r="AT80" s="333" t="e">
        <f>SUMIFS(#REF!,#REF!,AT$2,#REF!,AT$3,#REF!,$L80,#REF!,AT$1)
+SUMIFS(#REF!,#REF!,AT$2,#REF!,AT$3,#REF!,$L80,#REF!,AT$1)
+SUMIFS(#REF!,#REF!,"Lấy",#REF!,AT$2,#REF!,AT$3,#REF!,AT$1,#REF!,$L80)</f>
        <v>#REF!</v>
      </c>
      <c r="AU80" s="333" t="e">
        <f>SUMIFS(#REF!,#REF!,AU$2,#REF!,AU$3,#REF!,$L80,#REF!,AU$1)
+SUMIFS(#REF!,#REF!,AU$2,#REF!,AU$3,#REF!,$L80,#REF!,AU$1)
+SUMIFS(#REF!,#REF!,"Lấy",#REF!,AU$2,#REF!,AU$3,#REF!,AU$1,#REF!,$L80)</f>
        <v>#REF!</v>
      </c>
      <c r="AV80" s="333" t="e">
        <f>SUMIFS(#REF!,#REF!,AV$2,#REF!,AV$3,#REF!,$L80,#REF!,AV$1)
+SUMIFS(#REF!,#REF!,AV$2,#REF!,AV$3,#REF!,$L80,#REF!,AV$1)
+SUMIFS(#REF!,#REF!,"Lấy",#REF!,AV$2,#REF!,AV$3,#REF!,AV$1,#REF!,$L80)</f>
        <v>#REF!</v>
      </c>
      <c r="AW80" s="333" t="e">
        <f>SUMIFS(#REF!,#REF!,AW$2,#REF!,AW$3,#REF!,$L80,#REF!,AW$1)
+SUMIFS(#REF!,#REF!,AW$2,#REF!,AW$3,#REF!,$L80,#REF!,AW$1)
+SUMIFS(#REF!,#REF!,"Lấy",#REF!,AW$2,#REF!,AW$3,#REF!,AW$1,#REF!,$L80)</f>
        <v>#REF!</v>
      </c>
      <c r="AX80" s="333" t="e">
        <f>SUMIFS(#REF!,#REF!,AX$2,#REF!,AX$3,#REF!,$L80,#REF!,AX$1)
+SUMIFS(#REF!,#REF!,AX$2,#REF!,AX$3,#REF!,$L80,#REF!,AX$1)
+SUMIFS(#REF!,#REF!,"Lấy",#REF!,AX$2,#REF!,AX$3,#REF!,AX$1,#REF!,$L80)</f>
        <v>#REF!</v>
      </c>
      <c r="AY80" s="333" t="e">
        <f>SUMIFS(#REF!,#REF!,AY$2,#REF!,AY$3,#REF!,$L80,#REF!,AY$1)
+SUMIFS(#REF!,#REF!,AY$2,#REF!,AY$3,#REF!,$L80,#REF!,AY$1)
+SUMIFS(#REF!,#REF!,"Lấy",#REF!,AY$2,#REF!,AY$3,#REF!,AY$1,#REF!,$L80)</f>
        <v>#REF!</v>
      </c>
      <c r="AZ80" s="333" t="e">
        <f>SUMIFS(#REF!,#REF!,AZ$2,#REF!,AZ$3,#REF!,$L80,#REF!,AZ$1)
+SUMIFS(#REF!,#REF!,AZ$2,#REF!,AZ$3,#REF!,$L80,#REF!,AZ$1)
+SUMIFS(#REF!,#REF!,"Lấy",#REF!,AZ$2,#REF!,AZ$3,#REF!,AZ$1,#REF!,$L80)</f>
        <v>#REF!</v>
      </c>
      <c r="BA80" s="333" t="e">
        <f>SUMIFS(#REF!,#REF!,BA$2,#REF!,BA$3,#REF!,$L80,#REF!,BA$1)
+SUMIFS(#REF!,#REF!,BA$2,#REF!,BA$3,#REF!,$L80,#REF!,BA$1)
+SUMIFS(#REF!,#REF!,"Lấy",#REF!,BA$2,#REF!,BA$3,#REF!,BA$1,#REF!,$L80)</f>
        <v>#REF!</v>
      </c>
      <c r="BB80" s="333" t="e">
        <f>SUMIFS(#REF!,#REF!,BB$2,#REF!,BB$3,#REF!,$L80,#REF!,BB$1)
+SUMIFS(#REF!,#REF!,BB$2,#REF!,BB$3,#REF!,$L80,#REF!,BB$1)
+SUMIFS(#REF!,#REF!,"Lấy",#REF!,BB$2,#REF!,BB$3,#REF!,BB$1,#REF!,$L80)</f>
        <v>#REF!</v>
      </c>
      <c r="BC80" s="333" t="e">
        <f>SUMIFS(#REF!,#REF!,BC$2,#REF!,BC$3,#REF!,$L80,#REF!,BC$1)
+SUMIFS(#REF!,#REF!,BC$2,#REF!,BC$3,#REF!,$L80,#REF!,BC$1)
+SUMIFS(#REF!,#REF!,"Lấy",#REF!,BC$2,#REF!,BC$3,#REF!,BC$1,#REF!,$L80)</f>
        <v>#REF!</v>
      </c>
      <c r="BD80" s="333" t="e">
        <f>SUMIFS(#REF!,#REF!,BD$2,#REF!,BD$3,#REF!,$L80,#REF!,BD$1)
+SUMIFS(#REF!,#REF!,BD$2,#REF!,BD$3,#REF!,$L80,#REF!,BD$1)
+SUMIFS(#REF!,#REF!,"Lấy",#REF!,BD$2,#REF!,BD$3,#REF!,BD$1,#REF!,$L80)</f>
        <v>#REF!</v>
      </c>
      <c r="BE80" s="333" t="e">
        <f>SUMIFS(#REF!,#REF!,BE$2,#REF!,BE$3,#REF!,$L80,#REF!,BE$1)
+SUMIFS(#REF!,#REF!,BE$2,#REF!,BE$3,#REF!,$L80,#REF!,BE$1)
+SUMIFS(#REF!,#REF!,"Lấy",#REF!,BE$2,#REF!,BE$3,#REF!,BE$1,#REF!,$L80)</f>
        <v>#REF!</v>
      </c>
      <c r="BF80" s="334" t="e">
        <f t="shared" si="11"/>
        <v>#REF!</v>
      </c>
      <c r="BH80" s="333" t="e">
        <f>SUMIFS(#REF!,#REF!,BH$2,#REF!,BH$3,#REF!,$L80,#REF!,BH$1)
+SUMIFS(#REF!,#REF!,BH$2,#REF!,BH$3,#REF!,$L80,#REF!,BH$1)
+SUMIFS(#REF!,#REF!,"Lấy",#REF!,BH$2,#REF!,BH$3,#REF!,BH$1,#REF!,$L80)</f>
        <v>#REF!</v>
      </c>
      <c r="BI80" s="333" t="e">
        <f>SUMIFS(#REF!,#REF!,BI$2,#REF!,BI$3,#REF!,$L80,#REF!,BI$1)
+SUMIFS(#REF!,#REF!,BI$2,#REF!,BI$3,#REF!,$L80,#REF!,BI$1)
+SUMIFS(#REF!,#REF!,"Lấy",#REF!,BI$2,#REF!,BI$3,#REF!,BI$1,#REF!,$L80)</f>
        <v>#REF!</v>
      </c>
      <c r="BJ80" s="333" t="e">
        <f>SUMIFS(#REF!,#REF!,BJ$2,#REF!,BJ$3,#REF!,$L80,#REF!,BJ$1)
+SUMIFS(#REF!,#REF!,BJ$2,#REF!,BJ$3,#REF!,$L80,#REF!,BJ$1)
+SUMIFS(#REF!,#REF!,"Lấy",#REF!,BJ$2,#REF!,BJ$3,#REF!,BJ$1,#REF!,$L80)</f>
        <v>#REF!</v>
      </c>
      <c r="BK80" s="333" t="e">
        <f>SUMIFS(#REF!,#REF!,BK$2,#REF!,BK$3,#REF!,$L80,#REF!,BK$1)
+SUMIFS(#REF!,#REF!,BK$2,#REF!,BK$3,#REF!,$L80,#REF!,BK$1)
+SUMIFS(#REF!,#REF!,"Lấy",#REF!,BK$2,#REF!,BK$3,#REF!,BK$1,#REF!,$L80)</f>
        <v>#REF!</v>
      </c>
      <c r="BL80" s="333" t="e">
        <f>SUMIFS(#REF!,#REF!,BL$2,#REF!,BL$3,#REF!,$L80,#REF!,BL$1)
+SUMIFS(#REF!,#REF!,BL$2,#REF!,BL$3,#REF!,$L80,#REF!,BL$1)
+SUMIFS(#REF!,#REF!,"Lấy",#REF!,BL$2,#REF!,BL$3,#REF!,BL$1,#REF!,$L80)</f>
        <v>#REF!</v>
      </c>
      <c r="BM80" s="333" t="e">
        <f>SUMIFS(#REF!,#REF!,BM$2,#REF!,BM$3,#REF!,$L80,#REF!,BM$1)
+SUMIFS(#REF!,#REF!,BM$2,#REF!,BM$3,#REF!,$L80,#REF!,BM$1)
+SUMIFS(#REF!,#REF!,"Lấy",#REF!,BM$2,#REF!,BM$3,#REF!,BM$1,#REF!,$L80)</f>
        <v>#REF!</v>
      </c>
      <c r="BN80" s="333" t="e">
        <f>SUMIFS(#REF!,#REF!,BN$2,#REF!,BN$3,#REF!,$L80,#REF!,BN$1)
+SUMIFS(#REF!,#REF!,BN$2,#REF!,BN$3,#REF!,$L80,#REF!,BN$1)
+SUMIFS(#REF!,#REF!,"Lấy",#REF!,BN$2,#REF!,BN$3,#REF!,BN$1,#REF!,$L80)</f>
        <v>#REF!</v>
      </c>
      <c r="BO80" s="333" t="e">
        <f>SUMIFS(#REF!,#REF!,BO$2,#REF!,BO$3,#REF!,$L80,#REF!,BO$1)
+SUMIFS(#REF!,#REF!,BO$2,#REF!,BO$3,#REF!,$L80,#REF!,BO$1)
+SUMIFS(#REF!,#REF!,"Lấy",#REF!,BO$2,#REF!,BO$3,#REF!,BO$1,#REF!,$L80)</f>
        <v>#REF!</v>
      </c>
      <c r="BP80" s="333" t="e">
        <f>SUMIFS(#REF!,#REF!,BP$2,#REF!,BP$3,#REF!,$L80,#REF!,BP$1)
+SUMIFS(#REF!,#REF!,BP$2,#REF!,BP$3,#REF!,$L80,#REF!,BP$1)
+SUMIFS(#REF!,#REF!,"Lấy",#REF!,BP$2,#REF!,BP$3,#REF!,BP$1,#REF!,$L80)</f>
        <v>#REF!</v>
      </c>
      <c r="BQ80" s="333" t="e">
        <f>SUMIFS(#REF!,#REF!,BQ$2,#REF!,BQ$3,#REF!,$L80,#REF!,BQ$1)
+SUMIFS(#REF!,#REF!,BQ$2,#REF!,BQ$3,#REF!,$L80,#REF!,BQ$1)
+SUMIFS(#REF!,#REF!,"Lấy",#REF!,BQ$2,#REF!,BQ$3,#REF!,BQ$1,#REF!,$L80)</f>
        <v>#REF!</v>
      </c>
      <c r="BR80" s="333" t="e">
        <f>SUMIFS(#REF!,#REF!,BR$2,#REF!,BR$3,#REF!,$L80,#REF!,BR$1)
+SUMIFS(#REF!,#REF!,BR$2,#REF!,BR$3,#REF!,$L80,#REF!,BR$1)
+SUMIFS(#REF!,#REF!,"Lấy",#REF!,BR$2,#REF!,BR$3,#REF!,BR$1,#REF!,$L80)</f>
        <v>#REF!</v>
      </c>
      <c r="BS80" s="333" t="e">
        <f>SUMIFS(#REF!,#REF!,BS$2,#REF!,BS$3,#REF!,$L80,#REF!,BS$1)
+SUMIFS(#REF!,#REF!,BS$2,#REF!,BS$3,#REF!,$L80,#REF!,BS$1)
+SUMIFS(#REF!,#REF!,"Lấy",#REF!,BS$2,#REF!,BS$3,#REF!,BS$1,#REF!,$L80)</f>
        <v>#REF!</v>
      </c>
      <c r="BT80" s="334" t="e">
        <f t="shared" si="12"/>
        <v>#REF!</v>
      </c>
      <c r="BV80" s="331">
        <v>11805755.666666666</v>
      </c>
      <c r="BW80" s="331">
        <v>13574999.666666668</v>
      </c>
      <c r="BX80" s="331">
        <v>15682261.333333332</v>
      </c>
      <c r="BY80" s="331">
        <v>16333333.333333336</v>
      </c>
      <c r="BZ80" s="331">
        <v>16625000</v>
      </c>
      <c r="CA80" s="331">
        <v>18995833.33333334</v>
      </c>
      <c r="CB80" s="331">
        <v>18995833.33333334</v>
      </c>
      <c r="CC80" s="331">
        <v>21895833.33333334</v>
      </c>
      <c r="CD80" s="331">
        <v>23354166.666666672</v>
      </c>
      <c r="CE80" s="331">
        <v>23354166.666666672</v>
      </c>
      <c r="CF80" s="331">
        <v>23544166.666666672</v>
      </c>
      <c r="CG80" s="331">
        <v>23544166.666666672</v>
      </c>
      <c r="CH80" s="334">
        <f t="shared" si="13"/>
        <v>227705516.66666675</v>
      </c>
      <c r="CI80" s="377">
        <f t="shared" si="14"/>
        <v>-0.39120405149018878</v>
      </c>
      <c r="CJ80" s="331">
        <v>2820089</v>
      </c>
      <c r="CK80" s="331">
        <v>14277980</v>
      </c>
      <c r="CL80" s="331">
        <v>12812260</v>
      </c>
      <c r="CM80" s="331">
        <v>10313332</v>
      </c>
      <c r="CN80" s="331">
        <v>5985071</v>
      </c>
      <c r="CO80" s="333"/>
      <c r="CP80" s="333"/>
      <c r="CQ80" s="333"/>
      <c r="CR80" s="333"/>
      <c r="CS80" s="333"/>
      <c r="CT80" s="333"/>
      <c r="CU80" s="333"/>
      <c r="CV80" s="334">
        <f t="shared" si="15"/>
        <v>46208732</v>
      </c>
      <c r="CX80" s="1033"/>
    </row>
    <row r="81" spans="1:102" ht="27.6" x14ac:dyDescent="0.25">
      <c r="B81" s="172">
        <f>IF(C81=0,"",MAX($B$7:B80)+1)</f>
        <v>73</v>
      </c>
      <c r="C81" s="21">
        <v>6413002204</v>
      </c>
      <c r="D81" s="9" t="str">
        <f>_xlfn.XLOOKUP(C81,'COA_DTGroup_Update 20260428'!$C$410:$C$854,'COA_DTGroup_Update 20260428'!$A$410:$A$854,"")</f>
        <v>Sửa chữa, bảo trì phương tiện vận tải - Thuê ngoài</v>
      </c>
      <c r="E81" s="9" t="s">
        <v>143</v>
      </c>
      <c r="F81" s="21" t="s">
        <v>878</v>
      </c>
      <c r="G81" s="171" t="s">
        <v>879</v>
      </c>
      <c r="H81" s="179">
        <f>VLOOKUP(C81,'COA_DTGroup_Update 20260428'!C:D,2,0)</f>
        <v>641</v>
      </c>
      <c r="I81" s="179">
        <v>46</v>
      </c>
      <c r="J81" s="198" t="s">
        <v>143</v>
      </c>
      <c r="K81" s="222" t="s">
        <v>226</v>
      </c>
      <c r="L81" s="1041" t="s">
        <v>672</v>
      </c>
      <c r="M81" s="1042" t="s">
        <v>2258</v>
      </c>
      <c r="N81" s="1039"/>
      <c r="O81" s="1039" t="s">
        <v>672</v>
      </c>
      <c r="P81" s="1" t="b">
        <v>1</v>
      </c>
      <c r="R81" s="333" t="e">
        <f>SUMIFS(#REF!,#REF!,R$2,#REF!,R$3,#REF!,$L81,#REF!,R$1)
+SUMIFS(#REF!,#REF!,R$2,#REF!,R$3,#REF!,$L81,#REF!,R$1)
+SUMIFS(#REF!,#REF!,"Lấy",#REF!,R$2,#REF!,R$3,#REF!,R$1,#REF!,$L81)</f>
        <v>#REF!</v>
      </c>
      <c r="S81" s="333" t="e">
        <f>SUMIFS(#REF!,#REF!,S$2,#REF!,S$3,#REF!,$L81,#REF!,S$1)
+SUMIFS(#REF!,#REF!,S$2,#REF!,S$3,#REF!,$L81,#REF!,S$1)
+SUMIFS(#REF!,#REF!,"Lấy",#REF!,S$2,#REF!,S$3,#REF!,S$1,#REF!,$L81)</f>
        <v>#REF!</v>
      </c>
      <c r="T81" s="333" t="e">
        <f>SUMIFS(#REF!,#REF!,T$2,#REF!,T$3,#REF!,$L81,#REF!,T$1)
+SUMIFS(#REF!,#REF!,T$2,#REF!,T$3,#REF!,$L81,#REF!,T$1)
+SUMIFS(#REF!,#REF!,"Lấy",#REF!,T$2,#REF!,T$3,#REF!,T$1,#REF!,$L81)</f>
        <v>#REF!</v>
      </c>
      <c r="U81" s="333" t="e">
        <f>SUMIFS(#REF!,#REF!,U$2,#REF!,U$3,#REF!,$L81,#REF!,U$1)
+SUMIFS(#REF!,#REF!,U$2,#REF!,U$3,#REF!,$L81,#REF!,U$1)
+SUMIFS(#REF!,#REF!,"Lấy",#REF!,U$2,#REF!,U$3,#REF!,U$1,#REF!,$L81)</f>
        <v>#REF!</v>
      </c>
      <c r="V81" s="333" t="e">
        <f>SUMIFS(#REF!,#REF!,V$2,#REF!,V$3,#REF!,$L81,#REF!,V$1)
+SUMIFS(#REF!,#REF!,V$2,#REF!,V$3,#REF!,$L81,#REF!,V$1)
+SUMIFS(#REF!,#REF!,"Lấy",#REF!,V$2,#REF!,V$3,#REF!,V$1,#REF!,$L81)</f>
        <v>#REF!</v>
      </c>
      <c r="W81" s="333" t="e">
        <f>SUMIFS(#REF!,#REF!,W$2,#REF!,W$3,#REF!,$L81,#REF!,W$1)
+SUMIFS(#REF!,#REF!,W$2,#REF!,W$3,#REF!,$L81,#REF!,W$1)
+SUMIFS(#REF!,#REF!,"Lấy",#REF!,W$2,#REF!,W$3,#REF!,W$1,#REF!,$L81)</f>
        <v>#REF!</v>
      </c>
      <c r="X81" s="333" t="e">
        <f>SUMIFS(#REF!,#REF!,X$2,#REF!,X$3,#REF!,$L81,#REF!,X$1)
+SUMIFS(#REF!,#REF!,X$2,#REF!,X$3,#REF!,$L81,#REF!,X$1)
+SUMIFS(#REF!,#REF!,"Lấy",#REF!,X$2,#REF!,X$3,#REF!,X$1,#REF!,$L81)</f>
        <v>#REF!</v>
      </c>
      <c r="Y81" s="333" t="e">
        <f>SUMIFS(#REF!,#REF!,Y$2,#REF!,Y$3,#REF!,$L81,#REF!,Y$1)
+SUMIFS(#REF!,#REF!,Y$2,#REF!,Y$3,#REF!,$L81,#REF!,Y$1)
+SUMIFS(#REF!,#REF!,"Lấy",#REF!,Y$2,#REF!,Y$3,#REF!,Y$1,#REF!,$L81)</f>
        <v>#REF!</v>
      </c>
      <c r="Z81" s="333" t="e">
        <f>SUMIFS(#REF!,#REF!,Z$2,#REF!,Z$3,#REF!,$L81,#REF!,Z$1)
+SUMIFS(#REF!,#REF!,Z$2,#REF!,Z$3,#REF!,$L81,#REF!,Z$1)
+SUMIFS(#REF!,#REF!,"Lấy",#REF!,Z$2,#REF!,Z$3,#REF!,Z$1,#REF!,$L81)</f>
        <v>#REF!</v>
      </c>
      <c r="AA81" s="333" t="e">
        <f>SUMIFS(#REF!,#REF!,AA$2,#REF!,AA$3,#REF!,$L81,#REF!,AA$1)
+SUMIFS(#REF!,#REF!,AA$2,#REF!,AA$3,#REF!,$L81,#REF!,AA$1)
+SUMIFS(#REF!,#REF!,"Lấy",#REF!,AA$2,#REF!,AA$3,#REF!,AA$1,#REF!,$L81)</f>
        <v>#REF!</v>
      </c>
      <c r="AB81" s="333" t="e">
        <f>SUMIFS(#REF!,#REF!,AB$2,#REF!,AB$3,#REF!,$L81,#REF!,AB$1)
+SUMIFS(#REF!,#REF!,AB$2,#REF!,AB$3,#REF!,$L81,#REF!,AB$1)
+SUMIFS(#REF!,#REF!,"Lấy",#REF!,AB$2,#REF!,AB$3,#REF!,AB$1,#REF!,$L81)</f>
        <v>#REF!</v>
      </c>
      <c r="AC81" s="333" t="e">
        <f>SUMIFS(#REF!,#REF!,AC$2,#REF!,AC$3,#REF!,$L81,#REF!,AC$1)
+SUMIFS(#REF!,#REF!,AC$2,#REF!,AC$3,#REF!,$L81,#REF!,AC$1)
+SUMIFS(#REF!,#REF!,"Lấy",#REF!,AC$2,#REF!,AC$3,#REF!,AC$1,#REF!,$L81)</f>
        <v>#REF!</v>
      </c>
      <c r="AD81" s="334" t="e">
        <f t="shared" si="9"/>
        <v>#REF!</v>
      </c>
      <c r="AF81" s="333" t="e">
        <f>SUMIFS(#REF!,#REF!,AF$2,#REF!,AF$3,#REF!,$L81,#REF!,AF$1)
+SUMIFS(#REF!,#REF!,AF$2,#REF!,AF$3,#REF!,$L81,#REF!,AF$1)
+SUMIFS(#REF!,#REF!,"Lấy",#REF!,AF$2,#REF!,AF$3,#REF!,AF$1,#REF!,$L81)</f>
        <v>#REF!</v>
      </c>
      <c r="AG81" s="333" t="e">
        <f>SUMIFS(#REF!,#REF!,AG$2,#REF!,AG$3,#REF!,$L81,#REF!,AG$1)
+SUMIFS(#REF!,#REF!,AG$2,#REF!,AG$3,#REF!,$L81,#REF!,AG$1)
+SUMIFS(#REF!,#REF!,"Lấy",#REF!,AG$2,#REF!,AG$3,#REF!,AG$1,#REF!,$L81)</f>
        <v>#REF!</v>
      </c>
      <c r="AH81" s="333" t="e">
        <f>SUMIFS(#REF!,#REF!,AH$2,#REF!,AH$3,#REF!,$L81,#REF!,AH$1)
+SUMIFS(#REF!,#REF!,AH$2,#REF!,AH$3,#REF!,$L81,#REF!,AH$1)
+SUMIFS(#REF!,#REF!,"Lấy",#REF!,AH$2,#REF!,AH$3,#REF!,AH$1,#REF!,$L81)</f>
        <v>#REF!</v>
      </c>
      <c r="AI81" s="333" t="e">
        <f>SUMIFS(#REF!,#REF!,AI$2,#REF!,AI$3,#REF!,$L81,#REF!,AI$1)
+SUMIFS(#REF!,#REF!,AI$2,#REF!,AI$3,#REF!,$L81,#REF!,AI$1)
+SUMIFS(#REF!,#REF!,"Lấy",#REF!,AI$2,#REF!,AI$3,#REF!,AI$1,#REF!,$L81)</f>
        <v>#REF!</v>
      </c>
      <c r="AJ81" s="333" t="e">
        <f>SUMIFS(#REF!,#REF!,AJ$2,#REF!,AJ$3,#REF!,$L81,#REF!,AJ$1)
+SUMIFS(#REF!,#REF!,AJ$2,#REF!,AJ$3,#REF!,$L81,#REF!,AJ$1)
+SUMIFS(#REF!,#REF!,"Lấy",#REF!,AJ$2,#REF!,AJ$3,#REF!,AJ$1,#REF!,$L81)</f>
        <v>#REF!</v>
      </c>
      <c r="AK81" s="333" t="e">
        <f>SUMIFS(#REF!,#REF!,AK$2,#REF!,AK$3,#REF!,$L81,#REF!,AK$1)
+SUMIFS(#REF!,#REF!,AK$2,#REF!,AK$3,#REF!,$L81,#REF!,AK$1)
+SUMIFS(#REF!,#REF!,"Lấy",#REF!,AK$2,#REF!,AK$3,#REF!,AK$1,#REF!,$L81)</f>
        <v>#REF!</v>
      </c>
      <c r="AL81" s="333" t="e">
        <f>SUMIFS(#REF!,#REF!,AL$2,#REF!,AL$3,#REF!,$L81,#REF!,AL$1)
+SUMIFS(#REF!,#REF!,AL$2,#REF!,AL$3,#REF!,$L81,#REF!,AL$1)
+SUMIFS(#REF!,#REF!,"Lấy",#REF!,AL$2,#REF!,AL$3,#REF!,AL$1,#REF!,$L81)</f>
        <v>#REF!</v>
      </c>
      <c r="AM81" s="333" t="e">
        <f>SUMIFS(#REF!,#REF!,AM$2,#REF!,AM$3,#REF!,$L81,#REF!,AM$1)
+SUMIFS(#REF!,#REF!,AM$2,#REF!,AM$3,#REF!,$L81,#REF!,AM$1)
+SUMIFS(#REF!,#REF!,"Lấy",#REF!,AM$2,#REF!,AM$3,#REF!,AM$1,#REF!,$L81)</f>
        <v>#REF!</v>
      </c>
      <c r="AN81" s="333" t="e">
        <f>SUMIFS(#REF!,#REF!,AN$2,#REF!,AN$3,#REF!,$L81,#REF!,AN$1)
+SUMIFS(#REF!,#REF!,AN$2,#REF!,AN$3,#REF!,$L81,#REF!,AN$1)
+SUMIFS(#REF!,#REF!,"Lấy",#REF!,AN$2,#REF!,AN$3,#REF!,AN$1,#REF!,$L81)</f>
        <v>#REF!</v>
      </c>
      <c r="AO81" s="333" t="e">
        <f>SUMIFS(#REF!,#REF!,AO$2,#REF!,AO$3,#REF!,$L81,#REF!,AO$1)
+SUMIFS(#REF!,#REF!,AO$2,#REF!,AO$3,#REF!,$L81,#REF!,AO$1)
+SUMIFS(#REF!,#REF!,"Lấy",#REF!,AO$2,#REF!,AO$3,#REF!,AO$1,#REF!,$L81)</f>
        <v>#REF!</v>
      </c>
      <c r="AP81" s="333" t="e">
        <f>SUMIFS(#REF!,#REF!,AP$2,#REF!,AP$3,#REF!,$L81,#REF!,AP$1)
+SUMIFS(#REF!,#REF!,AP$2,#REF!,AP$3,#REF!,$L81,#REF!,AP$1)
+SUMIFS(#REF!,#REF!,"Lấy",#REF!,AP$2,#REF!,AP$3,#REF!,AP$1,#REF!,$L81)</f>
        <v>#REF!</v>
      </c>
      <c r="AQ81" s="333" t="e">
        <f>SUMIFS(#REF!,#REF!,AQ$2,#REF!,AQ$3,#REF!,$L81,#REF!,AQ$1)
+SUMIFS(#REF!,#REF!,AQ$2,#REF!,AQ$3,#REF!,$L81,#REF!,AQ$1)
+SUMIFS(#REF!,#REF!,"Lấy",#REF!,AQ$2,#REF!,AQ$3,#REF!,AQ$1,#REF!,$L81)</f>
        <v>#REF!</v>
      </c>
      <c r="AR81" s="334" t="e">
        <f t="shared" si="10"/>
        <v>#REF!</v>
      </c>
      <c r="AT81" s="333" t="e">
        <f>SUMIFS(#REF!,#REF!,AT$2,#REF!,AT$3,#REF!,$L81,#REF!,AT$1)
+SUMIFS(#REF!,#REF!,AT$2,#REF!,AT$3,#REF!,$L81,#REF!,AT$1)
+SUMIFS(#REF!,#REF!,"Lấy",#REF!,AT$2,#REF!,AT$3,#REF!,AT$1,#REF!,$L81)</f>
        <v>#REF!</v>
      </c>
      <c r="AU81" s="333" t="e">
        <f>SUMIFS(#REF!,#REF!,AU$2,#REF!,AU$3,#REF!,$L81,#REF!,AU$1)
+SUMIFS(#REF!,#REF!,AU$2,#REF!,AU$3,#REF!,$L81,#REF!,AU$1)
+SUMIFS(#REF!,#REF!,"Lấy",#REF!,AU$2,#REF!,AU$3,#REF!,AU$1,#REF!,$L81)</f>
        <v>#REF!</v>
      </c>
      <c r="AV81" s="333" t="e">
        <f>SUMIFS(#REF!,#REF!,AV$2,#REF!,AV$3,#REF!,$L81,#REF!,AV$1)
+SUMIFS(#REF!,#REF!,AV$2,#REF!,AV$3,#REF!,$L81,#REF!,AV$1)
+SUMIFS(#REF!,#REF!,"Lấy",#REF!,AV$2,#REF!,AV$3,#REF!,AV$1,#REF!,$L81)</f>
        <v>#REF!</v>
      </c>
      <c r="AW81" s="333" t="e">
        <f>SUMIFS(#REF!,#REF!,AW$2,#REF!,AW$3,#REF!,$L81,#REF!,AW$1)
+SUMIFS(#REF!,#REF!,AW$2,#REF!,AW$3,#REF!,$L81,#REF!,AW$1)
+SUMIFS(#REF!,#REF!,"Lấy",#REF!,AW$2,#REF!,AW$3,#REF!,AW$1,#REF!,$L81)</f>
        <v>#REF!</v>
      </c>
      <c r="AX81" s="333" t="e">
        <f>SUMIFS(#REF!,#REF!,AX$2,#REF!,AX$3,#REF!,$L81,#REF!,AX$1)
+SUMIFS(#REF!,#REF!,AX$2,#REF!,AX$3,#REF!,$L81,#REF!,AX$1)
+SUMIFS(#REF!,#REF!,"Lấy",#REF!,AX$2,#REF!,AX$3,#REF!,AX$1,#REF!,$L81)</f>
        <v>#REF!</v>
      </c>
      <c r="AY81" s="333" t="e">
        <f>SUMIFS(#REF!,#REF!,AY$2,#REF!,AY$3,#REF!,$L81,#REF!,AY$1)
+SUMIFS(#REF!,#REF!,AY$2,#REF!,AY$3,#REF!,$L81,#REF!,AY$1)
+SUMIFS(#REF!,#REF!,"Lấy",#REF!,AY$2,#REF!,AY$3,#REF!,AY$1,#REF!,$L81)</f>
        <v>#REF!</v>
      </c>
      <c r="AZ81" s="333" t="e">
        <f>SUMIFS(#REF!,#REF!,AZ$2,#REF!,AZ$3,#REF!,$L81,#REF!,AZ$1)
+SUMIFS(#REF!,#REF!,AZ$2,#REF!,AZ$3,#REF!,$L81,#REF!,AZ$1)
+SUMIFS(#REF!,#REF!,"Lấy",#REF!,AZ$2,#REF!,AZ$3,#REF!,AZ$1,#REF!,$L81)</f>
        <v>#REF!</v>
      </c>
      <c r="BA81" s="333" t="e">
        <f>SUMIFS(#REF!,#REF!,BA$2,#REF!,BA$3,#REF!,$L81,#REF!,BA$1)
+SUMIFS(#REF!,#REF!,BA$2,#REF!,BA$3,#REF!,$L81,#REF!,BA$1)
+SUMIFS(#REF!,#REF!,"Lấy",#REF!,BA$2,#REF!,BA$3,#REF!,BA$1,#REF!,$L81)</f>
        <v>#REF!</v>
      </c>
      <c r="BB81" s="333" t="e">
        <f>SUMIFS(#REF!,#REF!,BB$2,#REF!,BB$3,#REF!,$L81,#REF!,BB$1)
+SUMIFS(#REF!,#REF!,BB$2,#REF!,BB$3,#REF!,$L81,#REF!,BB$1)
+SUMIFS(#REF!,#REF!,"Lấy",#REF!,BB$2,#REF!,BB$3,#REF!,BB$1,#REF!,$L81)</f>
        <v>#REF!</v>
      </c>
      <c r="BC81" s="333" t="e">
        <f>SUMIFS(#REF!,#REF!,BC$2,#REF!,BC$3,#REF!,$L81,#REF!,BC$1)
+SUMIFS(#REF!,#REF!,BC$2,#REF!,BC$3,#REF!,$L81,#REF!,BC$1)
+SUMIFS(#REF!,#REF!,"Lấy",#REF!,BC$2,#REF!,BC$3,#REF!,BC$1,#REF!,$L81)</f>
        <v>#REF!</v>
      </c>
      <c r="BD81" s="333" t="e">
        <f>SUMIFS(#REF!,#REF!,BD$2,#REF!,BD$3,#REF!,$L81,#REF!,BD$1)
+SUMIFS(#REF!,#REF!,BD$2,#REF!,BD$3,#REF!,$L81,#REF!,BD$1)
+SUMIFS(#REF!,#REF!,"Lấy",#REF!,BD$2,#REF!,BD$3,#REF!,BD$1,#REF!,$L81)</f>
        <v>#REF!</v>
      </c>
      <c r="BE81" s="333" t="e">
        <f>SUMIFS(#REF!,#REF!,BE$2,#REF!,BE$3,#REF!,$L81,#REF!,BE$1)
+SUMIFS(#REF!,#REF!,BE$2,#REF!,BE$3,#REF!,$L81,#REF!,BE$1)
+SUMIFS(#REF!,#REF!,"Lấy",#REF!,BE$2,#REF!,BE$3,#REF!,BE$1,#REF!,$L81)</f>
        <v>#REF!</v>
      </c>
      <c r="BF81" s="334" t="e">
        <f t="shared" si="11"/>
        <v>#REF!</v>
      </c>
      <c r="BH81" s="333" t="e">
        <f>SUMIFS(#REF!,#REF!,BH$2,#REF!,BH$3,#REF!,$L81,#REF!,BH$1)
+SUMIFS(#REF!,#REF!,BH$2,#REF!,BH$3,#REF!,$L81,#REF!,BH$1)
+SUMIFS(#REF!,#REF!,"Lấy",#REF!,BH$2,#REF!,BH$3,#REF!,BH$1,#REF!,$L81)</f>
        <v>#REF!</v>
      </c>
      <c r="BI81" s="333" t="e">
        <f>SUMIFS(#REF!,#REF!,BI$2,#REF!,BI$3,#REF!,$L81,#REF!,BI$1)
+SUMIFS(#REF!,#REF!,BI$2,#REF!,BI$3,#REF!,$L81,#REF!,BI$1)
+SUMIFS(#REF!,#REF!,"Lấy",#REF!,BI$2,#REF!,BI$3,#REF!,BI$1,#REF!,$L81)</f>
        <v>#REF!</v>
      </c>
      <c r="BJ81" s="333" t="e">
        <f>SUMIFS(#REF!,#REF!,BJ$2,#REF!,BJ$3,#REF!,$L81,#REF!,BJ$1)
+SUMIFS(#REF!,#REF!,BJ$2,#REF!,BJ$3,#REF!,$L81,#REF!,BJ$1)
+SUMIFS(#REF!,#REF!,"Lấy",#REF!,BJ$2,#REF!,BJ$3,#REF!,BJ$1,#REF!,$L81)</f>
        <v>#REF!</v>
      </c>
      <c r="BK81" s="333" t="e">
        <f>SUMIFS(#REF!,#REF!,BK$2,#REF!,BK$3,#REF!,$L81,#REF!,BK$1)
+SUMIFS(#REF!,#REF!,BK$2,#REF!,BK$3,#REF!,$L81,#REF!,BK$1)
+SUMIFS(#REF!,#REF!,"Lấy",#REF!,BK$2,#REF!,BK$3,#REF!,BK$1,#REF!,$L81)</f>
        <v>#REF!</v>
      </c>
      <c r="BL81" s="333" t="e">
        <f>SUMIFS(#REF!,#REF!,BL$2,#REF!,BL$3,#REF!,$L81,#REF!,BL$1)
+SUMIFS(#REF!,#REF!,BL$2,#REF!,BL$3,#REF!,$L81,#REF!,BL$1)
+SUMIFS(#REF!,#REF!,"Lấy",#REF!,BL$2,#REF!,BL$3,#REF!,BL$1,#REF!,$L81)</f>
        <v>#REF!</v>
      </c>
      <c r="BM81" s="333" t="e">
        <f>SUMIFS(#REF!,#REF!,BM$2,#REF!,BM$3,#REF!,$L81,#REF!,BM$1)
+SUMIFS(#REF!,#REF!,BM$2,#REF!,BM$3,#REF!,$L81,#REF!,BM$1)
+SUMIFS(#REF!,#REF!,"Lấy",#REF!,BM$2,#REF!,BM$3,#REF!,BM$1,#REF!,$L81)</f>
        <v>#REF!</v>
      </c>
      <c r="BN81" s="333" t="e">
        <f>SUMIFS(#REF!,#REF!,BN$2,#REF!,BN$3,#REF!,$L81,#REF!,BN$1)
+SUMIFS(#REF!,#REF!,BN$2,#REF!,BN$3,#REF!,$L81,#REF!,BN$1)
+SUMIFS(#REF!,#REF!,"Lấy",#REF!,BN$2,#REF!,BN$3,#REF!,BN$1,#REF!,$L81)</f>
        <v>#REF!</v>
      </c>
      <c r="BO81" s="333" t="e">
        <f>SUMIFS(#REF!,#REF!,BO$2,#REF!,BO$3,#REF!,$L81,#REF!,BO$1)
+SUMIFS(#REF!,#REF!,BO$2,#REF!,BO$3,#REF!,$L81,#REF!,BO$1)
+SUMIFS(#REF!,#REF!,"Lấy",#REF!,BO$2,#REF!,BO$3,#REF!,BO$1,#REF!,$L81)</f>
        <v>#REF!</v>
      </c>
      <c r="BP81" s="333" t="e">
        <f>SUMIFS(#REF!,#REF!,BP$2,#REF!,BP$3,#REF!,$L81,#REF!,BP$1)
+SUMIFS(#REF!,#REF!,BP$2,#REF!,BP$3,#REF!,$L81,#REF!,BP$1)
+SUMIFS(#REF!,#REF!,"Lấy",#REF!,BP$2,#REF!,BP$3,#REF!,BP$1,#REF!,$L81)</f>
        <v>#REF!</v>
      </c>
      <c r="BQ81" s="333" t="e">
        <f>SUMIFS(#REF!,#REF!,BQ$2,#REF!,BQ$3,#REF!,$L81,#REF!,BQ$1)
+SUMIFS(#REF!,#REF!,BQ$2,#REF!,BQ$3,#REF!,$L81,#REF!,BQ$1)
+SUMIFS(#REF!,#REF!,"Lấy",#REF!,BQ$2,#REF!,BQ$3,#REF!,BQ$1,#REF!,$L81)</f>
        <v>#REF!</v>
      </c>
      <c r="BR81" s="333" t="e">
        <f>SUMIFS(#REF!,#REF!,BR$2,#REF!,BR$3,#REF!,$L81,#REF!,BR$1)
+SUMIFS(#REF!,#REF!,BR$2,#REF!,BR$3,#REF!,$L81,#REF!,BR$1)
+SUMIFS(#REF!,#REF!,"Lấy",#REF!,BR$2,#REF!,BR$3,#REF!,BR$1,#REF!,$L81)</f>
        <v>#REF!</v>
      </c>
      <c r="BS81" s="333" t="e">
        <f>SUMIFS(#REF!,#REF!,BS$2,#REF!,BS$3,#REF!,$L81,#REF!,BS$1)
+SUMIFS(#REF!,#REF!,BS$2,#REF!,BS$3,#REF!,$L81,#REF!,BS$1)
+SUMIFS(#REF!,#REF!,"Lấy",#REF!,BS$2,#REF!,BS$3,#REF!,BS$1,#REF!,$L81)</f>
        <v>#REF!</v>
      </c>
      <c r="BT81" s="334" t="e">
        <f t="shared" si="12"/>
        <v>#REF!</v>
      </c>
      <c r="BV81" s="331">
        <v>0</v>
      </c>
      <c r="BW81" s="331">
        <v>0</v>
      </c>
      <c r="BX81" s="331">
        <v>0</v>
      </c>
      <c r="BY81" s="331">
        <v>0</v>
      </c>
      <c r="BZ81" s="331">
        <v>0</v>
      </c>
      <c r="CA81" s="331">
        <v>0</v>
      </c>
      <c r="CB81" s="331">
        <v>0</v>
      </c>
      <c r="CC81" s="331">
        <v>0</v>
      </c>
      <c r="CD81" s="331">
        <v>0</v>
      </c>
      <c r="CE81" s="331">
        <v>0</v>
      </c>
      <c r="CF81" s="331">
        <v>0</v>
      </c>
      <c r="CG81" s="331">
        <v>0</v>
      </c>
      <c r="CH81" s="334">
        <f t="shared" si="13"/>
        <v>0</v>
      </c>
      <c r="CI81" s="377">
        <f t="shared" si="14"/>
        <v>0</v>
      </c>
      <c r="CJ81" s="331">
        <v>0</v>
      </c>
      <c r="CK81" s="331">
        <v>0</v>
      </c>
      <c r="CL81" s="331">
        <v>0</v>
      </c>
      <c r="CM81" s="331">
        <v>0</v>
      </c>
      <c r="CN81" s="331">
        <v>0</v>
      </c>
      <c r="CO81" s="333"/>
      <c r="CP81" s="333"/>
      <c r="CQ81" s="333"/>
      <c r="CR81" s="333"/>
      <c r="CS81" s="333"/>
      <c r="CT81" s="333"/>
      <c r="CU81" s="333"/>
      <c r="CV81" s="334">
        <f t="shared" si="15"/>
        <v>0</v>
      </c>
      <c r="CX81" s="1033"/>
    </row>
    <row r="82" spans="1:102" s="3" customFormat="1" ht="41.4" x14ac:dyDescent="0.25">
      <c r="A82" s="191"/>
      <c r="B82" s="212">
        <f>IF(C82=0,"",MAX($B$7:B81)+1)</f>
        <v>74</v>
      </c>
      <c r="C82" s="204">
        <v>6413002206</v>
      </c>
      <c r="D82" s="205" t="str">
        <f>_xlfn.XLOOKUP(C82,'COA_DTGroup_Update 20260428'!$C$410:$C$854,'COA_DTGroup_Update 20260428'!$A$410:$A$854,"")</f>
        <v>Sửa chữa phương tiện vận tải thuê ngoài-Vá vỏ xe</v>
      </c>
      <c r="E82" s="205"/>
      <c r="F82" s="204" t="s">
        <v>880</v>
      </c>
      <c r="G82" s="205" t="s">
        <v>881</v>
      </c>
      <c r="H82" s="200">
        <f>VLOOKUP(C82,'COA_DTGroup_Update 20260428'!C:D,2,0)</f>
        <v>641</v>
      </c>
      <c r="I82" s="200">
        <v>46</v>
      </c>
      <c r="J82" s="201" t="s">
        <v>143</v>
      </c>
      <c r="K82" s="223"/>
      <c r="L82" s="286" t="s">
        <v>2133</v>
      </c>
      <c r="M82" s="287" t="s">
        <v>2259</v>
      </c>
      <c r="N82" s="284"/>
      <c r="O82" s="284" t="s">
        <v>2133</v>
      </c>
      <c r="P82" s="1" t="b">
        <v>0</v>
      </c>
      <c r="R82" s="335" t="e">
        <f>SUMIFS(#REF!,#REF!,R$2,#REF!,R$3,#REF!,$L82,#REF!,R$1)
+SUMIFS(#REF!,#REF!,R$2,#REF!,R$3,#REF!,$L82,#REF!,R$1)
+SUMIFS(#REF!,#REF!,"Lấy",#REF!,R$2,#REF!,R$3,#REF!,R$1,#REF!,$L82)</f>
        <v>#REF!</v>
      </c>
      <c r="S82" s="335" t="e">
        <f>SUMIFS(#REF!,#REF!,S$2,#REF!,S$3,#REF!,$L82,#REF!,S$1)
+SUMIFS(#REF!,#REF!,S$2,#REF!,S$3,#REF!,$L82,#REF!,S$1)
+SUMIFS(#REF!,#REF!,"Lấy",#REF!,S$2,#REF!,S$3,#REF!,S$1,#REF!,$L82)</f>
        <v>#REF!</v>
      </c>
      <c r="T82" s="335" t="e">
        <f>SUMIFS(#REF!,#REF!,T$2,#REF!,T$3,#REF!,$L82,#REF!,T$1)
+SUMIFS(#REF!,#REF!,T$2,#REF!,T$3,#REF!,$L82,#REF!,T$1)
+SUMIFS(#REF!,#REF!,"Lấy",#REF!,T$2,#REF!,T$3,#REF!,T$1,#REF!,$L82)</f>
        <v>#REF!</v>
      </c>
      <c r="U82" s="335" t="e">
        <f>SUMIFS(#REF!,#REF!,U$2,#REF!,U$3,#REF!,$L82,#REF!,U$1)
+SUMIFS(#REF!,#REF!,U$2,#REF!,U$3,#REF!,$L82,#REF!,U$1)
+SUMIFS(#REF!,#REF!,"Lấy",#REF!,U$2,#REF!,U$3,#REF!,U$1,#REF!,$L82)</f>
        <v>#REF!</v>
      </c>
      <c r="V82" s="335" t="e">
        <f>SUMIFS(#REF!,#REF!,V$2,#REF!,V$3,#REF!,$L82,#REF!,V$1)
+SUMIFS(#REF!,#REF!,V$2,#REF!,V$3,#REF!,$L82,#REF!,V$1)
+SUMIFS(#REF!,#REF!,"Lấy",#REF!,V$2,#REF!,V$3,#REF!,V$1,#REF!,$L82)</f>
        <v>#REF!</v>
      </c>
      <c r="W82" s="335" t="e">
        <f>SUMIFS(#REF!,#REF!,W$2,#REF!,W$3,#REF!,$L82,#REF!,W$1)
+SUMIFS(#REF!,#REF!,W$2,#REF!,W$3,#REF!,$L82,#REF!,W$1)
+SUMIFS(#REF!,#REF!,"Lấy",#REF!,W$2,#REF!,W$3,#REF!,W$1,#REF!,$L82)</f>
        <v>#REF!</v>
      </c>
      <c r="X82" s="335" t="e">
        <f>SUMIFS(#REF!,#REF!,X$2,#REF!,X$3,#REF!,$L82,#REF!,X$1)
+SUMIFS(#REF!,#REF!,X$2,#REF!,X$3,#REF!,$L82,#REF!,X$1)
+SUMIFS(#REF!,#REF!,"Lấy",#REF!,X$2,#REF!,X$3,#REF!,X$1,#REF!,$L82)</f>
        <v>#REF!</v>
      </c>
      <c r="Y82" s="335" t="e">
        <f>SUMIFS(#REF!,#REF!,Y$2,#REF!,Y$3,#REF!,$L82,#REF!,Y$1)
+SUMIFS(#REF!,#REF!,Y$2,#REF!,Y$3,#REF!,$L82,#REF!,Y$1)
+SUMIFS(#REF!,#REF!,"Lấy",#REF!,Y$2,#REF!,Y$3,#REF!,Y$1,#REF!,$L82)</f>
        <v>#REF!</v>
      </c>
      <c r="Z82" s="335" t="e">
        <f>SUMIFS(#REF!,#REF!,Z$2,#REF!,Z$3,#REF!,$L82,#REF!,Z$1)
+SUMIFS(#REF!,#REF!,Z$2,#REF!,Z$3,#REF!,$L82,#REF!,Z$1)
+SUMIFS(#REF!,#REF!,"Lấy",#REF!,Z$2,#REF!,Z$3,#REF!,Z$1,#REF!,$L82)</f>
        <v>#REF!</v>
      </c>
      <c r="AA82" s="335" t="e">
        <f>SUMIFS(#REF!,#REF!,AA$2,#REF!,AA$3,#REF!,$L82,#REF!,AA$1)
+SUMIFS(#REF!,#REF!,AA$2,#REF!,AA$3,#REF!,$L82,#REF!,AA$1)
+SUMIFS(#REF!,#REF!,"Lấy",#REF!,AA$2,#REF!,AA$3,#REF!,AA$1,#REF!,$L82)</f>
        <v>#REF!</v>
      </c>
      <c r="AB82" s="335" t="e">
        <f>SUMIFS(#REF!,#REF!,AB$2,#REF!,AB$3,#REF!,$L82,#REF!,AB$1)
+SUMIFS(#REF!,#REF!,AB$2,#REF!,AB$3,#REF!,$L82,#REF!,AB$1)
+SUMIFS(#REF!,#REF!,"Lấy",#REF!,AB$2,#REF!,AB$3,#REF!,AB$1,#REF!,$L82)</f>
        <v>#REF!</v>
      </c>
      <c r="AC82" s="335" t="e">
        <f>SUMIFS(#REF!,#REF!,AC$2,#REF!,AC$3,#REF!,$L82,#REF!,AC$1)
+SUMIFS(#REF!,#REF!,AC$2,#REF!,AC$3,#REF!,$L82,#REF!,AC$1)
+SUMIFS(#REF!,#REF!,"Lấy",#REF!,AC$2,#REF!,AC$3,#REF!,AC$1,#REF!,$L82)</f>
        <v>#REF!</v>
      </c>
      <c r="AD82" s="336" t="e">
        <f t="shared" si="9"/>
        <v>#REF!</v>
      </c>
      <c r="AF82" s="335" t="e">
        <f>SUMIFS(#REF!,#REF!,AF$2,#REF!,AF$3,#REF!,$L82,#REF!,AF$1)
+SUMIFS(#REF!,#REF!,AF$2,#REF!,AF$3,#REF!,$L82,#REF!,AF$1)
+SUMIFS(#REF!,#REF!,"Lấy",#REF!,AF$2,#REF!,AF$3,#REF!,AF$1,#REF!,$L82)</f>
        <v>#REF!</v>
      </c>
      <c r="AG82" s="335" t="e">
        <f>SUMIFS(#REF!,#REF!,AG$2,#REF!,AG$3,#REF!,$L82,#REF!,AG$1)
+SUMIFS(#REF!,#REF!,AG$2,#REF!,AG$3,#REF!,$L82,#REF!,AG$1)
+SUMIFS(#REF!,#REF!,"Lấy",#REF!,AG$2,#REF!,AG$3,#REF!,AG$1,#REF!,$L82)</f>
        <v>#REF!</v>
      </c>
      <c r="AH82" s="335" t="e">
        <f>SUMIFS(#REF!,#REF!,AH$2,#REF!,AH$3,#REF!,$L82,#REF!,AH$1)
+SUMIFS(#REF!,#REF!,AH$2,#REF!,AH$3,#REF!,$L82,#REF!,AH$1)
+SUMIFS(#REF!,#REF!,"Lấy",#REF!,AH$2,#REF!,AH$3,#REF!,AH$1,#REF!,$L82)</f>
        <v>#REF!</v>
      </c>
      <c r="AI82" s="335" t="e">
        <f>SUMIFS(#REF!,#REF!,AI$2,#REF!,AI$3,#REF!,$L82,#REF!,AI$1)
+SUMIFS(#REF!,#REF!,AI$2,#REF!,AI$3,#REF!,$L82,#REF!,AI$1)
+SUMIFS(#REF!,#REF!,"Lấy",#REF!,AI$2,#REF!,AI$3,#REF!,AI$1,#REF!,$L82)</f>
        <v>#REF!</v>
      </c>
      <c r="AJ82" s="335" t="e">
        <f>SUMIFS(#REF!,#REF!,AJ$2,#REF!,AJ$3,#REF!,$L82,#REF!,AJ$1)
+SUMIFS(#REF!,#REF!,AJ$2,#REF!,AJ$3,#REF!,$L82,#REF!,AJ$1)
+SUMIFS(#REF!,#REF!,"Lấy",#REF!,AJ$2,#REF!,AJ$3,#REF!,AJ$1,#REF!,$L82)</f>
        <v>#REF!</v>
      </c>
      <c r="AK82" s="335" t="e">
        <f>SUMIFS(#REF!,#REF!,AK$2,#REF!,AK$3,#REF!,$L82,#REF!,AK$1)
+SUMIFS(#REF!,#REF!,AK$2,#REF!,AK$3,#REF!,$L82,#REF!,AK$1)
+SUMIFS(#REF!,#REF!,"Lấy",#REF!,AK$2,#REF!,AK$3,#REF!,AK$1,#REF!,$L82)</f>
        <v>#REF!</v>
      </c>
      <c r="AL82" s="335" t="e">
        <f>SUMIFS(#REF!,#REF!,AL$2,#REF!,AL$3,#REF!,$L82,#REF!,AL$1)
+SUMIFS(#REF!,#REF!,AL$2,#REF!,AL$3,#REF!,$L82,#REF!,AL$1)
+SUMIFS(#REF!,#REF!,"Lấy",#REF!,AL$2,#REF!,AL$3,#REF!,AL$1,#REF!,$L82)</f>
        <v>#REF!</v>
      </c>
      <c r="AM82" s="335" t="e">
        <f>SUMIFS(#REF!,#REF!,AM$2,#REF!,AM$3,#REF!,$L82,#REF!,AM$1)
+SUMIFS(#REF!,#REF!,AM$2,#REF!,AM$3,#REF!,$L82,#REF!,AM$1)
+SUMIFS(#REF!,#REF!,"Lấy",#REF!,AM$2,#REF!,AM$3,#REF!,AM$1,#REF!,$L82)</f>
        <v>#REF!</v>
      </c>
      <c r="AN82" s="335" t="e">
        <f>SUMIFS(#REF!,#REF!,AN$2,#REF!,AN$3,#REF!,$L82,#REF!,AN$1)
+SUMIFS(#REF!,#REF!,AN$2,#REF!,AN$3,#REF!,$L82,#REF!,AN$1)
+SUMIFS(#REF!,#REF!,"Lấy",#REF!,AN$2,#REF!,AN$3,#REF!,AN$1,#REF!,$L82)</f>
        <v>#REF!</v>
      </c>
      <c r="AO82" s="335" t="e">
        <f>SUMIFS(#REF!,#REF!,AO$2,#REF!,AO$3,#REF!,$L82,#REF!,AO$1)
+SUMIFS(#REF!,#REF!,AO$2,#REF!,AO$3,#REF!,$L82,#REF!,AO$1)
+SUMIFS(#REF!,#REF!,"Lấy",#REF!,AO$2,#REF!,AO$3,#REF!,AO$1,#REF!,$L82)</f>
        <v>#REF!</v>
      </c>
      <c r="AP82" s="335" t="e">
        <f>SUMIFS(#REF!,#REF!,AP$2,#REF!,AP$3,#REF!,$L82,#REF!,AP$1)
+SUMIFS(#REF!,#REF!,AP$2,#REF!,AP$3,#REF!,$L82,#REF!,AP$1)
+SUMIFS(#REF!,#REF!,"Lấy",#REF!,AP$2,#REF!,AP$3,#REF!,AP$1,#REF!,$L82)</f>
        <v>#REF!</v>
      </c>
      <c r="AQ82" s="335" t="e">
        <f>SUMIFS(#REF!,#REF!,AQ$2,#REF!,AQ$3,#REF!,$L82,#REF!,AQ$1)
+SUMIFS(#REF!,#REF!,AQ$2,#REF!,AQ$3,#REF!,$L82,#REF!,AQ$1)
+SUMIFS(#REF!,#REF!,"Lấy",#REF!,AQ$2,#REF!,AQ$3,#REF!,AQ$1,#REF!,$L82)</f>
        <v>#REF!</v>
      </c>
      <c r="AR82" s="336" t="e">
        <f t="shared" si="10"/>
        <v>#REF!</v>
      </c>
      <c r="AT82" s="335" t="e">
        <f>SUMIFS(#REF!,#REF!,AT$2,#REF!,AT$3,#REF!,$L82,#REF!,AT$1)
+SUMIFS(#REF!,#REF!,AT$2,#REF!,AT$3,#REF!,$L82,#REF!,AT$1)
+SUMIFS(#REF!,#REF!,"Lấy",#REF!,AT$2,#REF!,AT$3,#REF!,AT$1,#REF!,$L82)</f>
        <v>#REF!</v>
      </c>
      <c r="AU82" s="335" t="e">
        <f>SUMIFS(#REF!,#REF!,AU$2,#REF!,AU$3,#REF!,$L82,#REF!,AU$1)
+SUMIFS(#REF!,#REF!,AU$2,#REF!,AU$3,#REF!,$L82,#REF!,AU$1)
+SUMIFS(#REF!,#REF!,"Lấy",#REF!,AU$2,#REF!,AU$3,#REF!,AU$1,#REF!,$L82)</f>
        <v>#REF!</v>
      </c>
      <c r="AV82" s="335" t="e">
        <f>SUMIFS(#REF!,#REF!,AV$2,#REF!,AV$3,#REF!,$L82,#REF!,AV$1)
+SUMIFS(#REF!,#REF!,AV$2,#REF!,AV$3,#REF!,$L82,#REF!,AV$1)
+SUMIFS(#REF!,#REF!,"Lấy",#REF!,AV$2,#REF!,AV$3,#REF!,AV$1,#REF!,$L82)</f>
        <v>#REF!</v>
      </c>
      <c r="AW82" s="335" t="e">
        <f>SUMIFS(#REF!,#REF!,AW$2,#REF!,AW$3,#REF!,$L82,#REF!,AW$1)
+SUMIFS(#REF!,#REF!,AW$2,#REF!,AW$3,#REF!,$L82,#REF!,AW$1)
+SUMIFS(#REF!,#REF!,"Lấy",#REF!,AW$2,#REF!,AW$3,#REF!,AW$1,#REF!,$L82)</f>
        <v>#REF!</v>
      </c>
      <c r="AX82" s="335" t="e">
        <f>SUMIFS(#REF!,#REF!,AX$2,#REF!,AX$3,#REF!,$L82,#REF!,AX$1)
+SUMIFS(#REF!,#REF!,AX$2,#REF!,AX$3,#REF!,$L82,#REF!,AX$1)
+SUMIFS(#REF!,#REF!,"Lấy",#REF!,AX$2,#REF!,AX$3,#REF!,AX$1,#REF!,$L82)</f>
        <v>#REF!</v>
      </c>
      <c r="AY82" s="335" t="e">
        <f>SUMIFS(#REF!,#REF!,AY$2,#REF!,AY$3,#REF!,$L82,#REF!,AY$1)
+SUMIFS(#REF!,#REF!,AY$2,#REF!,AY$3,#REF!,$L82,#REF!,AY$1)
+SUMIFS(#REF!,#REF!,"Lấy",#REF!,AY$2,#REF!,AY$3,#REF!,AY$1,#REF!,$L82)</f>
        <v>#REF!</v>
      </c>
      <c r="AZ82" s="335" t="e">
        <f>SUMIFS(#REF!,#REF!,AZ$2,#REF!,AZ$3,#REF!,$L82,#REF!,AZ$1)
+SUMIFS(#REF!,#REF!,AZ$2,#REF!,AZ$3,#REF!,$L82,#REF!,AZ$1)
+SUMIFS(#REF!,#REF!,"Lấy",#REF!,AZ$2,#REF!,AZ$3,#REF!,AZ$1,#REF!,$L82)</f>
        <v>#REF!</v>
      </c>
      <c r="BA82" s="335" t="e">
        <f>SUMIFS(#REF!,#REF!,BA$2,#REF!,BA$3,#REF!,$L82,#REF!,BA$1)
+SUMIFS(#REF!,#REF!,BA$2,#REF!,BA$3,#REF!,$L82,#REF!,BA$1)
+SUMIFS(#REF!,#REF!,"Lấy",#REF!,BA$2,#REF!,BA$3,#REF!,BA$1,#REF!,$L82)</f>
        <v>#REF!</v>
      </c>
      <c r="BB82" s="335" t="e">
        <f>SUMIFS(#REF!,#REF!,BB$2,#REF!,BB$3,#REF!,$L82,#REF!,BB$1)
+SUMIFS(#REF!,#REF!,BB$2,#REF!,BB$3,#REF!,$L82,#REF!,BB$1)
+SUMIFS(#REF!,#REF!,"Lấy",#REF!,BB$2,#REF!,BB$3,#REF!,BB$1,#REF!,$L82)</f>
        <v>#REF!</v>
      </c>
      <c r="BC82" s="335" t="e">
        <f>SUMIFS(#REF!,#REF!,BC$2,#REF!,BC$3,#REF!,$L82,#REF!,BC$1)
+SUMIFS(#REF!,#REF!,BC$2,#REF!,BC$3,#REF!,$L82,#REF!,BC$1)
+SUMIFS(#REF!,#REF!,"Lấy",#REF!,BC$2,#REF!,BC$3,#REF!,BC$1,#REF!,$L82)</f>
        <v>#REF!</v>
      </c>
      <c r="BD82" s="335" t="e">
        <f>SUMIFS(#REF!,#REF!,BD$2,#REF!,BD$3,#REF!,$L82,#REF!,BD$1)
+SUMIFS(#REF!,#REF!,BD$2,#REF!,BD$3,#REF!,$L82,#REF!,BD$1)
+SUMIFS(#REF!,#REF!,"Lấy",#REF!,BD$2,#REF!,BD$3,#REF!,BD$1,#REF!,$L82)</f>
        <v>#REF!</v>
      </c>
      <c r="BE82" s="335" t="e">
        <f>SUMIFS(#REF!,#REF!,BE$2,#REF!,BE$3,#REF!,$L82,#REF!,BE$1)
+SUMIFS(#REF!,#REF!,BE$2,#REF!,BE$3,#REF!,$L82,#REF!,BE$1)
+SUMIFS(#REF!,#REF!,"Lấy",#REF!,BE$2,#REF!,BE$3,#REF!,BE$1,#REF!,$L82)</f>
        <v>#REF!</v>
      </c>
      <c r="BF82" s="336" t="e">
        <f t="shared" si="11"/>
        <v>#REF!</v>
      </c>
      <c r="BH82" s="335" t="e">
        <f>SUMIFS(#REF!,#REF!,BH$2,#REF!,BH$3,#REF!,$L82,#REF!,BH$1)
+SUMIFS(#REF!,#REF!,BH$2,#REF!,BH$3,#REF!,$L82,#REF!,BH$1)
+SUMIFS(#REF!,#REF!,"Lấy",#REF!,BH$2,#REF!,BH$3,#REF!,BH$1,#REF!,$L82)</f>
        <v>#REF!</v>
      </c>
      <c r="BI82" s="335" t="e">
        <f>SUMIFS(#REF!,#REF!,BI$2,#REF!,BI$3,#REF!,$L82,#REF!,BI$1)
+SUMIFS(#REF!,#REF!,BI$2,#REF!,BI$3,#REF!,$L82,#REF!,BI$1)
+SUMIFS(#REF!,#REF!,"Lấy",#REF!,BI$2,#REF!,BI$3,#REF!,BI$1,#REF!,$L82)</f>
        <v>#REF!</v>
      </c>
      <c r="BJ82" s="335" t="e">
        <f>SUMIFS(#REF!,#REF!,BJ$2,#REF!,BJ$3,#REF!,$L82,#REF!,BJ$1)
+SUMIFS(#REF!,#REF!,BJ$2,#REF!,BJ$3,#REF!,$L82,#REF!,BJ$1)
+SUMIFS(#REF!,#REF!,"Lấy",#REF!,BJ$2,#REF!,BJ$3,#REF!,BJ$1,#REF!,$L82)</f>
        <v>#REF!</v>
      </c>
      <c r="BK82" s="335" t="e">
        <f>SUMIFS(#REF!,#REF!,BK$2,#REF!,BK$3,#REF!,$L82,#REF!,BK$1)
+SUMIFS(#REF!,#REF!,BK$2,#REF!,BK$3,#REF!,$L82,#REF!,BK$1)
+SUMIFS(#REF!,#REF!,"Lấy",#REF!,BK$2,#REF!,BK$3,#REF!,BK$1,#REF!,$L82)</f>
        <v>#REF!</v>
      </c>
      <c r="BL82" s="335" t="e">
        <f>SUMIFS(#REF!,#REF!,BL$2,#REF!,BL$3,#REF!,$L82,#REF!,BL$1)
+SUMIFS(#REF!,#REF!,BL$2,#REF!,BL$3,#REF!,$L82,#REF!,BL$1)
+SUMIFS(#REF!,#REF!,"Lấy",#REF!,BL$2,#REF!,BL$3,#REF!,BL$1,#REF!,$L82)</f>
        <v>#REF!</v>
      </c>
      <c r="BM82" s="335" t="e">
        <f>SUMIFS(#REF!,#REF!,BM$2,#REF!,BM$3,#REF!,$L82,#REF!,BM$1)
+SUMIFS(#REF!,#REF!,BM$2,#REF!,BM$3,#REF!,$L82,#REF!,BM$1)
+SUMIFS(#REF!,#REF!,"Lấy",#REF!,BM$2,#REF!,BM$3,#REF!,BM$1,#REF!,$L82)</f>
        <v>#REF!</v>
      </c>
      <c r="BN82" s="335" t="e">
        <f>SUMIFS(#REF!,#REF!,BN$2,#REF!,BN$3,#REF!,$L82,#REF!,BN$1)
+SUMIFS(#REF!,#REF!,BN$2,#REF!,BN$3,#REF!,$L82,#REF!,BN$1)
+SUMIFS(#REF!,#REF!,"Lấy",#REF!,BN$2,#REF!,BN$3,#REF!,BN$1,#REF!,$L82)</f>
        <v>#REF!</v>
      </c>
      <c r="BO82" s="335" t="e">
        <f>SUMIFS(#REF!,#REF!,BO$2,#REF!,BO$3,#REF!,$L82,#REF!,BO$1)
+SUMIFS(#REF!,#REF!,BO$2,#REF!,BO$3,#REF!,$L82,#REF!,BO$1)
+SUMIFS(#REF!,#REF!,"Lấy",#REF!,BO$2,#REF!,BO$3,#REF!,BO$1,#REF!,$L82)</f>
        <v>#REF!</v>
      </c>
      <c r="BP82" s="335" t="e">
        <f>SUMIFS(#REF!,#REF!,BP$2,#REF!,BP$3,#REF!,$L82,#REF!,BP$1)
+SUMIFS(#REF!,#REF!,BP$2,#REF!,BP$3,#REF!,$L82,#REF!,BP$1)
+SUMIFS(#REF!,#REF!,"Lấy",#REF!,BP$2,#REF!,BP$3,#REF!,BP$1,#REF!,$L82)</f>
        <v>#REF!</v>
      </c>
      <c r="BQ82" s="335" t="e">
        <f>SUMIFS(#REF!,#REF!,BQ$2,#REF!,BQ$3,#REF!,$L82,#REF!,BQ$1)
+SUMIFS(#REF!,#REF!,BQ$2,#REF!,BQ$3,#REF!,$L82,#REF!,BQ$1)
+SUMIFS(#REF!,#REF!,"Lấy",#REF!,BQ$2,#REF!,BQ$3,#REF!,BQ$1,#REF!,$L82)</f>
        <v>#REF!</v>
      </c>
      <c r="BR82" s="335" t="e">
        <f>SUMIFS(#REF!,#REF!,BR$2,#REF!,BR$3,#REF!,$L82,#REF!,BR$1)
+SUMIFS(#REF!,#REF!,BR$2,#REF!,BR$3,#REF!,$L82,#REF!,BR$1)
+SUMIFS(#REF!,#REF!,"Lấy",#REF!,BR$2,#REF!,BR$3,#REF!,BR$1,#REF!,$L82)</f>
        <v>#REF!</v>
      </c>
      <c r="BS82" s="335" t="e">
        <f>SUMIFS(#REF!,#REF!,BS$2,#REF!,BS$3,#REF!,$L82,#REF!,BS$1)
+SUMIFS(#REF!,#REF!,BS$2,#REF!,BS$3,#REF!,$L82,#REF!,BS$1)
+SUMIFS(#REF!,#REF!,"Lấy",#REF!,BS$2,#REF!,BS$3,#REF!,BS$1,#REF!,$L82)</f>
        <v>#REF!</v>
      </c>
      <c r="BT82" s="336" t="e">
        <f t="shared" si="12"/>
        <v>#REF!</v>
      </c>
      <c r="BV82" s="331">
        <v>0</v>
      </c>
      <c r="BW82" s="331">
        <v>0</v>
      </c>
      <c r="BX82" s="331">
        <v>0</v>
      </c>
      <c r="BY82" s="331">
        <v>0</v>
      </c>
      <c r="BZ82" s="331">
        <v>0</v>
      </c>
      <c r="CA82" s="331">
        <v>0</v>
      </c>
      <c r="CB82" s="331">
        <v>0</v>
      </c>
      <c r="CC82" s="331">
        <v>0</v>
      </c>
      <c r="CD82" s="331">
        <v>0</v>
      </c>
      <c r="CE82" s="331">
        <v>0</v>
      </c>
      <c r="CF82" s="331">
        <v>0</v>
      </c>
      <c r="CG82" s="331">
        <v>0</v>
      </c>
      <c r="CH82" s="336">
        <f t="shared" si="13"/>
        <v>0</v>
      </c>
      <c r="CI82" s="377">
        <f t="shared" si="14"/>
        <v>0</v>
      </c>
      <c r="CJ82" s="331">
        <v>0</v>
      </c>
      <c r="CK82" s="331">
        <v>0</v>
      </c>
      <c r="CL82" s="331">
        <v>0</v>
      </c>
      <c r="CM82" s="331">
        <v>0</v>
      </c>
      <c r="CN82" s="331">
        <v>0</v>
      </c>
      <c r="CO82" s="335"/>
      <c r="CP82" s="335"/>
      <c r="CQ82" s="335"/>
      <c r="CR82" s="335"/>
      <c r="CS82" s="335"/>
      <c r="CT82" s="335"/>
      <c r="CU82" s="335"/>
      <c r="CV82" s="336">
        <f t="shared" si="15"/>
        <v>0</v>
      </c>
      <c r="CX82" s="1033"/>
    </row>
    <row r="83" spans="1:102" s="3" customFormat="1" ht="27.6" x14ac:dyDescent="0.25">
      <c r="A83" s="191"/>
      <c r="B83" s="212">
        <f>IF(C83=0,"",MAX($B$7:B82)+1)</f>
        <v>75</v>
      </c>
      <c r="C83" s="204">
        <v>6413002207</v>
      </c>
      <c r="D83" s="205" t="str">
        <f>_xlfn.XLOOKUP(C83,'COA_DTGroup_Update 20260428'!$C$410:$C$854,'COA_DTGroup_Update 20260428'!$A$410:$A$854,"")</f>
        <v>Sửa chữa, bảo trì phương tiện vận tải-Tự làm</v>
      </c>
      <c r="E83" s="205"/>
      <c r="F83" s="204" t="s">
        <v>882</v>
      </c>
      <c r="G83" s="205" t="s">
        <v>881</v>
      </c>
      <c r="H83" s="200">
        <f>VLOOKUP(C83,'COA_DTGroup_Update 20260428'!C:D,2,0)</f>
        <v>641</v>
      </c>
      <c r="I83" s="200">
        <v>46</v>
      </c>
      <c r="J83" s="201" t="s">
        <v>143</v>
      </c>
      <c r="K83" s="223"/>
      <c r="L83" s="286" t="s">
        <v>2135</v>
      </c>
      <c r="M83" s="287" t="s">
        <v>2259</v>
      </c>
      <c r="N83" s="284"/>
      <c r="O83" s="284" t="s">
        <v>2135</v>
      </c>
      <c r="P83" s="1" t="b">
        <v>0</v>
      </c>
      <c r="R83" s="335" t="e">
        <f>SUMIFS(#REF!,#REF!,R$2,#REF!,R$3,#REF!,$L83,#REF!,R$1)
+SUMIFS(#REF!,#REF!,R$2,#REF!,R$3,#REF!,$L83,#REF!,R$1)
+SUMIFS(#REF!,#REF!,"Lấy",#REF!,R$2,#REF!,R$3,#REF!,R$1,#REF!,$L83)</f>
        <v>#REF!</v>
      </c>
      <c r="S83" s="335" t="e">
        <f>SUMIFS(#REF!,#REF!,S$2,#REF!,S$3,#REF!,$L83,#REF!,S$1)
+SUMIFS(#REF!,#REF!,S$2,#REF!,S$3,#REF!,$L83,#REF!,S$1)
+SUMIFS(#REF!,#REF!,"Lấy",#REF!,S$2,#REF!,S$3,#REF!,S$1,#REF!,$L83)</f>
        <v>#REF!</v>
      </c>
      <c r="T83" s="335" t="e">
        <f>SUMIFS(#REF!,#REF!,T$2,#REF!,T$3,#REF!,$L83,#REF!,T$1)
+SUMIFS(#REF!,#REF!,T$2,#REF!,T$3,#REF!,$L83,#REF!,T$1)
+SUMIFS(#REF!,#REF!,"Lấy",#REF!,T$2,#REF!,T$3,#REF!,T$1,#REF!,$L83)</f>
        <v>#REF!</v>
      </c>
      <c r="U83" s="335" t="e">
        <f>SUMIFS(#REF!,#REF!,U$2,#REF!,U$3,#REF!,$L83,#REF!,U$1)
+SUMIFS(#REF!,#REF!,U$2,#REF!,U$3,#REF!,$L83,#REF!,U$1)
+SUMIFS(#REF!,#REF!,"Lấy",#REF!,U$2,#REF!,U$3,#REF!,U$1,#REF!,$L83)</f>
        <v>#REF!</v>
      </c>
      <c r="V83" s="335" t="e">
        <f>SUMIFS(#REF!,#REF!,V$2,#REF!,V$3,#REF!,$L83,#REF!,V$1)
+SUMIFS(#REF!,#REF!,V$2,#REF!,V$3,#REF!,$L83,#REF!,V$1)
+SUMIFS(#REF!,#REF!,"Lấy",#REF!,V$2,#REF!,V$3,#REF!,V$1,#REF!,$L83)</f>
        <v>#REF!</v>
      </c>
      <c r="W83" s="335" t="e">
        <f>SUMIFS(#REF!,#REF!,W$2,#REF!,W$3,#REF!,$L83,#REF!,W$1)
+SUMIFS(#REF!,#REF!,W$2,#REF!,W$3,#REF!,$L83,#REF!,W$1)
+SUMIFS(#REF!,#REF!,"Lấy",#REF!,W$2,#REF!,W$3,#REF!,W$1,#REF!,$L83)</f>
        <v>#REF!</v>
      </c>
      <c r="X83" s="335" t="e">
        <f>SUMIFS(#REF!,#REF!,X$2,#REF!,X$3,#REF!,$L83,#REF!,X$1)
+SUMIFS(#REF!,#REF!,X$2,#REF!,X$3,#REF!,$L83,#REF!,X$1)
+SUMIFS(#REF!,#REF!,"Lấy",#REF!,X$2,#REF!,X$3,#REF!,X$1,#REF!,$L83)</f>
        <v>#REF!</v>
      </c>
      <c r="Y83" s="335" t="e">
        <f>SUMIFS(#REF!,#REF!,Y$2,#REF!,Y$3,#REF!,$L83,#REF!,Y$1)
+SUMIFS(#REF!,#REF!,Y$2,#REF!,Y$3,#REF!,$L83,#REF!,Y$1)
+SUMIFS(#REF!,#REF!,"Lấy",#REF!,Y$2,#REF!,Y$3,#REF!,Y$1,#REF!,$L83)</f>
        <v>#REF!</v>
      </c>
      <c r="Z83" s="335" t="e">
        <f>SUMIFS(#REF!,#REF!,Z$2,#REF!,Z$3,#REF!,$L83,#REF!,Z$1)
+SUMIFS(#REF!,#REF!,Z$2,#REF!,Z$3,#REF!,$L83,#REF!,Z$1)
+SUMIFS(#REF!,#REF!,"Lấy",#REF!,Z$2,#REF!,Z$3,#REF!,Z$1,#REF!,$L83)</f>
        <v>#REF!</v>
      </c>
      <c r="AA83" s="335" t="e">
        <f>SUMIFS(#REF!,#REF!,AA$2,#REF!,AA$3,#REF!,$L83,#REF!,AA$1)
+SUMIFS(#REF!,#REF!,AA$2,#REF!,AA$3,#REF!,$L83,#REF!,AA$1)
+SUMIFS(#REF!,#REF!,"Lấy",#REF!,AA$2,#REF!,AA$3,#REF!,AA$1,#REF!,$L83)</f>
        <v>#REF!</v>
      </c>
      <c r="AB83" s="335" t="e">
        <f>SUMIFS(#REF!,#REF!,AB$2,#REF!,AB$3,#REF!,$L83,#REF!,AB$1)
+SUMIFS(#REF!,#REF!,AB$2,#REF!,AB$3,#REF!,$L83,#REF!,AB$1)
+SUMIFS(#REF!,#REF!,"Lấy",#REF!,AB$2,#REF!,AB$3,#REF!,AB$1,#REF!,$L83)</f>
        <v>#REF!</v>
      </c>
      <c r="AC83" s="335" t="e">
        <f>SUMIFS(#REF!,#REF!,AC$2,#REF!,AC$3,#REF!,$L83,#REF!,AC$1)
+SUMIFS(#REF!,#REF!,AC$2,#REF!,AC$3,#REF!,$L83,#REF!,AC$1)
+SUMIFS(#REF!,#REF!,"Lấy",#REF!,AC$2,#REF!,AC$3,#REF!,AC$1,#REF!,$L83)</f>
        <v>#REF!</v>
      </c>
      <c r="AD83" s="336" t="e">
        <f t="shared" si="9"/>
        <v>#REF!</v>
      </c>
      <c r="AF83" s="335" t="e">
        <f>SUMIFS(#REF!,#REF!,AF$2,#REF!,AF$3,#REF!,$L83,#REF!,AF$1)
+SUMIFS(#REF!,#REF!,AF$2,#REF!,AF$3,#REF!,$L83,#REF!,AF$1)
+SUMIFS(#REF!,#REF!,"Lấy",#REF!,AF$2,#REF!,AF$3,#REF!,AF$1,#REF!,$L83)</f>
        <v>#REF!</v>
      </c>
      <c r="AG83" s="335" t="e">
        <f>SUMIFS(#REF!,#REF!,AG$2,#REF!,AG$3,#REF!,$L83,#REF!,AG$1)
+SUMIFS(#REF!,#REF!,AG$2,#REF!,AG$3,#REF!,$L83,#REF!,AG$1)
+SUMIFS(#REF!,#REF!,"Lấy",#REF!,AG$2,#REF!,AG$3,#REF!,AG$1,#REF!,$L83)</f>
        <v>#REF!</v>
      </c>
      <c r="AH83" s="335" t="e">
        <f>SUMIFS(#REF!,#REF!,AH$2,#REF!,AH$3,#REF!,$L83,#REF!,AH$1)
+SUMIFS(#REF!,#REF!,AH$2,#REF!,AH$3,#REF!,$L83,#REF!,AH$1)
+SUMIFS(#REF!,#REF!,"Lấy",#REF!,AH$2,#REF!,AH$3,#REF!,AH$1,#REF!,$L83)</f>
        <v>#REF!</v>
      </c>
      <c r="AI83" s="335" t="e">
        <f>SUMIFS(#REF!,#REF!,AI$2,#REF!,AI$3,#REF!,$L83,#REF!,AI$1)
+SUMIFS(#REF!,#REF!,AI$2,#REF!,AI$3,#REF!,$L83,#REF!,AI$1)
+SUMIFS(#REF!,#REF!,"Lấy",#REF!,AI$2,#REF!,AI$3,#REF!,AI$1,#REF!,$L83)</f>
        <v>#REF!</v>
      </c>
      <c r="AJ83" s="335" t="e">
        <f>SUMIFS(#REF!,#REF!,AJ$2,#REF!,AJ$3,#REF!,$L83,#REF!,AJ$1)
+SUMIFS(#REF!,#REF!,AJ$2,#REF!,AJ$3,#REF!,$L83,#REF!,AJ$1)
+SUMIFS(#REF!,#REF!,"Lấy",#REF!,AJ$2,#REF!,AJ$3,#REF!,AJ$1,#REF!,$L83)</f>
        <v>#REF!</v>
      </c>
      <c r="AK83" s="335" t="e">
        <f>SUMIFS(#REF!,#REF!,AK$2,#REF!,AK$3,#REF!,$L83,#REF!,AK$1)
+SUMIFS(#REF!,#REF!,AK$2,#REF!,AK$3,#REF!,$L83,#REF!,AK$1)
+SUMIFS(#REF!,#REF!,"Lấy",#REF!,AK$2,#REF!,AK$3,#REF!,AK$1,#REF!,$L83)</f>
        <v>#REF!</v>
      </c>
      <c r="AL83" s="335" t="e">
        <f>SUMIFS(#REF!,#REF!,AL$2,#REF!,AL$3,#REF!,$L83,#REF!,AL$1)
+SUMIFS(#REF!,#REF!,AL$2,#REF!,AL$3,#REF!,$L83,#REF!,AL$1)
+SUMIFS(#REF!,#REF!,"Lấy",#REF!,AL$2,#REF!,AL$3,#REF!,AL$1,#REF!,$L83)</f>
        <v>#REF!</v>
      </c>
      <c r="AM83" s="335" t="e">
        <f>SUMIFS(#REF!,#REF!,AM$2,#REF!,AM$3,#REF!,$L83,#REF!,AM$1)
+SUMIFS(#REF!,#REF!,AM$2,#REF!,AM$3,#REF!,$L83,#REF!,AM$1)
+SUMIFS(#REF!,#REF!,"Lấy",#REF!,AM$2,#REF!,AM$3,#REF!,AM$1,#REF!,$L83)</f>
        <v>#REF!</v>
      </c>
      <c r="AN83" s="335" t="e">
        <f>SUMIFS(#REF!,#REF!,AN$2,#REF!,AN$3,#REF!,$L83,#REF!,AN$1)
+SUMIFS(#REF!,#REF!,AN$2,#REF!,AN$3,#REF!,$L83,#REF!,AN$1)
+SUMIFS(#REF!,#REF!,"Lấy",#REF!,AN$2,#REF!,AN$3,#REF!,AN$1,#REF!,$L83)</f>
        <v>#REF!</v>
      </c>
      <c r="AO83" s="335" t="e">
        <f>SUMIFS(#REF!,#REF!,AO$2,#REF!,AO$3,#REF!,$L83,#REF!,AO$1)
+SUMIFS(#REF!,#REF!,AO$2,#REF!,AO$3,#REF!,$L83,#REF!,AO$1)
+SUMIFS(#REF!,#REF!,"Lấy",#REF!,AO$2,#REF!,AO$3,#REF!,AO$1,#REF!,$L83)</f>
        <v>#REF!</v>
      </c>
      <c r="AP83" s="335" t="e">
        <f>SUMIFS(#REF!,#REF!,AP$2,#REF!,AP$3,#REF!,$L83,#REF!,AP$1)
+SUMIFS(#REF!,#REF!,AP$2,#REF!,AP$3,#REF!,$L83,#REF!,AP$1)
+SUMIFS(#REF!,#REF!,"Lấy",#REF!,AP$2,#REF!,AP$3,#REF!,AP$1,#REF!,$L83)</f>
        <v>#REF!</v>
      </c>
      <c r="AQ83" s="335" t="e">
        <f>SUMIFS(#REF!,#REF!,AQ$2,#REF!,AQ$3,#REF!,$L83,#REF!,AQ$1)
+SUMIFS(#REF!,#REF!,AQ$2,#REF!,AQ$3,#REF!,$L83,#REF!,AQ$1)
+SUMIFS(#REF!,#REF!,"Lấy",#REF!,AQ$2,#REF!,AQ$3,#REF!,AQ$1,#REF!,$L83)</f>
        <v>#REF!</v>
      </c>
      <c r="AR83" s="336" t="e">
        <f t="shared" si="10"/>
        <v>#REF!</v>
      </c>
      <c r="AT83" s="335" t="e">
        <f>SUMIFS(#REF!,#REF!,AT$2,#REF!,AT$3,#REF!,$L83,#REF!,AT$1)
+SUMIFS(#REF!,#REF!,AT$2,#REF!,AT$3,#REF!,$L83,#REF!,AT$1)
+SUMIFS(#REF!,#REF!,"Lấy",#REF!,AT$2,#REF!,AT$3,#REF!,AT$1,#REF!,$L83)</f>
        <v>#REF!</v>
      </c>
      <c r="AU83" s="335" t="e">
        <f>SUMIFS(#REF!,#REF!,AU$2,#REF!,AU$3,#REF!,$L83,#REF!,AU$1)
+SUMIFS(#REF!,#REF!,AU$2,#REF!,AU$3,#REF!,$L83,#REF!,AU$1)
+SUMIFS(#REF!,#REF!,"Lấy",#REF!,AU$2,#REF!,AU$3,#REF!,AU$1,#REF!,$L83)</f>
        <v>#REF!</v>
      </c>
      <c r="AV83" s="335" t="e">
        <f>SUMIFS(#REF!,#REF!,AV$2,#REF!,AV$3,#REF!,$L83,#REF!,AV$1)
+SUMIFS(#REF!,#REF!,AV$2,#REF!,AV$3,#REF!,$L83,#REF!,AV$1)
+SUMIFS(#REF!,#REF!,"Lấy",#REF!,AV$2,#REF!,AV$3,#REF!,AV$1,#REF!,$L83)</f>
        <v>#REF!</v>
      </c>
      <c r="AW83" s="335" t="e">
        <f>SUMIFS(#REF!,#REF!,AW$2,#REF!,AW$3,#REF!,$L83,#REF!,AW$1)
+SUMIFS(#REF!,#REF!,AW$2,#REF!,AW$3,#REF!,$L83,#REF!,AW$1)
+SUMIFS(#REF!,#REF!,"Lấy",#REF!,AW$2,#REF!,AW$3,#REF!,AW$1,#REF!,$L83)</f>
        <v>#REF!</v>
      </c>
      <c r="AX83" s="335" t="e">
        <f>SUMIFS(#REF!,#REF!,AX$2,#REF!,AX$3,#REF!,$L83,#REF!,AX$1)
+SUMIFS(#REF!,#REF!,AX$2,#REF!,AX$3,#REF!,$L83,#REF!,AX$1)
+SUMIFS(#REF!,#REF!,"Lấy",#REF!,AX$2,#REF!,AX$3,#REF!,AX$1,#REF!,$L83)</f>
        <v>#REF!</v>
      </c>
      <c r="AY83" s="335" t="e">
        <f>SUMIFS(#REF!,#REF!,AY$2,#REF!,AY$3,#REF!,$L83,#REF!,AY$1)
+SUMIFS(#REF!,#REF!,AY$2,#REF!,AY$3,#REF!,$L83,#REF!,AY$1)
+SUMIFS(#REF!,#REF!,"Lấy",#REF!,AY$2,#REF!,AY$3,#REF!,AY$1,#REF!,$L83)</f>
        <v>#REF!</v>
      </c>
      <c r="AZ83" s="335" t="e">
        <f>SUMIFS(#REF!,#REF!,AZ$2,#REF!,AZ$3,#REF!,$L83,#REF!,AZ$1)
+SUMIFS(#REF!,#REF!,AZ$2,#REF!,AZ$3,#REF!,$L83,#REF!,AZ$1)
+SUMIFS(#REF!,#REF!,"Lấy",#REF!,AZ$2,#REF!,AZ$3,#REF!,AZ$1,#REF!,$L83)</f>
        <v>#REF!</v>
      </c>
      <c r="BA83" s="335" t="e">
        <f>SUMIFS(#REF!,#REF!,BA$2,#REF!,BA$3,#REF!,$L83,#REF!,BA$1)
+SUMIFS(#REF!,#REF!,BA$2,#REF!,BA$3,#REF!,$L83,#REF!,BA$1)
+SUMIFS(#REF!,#REF!,"Lấy",#REF!,BA$2,#REF!,BA$3,#REF!,BA$1,#REF!,$L83)</f>
        <v>#REF!</v>
      </c>
      <c r="BB83" s="335" t="e">
        <f>SUMIFS(#REF!,#REF!,BB$2,#REF!,BB$3,#REF!,$L83,#REF!,BB$1)
+SUMIFS(#REF!,#REF!,BB$2,#REF!,BB$3,#REF!,$L83,#REF!,BB$1)
+SUMIFS(#REF!,#REF!,"Lấy",#REF!,BB$2,#REF!,BB$3,#REF!,BB$1,#REF!,$L83)</f>
        <v>#REF!</v>
      </c>
      <c r="BC83" s="335" t="e">
        <f>SUMIFS(#REF!,#REF!,BC$2,#REF!,BC$3,#REF!,$L83,#REF!,BC$1)
+SUMIFS(#REF!,#REF!,BC$2,#REF!,BC$3,#REF!,$L83,#REF!,BC$1)
+SUMIFS(#REF!,#REF!,"Lấy",#REF!,BC$2,#REF!,BC$3,#REF!,BC$1,#REF!,$L83)</f>
        <v>#REF!</v>
      </c>
      <c r="BD83" s="335" t="e">
        <f>SUMIFS(#REF!,#REF!,BD$2,#REF!,BD$3,#REF!,$L83,#REF!,BD$1)
+SUMIFS(#REF!,#REF!,BD$2,#REF!,BD$3,#REF!,$L83,#REF!,BD$1)
+SUMIFS(#REF!,#REF!,"Lấy",#REF!,BD$2,#REF!,BD$3,#REF!,BD$1,#REF!,$L83)</f>
        <v>#REF!</v>
      </c>
      <c r="BE83" s="335" t="e">
        <f>SUMIFS(#REF!,#REF!,BE$2,#REF!,BE$3,#REF!,$L83,#REF!,BE$1)
+SUMIFS(#REF!,#REF!,BE$2,#REF!,BE$3,#REF!,$L83,#REF!,BE$1)
+SUMIFS(#REF!,#REF!,"Lấy",#REF!,BE$2,#REF!,BE$3,#REF!,BE$1,#REF!,$L83)</f>
        <v>#REF!</v>
      </c>
      <c r="BF83" s="336" t="e">
        <f t="shared" si="11"/>
        <v>#REF!</v>
      </c>
      <c r="BH83" s="335" t="e">
        <f>SUMIFS(#REF!,#REF!,BH$2,#REF!,BH$3,#REF!,$L83,#REF!,BH$1)
+SUMIFS(#REF!,#REF!,BH$2,#REF!,BH$3,#REF!,$L83,#REF!,BH$1)
+SUMIFS(#REF!,#REF!,"Lấy",#REF!,BH$2,#REF!,BH$3,#REF!,BH$1,#REF!,$L83)</f>
        <v>#REF!</v>
      </c>
      <c r="BI83" s="335" t="e">
        <f>SUMIFS(#REF!,#REF!,BI$2,#REF!,BI$3,#REF!,$L83,#REF!,BI$1)
+SUMIFS(#REF!,#REF!,BI$2,#REF!,BI$3,#REF!,$L83,#REF!,BI$1)
+SUMIFS(#REF!,#REF!,"Lấy",#REF!,BI$2,#REF!,BI$3,#REF!,BI$1,#REF!,$L83)</f>
        <v>#REF!</v>
      </c>
      <c r="BJ83" s="335" t="e">
        <f>SUMIFS(#REF!,#REF!,BJ$2,#REF!,BJ$3,#REF!,$L83,#REF!,BJ$1)
+SUMIFS(#REF!,#REF!,BJ$2,#REF!,BJ$3,#REF!,$L83,#REF!,BJ$1)
+SUMIFS(#REF!,#REF!,"Lấy",#REF!,BJ$2,#REF!,BJ$3,#REF!,BJ$1,#REF!,$L83)</f>
        <v>#REF!</v>
      </c>
      <c r="BK83" s="335" t="e">
        <f>SUMIFS(#REF!,#REF!,BK$2,#REF!,BK$3,#REF!,$L83,#REF!,BK$1)
+SUMIFS(#REF!,#REF!,BK$2,#REF!,BK$3,#REF!,$L83,#REF!,BK$1)
+SUMIFS(#REF!,#REF!,"Lấy",#REF!,BK$2,#REF!,BK$3,#REF!,BK$1,#REF!,$L83)</f>
        <v>#REF!</v>
      </c>
      <c r="BL83" s="335" t="e">
        <f>SUMIFS(#REF!,#REF!,BL$2,#REF!,BL$3,#REF!,$L83,#REF!,BL$1)
+SUMIFS(#REF!,#REF!,BL$2,#REF!,BL$3,#REF!,$L83,#REF!,BL$1)
+SUMIFS(#REF!,#REF!,"Lấy",#REF!,BL$2,#REF!,BL$3,#REF!,BL$1,#REF!,$L83)</f>
        <v>#REF!</v>
      </c>
      <c r="BM83" s="335" t="e">
        <f>SUMIFS(#REF!,#REF!,BM$2,#REF!,BM$3,#REF!,$L83,#REF!,BM$1)
+SUMIFS(#REF!,#REF!,BM$2,#REF!,BM$3,#REF!,$L83,#REF!,BM$1)
+SUMIFS(#REF!,#REF!,"Lấy",#REF!,BM$2,#REF!,BM$3,#REF!,BM$1,#REF!,$L83)</f>
        <v>#REF!</v>
      </c>
      <c r="BN83" s="335" t="e">
        <f>SUMIFS(#REF!,#REF!,BN$2,#REF!,BN$3,#REF!,$L83,#REF!,BN$1)
+SUMIFS(#REF!,#REF!,BN$2,#REF!,BN$3,#REF!,$L83,#REF!,BN$1)
+SUMIFS(#REF!,#REF!,"Lấy",#REF!,BN$2,#REF!,BN$3,#REF!,BN$1,#REF!,$L83)</f>
        <v>#REF!</v>
      </c>
      <c r="BO83" s="335" t="e">
        <f>SUMIFS(#REF!,#REF!,BO$2,#REF!,BO$3,#REF!,$L83,#REF!,BO$1)
+SUMIFS(#REF!,#REF!,BO$2,#REF!,BO$3,#REF!,$L83,#REF!,BO$1)
+SUMIFS(#REF!,#REF!,"Lấy",#REF!,BO$2,#REF!,BO$3,#REF!,BO$1,#REF!,$L83)</f>
        <v>#REF!</v>
      </c>
      <c r="BP83" s="335" t="e">
        <f>SUMIFS(#REF!,#REF!,BP$2,#REF!,BP$3,#REF!,$L83,#REF!,BP$1)
+SUMIFS(#REF!,#REF!,BP$2,#REF!,BP$3,#REF!,$L83,#REF!,BP$1)
+SUMIFS(#REF!,#REF!,"Lấy",#REF!,BP$2,#REF!,BP$3,#REF!,BP$1,#REF!,$L83)</f>
        <v>#REF!</v>
      </c>
      <c r="BQ83" s="335" t="e">
        <f>SUMIFS(#REF!,#REF!,BQ$2,#REF!,BQ$3,#REF!,$L83,#REF!,BQ$1)
+SUMIFS(#REF!,#REF!,BQ$2,#REF!,BQ$3,#REF!,$L83,#REF!,BQ$1)
+SUMIFS(#REF!,#REF!,"Lấy",#REF!,BQ$2,#REF!,BQ$3,#REF!,BQ$1,#REF!,$L83)</f>
        <v>#REF!</v>
      </c>
      <c r="BR83" s="335" t="e">
        <f>SUMIFS(#REF!,#REF!,BR$2,#REF!,BR$3,#REF!,$L83,#REF!,BR$1)
+SUMIFS(#REF!,#REF!,BR$2,#REF!,BR$3,#REF!,$L83,#REF!,BR$1)
+SUMIFS(#REF!,#REF!,"Lấy",#REF!,BR$2,#REF!,BR$3,#REF!,BR$1,#REF!,$L83)</f>
        <v>#REF!</v>
      </c>
      <c r="BS83" s="335" t="e">
        <f>SUMIFS(#REF!,#REF!,BS$2,#REF!,BS$3,#REF!,$L83,#REF!,BS$1)
+SUMIFS(#REF!,#REF!,BS$2,#REF!,BS$3,#REF!,$L83,#REF!,BS$1)
+SUMIFS(#REF!,#REF!,"Lấy",#REF!,BS$2,#REF!,BS$3,#REF!,BS$1,#REF!,$L83)</f>
        <v>#REF!</v>
      </c>
      <c r="BT83" s="336" t="e">
        <f t="shared" si="12"/>
        <v>#REF!</v>
      </c>
      <c r="BV83" s="331">
        <v>0</v>
      </c>
      <c r="BW83" s="331">
        <v>0</v>
      </c>
      <c r="BX83" s="331">
        <v>0</v>
      </c>
      <c r="BY83" s="331">
        <v>0</v>
      </c>
      <c r="BZ83" s="331">
        <v>0</v>
      </c>
      <c r="CA83" s="331">
        <v>0</v>
      </c>
      <c r="CB83" s="331">
        <v>0</v>
      </c>
      <c r="CC83" s="331">
        <v>0</v>
      </c>
      <c r="CD83" s="331">
        <v>0</v>
      </c>
      <c r="CE83" s="331">
        <v>0</v>
      </c>
      <c r="CF83" s="331">
        <v>0</v>
      </c>
      <c r="CG83" s="331">
        <v>0</v>
      </c>
      <c r="CH83" s="336">
        <f t="shared" si="13"/>
        <v>0</v>
      </c>
      <c r="CI83" s="377">
        <f t="shared" si="14"/>
        <v>0</v>
      </c>
      <c r="CJ83" s="331">
        <v>0</v>
      </c>
      <c r="CK83" s="331">
        <v>0</v>
      </c>
      <c r="CL83" s="331">
        <v>0</v>
      </c>
      <c r="CM83" s="331">
        <v>0</v>
      </c>
      <c r="CN83" s="331">
        <v>0</v>
      </c>
      <c r="CO83" s="335"/>
      <c r="CP83" s="335"/>
      <c r="CQ83" s="335"/>
      <c r="CR83" s="335"/>
      <c r="CS83" s="335"/>
      <c r="CT83" s="335"/>
      <c r="CU83" s="335"/>
      <c r="CV83" s="336">
        <f t="shared" si="15"/>
        <v>0</v>
      </c>
      <c r="CX83" s="1033"/>
    </row>
    <row r="84" spans="1:102" s="3" customFormat="1" ht="41.4" x14ac:dyDescent="0.25">
      <c r="A84" s="191"/>
      <c r="B84" s="212">
        <f>IF(C84=0,"",MAX($B$7:B83)+1)</f>
        <v>76</v>
      </c>
      <c r="C84" s="204">
        <v>6417002204</v>
      </c>
      <c r="D84" s="205" t="str">
        <f>_xlfn.XLOOKUP(C84,'COA_DTGroup_Update 20260428'!$C$410:$C$854,'COA_DTGroup_Update 20260428'!$A$410:$A$854,"")</f>
        <v>Sửa chữa, bảo trì phương tiện vận tải - Thuê ngoài</v>
      </c>
      <c r="E84" s="205"/>
      <c r="F84" s="204" t="s">
        <v>878</v>
      </c>
      <c r="G84" s="205" t="s">
        <v>881</v>
      </c>
      <c r="H84" s="200">
        <f>VLOOKUP(C84,'COA_DTGroup_Update 20260428'!C:D,2,0)</f>
        <v>641</v>
      </c>
      <c r="I84" s="200">
        <v>46</v>
      </c>
      <c r="J84" s="201" t="s">
        <v>143</v>
      </c>
      <c r="K84" s="223"/>
      <c r="L84" s="286" t="s">
        <v>550</v>
      </c>
      <c r="M84" s="289" t="s">
        <v>2283</v>
      </c>
      <c r="N84" s="284"/>
      <c r="O84" s="284" t="s">
        <v>550</v>
      </c>
      <c r="P84" s="1" t="b">
        <v>1</v>
      </c>
      <c r="R84" s="335" t="e">
        <f>SUMIFS(#REF!,#REF!,R$2,#REF!,R$3,#REF!,$L84,#REF!,R$1)
+SUMIFS(#REF!,#REF!,R$2,#REF!,R$3,#REF!,$L84,#REF!,R$1)
+SUMIFS(#REF!,#REF!,"Lấy",#REF!,R$2,#REF!,R$3,#REF!,R$1,#REF!,$L84)</f>
        <v>#REF!</v>
      </c>
      <c r="S84" s="335" t="e">
        <f>SUMIFS(#REF!,#REF!,S$2,#REF!,S$3,#REF!,$L84,#REF!,S$1)
+SUMIFS(#REF!,#REF!,S$2,#REF!,S$3,#REF!,$L84,#REF!,S$1)
+SUMIFS(#REF!,#REF!,"Lấy",#REF!,S$2,#REF!,S$3,#REF!,S$1,#REF!,$L84)</f>
        <v>#REF!</v>
      </c>
      <c r="T84" s="335" t="e">
        <f>SUMIFS(#REF!,#REF!,T$2,#REF!,T$3,#REF!,$L84,#REF!,T$1)
+SUMIFS(#REF!,#REF!,T$2,#REF!,T$3,#REF!,$L84,#REF!,T$1)
+SUMIFS(#REF!,#REF!,"Lấy",#REF!,T$2,#REF!,T$3,#REF!,T$1,#REF!,$L84)</f>
        <v>#REF!</v>
      </c>
      <c r="U84" s="335" t="e">
        <f>SUMIFS(#REF!,#REF!,U$2,#REF!,U$3,#REF!,$L84,#REF!,U$1)
+SUMIFS(#REF!,#REF!,U$2,#REF!,U$3,#REF!,$L84,#REF!,U$1)
+SUMIFS(#REF!,#REF!,"Lấy",#REF!,U$2,#REF!,U$3,#REF!,U$1,#REF!,$L84)</f>
        <v>#REF!</v>
      </c>
      <c r="V84" s="335" t="e">
        <f>SUMIFS(#REF!,#REF!,V$2,#REF!,V$3,#REF!,$L84,#REF!,V$1)
+SUMIFS(#REF!,#REF!,V$2,#REF!,V$3,#REF!,$L84,#REF!,V$1)
+SUMIFS(#REF!,#REF!,"Lấy",#REF!,V$2,#REF!,V$3,#REF!,V$1,#REF!,$L84)</f>
        <v>#REF!</v>
      </c>
      <c r="W84" s="335" t="e">
        <f>SUMIFS(#REF!,#REF!,W$2,#REF!,W$3,#REF!,$L84,#REF!,W$1)
+SUMIFS(#REF!,#REF!,W$2,#REF!,W$3,#REF!,$L84,#REF!,W$1)
+SUMIFS(#REF!,#REF!,"Lấy",#REF!,W$2,#REF!,W$3,#REF!,W$1,#REF!,$L84)</f>
        <v>#REF!</v>
      </c>
      <c r="X84" s="335" t="e">
        <f>SUMIFS(#REF!,#REF!,X$2,#REF!,X$3,#REF!,$L84,#REF!,X$1)
+SUMIFS(#REF!,#REF!,X$2,#REF!,X$3,#REF!,$L84,#REF!,X$1)
+SUMIFS(#REF!,#REF!,"Lấy",#REF!,X$2,#REF!,X$3,#REF!,X$1,#REF!,$L84)</f>
        <v>#REF!</v>
      </c>
      <c r="Y84" s="335" t="e">
        <f>SUMIFS(#REF!,#REF!,Y$2,#REF!,Y$3,#REF!,$L84,#REF!,Y$1)
+SUMIFS(#REF!,#REF!,Y$2,#REF!,Y$3,#REF!,$L84,#REF!,Y$1)
+SUMIFS(#REF!,#REF!,"Lấy",#REF!,Y$2,#REF!,Y$3,#REF!,Y$1,#REF!,$L84)</f>
        <v>#REF!</v>
      </c>
      <c r="Z84" s="335" t="e">
        <f>SUMIFS(#REF!,#REF!,Z$2,#REF!,Z$3,#REF!,$L84,#REF!,Z$1)
+SUMIFS(#REF!,#REF!,Z$2,#REF!,Z$3,#REF!,$L84,#REF!,Z$1)
+SUMIFS(#REF!,#REF!,"Lấy",#REF!,Z$2,#REF!,Z$3,#REF!,Z$1,#REF!,$L84)</f>
        <v>#REF!</v>
      </c>
      <c r="AA84" s="335" t="e">
        <f>SUMIFS(#REF!,#REF!,AA$2,#REF!,AA$3,#REF!,$L84,#REF!,AA$1)
+SUMIFS(#REF!,#REF!,AA$2,#REF!,AA$3,#REF!,$L84,#REF!,AA$1)
+SUMIFS(#REF!,#REF!,"Lấy",#REF!,AA$2,#REF!,AA$3,#REF!,AA$1,#REF!,$L84)</f>
        <v>#REF!</v>
      </c>
      <c r="AB84" s="335" t="e">
        <f>SUMIFS(#REF!,#REF!,AB$2,#REF!,AB$3,#REF!,$L84,#REF!,AB$1)
+SUMIFS(#REF!,#REF!,AB$2,#REF!,AB$3,#REF!,$L84,#REF!,AB$1)
+SUMIFS(#REF!,#REF!,"Lấy",#REF!,AB$2,#REF!,AB$3,#REF!,AB$1,#REF!,$L84)</f>
        <v>#REF!</v>
      </c>
      <c r="AC84" s="335" t="e">
        <f>SUMIFS(#REF!,#REF!,AC$2,#REF!,AC$3,#REF!,$L84,#REF!,AC$1)
+SUMIFS(#REF!,#REF!,AC$2,#REF!,AC$3,#REF!,$L84,#REF!,AC$1)
+SUMIFS(#REF!,#REF!,"Lấy",#REF!,AC$2,#REF!,AC$3,#REF!,AC$1,#REF!,$L84)</f>
        <v>#REF!</v>
      </c>
      <c r="AD84" s="336" t="e">
        <f t="shared" si="9"/>
        <v>#REF!</v>
      </c>
      <c r="AF84" s="335" t="e">
        <f>SUMIFS(#REF!,#REF!,AF$2,#REF!,AF$3,#REF!,$L84,#REF!,AF$1)
+SUMIFS(#REF!,#REF!,AF$2,#REF!,AF$3,#REF!,$L84,#REF!,AF$1)
+SUMIFS(#REF!,#REF!,"Lấy",#REF!,AF$2,#REF!,AF$3,#REF!,AF$1,#REF!,$L84)</f>
        <v>#REF!</v>
      </c>
      <c r="AG84" s="335" t="e">
        <f>SUMIFS(#REF!,#REF!,AG$2,#REF!,AG$3,#REF!,$L84,#REF!,AG$1)
+SUMIFS(#REF!,#REF!,AG$2,#REF!,AG$3,#REF!,$L84,#REF!,AG$1)
+SUMIFS(#REF!,#REF!,"Lấy",#REF!,AG$2,#REF!,AG$3,#REF!,AG$1,#REF!,$L84)</f>
        <v>#REF!</v>
      </c>
      <c r="AH84" s="335" t="e">
        <f>SUMIFS(#REF!,#REF!,AH$2,#REF!,AH$3,#REF!,$L84,#REF!,AH$1)
+SUMIFS(#REF!,#REF!,AH$2,#REF!,AH$3,#REF!,$L84,#REF!,AH$1)
+SUMIFS(#REF!,#REF!,"Lấy",#REF!,AH$2,#REF!,AH$3,#REF!,AH$1,#REF!,$L84)</f>
        <v>#REF!</v>
      </c>
      <c r="AI84" s="335" t="e">
        <f>SUMIFS(#REF!,#REF!,AI$2,#REF!,AI$3,#REF!,$L84,#REF!,AI$1)
+SUMIFS(#REF!,#REF!,AI$2,#REF!,AI$3,#REF!,$L84,#REF!,AI$1)
+SUMIFS(#REF!,#REF!,"Lấy",#REF!,AI$2,#REF!,AI$3,#REF!,AI$1,#REF!,$L84)</f>
        <v>#REF!</v>
      </c>
      <c r="AJ84" s="335" t="e">
        <f>SUMIFS(#REF!,#REF!,AJ$2,#REF!,AJ$3,#REF!,$L84,#REF!,AJ$1)
+SUMIFS(#REF!,#REF!,AJ$2,#REF!,AJ$3,#REF!,$L84,#REF!,AJ$1)
+SUMIFS(#REF!,#REF!,"Lấy",#REF!,AJ$2,#REF!,AJ$3,#REF!,AJ$1,#REF!,$L84)</f>
        <v>#REF!</v>
      </c>
      <c r="AK84" s="335" t="e">
        <f>SUMIFS(#REF!,#REF!,AK$2,#REF!,AK$3,#REF!,$L84,#REF!,AK$1)
+SUMIFS(#REF!,#REF!,AK$2,#REF!,AK$3,#REF!,$L84,#REF!,AK$1)
+SUMIFS(#REF!,#REF!,"Lấy",#REF!,AK$2,#REF!,AK$3,#REF!,AK$1,#REF!,$L84)</f>
        <v>#REF!</v>
      </c>
      <c r="AL84" s="335" t="e">
        <f>SUMIFS(#REF!,#REF!,AL$2,#REF!,AL$3,#REF!,$L84,#REF!,AL$1)
+SUMIFS(#REF!,#REF!,AL$2,#REF!,AL$3,#REF!,$L84,#REF!,AL$1)
+SUMIFS(#REF!,#REF!,"Lấy",#REF!,AL$2,#REF!,AL$3,#REF!,AL$1,#REF!,$L84)</f>
        <v>#REF!</v>
      </c>
      <c r="AM84" s="335" t="e">
        <f>SUMIFS(#REF!,#REF!,AM$2,#REF!,AM$3,#REF!,$L84,#REF!,AM$1)
+SUMIFS(#REF!,#REF!,AM$2,#REF!,AM$3,#REF!,$L84,#REF!,AM$1)
+SUMIFS(#REF!,#REF!,"Lấy",#REF!,AM$2,#REF!,AM$3,#REF!,AM$1,#REF!,$L84)</f>
        <v>#REF!</v>
      </c>
      <c r="AN84" s="335" t="e">
        <f>SUMIFS(#REF!,#REF!,AN$2,#REF!,AN$3,#REF!,$L84,#REF!,AN$1)
+SUMIFS(#REF!,#REF!,AN$2,#REF!,AN$3,#REF!,$L84,#REF!,AN$1)
+SUMIFS(#REF!,#REF!,"Lấy",#REF!,AN$2,#REF!,AN$3,#REF!,AN$1,#REF!,$L84)</f>
        <v>#REF!</v>
      </c>
      <c r="AO84" s="335" t="e">
        <f>SUMIFS(#REF!,#REF!,AO$2,#REF!,AO$3,#REF!,$L84,#REF!,AO$1)
+SUMIFS(#REF!,#REF!,AO$2,#REF!,AO$3,#REF!,$L84,#REF!,AO$1)
+SUMIFS(#REF!,#REF!,"Lấy",#REF!,AO$2,#REF!,AO$3,#REF!,AO$1,#REF!,$L84)</f>
        <v>#REF!</v>
      </c>
      <c r="AP84" s="335" t="e">
        <f>SUMIFS(#REF!,#REF!,AP$2,#REF!,AP$3,#REF!,$L84,#REF!,AP$1)
+SUMIFS(#REF!,#REF!,AP$2,#REF!,AP$3,#REF!,$L84,#REF!,AP$1)
+SUMIFS(#REF!,#REF!,"Lấy",#REF!,AP$2,#REF!,AP$3,#REF!,AP$1,#REF!,$L84)</f>
        <v>#REF!</v>
      </c>
      <c r="AQ84" s="335" t="e">
        <f>SUMIFS(#REF!,#REF!,AQ$2,#REF!,AQ$3,#REF!,$L84,#REF!,AQ$1)
+SUMIFS(#REF!,#REF!,AQ$2,#REF!,AQ$3,#REF!,$L84,#REF!,AQ$1)
+SUMIFS(#REF!,#REF!,"Lấy",#REF!,AQ$2,#REF!,AQ$3,#REF!,AQ$1,#REF!,$L84)</f>
        <v>#REF!</v>
      </c>
      <c r="AR84" s="336" t="e">
        <f t="shared" si="10"/>
        <v>#REF!</v>
      </c>
      <c r="AT84" s="335" t="e">
        <f>SUMIFS(#REF!,#REF!,AT$2,#REF!,AT$3,#REF!,$L84,#REF!,AT$1)
+SUMIFS(#REF!,#REF!,AT$2,#REF!,AT$3,#REF!,$L84,#REF!,AT$1)
+SUMIFS(#REF!,#REF!,"Lấy",#REF!,AT$2,#REF!,AT$3,#REF!,AT$1,#REF!,$L84)</f>
        <v>#REF!</v>
      </c>
      <c r="AU84" s="335" t="e">
        <f>SUMIFS(#REF!,#REF!,AU$2,#REF!,AU$3,#REF!,$L84,#REF!,AU$1)
+SUMIFS(#REF!,#REF!,AU$2,#REF!,AU$3,#REF!,$L84,#REF!,AU$1)
+SUMIFS(#REF!,#REF!,"Lấy",#REF!,AU$2,#REF!,AU$3,#REF!,AU$1,#REF!,$L84)</f>
        <v>#REF!</v>
      </c>
      <c r="AV84" s="335" t="e">
        <f>SUMIFS(#REF!,#REF!,AV$2,#REF!,AV$3,#REF!,$L84,#REF!,AV$1)
+SUMIFS(#REF!,#REF!,AV$2,#REF!,AV$3,#REF!,$L84,#REF!,AV$1)
+SUMIFS(#REF!,#REF!,"Lấy",#REF!,AV$2,#REF!,AV$3,#REF!,AV$1,#REF!,$L84)</f>
        <v>#REF!</v>
      </c>
      <c r="AW84" s="335" t="e">
        <f>SUMIFS(#REF!,#REF!,AW$2,#REF!,AW$3,#REF!,$L84,#REF!,AW$1)
+SUMIFS(#REF!,#REF!,AW$2,#REF!,AW$3,#REF!,$L84,#REF!,AW$1)
+SUMIFS(#REF!,#REF!,"Lấy",#REF!,AW$2,#REF!,AW$3,#REF!,AW$1,#REF!,$L84)</f>
        <v>#REF!</v>
      </c>
      <c r="AX84" s="335" t="e">
        <f>SUMIFS(#REF!,#REF!,AX$2,#REF!,AX$3,#REF!,$L84,#REF!,AX$1)
+SUMIFS(#REF!,#REF!,AX$2,#REF!,AX$3,#REF!,$L84,#REF!,AX$1)
+SUMIFS(#REF!,#REF!,"Lấy",#REF!,AX$2,#REF!,AX$3,#REF!,AX$1,#REF!,$L84)</f>
        <v>#REF!</v>
      </c>
      <c r="AY84" s="335" t="e">
        <f>SUMIFS(#REF!,#REF!,AY$2,#REF!,AY$3,#REF!,$L84,#REF!,AY$1)
+SUMIFS(#REF!,#REF!,AY$2,#REF!,AY$3,#REF!,$L84,#REF!,AY$1)
+SUMIFS(#REF!,#REF!,"Lấy",#REF!,AY$2,#REF!,AY$3,#REF!,AY$1,#REF!,$L84)</f>
        <v>#REF!</v>
      </c>
      <c r="AZ84" s="335" t="e">
        <f>SUMIFS(#REF!,#REF!,AZ$2,#REF!,AZ$3,#REF!,$L84,#REF!,AZ$1)
+SUMIFS(#REF!,#REF!,AZ$2,#REF!,AZ$3,#REF!,$L84,#REF!,AZ$1)
+SUMIFS(#REF!,#REF!,"Lấy",#REF!,AZ$2,#REF!,AZ$3,#REF!,AZ$1,#REF!,$L84)</f>
        <v>#REF!</v>
      </c>
      <c r="BA84" s="335" t="e">
        <f>SUMIFS(#REF!,#REF!,BA$2,#REF!,BA$3,#REF!,$L84,#REF!,BA$1)
+SUMIFS(#REF!,#REF!,BA$2,#REF!,BA$3,#REF!,$L84,#REF!,BA$1)
+SUMIFS(#REF!,#REF!,"Lấy",#REF!,BA$2,#REF!,BA$3,#REF!,BA$1,#REF!,$L84)</f>
        <v>#REF!</v>
      </c>
      <c r="BB84" s="335" t="e">
        <f>SUMIFS(#REF!,#REF!,BB$2,#REF!,BB$3,#REF!,$L84,#REF!,BB$1)
+SUMIFS(#REF!,#REF!,BB$2,#REF!,BB$3,#REF!,$L84,#REF!,BB$1)
+SUMIFS(#REF!,#REF!,"Lấy",#REF!,BB$2,#REF!,BB$3,#REF!,BB$1,#REF!,$L84)</f>
        <v>#REF!</v>
      </c>
      <c r="BC84" s="335" t="e">
        <f>SUMIFS(#REF!,#REF!,BC$2,#REF!,BC$3,#REF!,$L84,#REF!,BC$1)
+SUMIFS(#REF!,#REF!,BC$2,#REF!,BC$3,#REF!,$L84,#REF!,BC$1)
+SUMIFS(#REF!,#REF!,"Lấy",#REF!,BC$2,#REF!,BC$3,#REF!,BC$1,#REF!,$L84)</f>
        <v>#REF!</v>
      </c>
      <c r="BD84" s="335" t="e">
        <f>SUMIFS(#REF!,#REF!,BD$2,#REF!,BD$3,#REF!,$L84,#REF!,BD$1)
+SUMIFS(#REF!,#REF!,BD$2,#REF!,BD$3,#REF!,$L84,#REF!,BD$1)
+SUMIFS(#REF!,#REF!,"Lấy",#REF!,BD$2,#REF!,BD$3,#REF!,BD$1,#REF!,$L84)</f>
        <v>#REF!</v>
      </c>
      <c r="BE84" s="335" t="e">
        <f>SUMIFS(#REF!,#REF!,BE$2,#REF!,BE$3,#REF!,$L84,#REF!,BE$1)
+SUMIFS(#REF!,#REF!,BE$2,#REF!,BE$3,#REF!,$L84,#REF!,BE$1)
+SUMIFS(#REF!,#REF!,"Lấy",#REF!,BE$2,#REF!,BE$3,#REF!,BE$1,#REF!,$L84)</f>
        <v>#REF!</v>
      </c>
      <c r="BF84" s="336" t="e">
        <f t="shared" si="11"/>
        <v>#REF!</v>
      </c>
      <c r="BH84" s="335" t="e">
        <f>SUMIFS(#REF!,#REF!,BH$2,#REF!,BH$3,#REF!,$L84,#REF!,BH$1)
+SUMIFS(#REF!,#REF!,BH$2,#REF!,BH$3,#REF!,$L84,#REF!,BH$1)
+SUMIFS(#REF!,#REF!,"Lấy",#REF!,BH$2,#REF!,BH$3,#REF!,BH$1,#REF!,$L84)</f>
        <v>#REF!</v>
      </c>
      <c r="BI84" s="335" t="e">
        <f>SUMIFS(#REF!,#REF!,BI$2,#REF!,BI$3,#REF!,$L84,#REF!,BI$1)
+SUMIFS(#REF!,#REF!,BI$2,#REF!,BI$3,#REF!,$L84,#REF!,BI$1)
+SUMIFS(#REF!,#REF!,"Lấy",#REF!,BI$2,#REF!,BI$3,#REF!,BI$1,#REF!,$L84)</f>
        <v>#REF!</v>
      </c>
      <c r="BJ84" s="335" t="e">
        <f>SUMIFS(#REF!,#REF!,BJ$2,#REF!,BJ$3,#REF!,$L84,#REF!,BJ$1)
+SUMIFS(#REF!,#REF!,BJ$2,#REF!,BJ$3,#REF!,$L84,#REF!,BJ$1)
+SUMIFS(#REF!,#REF!,"Lấy",#REF!,BJ$2,#REF!,BJ$3,#REF!,BJ$1,#REF!,$L84)</f>
        <v>#REF!</v>
      </c>
      <c r="BK84" s="335" t="e">
        <f>SUMIFS(#REF!,#REF!,BK$2,#REF!,BK$3,#REF!,$L84,#REF!,BK$1)
+SUMIFS(#REF!,#REF!,BK$2,#REF!,BK$3,#REF!,$L84,#REF!,BK$1)
+SUMIFS(#REF!,#REF!,"Lấy",#REF!,BK$2,#REF!,BK$3,#REF!,BK$1,#REF!,$L84)</f>
        <v>#REF!</v>
      </c>
      <c r="BL84" s="335" t="e">
        <f>SUMIFS(#REF!,#REF!,BL$2,#REF!,BL$3,#REF!,$L84,#REF!,BL$1)
+SUMIFS(#REF!,#REF!,BL$2,#REF!,BL$3,#REF!,$L84,#REF!,BL$1)
+SUMIFS(#REF!,#REF!,"Lấy",#REF!,BL$2,#REF!,BL$3,#REF!,BL$1,#REF!,$L84)</f>
        <v>#REF!</v>
      </c>
      <c r="BM84" s="335" t="e">
        <f>SUMIFS(#REF!,#REF!,BM$2,#REF!,BM$3,#REF!,$L84,#REF!,BM$1)
+SUMIFS(#REF!,#REF!,BM$2,#REF!,BM$3,#REF!,$L84,#REF!,BM$1)
+SUMIFS(#REF!,#REF!,"Lấy",#REF!,BM$2,#REF!,BM$3,#REF!,BM$1,#REF!,$L84)</f>
        <v>#REF!</v>
      </c>
      <c r="BN84" s="335" t="e">
        <f>SUMIFS(#REF!,#REF!,BN$2,#REF!,BN$3,#REF!,$L84,#REF!,BN$1)
+SUMIFS(#REF!,#REF!,BN$2,#REF!,BN$3,#REF!,$L84,#REF!,BN$1)
+SUMIFS(#REF!,#REF!,"Lấy",#REF!,BN$2,#REF!,BN$3,#REF!,BN$1,#REF!,$L84)</f>
        <v>#REF!</v>
      </c>
      <c r="BO84" s="335" t="e">
        <f>SUMIFS(#REF!,#REF!,BO$2,#REF!,BO$3,#REF!,$L84,#REF!,BO$1)
+SUMIFS(#REF!,#REF!,BO$2,#REF!,BO$3,#REF!,$L84,#REF!,BO$1)
+SUMIFS(#REF!,#REF!,"Lấy",#REF!,BO$2,#REF!,BO$3,#REF!,BO$1,#REF!,$L84)</f>
        <v>#REF!</v>
      </c>
      <c r="BP84" s="335" t="e">
        <f>SUMIFS(#REF!,#REF!,BP$2,#REF!,BP$3,#REF!,$L84,#REF!,BP$1)
+SUMIFS(#REF!,#REF!,BP$2,#REF!,BP$3,#REF!,$L84,#REF!,BP$1)
+SUMIFS(#REF!,#REF!,"Lấy",#REF!,BP$2,#REF!,BP$3,#REF!,BP$1,#REF!,$L84)</f>
        <v>#REF!</v>
      </c>
      <c r="BQ84" s="335" t="e">
        <f>SUMIFS(#REF!,#REF!,BQ$2,#REF!,BQ$3,#REF!,$L84,#REF!,BQ$1)
+SUMIFS(#REF!,#REF!,BQ$2,#REF!,BQ$3,#REF!,$L84,#REF!,BQ$1)
+SUMIFS(#REF!,#REF!,"Lấy",#REF!,BQ$2,#REF!,BQ$3,#REF!,BQ$1,#REF!,$L84)</f>
        <v>#REF!</v>
      </c>
      <c r="BR84" s="335" t="e">
        <f>SUMIFS(#REF!,#REF!,BR$2,#REF!,BR$3,#REF!,$L84,#REF!,BR$1)
+SUMIFS(#REF!,#REF!,BR$2,#REF!,BR$3,#REF!,$L84,#REF!,BR$1)
+SUMIFS(#REF!,#REF!,"Lấy",#REF!,BR$2,#REF!,BR$3,#REF!,BR$1,#REF!,$L84)</f>
        <v>#REF!</v>
      </c>
      <c r="BS84" s="335" t="e">
        <f>SUMIFS(#REF!,#REF!,BS$2,#REF!,BS$3,#REF!,$L84,#REF!,BS$1)
+SUMIFS(#REF!,#REF!,BS$2,#REF!,BS$3,#REF!,$L84,#REF!,BS$1)
+SUMIFS(#REF!,#REF!,"Lấy",#REF!,BS$2,#REF!,BS$3,#REF!,BS$1,#REF!,$L84)</f>
        <v>#REF!</v>
      </c>
      <c r="BT84" s="336" t="e">
        <f t="shared" si="12"/>
        <v>#REF!</v>
      </c>
      <c r="BV84" s="331">
        <v>0</v>
      </c>
      <c r="BW84" s="331">
        <v>0</v>
      </c>
      <c r="BX84" s="331">
        <v>0</v>
      </c>
      <c r="BY84" s="331">
        <v>0</v>
      </c>
      <c r="BZ84" s="331">
        <v>0</v>
      </c>
      <c r="CA84" s="331">
        <v>0</v>
      </c>
      <c r="CB84" s="331">
        <v>0</v>
      </c>
      <c r="CC84" s="331">
        <v>0</v>
      </c>
      <c r="CD84" s="331">
        <v>0</v>
      </c>
      <c r="CE84" s="331">
        <v>0</v>
      </c>
      <c r="CF84" s="331">
        <v>0</v>
      </c>
      <c r="CG84" s="331">
        <v>0</v>
      </c>
      <c r="CH84" s="336">
        <f t="shared" si="13"/>
        <v>0</v>
      </c>
      <c r="CI84" s="377">
        <f t="shared" si="14"/>
        <v>0</v>
      </c>
      <c r="CJ84" s="331">
        <v>0</v>
      </c>
      <c r="CK84" s="331">
        <v>0</v>
      </c>
      <c r="CL84" s="331">
        <v>0</v>
      </c>
      <c r="CM84" s="331">
        <v>0</v>
      </c>
      <c r="CN84" s="331">
        <v>0</v>
      </c>
      <c r="CO84" s="335"/>
      <c r="CP84" s="335"/>
      <c r="CQ84" s="335"/>
      <c r="CR84" s="335"/>
      <c r="CS84" s="335"/>
      <c r="CT84" s="335"/>
      <c r="CU84" s="335"/>
      <c r="CV84" s="336">
        <f t="shared" si="15"/>
        <v>0</v>
      </c>
      <c r="CX84" s="1033"/>
    </row>
    <row r="85" spans="1:102" s="3" customFormat="1" ht="27.6" x14ac:dyDescent="0.25">
      <c r="A85" s="191"/>
      <c r="B85" s="212">
        <f>IF(C85=0,"",MAX($B$7:B84)+1)</f>
        <v>77</v>
      </c>
      <c r="C85" s="204">
        <v>6417002205</v>
      </c>
      <c r="D85" s="205" t="str">
        <f>_xlfn.XLOOKUP(C85,'COA_DTGroup_Update 20260428'!$C$410:$C$854,'COA_DTGroup_Update 20260428'!$A$410:$A$854,"")</f>
        <v>Sửa chữa phương tiện vận tải thuê ngoài-điện</v>
      </c>
      <c r="E85" s="205"/>
      <c r="F85" s="204" t="s">
        <v>883</v>
      </c>
      <c r="G85" s="205" t="s">
        <v>881</v>
      </c>
      <c r="H85" s="200">
        <f>VLOOKUP(C85,'COA_DTGroup_Update 20260428'!C:D,2,0)</f>
        <v>641</v>
      </c>
      <c r="I85" s="200">
        <v>46</v>
      </c>
      <c r="J85" s="201" t="s">
        <v>143</v>
      </c>
      <c r="K85" s="223"/>
      <c r="L85" s="286" t="s">
        <v>2156</v>
      </c>
      <c r="M85" s="287" t="s">
        <v>2259</v>
      </c>
      <c r="N85" s="284"/>
      <c r="O85" s="284" t="s">
        <v>2156</v>
      </c>
      <c r="P85" s="1" t="b">
        <v>0</v>
      </c>
      <c r="R85" s="335" t="e">
        <f>SUMIFS(#REF!,#REF!,R$2,#REF!,R$3,#REF!,$L85,#REF!,R$1)
+SUMIFS(#REF!,#REF!,R$2,#REF!,R$3,#REF!,$L85,#REF!,R$1)
+SUMIFS(#REF!,#REF!,"Lấy",#REF!,R$2,#REF!,R$3,#REF!,R$1,#REF!,$L85)</f>
        <v>#REF!</v>
      </c>
      <c r="S85" s="335" t="e">
        <f>SUMIFS(#REF!,#REF!,S$2,#REF!,S$3,#REF!,$L85,#REF!,S$1)
+SUMIFS(#REF!,#REF!,S$2,#REF!,S$3,#REF!,$L85,#REF!,S$1)
+SUMIFS(#REF!,#REF!,"Lấy",#REF!,S$2,#REF!,S$3,#REF!,S$1,#REF!,$L85)</f>
        <v>#REF!</v>
      </c>
      <c r="T85" s="335" t="e">
        <f>SUMIFS(#REF!,#REF!,T$2,#REF!,T$3,#REF!,$L85,#REF!,T$1)
+SUMIFS(#REF!,#REF!,T$2,#REF!,T$3,#REF!,$L85,#REF!,T$1)
+SUMIFS(#REF!,#REF!,"Lấy",#REF!,T$2,#REF!,T$3,#REF!,T$1,#REF!,$L85)</f>
        <v>#REF!</v>
      </c>
      <c r="U85" s="335" t="e">
        <f>SUMIFS(#REF!,#REF!,U$2,#REF!,U$3,#REF!,$L85,#REF!,U$1)
+SUMIFS(#REF!,#REF!,U$2,#REF!,U$3,#REF!,$L85,#REF!,U$1)
+SUMIFS(#REF!,#REF!,"Lấy",#REF!,U$2,#REF!,U$3,#REF!,U$1,#REF!,$L85)</f>
        <v>#REF!</v>
      </c>
      <c r="V85" s="335" t="e">
        <f>SUMIFS(#REF!,#REF!,V$2,#REF!,V$3,#REF!,$L85,#REF!,V$1)
+SUMIFS(#REF!,#REF!,V$2,#REF!,V$3,#REF!,$L85,#REF!,V$1)
+SUMIFS(#REF!,#REF!,"Lấy",#REF!,V$2,#REF!,V$3,#REF!,V$1,#REF!,$L85)</f>
        <v>#REF!</v>
      </c>
      <c r="W85" s="335" t="e">
        <f>SUMIFS(#REF!,#REF!,W$2,#REF!,W$3,#REF!,$L85,#REF!,W$1)
+SUMIFS(#REF!,#REF!,W$2,#REF!,W$3,#REF!,$L85,#REF!,W$1)
+SUMIFS(#REF!,#REF!,"Lấy",#REF!,W$2,#REF!,W$3,#REF!,W$1,#REF!,$L85)</f>
        <v>#REF!</v>
      </c>
      <c r="X85" s="335" t="e">
        <f>SUMIFS(#REF!,#REF!,X$2,#REF!,X$3,#REF!,$L85,#REF!,X$1)
+SUMIFS(#REF!,#REF!,X$2,#REF!,X$3,#REF!,$L85,#REF!,X$1)
+SUMIFS(#REF!,#REF!,"Lấy",#REF!,X$2,#REF!,X$3,#REF!,X$1,#REF!,$L85)</f>
        <v>#REF!</v>
      </c>
      <c r="Y85" s="335" t="e">
        <f>SUMIFS(#REF!,#REF!,Y$2,#REF!,Y$3,#REF!,$L85,#REF!,Y$1)
+SUMIFS(#REF!,#REF!,Y$2,#REF!,Y$3,#REF!,$L85,#REF!,Y$1)
+SUMIFS(#REF!,#REF!,"Lấy",#REF!,Y$2,#REF!,Y$3,#REF!,Y$1,#REF!,$L85)</f>
        <v>#REF!</v>
      </c>
      <c r="Z85" s="335" t="e">
        <f>SUMIFS(#REF!,#REF!,Z$2,#REF!,Z$3,#REF!,$L85,#REF!,Z$1)
+SUMIFS(#REF!,#REF!,Z$2,#REF!,Z$3,#REF!,$L85,#REF!,Z$1)
+SUMIFS(#REF!,#REF!,"Lấy",#REF!,Z$2,#REF!,Z$3,#REF!,Z$1,#REF!,$L85)</f>
        <v>#REF!</v>
      </c>
      <c r="AA85" s="335" t="e">
        <f>SUMIFS(#REF!,#REF!,AA$2,#REF!,AA$3,#REF!,$L85,#REF!,AA$1)
+SUMIFS(#REF!,#REF!,AA$2,#REF!,AA$3,#REF!,$L85,#REF!,AA$1)
+SUMIFS(#REF!,#REF!,"Lấy",#REF!,AA$2,#REF!,AA$3,#REF!,AA$1,#REF!,$L85)</f>
        <v>#REF!</v>
      </c>
      <c r="AB85" s="335" t="e">
        <f>SUMIFS(#REF!,#REF!,AB$2,#REF!,AB$3,#REF!,$L85,#REF!,AB$1)
+SUMIFS(#REF!,#REF!,AB$2,#REF!,AB$3,#REF!,$L85,#REF!,AB$1)
+SUMIFS(#REF!,#REF!,"Lấy",#REF!,AB$2,#REF!,AB$3,#REF!,AB$1,#REF!,$L85)</f>
        <v>#REF!</v>
      </c>
      <c r="AC85" s="335" t="e">
        <f>SUMIFS(#REF!,#REF!,AC$2,#REF!,AC$3,#REF!,$L85,#REF!,AC$1)
+SUMIFS(#REF!,#REF!,AC$2,#REF!,AC$3,#REF!,$L85,#REF!,AC$1)
+SUMIFS(#REF!,#REF!,"Lấy",#REF!,AC$2,#REF!,AC$3,#REF!,AC$1,#REF!,$L85)</f>
        <v>#REF!</v>
      </c>
      <c r="AD85" s="336" t="e">
        <f t="shared" si="9"/>
        <v>#REF!</v>
      </c>
      <c r="AF85" s="335" t="e">
        <f>SUMIFS(#REF!,#REF!,AF$2,#REF!,AF$3,#REF!,$L85,#REF!,AF$1)
+SUMIFS(#REF!,#REF!,AF$2,#REF!,AF$3,#REF!,$L85,#REF!,AF$1)
+SUMIFS(#REF!,#REF!,"Lấy",#REF!,AF$2,#REF!,AF$3,#REF!,AF$1,#REF!,$L85)</f>
        <v>#REF!</v>
      </c>
      <c r="AG85" s="335" t="e">
        <f>SUMIFS(#REF!,#REF!,AG$2,#REF!,AG$3,#REF!,$L85,#REF!,AG$1)
+SUMIFS(#REF!,#REF!,AG$2,#REF!,AG$3,#REF!,$L85,#REF!,AG$1)
+SUMIFS(#REF!,#REF!,"Lấy",#REF!,AG$2,#REF!,AG$3,#REF!,AG$1,#REF!,$L85)</f>
        <v>#REF!</v>
      </c>
      <c r="AH85" s="335" t="e">
        <f>SUMIFS(#REF!,#REF!,AH$2,#REF!,AH$3,#REF!,$L85,#REF!,AH$1)
+SUMIFS(#REF!,#REF!,AH$2,#REF!,AH$3,#REF!,$L85,#REF!,AH$1)
+SUMIFS(#REF!,#REF!,"Lấy",#REF!,AH$2,#REF!,AH$3,#REF!,AH$1,#REF!,$L85)</f>
        <v>#REF!</v>
      </c>
      <c r="AI85" s="335" t="e">
        <f>SUMIFS(#REF!,#REF!,AI$2,#REF!,AI$3,#REF!,$L85,#REF!,AI$1)
+SUMIFS(#REF!,#REF!,AI$2,#REF!,AI$3,#REF!,$L85,#REF!,AI$1)
+SUMIFS(#REF!,#REF!,"Lấy",#REF!,AI$2,#REF!,AI$3,#REF!,AI$1,#REF!,$L85)</f>
        <v>#REF!</v>
      </c>
      <c r="AJ85" s="335" t="e">
        <f>SUMIFS(#REF!,#REF!,AJ$2,#REF!,AJ$3,#REF!,$L85,#REF!,AJ$1)
+SUMIFS(#REF!,#REF!,AJ$2,#REF!,AJ$3,#REF!,$L85,#REF!,AJ$1)
+SUMIFS(#REF!,#REF!,"Lấy",#REF!,AJ$2,#REF!,AJ$3,#REF!,AJ$1,#REF!,$L85)</f>
        <v>#REF!</v>
      </c>
      <c r="AK85" s="335" t="e">
        <f>SUMIFS(#REF!,#REF!,AK$2,#REF!,AK$3,#REF!,$L85,#REF!,AK$1)
+SUMIFS(#REF!,#REF!,AK$2,#REF!,AK$3,#REF!,$L85,#REF!,AK$1)
+SUMIFS(#REF!,#REF!,"Lấy",#REF!,AK$2,#REF!,AK$3,#REF!,AK$1,#REF!,$L85)</f>
        <v>#REF!</v>
      </c>
      <c r="AL85" s="335" t="e">
        <f>SUMIFS(#REF!,#REF!,AL$2,#REF!,AL$3,#REF!,$L85,#REF!,AL$1)
+SUMIFS(#REF!,#REF!,AL$2,#REF!,AL$3,#REF!,$L85,#REF!,AL$1)
+SUMIFS(#REF!,#REF!,"Lấy",#REF!,AL$2,#REF!,AL$3,#REF!,AL$1,#REF!,$L85)</f>
        <v>#REF!</v>
      </c>
      <c r="AM85" s="335" t="e">
        <f>SUMIFS(#REF!,#REF!,AM$2,#REF!,AM$3,#REF!,$L85,#REF!,AM$1)
+SUMIFS(#REF!,#REF!,AM$2,#REF!,AM$3,#REF!,$L85,#REF!,AM$1)
+SUMIFS(#REF!,#REF!,"Lấy",#REF!,AM$2,#REF!,AM$3,#REF!,AM$1,#REF!,$L85)</f>
        <v>#REF!</v>
      </c>
      <c r="AN85" s="335" t="e">
        <f>SUMIFS(#REF!,#REF!,AN$2,#REF!,AN$3,#REF!,$L85,#REF!,AN$1)
+SUMIFS(#REF!,#REF!,AN$2,#REF!,AN$3,#REF!,$L85,#REF!,AN$1)
+SUMIFS(#REF!,#REF!,"Lấy",#REF!,AN$2,#REF!,AN$3,#REF!,AN$1,#REF!,$L85)</f>
        <v>#REF!</v>
      </c>
      <c r="AO85" s="335" t="e">
        <f>SUMIFS(#REF!,#REF!,AO$2,#REF!,AO$3,#REF!,$L85,#REF!,AO$1)
+SUMIFS(#REF!,#REF!,AO$2,#REF!,AO$3,#REF!,$L85,#REF!,AO$1)
+SUMIFS(#REF!,#REF!,"Lấy",#REF!,AO$2,#REF!,AO$3,#REF!,AO$1,#REF!,$L85)</f>
        <v>#REF!</v>
      </c>
      <c r="AP85" s="335" t="e">
        <f>SUMIFS(#REF!,#REF!,AP$2,#REF!,AP$3,#REF!,$L85,#REF!,AP$1)
+SUMIFS(#REF!,#REF!,AP$2,#REF!,AP$3,#REF!,$L85,#REF!,AP$1)
+SUMIFS(#REF!,#REF!,"Lấy",#REF!,AP$2,#REF!,AP$3,#REF!,AP$1,#REF!,$L85)</f>
        <v>#REF!</v>
      </c>
      <c r="AQ85" s="335" t="e">
        <f>SUMIFS(#REF!,#REF!,AQ$2,#REF!,AQ$3,#REF!,$L85,#REF!,AQ$1)
+SUMIFS(#REF!,#REF!,AQ$2,#REF!,AQ$3,#REF!,$L85,#REF!,AQ$1)
+SUMIFS(#REF!,#REF!,"Lấy",#REF!,AQ$2,#REF!,AQ$3,#REF!,AQ$1,#REF!,$L85)</f>
        <v>#REF!</v>
      </c>
      <c r="AR85" s="336" t="e">
        <f t="shared" si="10"/>
        <v>#REF!</v>
      </c>
      <c r="AT85" s="335" t="e">
        <f>SUMIFS(#REF!,#REF!,AT$2,#REF!,AT$3,#REF!,$L85,#REF!,AT$1)
+SUMIFS(#REF!,#REF!,AT$2,#REF!,AT$3,#REF!,$L85,#REF!,AT$1)
+SUMIFS(#REF!,#REF!,"Lấy",#REF!,AT$2,#REF!,AT$3,#REF!,AT$1,#REF!,$L85)</f>
        <v>#REF!</v>
      </c>
      <c r="AU85" s="335" t="e">
        <f>SUMIFS(#REF!,#REF!,AU$2,#REF!,AU$3,#REF!,$L85,#REF!,AU$1)
+SUMIFS(#REF!,#REF!,AU$2,#REF!,AU$3,#REF!,$L85,#REF!,AU$1)
+SUMIFS(#REF!,#REF!,"Lấy",#REF!,AU$2,#REF!,AU$3,#REF!,AU$1,#REF!,$L85)</f>
        <v>#REF!</v>
      </c>
      <c r="AV85" s="335" t="e">
        <f>SUMIFS(#REF!,#REF!,AV$2,#REF!,AV$3,#REF!,$L85,#REF!,AV$1)
+SUMIFS(#REF!,#REF!,AV$2,#REF!,AV$3,#REF!,$L85,#REF!,AV$1)
+SUMIFS(#REF!,#REF!,"Lấy",#REF!,AV$2,#REF!,AV$3,#REF!,AV$1,#REF!,$L85)</f>
        <v>#REF!</v>
      </c>
      <c r="AW85" s="335" t="e">
        <f>SUMIFS(#REF!,#REF!,AW$2,#REF!,AW$3,#REF!,$L85,#REF!,AW$1)
+SUMIFS(#REF!,#REF!,AW$2,#REF!,AW$3,#REF!,$L85,#REF!,AW$1)
+SUMIFS(#REF!,#REF!,"Lấy",#REF!,AW$2,#REF!,AW$3,#REF!,AW$1,#REF!,$L85)</f>
        <v>#REF!</v>
      </c>
      <c r="AX85" s="335" t="e">
        <f>SUMIFS(#REF!,#REF!,AX$2,#REF!,AX$3,#REF!,$L85,#REF!,AX$1)
+SUMIFS(#REF!,#REF!,AX$2,#REF!,AX$3,#REF!,$L85,#REF!,AX$1)
+SUMIFS(#REF!,#REF!,"Lấy",#REF!,AX$2,#REF!,AX$3,#REF!,AX$1,#REF!,$L85)</f>
        <v>#REF!</v>
      </c>
      <c r="AY85" s="335" t="e">
        <f>SUMIFS(#REF!,#REF!,AY$2,#REF!,AY$3,#REF!,$L85,#REF!,AY$1)
+SUMIFS(#REF!,#REF!,AY$2,#REF!,AY$3,#REF!,$L85,#REF!,AY$1)
+SUMIFS(#REF!,#REF!,"Lấy",#REF!,AY$2,#REF!,AY$3,#REF!,AY$1,#REF!,$L85)</f>
        <v>#REF!</v>
      </c>
      <c r="AZ85" s="335" t="e">
        <f>SUMIFS(#REF!,#REF!,AZ$2,#REF!,AZ$3,#REF!,$L85,#REF!,AZ$1)
+SUMIFS(#REF!,#REF!,AZ$2,#REF!,AZ$3,#REF!,$L85,#REF!,AZ$1)
+SUMIFS(#REF!,#REF!,"Lấy",#REF!,AZ$2,#REF!,AZ$3,#REF!,AZ$1,#REF!,$L85)</f>
        <v>#REF!</v>
      </c>
      <c r="BA85" s="335" t="e">
        <f>SUMIFS(#REF!,#REF!,BA$2,#REF!,BA$3,#REF!,$L85,#REF!,BA$1)
+SUMIFS(#REF!,#REF!,BA$2,#REF!,BA$3,#REF!,$L85,#REF!,BA$1)
+SUMIFS(#REF!,#REF!,"Lấy",#REF!,BA$2,#REF!,BA$3,#REF!,BA$1,#REF!,$L85)</f>
        <v>#REF!</v>
      </c>
      <c r="BB85" s="335" t="e">
        <f>SUMIFS(#REF!,#REF!,BB$2,#REF!,BB$3,#REF!,$L85,#REF!,BB$1)
+SUMIFS(#REF!,#REF!,BB$2,#REF!,BB$3,#REF!,$L85,#REF!,BB$1)
+SUMIFS(#REF!,#REF!,"Lấy",#REF!,BB$2,#REF!,BB$3,#REF!,BB$1,#REF!,$L85)</f>
        <v>#REF!</v>
      </c>
      <c r="BC85" s="335" t="e">
        <f>SUMIFS(#REF!,#REF!,BC$2,#REF!,BC$3,#REF!,$L85,#REF!,BC$1)
+SUMIFS(#REF!,#REF!,BC$2,#REF!,BC$3,#REF!,$L85,#REF!,BC$1)
+SUMIFS(#REF!,#REF!,"Lấy",#REF!,BC$2,#REF!,BC$3,#REF!,BC$1,#REF!,$L85)</f>
        <v>#REF!</v>
      </c>
      <c r="BD85" s="335" t="e">
        <f>SUMIFS(#REF!,#REF!,BD$2,#REF!,BD$3,#REF!,$L85,#REF!,BD$1)
+SUMIFS(#REF!,#REF!,BD$2,#REF!,BD$3,#REF!,$L85,#REF!,BD$1)
+SUMIFS(#REF!,#REF!,"Lấy",#REF!,BD$2,#REF!,BD$3,#REF!,BD$1,#REF!,$L85)</f>
        <v>#REF!</v>
      </c>
      <c r="BE85" s="335" t="e">
        <f>SUMIFS(#REF!,#REF!,BE$2,#REF!,BE$3,#REF!,$L85,#REF!,BE$1)
+SUMIFS(#REF!,#REF!,BE$2,#REF!,BE$3,#REF!,$L85,#REF!,BE$1)
+SUMIFS(#REF!,#REF!,"Lấy",#REF!,BE$2,#REF!,BE$3,#REF!,BE$1,#REF!,$L85)</f>
        <v>#REF!</v>
      </c>
      <c r="BF85" s="336" t="e">
        <f t="shared" si="11"/>
        <v>#REF!</v>
      </c>
      <c r="BH85" s="335" t="e">
        <f>SUMIFS(#REF!,#REF!,BH$2,#REF!,BH$3,#REF!,$L85,#REF!,BH$1)
+SUMIFS(#REF!,#REF!,BH$2,#REF!,BH$3,#REF!,$L85,#REF!,BH$1)
+SUMIFS(#REF!,#REF!,"Lấy",#REF!,BH$2,#REF!,BH$3,#REF!,BH$1,#REF!,$L85)</f>
        <v>#REF!</v>
      </c>
      <c r="BI85" s="335" t="e">
        <f>SUMIFS(#REF!,#REF!,BI$2,#REF!,BI$3,#REF!,$L85,#REF!,BI$1)
+SUMIFS(#REF!,#REF!,BI$2,#REF!,BI$3,#REF!,$L85,#REF!,BI$1)
+SUMIFS(#REF!,#REF!,"Lấy",#REF!,BI$2,#REF!,BI$3,#REF!,BI$1,#REF!,$L85)</f>
        <v>#REF!</v>
      </c>
      <c r="BJ85" s="335" t="e">
        <f>SUMIFS(#REF!,#REF!,BJ$2,#REF!,BJ$3,#REF!,$L85,#REF!,BJ$1)
+SUMIFS(#REF!,#REF!,BJ$2,#REF!,BJ$3,#REF!,$L85,#REF!,BJ$1)
+SUMIFS(#REF!,#REF!,"Lấy",#REF!,BJ$2,#REF!,BJ$3,#REF!,BJ$1,#REF!,$L85)</f>
        <v>#REF!</v>
      </c>
      <c r="BK85" s="335" t="e">
        <f>SUMIFS(#REF!,#REF!,BK$2,#REF!,BK$3,#REF!,$L85,#REF!,BK$1)
+SUMIFS(#REF!,#REF!,BK$2,#REF!,BK$3,#REF!,$L85,#REF!,BK$1)
+SUMIFS(#REF!,#REF!,"Lấy",#REF!,BK$2,#REF!,BK$3,#REF!,BK$1,#REF!,$L85)</f>
        <v>#REF!</v>
      </c>
      <c r="BL85" s="335" t="e">
        <f>SUMIFS(#REF!,#REF!,BL$2,#REF!,BL$3,#REF!,$L85,#REF!,BL$1)
+SUMIFS(#REF!,#REF!,BL$2,#REF!,BL$3,#REF!,$L85,#REF!,BL$1)
+SUMIFS(#REF!,#REF!,"Lấy",#REF!,BL$2,#REF!,BL$3,#REF!,BL$1,#REF!,$L85)</f>
        <v>#REF!</v>
      </c>
      <c r="BM85" s="335" t="e">
        <f>SUMIFS(#REF!,#REF!,BM$2,#REF!,BM$3,#REF!,$L85,#REF!,BM$1)
+SUMIFS(#REF!,#REF!,BM$2,#REF!,BM$3,#REF!,$L85,#REF!,BM$1)
+SUMIFS(#REF!,#REF!,"Lấy",#REF!,BM$2,#REF!,BM$3,#REF!,BM$1,#REF!,$L85)</f>
        <v>#REF!</v>
      </c>
      <c r="BN85" s="335" t="e">
        <f>SUMIFS(#REF!,#REF!,BN$2,#REF!,BN$3,#REF!,$L85,#REF!,BN$1)
+SUMIFS(#REF!,#REF!,BN$2,#REF!,BN$3,#REF!,$L85,#REF!,BN$1)
+SUMIFS(#REF!,#REF!,"Lấy",#REF!,BN$2,#REF!,BN$3,#REF!,BN$1,#REF!,$L85)</f>
        <v>#REF!</v>
      </c>
      <c r="BO85" s="335" t="e">
        <f>SUMIFS(#REF!,#REF!,BO$2,#REF!,BO$3,#REF!,$L85,#REF!,BO$1)
+SUMIFS(#REF!,#REF!,BO$2,#REF!,BO$3,#REF!,$L85,#REF!,BO$1)
+SUMIFS(#REF!,#REF!,"Lấy",#REF!,BO$2,#REF!,BO$3,#REF!,BO$1,#REF!,$L85)</f>
        <v>#REF!</v>
      </c>
      <c r="BP85" s="335" t="e">
        <f>SUMIFS(#REF!,#REF!,BP$2,#REF!,BP$3,#REF!,$L85,#REF!,BP$1)
+SUMIFS(#REF!,#REF!,BP$2,#REF!,BP$3,#REF!,$L85,#REF!,BP$1)
+SUMIFS(#REF!,#REF!,"Lấy",#REF!,BP$2,#REF!,BP$3,#REF!,BP$1,#REF!,$L85)</f>
        <v>#REF!</v>
      </c>
      <c r="BQ85" s="335" t="e">
        <f>SUMIFS(#REF!,#REF!,BQ$2,#REF!,BQ$3,#REF!,$L85,#REF!,BQ$1)
+SUMIFS(#REF!,#REF!,BQ$2,#REF!,BQ$3,#REF!,$L85,#REF!,BQ$1)
+SUMIFS(#REF!,#REF!,"Lấy",#REF!,BQ$2,#REF!,BQ$3,#REF!,BQ$1,#REF!,$L85)</f>
        <v>#REF!</v>
      </c>
      <c r="BR85" s="335" t="e">
        <f>SUMIFS(#REF!,#REF!,BR$2,#REF!,BR$3,#REF!,$L85,#REF!,BR$1)
+SUMIFS(#REF!,#REF!,BR$2,#REF!,BR$3,#REF!,$L85,#REF!,BR$1)
+SUMIFS(#REF!,#REF!,"Lấy",#REF!,BR$2,#REF!,BR$3,#REF!,BR$1,#REF!,$L85)</f>
        <v>#REF!</v>
      </c>
      <c r="BS85" s="335" t="e">
        <f>SUMIFS(#REF!,#REF!,BS$2,#REF!,BS$3,#REF!,$L85,#REF!,BS$1)
+SUMIFS(#REF!,#REF!,BS$2,#REF!,BS$3,#REF!,$L85,#REF!,BS$1)
+SUMIFS(#REF!,#REF!,"Lấy",#REF!,BS$2,#REF!,BS$3,#REF!,BS$1,#REF!,$L85)</f>
        <v>#REF!</v>
      </c>
      <c r="BT85" s="336" t="e">
        <f t="shared" si="12"/>
        <v>#REF!</v>
      </c>
      <c r="BV85" s="331">
        <v>0</v>
      </c>
      <c r="BW85" s="331">
        <v>0</v>
      </c>
      <c r="BX85" s="331">
        <v>0</v>
      </c>
      <c r="BY85" s="331">
        <v>0</v>
      </c>
      <c r="BZ85" s="331">
        <v>0</v>
      </c>
      <c r="CA85" s="331">
        <v>0</v>
      </c>
      <c r="CB85" s="331">
        <v>0</v>
      </c>
      <c r="CC85" s="331">
        <v>0</v>
      </c>
      <c r="CD85" s="331">
        <v>0</v>
      </c>
      <c r="CE85" s="331">
        <v>0</v>
      </c>
      <c r="CF85" s="331">
        <v>0</v>
      </c>
      <c r="CG85" s="331">
        <v>0</v>
      </c>
      <c r="CH85" s="336">
        <f t="shared" si="13"/>
        <v>0</v>
      </c>
      <c r="CI85" s="377">
        <f t="shared" si="14"/>
        <v>0</v>
      </c>
      <c r="CJ85" s="331">
        <v>0</v>
      </c>
      <c r="CK85" s="331">
        <v>0</v>
      </c>
      <c r="CL85" s="331">
        <v>0</v>
      </c>
      <c r="CM85" s="331">
        <v>0</v>
      </c>
      <c r="CN85" s="331">
        <v>0</v>
      </c>
      <c r="CO85" s="335"/>
      <c r="CP85" s="335"/>
      <c r="CQ85" s="335"/>
      <c r="CR85" s="335"/>
      <c r="CS85" s="335"/>
      <c r="CT85" s="335"/>
      <c r="CU85" s="335"/>
      <c r="CV85" s="336">
        <f t="shared" si="15"/>
        <v>0</v>
      </c>
      <c r="CX85" s="1033"/>
    </row>
    <row r="86" spans="1:102" s="3" customFormat="1" ht="41.4" x14ac:dyDescent="0.25">
      <c r="A86" s="191"/>
      <c r="B86" s="212">
        <f>IF(C86=0,"",MAX($B$7:B85)+1)</f>
        <v>78</v>
      </c>
      <c r="C86" s="204">
        <v>6417002206</v>
      </c>
      <c r="D86" s="205" t="str">
        <f>_xlfn.XLOOKUP(C86,'COA_DTGroup_Update 20260428'!$C$410:$C$854,'COA_DTGroup_Update 20260428'!$A$410:$A$854,"")</f>
        <v>Sửa chữa phương tiện vận tải thuê ngoài-Vá vỏ xe</v>
      </c>
      <c r="E86" s="205"/>
      <c r="F86" s="204" t="s">
        <v>880</v>
      </c>
      <c r="G86" s="205" t="s">
        <v>881</v>
      </c>
      <c r="H86" s="200">
        <f>VLOOKUP(C86,'COA_DTGroup_Update 20260428'!C:D,2,0)</f>
        <v>641</v>
      </c>
      <c r="I86" s="200">
        <v>46</v>
      </c>
      <c r="J86" s="201" t="s">
        <v>143</v>
      </c>
      <c r="K86" s="223"/>
      <c r="L86" s="286" t="s">
        <v>751</v>
      </c>
      <c r="M86" s="287" t="s">
        <v>2260</v>
      </c>
      <c r="N86" s="284"/>
      <c r="O86" s="284" t="s">
        <v>751</v>
      </c>
      <c r="P86" s="1" t="b">
        <v>1</v>
      </c>
      <c r="R86" s="335" t="e">
        <f>SUMIFS(#REF!,#REF!,R$2,#REF!,R$3,#REF!,$L86,#REF!,R$1)
+SUMIFS(#REF!,#REF!,R$2,#REF!,R$3,#REF!,$L86,#REF!,R$1)
+SUMIFS(#REF!,#REF!,"Lấy",#REF!,R$2,#REF!,R$3,#REF!,R$1,#REF!,$L86)</f>
        <v>#REF!</v>
      </c>
      <c r="S86" s="335" t="e">
        <f>SUMIFS(#REF!,#REF!,S$2,#REF!,S$3,#REF!,$L86,#REF!,S$1)
+SUMIFS(#REF!,#REF!,S$2,#REF!,S$3,#REF!,$L86,#REF!,S$1)
+SUMIFS(#REF!,#REF!,"Lấy",#REF!,S$2,#REF!,S$3,#REF!,S$1,#REF!,$L86)</f>
        <v>#REF!</v>
      </c>
      <c r="T86" s="335" t="e">
        <f>SUMIFS(#REF!,#REF!,T$2,#REF!,T$3,#REF!,$L86,#REF!,T$1)
+SUMIFS(#REF!,#REF!,T$2,#REF!,T$3,#REF!,$L86,#REF!,T$1)
+SUMIFS(#REF!,#REF!,"Lấy",#REF!,T$2,#REF!,T$3,#REF!,T$1,#REF!,$L86)</f>
        <v>#REF!</v>
      </c>
      <c r="U86" s="335" t="e">
        <f>SUMIFS(#REF!,#REF!,U$2,#REF!,U$3,#REF!,$L86,#REF!,U$1)
+SUMIFS(#REF!,#REF!,U$2,#REF!,U$3,#REF!,$L86,#REF!,U$1)
+SUMIFS(#REF!,#REF!,"Lấy",#REF!,U$2,#REF!,U$3,#REF!,U$1,#REF!,$L86)</f>
        <v>#REF!</v>
      </c>
      <c r="V86" s="335" t="e">
        <f>SUMIFS(#REF!,#REF!,V$2,#REF!,V$3,#REF!,$L86,#REF!,V$1)
+SUMIFS(#REF!,#REF!,V$2,#REF!,V$3,#REF!,$L86,#REF!,V$1)
+SUMIFS(#REF!,#REF!,"Lấy",#REF!,V$2,#REF!,V$3,#REF!,V$1,#REF!,$L86)</f>
        <v>#REF!</v>
      </c>
      <c r="W86" s="335" t="e">
        <f>SUMIFS(#REF!,#REF!,W$2,#REF!,W$3,#REF!,$L86,#REF!,W$1)
+SUMIFS(#REF!,#REF!,W$2,#REF!,W$3,#REF!,$L86,#REF!,W$1)
+SUMIFS(#REF!,#REF!,"Lấy",#REF!,W$2,#REF!,W$3,#REF!,W$1,#REF!,$L86)</f>
        <v>#REF!</v>
      </c>
      <c r="X86" s="335" t="e">
        <f>SUMIFS(#REF!,#REF!,X$2,#REF!,X$3,#REF!,$L86,#REF!,X$1)
+SUMIFS(#REF!,#REF!,X$2,#REF!,X$3,#REF!,$L86,#REF!,X$1)
+SUMIFS(#REF!,#REF!,"Lấy",#REF!,X$2,#REF!,X$3,#REF!,X$1,#REF!,$L86)</f>
        <v>#REF!</v>
      </c>
      <c r="Y86" s="335" t="e">
        <f>SUMIFS(#REF!,#REF!,Y$2,#REF!,Y$3,#REF!,$L86,#REF!,Y$1)
+SUMIFS(#REF!,#REF!,Y$2,#REF!,Y$3,#REF!,$L86,#REF!,Y$1)
+SUMIFS(#REF!,#REF!,"Lấy",#REF!,Y$2,#REF!,Y$3,#REF!,Y$1,#REF!,$L86)</f>
        <v>#REF!</v>
      </c>
      <c r="Z86" s="335" t="e">
        <f>SUMIFS(#REF!,#REF!,Z$2,#REF!,Z$3,#REF!,$L86,#REF!,Z$1)
+SUMIFS(#REF!,#REF!,Z$2,#REF!,Z$3,#REF!,$L86,#REF!,Z$1)
+SUMIFS(#REF!,#REF!,"Lấy",#REF!,Z$2,#REF!,Z$3,#REF!,Z$1,#REF!,$L86)</f>
        <v>#REF!</v>
      </c>
      <c r="AA86" s="335" t="e">
        <f>SUMIFS(#REF!,#REF!,AA$2,#REF!,AA$3,#REF!,$L86,#REF!,AA$1)
+SUMIFS(#REF!,#REF!,AA$2,#REF!,AA$3,#REF!,$L86,#REF!,AA$1)
+SUMIFS(#REF!,#REF!,"Lấy",#REF!,AA$2,#REF!,AA$3,#REF!,AA$1,#REF!,$L86)</f>
        <v>#REF!</v>
      </c>
      <c r="AB86" s="335" t="e">
        <f>SUMIFS(#REF!,#REF!,AB$2,#REF!,AB$3,#REF!,$L86,#REF!,AB$1)
+SUMIFS(#REF!,#REF!,AB$2,#REF!,AB$3,#REF!,$L86,#REF!,AB$1)
+SUMIFS(#REF!,#REF!,"Lấy",#REF!,AB$2,#REF!,AB$3,#REF!,AB$1,#REF!,$L86)</f>
        <v>#REF!</v>
      </c>
      <c r="AC86" s="335" t="e">
        <f>SUMIFS(#REF!,#REF!,AC$2,#REF!,AC$3,#REF!,$L86,#REF!,AC$1)
+SUMIFS(#REF!,#REF!,AC$2,#REF!,AC$3,#REF!,$L86,#REF!,AC$1)
+SUMIFS(#REF!,#REF!,"Lấy",#REF!,AC$2,#REF!,AC$3,#REF!,AC$1,#REF!,$L86)</f>
        <v>#REF!</v>
      </c>
      <c r="AD86" s="336" t="e">
        <f t="shared" si="9"/>
        <v>#REF!</v>
      </c>
      <c r="AF86" s="335" t="e">
        <f>SUMIFS(#REF!,#REF!,AF$2,#REF!,AF$3,#REF!,$L86,#REF!,AF$1)
+SUMIFS(#REF!,#REF!,AF$2,#REF!,AF$3,#REF!,$L86,#REF!,AF$1)
+SUMIFS(#REF!,#REF!,"Lấy",#REF!,AF$2,#REF!,AF$3,#REF!,AF$1,#REF!,$L86)</f>
        <v>#REF!</v>
      </c>
      <c r="AG86" s="335" t="e">
        <f>SUMIFS(#REF!,#REF!,AG$2,#REF!,AG$3,#REF!,$L86,#REF!,AG$1)
+SUMIFS(#REF!,#REF!,AG$2,#REF!,AG$3,#REF!,$L86,#REF!,AG$1)
+SUMIFS(#REF!,#REF!,"Lấy",#REF!,AG$2,#REF!,AG$3,#REF!,AG$1,#REF!,$L86)</f>
        <v>#REF!</v>
      </c>
      <c r="AH86" s="335" t="e">
        <f>SUMIFS(#REF!,#REF!,AH$2,#REF!,AH$3,#REF!,$L86,#REF!,AH$1)
+SUMIFS(#REF!,#REF!,AH$2,#REF!,AH$3,#REF!,$L86,#REF!,AH$1)
+SUMIFS(#REF!,#REF!,"Lấy",#REF!,AH$2,#REF!,AH$3,#REF!,AH$1,#REF!,$L86)</f>
        <v>#REF!</v>
      </c>
      <c r="AI86" s="335" t="e">
        <f>SUMIFS(#REF!,#REF!,AI$2,#REF!,AI$3,#REF!,$L86,#REF!,AI$1)
+SUMIFS(#REF!,#REF!,AI$2,#REF!,AI$3,#REF!,$L86,#REF!,AI$1)
+SUMIFS(#REF!,#REF!,"Lấy",#REF!,AI$2,#REF!,AI$3,#REF!,AI$1,#REF!,$L86)</f>
        <v>#REF!</v>
      </c>
      <c r="AJ86" s="335" t="e">
        <f>SUMIFS(#REF!,#REF!,AJ$2,#REF!,AJ$3,#REF!,$L86,#REF!,AJ$1)
+SUMIFS(#REF!,#REF!,AJ$2,#REF!,AJ$3,#REF!,$L86,#REF!,AJ$1)
+SUMIFS(#REF!,#REF!,"Lấy",#REF!,AJ$2,#REF!,AJ$3,#REF!,AJ$1,#REF!,$L86)</f>
        <v>#REF!</v>
      </c>
      <c r="AK86" s="335" t="e">
        <f>SUMIFS(#REF!,#REF!,AK$2,#REF!,AK$3,#REF!,$L86,#REF!,AK$1)
+SUMIFS(#REF!,#REF!,AK$2,#REF!,AK$3,#REF!,$L86,#REF!,AK$1)
+SUMIFS(#REF!,#REF!,"Lấy",#REF!,AK$2,#REF!,AK$3,#REF!,AK$1,#REF!,$L86)</f>
        <v>#REF!</v>
      </c>
      <c r="AL86" s="335" t="e">
        <f>SUMIFS(#REF!,#REF!,AL$2,#REF!,AL$3,#REF!,$L86,#REF!,AL$1)
+SUMIFS(#REF!,#REF!,AL$2,#REF!,AL$3,#REF!,$L86,#REF!,AL$1)
+SUMIFS(#REF!,#REF!,"Lấy",#REF!,AL$2,#REF!,AL$3,#REF!,AL$1,#REF!,$L86)</f>
        <v>#REF!</v>
      </c>
      <c r="AM86" s="335" t="e">
        <f>SUMIFS(#REF!,#REF!,AM$2,#REF!,AM$3,#REF!,$L86,#REF!,AM$1)
+SUMIFS(#REF!,#REF!,AM$2,#REF!,AM$3,#REF!,$L86,#REF!,AM$1)
+SUMIFS(#REF!,#REF!,"Lấy",#REF!,AM$2,#REF!,AM$3,#REF!,AM$1,#REF!,$L86)</f>
        <v>#REF!</v>
      </c>
      <c r="AN86" s="335" t="e">
        <f>SUMIFS(#REF!,#REF!,AN$2,#REF!,AN$3,#REF!,$L86,#REF!,AN$1)
+SUMIFS(#REF!,#REF!,AN$2,#REF!,AN$3,#REF!,$L86,#REF!,AN$1)
+SUMIFS(#REF!,#REF!,"Lấy",#REF!,AN$2,#REF!,AN$3,#REF!,AN$1,#REF!,$L86)</f>
        <v>#REF!</v>
      </c>
      <c r="AO86" s="335" t="e">
        <f>SUMIFS(#REF!,#REF!,AO$2,#REF!,AO$3,#REF!,$L86,#REF!,AO$1)
+SUMIFS(#REF!,#REF!,AO$2,#REF!,AO$3,#REF!,$L86,#REF!,AO$1)
+SUMIFS(#REF!,#REF!,"Lấy",#REF!,AO$2,#REF!,AO$3,#REF!,AO$1,#REF!,$L86)</f>
        <v>#REF!</v>
      </c>
      <c r="AP86" s="335" t="e">
        <f>SUMIFS(#REF!,#REF!,AP$2,#REF!,AP$3,#REF!,$L86,#REF!,AP$1)
+SUMIFS(#REF!,#REF!,AP$2,#REF!,AP$3,#REF!,$L86,#REF!,AP$1)
+SUMIFS(#REF!,#REF!,"Lấy",#REF!,AP$2,#REF!,AP$3,#REF!,AP$1,#REF!,$L86)</f>
        <v>#REF!</v>
      </c>
      <c r="AQ86" s="335" t="e">
        <f>SUMIFS(#REF!,#REF!,AQ$2,#REF!,AQ$3,#REF!,$L86,#REF!,AQ$1)
+SUMIFS(#REF!,#REF!,AQ$2,#REF!,AQ$3,#REF!,$L86,#REF!,AQ$1)
+SUMIFS(#REF!,#REF!,"Lấy",#REF!,AQ$2,#REF!,AQ$3,#REF!,AQ$1,#REF!,$L86)</f>
        <v>#REF!</v>
      </c>
      <c r="AR86" s="336" t="e">
        <f t="shared" si="10"/>
        <v>#REF!</v>
      </c>
      <c r="AT86" s="335" t="e">
        <f>SUMIFS(#REF!,#REF!,AT$2,#REF!,AT$3,#REF!,$L86,#REF!,AT$1)
+SUMIFS(#REF!,#REF!,AT$2,#REF!,AT$3,#REF!,$L86,#REF!,AT$1)
+SUMIFS(#REF!,#REF!,"Lấy",#REF!,AT$2,#REF!,AT$3,#REF!,AT$1,#REF!,$L86)</f>
        <v>#REF!</v>
      </c>
      <c r="AU86" s="335" t="e">
        <f>SUMIFS(#REF!,#REF!,AU$2,#REF!,AU$3,#REF!,$L86,#REF!,AU$1)
+SUMIFS(#REF!,#REF!,AU$2,#REF!,AU$3,#REF!,$L86,#REF!,AU$1)
+SUMIFS(#REF!,#REF!,"Lấy",#REF!,AU$2,#REF!,AU$3,#REF!,AU$1,#REF!,$L86)</f>
        <v>#REF!</v>
      </c>
      <c r="AV86" s="335" t="e">
        <f>SUMIFS(#REF!,#REF!,AV$2,#REF!,AV$3,#REF!,$L86,#REF!,AV$1)
+SUMIFS(#REF!,#REF!,AV$2,#REF!,AV$3,#REF!,$L86,#REF!,AV$1)
+SUMIFS(#REF!,#REF!,"Lấy",#REF!,AV$2,#REF!,AV$3,#REF!,AV$1,#REF!,$L86)</f>
        <v>#REF!</v>
      </c>
      <c r="AW86" s="335" t="e">
        <f>SUMIFS(#REF!,#REF!,AW$2,#REF!,AW$3,#REF!,$L86,#REF!,AW$1)
+SUMIFS(#REF!,#REF!,AW$2,#REF!,AW$3,#REF!,$L86,#REF!,AW$1)
+SUMIFS(#REF!,#REF!,"Lấy",#REF!,AW$2,#REF!,AW$3,#REF!,AW$1,#REF!,$L86)</f>
        <v>#REF!</v>
      </c>
      <c r="AX86" s="335" t="e">
        <f>SUMIFS(#REF!,#REF!,AX$2,#REF!,AX$3,#REF!,$L86,#REF!,AX$1)
+SUMIFS(#REF!,#REF!,AX$2,#REF!,AX$3,#REF!,$L86,#REF!,AX$1)
+SUMIFS(#REF!,#REF!,"Lấy",#REF!,AX$2,#REF!,AX$3,#REF!,AX$1,#REF!,$L86)</f>
        <v>#REF!</v>
      </c>
      <c r="AY86" s="335" t="e">
        <f>SUMIFS(#REF!,#REF!,AY$2,#REF!,AY$3,#REF!,$L86,#REF!,AY$1)
+SUMIFS(#REF!,#REF!,AY$2,#REF!,AY$3,#REF!,$L86,#REF!,AY$1)
+SUMIFS(#REF!,#REF!,"Lấy",#REF!,AY$2,#REF!,AY$3,#REF!,AY$1,#REF!,$L86)</f>
        <v>#REF!</v>
      </c>
      <c r="AZ86" s="335" t="e">
        <f>SUMIFS(#REF!,#REF!,AZ$2,#REF!,AZ$3,#REF!,$L86,#REF!,AZ$1)
+SUMIFS(#REF!,#REF!,AZ$2,#REF!,AZ$3,#REF!,$L86,#REF!,AZ$1)
+SUMIFS(#REF!,#REF!,"Lấy",#REF!,AZ$2,#REF!,AZ$3,#REF!,AZ$1,#REF!,$L86)</f>
        <v>#REF!</v>
      </c>
      <c r="BA86" s="335" t="e">
        <f>SUMIFS(#REF!,#REF!,BA$2,#REF!,BA$3,#REF!,$L86,#REF!,BA$1)
+SUMIFS(#REF!,#REF!,BA$2,#REF!,BA$3,#REF!,$L86,#REF!,BA$1)
+SUMIFS(#REF!,#REF!,"Lấy",#REF!,BA$2,#REF!,BA$3,#REF!,BA$1,#REF!,$L86)</f>
        <v>#REF!</v>
      </c>
      <c r="BB86" s="335" t="e">
        <f>SUMIFS(#REF!,#REF!,BB$2,#REF!,BB$3,#REF!,$L86,#REF!,BB$1)
+SUMIFS(#REF!,#REF!,BB$2,#REF!,BB$3,#REF!,$L86,#REF!,BB$1)
+SUMIFS(#REF!,#REF!,"Lấy",#REF!,BB$2,#REF!,BB$3,#REF!,BB$1,#REF!,$L86)</f>
        <v>#REF!</v>
      </c>
      <c r="BC86" s="335" t="e">
        <f>SUMIFS(#REF!,#REF!,BC$2,#REF!,BC$3,#REF!,$L86,#REF!,BC$1)
+SUMIFS(#REF!,#REF!,BC$2,#REF!,BC$3,#REF!,$L86,#REF!,BC$1)
+SUMIFS(#REF!,#REF!,"Lấy",#REF!,BC$2,#REF!,BC$3,#REF!,BC$1,#REF!,$L86)</f>
        <v>#REF!</v>
      </c>
      <c r="BD86" s="335" t="e">
        <f>SUMIFS(#REF!,#REF!,BD$2,#REF!,BD$3,#REF!,$L86,#REF!,BD$1)
+SUMIFS(#REF!,#REF!,BD$2,#REF!,BD$3,#REF!,$L86,#REF!,BD$1)
+SUMIFS(#REF!,#REF!,"Lấy",#REF!,BD$2,#REF!,BD$3,#REF!,BD$1,#REF!,$L86)</f>
        <v>#REF!</v>
      </c>
      <c r="BE86" s="335" t="e">
        <f>SUMIFS(#REF!,#REF!,BE$2,#REF!,BE$3,#REF!,$L86,#REF!,BE$1)
+SUMIFS(#REF!,#REF!,BE$2,#REF!,BE$3,#REF!,$L86,#REF!,BE$1)
+SUMIFS(#REF!,#REF!,"Lấy",#REF!,BE$2,#REF!,BE$3,#REF!,BE$1,#REF!,$L86)</f>
        <v>#REF!</v>
      </c>
      <c r="BF86" s="336" t="e">
        <f t="shared" si="11"/>
        <v>#REF!</v>
      </c>
      <c r="BH86" s="335" t="e">
        <f>SUMIFS(#REF!,#REF!,BH$2,#REF!,BH$3,#REF!,$L86,#REF!,BH$1)
+SUMIFS(#REF!,#REF!,BH$2,#REF!,BH$3,#REF!,$L86,#REF!,BH$1)
+SUMIFS(#REF!,#REF!,"Lấy",#REF!,BH$2,#REF!,BH$3,#REF!,BH$1,#REF!,$L86)</f>
        <v>#REF!</v>
      </c>
      <c r="BI86" s="335" t="e">
        <f>SUMIFS(#REF!,#REF!,BI$2,#REF!,BI$3,#REF!,$L86,#REF!,BI$1)
+SUMIFS(#REF!,#REF!,BI$2,#REF!,BI$3,#REF!,$L86,#REF!,BI$1)
+SUMIFS(#REF!,#REF!,"Lấy",#REF!,BI$2,#REF!,BI$3,#REF!,BI$1,#REF!,$L86)</f>
        <v>#REF!</v>
      </c>
      <c r="BJ86" s="335" t="e">
        <f>SUMIFS(#REF!,#REF!,BJ$2,#REF!,BJ$3,#REF!,$L86,#REF!,BJ$1)
+SUMIFS(#REF!,#REF!,BJ$2,#REF!,BJ$3,#REF!,$L86,#REF!,BJ$1)
+SUMIFS(#REF!,#REF!,"Lấy",#REF!,BJ$2,#REF!,BJ$3,#REF!,BJ$1,#REF!,$L86)</f>
        <v>#REF!</v>
      </c>
      <c r="BK86" s="335" t="e">
        <f>SUMIFS(#REF!,#REF!,BK$2,#REF!,BK$3,#REF!,$L86,#REF!,BK$1)
+SUMIFS(#REF!,#REF!,BK$2,#REF!,BK$3,#REF!,$L86,#REF!,BK$1)
+SUMIFS(#REF!,#REF!,"Lấy",#REF!,BK$2,#REF!,BK$3,#REF!,BK$1,#REF!,$L86)</f>
        <v>#REF!</v>
      </c>
      <c r="BL86" s="335" t="e">
        <f>SUMIFS(#REF!,#REF!,BL$2,#REF!,BL$3,#REF!,$L86,#REF!,BL$1)
+SUMIFS(#REF!,#REF!,BL$2,#REF!,BL$3,#REF!,$L86,#REF!,BL$1)
+SUMIFS(#REF!,#REF!,"Lấy",#REF!,BL$2,#REF!,BL$3,#REF!,BL$1,#REF!,$L86)</f>
        <v>#REF!</v>
      </c>
      <c r="BM86" s="335" t="e">
        <f>SUMIFS(#REF!,#REF!,BM$2,#REF!,BM$3,#REF!,$L86,#REF!,BM$1)
+SUMIFS(#REF!,#REF!,BM$2,#REF!,BM$3,#REF!,$L86,#REF!,BM$1)
+SUMIFS(#REF!,#REF!,"Lấy",#REF!,BM$2,#REF!,BM$3,#REF!,BM$1,#REF!,$L86)</f>
        <v>#REF!</v>
      </c>
      <c r="BN86" s="335" t="e">
        <f>SUMIFS(#REF!,#REF!,BN$2,#REF!,BN$3,#REF!,$L86,#REF!,BN$1)
+SUMIFS(#REF!,#REF!,BN$2,#REF!,BN$3,#REF!,$L86,#REF!,BN$1)
+SUMIFS(#REF!,#REF!,"Lấy",#REF!,BN$2,#REF!,BN$3,#REF!,BN$1,#REF!,$L86)</f>
        <v>#REF!</v>
      </c>
      <c r="BO86" s="335" t="e">
        <f>SUMIFS(#REF!,#REF!,BO$2,#REF!,BO$3,#REF!,$L86,#REF!,BO$1)
+SUMIFS(#REF!,#REF!,BO$2,#REF!,BO$3,#REF!,$L86,#REF!,BO$1)
+SUMIFS(#REF!,#REF!,"Lấy",#REF!,BO$2,#REF!,BO$3,#REF!,BO$1,#REF!,$L86)</f>
        <v>#REF!</v>
      </c>
      <c r="BP86" s="335" t="e">
        <f>SUMIFS(#REF!,#REF!,BP$2,#REF!,BP$3,#REF!,$L86,#REF!,BP$1)
+SUMIFS(#REF!,#REF!,BP$2,#REF!,BP$3,#REF!,$L86,#REF!,BP$1)
+SUMIFS(#REF!,#REF!,"Lấy",#REF!,BP$2,#REF!,BP$3,#REF!,BP$1,#REF!,$L86)</f>
        <v>#REF!</v>
      </c>
      <c r="BQ86" s="335" t="e">
        <f>SUMIFS(#REF!,#REF!,BQ$2,#REF!,BQ$3,#REF!,$L86,#REF!,BQ$1)
+SUMIFS(#REF!,#REF!,BQ$2,#REF!,BQ$3,#REF!,$L86,#REF!,BQ$1)
+SUMIFS(#REF!,#REF!,"Lấy",#REF!,BQ$2,#REF!,BQ$3,#REF!,BQ$1,#REF!,$L86)</f>
        <v>#REF!</v>
      </c>
      <c r="BR86" s="335" t="e">
        <f>SUMIFS(#REF!,#REF!,BR$2,#REF!,BR$3,#REF!,$L86,#REF!,BR$1)
+SUMIFS(#REF!,#REF!,BR$2,#REF!,BR$3,#REF!,$L86,#REF!,BR$1)
+SUMIFS(#REF!,#REF!,"Lấy",#REF!,BR$2,#REF!,BR$3,#REF!,BR$1,#REF!,$L86)</f>
        <v>#REF!</v>
      </c>
      <c r="BS86" s="335" t="e">
        <f>SUMIFS(#REF!,#REF!,BS$2,#REF!,BS$3,#REF!,$L86,#REF!,BS$1)
+SUMIFS(#REF!,#REF!,BS$2,#REF!,BS$3,#REF!,$L86,#REF!,BS$1)
+SUMIFS(#REF!,#REF!,"Lấy",#REF!,BS$2,#REF!,BS$3,#REF!,BS$1,#REF!,$L86)</f>
        <v>#REF!</v>
      </c>
      <c r="BT86" s="336" t="e">
        <f t="shared" si="12"/>
        <v>#REF!</v>
      </c>
      <c r="BV86" s="331">
        <v>0</v>
      </c>
      <c r="BW86" s="331">
        <v>0</v>
      </c>
      <c r="BX86" s="331">
        <v>0</v>
      </c>
      <c r="BY86" s="331">
        <v>0</v>
      </c>
      <c r="BZ86" s="331">
        <v>0</v>
      </c>
      <c r="CA86" s="331">
        <v>0</v>
      </c>
      <c r="CB86" s="331">
        <v>0</v>
      </c>
      <c r="CC86" s="331">
        <v>0</v>
      </c>
      <c r="CD86" s="331">
        <v>0</v>
      </c>
      <c r="CE86" s="331">
        <v>0</v>
      </c>
      <c r="CF86" s="331">
        <v>0</v>
      </c>
      <c r="CG86" s="331">
        <v>0</v>
      </c>
      <c r="CH86" s="336">
        <f t="shared" si="13"/>
        <v>0</v>
      </c>
      <c r="CI86" s="377">
        <f t="shared" si="14"/>
        <v>0</v>
      </c>
      <c r="CJ86" s="331">
        <v>0</v>
      </c>
      <c r="CK86" s="331">
        <v>0</v>
      </c>
      <c r="CL86" s="331">
        <v>0</v>
      </c>
      <c r="CM86" s="331">
        <v>0</v>
      </c>
      <c r="CN86" s="331">
        <v>0</v>
      </c>
      <c r="CO86" s="335"/>
      <c r="CP86" s="335"/>
      <c r="CQ86" s="335"/>
      <c r="CR86" s="335"/>
      <c r="CS86" s="335"/>
      <c r="CT86" s="335"/>
      <c r="CU86" s="335"/>
      <c r="CV86" s="336">
        <f t="shared" si="15"/>
        <v>0</v>
      </c>
      <c r="CX86" s="1033"/>
    </row>
    <row r="87" spans="1:102" s="3" customFormat="1" ht="27.6" x14ac:dyDescent="0.25">
      <c r="A87" s="191"/>
      <c r="B87" s="212">
        <f>IF(C87=0,"",MAX($B$7:B86)+1)</f>
        <v>79</v>
      </c>
      <c r="C87" s="204">
        <v>6418002208</v>
      </c>
      <c r="D87" s="205" t="str">
        <f>_xlfn.XLOOKUP(C87,'COA_DTGroup_Update 20260428'!$C$410:$C$854,'COA_DTGroup_Update 20260428'!$A$410:$A$854,"")</f>
        <v>Sửa chữa, bảo trì phương tiện vận tải-khác</v>
      </c>
      <c r="E87" s="205"/>
      <c r="F87" s="204" t="s">
        <v>884</v>
      </c>
      <c r="G87" s="205" t="s">
        <v>881</v>
      </c>
      <c r="H87" s="200">
        <f>VLOOKUP(C87,'COA_DTGroup_Update 20260428'!C:D,2,0)</f>
        <v>641</v>
      </c>
      <c r="I87" s="200">
        <v>46</v>
      </c>
      <c r="J87" s="201" t="s">
        <v>143</v>
      </c>
      <c r="K87" s="223"/>
      <c r="L87" s="286" t="s">
        <v>2183</v>
      </c>
      <c r="M87" s="287" t="s">
        <v>2259</v>
      </c>
      <c r="N87" s="284"/>
      <c r="O87" s="284" t="s">
        <v>2183</v>
      </c>
      <c r="P87" s="1" t="b">
        <v>0</v>
      </c>
      <c r="R87" s="335" t="e">
        <f>SUMIFS(#REF!,#REF!,R$2,#REF!,R$3,#REF!,$L87,#REF!,R$1)
+SUMIFS(#REF!,#REF!,R$2,#REF!,R$3,#REF!,$L87,#REF!,R$1)
+SUMIFS(#REF!,#REF!,"Lấy",#REF!,R$2,#REF!,R$3,#REF!,R$1,#REF!,$L87)</f>
        <v>#REF!</v>
      </c>
      <c r="S87" s="335" t="e">
        <f>SUMIFS(#REF!,#REF!,S$2,#REF!,S$3,#REF!,$L87,#REF!,S$1)
+SUMIFS(#REF!,#REF!,S$2,#REF!,S$3,#REF!,$L87,#REF!,S$1)
+SUMIFS(#REF!,#REF!,"Lấy",#REF!,S$2,#REF!,S$3,#REF!,S$1,#REF!,$L87)</f>
        <v>#REF!</v>
      </c>
      <c r="T87" s="335" t="e">
        <f>SUMIFS(#REF!,#REF!,T$2,#REF!,T$3,#REF!,$L87,#REF!,T$1)
+SUMIFS(#REF!,#REF!,T$2,#REF!,T$3,#REF!,$L87,#REF!,T$1)
+SUMIFS(#REF!,#REF!,"Lấy",#REF!,T$2,#REF!,T$3,#REF!,T$1,#REF!,$L87)</f>
        <v>#REF!</v>
      </c>
      <c r="U87" s="335" t="e">
        <f>SUMIFS(#REF!,#REF!,U$2,#REF!,U$3,#REF!,$L87,#REF!,U$1)
+SUMIFS(#REF!,#REF!,U$2,#REF!,U$3,#REF!,$L87,#REF!,U$1)
+SUMIFS(#REF!,#REF!,"Lấy",#REF!,U$2,#REF!,U$3,#REF!,U$1,#REF!,$L87)</f>
        <v>#REF!</v>
      </c>
      <c r="V87" s="335" t="e">
        <f>SUMIFS(#REF!,#REF!,V$2,#REF!,V$3,#REF!,$L87,#REF!,V$1)
+SUMIFS(#REF!,#REF!,V$2,#REF!,V$3,#REF!,$L87,#REF!,V$1)
+SUMIFS(#REF!,#REF!,"Lấy",#REF!,V$2,#REF!,V$3,#REF!,V$1,#REF!,$L87)</f>
        <v>#REF!</v>
      </c>
      <c r="W87" s="335" t="e">
        <f>SUMIFS(#REF!,#REF!,W$2,#REF!,W$3,#REF!,$L87,#REF!,W$1)
+SUMIFS(#REF!,#REF!,W$2,#REF!,W$3,#REF!,$L87,#REF!,W$1)
+SUMIFS(#REF!,#REF!,"Lấy",#REF!,W$2,#REF!,W$3,#REF!,W$1,#REF!,$L87)</f>
        <v>#REF!</v>
      </c>
      <c r="X87" s="335" t="e">
        <f>SUMIFS(#REF!,#REF!,X$2,#REF!,X$3,#REF!,$L87,#REF!,X$1)
+SUMIFS(#REF!,#REF!,X$2,#REF!,X$3,#REF!,$L87,#REF!,X$1)
+SUMIFS(#REF!,#REF!,"Lấy",#REF!,X$2,#REF!,X$3,#REF!,X$1,#REF!,$L87)</f>
        <v>#REF!</v>
      </c>
      <c r="Y87" s="335" t="e">
        <f>SUMIFS(#REF!,#REF!,Y$2,#REF!,Y$3,#REF!,$L87,#REF!,Y$1)
+SUMIFS(#REF!,#REF!,Y$2,#REF!,Y$3,#REF!,$L87,#REF!,Y$1)
+SUMIFS(#REF!,#REF!,"Lấy",#REF!,Y$2,#REF!,Y$3,#REF!,Y$1,#REF!,$L87)</f>
        <v>#REF!</v>
      </c>
      <c r="Z87" s="335" t="e">
        <f>SUMIFS(#REF!,#REF!,Z$2,#REF!,Z$3,#REF!,$L87,#REF!,Z$1)
+SUMIFS(#REF!,#REF!,Z$2,#REF!,Z$3,#REF!,$L87,#REF!,Z$1)
+SUMIFS(#REF!,#REF!,"Lấy",#REF!,Z$2,#REF!,Z$3,#REF!,Z$1,#REF!,$L87)</f>
        <v>#REF!</v>
      </c>
      <c r="AA87" s="335" t="e">
        <f>SUMIFS(#REF!,#REF!,AA$2,#REF!,AA$3,#REF!,$L87,#REF!,AA$1)
+SUMIFS(#REF!,#REF!,AA$2,#REF!,AA$3,#REF!,$L87,#REF!,AA$1)
+SUMIFS(#REF!,#REF!,"Lấy",#REF!,AA$2,#REF!,AA$3,#REF!,AA$1,#REF!,$L87)</f>
        <v>#REF!</v>
      </c>
      <c r="AB87" s="335" t="e">
        <f>SUMIFS(#REF!,#REF!,AB$2,#REF!,AB$3,#REF!,$L87,#REF!,AB$1)
+SUMIFS(#REF!,#REF!,AB$2,#REF!,AB$3,#REF!,$L87,#REF!,AB$1)
+SUMIFS(#REF!,#REF!,"Lấy",#REF!,AB$2,#REF!,AB$3,#REF!,AB$1,#REF!,$L87)</f>
        <v>#REF!</v>
      </c>
      <c r="AC87" s="335" t="e">
        <f>SUMIFS(#REF!,#REF!,AC$2,#REF!,AC$3,#REF!,$L87,#REF!,AC$1)
+SUMIFS(#REF!,#REF!,AC$2,#REF!,AC$3,#REF!,$L87,#REF!,AC$1)
+SUMIFS(#REF!,#REF!,"Lấy",#REF!,AC$2,#REF!,AC$3,#REF!,AC$1,#REF!,$L87)</f>
        <v>#REF!</v>
      </c>
      <c r="AD87" s="336" t="e">
        <f t="shared" si="9"/>
        <v>#REF!</v>
      </c>
      <c r="AF87" s="335" t="e">
        <f>SUMIFS(#REF!,#REF!,AF$2,#REF!,AF$3,#REF!,$L87,#REF!,AF$1)
+SUMIFS(#REF!,#REF!,AF$2,#REF!,AF$3,#REF!,$L87,#REF!,AF$1)
+SUMIFS(#REF!,#REF!,"Lấy",#REF!,AF$2,#REF!,AF$3,#REF!,AF$1,#REF!,$L87)</f>
        <v>#REF!</v>
      </c>
      <c r="AG87" s="335" t="e">
        <f>SUMIFS(#REF!,#REF!,AG$2,#REF!,AG$3,#REF!,$L87,#REF!,AG$1)
+SUMIFS(#REF!,#REF!,AG$2,#REF!,AG$3,#REF!,$L87,#REF!,AG$1)
+SUMIFS(#REF!,#REF!,"Lấy",#REF!,AG$2,#REF!,AG$3,#REF!,AG$1,#REF!,$L87)</f>
        <v>#REF!</v>
      </c>
      <c r="AH87" s="335" t="e">
        <f>SUMIFS(#REF!,#REF!,AH$2,#REF!,AH$3,#REF!,$L87,#REF!,AH$1)
+SUMIFS(#REF!,#REF!,AH$2,#REF!,AH$3,#REF!,$L87,#REF!,AH$1)
+SUMIFS(#REF!,#REF!,"Lấy",#REF!,AH$2,#REF!,AH$3,#REF!,AH$1,#REF!,$L87)</f>
        <v>#REF!</v>
      </c>
      <c r="AI87" s="335" t="e">
        <f>SUMIFS(#REF!,#REF!,AI$2,#REF!,AI$3,#REF!,$L87,#REF!,AI$1)
+SUMIFS(#REF!,#REF!,AI$2,#REF!,AI$3,#REF!,$L87,#REF!,AI$1)
+SUMIFS(#REF!,#REF!,"Lấy",#REF!,AI$2,#REF!,AI$3,#REF!,AI$1,#REF!,$L87)</f>
        <v>#REF!</v>
      </c>
      <c r="AJ87" s="335" t="e">
        <f>SUMIFS(#REF!,#REF!,AJ$2,#REF!,AJ$3,#REF!,$L87,#REF!,AJ$1)
+SUMIFS(#REF!,#REF!,AJ$2,#REF!,AJ$3,#REF!,$L87,#REF!,AJ$1)
+SUMIFS(#REF!,#REF!,"Lấy",#REF!,AJ$2,#REF!,AJ$3,#REF!,AJ$1,#REF!,$L87)</f>
        <v>#REF!</v>
      </c>
      <c r="AK87" s="335" t="e">
        <f>SUMIFS(#REF!,#REF!,AK$2,#REF!,AK$3,#REF!,$L87,#REF!,AK$1)
+SUMIFS(#REF!,#REF!,AK$2,#REF!,AK$3,#REF!,$L87,#REF!,AK$1)
+SUMIFS(#REF!,#REF!,"Lấy",#REF!,AK$2,#REF!,AK$3,#REF!,AK$1,#REF!,$L87)</f>
        <v>#REF!</v>
      </c>
      <c r="AL87" s="335" t="e">
        <f>SUMIFS(#REF!,#REF!,AL$2,#REF!,AL$3,#REF!,$L87,#REF!,AL$1)
+SUMIFS(#REF!,#REF!,AL$2,#REF!,AL$3,#REF!,$L87,#REF!,AL$1)
+SUMIFS(#REF!,#REF!,"Lấy",#REF!,AL$2,#REF!,AL$3,#REF!,AL$1,#REF!,$L87)</f>
        <v>#REF!</v>
      </c>
      <c r="AM87" s="335" t="e">
        <f>SUMIFS(#REF!,#REF!,AM$2,#REF!,AM$3,#REF!,$L87,#REF!,AM$1)
+SUMIFS(#REF!,#REF!,AM$2,#REF!,AM$3,#REF!,$L87,#REF!,AM$1)
+SUMIFS(#REF!,#REF!,"Lấy",#REF!,AM$2,#REF!,AM$3,#REF!,AM$1,#REF!,$L87)</f>
        <v>#REF!</v>
      </c>
      <c r="AN87" s="335" t="e">
        <f>SUMIFS(#REF!,#REF!,AN$2,#REF!,AN$3,#REF!,$L87,#REF!,AN$1)
+SUMIFS(#REF!,#REF!,AN$2,#REF!,AN$3,#REF!,$L87,#REF!,AN$1)
+SUMIFS(#REF!,#REF!,"Lấy",#REF!,AN$2,#REF!,AN$3,#REF!,AN$1,#REF!,$L87)</f>
        <v>#REF!</v>
      </c>
      <c r="AO87" s="335" t="e">
        <f>SUMIFS(#REF!,#REF!,AO$2,#REF!,AO$3,#REF!,$L87,#REF!,AO$1)
+SUMIFS(#REF!,#REF!,AO$2,#REF!,AO$3,#REF!,$L87,#REF!,AO$1)
+SUMIFS(#REF!,#REF!,"Lấy",#REF!,AO$2,#REF!,AO$3,#REF!,AO$1,#REF!,$L87)</f>
        <v>#REF!</v>
      </c>
      <c r="AP87" s="335" t="e">
        <f>SUMIFS(#REF!,#REF!,AP$2,#REF!,AP$3,#REF!,$L87,#REF!,AP$1)
+SUMIFS(#REF!,#REF!,AP$2,#REF!,AP$3,#REF!,$L87,#REF!,AP$1)
+SUMIFS(#REF!,#REF!,"Lấy",#REF!,AP$2,#REF!,AP$3,#REF!,AP$1,#REF!,$L87)</f>
        <v>#REF!</v>
      </c>
      <c r="AQ87" s="335" t="e">
        <f>SUMIFS(#REF!,#REF!,AQ$2,#REF!,AQ$3,#REF!,$L87,#REF!,AQ$1)
+SUMIFS(#REF!,#REF!,AQ$2,#REF!,AQ$3,#REF!,$L87,#REF!,AQ$1)
+SUMIFS(#REF!,#REF!,"Lấy",#REF!,AQ$2,#REF!,AQ$3,#REF!,AQ$1,#REF!,$L87)</f>
        <v>#REF!</v>
      </c>
      <c r="AR87" s="336" t="e">
        <f t="shared" si="10"/>
        <v>#REF!</v>
      </c>
      <c r="AT87" s="335" t="e">
        <f>SUMIFS(#REF!,#REF!,AT$2,#REF!,AT$3,#REF!,$L87,#REF!,AT$1)
+SUMIFS(#REF!,#REF!,AT$2,#REF!,AT$3,#REF!,$L87,#REF!,AT$1)
+SUMIFS(#REF!,#REF!,"Lấy",#REF!,AT$2,#REF!,AT$3,#REF!,AT$1,#REF!,$L87)</f>
        <v>#REF!</v>
      </c>
      <c r="AU87" s="335" t="e">
        <f>SUMIFS(#REF!,#REF!,AU$2,#REF!,AU$3,#REF!,$L87,#REF!,AU$1)
+SUMIFS(#REF!,#REF!,AU$2,#REF!,AU$3,#REF!,$L87,#REF!,AU$1)
+SUMIFS(#REF!,#REF!,"Lấy",#REF!,AU$2,#REF!,AU$3,#REF!,AU$1,#REF!,$L87)</f>
        <v>#REF!</v>
      </c>
      <c r="AV87" s="335" t="e">
        <f>SUMIFS(#REF!,#REF!,AV$2,#REF!,AV$3,#REF!,$L87,#REF!,AV$1)
+SUMIFS(#REF!,#REF!,AV$2,#REF!,AV$3,#REF!,$L87,#REF!,AV$1)
+SUMIFS(#REF!,#REF!,"Lấy",#REF!,AV$2,#REF!,AV$3,#REF!,AV$1,#REF!,$L87)</f>
        <v>#REF!</v>
      </c>
      <c r="AW87" s="335" t="e">
        <f>SUMIFS(#REF!,#REF!,AW$2,#REF!,AW$3,#REF!,$L87,#REF!,AW$1)
+SUMIFS(#REF!,#REF!,AW$2,#REF!,AW$3,#REF!,$L87,#REF!,AW$1)
+SUMIFS(#REF!,#REF!,"Lấy",#REF!,AW$2,#REF!,AW$3,#REF!,AW$1,#REF!,$L87)</f>
        <v>#REF!</v>
      </c>
      <c r="AX87" s="335" t="e">
        <f>SUMIFS(#REF!,#REF!,AX$2,#REF!,AX$3,#REF!,$L87,#REF!,AX$1)
+SUMIFS(#REF!,#REF!,AX$2,#REF!,AX$3,#REF!,$L87,#REF!,AX$1)
+SUMIFS(#REF!,#REF!,"Lấy",#REF!,AX$2,#REF!,AX$3,#REF!,AX$1,#REF!,$L87)</f>
        <v>#REF!</v>
      </c>
      <c r="AY87" s="335" t="e">
        <f>SUMIFS(#REF!,#REF!,AY$2,#REF!,AY$3,#REF!,$L87,#REF!,AY$1)
+SUMIFS(#REF!,#REF!,AY$2,#REF!,AY$3,#REF!,$L87,#REF!,AY$1)
+SUMIFS(#REF!,#REF!,"Lấy",#REF!,AY$2,#REF!,AY$3,#REF!,AY$1,#REF!,$L87)</f>
        <v>#REF!</v>
      </c>
      <c r="AZ87" s="335" t="e">
        <f>SUMIFS(#REF!,#REF!,AZ$2,#REF!,AZ$3,#REF!,$L87,#REF!,AZ$1)
+SUMIFS(#REF!,#REF!,AZ$2,#REF!,AZ$3,#REF!,$L87,#REF!,AZ$1)
+SUMIFS(#REF!,#REF!,"Lấy",#REF!,AZ$2,#REF!,AZ$3,#REF!,AZ$1,#REF!,$L87)</f>
        <v>#REF!</v>
      </c>
      <c r="BA87" s="335" t="e">
        <f>SUMIFS(#REF!,#REF!,BA$2,#REF!,BA$3,#REF!,$L87,#REF!,BA$1)
+SUMIFS(#REF!,#REF!,BA$2,#REF!,BA$3,#REF!,$L87,#REF!,BA$1)
+SUMIFS(#REF!,#REF!,"Lấy",#REF!,BA$2,#REF!,BA$3,#REF!,BA$1,#REF!,$L87)</f>
        <v>#REF!</v>
      </c>
      <c r="BB87" s="335" t="e">
        <f>SUMIFS(#REF!,#REF!,BB$2,#REF!,BB$3,#REF!,$L87,#REF!,BB$1)
+SUMIFS(#REF!,#REF!,BB$2,#REF!,BB$3,#REF!,$L87,#REF!,BB$1)
+SUMIFS(#REF!,#REF!,"Lấy",#REF!,BB$2,#REF!,BB$3,#REF!,BB$1,#REF!,$L87)</f>
        <v>#REF!</v>
      </c>
      <c r="BC87" s="335" t="e">
        <f>SUMIFS(#REF!,#REF!,BC$2,#REF!,BC$3,#REF!,$L87,#REF!,BC$1)
+SUMIFS(#REF!,#REF!,BC$2,#REF!,BC$3,#REF!,$L87,#REF!,BC$1)
+SUMIFS(#REF!,#REF!,"Lấy",#REF!,BC$2,#REF!,BC$3,#REF!,BC$1,#REF!,$L87)</f>
        <v>#REF!</v>
      </c>
      <c r="BD87" s="335" t="e">
        <f>SUMIFS(#REF!,#REF!,BD$2,#REF!,BD$3,#REF!,$L87,#REF!,BD$1)
+SUMIFS(#REF!,#REF!,BD$2,#REF!,BD$3,#REF!,$L87,#REF!,BD$1)
+SUMIFS(#REF!,#REF!,"Lấy",#REF!,BD$2,#REF!,BD$3,#REF!,BD$1,#REF!,$L87)</f>
        <v>#REF!</v>
      </c>
      <c r="BE87" s="335" t="e">
        <f>SUMIFS(#REF!,#REF!,BE$2,#REF!,BE$3,#REF!,$L87,#REF!,BE$1)
+SUMIFS(#REF!,#REF!,BE$2,#REF!,BE$3,#REF!,$L87,#REF!,BE$1)
+SUMIFS(#REF!,#REF!,"Lấy",#REF!,BE$2,#REF!,BE$3,#REF!,BE$1,#REF!,$L87)</f>
        <v>#REF!</v>
      </c>
      <c r="BF87" s="336" t="e">
        <f t="shared" si="11"/>
        <v>#REF!</v>
      </c>
      <c r="BH87" s="335" t="e">
        <f>SUMIFS(#REF!,#REF!,BH$2,#REF!,BH$3,#REF!,$L87,#REF!,BH$1)
+SUMIFS(#REF!,#REF!,BH$2,#REF!,BH$3,#REF!,$L87,#REF!,BH$1)
+SUMIFS(#REF!,#REF!,"Lấy",#REF!,BH$2,#REF!,BH$3,#REF!,BH$1,#REF!,$L87)</f>
        <v>#REF!</v>
      </c>
      <c r="BI87" s="335" t="e">
        <f>SUMIFS(#REF!,#REF!,BI$2,#REF!,BI$3,#REF!,$L87,#REF!,BI$1)
+SUMIFS(#REF!,#REF!,BI$2,#REF!,BI$3,#REF!,$L87,#REF!,BI$1)
+SUMIFS(#REF!,#REF!,"Lấy",#REF!,BI$2,#REF!,BI$3,#REF!,BI$1,#REF!,$L87)</f>
        <v>#REF!</v>
      </c>
      <c r="BJ87" s="335" t="e">
        <f>SUMIFS(#REF!,#REF!,BJ$2,#REF!,BJ$3,#REF!,$L87,#REF!,BJ$1)
+SUMIFS(#REF!,#REF!,BJ$2,#REF!,BJ$3,#REF!,$L87,#REF!,BJ$1)
+SUMIFS(#REF!,#REF!,"Lấy",#REF!,BJ$2,#REF!,BJ$3,#REF!,BJ$1,#REF!,$L87)</f>
        <v>#REF!</v>
      </c>
      <c r="BK87" s="335" t="e">
        <f>SUMIFS(#REF!,#REF!,BK$2,#REF!,BK$3,#REF!,$L87,#REF!,BK$1)
+SUMIFS(#REF!,#REF!,BK$2,#REF!,BK$3,#REF!,$L87,#REF!,BK$1)
+SUMIFS(#REF!,#REF!,"Lấy",#REF!,BK$2,#REF!,BK$3,#REF!,BK$1,#REF!,$L87)</f>
        <v>#REF!</v>
      </c>
      <c r="BL87" s="335" t="e">
        <f>SUMIFS(#REF!,#REF!,BL$2,#REF!,BL$3,#REF!,$L87,#REF!,BL$1)
+SUMIFS(#REF!,#REF!,BL$2,#REF!,BL$3,#REF!,$L87,#REF!,BL$1)
+SUMIFS(#REF!,#REF!,"Lấy",#REF!,BL$2,#REF!,BL$3,#REF!,BL$1,#REF!,$L87)</f>
        <v>#REF!</v>
      </c>
      <c r="BM87" s="335" t="e">
        <f>SUMIFS(#REF!,#REF!,BM$2,#REF!,BM$3,#REF!,$L87,#REF!,BM$1)
+SUMIFS(#REF!,#REF!,BM$2,#REF!,BM$3,#REF!,$L87,#REF!,BM$1)
+SUMIFS(#REF!,#REF!,"Lấy",#REF!,BM$2,#REF!,BM$3,#REF!,BM$1,#REF!,$L87)</f>
        <v>#REF!</v>
      </c>
      <c r="BN87" s="335" t="e">
        <f>SUMIFS(#REF!,#REF!,BN$2,#REF!,BN$3,#REF!,$L87,#REF!,BN$1)
+SUMIFS(#REF!,#REF!,BN$2,#REF!,BN$3,#REF!,$L87,#REF!,BN$1)
+SUMIFS(#REF!,#REF!,"Lấy",#REF!,BN$2,#REF!,BN$3,#REF!,BN$1,#REF!,$L87)</f>
        <v>#REF!</v>
      </c>
      <c r="BO87" s="335" t="e">
        <f>SUMIFS(#REF!,#REF!,BO$2,#REF!,BO$3,#REF!,$L87,#REF!,BO$1)
+SUMIFS(#REF!,#REF!,BO$2,#REF!,BO$3,#REF!,$L87,#REF!,BO$1)
+SUMIFS(#REF!,#REF!,"Lấy",#REF!,BO$2,#REF!,BO$3,#REF!,BO$1,#REF!,$L87)</f>
        <v>#REF!</v>
      </c>
      <c r="BP87" s="335" t="e">
        <f>SUMIFS(#REF!,#REF!,BP$2,#REF!,BP$3,#REF!,$L87,#REF!,BP$1)
+SUMIFS(#REF!,#REF!,BP$2,#REF!,BP$3,#REF!,$L87,#REF!,BP$1)
+SUMIFS(#REF!,#REF!,"Lấy",#REF!,BP$2,#REF!,BP$3,#REF!,BP$1,#REF!,$L87)</f>
        <v>#REF!</v>
      </c>
      <c r="BQ87" s="335" t="e">
        <f>SUMIFS(#REF!,#REF!,BQ$2,#REF!,BQ$3,#REF!,$L87,#REF!,BQ$1)
+SUMIFS(#REF!,#REF!,BQ$2,#REF!,BQ$3,#REF!,$L87,#REF!,BQ$1)
+SUMIFS(#REF!,#REF!,"Lấy",#REF!,BQ$2,#REF!,BQ$3,#REF!,BQ$1,#REF!,$L87)</f>
        <v>#REF!</v>
      </c>
      <c r="BR87" s="335" t="e">
        <f>SUMIFS(#REF!,#REF!,BR$2,#REF!,BR$3,#REF!,$L87,#REF!,BR$1)
+SUMIFS(#REF!,#REF!,BR$2,#REF!,BR$3,#REF!,$L87,#REF!,BR$1)
+SUMIFS(#REF!,#REF!,"Lấy",#REF!,BR$2,#REF!,BR$3,#REF!,BR$1,#REF!,$L87)</f>
        <v>#REF!</v>
      </c>
      <c r="BS87" s="335" t="e">
        <f>SUMIFS(#REF!,#REF!,BS$2,#REF!,BS$3,#REF!,$L87,#REF!,BS$1)
+SUMIFS(#REF!,#REF!,BS$2,#REF!,BS$3,#REF!,$L87,#REF!,BS$1)
+SUMIFS(#REF!,#REF!,"Lấy",#REF!,BS$2,#REF!,BS$3,#REF!,BS$1,#REF!,$L87)</f>
        <v>#REF!</v>
      </c>
      <c r="BT87" s="336" t="e">
        <f t="shared" si="12"/>
        <v>#REF!</v>
      </c>
      <c r="BV87" s="331">
        <v>0</v>
      </c>
      <c r="BW87" s="331">
        <v>0</v>
      </c>
      <c r="BX87" s="331">
        <v>0</v>
      </c>
      <c r="BY87" s="331">
        <v>0</v>
      </c>
      <c r="BZ87" s="331">
        <v>0</v>
      </c>
      <c r="CA87" s="331">
        <v>0</v>
      </c>
      <c r="CB87" s="331">
        <v>0</v>
      </c>
      <c r="CC87" s="331">
        <v>0</v>
      </c>
      <c r="CD87" s="331">
        <v>0</v>
      </c>
      <c r="CE87" s="331">
        <v>0</v>
      </c>
      <c r="CF87" s="331">
        <v>0</v>
      </c>
      <c r="CG87" s="331">
        <v>0</v>
      </c>
      <c r="CH87" s="336">
        <f t="shared" si="13"/>
        <v>0</v>
      </c>
      <c r="CI87" s="377">
        <f t="shared" si="14"/>
        <v>0</v>
      </c>
      <c r="CJ87" s="331">
        <v>0</v>
      </c>
      <c r="CK87" s="331">
        <v>0</v>
      </c>
      <c r="CL87" s="331">
        <v>0</v>
      </c>
      <c r="CM87" s="331">
        <v>0</v>
      </c>
      <c r="CN87" s="331">
        <v>0</v>
      </c>
      <c r="CO87" s="335"/>
      <c r="CP87" s="335"/>
      <c r="CQ87" s="335"/>
      <c r="CR87" s="335"/>
      <c r="CS87" s="335"/>
      <c r="CT87" s="335"/>
      <c r="CU87" s="335"/>
      <c r="CV87" s="336">
        <f t="shared" si="15"/>
        <v>0</v>
      </c>
      <c r="CX87" s="1033"/>
    </row>
    <row r="88" spans="1:102" ht="27.6" x14ac:dyDescent="0.25">
      <c r="B88" s="172">
        <f>IF(C88=0,"",MAX($B$7:B87)+1)</f>
        <v>80</v>
      </c>
      <c r="C88" s="21">
        <v>6423002204</v>
      </c>
      <c r="D88" s="9" t="str">
        <f>_xlfn.XLOOKUP(C88,'COA_DTGroup_Update 20260428'!$C$410:$C$854,'COA_DTGroup_Update 20260428'!$A$410:$A$854,"")</f>
        <v>Sửa chữa, bảo trì phương tiện vận tải - Thuê ngoài</v>
      </c>
      <c r="E88" s="9" t="s">
        <v>143</v>
      </c>
      <c r="F88" s="21" t="s">
        <v>878</v>
      </c>
      <c r="G88" s="171" t="s">
        <v>879</v>
      </c>
      <c r="H88" s="179">
        <f>VLOOKUP(C88,'COA_DTGroup_Update 20260428'!C:D,2,0)</f>
        <v>642</v>
      </c>
      <c r="I88" s="179">
        <v>46</v>
      </c>
      <c r="J88" s="198" t="s">
        <v>143</v>
      </c>
      <c r="K88" s="222"/>
      <c r="L88" s="1041" t="s">
        <v>680</v>
      </c>
      <c r="M88" s="1042" t="s">
        <v>2258</v>
      </c>
      <c r="N88" s="1039"/>
      <c r="O88" s="1039" t="s">
        <v>680</v>
      </c>
      <c r="P88" s="1" t="b">
        <v>1</v>
      </c>
      <c r="R88" s="333" t="e">
        <f>SUMIFS(#REF!,#REF!,R$2,#REF!,R$3,#REF!,$L88,#REF!,R$1)
+SUMIFS(#REF!,#REF!,R$2,#REF!,R$3,#REF!,$L88,#REF!,R$1)
+SUMIFS(#REF!,#REF!,"Lấy",#REF!,R$2,#REF!,R$3,#REF!,R$1,#REF!,$L88)</f>
        <v>#REF!</v>
      </c>
      <c r="S88" s="333" t="e">
        <f>SUMIFS(#REF!,#REF!,S$2,#REF!,S$3,#REF!,$L88,#REF!,S$1)
+SUMIFS(#REF!,#REF!,S$2,#REF!,S$3,#REF!,$L88,#REF!,S$1)
+SUMIFS(#REF!,#REF!,"Lấy",#REF!,S$2,#REF!,S$3,#REF!,S$1,#REF!,$L88)</f>
        <v>#REF!</v>
      </c>
      <c r="T88" s="333" t="e">
        <f>SUMIFS(#REF!,#REF!,T$2,#REF!,T$3,#REF!,$L88,#REF!,T$1)
+SUMIFS(#REF!,#REF!,T$2,#REF!,T$3,#REF!,$L88,#REF!,T$1)
+SUMIFS(#REF!,#REF!,"Lấy",#REF!,T$2,#REF!,T$3,#REF!,T$1,#REF!,$L88)</f>
        <v>#REF!</v>
      </c>
      <c r="U88" s="333" t="e">
        <f>SUMIFS(#REF!,#REF!,U$2,#REF!,U$3,#REF!,$L88,#REF!,U$1)
+SUMIFS(#REF!,#REF!,U$2,#REF!,U$3,#REF!,$L88,#REF!,U$1)
+SUMIFS(#REF!,#REF!,"Lấy",#REF!,U$2,#REF!,U$3,#REF!,U$1,#REF!,$L88)</f>
        <v>#REF!</v>
      </c>
      <c r="V88" s="333" t="e">
        <f>SUMIFS(#REF!,#REF!,V$2,#REF!,V$3,#REF!,$L88,#REF!,V$1)
+SUMIFS(#REF!,#REF!,V$2,#REF!,V$3,#REF!,$L88,#REF!,V$1)
+SUMIFS(#REF!,#REF!,"Lấy",#REF!,V$2,#REF!,V$3,#REF!,V$1,#REF!,$L88)</f>
        <v>#REF!</v>
      </c>
      <c r="W88" s="333" t="e">
        <f>SUMIFS(#REF!,#REF!,W$2,#REF!,W$3,#REF!,$L88,#REF!,W$1)
+SUMIFS(#REF!,#REF!,W$2,#REF!,W$3,#REF!,$L88,#REF!,W$1)
+SUMIFS(#REF!,#REF!,"Lấy",#REF!,W$2,#REF!,W$3,#REF!,W$1,#REF!,$L88)</f>
        <v>#REF!</v>
      </c>
      <c r="X88" s="333" t="e">
        <f>SUMIFS(#REF!,#REF!,X$2,#REF!,X$3,#REF!,$L88,#REF!,X$1)
+SUMIFS(#REF!,#REF!,X$2,#REF!,X$3,#REF!,$L88,#REF!,X$1)
+SUMIFS(#REF!,#REF!,"Lấy",#REF!,X$2,#REF!,X$3,#REF!,X$1,#REF!,$L88)</f>
        <v>#REF!</v>
      </c>
      <c r="Y88" s="333" t="e">
        <f>SUMIFS(#REF!,#REF!,Y$2,#REF!,Y$3,#REF!,$L88,#REF!,Y$1)
+SUMIFS(#REF!,#REF!,Y$2,#REF!,Y$3,#REF!,$L88,#REF!,Y$1)
+SUMIFS(#REF!,#REF!,"Lấy",#REF!,Y$2,#REF!,Y$3,#REF!,Y$1,#REF!,$L88)</f>
        <v>#REF!</v>
      </c>
      <c r="Z88" s="333" t="e">
        <f>SUMIFS(#REF!,#REF!,Z$2,#REF!,Z$3,#REF!,$L88,#REF!,Z$1)
+SUMIFS(#REF!,#REF!,Z$2,#REF!,Z$3,#REF!,$L88,#REF!,Z$1)
+SUMIFS(#REF!,#REF!,"Lấy",#REF!,Z$2,#REF!,Z$3,#REF!,Z$1,#REF!,$L88)</f>
        <v>#REF!</v>
      </c>
      <c r="AA88" s="333" t="e">
        <f>SUMIFS(#REF!,#REF!,AA$2,#REF!,AA$3,#REF!,$L88,#REF!,AA$1)
+SUMIFS(#REF!,#REF!,AA$2,#REF!,AA$3,#REF!,$L88,#REF!,AA$1)
+SUMIFS(#REF!,#REF!,"Lấy",#REF!,AA$2,#REF!,AA$3,#REF!,AA$1,#REF!,$L88)</f>
        <v>#REF!</v>
      </c>
      <c r="AB88" s="333" t="e">
        <f>SUMIFS(#REF!,#REF!,AB$2,#REF!,AB$3,#REF!,$L88,#REF!,AB$1)
+SUMIFS(#REF!,#REF!,AB$2,#REF!,AB$3,#REF!,$L88,#REF!,AB$1)
+SUMIFS(#REF!,#REF!,"Lấy",#REF!,AB$2,#REF!,AB$3,#REF!,AB$1,#REF!,$L88)</f>
        <v>#REF!</v>
      </c>
      <c r="AC88" s="333" t="e">
        <f>SUMIFS(#REF!,#REF!,AC$2,#REF!,AC$3,#REF!,$L88,#REF!,AC$1)
+SUMIFS(#REF!,#REF!,AC$2,#REF!,AC$3,#REF!,$L88,#REF!,AC$1)
+SUMIFS(#REF!,#REF!,"Lấy",#REF!,AC$2,#REF!,AC$3,#REF!,AC$1,#REF!,$L88)</f>
        <v>#REF!</v>
      </c>
      <c r="AD88" s="334" t="e">
        <f t="shared" si="9"/>
        <v>#REF!</v>
      </c>
      <c r="AF88" s="333" t="e">
        <f>SUMIFS(#REF!,#REF!,AF$2,#REF!,AF$3,#REF!,$L88,#REF!,AF$1)
+SUMIFS(#REF!,#REF!,AF$2,#REF!,AF$3,#REF!,$L88,#REF!,AF$1)
+SUMIFS(#REF!,#REF!,"Lấy",#REF!,AF$2,#REF!,AF$3,#REF!,AF$1,#REF!,$L88)</f>
        <v>#REF!</v>
      </c>
      <c r="AG88" s="333" t="e">
        <f>SUMIFS(#REF!,#REF!,AG$2,#REF!,AG$3,#REF!,$L88,#REF!,AG$1)
+SUMIFS(#REF!,#REF!,AG$2,#REF!,AG$3,#REF!,$L88,#REF!,AG$1)
+SUMIFS(#REF!,#REF!,"Lấy",#REF!,AG$2,#REF!,AG$3,#REF!,AG$1,#REF!,$L88)</f>
        <v>#REF!</v>
      </c>
      <c r="AH88" s="333" t="e">
        <f>SUMIFS(#REF!,#REF!,AH$2,#REF!,AH$3,#REF!,$L88,#REF!,AH$1)
+SUMIFS(#REF!,#REF!,AH$2,#REF!,AH$3,#REF!,$L88,#REF!,AH$1)
+SUMIFS(#REF!,#REF!,"Lấy",#REF!,AH$2,#REF!,AH$3,#REF!,AH$1,#REF!,$L88)</f>
        <v>#REF!</v>
      </c>
      <c r="AI88" s="333" t="e">
        <f>SUMIFS(#REF!,#REF!,AI$2,#REF!,AI$3,#REF!,$L88,#REF!,AI$1)
+SUMIFS(#REF!,#REF!,AI$2,#REF!,AI$3,#REF!,$L88,#REF!,AI$1)
+SUMIFS(#REF!,#REF!,"Lấy",#REF!,AI$2,#REF!,AI$3,#REF!,AI$1,#REF!,$L88)</f>
        <v>#REF!</v>
      </c>
      <c r="AJ88" s="333" t="e">
        <f>SUMIFS(#REF!,#REF!,AJ$2,#REF!,AJ$3,#REF!,$L88,#REF!,AJ$1)
+SUMIFS(#REF!,#REF!,AJ$2,#REF!,AJ$3,#REF!,$L88,#REF!,AJ$1)
+SUMIFS(#REF!,#REF!,"Lấy",#REF!,AJ$2,#REF!,AJ$3,#REF!,AJ$1,#REF!,$L88)</f>
        <v>#REF!</v>
      </c>
      <c r="AK88" s="333" t="e">
        <f>SUMIFS(#REF!,#REF!,AK$2,#REF!,AK$3,#REF!,$L88,#REF!,AK$1)
+SUMIFS(#REF!,#REF!,AK$2,#REF!,AK$3,#REF!,$L88,#REF!,AK$1)
+SUMIFS(#REF!,#REF!,"Lấy",#REF!,AK$2,#REF!,AK$3,#REF!,AK$1,#REF!,$L88)</f>
        <v>#REF!</v>
      </c>
      <c r="AL88" s="333" t="e">
        <f>SUMIFS(#REF!,#REF!,AL$2,#REF!,AL$3,#REF!,$L88,#REF!,AL$1)
+SUMIFS(#REF!,#REF!,AL$2,#REF!,AL$3,#REF!,$L88,#REF!,AL$1)
+SUMIFS(#REF!,#REF!,"Lấy",#REF!,AL$2,#REF!,AL$3,#REF!,AL$1,#REF!,$L88)</f>
        <v>#REF!</v>
      </c>
      <c r="AM88" s="333" t="e">
        <f>SUMIFS(#REF!,#REF!,AM$2,#REF!,AM$3,#REF!,$L88,#REF!,AM$1)
+SUMIFS(#REF!,#REF!,AM$2,#REF!,AM$3,#REF!,$L88,#REF!,AM$1)
+SUMIFS(#REF!,#REF!,"Lấy",#REF!,AM$2,#REF!,AM$3,#REF!,AM$1,#REF!,$L88)</f>
        <v>#REF!</v>
      </c>
      <c r="AN88" s="333" t="e">
        <f>SUMIFS(#REF!,#REF!,AN$2,#REF!,AN$3,#REF!,$L88,#REF!,AN$1)
+SUMIFS(#REF!,#REF!,AN$2,#REF!,AN$3,#REF!,$L88,#REF!,AN$1)
+SUMIFS(#REF!,#REF!,"Lấy",#REF!,AN$2,#REF!,AN$3,#REF!,AN$1,#REF!,$L88)</f>
        <v>#REF!</v>
      </c>
      <c r="AO88" s="333" t="e">
        <f>SUMIFS(#REF!,#REF!,AO$2,#REF!,AO$3,#REF!,$L88,#REF!,AO$1)
+SUMIFS(#REF!,#REF!,AO$2,#REF!,AO$3,#REF!,$L88,#REF!,AO$1)
+SUMIFS(#REF!,#REF!,"Lấy",#REF!,AO$2,#REF!,AO$3,#REF!,AO$1,#REF!,$L88)</f>
        <v>#REF!</v>
      </c>
      <c r="AP88" s="333" t="e">
        <f>SUMIFS(#REF!,#REF!,AP$2,#REF!,AP$3,#REF!,$L88,#REF!,AP$1)
+SUMIFS(#REF!,#REF!,AP$2,#REF!,AP$3,#REF!,$L88,#REF!,AP$1)
+SUMIFS(#REF!,#REF!,"Lấy",#REF!,AP$2,#REF!,AP$3,#REF!,AP$1,#REF!,$L88)</f>
        <v>#REF!</v>
      </c>
      <c r="AQ88" s="333" t="e">
        <f>SUMIFS(#REF!,#REF!,AQ$2,#REF!,AQ$3,#REF!,$L88,#REF!,AQ$1)
+SUMIFS(#REF!,#REF!,AQ$2,#REF!,AQ$3,#REF!,$L88,#REF!,AQ$1)
+SUMIFS(#REF!,#REF!,"Lấy",#REF!,AQ$2,#REF!,AQ$3,#REF!,AQ$1,#REF!,$L88)</f>
        <v>#REF!</v>
      </c>
      <c r="AR88" s="334" t="e">
        <f t="shared" si="10"/>
        <v>#REF!</v>
      </c>
      <c r="AT88" s="333" t="e">
        <f>SUMIFS(#REF!,#REF!,AT$2,#REF!,AT$3,#REF!,$L88,#REF!,AT$1)
+SUMIFS(#REF!,#REF!,AT$2,#REF!,AT$3,#REF!,$L88,#REF!,AT$1)
+SUMIFS(#REF!,#REF!,"Lấy",#REF!,AT$2,#REF!,AT$3,#REF!,AT$1,#REF!,$L88)</f>
        <v>#REF!</v>
      </c>
      <c r="AU88" s="333" t="e">
        <f>SUMIFS(#REF!,#REF!,AU$2,#REF!,AU$3,#REF!,$L88,#REF!,AU$1)
+SUMIFS(#REF!,#REF!,AU$2,#REF!,AU$3,#REF!,$L88,#REF!,AU$1)
+SUMIFS(#REF!,#REF!,"Lấy",#REF!,AU$2,#REF!,AU$3,#REF!,AU$1,#REF!,$L88)</f>
        <v>#REF!</v>
      </c>
      <c r="AV88" s="333" t="e">
        <f>SUMIFS(#REF!,#REF!,AV$2,#REF!,AV$3,#REF!,$L88,#REF!,AV$1)
+SUMIFS(#REF!,#REF!,AV$2,#REF!,AV$3,#REF!,$L88,#REF!,AV$1)
+SUMIFS(#REF!,#REF!,"Lấy",#REF!,AV$2,#REF!,AV$3,#REF!,AV$1,#REF!,$L88)</f>
        <v>#REF!</v>
      </c>
      <c r="AW88" s="333" t="e">
        <f>SUMIFS(#REF!,#REF!,AW$2,#REF!,AW$3,#REF!,$L88,#REF!,AW$1)
+SUMIFS(#REF!,#REF!,AW$2,#REF!,AW$3,#REF!,$L88,#REF!,AW$1)
+SUMIFS(#REF!,#REF!,"Lấy",#REF!,AW$2,#REF!,AW$3,#REF!,AW$1,#REF!,$L88)</f>
        <v>#REF!</v>
      </c>
      <c r="AX88" s="333" t="e">
        <f>SUMIFS(#REF!,#REF!,AX$2,#REF!,AX$3,#REF!,$L88,#REF!,AX$1)
+SUMIFS(#REF!,#REF!,AX$2,#REF!,AX$3,#REF!,$L88,#REF!,AX$1)
+SUMIFS(#REF!,#REF!,"Lấy",#REF!,AX$2,#REF!,AX$3,#REF!,AX$1,#REF!,$L88)</f>
        <v>#REF!</v>
      </c>
      <c r="AY88" s="333" t="e">
        <f>SUMIFS(#REF!,#REF!,AY$2,#REF!,AY$3,#REF!,$L88,#REF!,AY$1)
+SUMIFS(#REF!,#REF!,AY$2,#REF!,AY$3,#REF!,$L88,#REF!,AY$1)
+SUMIFS(#REF!,#REF!,"Lấy",#REF!,AY$2,#REF!,AY$3,#REF!,AY$1,#REF!,$L88)</f>
        <v>#REF!</v>
      </c>
      <c r="AZ88" s="333" t="e">
        <f>SUMIFS(#REF!,#REF!,AZ$2,#REF!,AZ$3,#REF!,$L88,#REF!,AZ$1)
+SUMIFS(#REF!,#REF!,AZ$2,#REF!,AZ$3,#REF!,$L88,#REF!,AZ$1)
+SUMIFS(#REF!,#REF!,"Lấy",#REF!,AZ$2,#REF!,AZ$3,#REF!,AZ$1,#REF!,$L88)</f>
        <v>#REF!</v>
      </c>
      <c r="BA88" s="333" t="e">
        <f>SUMIFS(#REF!,#REF!,BA$2,#REF!,BA$3,#REF!,$L88,#REF!,BA$1)
+SUMIFS(#REF!,#REF!,BA$2,#REF!,BA$3,#REF!,$L88,#REF!,BA$1)
+SUMIFS(#REF!,#REF!,"Lấy",#REF!,BA$2,#REF!,BA$3,#REF!,BA$1,#REF!,$L88)</f>
        <v>#REF!</v>
      </c>
      <c r="BB88" s="333" t="e">
        <f>SUMIFS(#REF!,#REF!,BB$2,#REF!,BB$3,#REF!,$L88,#REF!,BB$1)
+SUMIFS(#REF!,#REF!,BB$2,#REF!,BB$3,#REF!,$L88,#REF!,BB$1)
+SUMIFS(#REF!,#REF!,"Lấy",#REF!,BB$2,#REF!,BB$3,#REF!,BB$1,#REF!,$L88)</f>
        <v>#REF!</v>
      </c>
      <c r="BC88" s="333" t="e">
        <f>SUMIFS(#REF!,#REF!,BC$2,#REF!,BC$3,#REF!,$L88,#REF!,BC$1)
+SUMIFS(#REF!,#REF!,BC$2,#REF!,BC$3,#REF!,$L88,#REF!,BC$1)
+SUMIFS(#REF!,#REF!,"Lấy",#REF!,BC$2,#REF!,BC$3,#REF!,BC$1,#REF!,$L88)</f>
        <v>#REF!</v>
      </c>
      <c r="BD88" s="333" t="e">
        <f>SUMIFS(#REF!,#REF!,BD$2,#REF!,BD$3,#REF!,$L88,#REF!,BD$1)
+SUMIFS(#REF!,#REF!,BD$2,#REF!,BD$3,#REF!,$L88,#REF!,BD$1)
+SUMIFS(#REF!,#REF!,"Lấy",#REF!,BD$2,#REF!,BD$3,#REF!,BD$1,#REF!,$L88)</f>
        <v>#REF!</v>
      </c>
      <c r="BE88" s="333" t="e">
        <f>SUMIFS(#REF!,#REF!,BE$2,#REF!,BE$3,#REF!,$L88,#REF!,BE$1)
+SUMIFS(#REF!,#REF!,BE$2,#REF!,BE$3,#REF!,$L88,#REF!,BE$1)
+SUMIFS(#REF!,#REF!,"Lấy",#REF!,BE$2,#REF!,BE$3,#REF!,BE$1,#REF!,$L88)</f>
        <v>#REF!</v>
      </c>
      <c r="BF88" s="334" t="e">
        <f t="shared" si="11"/>
        <v>#REF!</v>
      </c>
      <c r="BH88" s="333" t="e">
        <f>SUMIFS(#REF!,#REF!,BH$2,#REF!,BH$3,#REF!,$L88,#REF!,BH$1)
+SUMIFS(#REF!,#REF!,BH$2,#REF!,BH$3,#REF!,$L88,#REF!,BH$1)
+SUMIFS(#REF!,#REF!,"Lấy",#REF!,BH$2,#REF!,BH$3,#REF!,BH$1,#REF!,$L88)</f>
        <v>#REF!</v>
      </c>
      <c r="BI88" s="333" t="e">
        <f>SUMIFS(#REF!,#REF!,BI$2,#REF!,BI$3,#REF!,$L88,#REF!,BI$1)
+SUMIFS(#REF!,#REF!,BI$2,#REF!,BI$3,#REF!,$L88,#REF!,BI$1)
+SUMIFS(#REF!,#REF!,"Lấy",#REF!,BI$2,#REF!,BI$3,#REF!,BI$1,#REF!,$L88)</f>
        <v>#REF!</v>
      </c>
      <c r="BJ88" s="333" t="e">
        <f>SUMIFS(#REF!,#REF!,BJ$2,#REF!,BJ$3,#REF!,$L88,#REF!,BJ$1)
+SUMIFS(#REF!,#REF!,BJ$2,#REF!,BJ$3,#REF!,$L88,#REF!,BJ$1)
+SUMIFS(#REF!,#REF!,"Lấy",#REF!,BJ$2,#REF!,BJ$3,#REF!,BJ$1,#REF!,$L88)</f>
        <v>#REF!</v>
      </c>
      <c r="BK88" s="333" t="e">
        <f>SUMIFS(#REF!,#REF!,BK$2,#REF!,BK$3,#REF!,$L88,#REF!,BK$1)
+SUMIFS(#REF!,#REF!,BK$2,#REF!,BK$3,#REF!,$L88,#REF!,BK$1)
+SUMIFS(#REF!,#REF!,"Lấy",#REF!,BK$2,#REF!,BK$3,#REF!,BK$1,#REF!,$L88)</f>
        <v>#REF!</v>
      </c>
      <c r="BL88" s="333" t="e">
        <f>SUMIFS(#REF!,#REF!,BL$2,#REF!,BL$3,#REF!,$L88,#REF!,BL$1)
+SUMIFS(#REF!,#REF!,BL$2,#REF!,BL$3,#REF!,$L88,#REF!,BL$1)
+SUMIFS(#REF!,#REF!,"Lấy",#REF!,BL$2,#REF!,BL$3,#REF!,BL$1,#REF!,$L88)</f>
        <v>#REF!</v>
      </c>
      <c r="BM88" s="333" t="e">
        <f>SUMIFS(#REF!,#REF!,BM$2,#REF!,BM$3,#REF!,$L88,#REF!,BM$1)
+SUMIFS(#REF!,#REF!,BM$2,#REF!,BM$3,#REF!,$L88,#REF!,BM$1)
+SUMIFS(#REF!,#REF!,"Lấy",#REF!,BM$2,#REF!,BM$3,#REF!,BM$1,#REF!,$L88)</f>
        <v>#REF!</v>
      </c>
      <c r="BN88" s="333" t="e">
        <f>SUMIFS(#REF!,#REF!,BN$2,#REF!,BN$3,#REF!,$L88,#REF!,BN$1)
+SUMIFS(#REF!,#REF!,BN$2,#REF!,BN$3,#REF!,$L88,#REF!,BN$1)
+SUMIFS(#REF!,#REF!,"Lấy",#REF!,BN$2,#REF!,BN$3,#REF!,BN$1,#REF!,$L88)</f>
        <v>#REF!</v>
      </c>
      <c r="BO88" s="333" t="e">
        <f>SUMIFS(#REF!,#REF!,BO$2,#REF!,BO$3,#REF!,$L88,#REF!,BO$1)
+SUMIFS(#REF!,#REF!,BO$2,#REF!,BO$3,#REF!,$L88,#REF!,BO$1)
+SUMIFS(#REF!,#REF!,"Lấy",#REF!,BO$2,#REF!,BO$3,#REF!,BO$1,#REF!,$L88)</f>
        <v>#REF!</v>
      </c>
      <c r="BP88" s="333" t="e">
        <f>SUMIFS(#REF!,#REF!,BP$2,#REF!,BP$3,#REF!,$L88,#REF!,BP$1)
+SUMIFS(#REF!,#REF!,BP$2,#REF!,BP$3,#REF!,$L88,#REF!,BP$1)
+SUMIFS(#REF!,#REF!,"Lấy",#REF!,BP$2,#REF!,BP$3,#REF!,BP$1,#REF!,$L88)</f>
        <v>#REF!</v>
      </c>
      <c r="BQ88" s="333" t="e">
        <f>SUMIFS(#REF!,#REF!,BQ$2,#REF!,BQ$3,#REF!,$L88,#REF!,BQ$1)
+SUMIFS(#REF!,#REF!,BQ$2,#REF!,BQ$3,#REF!,$L88,#REF!,BQ$1)
+SUMIFS(#REF!,#REF!,"Lấy",#REF!,BQ$2,#REF!,BQ$3,#REF!,BQ$1,#REF!,$L88)</f>
        <v>#REF!</v>
      </c>
      <c r="BR88" s="333" t="e">
        <f>SUMIFS(#REF!,#REF!,BR$2,#REF!,BR$3,#REF!,$L88,#REF!,BR$1)
+SUMIFS(#REF!,#REF!,BR$2,#REF!,BR$3,#REF!,$L88,#REF!,BR$1)
+SUMIFS(#REF!,#REF!,"Lấy",#REF!,BR$2,#REF!,BR$3,#REF!,BR$1,#REF!,$L88)</f>
        <v>#REF!</v>
      </c>
      <c r="BS88" s="333" t="e">
        <f>SUMIFS(#REF!,#REF!,BS$2,#REF!,BS$3,#REF!,$L88,#REF!,BS$1)
+SUMIFS(#REF!,#REF!,BS$2,#REF!,BS$3,#REF!,$L88,#REF!,BS$1)
+SUMIFS(#REF!,#REF!,"Lấy",#REF!,BS$2,#REF!,BS$3,#REF!,BS$1,#REF!,$L88)</f>
        <v>#REF!</v>
      </c>
      <c r="BT88" s="334" t="e">
        <f t="shared" si="12"/>
        <v>#REF!</v>
      </c>
      <c r="BV88" s="331">
        <v>0</v>
      </c>
      <c r="BW88" s="331">
        <v>0</v>
      </c>
      <c r="BX88" s="331">
        <v>0</v>
      </c>
      <c r="BY88" s="331">
        <v>0</v>
      </c>
      <c r="BZ88" s="331">
        <v>0</v>
      </c>
      <c r="CA88" s="331">
        <v>0</v>
      </c>
      <c r="CB88" s="331">
        <v>0</v>
      </c>
      <c r="CC88" s="331">
        <v>0</v>
      </c>
      <c r="CD88" s="331">
        <v>0</v>
      </c>
      <c r="CE88" s="331">
        <v>0</v>
      </c>
      <c r="CF88" s="331">
        <v>0</v>
      </c>
      <c r="CG88" s="331">
        <v>0</v>
      </c>
      <c r="CH88" s="334">
        <f t="shared" si="13"/>
        <v>0</v>
      </c>
      <c r="CI88" s="377">
        <f t="shared" si="14"/>
        <v>0</v>
      </c>
      <c r="CJ88" s="331">
        <v>0</v>
      </c>
      <c r="CK88" s="331">
        <v>0</v>
      </c>
      <c r="CL88" s="331">
        <v>0</v>
      </c>
      <c r="CM88" s="331">
        <v>0</v>
      </c>
      <c r="CN88" s="331">
        <v>0</v>
      </c>
      <c r="CO88" s="333"/>
      <c r="CP88" s="333"/>
      <c r="CQ88" s="333"/>
      <c r="CR88" s="333"/>
      <c r="CS88" s="333"/>
      <c r="CT88" s="333"/>
      <c r="CU88" s="333"/>
      <c r="CV88" s="334">
        <f t="shared" si="15"/>
        <v>0</v>
      </c>
      <c r="CX88" s="1033"/>
    </row>
    <row r="89" spans="1:102" s="3" customFormat="1" ht="41.4" x14ac:dyDescent="0.25">
      <c r="A89" s="191"/>
      <c r="B89" s="212">
        <f>IF(C89=0,"",MAX($B$7:B88)+1)</f>
        <v>81</v>
      </c>
      <c r="C89" s="204">
        <v>6423002206</v>
      </c>
      <c r="D89" s="205" t="str">
        <f>_xlfn.XLOOKUP(C89,'COA_DTGroup_Update 20260428'!$C$410:$C$854,'COA_DTGroup_Update 20260428'!$A$410:$A$854,"")</f>
        <v>Sửa chữa phương tiện vận tải thuê ngoài-Vá vỏ xe</v>
      </c>
      <c r="E89" s="205"/>
      <c r="F89" s="204" t="s">
        <v>880</v>
      </c>
      <c r="G89" s="205" t="s">
        <v>885</v>
      </c>
      <c r="H89" s="200">
        <f>VLOOKUP(C89,'COA_DTGroup_Update 20260428'!C:D,2,0)</f>
        <v>642</v>
      </c>
      <c r="I89" s="200">
        <v>46</v>
      </c>
      <c r="J89" s="201" t="s">
        <v>143</v>
      </c>
      <c r="K89" s="223"/>
      <c r="L89" s="286" t="s">
        <v>742</v>
      </c>
      <c r="M89" s="287" t="s">
        <v>2258</v>
      </c>
      <c r="N89" s="284"/>
      <c r="O89" s="284" t="s">
        <v>742</v>
      </c>
      <c r="P89" s="1" t="b">
        <v>1</v>
      </c>
      <c r="R89" s="335" t="e">
        <f>SUMIFS(#REF!,#REF!,R$2,#REF!,R$3,#REF!,$L89,#REF!,R$1)
+SUMIFS(#REF!,#REF!,R$2,#REF!,R$3,#REF!,$L89,#REF!,R$1)
+SUMIFS(#REF!,#REF!,"Lấy",#REF!,R$2,#REF!,R$3,#REF!,R$1,#REF!,$L89)</f>
        <v>#REF!</v>
      </c>
      <c r="S89" s="335" t="e">
        <f>SUMIFS(#REF!,#REF!,S$2,#REF!,S$3,#REF!,$L89,#REF!,S$1)
+SUMIFS(#REF!,#REF!,S$2,#REF!,S$3,#REF!,$L89,#REF!,S$1)
+SUMIFS(#REF!,#REF!,"Lấy",#REF!,S$2,#REF!,S$3,#REF!,S$1,#REF!,$L89)</f>
        <v>#REF!</v>
      </c>
      <c r="T89" s="335" t="e">
        <f>SUMIFS(#REF!,#REF!,T$2,#REF!,T$3,#REF!,$L89,#REF!,T$1)
+SUMIFS(#REF!,#REF!,T$2,#REF!,T$3,#REF!,$L89,#REF!,T$1)
+SUMIFS(#REF!,#REF!,"Lấy",#REF!,T$2,#REF!,T$3,#REF!,T$1,#REF!,$L89)</f>
        <v>#REF!</v>
      </c>
      <c r="U89" s="335" t="e">
        <f>SUMIFS(#REF!,#REF!,U$2,#REF!,U$3,#REF!,$L89,#REF!,U$1)
+SUMIFS(#REF!,#REF!,U$2,#REF!,U$3,#REF!,$L89,#REF!,U$1)
+SUMIFS(#REF!,#REF!,"Lấy",#REF!,U$2,#REF!,U$3,#REF!,U$1,#REF!,$L89)</f>
        <v>#REF!</v>
      </c>
      <c r="V89" s="335" t="e">
        <f>SUMIFS(#REF!,#REF!,V$2,#REF!,V$3,#REF!,$L89,#REF!,V$1)
+SUMIFS(#REF!,#REF!,V$2,#REF!,V$3,#REF!,$L89,#REF!,V$1)
+SUMIFS(#REF!,#REF!,"Lấy",#REF!,V$2,#REF!,V$3,#REF!,V$1,#REF!,$L89)</f>
        <v>#REF!</v>
      </c>
      <c r="W89" s="335" t="e">
        <f>SUMIFS(#REF!,#REF!,W$2,#REF!,W$3,#REF!,$L89,#REF!,W$1)
+SUMIFS(#REF!,#REF!,W$2,#REF!,W$3,#REF!,$L89,#REF!,W$1)
+SUMIFS(#REF!,#REF!,"Lấy",#REF!,W$2,#REF!,W$3,#REF!,W$1,#REF!,$L89)</f>
        <v>#REF!</v>
      </c>
      <c r="X89" s="335" t="e">
        <f>SUMIFS(#REF!,#REF!,X$2,#REF!,X$3,#REF!,$L89,#REF!,X$1)
+SUMIFS(#REF!,#REF!,X$2,#REF!,X$3,#REF!,$L89,#REF!,X$1)
+SUMIFS(#REF!,#REF!,"Lấy",#REF!,X$2,#REF!,X$3,#REF!,X$1,#REF!,$L89)</f>
        <v>#REF!</v>
      </c>
      <c r="Y89" s="335" t="e">
        <f>SUMIFS(#REF!,#REF!,Y$2,#REF!,Y$3,#REF!,$L89,#REF!,Y$1)
+SUMIFS(#REF!,#REF!,Y$2,#REF!,Y$3,#REF!,$L89,#REF!,Y$1)
+SUMIFS(#REF!,#REF!,"Lấy",#REF!,Y$2,#REF!,Y$3,#REF!,Y$1,#REF!,$L89)</f>
        <v>#REF!</v>
      </c>
      <c r="Z89" s="335" t="e">
        <f>SUMIFS(#REF!,#REF!,Z$2,#REF!,Z$3,#REF!,$L89,#REF!,Z$1)
+SUMIFS(#REF!,#REF!,Z$2,#REF!,Z$3,#REF!,$L89,#REF!,Z$1)
+SUMIFS(#REF!,#REF!,"Lấy",#REF!,Z$2,#REF!,Z$3,#REF!,Z$1,#REF!,$L89)</f>
        <v>#REF!</v>
      </c>
      <c r="AA89" s="335" t="e">
        <f>SUMIFS(#REF!,#REF!,AA$2,#REF!,AA$3,#REF!,$L89,#REF!,AA$1)
+SUMIFS(#REF!,#REF!,AA$2,#REF!,AA$3,#REF!,$L89,#REF!,AA$1)
+SUMIFS(#REF!,#REF!,"Lấy",#REF!,AA$2,#REF!,AA$3,#REF!,AA$1,#REF!,$L89)</f>
        <v>#REF!</v>
      </c>
      <c r="AB89" s="335" t="e">
        <f>SUMIFS(#REF!,#REF!,AB$2,#REF!,AB$3,#REF!,$L89,#REF!,AB$1)
+SUMIFS(#REF!,#REF!,AB$2,#REF!,AB$3,#REF!,$L89,#REF!,AB$1)
+SUMIFS(#REF!,#REF!,"Lấy",#REF!,AB$2,#REF!,AB$3,#REF!,AB$1,#REF!,$L89)</f>
        <v>#REF!</v>
      </c>
      <c r="AC89" s="335" t="e">
        <f>SUMIFS(#REF!,#REF!,AC$2,#REF!,AC$3,#REF!,$L89,#REF!,AC$1)
+SUMIFS(#REF!,#REF!,AC$2,#REF!,AC$3,#REF!,$L89,#REF!,AC$1)
+SUMIFS(#REF!,#REF!,"Lấy",#REF!,AC$2,#REF!,AC$3,#REF!,AC$1,#REF!,$L89)</f>
        <v>#REF!</v>
      </c>
      <c r="AD89" s="336" t="e">
        <f t="shared" si="9"/>
        <v>#REF!</v>
      </c>
      <c r="AF89" s="335" t="e">
        <f>SUMIFS(#REF!,#REF!,AF$2,#REF!,AF$3,#REF!,$L89,#REF!,AF$1)
+SUMIFS(#REF!,#REF!,AF$2,#REF!,AF$3,#REF!,$L89,#REF!,AF$1)
+SUMIFS(#REF!,#REF!,"Lấy",#REF!,AF$2,#REF!,AF$3,#REF!,AF$1,#REF!,$L89)</f>
        <v>#REF!</v>
      </c>
      <c r="AG89" s="335" t="e">
        <f>SUMIFS(#REF!,#REF!,AG$2,#REF!,AG$3,#REF!,$L89,#REF!,AG$1)
+SUMIFS(#REF!,#REF!,AG$2,#REF!,AG$3,#REF!,$L89,#REF!,AG$1)
+SUMIFS(#REF!,#REF!,"Lấy",#REF!,AG$2,#REF!,AG$3,#REF!,AG$1,#REF!,$L89)</f>
        <v>#REF!</v>
      </c>
      <c r="AH89" s="335" t="e">
        <f>SUMIFS(#REF!,#REF!,AH$2,#REF!,AH$3,#REF!,$L89,#REF!,AH$1)
+SUMIFS(#REF!,#REF!,AH$2,#REF!,AH$3,#REF!,$L89,#REF!,AH$1)
+SUMIFS(#REF!,#REF!,"Lấy",#REF!,AH$2,#REF!,AH$3,#REF!,AH$1,#REF!,$L89)</f>
        <v>#REF!</v>
      </c>
      <c r="AI89" s="335" t="e">
        <f>SUMIFS(#REF!,#REF!,AI$2,#REF!,AI$3,#REF!,$L89,#REF!,AI$1)
+SUMIFS(#REF!,#REF!,AI$2,#REF!,AI$3,#REF!,$L89,#REF!,AI$1)
+SUMIFS(#REF!,#REF!,"Lấy",#REF!,AI$2,#REF!,AI$3,#REF!,AI$1,#REF!,$L89)</f>
        <v>#REF!</v>
      </c>
      <c r="AJ89" s="335" t="e">
        <f>SUMIFS(#REF!,#REF!,AJ$2,#REF!,AJ$3,#REF!,$L89,#REF!,AJ$1)
+SUMIFS(#REF!,#REF!,AJ$2,#REF!,AJ$3,#REF!,$L89,#REF!,AJ$1)
+SUMIFS(#REF!,#REF!,"Lấy",#REF!,AJ$2,#REF!,AJ$3,#REF!,AJ$1,#REF!,$L89)</f>
        <v>#REF!</v>
      </c>
      <c r="AK89" s="335" t="e">
        <f>SUMIFS(#REF!,#REF!,AK$2,#REF!,AK$3,#REF!,$L89,#REF!,AK$1)
+SUMIFS(#REF!,#REF!,AK$2,#REF!,AK$3,#REF!,$L89,#REF!,AK$1)
+SUMIFS(#REF!,#REF!,"Lấy",#REF!,AK$2,#REF!,AK$3,#REF!,AK$1,#REF!,$L89)</f>
        <v>#REF!</v>
      </c>
      <c r="AL89" s="335" t="e">
        <f>SUMIFS(#REF!,#REF!,AL$2,#REF!,AL$3,#REF!,$L89,#REF!,AL$1)
+SUMIFS(#REF!,#REF!,AL$2,#REF!,AL$3,#REF!,$L89,#REF!,AL$1)
+SUMIFS(#REF!,#REF!,"Lấy",#REF!,AL$2,#REF!,AL$3,#REF!,AL$1,#REF!,$L89)</f>
        <v>#REF!</v>
      </c>
      <c r="AM89" s="335" t="e">
        <f>SUMIFS(#REF!,#REF!,AM$2,#REF!,AM$3,#REF!,$L89,#REF!,AM$1)
+SUMIFS(#REF!,#REF!,AM$2,#REF!,AM$3,#REF!,$L89,#REF!,AM$1)
+SUMIFS(#REF!,#REF!,"Lấy",#REF!,AM$2,#REF!,AM$3,#REF!,AM$1,#REF!,$L89)</f>
        <v>#REF!</v>
      </c>
      <c r="AN89" s="335" t="e">
        <f>SUMIFS(#REF!,#REF!,AN$2,#REF!,AN$3,#REF!,$L89,#REF!,AN$1)
+SUMIFS(#REF!,#REF!,AN$2,#REF!,AN$3,#REF!,$L89,#REF!,AN$1)
+SUMIFS(#REF!,#REF!,"Lấy",#REF!,AN$2,#REF!,AN$3,#REF!,AN$1,#REF!,$L89)</f>
        <v>#REF!</v>
      </c>
      <c r="AO89" s="335" t="e">
        <f>SUMIFS(#REF!,#REF!,AO$2,#REF!,AO$3,#REF!,$L89,#REF!,AO$1)
+SUMIFS(#REF!,#REF!,AO$2,#REF!,AO$3,#REF!,$L89,#REF!,AO$1)
+SUMIFS(#REF!,#REF!,"Lấy",#REF!,AO$2,#REF!,AO$3,#REF!,AO$1,#REF!,$L89)</f>
        <v>#REF!</v>
      </c>
      <c r="AP89" s="335" t="e">
        <f>SUMIFS(#REF!,#REF!,AP$2,#REF!,AP$3,#REF!,$L89,#REF!,AP$1)
+SUMIFS(#REF!,#REF!,AP$2,#REF!,AP$3,#REF!,$L89,#REF!,AP$1)
+SUMIFS(#REF!,#REF!,"Lấy",#REF!,AP$2,#REF!,AP$3,#REF!,AP$1,#REF!,$L89)</f>
        <v>#REF!</v>
      </c>
      <c r="AQ89" s="335" t="e">
        <f>SUMIFS(#REF!,#REF!,AQ$2,#REF!,AQ$3,#REF!,$L89,#REF!,AQ$1)
+SUMIFS(#REF!,#REF!,AQ$2,#REF!,AQ$3,#REF!,$L89,#REF!,AQ$1)
+SUMIFS(#REF!,#REF!,"Lấy",#REF!,AQ$2,#REF!,AQ$3,#REF!,AQ$1,#REF!,$L89)</f>
        <v>#REF!</v>
      </c>
      <c r="AR89" s="336" t="e">
        <f t="shared" si="10"/>
        <v>#REF!</v>
      </c>
      <c r="AT89" s="335" t="e">
        <f>SUMIFS(#REF!,#REF!,AT$2,#REF!,AT$3,#REF!,$L89,#REF!,AT$1)
+SUMIFS(#REF!,#REF!,AT$2,#REF!,AT$3,#REF!,$L89,#REF!,AT$1)
+SUMIFS(#REF!,#REF!,"Lấy",#REF!,AT$2,#REF!,AT$3,#REF!,AT$1,#REF!,$L89)</f>
        <v>#REF!</v>
      </c>
      <c r="AU89" s="335" t="e">
        <f>SUMIFS(#REF!,#REF!,AU$2,#REF!,AU$3,#REF!,$L89,#REF!,AU$1)
+SUMIFS(#REF!,#REF!,AU$2,#REF!,AU$3,#REF!,$L89,#REF!,AU$1)
+SUMIFS(#REF!,#REF!,"Lấy",#REF!,AU$2,#REF!,AU$3,#REF!,AU$1,#REF!,$L89)</f>
        <v>#REF!</v>
      </c>
      <c r="AV89" s="335" t="e">
        <f>SUMIFS(#REF!,#REF!,AV$2,#REF!,AV$3,#REF!,$L89,#REF!,AV$1)
+SUMIFS(#REF!,#REF!,AV$2,#REF!,AV$3,#REF!,$L89,#REF!,AV$1)
+SUMIFS(#REF!,#REF!,"Lấy",#REF!,AV$2,#REF!,AV$3,#REF!,AV$1,#REF!,$L89)</f>
        <v>#REF!</v>
      </c>
      <c r="AW89" s="335" t="e">
        <f>SUMIFS(#REF!,#REF!,AW$2,#REF!,AW$3,#REF!,$L89,#REF!,AW$1)
+SUMIFS(#REF!,#REF!,AW$2,#REF!,AW$3,#REF!,$L89,#REF!,AW$1)
+SUMIFS(#REF!,#REF!,"Lấy",#REF!,AW$2,#REF!,AW$3,#REF!,AW$1,#REF!,$L89)</f>
        <v>#REF!</v>
      </c>
      <c r="AX89" s="335" t="e">
        <f>SUMIFS(#REF!,#REF!,AX$2,#REF!,AX$3,#REF!,$L89,#REF!,AX$1)
+SUMIFS(#REF!,#REF!,AX$2,#REF!,AX$3,#REF!,$L89,#REF!,AX$1)
+SUMIFS(#REF!,#REF!,"Lấy",#REF!,AX$2,#REF!,AX$3,#REF!,AX$1,#REF!,$L89)</f>
        <v>#REF!</v>
      </c>
      <c r="AY89" s="335" t="e">
        <f>SUMIFS(#REF!,#REF!,AY$2,#REF!,AY$3,#REF!,$L89,#REF!,AY$1)
+SUMIFS(#REF!,#REF!,AY$2,#REF!,AY$3,#REF!,$L89,#REF!,AY$1)
+SUMIFS(#REF!,#REF!,"Lấy",#REF!,AY$2,#REF!,AY$3,#REF!,AY$1,#REF!,$L89)</f>
        <v>#REF!</v>
      </c>
      <c r="AZ89" s="335" t="e">
        <f>SUMIFS(#REF!,#REF!,AZ$2,#REF!,AZ$3,#REF!,$L89,#REF!,AZ$1)
+SUMIFS(#REF!,#REF!,AZ$2,#REF!,AZ$3,#REF!,$L89,#REF!,AZ$1)
+SUMIFS(#REF!,#REF!,"Lấy",#REF!,AZ$2,#REF!,AZ$3,#REF!,AZ$1,#REF!,$L89)</f>
        <v>#REF!</v>
      </c>
      <c r="BA89" s="335" t="e">
        <f>SUMIFS(#REF!,#REF!,BA$2,#REF!,BA$3,#REF!,$L89,#REF!,BA$1)
+SUMIFS(#REF!,#REF!,BA$2,#REF!,BA$3,#REF!,$L89,#REF!,BA$1)
+SUMIFS(#REF!,#REF!,"Lấy",#REF!,BA$2,#REF!,BA$3,#REF!,BA$1,#REF!,$L89)</f>
        <v>#REF!</v>
      </c>
      <c r="BB89" s="335" t="e">
        <f>SUMIFS(#REF!,#REF!,BB$2,#REF!,BB$3,#REF!,$L89,#REF!,BB$1)
+SUMIFS(#REF!,#REF!,BB$2,#REF!,BB$3,#REF!,$L89,#REF!,BB$1)
+SUMIFS(#REF!,#REF!,"Lấy",#REF!,BB$2,#REF!,BB$3,#REF!,BB$1,#REF!,$L89)</f>
        <v>#REF!</v>
      </c>
      <c r="BC89" s="335" t="e">
        <f>SUMIFS(#REF!,#REF!,BC$2,#REF!,BC$3,#REF!,$L89,#REF!,BC$1)
+SUMIFS(#REF!,#REF!,BC$2,#REF!,BC$3,#REF!,$L89,#REF!,BC$1)
+SUMIFS(#REF!,#REF!,"Lấy",#REF!,BC$2,#REF!,BC$3,#REF!,BC$1,#REF!,$L89)</f>
        <v>#REF!</v>
      </c>
      <c r="BD89" s="335" t="e">
        <f>SUMIFS(#REF!,#REF!,BD$2,#REF!,BD$3,#REF!,$L89,#REF!,BD$1)
+SUMIFS(#REF!,#REF!,BD$2,#REF!,BD$3,#REF!,$L89,#REF!,BD$1)
+SUMIFS(#REF!,#REF!,"Lấy",#REF!,BD$2,#REF!,BD$3,#REF!,BD$1,#REF!,$L89)</f>
        <v>#REF!</v>
      </c>
      <c r="BE89" s="335" t="e">
        <f>SUMIFS(#REF!,#REF!,BE$2,#REF!,BE$3,#REF!,$L89,#REF!,BE$1)
+SUMIFS(#REF!,#REF!,BE$2,#REF!,BE$3,#REF!,$L89,#REF!,BE$1)
+SUMIFS(#REF!,#REF!,"Lấy",#REF!,BE$2,#REF!,BE$3,#REF!,BE$1,#REF!,$L89)</f>
        <v>#REF!</v>
      </c>
      <c r="BF89" s="336" t="e">
        <f t="shared" si="11"/>
        <v>#REF!</v>
      </c>
      <c r="BH89" s="335" t="e">
        <f>SUMIFS(#REF!,#REF!,BH$2,#REF!,BH$3,#REF!,$L89,#REF!,BH$1)
+SUMIFS(#REF!,#REF!,BH$2,#REF!,BH$3,#REF!,$L89,#REF!,BH$1)
+SUMIFS(#REF!,#REF!,"Lấy",#REF!,BH$2,#REF!,BH$3,#REF!,BH$1,#REF!,$L89)</f>
        <v>#REF!</v>
      </c>
      <c r="BI89" s="335" t="e">
        <f>SUMIFS(#REF!,#REF!,BI$2,#REF!,BI$3,#REF!,$L89,#REF!,BI$1)
+SUMIFS(#REF!,#REF!,BI$2,#REF!,BI$3,#REF!,$L89,#REF!,BI$1)
+SUMIFS(#REF!,#REF!,"Lấy",#REF!,BI$2,#REF!,BI$3,#REF!,BI$1,#REF!,$L89)</f>
        <v>#REF!</v>
      </c>
      <c r="BJ89" s="335" t="e">
        <f>SUMIFS(#REF!,#REF!,BJ$2,#REF!,BJ$3,#REF!,$L89,#REF!,BJ$1)
+SUMIFS(#REF!,#REF!,BJ$2,#REF!,BJ$3,#REF!,$L89,#REF!,BJ$1)
+SUMIFS(#REF!,#REF!,"Lấy",#REF!,BJ$2,#REF!,BJ$3,#REF!,BJ$1,#REF!,$L89)</f>
        <v>#REF!</v>
      </c>
      <c r="BK89" s="335" t="e">
        <f>SUMIFS(#REF!,#REF!,BK$2,#REF!,BK$3,#REF!,$L89,#REF!,BK$1)
+SUMIFS(#REF!,#REF!,BK$2,#REF!,BK$3,#REF!,$L89,#REF!,BK$1)
+SUMIFS(#REF!,#REF!,"Lấy",#REF!,BK$2,#REF!,BK$3,#REF!,BK$1,#REF!,$L89)</f>
        <v>#REF!</v>
      </c>
      <c r="BL89" s="335" t="e">
        <f>SUMIFS(#REF!,#REF!,BL$2,#REF!,BL$3,#REF!,$L89,#REF!,BL$1)
+SUMIFS(#REF!,#REF!,BL$2,#REF!,BL$3,#REF!,$L89,#REF!,BL$1)
+SUMIFS(#REF!,#REF!,"Lấy",#REF!,BL$2,#REF!,BL$3,#REF!,BL$1,#REF!,$L89)</f>
        <v>#REF!</v>
      </c>
      <c r="BM89" s="335" t="e">
        <f>SUMIFS(#REF!,#REF!,BM$2,#REF!,BM$3,#REF!,$L89,#REF!,BM$1)
+SUMIFS(#REF!,#REF!,BM$2,#REF!,BM$3,#REF!,$L89,#REF!,BM$1)
+SUMIFS(#REF!,#REF!,"Lấy",#REF!,BM$2,#REF!,BM$3,#REF!,BM$1,#REF!,$L89)</f>
        <v>#REF!</v>
      </c>
      <c r="BN89" s="335" t="e">
        <f>SUMIFS(#REF!,#REF!,BN$2,#REF!,BN$3,#REF!,$L89,#REF!,BN$1)
+SUMIFS(#REF!,#REF!,BN$2,#REF!,BN$3,#REF!,$L89,#REF!,BN$1)
+SUMIFS(#REF!,#REF!,"Lấy",#REF!,BN$2,#REF!,BN$3,#REF!,BN$1,#REF!,$L89)</f>
        <v>#REF!</v>
      </c>
      <c r="BO89" s="335" t="e">
        <f>SUMIFS(#REF!,#REF!,BO$2,#REF!,BO$3,#REF!,$L89,#REF!,BO$1)
+SUMIFS(#REF!,#REF!,BO$2,#REF!,BO$3,#REF!,$L89,#REF!,BO$1)
+SUMIFS(#REF!,#REF!,"Lấy",#REF!,BO$2,#REF!,BO$3,#REF!,BO$1,#REF!,$L89)</f>
        <v>#REF!</v>
      </c>
      <c r="BP89" s="335" t="e">
        <f>SUMIFS(#REF!,#REF!,BP$2,#REF!,BP$3,#REF!,$L89,#REF!,BP$1)
+SUMIFS(#REF!,#REF!,BP$2,#REF!,BP$3,#REF!,$L89,#REF!,BP$1)
+SUMIFS(#REF!,#REF!,"Lấy",#REF!,BP$2,#REF!,BP$3,#REF!,BP$1,#REF!,$L89)</f>
        <v>#REF!</v>
      </c>
      <c r="BQ89" s="335" t="e">
        <f>SUMIFS(#REF!,#REF!,BQ$2,#REF!,BQ$3,#REF!,$L89,#REF!,BQ$1)
+SUMIFS(#REF!,#REF!,BQ$2,#REF!,BQ$3,#REF!,$L89,#REF!,BQ$1)
+SUMIFS(#REF!,#REF!,"Lấy",#REF!,BQ$2,#REF!,BQ$3,#REF!,BQ$1,#REF!,$L89)</f>
        <v>#REF!</v>
      </c>
      <c r="BR89" s="335" t="e">
        <f>SUMIFS(#REF!,#REF!,BR$2,#REF!,BR$3,#REF!,$L89,#REF!,BR$1)
+SUMIFS(#REF!,#REF!,BR$2,#REF!,BR$3,#REF!,$L89,#REF!,BR$1)
+SUMIFS(#REF!,#REF!,"Lấy",#REF!,BR$2,#REF!,BR$3,#REF!,BR$1,#REF!,$L89)</f>
        <v>#REF!</v>
      </c>
      <c r="BS89" s="335" t="e">
        <f>SUMIFS(#REF!,#REF!,BS$2,#REF!,BS$3,#REF!,$L89,#REF!,BS$1)
+SUMIFS(#REF!,#REF!,BS$2,#REF!,BS$3,#REF!,$L89,#REF!,BS$1)
+SUMIFS(#REF!,#REF!,"Lấy",#REF!,BS$2,#REF!,BS$3,#REF!,BS$1,#REF!,$L89)</f>
        <v>#REF!</v>
      </c>
      <c r="BT89" s="336" t="e">
        <f t="shared" si="12"/>
        <v>#REF!</v>
      </c>
      <c r="BV89" s="331">
        <v>0</v>
      </c>
      <c r="BW89" s="331">
        <v>0</v>
      </c>
      <c r="BX89" s="331">
        <v>0</v>
      </c>
      <c r="BY89" s="331">
        <v>0</v>
      </c>
      <c r="BZ89" s="331">
        <v>0</v>
      </c>
      <c r="CA89" s="331">
        <v>0</v>
      </c>
      <c r="CB89" s="331">
        <v>0</v>
      </c>
      <c r="CC89" s="331">
        <v>0</v>
      </c>
      <c r="CD89" s="331">
        <v>0</v>
      </c>
      <c r="CE89" s="331">
        <v>0</v>
      </c>
      <c r="CF89" s="331">
        <v>0</v>
      </c>
      <c r="CG89" s="331">
        <v>0</v>
      </c>
      <c r="CH89" s="336">
        <f t="shared" si="13"/>
        <v>0</v>
      </c>
      <c r="CI89" s="377">
        <f t="shared" si="14"/>
        <v>0</v>
      </c>
      <c r="CJ89" s="331">
        <v>0</v>
      </c>
      <c r="CK89" s="331">
        <v>0</v>
      </c>
      <c r="CL89" s="331">
        <v>0</v>
      </c>
      <c r="CM89" s="331">
        <v>0</v>
      </c>
      <c r="CN89" s="331">
        <v>0</v>
      </c>
      <c r="CO89" s="335"/>
      <c r="CP89" s="335"/>
      <c r="CQ89" s="335"/>
      <c r="CR89" s="335"/>
      <c r="CS89" s="335"/>
      <c r="CT89" s="335"/>
      <c r="CU89" s="335"/>
      <c r="CV89" s="336">
        <f t="shared" si="15"/>
        <v>0</v>
      </c>
      <c r="CX89" s="1033"/>
    </row>
    <row r="90" spans="1:102" s="3" customFormat="1" ht="27.6" x14ac:dyDescent="0.25">
      <c r="A90" s="191"/>
      <c r="B90" s="212">
        <f>IF(C90=0,"",MAX($B$7:B89)+1)</f>
        <v>82</v>
      </c>
      <c r="C90" s="204">
        <v>6423002207</v>
      </c>
      <c r="D90" s="205" t="str">
        <f>_xlfn.XLOOKUP(C90,'COA_DTGroup_Update 20260428'!$C$410:$C$854,'COA_DTGroup_Update 20260428'!$A$410:$A$854,"")</f>
        <v>Sửa chữa, bảo trì phương tiện vận tải-Tự làm</v>
      </c>
      <c r="E90" s="205"/>
      <c r="F90" s="204" t="s">
        <v>882</v>
      </c>
      <c r="G90" s="205" t="s">
        <v>885</v>
      </c>
      <c r="H90" s="200">
        <f>VLOOKUP(C90,'COA_DTGroup_Update 20260428'!C:D,2,0)</f>
        <v>642</v>
      </c>
      <c r="I90" s="200">
        <v>46</v>
      </c>
      <c r="J90" s="201" t="s">
        <v>143</v>
      </c>
      <c r="K90" s="223"/>
      <c r="L90" s="286" t="s">
        <v>2202</v>
      </c>
      <c r="M90" s="287" t="s">
        <v>2259</v>
      </c>
      <c r="N90" s="284"/>
      <c r="O90" s="284" t="s">
        <v>2202</v>
      </c>
      <c r="P90" s="1" t="b">
        <v>0</v>
      </c>
      <c r="R90" s="335" t="e">
        <f>SUMIFS(#REF!,#REF!,R$2,#REF!,R$3,#REF!,$L90,#REF!,R$1)
+SUMIFS(#REF!,#REF!,R$2,#REF!,R$3,#REF!,$L90,#REF!,R$1)
+SUMIFS(#REF!,#REF!,"Lấy",#REF!,R$2,#REF!,R$3,#REF!,R$1,#REF!,$L90)</f>
        <v>#REF!</v>
      </c>
      <c r="S90" s="335" t="e">
        <f>SUMIFS(#REF!,#REF!,S$2,#REF!,S$3,#REF!,$L90,#REF!,S$1)
+SUMIFS(#REF!,#REF!,S$2,#REF!,S$3,#REF!,$L90,#REF!,S$1)
+SUMIFS(#REF!,#REF!,"Lấy",#REF!,S$2,#REF!,S$3,#REF!,S$1,#REF!,$L90)</f>
        <v>#REF!</v>
      </c>
      <c r="T90" s="335" t="e">
        <f>SUMIFS(#REF!,#REF!,T$2,#REF!,T$3,#REF!,$L90,#REF!,T$1)
+SUMIFS(#REF!,#REF!,T$2,#REF!,T$3,#REF!,$L90,#REF!,T$1)
+SUMIFS(#REF!,#REF!,"Lấy",#REF!,T$2,#REF!,T$3,#REF!,T$1,#REF!,$L90)</f>
        <v>#REF!</v>
      </c>
      <c r="U90" s="335" t="e">
        <f>SUMIFS(#REF!,#REF!,U$2,#REF!,U$3,#REF!,$L90,#REF!,U$1)
+SUMIFS(#REF!,#REF!,U$2,#REF!,U$3,#REF!,$L90,#REF!,U$1)
+SUMIFS(#REF!,#REF!,"Lấy",#REF!,U$2,#REF!,U$3,#REF!,U$1,#REF!,$L90)</f>
        <v>#REF!</v>
      </c>
      <c r="V90" s="335" t="e">
        <f>SUMIFS(#REF!,#REF!,V$2,#REF!,V$3,#REF!,$L90,#REF!,V$1)
+SUMIFS(#REF!,#REF!,V$2,#REF!,V$3,#REF!,$L90,#REF!,V$1)
+SUMIFS(#REF!,#REF!,"Lấy",#REF!,V$2,#REF!,V$3,#REF!,V$1,#REF!,$L90)</f>
        <v>#REF!</v>
      </c>
      <c r="W90" s="335" t="e">
        <f>SUMIFS(#REF!,#REF!,W$2,#REF!,W$3,#REF!,$L90,#REF!,W$1)
+SUMIFS(#REF!,#REF!,W$2,#REF!,W$3,#REF!,$L90,#REF!,W$1)
+SUMIFS(#REF!,#REF!,"Lấy",#REF!,W$2,#REF!,W$3,#REF!,W$1,#REF!,$L90)</f>
        <v>#REF!</v>
      </c>
      <c r="X90" s="335" t="e">
        <f>SUMIFS(#REF!,#REF!,X$2,#REF!,X$3,#REF!,$L90,#REF!,X$1)
+SUMIFS(#REF!,#REF!,X$2,#REF!,X$3,#REF!,$L90,#REF!,X$1)
+SUMIFS(#REF!,#REF!,"Lấy",#REF!,X$2,#REF!,X$3,#REF!,X$1,#REF!,$L90)</f>
        <v>#REF!</v>
      </c>
      <c r="Y90" s="335" t="e">
        <f>SUMIFS(#REF!,#REF!,Y$2,#REF!,Y$3,#REF!,$L90,#REF!,Y$1)
+SUMIFS(#REF!,#REF!,Y$2,#REF!,Y$3,#REF!,$L90,#REF!,Y$1)
+SUMIFS(#REF!,#REF!,"Lấy",#REF!,Y$2,#REF!,Y$3,#REF!,Y$1,#REF!,$L90)</f>
        <v>#REF!</v>
      </c>
      <c r="Z90" s="335" t="e">
        <f>SUMIFS(#REF!,#REF!,Z$2,#REF!,Z$3,#REF!,$L90,#REF!,Z$1)
+SUMIFS(#REF!,#REF!,Z$2,#REF!,Z$3,#REF!,$L90,#REF!,Z$1)
+SUMIFS(#REF!,#REF!,"Lấy",#REF!,Z$2,#REF!,Z$3,#REF!,Z$1,#REF!,$L90)</f>
        <v>#REF!</v>
      </c>
      <c r="AA90" s="335" t="e">
        <f>SUMIFS(#REF!,#REF!,AA$2,#REF!,AA$3,#REF!,$L90,#REF!,AA$1)
+SUMIFS(#REF!,#REF!,AA$2,#REF!,AA$3,#REF!,$L90,#REF!,AA$1)
+SUMIFS(#REF!,#REF!,"Lấy",#REF!,AA$2,#REF!,AA$3,#REF!,AA$1,#REF!,$L90)</f>
        <v>#REF!</v>
      </c>
      <c r="AB90" s="335" t="e">
        <f>SUMIFS(#REF!,#REF!,AB$2,#REF!,AB$3,#REF!,$L90,#REF!,AB$1)
+SUMIFS(#REF!,#REF!,AB$2,#REF!,AB$3,#REF!,$L90,#REF!,AB$1)
+SUMIFS(#REF!,#REF!,"Lấy",#REF!,AB$2,#REF!,AB$3,#REF!,AB$1,#REF!,$L90)</f>
        <v>#REF!</v>
      </c>
      <c r="AC90" s="335" t="e">
        <f>SUMIFS(#REF!,#REF!,AC$2,#REF!,AC$3,#REF!,$L90,#REF!,AC$1)
+SUMIFS(#REF!,#REF!,AC$2,#REF!,AC$3,#REF!,$L90,#REF!,AC$1)
+SUMIFS(#REF!,#REF!,"Lấy",#REF!,AC$2,#REF!,AC$3,#REF!,AC$1,#REF!,$L90)</f>
        <v>#REF!</v>
      </c>
      <c r="AD90" s="336" t="e">
        <f t="shared" si="9"/>
        <v>#REF!</v>
      </c>
      <c r="AF90" s="335" t="e">
        <f>SUMIFS(#REF!,#REF!,AF$2,#REF!,AF$3,#REF!,$L90,#REF!,AF$1)
+SUMIFS(#REF!,#REF!,AF$2,#REF!,AF$3,#REF!,$L90,#REF!,AF$1)
+SUMIFS(#REF!,#REF!,"Lấy",#REF!,AF$2,#REF!,AF$3,#REF!,AF$1,#REF!,$L90)</f>
        <v>#REF!</v>
      </c>
      <c r="AG90" s="335" t="e">
        <f>SUMIFS(#REF!,#REF!,AG$2,#REF!,AG$3,#REF!,$L90,#REF!,AG$1)
+SUMIFS(#REF!,#REF!,AG$2,#REF!,AG$3,#REF!,$L90,#REF!,AG$1)
+SUMIFS(#REF!,#REF!,"Lấy",#REF!,AG$2,#REF!,AG$3,#REF!,AG$1,#REF!,$L90)</f>
        <v>#REF!</v>
      </c>
      <c r="AH90" s="335" t="e">
        <f>SUMIFS(#REF!,#REF!,AH$2,#REF!,AH$3,#REF!,$L90,#REF!,AH$1)
+SUMIFS(#REF!,#REF!,AH$2,#REF!,AH$3,#REF!,$L90,#REF!,AH$1)
+SUMIFS(#REF!,#REF!,"Lấy",#REF!,AH$2,#REF!,AH$3,#REF!,AH$1,#REF!,$L90)</f>
        <v>#REF!</v>
      </c>
      <c r="AI90" s="335" t="e">
        <f>SUMIFS(#REF!,#REF!,AI$2,#REF!,AI$3,#REF!,$L90,#REF!,AI$1)
+SUMIFS(#REF!,#REF!,AI$2,#REF!,AI$3,#REF!,$L90,#REF!,AI$1)
+SUMIFS(#REF!,#REF!,"Lấy",#REF!,AI$2,#REF!,AI$3,#REF!,AI$1,#REF!,$L90)</f>
        <v>#REF!</v>
      </c>
      <c r="AJ90" s="335" t="e">
        <f>SUMIFS(#REF!,#REF!,AJ$2,#REF!,AJ$3,#REF!,$L90,#REF!,AJ$1)
+SUMIFS(#REF!,#REF!,AJ$2,#REF!,AJ$3,#REF!,$L90,#REF!,AJ$1)
+SUMIFS(#REF!,#REF!,"Lấy",#REF!,AJ$2,#REF!,AJ$3,#REF!,AJ$1,#REF!,$L90)</f>
        <v>#REF!</v>
      </c>
      <c r="AK90" s="335" t="e">
        <f>SUMIFS(#REF!,#REF!,AK$2,#REF!,AK$3,#REF!,$L90,#REF!,AK$1)
+SUMIFS(#REF!,#REF!,AK$2,#REF!,AK$3,#REF!,$L90,#REF!,AK$1)
+SUMIFS(#REF!,#REF!,"Lấy",#REF!,AK$2,#REF!,AK$3,#REF!,AK$1,#REF!,$L90)</f>
        <v>#REF!</v>
      </c>
      <c r="AL90" s="335" t="e">
        <f>SUMIFS(#REF!,#REF!,AL$2,#REF!,AL$3,#REF!,$L90,#REF!,AL$1)
+SUMIFS(#REF!,#REF!,AL$2,#REF!,AL$3,#REF!,$L90,#REF!,AL$1)
+SUMIFS(#REF!,#REF!,"Lấy",#REF!,AL$2,#REF!,AL$3,#REF!,AL$1,#REF!,$L90)</f>
        <v>#REF!</v>
      </c>
      <c r="AM90" s="335" t="e">
        <f>SUMIFS(#REF!,#REF!,AM$2,#REF!,AM$3,#REF!,$L90,#REF!,AM$1)
+SUMIFS(#REF!,#REF!,AM$2,#REF!,AM$3,#REF!,$L90,#REF!,AM$1)
+SUMIFS(#REF!,#REF!,"Lấy",#REF!,AM$2,#REF!,AM$3,#REF!,AM$1,#REF!,$L90)</f>
        <v>#REF!</v>
      </c>
      <c r="AN90" s="335" t="e">
        <f>SUMIFS(#REF!,#REF!,AN$2,#REF!,AN$3,#REF!,$L90,#REF!,AN$1)
+SUMIFS(#REF!,#REF!,AN$2,#REF!,AN$3,#REF!,$L90,#REF!,AN$1)
+SUMIFS(#REF!,#REF!,"Lấy",#REF!,AN$2,#REF!,AN$3,#REF!,AN$1,#REF!,$L90)</f>
        <v>#REF!</v>
      </c>
      <c r="AO90" s="335" t="e">
        <f>SUMIFS(#REF!,#REF!,AO$2,#REF!,AO$3,#REF!,$L90,#REF!,AO$1)
+SUMIFS(#REF!,#REF!,AO$2,#REF!,AO$3,#REF!,$L90,#REF!,AO$1)
+SUMIFS(#REF!,#REF!,"Lấy",#REF!,AO$2,#REF!,AO$3,#REF!,AO$1,#REF!,$L90)</f>
        <v>#REF!</v>
      </c>
      <c r="AP90" s="335" t="e">
        <f>SUMIFS(#REF!,#REF!,AP$2,#REF!,AP$3,#REF!,$L90,#REF!,AP$1)
+SUMIFS(#REF!,#REF!,AP$2,#REF!,AP$3,#REF!,$L90,#REF!,AP$1)
+SUMIFS(#REF!,#REF!,"Lấy",#REF!,AP$2,#REF!,AP$3,#REF!,AP$1,#REF!,$L90)</f>
        <v>#REF!</v>
      </c>
      <c r="AQ90" s="335" t="e">
        <f>SUMIFS(#REF!,#REF!,AQ$2,#REF!,AQ$3,#REF!,$L90,#REF!,AQ$1)
+SUMIFS(#REF!,#REF!,AQ$2,#REF!,AQ$3,#REF!,$L90,#REF!,AQ$1)
+SUMIFS(#REF!,#REF!,"Lấy",#REF!,AQ$2,#REF!,AQ$3,#REF!,AQ$1,#REF!,$L90)</f>
        <v>#REF!</v>
      </c>
      <c r="AR90" s="336" t="e">
        <f t="shared" si="10"/>
        <v>#REF!</v>
      </c>
      <c r="AT90" s="335" t="e">
        <f>SUMIFS(#REF!,#REF!,AT$2,#REF!,AT$3,#REF!,$L90,#REF!,AT$1)
+SUMIFS(#REF!,#REF!,AT$2,#REF!,AT$3,#REF!,$L90,#REF!,AT$1)
+SUMIFS(#REF!,#REF!,"Lấy",#REF!,AT$2,#REF!,AT$3,#REF!,AT$1,#REF!,$L90)</f>
        <v>#REF!</v>
      </c>
      <c r="AU90" s="335" t="e">
        <f>SUMIFS(#REF!,#REF!,AU$2,#REF!,AU$3,#REF!,$L90,#REF!,AU$1)
+SUMIFS(#REF!,#REF!,AU$2,#REF!,AU$3,#REF!,$L90,#REF!,AU$1)
+SUMIFS(#REF!,#REF!,"Lấy",#REF!,AU$2,#REF!,AU$3,#REF!,AU$1,#REF!,$L90)</f>
        <v>#REF!</v>
      </c>
      <c r="AV90" s="335" t="e">
        <f>SUMIFS(#REF!,#REF!,AV$2,#REF!,AV$3,#REF!,$L90,#REF!,AV$1)
+SUMIFS(#REF!,#REF!,AV$2,#REF!,AV$3,#REF!,$L90,#REF!,AV$1)
+SUMIFS(#REF!,#REF!,"Lấy",#REF!,AV$2,#REF!,AV$3,#REF!,AV$1,#REF!,$L90)</f>
        <v>#REF!</v>
      </c>
      <c r="AW90" s="335" t="e">
        <f>SUMIFS(#REF!,#REF!,AW$2,#REF!,AW$3,#REF!,$L90,#REF!,AW$1)
+SUMIFS(#REF!,#REF!,AW$2,#REF!,AW$3,#REF!,$L90,#REF!,AW$1)
+SUMIFS(#REF!,#REF!,"Lấy",#REF!,AW$2,#REF!,AW$3,#REF!,AW$1,#REF!,$L90)</f>
        <v>#REF!</v>
      </c>
      <c r="AX90" s="335" t="e">
        <f>SUMIFS(#REF!,#REF!,AX$2,#REF!,AX$3,#REF!,$L90,#REF!,AX$1)
+SUMIFS(#REF!,#REF!,AX$2,#REF!,AX$3,#REF!,$L90,#REF!,AX$1)
+SUMIFS(#REF!,#REF!,"Lấy",#REF!,AX$2,#REF!,AX$3,#REF!,AX$1,#REF!,$L90)</f>
        <v>#REF!</v>
      </c>
      <c r="AY90" s="335" t="e">
        <f>SUMIFS(#REF!,#REF!,AY$2,#REF!,AY$3,#REF!,$L90,#REF!,AY$1)
+SUMIFS(#REF!,#REF!,AY$2,#REF!,AY$3,#REF!,$L90,#REF!,AY$1)
+SUMIFS(#REF!,#REF!,"Lấy",#REF!,AY$2,#REF!,AY$3,#REF!,AY$1,#REF!,$L90)</f>
        <v>#REF!</v>
      </c>
      <c r="AZ90" s="335" t="e">
        <f>SUMIFS(#REF!,#REF!,AZ$2,#REF!,AZ$3,#REF!,$L90,#REF!,AZ$1)
+SUMIFS(#REF!,#REF!,AZ$2,#REF!,AZ$3,#REF!,$L90,#REF!,AZ$1)
+SUMIFS(#REF!,#REF!,"Lấy",#REF!,AZ$2,#REF!,AZ$3,#REF!,AZ$1,#REF!,$L90)</f>
        <v>#REF!</v>
      </c>
      <c r="BA90" s="335" t="e">
        <f>SUMIFS(#REF!,#REF!,BA$2,#REF!,BA$3,#REF!,$L90,#REF!,BA$1)
+SUMIFS(#REF!,#REF!,BA$2,#REF!,BA$3,#REF!,$L90,#REF!,BA$1)
+SUMIFS(#REF!,#REF!,"Lấy",#REF!,BA$2,#REF!,BA$3,#REF!,BA$1,#REF!,$L90)</f>
        <v>#REF!</v>
      </c>
      <c r="BB90" s="335" t="e">
        <f>SUMIFS(#REF!,#REF!,BB$2,#REF!,BB$3,#REF!,$L90,#REF!,BB$1)
+SUMIFS(#REF!,#REF!,BB$2,#REF!,BB$3,#REF!,$L90,#REF!,BB$1)
+SUMIFS(#REF!,#REF!,"Lấy",#REF!,BB$2,#REF!,BB$3,#REF!,BB$1,#REF!,$L90)</f>
        <v>#REF!</v>
      </c>
      <c r="BC90" s="335" t="e">
        <f>SUMIFS(#REF!,#REF!,BC$2,#REF!,BC$3,#REF!,$L90,#REF!,BC$1)
+SUMIFS(#REF!,#REF!,BC$2,#REF!,BC$3,#REF!,$L90,#REF!,BC$1)
+SUMIFS(#REF!,#REF!,"Lấy",#REF!,BC$2,#REF!,BC$3,#REF!,BC$1,#REF!,$L90)</f>
        <v>#REF!</v>
      </c>
      <c r="BD90" s="335" t="e">
        <f>SUMIFS(#REF!,#REF!,BD$2,#REF!,BD$3,#REF!,$L90,#REF!,BD$1)
+SUMIFS(#REF!,#REF!,BD$2,#REF!,BD$3,#REF!,$L90,#REF!,BD$1)
+SUMIFS(#REF!,#REF!,"Lấy",#REF!,BD$2,#REF!,BD$3,#REF!,BD$1,#REF!,$L90)</f>
        <v>#REF!</v>
      </c>
      <c r="BE90" s="335" t="e">
        <f>SUMIFS(#REF!,#REF!,BE$2,#REF!,BE$3,#REF!,$L90,#REF!,BE$1)
+SUMIFS(#REF!,#REF!,BE$2,#REF!,BE$3,#REF!,$L90,#REF!,BE$1)
+SUMIFS(#REF!,#REF!,"Lấy",#REF!,BE$2,#REF!,BE$3,#REF!,BE$1,#REF!,$L90)</f>
        <v>#REF!</v>
      </c>
      <c r="BF90" s="336" t="e">
        <f t="shared" si="11"/>
        <v>#REF!</v>
      </c>
      <c r="BH90" s="335" t="e">
        <f>SUMIFS(#REF!,#REF!,BH$2,#REF!,BH$3,#REF!,$L90,#REF!,BH$1)
+SUMIFS(#REF!,#REF!,BH$2,#REF!,BH$3,#REF!,$L90,#REF!,BH$1)
+SUMIFS(#REF!,#REF!,"Lấy",#REF!,BH$2,#REF!,BH$3,#REF!,BH$1,#REF!,$L90)</f>
        <v>#REF!</v>
      </c>
      <c r="BI90" s="335" t="e">
        <f>SUMIFS(#REF!,#REF!,BI$2,#REF!,BI$3,#REF!,$L90,#REF!,BI$1)
+SUMIFS(#REF!,#REF!,BI$2,#REF!,BI$3,#REF!,$L90,#REF!,BI$1)
+SUMIFS(#REF!,#REF!,"Lấy",#REF!,BI$2,#REF!,BI$3,#REF!,BI$1,#REF!,$L90)</f>
        <v>#REF!</v>
      </c>
      <c r="BJ90" s="335" t="e">
        <f>SUMIFS(#REF!,#REF!,BJ$2,#REF!,BJ$3,#REF!,$L90,#REF!,BJ$1)
+SUMIFS(#REF!,#REF!,BJ$2,#REF!,BJ$3,#REF!,$L90,#REF!,BJ$1)
+SUMIFS(#REF!,#REF!,"Lấy",#REF!,BJ$2,#REF!,BJ$3,#REF!,BJ$1,#REF!,$L90)</f>
        <v>#REF!</v>
      </c>
      <c r="BK90" s="335" t="e">
        <f>SUMIFS(#REF!,#REF!,BK$2,#REF!,BK$3,#REF!,$L90,#REF!,BK$1)
+SUMIFS(#REF!,#REF!,BK$2,#REF!,BK$3,#REF!,$L90,#REF!,BK$1)
+SUMIFS(#REF!,#REF!,"Lấy",#REF!,BK$2,#REF!,BK$3,#REF!,BK$1,#REF!,$L90)</f>
        <v>#REF!</v>
      </c>
      <c r="BL90" s="335" t="e">
        <f>SUMIFS(#REF!,#REF!,BL$2,#REF!,BL$3,#REF!,$L90,#REF!,BL$1)
+SUMIFS(#REF!,#REF!,BL$2,#REF!,BL$3,#REF!,$L90,#REF!,BL$1)
+SUMIFS(#REF!,#REF!,"Lấy",#REF!,BL$2,#REF!,BL$3,#REF!,BL$1,#REF!,$L90)</f>
        <v>#REF!</v>
      </c>
      <c r="BM90" s="335" t="e">
        <f>SUMIFS(#REF!,#REF!,BM$2,#REF!,BM$3,#REF!,$L90,#REF!,BM$1)
+SUMIFS(#REF!,#REF!,BM$2,#REF!,BM$3,#REF!,$L90,#REF!,BM$1)
+SUMIFS(#REF!,#REF!,"Lấy",#REF!,BM$2,#REF!,BM$3,#REF!,BM$1,#REF!,$L90)</f>
        <v>#REF!</v>
      </c>
      <c r="BN90" s="335" t="e">
        <f>SUMIFS(#REF!,#REF!,BN$2,#REF!,BN$3,#REF!,$L90,#REF!,BN$1)
+SUMIFS(#REF!,#REF!,BN$2,#REF!,BN$3,#REF!,$L90,#REF!,BN$1)
+SUMIFS(#REF!,#REF!,"Lấy",#REF!,BN$2,#REF!,BN$3,#REF!,BN$1,#REF!,$L90)</f>
        <v>#REF!</v>
      </c>
      <c r="BO90" s="335" t="e">
        <f>SUMIFS(#REF!,#REF!,BO$2,#REF!,BO$3,#REF!,$L90,#REF!,BO$1)
+SUMIFS(#REF!,#REF!,BO$2,#REF!,BO$3,#REF!,$L90,#REF!,BO$1)
+SUMIFS(#REF!,#REF!,"Lấy",#REF!,BO$2,#REF!,BO$3,#REF!,BO$1,#REF!,$L90)</f>
        <v>#REF!</v>
      </c>
      <c r="BP90" s="335" t="e">
        <f>SUMIFS(#REF!,#REF!,BP$2,#REF!,BP$3,#REF!,$L90,#REF!,BP$1)
+SUMIFS(#REF!,#REF!,BP$2,#REF!,BP$3,#REF!,$L90,#REF!,BP$1)
+SUMIFS(#REF!,#REF!,"Lấy",#REF!,BP$2,#REF!,BP$3,#REF!,BP$1,#REF!,$L90)</f>
        <v>#REF!</v>
      </c>
      <c r="BQ90" s="335" t="e">
        <f>SUMIFS(#REF!,#REF!,BQ$2,#REF!,BQ$3,#REF!,$L90,#REF!,BQ$1)
+SUMIFS(#REF!,#REF!,BQ$2,#REF!,BQ$3,#REF!,$L90,#REF!,BQ$1)
+SUMIFS(#REF!,#REF!,"Lấy",#REF!,BQ$2,#REF!,BQ$3,#REF!,BQ$1,#REF!,$L90)</f>
        <v>#REF!</v>
      </c>
      <c r="BR90" s="335" t="e">
        <f>SUMIFS(#REF!,#REF!,BR$2,#REF!,BR$3,#REF!,$L90,#REF!,BR$1)
+SUMIFS(#REF!,#REF!,BR$2,#REF!,BR$3,#REF!,$L90,#REF!,BR$1)
+SUMIFS(#REF!,#REF!,"Lấy",#REF!,BR$2,#REF!,BR$3,#REF!,BR$1,#REF!,$L90)</f>
        <v>#REF!</v>
      </c>
      <c r="BS90" s="335" t="e">
        <f>SUMIFS(#REF!,#REF!,BS$2,#REF!,BS$3,#REF!,$L90,#REF!,BS$1)
+SUMIFS(#REF!,#REF!,BS$2,#REF!,BS$3,#REF!,$L90,#REF!,BS$1)
+SUMIFS(#REF!,#REF!,"Lấy",#REF!,BS$2,#REF!,BS$3,#REF!,BS$1,#REF!,$L90)</f>
        <v>#REF!</v>
      </c>
      <c r="BT90" s="336" t="e">
        <f t="shared" si="12"/>
        <v>#REF!</v>
      </c>
      <c r="BV90" s="331">
        <v>0</v>
      </c>
      <c r="BW90" s="331">
        <v>0</v>
      </c>
      <c r="BX90" s="331">
        <v>0</v>
      </c>
      <c r="BY90" s="331">
        <v>0</v>
      </c>
      <c r="BZ90" s="331">
        <v>0</v>
      </c>
      <c r="CA90" s="331">
        <v>0</v>
      </c>
      <c r="CB90" s="331">
        <v>0</v>
      </c>
      <c r="CC90" s="331">
        <v>0</v>
      </c>
      <c r="CD90" s="331">
        <v>0</v>
      </c>
      <c r="CE90" s="331">
        <v>0</v>
      </c>
      <c r="CF90" s="331">
        <v>0</v>
      </c>
      <c r="CG90" s="331">
        <v>0</v>
      </c>
      <c r="CH90" s="336">
        <f t="shared" si="13"/>
        <v>0</v>
      </c>
      <c r="CI90" s="377">
        <f t="shared" si="14"/>
        <v>0</v>
      </c>
      <c r="CJ90" s="331">
        <v>0</v>
      </c>
      <c r="CK90" s="331">
        <v>0</v>
      </c>
      <c r="CL90" s="331">
        <v>0</v>
      </c>
      <c r="CM90" s="331">
        <v>0</v>
      </c>
      <c r="CN90" s="331">
        <v>0</v>
      </c>
      <c r="CO90" s="335"/>
      <c r="CP90" s="335"/>
      <c r="CQ90" s="335"/>
      <c r="CR90" s="335"/>
      <c r="CS90" s="335"/>
      <c r="CT90" s="335"/>
      <c r="CU90" s="335"/>
      <c r="CV90" s="336">
        <f t="shared" si="15"/>
        <v>0</v>
      </c>
      <c r="CX90" s="1033"/>
    </row>
    <row r="91" spans="1:102" s="3" customFormat="1" ht="27.6" x14ac:dyDescent="0.25">
      <c r="A91" s="191"/>
      <c r="B91" s="212">
        <f>IF(C91=0,"",MAX($B$7:B90)+1)</f>
        <v>83</v>
      </c>
      <c r="C91" s="204">
        <v>6427002204</v>
      </c>
      <c r="D91" s="205" t="str">
        <f>_xlfn.XLOOKUP(C91,'COA_DTGroup_Update 20260428'!$C$410:$C$854,'COA_DTGroup_Update 20260428'!$A$410:$A$854,"")</f>
        <v>Sửa chữa, bảo trì phương tiện vận tải - Thuê ngoài</v>
      </c>
      <c r="E91" s="205"/>
      <c r="F91" s="204" t="s">
        <v>878</v>
      </c>
      <c r="G91" s="205" t="s">
        <v>885</v>
      </c>
      <c r="H91" s="200">
        <f>VLOOKUP(C91,'COA_DTGroup_Update 20260428'!C:D,2,0)</f>
        <v>642</v>
      </c>
      <c r="I91" s="200">
        <v>46</v>
      </c>
      <c r="J91" s="201" t="s">
        <v>143</v>
      </c>
      <c r="K91" s="223"/>
      <c r="L91" s="286" t="s">
        <v>648</v>
      </c>
      <c r="M91" s="287" t="s">
        <v>2260</v>
      </c>
      <c r="N91" s="284"/>
      <c r="O91" s="284" t="s">
        <v>648</v>
      </c>
      <c r="P91" s="1" t="b">
        <v>1</v>
      </c>
      <c r="R91" s="335" t="e">
        <f>SUMIFS(#REF!,#REF!,R$2,#REF!,R$3,#REF!,$L91,#REF!,R$1)
+SUMIFS(#REF!,#REF!,R$2,#REF!,R$3,#REF!,$L91,#REF!,R$1)
+SUMIFS(#REF!,#REF!,"Lấy",#REF!,R$2,#REF!,R$3,#REF!,R$1,#REF!,$L91)</f>
        <v>#REF!</v>
      </c>
      <c r="S91" s="335" t="e">
        <f>SUMIFS(#REF!,#REF!,S$2,#REF!,S$3,#REF!,$L91,#REF!,S$1)
+SUMIFS(#REF!,#REF!,S$2,#REF!,S$3,#REF!,$L91,#REF!,S$1)
+SUMIFS(#REF!,#REF!,"Lấy",#REF!,S$2,#REF!,S$3,#REF!,S$1,#REF!,$L91)</f>
        <v>#REF!</v>
      </c>
      <c r="T91" s="335" t="e">
        <f>SUMIFS(#REF!,#REF!,T$2,#REF!,T$3,#REF!,$L91,#REF!,T$1)
+SUMIFS(#REF!,#REF!,T$2,#REF!,T$3,#REF!,$L91,#REF!,T$1)
+SUMIFS(#REF!,#REF!,"Lấy",#REF!,T$2,#REF!,T$3,#REF!,T$1,#REF!,$L91)</f>
        <v>#REF!</v>
      </c>
      <c r="U91" s="335" t="e">
        <f>SUMIFS(#REF!,#REF!,U$2,#REF!,U$3,#REF!,$L91,#REF!,U$1)
+SUMIFS(#REF!,#REF!,U$2,#REF!,U$3,#REF!,$L91,#REF!,U$1)
+SUMIFS(#REF!,#REF!,"Lấy",#REF!,U$2,#REF!,U$3,#REF!,U$1,#REF!,$L91)</f>
        <v>#REF!</v>
      </c>
      <c r="V91" s="335" t="e">
        <f>SUMIFS(#REF!,#REF!,V$2,#REF!,V$3,#REF!,$L91,#REF!,V$1)
+SUMIFS(#REF!,#REF!,V$2,#REF!,V$3,#REF!,$L91,#REF!,V$1)
+SUMIFS(#REF!,#REF!,"Lấy",#REF!,V$2,#REF!,V$3,#REF!,V$1,#REF!,$L91)</f>
        <v>#REF!</v>
      </c>
      <c r="W91" s="335" t="e">
        <f>SUMIFS(#REF!,#REF!,W$2,#REF!,W$3,#REF!,$L91,#REF!,W$1)
+SUMIFS(#REF!,#REF!,W$2,#REF!,W$3,#REF!,$L91,#REF!,W$1)
+SUMIFS(#REF!,#REF!,"Lấy",#REF!,W$2,#REF!,W$3,#REF!,W$1,#REF!,$L91)</f>
        <v>#REF!</v>
      </c>
      <c r="X91" s="335" t="e">
        <f>SUMIFS(#REF!,#REF!,X$2,#REF!,X$3,#REF!,$L91,#REF!,X$1)
+SUMIFS(#REF!,#REF!,X$2,#REF!,X$3,#REF!,$L91,#REF!,X$1)
+SUMIFS(#REF!,#REF!,"Lấy",#REF!,X$2,#REF!,X$3,#REF!,X$1,#REF!,$L91)</f>
        <v>#REF!</v>
      </c>
      <c r="Y91" s="335" t="e">
        <f>SUMIFS(#REF!,#REF!,Y$2,#REF!,Y$3,#REF!,$L91,#REF!,Y$1)
+SUMIFS(#REF!,#REF!,Y$2,#REF!,Y$3,#REF!,$L91,#REF!,Y$1)
+SUMIFS(#REF!,#REF!,"Lấy",#REF!,Y$2,#REF!,Y$3,#REF!,Y$1,#REF!,$L91)</f>
        <v>#REF!</v>
      </c>
      <c r="Z91" s="335" t="e">
        <f>SUMIFS(#REF!,#REF!,Z$2,#REF!,Z$3,#REF!,$L91,#REF!,Z$1)
+SUMIFS(#REF!,#REF!,Z$2,#REF!,Z$3,#REF!,$L91,#REF!,Z$1)
+SUMIFS(#REF!,#REF!,"Lấy",#REF!,Z$2,#REF!,Z$3,#REF!,Z$1,#REF!,$L91)</f>
        <v>#REF!</v>
      </c>
      <c r="AA91" s="335" t="e">
        <f>SUMIFS(#REF!,#REF!,AA$2,#REF!,AA$3,#REF!,$L91,#REF!,AA$1)
+SUMIFS(#REF!,#REF!,AA$2,#REF!,AA$3,#REF!,$L91,#REF!,AA$1)
+SUMIFS(#REF!,#REF!,"Lấy",#REF!,AA$2,#REF!,AA$3,#REF!,AA$1,#REF!,$L91)</f>
        <v>#REF!</v>
      </c>
      <c r="AB91" s="335" t="e">
        <f>SUMIFS(#REF!,#REF!,AB$2,#REF!,AB$3,#REF!,$L91,#REF!,AB$1)
+SUMIFS(#REF!,#REF!,AB$2,#REF!,AB$3,#REF!,$L91,#REF!,AB$1)
+SUMIFS(#REF!,#REF!,"Lấy",#REF!,AB$2,#REF!,AB$3,#REF!,AB$1,#REF!,$L91)</f>
        <v>#REF!</v>
      </c>
      <c r="AC91" s="335" t="e">
        <f>SUMIFS(#REF!,#REF!,AC$2,#REF!,AC$3,#REF!,$L91,#REF!,AC$1)
+SUMIFS(#REF!,#REF!,AC$2,#REF!,AC$3,#REF!,$L91,#REF!,AC$1)
+SUMIFS(#REF!,#REF!,"Lấy",#REF!,AC$2,#REF!,AC$3,#REF!,AC$1,#REF!,$L91)</f>
        <v>#REF!</v>
      </c>
      <c r="AD91" s="336" t="e">
        <f t="shared" si="9"/>
        <v>#REF!</v>
      </c>
      <c r="AF91" s="335" t="e">
        <f>SUMIFS(#REF!,#REF!,AF$2,#REF!,AF$3,#REF!,$L91,#REF!,AF$1)
+SUMIFS(#REF!,#REF!,AF$2,#REF!,AF$3,#REF!,$L91,#REF!,AF$1)
+SUMIFS(#REF!,#REF!,"Lấy",#REF!,AF$2,#REF!,AF$3,#REF!,AF$1,#REF!,$L91)</f>
        <v>#REF!</v>
      </c>
      <c r="AG91" s="335" t="e">
        <f>SUMIFS(#REF!,#REF!,AG$2,#REF!,AG$3,#REF!,$L91,#REF!,AG$1)
+SUMIFS(#REF!,#REF!,AG$2,#REF!,AG$3,#REF!,$L91,#REF!,AG$1)
+SUMIFS(#REF!,#REF!,"Lấy",#REF!,AG$2,#REF!,AG$3,#REF!,AG$1,#REF!,$L91)</f>
        <v>#REF!</v>
      </c>
      <c r="AH91" s="335" t="e">
        <f>SUMIFS(#REF!,#REF!,AH$2,#REF!,AH$3,#REF!,$L91,#REF!,AH$1)
+SUMIFS(#REF!,#REF!,AH$2,#REF!,AH$3,#REF!,$L91,#REF!,AH$1)
+SUMIFS(#REF!,#REF!,"Lấy",#REF!,AH$2,#REF!,AH$3,#REF!,AH$1,#REF!,$L91)</f>
        <v>#REF!</v>
      </c>
      <c r="AI91" s="335" t="e">
        <f>SUMIFS(#REF!,#REF!,AI$2,#REF!,AI$3,#REF!,$L91,#REF!,AI$1)
+SUMIFS(#REF!,#REF!,AI$2,#REF!,AI$3,#REF!,$L91,#REF!,AI$1)
+SUMIFS(#REF!,#REF!,"Lấy",#REF!,AI$2,#REF!,AI$3,#REF!,AI$1,#REF!,$L91)</f>
        <v>#REF!</v>
      </c>
      <c r="AJ91" s="335" t="e">
        <f>SUMIFS(#REF!,#REF!,AJ$2,#REF!,AJ$3,#REF!,$L91,#REF!,AJ$1)
+SUMIFS(#REF!,#REF!,AJ$2,#REF!,AJ$3,#REF!,$L91,#REF!,AJ$1)
+SUMIFS(#REF!,#REF!,"Lấy",#REF!,AJ$2,#REF!,AJ$3,#REF!,AJ$1,#REF!,$L91)</f>
        <v>#REF!</v>
      </c>
      <c r="AK91" s="335" t="e">
        <f>SUMIFS(#REF!,#REF!,AK$2,#REF!,AK$3,#REF!,$L91,#REF!,AK$1)
+SUMIFS(#REF!,#REF!,AK$2,#REF!,AK$3,#REF!,$L91,#REF!,AK$1)
+SUMIFS(#REF!,#REF!,"Lấy",#REF!,AK$2,#REF!,AK$3,#REF!,AK$1,#REF!,$L91)</f>
        <v>#REF!</v>
      </c>
      <c r="AL91" s="335" t="e">
        <f>SUMIFS(#REF!,#REF!,AL$2,#REF!,AL$3,#REF!,$L91,#REF!,AL$1)
+SUMIFS(#REF!,#REF!,AL$2,#REF!,AL$3,#REF!,$L91,#REF!,AL$1)
+SUMIFS(#REF!,#REF!,"Lấy",#REF!,AL$2,#REF!,AL$3,#REF!,AL$1,#REF!,$L91)</f>
        <v>#REF!</v>
      </c>
      <c r="AM91" s="335" t="e">
        <f>SUMIFS(#REF!,#REF!,AM$2,#REF!,AM$3,#REF!,$L91,#REF!,AM$1)
+SUMIFS(#REF!,#REF!,AM$2,#REF!,AM$3,#REF!,$L91,#REF!,AM$1)
+SUMIFS(#REF!,#REF!,"Lấy",#REF!,AM$2,#REF!,AM$3,#REF!,AM$1,#REF!,$L91)</f>
        <v>#REF!</v>
      </c>
      <c r="AN91" s="335" t="e">
        <f>SUMIFS(#REF!,#REF!,AN$2,#REF!,AN$3,#REF!,$L91,#REF!,AN$1)
+SUMIFS(#REF!,#REF!,AN$2,#REF!,AN$3,#REF!,$L91,#REF!,AN$1)
+SUMIFS(#REF!,#REF!,"Lấy",#REF!,AN$2,#REF!,AN$3,#REF!,AN$1,#REF!,$L91)</f>
        <v>#REF!</v>
      </c>
      <c r="AO91" s="335" t="e">
        <f>SUMIFS(#REF!,#REF!,AO$2,#REF!,AO$3,#REF!,$L91,#REF!,AO$1)
+SUMIFS(#REF!,#REF!,AO$2,#REF!,AO$3,#REF!,$L91,#REF!,AO$1)
+SUMIFS(#REF!,#REF!,"Lấy",#REF!,AO$2,#REF!,AO$3,#REF!,AO$1,#REF!,$L91)</f>
        <v>#REF!</v>
      </c>
      <c r="AP91" s="335" t="e">
        <f>SUMIFS(#REF!,#REF!,AP$2,#REF!,AP$3,#REF!,$L91,#REF!,AP$1)
+SUMIFS(#REF!,#REF!,AP$2,#REF!,AP$3,#REF!,$L91,#REF!,AP$1)
+SUMIFS(#REF!,#REF!,"Lấy",#REF!,AP$2,#REF!,AP$3,#REF!,AP$1,#REF!,$L91)</f>
        <v>#REF!</v>
      </c>
      <c r="AQ91" s="335" t="e">
        <f>SUMIFS(#REF!,#REF!,AQ$2,#REF!,AQ$3,#REF!,$L91,#REF!,AQ$1)
+SUMIFS(#REF!,#REF!,AQ$2,#REF!,AQ$3,#REF!,$L91,#REF!,AQ$1)
+SUMIFS(#REF!,#REF!,"Lấy",#REF!,AQ$2,#REF!,AQ$3,#REF!,AQ$1,#REF!,$L91)</f>
        <v>#REF!</v>
      </c>
      <c r="AR91" s="336" t="e">
        <f t="shared" si="10"/>
        <v>#REF!</v>
      </c>
      <c r="AT91" s="335" t="e">
        <f>SUMIFS(#REF!,#REF!,AT$2,#REF!,AT$3,#REF!,$L91,#REF!,AT$1)
+SUMIFS(#REF!,#REF!,AT$2,#REF!,AT$3,#REF!,$L91,#REF!,AT$1)
+SUMIFS(#REF!,#REF!,"Lấy",#REF!,AT$2,#REF!,AT$3,#REF!,AT$1,#REF!,$L91)</f>
        <v>#REF!</v>
      </c>
      <c r="AU91" s="335" t="e">
        <f>SUMIFS(#REF!,#REF!,AU$2,#REF!,AU$3,#REF!,$L91,#REF!,AU$1)
+SUMIFS(#REF!,#REF!,AU$2,#REF!,AU$3,#REF!,$L91,#REF!,AU$1)
+SUMIFS(#REF!,#REF!,"Lấy",#REF!,AU$2,#REF!,AU$3,#REF!,AU$1,#REF!,$L91)</f>
        <v>#REF!</v>
      </c>
      <c r="AV91" s="335" t="e">
        <f>SUMIFS(#REF!,#REF!,AV$2,#REF!,AV$3,#REF!,$L91,#REF!,AV$1)
+SUMIFS(#REF!,#REF!,AV$2,#REF!,AV$3,#REF!,$L91,#REF!,AV$1)
+SUMIFS(#REF!,#REF!,"Lấy",#REF!,AV$2,#REF!,AV$3,#REF!,AV$1,#REF!,$L91)</f>
        <v>#REF!</v>
      </c>
      <c r="AW91" s="335" t="e">
        <f>SUMIFS(#REF!,#REF!,AW$2,#REF!,AW$3,#REF!,$L91,#REF!,AW$1)
+SUMIFS(#REF!,#REF!,AW$2,#REF!,AW$3,#REF!,$L91,#REF!,AW$1)
+SUMIFS(#REF!,#REF!,"Lấy",#REF!,AW$2,#REF!,AW$3,#REF!,AW$1,#REF!,$L91)</f>
        <v>#REF!</v>
      </c>
      <c r="AX91" s="335" t="e">
        <f>SUMIFS(#REF!,#REF!,AX$2,#REF!,AX$3,#REF!,$L91,#REF!,AX$1)
+SUMIFS(#REF!,#REF!,AX$2,#REF!,AX$3,#REF!,$L91,#REF!,AX$1)
+SUMIFS(#REF!,#REF!,"Lấy",#REF!,AX$2,#REF!,AX$3,#REF!,AX$1,#REF!,$L91)</f>
        <v>#REF!</v>
      </c>
      <c r="AY91" s="335" t="e">
        <f>SUMIFS(#REF!,#REF!,AY$2,#REF!,AY$3,#REF!,$L91,#REF!,AY$1)
+SUMIFS(#REF!,#REF!,AY$2,#REF!,AY$3,#REF!,$L91,#REF!,AY$1)
+SUMIFS(#REF!,#REF!,"Lấy",#REF!,AY$2,#REF!,AY$3,#REF!,AY$1,#REF!,$L91)</f>
        <v>#REF!</v>
      </c>
      <c r="AZ91" s="335" t="e">
        <f>SUMIFS(#REF!,#REF!,AZ$2,#REF!,AZ$3,#REF!,$L91,#REF!,AZ$1)
+SUMIFS(#REF!,#REF!,AZ$2,#REF!,AZ$3,#REF!,$L91,#REF!,AZ$1)
+SUMIFS(#REF!,#REF!,"Lấy",#REF!,AZ$2,#REF!,AZ$3,#REF!,AZ$1,#REF!,$L91)</f>
        <v>#REF!</v>
      </c>
      <c r="BA91" s="335" t="e">
        <f>SUMIFS(#REF!,#REF!,BA$2,#REF!,BA$3,#REF!,$L91,#REF!,BA$1)
+SUMIFS(#REF!,#REF!,BA$2,#REF!,BA$3,#REF!,$L91,#REF!,BA$1)
+SUMIFS(#REF!,#REF!,"Lấy",#REF!,BA$2,#REF!,BA$3,#REF!,BA$1,#REF!,$L91)</f>
        <v>#REF!</v>
      </c>
      <c r="BB91" s="335" t="e">
        <f>SUMIFS(#REF!,#REF!,BB$2,#REF!,BB$3,#REF!,$L91,#REF!,BB$1)
+SUMIFS(#REF!,#REF!,BB$2,#REF!,BB$3,#REF!,$L91,#REF!,BB$1)
+SUMIFS(#REF!,#REF!,"Lấy",#REF!,BB$2,#REF!,BB$3,#REF!,BB$1,#REF!,$L91)</f>
        <v>#REF!</v>
      </c>
      <c r="BC91" s="335" t="e">
        <f>SUMIFS(#REF!,#REF!,BC$2,#REF!,BC$3,#REF!,$L91,#REF!,BC$1)
+SUMIFS(#REF!,#REF!,BC$2,#REF!,BC$3,#REF!,$L91,#REF!,BC$1)
+SUMIFS(#REF!,#REF!,"Lấy",#REF!,BC$2,#REF!,BC$3,#REF!,BC$1,#REF!,$L91)</f>
        <v>#REF!</v>
      </c>
      <c r="BD91" s="335" t="e">
        <f>SUMIFS(#REF!,#REF!,BD$2,#REF!,BD$3,#REF!,$L91,#REF!,BD$1)
+SUMIFS(#REF!,#REF!,BD$2,#REF!,BD$3,#REF!,$L91,#REF!,BD$1)
+SUMIFS(#REF!,#REF!,"Lấy",#REF!,BD$2,#REF!,BD$3,#REF!,BD$1,#REF!,$L91)</f>
        <v>#REF!</v>
      </c>
      <c r="BE91" s="335" t="e">
        <f>SUMIFS(#REF!,#REF!,BE$2,#REF!,BE$3,#REF!,$L91,#REF!,BE$1)
+SUMIFS(#REF!,#REF!,BE$2,#REF!,BE$3,#REF!,$L91,#REF!,BE$1)
+SUMIFS(#REF!,#REF!,"Lấy",#REF!,BE$2,#REF!,BE$3,#REF!,BE$1,#REF!,$L91)</f>
        <v>#REF!</v>
      </c>
      <c r="BF91" s="336" t="e">
        <f t="shared" si="11"/>
        <v>#REF!</v>
      </c>
      <c r="BH91" s="335" t="e">
        <f>SUMIFS(#REF!,#REF!,BH$2,#REF!,BH$3,#REF!,$L91,#REF!,BH$1)
+SUMIFS(#REF!,#REF!,BH$2,#REF!,BH$3,#REF!,$L91,#REF!,BH$1)
+SUMIFS(#REF!,#REF!,"Lấy",#REF!,BH$2,#REF!,BH$3,#REF!,BH$1,#REF!,$L91)</f>
        <v>#REF!</v>
      </c>
      <c r="BI91" s="335" t="e">
        <f>SUMIFS(#REF!,#REF!,BI$2,#REF!,BI$3,#REF!,$L91,#REF!,BI$1)
+SUMIFS(#REF!,#REF!,BI$2,#REF!,BI$3,#REF!,$L91,#REF!,BI$1)
+SUMIFS(#REF!,#REF!,"Lấy",#REF!,BI$2,#REF!,BI$3,#REF!,BI$1,#REF!,$L91)</f>
        <v>#REF!</v>
      </c>
      <c r="BJ91" s="335" t="e">
        <f>SUMIFS(#REF!,#REF!,BJ$2,#REF!,BJ$3,#REF!,$L91,#REF!,BJ$1)
+SUMIFS(#REF!,#REF!,BJ$2,#REF!,BJ$3,#REF!,$L91,#REF!,BJ$1)
+SUMIFS(#REF!,#REF!,"Lấy",#REF!,BJ$2,#REF!,BJ$3,#REF!,BJ$1,#REF!,$L91)</f>
        <v>#REF!</v>
      </c>
      <c r="BK91" s="335" t="e">
        <f>SUMIFS(#REF!,#REF!,BK$2,#REF!,BK$3,#REF!,$L91,#REF!,BK$1)
+SUMIFS(#REF!,#REF!,BK$2,#REF!,BK$3,#REF!,$L91,#REF!,BK$1)
+SUMIFS(#REF!,#REF!,"Lấy",#REF!,BK$2,#REF!,BK$3,#REF!,BK$1,#REF!,$L91)</f>
        <v>#REF!</v>
      </c>
      <c r="BL91" s="335" t="e">
        <f>SUMIFS(#REF!,#REF!,BL$2,#REF!,BL$3,#REF!,$L91,#REF!,BL$1)
+SUMIFS(#REF!,#REF!,BL$2,#REF!,BL$3,#REF!,$L91,#REF!,BL$1)
+SUMIFS(#REF!,#REF!,"Lấy",#REF!,BL$2,#REF!,BL$3,#REF!,BL$1,#REF!,$L91)</f>
        <v>#REF!</v>
      </c>
      <c r="BM91" s="335" t="e">
        <f>SUMIFS(#REF!,#REF!,BM$2,#REF!,BM$3,#REF!,$L91,#REF!,BM$1)
+SUMIFS(#REF!,#REF!,BM$2,#REF!,BM$3,#REF!,$L91,#REF!,BM$1)
+SUMIFS(#REF!,#REF!,"Lấy",#REF!,BM$2,#REF!,BM$3,#REF!,BM$1,#REF!,$L91)</f>
        <v>#REF!</v>
      </c>
      <c r="BN91" s="335" t="e">
        <f>SUMIFS(#REF!,#REF!,BN$2,#REF!,BN$3,#REF!,$L91,#REF!,BN$1)
+SUMIFS(#REF!,#REF!,BN$2,#REF!,BN$3,#REF!,$L91,#REF!,BN$1)
+SUMIFS(#REF!,#REF!,"Lấy",#REF!,BN$2,#REF!,BN$3,#REF!,BN$1,#REF!,$L91)</f>
        <v>#REF!</v>
      </c>
      <c r="BO91" s="335" t="e">
        <f>SUMIFS(#REF!,#REF!,BO$2,#REF!,BO$3,#REF!,$L91,#REF!,BO$1)
+SUMIFS(#REF!,#REF!,BO$2,#REF!,BO$3,#REF!,$L91,#REF!,BO$1)
+SUMIFS(#REF!,#REF!,"Lấy",#REF!,BO$2,#REF!,BO$3,#REF!,BO$1,#REF!,$L91)</f>
        <v>#REF!</v>
      </c>
      <c r="BP91" s="335" t="e">
        <f>SUMIFS(#REF!,#REF!,BP$2,#REF!,BP$3,#REF!,$L91,#REF!,BP$1)
+SUMIFS(#REF!,#REF!,BP$2,#REF!,BP$3,#REF!,$L91,#REF!,BP$1)
+SUMIFS(#REF!,#REF!,"Lấy",#REF!,BP$2,#REF!,BP$3,#REF!,BP$1,#REF!,$L91)</f>
        <v>#REF!</v>
      </c>
      <c r="BQ91" s="335" t="e">
        <f>SUMIFS(#REF!,#REF!,BQ$2,#REF!,BQ$3,#REF!,$L91,#REF!,BQ$1)
+SUMIFS(#REF!,#REF!,BQ$2,#REF!,BQ$3,#REF!,$L91,#REF!,BQ$1)
+SUMIFS(#REF!,#REF!,"Lấy",#REF!,BQ$2,#REF!,BQ$3,#REF!,BQ$1,#REF!,$L91)</f>
        <v>#REF!</v>
      </c>
      <c r="BR91" s="335" t="e">
        <f>SUMIFS(#REF!,#REF!,BR$2,#REF!,BR$3,#REF!,$L91,#REF!,BR$1)
+SUMIFS(#REF!,#REF!,BR$2,#REF!,BR$3,#REF!,$L91,#REF!,BR$1)
+SUMIFS(#REF!,#REF!,"Lấy",#REF!,BR$2,#REF!,BR$3,#REF!,BR$1,#REF!,$L91)</f>
        <v>#REF!</v>
      </c>
      <c r="BS91" s="335" t="e">
        <f>SUMIFS(#REF!,#REF!,BS$2,#REF!,BS$3,#REF!,$L91,#REF!,BS$1)
+SUMIFS(#REF!,#REF!,BS$2,#REF!,BS$3,#REF!,$L91,#REF!,BS$1)
+SUMIFS(#REF!,#REF!,"Lấy",#REF!,BS$2,#REF!,BS$3,#REF!,BS$1,#REF!,$L91)</f>
        <v>#REF!</v>
      </c>
      <c r="BT91" s="336" t="e">
        <f t="shared" si="12"/>
        <v>#REF!</v>
      </c>
      <c r="BV91" s="331">
        <v>0</v>
      </c>
      <c r="BW91" s="331">
        <v>0</v>
      </c>
      <c r="BX91" s="331">
        <v>0</v>
      </c>
      <c r="BY91" s="331">
        <v>0</v>
      </c>
      <c r="BZ91" s="331">
        <v>0</v>
      </c>
      <c r="CA91" s="331">
        <v>0</v>
      </c>
      <c r="CB91" s="331">
        <v>0</v>
      </c>
      <c r="CC91" s="331">
        <v>0</v>
      </c>
      <c r="CD91" s="331">
        <v>0</v>
      </c>
      <c r="CE91" s="331">
        <v>0</v>
      </c>
      <c r="CF91" s="331">
        <v>0</v>
      </c>
      <c r="CG91" s="331">
        <v>0</v>
      </c>
      <c r="CH91" s="336">
        <f t="shared" si="13"/>
        <v>0</v>
      </c>
      <c r="CI91" s="377">
        <f t="shared" si="14"/>
        <v>0</v>
      </c>
      <c r="CJ91" s="331">
        <v>0</v>
      </c>
      <c r="CK91" s="331">
        <v>0</v>
      </c>
      <c r="CL91" s="331">
        <v>0</v>
      </c>
      <c r="CM91" s="331">
        <v>0</v>
      </c>
      <c r="CN91" s="331">
        <v>0</v>
      </c>
      <c r="CO91" s="335"/>
      <c r="CP91" s="335"/>
      <c r="CQ91" s="335"/>
      <c r="CR91" s="335"/>
      <c r="CS91" s="335"/>
      <c r="CT91" s="335"/>
      <c r="CU91" s="335"/>
      <c r="CV91" s="336">
        <f t="shared" si="15"/>
        <v>0</v>
      </c>
      <c r="CX91" s="1033"/>
    </row>
    <row r="92" spans="1:102" s="3" customFormat="1" ht="27.6" x14ac:dyDescent="0.25">
      <c r="A92" s="191"/>
      <c r="B92" s="212">
        <f>IF(C92=0,"",MAX($B$7:B91)+1)</f>
        <v>84</v>
      </c>
      <c r="C92" s="204">
        <v>6427002205</v>
      </c>
      <c r="D92" s="205" t="str">
        <f>_xlfn.XLOOKUP(C92,'COA_DTGroup_Update 20260428'!$C$410:$C$854,'COA_DTGroup_Update 20260428'!$A$410:$A$854,"")</f>
        <v>Sửa chữa phương tiện vận tải thuê ngoài-điện</v>
      </c>
      <c r="E92" s="205"/>
      <c r="F92" s="204" t="s">
        <v>883</v>
      </c>
      <c r="G92" s="205" t="s">
        <v>885</v>
      </c>
      <c r="H92" s="200">
        <f>VLOOKUP(C92,'COA_DTGroup_Update 20260428'!C:D,2,0)</f>
        <v>642</v>
      </c>
      <c r="I92" s="200">
        <v>46</v>
      </c>
      <c r="J92" s="201" t="s">
        <v>143</v>
      </c>
      <c r="K92" s="223"/>
      <c r="L92" s="286" t="s">
        <v>750</v>
      </c>
      <c r="M92" s="287" t="s">
        <v>2260</v>
      </c>
      <c r="N92" s="284"/>
      <c r="O92" s="284" t="s">
        <v>750</v>
      </c>
      <c r="P92" s="1" t="b">
        <v>1</v>
      </c>
      <c r="R92" s="335" t="e">
        <f>SUMIFS(#REF!,#REF!,R$2,#REF!,R$3,#REF!,$L92,#REF!,R$1)
+SUMIFS(#REF!,#REF!,R$2,#REF!,R$3,#REF!,$L92,#REF!,R$1)
+SUMIFS(#REF!,#REF!,"Lấy",#REF!,R$2,#REF!,R$3,#REF!,R$1,#REF!,$L92)</f>
        <v>#REF!</v>
      </c>
      <c r="S92" s="335" t="e">
        <f>SUMIFS(#REF!,#REF!,S$2,#REF!,S$3,#REF!,$L92,#REF!,S$1)
+SUMIFS(#REF!,#REF!,S$2,#REF!,S$3,#REF!,$L92,#REF!,S$1)
+SUMIFS(#REF!,#REF!,"Lấy",#REF!,S$2,#REF!,S$3,#REF!,S$1,#REF!,$L92)</f>
        <v>#REF!</v>
      </c>
      <c r="T92" s="335" t="e">
        <f>SUMIFS(#REF!,#REF!,T$2,#REF!,T$3,#REF!,$L92,#REF!,T$1)
+SUMIFS(#REF!,#REF!,T$2,#REF!,T$3,#REF!,$L92,#REF!,T$1)
+SUMIFS(#REF!,#REF!,"Lấy",#REF!,T$2,#REF!,T$3,#REF!,T$1,#REF!,$L92)</f>
        <v>#REF!</v>
      </c>
      <c r="U92" s="335" t="e">
        <f>SUMIFS(#REF!,#REF!,U$2,#REF!,U$3,#REF!,$L92,#REF!,U$1)
+SUMIFS(#REF!,#REF!,U$2,#REF!,U$3,#REF!,$L92,#REF!,U$1)
+SUMIFS(#REF!,#REF!,"Lấy",#REF!,U$2,#REF!,U$3,#REF!,U$1,#REF!,$L92)</f>
        <v>#REF!</v>
      </c>
      <c r="V92" s="335" t="e">
        <f>SUMIFS(#REF!,#REF!,V$2,#REF!,V$3,#REF!,$L92,#REF!,V$1)
+SUMIFS(#REF!,#REF!,V$2,#REF!,V$3,#REF!,$L92,#REF!,V$1)
+SUMIFS(#REF!,#REF!,"Lấy",#REF!,V$2,#REF!,V$3,#REF!,V$1,#REF!,$L92)</f>
        <v>#REF!</v>
      </c>
      <c r="W92" s="335" t="e">
        <f>SUMIFS(#REF!,#REF!,W$2,#REF!,W$3,#REF!,$L92,#REF!,W$1)
+SUMIFS(#REF!,#REF!,W$2,#REF!,W$3,#REF!,$L92,#REF!,W$1)
+SUMIFS(#REF!,#REF!,"Lấy",#REF!,W$2,#REF!,W$3,#REF!,W$1,#REF!,$L92)</f>
        <v>#REF!</v>
      </c>
      <c r="X92" s="335" t="e">
        <f>SUMIFS(#REF!,#REF!,X$2,#REF!,X$3,#REF!,$L92,#REF!,X$1)
+SUMIFS(#REF!,#REF!,X$2,#REF!,X$3,#REF!,$L92,#REF!,X$1)
+SUMIFS(#REF!,#REF!,"Lấy",#REF!,X$2,#REF!,X$3,#REF!,X$1,#REF!,$L92)</f>
        <v>#REF!</v>
      </c>
      <c r="Y92" s="335" t="e">
        <f>SUMIFS(#REF!,#REF!,Y$2,#REF!,Y$3,#REF!,$L92,#REF!,Y$1)
+SUMIFS(#REF!,#REF!,Y$2,#REF!,Y$3,#REF!,$L92,#REF!,Y$1)
+SUMIFS(#REF!,#REF!,"Lấy",#REF!,Y$2,#REF!,Y$3,#REF!,Y$1,#REF!,$L92)</f>
        <v>#REF!</v>
      </c>
      <c r="Z92" s="335" t="e">
        <f>SUMIFS(#REF!,#REF!,Z$2,#REF!,Z$3,#REF!,$L92,#REF!,Z$1)
+SUMIFS(#REF!,#REF!,Z$2,#REF!,Z$3,#REF!,$L92,#REF!,Z$1)
+SUMIFS(#REF!,#REF!,"Lấy",#REF!,Z$2,#REF!,Z$3,#REF!,Z$1,#REF!,$L92)</f>
        <v>#REF!</v>
      </c>
      <c r="AA92" s="335" t="e">
        <f>SUMIFS(#REF!,#REF!,AA$2,#REF!,AA$3,#REF!,$L92,#REF!,AA$1)
+SUMIFS(#REF!,#REF!,AA$2,#REF!,AA$3,#REF!,$L92,#REF!,AA$1)
+SUMIFS(#REF!,#REF!,"Lấy",#REF!,AA$2,#REF!,AA$3,#REF!,AA$1,#REF!,$L92)</f>
        <v>#REF!</v>
      </c>
      <c r="AB92" s="335" t="e">
        <f>SUMIFS(#REF!,#REF!,AB$2,#REF!,AB$3,#REF!,$L92,#REF!,AB$1)
+SUMIFS(#REF!,#REF!,AB$2,#REF!,AB$3,#REF!,$L92,#REF!,AB$1)
+SUMIFS(#REF!,#REF!,"Lấy",#REF!,AB$2,#REF!,AB$3,#REF!,AB$1,#REF!,$L92)</f>
        <v>#REF!</v>
      </c>
      <c r="AC92" s="335" t="e">
        <f>SUMIFS(#REF!,#REF!,AC$2,#REF!,AC$3,#REF!,$L92,#REF!,AC$1)
+SUMIFS(#REF!,#REF!,AC$2,#REF!,AC$3,#REF!,$L92,#REF!,AC$1)
+SUMIFS(#REF!,#REF!,"Lấy",#REF!,AC$2,#REF!,AC$3,#REF!,AC$1,#REF!,$L92)</f>
        <v>#REF!</v>
      </c>
      <c r="AD92" s="336" t="e">
        <f t="shared" si="9"/>
        <v>#REF!</v>
      </c>
      <c r="AF92" s="335" t="e">
        <f>SUMIFS(#REF!,#REF!,AF$2,#REF!,AF$3,#REF!,$L92,#REF!,AF$1)
+SUMIFS(#REF!,#REF!,AF$2,#REF!,AF$3,#REF!,$L92,#REF!,AF$1)
+SUMIFS(#REF!,#REF!,"Lấy",#REF!,AF$2,#REF!,AF$3,#REF!,AF$1,#REF!,$L92)</f>
        <v>#REF!</v>
      </c>
      <c r="AG92" s="335" t="e">
        <f>SUMIFS(#REF!,#REF!,AG$2,#REF!,AG$3,#REF!,$L92,#REF!,AG$1)
+SUMIFS(#REF!,#REF!,AG$2,#REF!,AG$3,#REF!,$L92,#REF!,AG$1)
+SUMIFS(#REF!,#REF!,"Lấy",#REF!,AG$2,#REF!,AG$3,#REF!,AG$1,#REF!,$L92)</f>
        <v>#REF!</v>
      </c>
      <c r="AH92" s="335" t="e">
        <f>SUMIFS(#REF!,#REF!,AH$2,#REF!,AH$3,#REF!,$L92,#REF!,AH$1)
+SUMIFS(#REF!,#REF!,AH$2,#REF!,AH$3,#REF!,$L92,#REF!,AH$1)
+SUMIFS(#REF!,#REF!,"Lấy",#REF!,AH$2,#REF!,AH$3,#REF!,AH$1,#REF!,$L92)</f>
        <v>#REF!</v>
      </c>
      <c r="AI92" s="335" t="e">
        <f>SUMIFS(#REF!,#REF!,AI$2,#REF!,AI$3,#REF!,$L92,#REF!,AI$1)
+SUMIFS(#REF!,#REF!,AI$2,#REF!,AI$3,#REF!,$L92,#REF!,AI$1)
+SUMIFS(#REF!,#REF!,"Lấy",#REF!,AI$2,#REF!,AI$3,#REF!,AI$1,#REF!,$L92)</f>
        <v>#REF!</v>
      </c>
      <c r="AJ92" s="335" t="e">
        <f>SUMIFS(#REF!,#REF!,AJ$2,#REF!,AJ$3,#REF!,$L92,#REF!,AJ$1)
+SUMIFS(#REF!,#REF!,AJ$2,#REF!,AJ$3,#REF!,$L92,#REF!,AJ$1)
+SUMIFS(#REF!,#REF!,"Lấy",#REF!,AJ$2,#REF!,AJ$3,#REF!,AJ$1,#REF!,$L92)</f>
        <v>#REF!</v>
      </c>
      <c r="AK92" s="335" t="e">
        <f>SUMIFS(#REF!,#REF!,AK$2,#REF!,AK$3,#REF!,$L92,#REF!,AK$1)
+SUMIFS(#REF!,#REF!,AK$2,#REF!,AK$3,#REF!,$L92,#REF!,AK$1)
+SUMIFS(#REF!,#REF!,"Lấy",#REF!,AK$2,#REF!,AK$3,#REF!,AK$1,#REF!,$L92)</f>
        <v>#REF!</v>
      </c>
      <c r="AL92" s="335" t="e">
        <f>SUMIFS(#REF!,#REF!,AL$2,#REF!,AL$3,#REF!,$L92,#REF!,AL$1)
+SUMIFS(#REF!,#REF!,AL$2,#REF!,AL$3,#REF!,$L92,#REF!,AL$1)
+SUMIFS(#REF!,#REF!,"Lấy",#REF!,AL$2,#REF!,AL$3,#REF!,AL$1,#REF!,$L92)</f>
        <v>#REF!</v>
      </c>
      <c r="AM92" s="335" t="e">
        <f>SUMIFS(#REF!,#REF!,AM$2,#REF!,AM$3,#REF!,$L92,#REF!,AM$1)
+SUMIFS(#REF!,#REF!,AM$2,#REF!,AM$3,#REF!,$L92,#REF!,AM$1)
+SUMIFS(#REF!,#REF!,"Lấy",#REF!,AM$2,#REF!,AM$3,#REF!,AM$1,#REF!,$L92)</f>
        <v>#REF!</v>
      </c>
      <c r="AN92" s="335" t="e">
        <f>SUMIFS(#REF!,#REF!,AN$2,#REF!,AN$3,#REF!,$L92,#REF!,AN$1)
+SUMIFS(#REF!,#REF!,AN$2,#REF!,AN$3,#REF!,$L92,#REF!,AN$1)
+SUMIFS(#REF!,#REF!,"Lấy",#REF!,AN$2,#REF!,AN$3,#REF!,AN$1,#REF!,$L92)</f>
        <v>#REF!</v>
      </c>
      <c r="AO92" s="335" t="e">
        <f>SUMIFS(#REF!,#REF!,AO$2,#REF!,AO$3,#REF!,$L92,#REF!,AO$1)
+SUMIFS(#REF!,#REF!,AO$2,#REF!,AO$3,#REF!,$L92,#REF!,AO$1)
+SUMIFS(#REF!,#REF!,"Lấy",#REF!,AO$2,#REF!,AO$3,#REF!,AO$1,#REF!,$L92)</f>
        <v>#REF!</v>
      </c>
      <c r="AP92" s="335" t="e">
        <f>SUMIFS(#REF!,#REF!,AP$2,#REF!,AP$3,#REF!,$L92,#REF!,AP$1)
+SUMIFS(#REF!,#REF!,AP$2,#REF!,AP$3,#REF!,$L92,#REF!,AP$1)
+SUMIFS(#REF!,#REF!,"Lấy",#REF!,AP$2,#REF!,AP$3,#REF!,AP$1,#REF!,$L92)</f>
        <v>#REF!</v>
      </c>
      <c r="AQ92" s="335" t="e">
        <f>SUMIFS(#REF!,#REF!,AQ$2,#REF!,AQ$3,#REF!,$L92,#REF!,AQ$1)
+SUMIFS(#REF!,#REF!,AQ$2,#REF!,AQ$3,#REF!,$L92,#REF!,AQ$1)
+SUMIFS(#REF!,#REF!,"Lấy",#REF!,AQ$2,#REF!,AQ$3,#REF!,AQ$1,#REF!,$L92)</f>
        <v>#REF!</v>
      </c>
      <c r="AR92" s="336" t="e">
        <f t="shared" si="10"/>
        <v>#REF!</v>
      </c>
      <c r="AT92" s="335" t="e">
        <f>SUMIFS(#REF!,#REF!,AT$2,#REF!,AT$3,#REF!,$L92,#REF!,AT$1)
+SUMIFS(#REF!,#REF!,AT$2,#REF!,AT$3,#REF!,$L92,#REF!,AT$1)
+SUMIFS(#REF!,#REF!,"Lấy",#REF!,AT$2,#REF!,AT$3,#REF!,AT$1,#REF!,$L92)</f>
        <v>#REF!</v>
      </c>
      <c r="AU92" s="335" t="e">
        <f>SUMIFS(#REF!,#REF!,AU$2,#REF!,AU$3,#REF!,$L92,#REF!,AU$1)
+SUMIFS(#REF!,#REF!,AU$2,#REF!,AU$3,#REF!,$L92,#REF!,AU$1)
+SUMIFS(#REF!,#REF!,"Lấy",#REF!,AU$2,#REF!,AU$3,#REF!,AU$1,#REF!,$L92)</f>
        <v>#REF!</v>
      </c>
      <c r="AV92" s="335" t="e">
        <f>SUMIFS(#REF!,#REF!,AV$2,#REF!,AV$3,#REF!,$L92,#REF!,AV$1)
+SUMIFS(#REF!,#REF!,AV$2,#REF!,AV$3,#REF!,$L92,#REF!,AV$1)
+SUMIFS(#REF!,#REF!,"Lấy",#REF!,AV$2,#REF!,AV$3,#REF!,AV$1,#REF!,$L92)</f>
        <v>#REF!</v>
      </c>
      <c r="AW92" s="335" t="e">
        <f>SUMIFS(#REF!,#REF!,AW$2,#REF!,AW$3,#REF!,$L92,#REF!,AW$1)
+SUMIFS(#REF!,#REF!,AW$2,#REF!,AW$3,#REF!,$L92,#REF!,AW$1)
+SUMIFS(#REF!,#REF!,"Lấy",#REF!,AW$2,#REF!,AW$3,#REF!,AW$1,#REF!,$L92)</f>
        <v>#REF!</v>
      </c>
      <c r="AX92" s="335" t="e">
        <f>SUMIFS(#REF!,#REF!,AX$2,#REF!,AX$3,#REF!,$L92,#REF!,AX$1)
+SUMIFS(#REF!,#REF!,AX$2,#REF!,AX$3,#REF!,$L92,#REF!,AX$1)
+SUMIFS(#REF!,#REF!,"Lấy",#REF!,AX$2,#REF!,AX$3,#REF!,AX$1,#REF!,$L92)</f>
        <v>#REF!</v>
      </c>
      <c r="AY92" s="335" t="e">
        <f>SUMIFS(#REF!,#REF!,AY$2,#REF!,AY$3,#REF!,$L92,#REF!,AY$1)
+SUMIFS(#REF!,#REF!,AY$2,#REF!,AY$3,#REF!,$L92,#REF!,AY$1)
+SUMIFS(#REF!,#REF!,"Lấy",#REF!,AY$2,#REF!,AY$3,#REF!,AY$1,#REF!,$L92)</f>
        <v>#REF!</v>
      </c>
      <c r="AZ92" s="335" t="e">
        <f>SUMIFS(#REF!,#REF!,AZ$2,#REF!,AZ$3,#REF!,$L92,#REF!,AZ$1)
+SUMIFS(#REF!,#REF!,AZ$2,#REF!,AZ$3,#REF!,$L92,#REF!,AZ$1)
+SUMIFS(#REF!,#REF!,"Lấy",#REF!,AZ$2,#REF!,AZ$3,#REF!,AZ$1,#REF!,$L92)</f>
        <v>#REF!</v>
      </c>
      <c r="BA92" s="335" t="e">
        <f>SUMIFS(#REF!,#REF!,BA$2,#REF!,BA$3,#REF!,$L92,#REF!,BA$1)
+SUMIFS(#REF!,#REF!,BA$2,#REF!,BA$3,#REF!,$L92,#REF!,BA$1)
+SUMIFS(#REF!,#REF!,"Lấy",#REF!,BA$2,#REF!,BA$3,#REF!,BA$1,#REF!,$L92)</f>
        <v>#REF!</v>
      </c>
      <c r="BB92" s="335" t="e">
        <f>SUMIFS(#REF!,#REF!,BB$2,#REF!,BB$3,#REF!,$L92,#REF!,BB$1)
+SUMIFS(#REF!,#REF!,BB$2,#REF!,BB$3,#REF!,$L92,#REF!,BB$1)
+SUMIFS(#REF!,#REF!,"Lấy",#REF!,BB$2,#REF!,BB$3,#REF!,BB$1,#REF!,$L92)</f>
        <v>#REF!</v>
      </c>
      <c r="BC92" s="335" t="e">
        <f>SUMIFS(#REF!,#REF!,BC$2,#REF!,BC$3,#REF!,$L92,#REF!,BC$1)
+SUMIFS(#REF!,#REF!,BC$2,#REF!,BC$3,#REF!,$L92,#REF!,BC$1)
+SUMIFS(#REF!,#REF!,"Lấy",#REF!,BC$2,#REF!,BC$3,#REF!,BC$1,#REF!,$L92)</f>
        <v>#REF!</v>
      </c>
      <c r="BD92" s="335" t="e">
        <f>SUMIFS(#REF!,#REF!,BD$2,#REF!,BD$3,#REF!,$L92,#REF!,BD$1)
+SUMIFS(#REF!,#REF!,BD$2,#REF!,BD$3,#REF!,$L92,#REF!,BD$1)
+SUMIFS(#REF!,#REF!,"Lấy",#REF!,BD$2,#REF!,BD$3,#REF!,BD$1,#REF!,$L92)</f>
        <v>#REF!</v>
      </c>
      <c r="BE92" s="335" t="e">
        <f>SUMIFS(#REF!,#REF!,BE$2,#REF!,BE$3,#REF!,$L92,#REF!,BE$1)
+SUMIFS(#REF!,#REF!,BE$2,#REF!,BE$3,#REF!,$L92,#REF!,BE$1)
+SUMIFS(#REF!,#REF!,"Lấy",#REF!,BE$2,#REF!,BE$3,#REF!,BE$1,#REF!,$L92)</f>
        <v>#REF!</v>
      </c>
      <c r="BF92" s="336" t="e">
        <f t="shared" si="11"/>
        <v>#REF!</v>
      </c>
      <c r="BH92" s="335" t="e">
        <f>SUMIFS(#REF!,#REF!,BH$2,#REF!,BH$3,#REF!,$L92,#REF!,BH$1)
+SUMIFS(#REF!,#REF!,BH$2,#REF!,BH$3,#REF!,$L92,#REF!,BH$1)
+SUMIFS(#REF!,#REF!,"Lấy",#REF!,BH$2,#REF!,BH$3,#REF!,BH$1,#REF!,$L92)</f>
        <v>#REF!</v>
      </c>
      <c r="BI92" s="335" t="e">
        <f>SUMIFS(#REF!,#REF!,BI$2,#REF!,BI$3,#REF!,$L92,#REF!,BI$1)
+SUMIFS(#REF!,#REF!,BI$2,#REF!,BI$3,#REF!,$L92,#REF!,BI$1)
+SUMIFS(#REF!,#REF!,"Lấy",#REF!,BI$2,#REF!,BI$3,#REF!,BI$1,#REF!,$L92)</f>
        <v>#REF!</v>
      </c>
      <c r="BJ92" s="335" t="e">
        <f>SUMIFS(#REF!,#REF!,BJ$2,#REF!,BJ$3,#REF!,$L92,#REF!,BJ$1)
+SUMIFS(#REF!,#REF!,BJ$2,#REF!,BJ$3,#REF!,$L92,#REF!,BJ$1)
+SUMIFS(#REF!,#REF!,"Lấy",#REF!,BJ$2,#REF!,BJ$3,#REF!,BJ$1,#REF!,$L92)</f>
        <v>#REF!</v>
      </c>
      <c r="BK92" s="335" t="e">
        <f>SUMIFS(#REF!,#REF!,BK$2,#REF!,BK$3,#REF!,$L92,#REF!,BK$1)
+SUMIFS(#REF!,#REF!,BK$2,#REF!,BK$3,#REF!,$L92,#REF!,BK$1)
+SUMIFS(#REF!,#REF!,"Lấy",#REF!,BK$2,#REF!,BK$3,#REF!,BK$1,#REF!,$L92)</f>
        <v>#REF!</v>
      </c>
      <c r="BL92" s="335" t="e">
        <f>SUMIFS(#REF!,#REF!,BL$2,#REF!,BL$3,#REF!,$L92,#REF!,BL$1)
+SUMIFS(#REF!,#REF!,BL$2,#REF!,BL$3,#REF!,$L92,#REF!,BL$1)
+SUMIFS(#REF!,#REF!,"Lấy",#REF!,BL$2,#REF!,BL$3,#REF!,BL$1,#REF!,$L92)</f>
        <v>#REF!</v>
      </c>
      <c r="BM92" s="335" t="e">
        <f>SUMIFS(#REF!,#REF!,BM$2,#REF!,BM$3,#REF!,$L92,#REF!,BM$1)
+SUMIFS(#REF!,#REF!,BM$2,#REF!,BM$3,#REF!,$L92,#REF!,BM$1)
+SUMIFS(#REF!,#REF!,"Lấy",#REF!,BM$2,#REF!,BM$3,#REF!,BM$1,#REF!,$L92)</f>
        <v>#REF!</v>
      </c>
      <c r="BN92" s="335" t="e">
        <f>SUMIFS(#REF!,#REF!,BN$2,#REF!,BN$3,#REF!,$L92,#REF!,BN$1)
+SUMIFS(#REF!,#REF!,BN$2,#REF!,BN$3,#REF!,$L92,#REF!,BN$1)
+SUMIFS(#REF!,#REF!,"Lấy",#REF!,BN$2,#REF!,BN$3,#REF!,BN$1,#REF!,$L92)</f>
        <v>#REF!</v>
      </c>
      <c r="BO92" s="335" t="e">
        <f>SUMIFS(#REF!,#REF!,BO$2,#REF!,BO$3,#REF!,$L92,#REF!,BO$1)
+SUMIFS(#REF!,#REF!,BO$2,#REF!,BO$3,#REF!,$L92,#REF!,BO$1)
+SUMIFS(#REF!,#REF!,"Lấy",#REF!,BO$2,#REF!,BO$3,#REF!,BO$1,#REF!,$L92)</f>
        <v>#REF!</v>
      </c>
      <c r="BP92" s="335" t="e">
        <f>SUMIFS(#REF!,#REF!,BP$2,#REF!,BP$3,#REF!,$L92,#REF!,BP$1)
+SUMIFS(#REF!,#REF!,BP$2,#REF!,BP$3,#REF!,$L92,#REF!,BP$1)
+SUMIFS(#REF!,#REF!,"Lấy",#REF!,BP$2,#REF!,BP$3,#REF!,BP$1,#REF!,$L92)</f>
        <v>#REF!</v>
      </c>
      <c r="BQ92" s="335" t="e">
        <f>SUMIFS(#REF!,#REF!,BQ$2,#REF!,BQ$3,#REF!,$L92,#REF!,BQ$1)
+SUMIFS(#REF!,#REF!,BQ$2,#REF!,BQ$3,#REF!,$L92,#REF!,BQ$1)
+SUMIFS(#REF!,#REF!,"Lấy",#REF!,BQ$2,#REF!,BQ$3,#REF!,BQ$1,#REF!,$L92)</f>
        <v>#REF!</v>
      </c>
      <c r="BR92" s="335" t="e">
        <f>SUMIFS(#REF!,#REF!,BR$2,#REF!,BR$3,#REF!,$L92,#REF!,BR$1)
+SUMIFS(#REF!,#REF!,BR$2,#REF!,BR$3,#REF!,$L92,#REF!,BR$1)
+SUMIFS(#REF!,#REF!,"Lấy",#REF!,BR$2,#REF!,BR$3,#REF!,BR$1,#REF!,$L92)</f>
        <v>#REF!</v>
      </c>
      <c r="BS92" s="335" t="e">
        <f>SUMIFS(#REF!,#REF!,BS$2,#REF!,BS$3,#REF!,$L92,#REF!,BS$1)
+SUMIFS(#REF!,#REF!,BS$2,#REF!,BS$3,#REF!,$L92,#REF!,BS$1)
+SUMIFS(#REF!,#REF!,"Lấy",#REF!,BS$2,#REF!,BS$3,#REF!,BS$1,#REF!,$L92)</f>
        <v>#REF!</v>
      </c>
      <c r="BT92" s="336" t="e">
        <f t="shared" si="12"/>
        <v>#REF!</v>
      </c>
      <c r="BV92" s="331">
        <v>0</v>
      </c>
      <c r="BW92" s="331">
        <v>0</v>
      </c>
      <c r="BX92" s="331">
        <v>0</v>
      </c>
      <c r="BY92" s="331">
        <v>0</v>
      </c>
      <c r="BZ92" s="331">
        <v>0</v>
      </c>
      <c r="CA92" s="331">
        <v>0</v>
      </c>
      <c r="CB92" s="331">
        <v>0</v>
      </c>
      <c r="CC92" s="331">
        <v>0</v>
      </c>
      <c r="CD92" s="331">
        <v>0</v>
      </c>
      <c r="CE92" s="331">
        <v>0</v>
      </c>
      <c r="CF92" s="331">
        <v>0</v>
      </c>
      <c r="CG92" s="331">
        <v>0</v>
      </c>
      <c r="CH92" s="336">
        <f t="shared" si="13"/>
        <v>0</v>
      </c>
      <c r="CI92" s="377">
        <f t="shared" si="14"/>
        <v>0</v>
      </c>
      <c r="CJ92" s="331">
        <v>0</v>
      </c>
      <c r="CK92" s="331">
        <v>0</v>
      </c>
      <c r="CL92" s="331">
        <v>0</v>
      </c>
      <c r="CM92" s="331">
        <v>0</v>
      </c>
      <c r="CN92" s="331">
        <v>0</v>
      </c>
      <c r="CO92" s="335"/>
      <c r="CP92" s="335"/>
      <c r="CQ92" s="335"/>
      <c r="CR92" s="335"/>
      <c r="CS92" s="335"/>
      <c r="CT92" s="335"/>
      <c r="CU92" s="335"/>
      <c r="CV92" s="336">
        <f t="shared" si="15"/>
        <v>0</v>
      </c>
      <c r="CX92" s="1033"/>
    </row>
    <row r="93" spans="1:102" s="3" customFormat="1" ht="41.4" x14ac:dyDescent="0.25">
      <c r="A93" s="191"/>
      <c r="B93" s="212">
        <f>IF(C93=0,"",MAX($B$7:B92)+1)</f>
        <v>85</v>
      </c>
      <c r="C93" s="204">
        <v>6427002206</v>
      </c>
      <c r="D93" s="205" t="str">
        <f>_xlfn.XLOOKUP(C93,'COA_DTGroup_Update 20260428'!$C$410:$C$854,'COA_DTGroup_Update 20260428'!$A$410:$A$854,"")</f>
        <v>Sửa chữa phương tiện vận tải thuê ngoài-Vá vỏ xe</v>
      </c>
      <c r="E93" s="205"/>
      <c r="F93" s="204" t="s">
        <v>880</v>
      </c>
      <c r="G93" s="205" t="s">
        <v>885</v>
      </c>
      <c r="H93" s="200">
        <f>VLOOKUP(C93,'COA_DTGroup_Update 20260428'!C:D,2,0)</f>
        <v>642</v>
      </c>
      <c r="I93" s="200">
        <v>46</v>
      </c>
      <c r="J93" s="201" t="s">
        <v>143</v>
      </c>
      <c r="K93" s="223"/>
      <c r="L93" s="286" t="s">
        <v>2212</v>
      </c>
      <c r="M93" s="287" t="s">
        <v>2259</v>
      </c>
      <c r="N93" s="284"/>
      <c r="O93" s="284" t="s">
        <v>2212</v>
      </c>
      <c r="P93" s="1" t="b">
        <v>0</v>
      </c>
      <c r="R93" s="335" t="e">
        <f>SUMIFS(#REF!,#REF!,R$2,#REF!,R$3,#REF!,$L93,#REF!,R$1)
+SUMIFS(#REF!,#REF!,R$2,#REF!,R$3,#REF!,$L93,#REF!,R$1)
+SUMIFS(#REF!,#REF!,"Lấy",#REF!,R$2,#REF!,R$3,#REF!,R$1,#REF!,$L93)</f>
        <v>#REF!</v>
      </c>
      <c r="S93" s="335" t="e">
        <f>SUMIFS(#REF!,#REF!,S$2,#REF!,S$3,#REF!,$L93,#REF!,S$1)
+SUMIFS(#REF!,#REF!,S$2,#REF!,S$3,#REF!,$L93,#REF!,S$1)
+SUMIFS(#REF!,#REF!,"Lấy",#REF!,S$2,#REF!,S$3,#REF!,S$1,#REF!,$L93)</f>
        <v>#REF!</v>
      </c>
      <c r="T93" s="335" t="e">
        <f>SUMIFS(#REF!,#REF!,T$2,#REF!,T$3,#REF!,$L93,#REF!,T$1)
+SUMIFS(#REF!,#REF!,T$2,#REF!,T$3,#REF!,$L93,#REF!,T$1)
+SUMIFS(#REF!,#REF!,"Lấy",#REF!,T$2,#REF!,T$3,#REF!,T$1,#REF!,$L93)</f>
        <v>#REF!</v>
      </c>
      <c r="U93" s="335" t="e">
        <f>SUMIFS(#REF!,#REF!,U$2,#REF!,U$3,#REF!,$L93,#REF!,U$1)
+SUMIFS(#REF!,#REF!,U$2,#REF!,U$3,#REF!,$L93,#REF!,U$1)
+SUMIFS(#REF!,#REF!,"Lấy",#REF!,U$2,#REF!,U$3,#REF!,U$1,#REF!,$L93)</f>
        <v>#REF!</v>
      </c>
      <c r="V93" s="335" t="e">
        <f>SUMIFS(#REF!,#REF!,V$2,#REF!,V$3,#REF!,$L93,#REF!,V$1)
+SUMIFS(#REF!,#REF!,V$2,#REF!,V$3,#REF!,$L93,#REF!,V$1)
+SUMIFS(#REF!,#REF!,"Lấy",#REF!,V$2,#REF!,V$3,#REF!,V$1,#REF!,$L93)</f>
        <v>#REF!</v>
      </c>
      <c r="W93" s="335" t="e">
        <f>SUMIFS(#REF!,#REF!,W$2,#REF!,W$3,#REF!,$L93,#REF!,W$1)
+SUMIFS(#REF!,#REF!,W$2,#REF!,W$3,#REF!,$L93,#REF!,W$1)
+SUMIFS(#REF!,#REF!,"Lấy",#REF!,W$2,#REF!,W$3,#REF!,W$1,#REF!,$L93)</f>
        <v>#REF!</v>
      </c>
      <c r="X93" s="335" t="e">
        <f>SUMIFS(#REF!,#REF!,X$2,#REF!,X$3,#REF!,$L93,#REF!,X$1)
+SUMIFS(#REF!,#REF!,X$2,#REF!,X$3,#REF!,$L93,#REF!,X$1)
+SUMIFS(#REF!,#REF!,"Lấy",#REF!,X$2,#REF!,X$3,#REF!,X$1,#REF!,$L93)</f>
        <v>#REF!</v>
      </c>
      <c r="Y93" s="335" t="e">
        <f>SUMIFS(#REF!,#REF!,Y$2,#REF!,Y$3,#REF!,$L93,#REF!,Y$1)
+SUMIFS(#REF!,#REF!,Y$2,#REF!,Y$3,#REF!,$L93,#REF!,Y$1)
+SUMIFS(#REF!,#REF!,"Lấy",#REF!,Y$2,#REF!,Y$3,#REF!,Y$1,#REF!,$L93)</f>
        <v>#REF!</v>
      </c>
      <c r="Z93" s="335" t="e">
        <f>SUMIFS(#REF!,#REF!,Z$2,#REF!,Z$3,#REF!,$L93,#REF!,Z$1)
+SUMIFS(#REF!,#REF!,Z$2,#REF!,Z$3,#REF!,$L93,#REF!,Z$1)
+SUMIFS(#REF!,#REF!,"Lấy",#REF!,Z$2,#REF!,Z$3,#REF!,Z$1,#REF!,$L93)</f>
        <v>#REF!</v>
      </c>
      <c r="AA93" s="335" t="e">
        <f>SUMIFS(#REF!,#REF!,AA$2,#REF!,AA$3,#REF!,$L93,#REF!,AA$1)
+SUMIFS(#REF!,#REF!,AA$2,#REF!,AA$3,#REF!,$L93,#REF!,AA$1)
+SUMIFS(#REF!,#REF!,"Lấy",#REF!,AA$2,#REF!,AA$3,#REF!,AA$1,#REF!,$L93)</f>
        <v>#REF!</v>
      </c>
      <c r="AB93" s="335" t="e">
        <f>SUMIFS(#REF!,#REF!,AB$2,#REF!,AB$3,#REF!,$L93,#REF!,AB$1)
+SUMIFS(#REF!,#REF!,AB$2,#REF!,AB$3,#REF!,$L93,#REF!,AB$1)
+SUMIFS(#REF!,#REF!,"Lấy",#REF!,AB$2,#REF!,AB$3,#REF!,AB$1,#REF!,$L93)</f>
        <v>#REF!</v>
      </c>
      <c r="AC93" s="335" t="e">
        <f>SUMIFS(#REF!,#REF!,AC$2,#REF!,AC$3,#REF!,$L93,#REF!,AC$1)
+SUMIFS(#REF!,#REF!,AC$2,#REF!,AC$3,#REF!,$L93,#REF!,AC$1)
+SUMIFS(#REF!,#REF!,"Lấy",#REF!,AC$2,#REF!,AC$3,#REF!,AC$1,#REF!,$L93)</f>
        <v>#REF!</v>
      </c>
      <c r="AD93" s="336" t="e">
        <f t="shared" si="9"/>
        <v>#REF!</v>
      </c>
      <c r="AF93" s="335" t="e">
        <f>SUMIFS(#REF!,#REF!,AF$2,#REF!,AF$3,#REF!,$L93,#REF!,AF$1)
+SUMIFS(#REF!,#REF!,AF$2,#REF!,AF$3,#REF!,$L93,#REF!,AF$1)
+SUMIFS(#REF!,#REF!,"Lấy",#REF!,AF$2,#REF!,AF$3,#REF!,AF$1,#REF!,$L93)</f>
        <v>#REF!</v>
      </c>
      <c r="AG93" s="335" t="e">
        <f>SUMIFS(#REF!,#REF!,AG$2,#REF!,AG$3,#REF!,$L93,#REF!,AG$1)
+SUMIFS(#REF!,#REF!,AG$2,#REF!,AG$3,#REF!,$L93,#REF!,AG$1)
+SUMIFS(#REF!,#REF!,"Lấy",#REF!,AG$2,#REF!,AG$3,#REF!,AG$1,#REF!,$L93)</f>
        <v>#REF!</v>
      </c>
      <c r="AH93" s="335" t="e">
        <f>SUMIFS(#REF!,#REF!,AH$2,#REF!,AH$3,#REF!,$L93,#REF!,AH$1)
+SUMIFS(#REF!,#REF!,AH$2,#REF!,AH$3,#REF!,$L93,#REF!,AH$1)
+SUMIFS(#REF!,#REF!,"Lấy",#REF!,AH$2,#REF!,AH$3,#REF!,AH$1,#REF!,$L93)</f>
        <v>#REF!</v>
      </c>
      <c r="AI93" s="335" t="e">
        <f>SUMIFS(#REF!,#REF!,AI$2,#REF!,AI$3,#REF!,$L93,#REF!,AI$1)
+SUMIFS(#REF!,#REF!,AI$2,#REF!,AI$3,#REF!,$L93,#REF!,AI$1)
+SUMIFS(#REF!,#REF!,"Lấy",#REF!,AI$2,#REF!,AI$3,#REF!,AI$1,#REF!,$L93)</f>
        <v>#REF!</v>
      </c>
      <c r="AJ93" s="335" t="e">
        <f>SUMIFS(#REF!,#REF!,AJ$2,#REF!,AJ$3,#REF!,$L93,#REF!,AJ$1)
+SUMIFS(#REF!,#REF!,AJ$2,#REF!,AJ$3,#REF!,$L93,#REF!,AJ$1)
+SUMIFS(#REF!,#REF!,"Lấy",#REF!,AJ$2,#REF!,AJ$3,#REF!,AJ$1,#REF!,$L93)</f>
        <v>#REF!</v>
      </c>
      <c r="AK93" s="335" t="e">
        <f>SUMIFS(#REF!,#REF!,AK$2,#REF!,AK$3,#REF!,$L93,#REF!,AK$1)
+SUMIFS(#REF!,#REF!,AK$2,#REF!,AK$3,#REF!,$L93,#REF!,AK$1)
+SUMIFS(#REF!,#REF!,"Lấy",#REF!,AK$2,#REF!,AK$3,#REF!,AK$1,#REF!,$L93)</f>
        <v>#REF!</v>
      </c>
      <c r="AL93" s="335" t="e">
        <f>SUMIFS(#REF!,#REF!,AL$2,#REF!,AL$3,#REF!,$L93,#REF!,AL$1)
+SUMIFS(#REF!,#REF!,AL$2,#REF!,AL$3,#REF!,$L93,#REF!,AL$1)
+SUMIFS(#REF!,#REF!,"Lấy",#REF!,AL$2,#REF!,AL$3,#REF!,AL$1,#REF!,$L93)</f>
        <v>#REF!</v>
      </c>
      <c r="AM93" s="335" t="e">
        <f>SUMIFS(#REF!,#REF!,AM$2,#REF!,AM$3,#REF!,$L93,#REF!,AM$1)
+SUMIFS(#REF!,#REF!,AM$2,#REF!,AM$3,#REF!,$L93,#REF!,AM$1)
+SUMIFS(#REF!,#REF!,"Lấy",#REF!,AM$2,#REF!,AM$3,#REF!,AM$1,#REF!,$L93)</f>
        <v>#REF!</v>
      </c>
      <c r="AN93" s="335" t="e">
        <f>SUMIFS(#REF!,#REF!,AN$2,#REF!,AN$3,#REF!,$L93,#REF!,AN$1)
+SUMIFS(#REF!,#REF!,AN$2,#REF!,AN$3,#REF!,$L93,#REF!,AN$1)
+SUMIFS(#REF!,#REF!,"Lấy",#REF!,AN$2,#REF!,AN$3,#REF!,AN$1,#REF!,$L93)</f>
        <v>#REF!</v>
      </c>
      <c r="AO93" s="335" t="e">
        <f>SUMIFS(#REF!,#REF!,AO$2,#REF!,AO$3,#REF!,$L93,#REF!,AO$1)
+SUMIFS(#REF!,#REF!,AO$2,#REF!,AO$3,#REF!,$L93,#REF!,AO$1)
+SUMIFS(#REF!,#REF!,"Lấy",#REF!,AO$2,#REF!,AO$3,#REF!,AO$1,#REF!,$L93)</f>
        <v>#REF!</v>
      </c>
      <c r="AP93" s="335" t="e">
        <f>SUMIFS(#REF!,#REF!,AP$2,#REF!,AP$3,#REF!,$L93,#REF!,AP$1)
+SUMIFS(#REF!,#REF!,AP$2,#REF!,AP$3,#REF!,$L93,#REF!,AP$1)
+SUMIFS(#REF!,#REF!,"Lấy",#REF!,AP$2,#REF!,AP$3,#REF!,AP$1,#REF!,$L93)</f>
        <v>#REF!</v>
      </c>
      <c r="AQ93" s="335" t="e">
        <f>SUMIFS(#REF!,#REF!,AQ$2,#REF!,AQ$3,#REF!,$L93,#REF!,AQ$1)
+SUMIFS(#REF!,#REF!,AQ$2,#REF!,AQ$3,#REF!,$L93,#REF!,AQ$1)
+SUMIFS(#REF!,#REF!,"Lấy",#REF!,AQ$2,#REF!,AQ$3,#REF!,AQ$1,#REF!,$L93)</f>
        <v>#REF!</v>
      </c>
      <c r="AR93" s="336" t="e">
        <f t="shared" si="10"/>
        <v>#REF!</v>
      </c>
      <c r="AT93" s="335" t="e">
        <f>SUMIFS(#REF!,#REF!,AT$2,#REF!,AT$3,#REF!,$L93,#REF!,AT$1)
+SUMIFS(#REF!,#REF!,AT$2,#REF!,AT$3,#REF!,$L93,#REF!,AT$1)
+SUMIFS(#REF!,#REF!,"Lấy",#REF!,AT$2,#REF!,AT$3,#REF!,AT$1,#REF!,$L93)</f>
        <v>#REF!</v>
      </c>
      <c r="AU93" s="335" t="e">
        <f>SUMIFS(#REF!,#REF!,AU$2,#REF!,AU$3,#REF!,$L93,#REF!,AU$1)
+SUMIFS(#REF!,#REF!,AU$2,#REF!,AU$3,#REF!,$L93,#REF!,AU$1)
+SUMIFS(#REF!,#REF!,"Lấy",#REF!,AU$2,#REF!,AU$3,#REF!,AU$1,#REF!,$L93)</f>
        <v>#REF!</v>
      </c>
      <c r="AV93" s="335" t="e">
        <f>SUMIFS(#REF!,#REF!,AV$2,#REF!,AV$3,#REF!,$L93,#REF!,AV$1)
+SUMIFS(#REF!,#REF!,AV$2,#REF!,AV$3,#REF!,$L93,#REF!,AV$1)
+SUMIFS(#REF!,#REF!,"Lấy",#REF!,AV$2,#REF!,AV$3,#REF!,AV$1,#REF!,$L93)</f>
        <v>#REF!</v>
      </c>
      <c r="AW93" s="335" t="e">
        <f>SUMIFS(#REF!,#REF!,AW$2,#REF!,AW$3,#REF!,$L93,#REF!,AW$1)
+SUMIFS(#REF!,#REF!,AW$2,#REF!,AW$3,#REF!,$L93,#REF!,AW$1)
+SUMIFS(#REF!,#REF!,"Lấy",#REF!,AW$2,#REF!,AW$3,#REF!,AW$1,#REF!,$L93)</f>
        <v>#REF!</v>
      </c>
      <c r="AX93" s="335" t="e">
        <f>SUMIFS(#REF!,#REF!,AX$2,#REF!,AX$3,#REF!,$L93,#REF!,AX$1)
+SUMIFS(#REF!,#REF!,AX$2,#REF!,AX$3,#REF!,$L93,#REF!,AX$1)
+SUMIFS(#REF!,#REF!,"Lấy",#REF!,AX$2,#REF!,AX$3,#REF!,AX$1,#REF!,$L93)</f>
        <v>#REF!</v>
      </c>
      <c r="AY93" s="335" t="e">
        <f>SUMIFS(#REF!,#REF!,AY$2,#REF!,AY$3,#REF!,$L93,#REF!,AY$1)
+SUMIFS(#REF!,#REF!,AY$2,#REF!,AY$3,#REF!,$L93,#REF!,AY$1)
+SUMIFS(#REF!,#REF!,"Lấy",#REF!,AY$2,#REF!,AY$3,#REF!,AY$1,#REF!,$L93)</f>
        <v>#REF!</v>
      </c>
      <c r="AZ93" s="335" t="e">
        <f>SUMIFS(#REF!,#REF!,AZ$2,#REF!,AZ$3,#REF!,$L93,#REF!,AZ$1)
+SUMIFS(#REF!,#REF!,AZ$2,#REF!,AZ$3,#REF!,$L93,#REF!,AZ$1)
+SUMIFS(#REF!,#REF!,"Lấy",#REF!,AZ$2,#REF!,AZ$3,#REF!,AZ$1,#REF!,$L93)</f>
        <v>#REF!</v>
      </c>
      <c r="BA93" s="335" t="e">
        <f>SUMIFS(#REF!,#REF!,BA$2,#REF!,BA$3,#REF!,$L93,#REF!,BA$1)
+SUMIFS(#REF!,#REF!,BA$2,#REF!,BA$3,#REF!,$L93,#REF!,BA$1)
+SUMIFS(#REF!,#REF!,"Lấy",#REF!,BA$2,#REF!,BA$3,#REF!,BA$1,#REF!,$L93)</f>
        <v>#REF!</v>
      </c>
      <c r="BB93" s="335" t="e">
        <f>SUMIFS(#REF!,#REF!,BB$2,#REF!,BB$3,#REF!,$L93,#REF!,BB$1)
+SUMIFS(#REF!,#REF!,BB$2,#REF!,BB$3,#REF!,$L93,#REF!,BB$1)
+SUMIFS(#REF!,#REF!,"Lấy",#REF!,BB$2,#REF!,BB$3,#REF!,BB$1,#REF!,$L93)</f>
        <v>#REF!</v>
      </c>
      <c r="BC93" s="335" t="e">
        <f>SUMIFS(#REF!,#REF!,BC$2,#REF!,BC$3,#REF!,$L93,#REF!,BC$1)
+SUMIFS(#REF!,#REF!,BC$2,#REF!,BC$3,#REF!,$L93,#REF!,BC$1)
+SUMIFS(#REF!,#REF!,"Lấy",#REF!,BC$2,#REF!,BC$3,#REF!,BC$1,#REF!,$L93)</f>
        <v>#REF!</v>
      </c>
      <c r="BD93" s="335" t="e">
        <f>SUMIFS(#REF!,#REF!,BD$2,#REF!,BD$3,#REF!,$L93,#REF!,BD$1)
+SUMIFS(#REF!,#REF!,BD$2,#REF!,BD$3,#REF!,$L93,#REF!,BD$1)
+SUMIFS(#REF!,#REF!,"Lấy",#REF!,BD$2,#REF!,BD$3,#REF!,BD$1,#REF!,$L93)</f>
        <v>#REF!</v>
      </c>
      <c r="BE93" s="335" t="e">
        <f>SUMIFS(#REF!,#REF!,BE$2,#REF!,BE$3,#REF!,$L93,#REF!,BE$1)
+SUMIFS(#REF!,#REF!,BE$2,#REF!,BE$3,#REF!,$L93,#REF!,BE$1)
+SUMIFS(#REF!,#REF!,"Lấy",#REF!,BE$2,#REF!,BE$3,#REF!,BE$1,#REF!,$L93)</f>
        <v>#REF!</v>
      </c>
      <c r="BF93" s="336" t="e">
        <f t="shared" si="11"/>
        <v>#REF!</v>
      </c>
      <c r="BH93" s="335" t="e">
        <f>SUMIFS(#REF!,#REF!,BH$2,#REF!,BH$3,#REF!,$L93,#REF!,BH$1)
+SUMIFS(#REF!,#REF!,BH$2,#REF!,BH$3,#REF!,$L93,#REF!,BH$1)
+SUMIFS(#REF!,#REF!,"Lấy",#REF!,BH$2,#REF!,BH$3,#REF!,BH$1,#REF!,$L93)</f>
        <v>#REF!</v>
      </c>
      <c r="BI93" s="335" t="e">
        <f>SUMIFS(#REF!,#REF!,BI$2,#REF!,BI$3,#REF!,$L93,#REF!,BI$1)
+SUMIFS(#REF!,#REF!,BI$2,#REF!,BI$3,#REF!,$L93,#REF!,BI$1)
+SUMIFS(#REF!,#REF!,"Lấy",#REF!,BI$2,#REF!,BI$3,#REF!,BI$1,#REF!,$L93)</f>
        <v>#REF!</v>
      </c>
      <c r="BJ93" s="335" t="e">
        <f>SUMIFS(#REF!,#REF!,BJ$2,#REF!,BJ$3,#REF!,$L93,#REF!,BJ$1)
+SUMIFS(#REF!,#REF!,BJ$2,#REF!,BJ$3,#REF!,$L93,#REF!,BJ$1)
+SUMIFS(#REF!,#REF!,"Lấy",#REF!,BJ$2,#REF!,BJ$3,#REF!,BJ$1,#REF!,$L93)</f>
        <v>#REF!</v>
      </c>
      <c r="BK93" s="335" t="e">
        <f>SUMIFS(#REF!,#REF!,BK$2,#REF!,BK$3,#REF!,$L93,#REF!,BK$1)
+SUMIFS(#REF!,#REF!,BK$2,#REF!,BK$3,#REF!,$L93,#REF!,BK$1)
+SUMIFS(#REF!,#REF!,"Lấy",#REF!,BK$2,#REF!,BK$3,#REF!,BK$1,#REF!,$L93)</f>
        <v>#REF!</v>
      </c>
      <c r="BL93" s="335" t="e">
        <f>SUMIFS(#REF!,#REF!,BL$2,#REF!,BL$3,#REF!,$L93,#REF!,BL$1)
+SUMIFS(#REF!,#REF!,BL$2,#REF!,BL$3,#REF!,$L93,#REF!,BL$1)
+SUMIFS(#REF!,#REF!,"Lấy",#REF!,BL$2,#REF!,BL$3,#REF!,BL$1,#REF!,$L93)</f>
        <v>#REF!</v>
      </c>
      <c r="BM93" s="335" t="e">
        <f>SUMIFS(#REF!,#REF!,BM$2,#REF!,BM$3,#REF!,$L93,#REF!,BM$1)
+SUMIFS(#REF!,#REF!,BM$2,#REF!,BM$3,#REF!,$L93,#REF!,BM$1)
+SUMIFS(#REF!,#REF!,"Lấy",#REF!,BM$2,#REF!,BM$3,#REF!,BM$1,#REF!,$L93)</f>
        <v>#REF!</v>
      </c>
      <c r="BN93" s="335" t="e">
        <f>SUMIFS(#REF!,#REF!,BN$2,#REF!,BN$3,#REF!,$L93,#REF!,BN$1)
+SUMIFS(#REF!,#REF!,BN$2,#REF!,BN$3,#REF!,$L93,#REF!,BN$1)
+SUMIFS(#REF!,#REF!,"Lấy",#REF!,BN$2,#REF!,BN$3,#REF!,BN$1,#REF!,$L93)</f>
        <v>#REF!</v>
      </c>
      <c r="BO93" s="335" t="e">
        <f>SUMIFS(#REF!,#REF!,BO$2,#REF!,BO$3,#REF!,$L93,#REF!,BO$1)
+SUMIFS(#REF!,#REF!,BO$2,#REF!,BO$3,#REF!,$L93,#REF!,BO$1)
+SUMIFS(#REF!,#REF!,"Lấy",#REF!,BO$2,#REF!,BO$3,#REF!,BO$1,#REF!,$L93)</f>
        <v>#REF!</v>
      </c>
      <c r="BP93" s="335" t="e">
        <f>SUMIFS(#REF!,#REF!,BP$2,#REF!,BP$3,#REF!,$L93,#REF!,BP$1)
+SUMIFS(#REF!,#REF!,BP$2,#REF!,BP$3,#REF!,$L93,#REF!,BP$1)
+SUMIFS(#REF!,#REF!,"Lấy",#REF!,BP$2,#REF!,BP$3,#REF!,BP$1,#REF!,$L93)</f>
        <v>#REF!</v>
      </c>
      <c r="BQ93" s="335" t="e">
        <f>SUMIFS(#REF!,#REF!,BQ$2,#REF!,BQ$3,#REF!,$L93,#REF!,BQ$1)
+SUMIFS(#REF!,#REF!,BQ$2,#REF!,BQ$3,#REF!,$L93,#REF!,BQ$1)
+SUMIFS(#REF!,#REF!,"Lấy",#REF!,BQ$2,#REF!,BQ$3,#REF!,BQ$1,#REF!,$L93)</f>
        <v>#REF!</v>
      </c>
      <c r="BR93" s="335" t="e">
        <f>SUMIFS(#REF!,#REF!,BR$2,#REF!,BR$3,#REF!,$L93,#REF!,BR$1)
+SUMIFS(#REF!,#REF!,BR$2,#REF!,BR$3,#REF!,$L93,#REF!,BR$1)
+SUMIFS(#REF!,#REF!,"Lấy",#REF!,BR$2,#REF!,BR$3,#REF!,BR$1,#REF!,$L93)</f>
        <v>#REF!</v>
      </c>
      <c r="BS93" s="335" t="e">
        <f>SUMIFS(#REF!,#REF!,BS$2,#REF!,BS$3,#REF!,$L93,#REF!,BS$1)
+SUMIFS(#REF!,#REF!,BS$2,#REF!,BS$3,#REF!,$L93,#REF!,BS$1)
+SUMIFS(#REF!,#REF!,"Lấy",#REF!,BS$2,#REF!,BS$3,#REF!,BS$1,#REF!,$L93)</f>
        <v>#REF!</v>
      </c>
      <c r="BT93" s="336" t="e">
        <f t="shared" si="12"/>
        <v>#REF!</v>
      </c>
      <c r="BV93" s="331">
        <v>0</v>
      </c>
      <c r="BW93" s="331">
        <v>0</v>
      </c>
      <c r="BX93" s="331">
        <v>0</v>
      </c>
      <c r="BY93" s="331">
        <v>0</v>
      </c>
      <c r="BZ93" s="331">
        <v>0</v>
      </c>
      <c r="CA93" s="331">
        <v>0</v>
      </c>
      <c r="CB93" s="331">
        <v>0</v>
      </c>
      <c r="CC93" s="331">
        <v>0</v>
      </c>
      <c r="CD93" s="331">
        <v>0</v>
      </c>
      <c r="CE93" s="331">
        <v>0</v>
      </c>
      <c r="CF93" s="331">
        <v>0</v>
      </c>
      <c r="CG93" s="331">
        <v>0</v>
      </c>
      <c r="CH93" s="336">
        <f t="shared" si="13"/>
        <v>0</v>
      </c>
      <c r="CI93" s="377">
        <f t="shared" si="14"/>
        <v>0</v>
      </c>
      <c r="CJ93" s="331">
        <v>0</v>
      </c>
      <c r="CK93" s="331">
        <v>0</v>
      </c>
      <c r="CL93" s="331">
        <v>0</v>
      </c>
      <c r="CM93" s="331">
        <v>0</v>
      </c>
      <c r="CN93" s="331">
        <v>0</v>
      </c>
      <c r="CO93" s="335"/>
      <c r="CP93" s="335"/>
      <c r="CQ93" s="335"/>
      <c r="CR93" s="335"/>
      <c r="CS93" s="335"/>
      <c r="CT93" s="335"/>
      <c r="CU93" s="335"/>
      <c r="CV93" s="336">
        <f t="shared" si="15"/>
        <v>0</v>
      </c>
      <c r="CX93" s="1033"/>
    </row>
    <row r="94" spans="1:102" s="3" customFormat="1" ht="27.6" x14ac:dyDescent="0.25">
      <c r="A94" s="191"/>
      <c r="B94" s="212">
        <f>IF(C94=0,"",MAX($B$7:B93)+1)</f>
        <v>86</v>
      </c>
      <c r="C94" s="204">
        <v>6428002208</v>
      </c>
      <c r="D94" s="205" t="str">
        <f>_xlfn.XLOOKUP(C94,'COA_DTGroup_Update 20260428'!$C$410:$C$854,'COA_DTGroup_Update 20260428'!$A$410:$A$854,"")</f>
        <v>Sửa chữa, bảo trì phương tiện vận tải-khác</v>
      </c>
      <c r="E94" s="205"/>
      <c r="F94" s="204" t="s">
        <v>884</v>
      </c>
      <c r="G94" s="205" t="s">
        <v>885</v>
      </c>
      <c r="H94" s="200">
        <f>VLOOKUP(C94,'COA_DTGroup_Update 20260428'!C:D,2,0)</f>
        <v>642</v>
      </c>
      <c r="I94" s="200">
        <v>46</v>
      </c>
      <c r="J94" s="201" t="s">
        <v>143</v>
      </c>
      <c r="K94" s="223"/>
      <c r="L94" s="286" t="s">
        <v>2221</v>
      </c>
      <c r="M94" s="287" t="s">
        <v>2260</v>
      </c>
      <c r="N94" s="284"/>
      <c r="O94" s="284" t="s">
        <v>2221</v>
      </c>
      <c r="P94" s="1" t="b">
        <v>1</v>
      </c>
      <c r="R94" s="335" t="e">
        <f>SUMIFS(#REF!,#REF!,R$2,#REF!,R$3,#REF!,$L94,#REF!,R$1)
+SUMIFS(#REF!,#REF!,R$2,#REF!,R$3,#REF!,$L94,#REF!,R$1)
+SUMIFS(#REF!,#REF!,"Lấy",#REF!,R$2,#REF!,R$3,#REF!,R$1,#REF!,$L94)</f>
        <v>#REF!</v>
      </c>
      <c r="S94" s="335" t="e">
        <f>SUMIFS(#REF!,#REF!,S$2,#REF!,S$3,#REF!,$L94,#REF!,S$1)
+SUMIFS(#REF!,#REF!,S$2,#REF!,S$3,#REF!,$L94,#REF!,S$1)
+SUMIFS(#REF!,#REF!,"Lấy",#REF!,S$2,#REF!,S$3,#REF!,S$1,#REF!,$L94)</f>
        <v>#REF!</v>
      </c>
      <c r="T94" s="335" t="e">
        <f>SUMIFS(#REF!,#REF!,T$2,#REF!,T$3,#REF!,$L94,#REF!,T$1)
+SUMIFS(#REF!,#REF!,T$2,#REF!,T$3,#REF!,$L94,#REF!,T$1)
+SUMIFS(#REF!,#REF!,"Lấy",#REF!,T$2,#REF!,T$3,#REF!,T$1,#REF!,$L94)</f>
        <v>#REF!</v>
      </c>
      <c r="U94" s="335" t="e">
        <f>SUMIFS(#REF!,#REF!,U$2,#REF!,U$3,#REF!,$L94,#REF!,U$1)
+SUMIFS(#REF!,#REF!,U$2,#REF!,U$3,#REF!,$L94,#REF!,U$1)
+SUMIFS(#REF!,#REF!,"Lấy",#REF!,U$2,#REF!,U$3,#REF!,U$1,#REF!,$L94)</f>
        <v>#REF!</v>
      </c>
      <c r="V94" s="335" t="e">
        <f>SUMIFS(#REF!,#REF!,V$2,#REF!,V$3,#REF!,$L94,#REF!,V$1)
+SUMIFS(#REF!,#REF!,V$2,#REF!,V$3,#REF!,$L94,#REF!,V$1)
+SUMIFS(#REF!,#REF!,"Lấy",#REF!,V$2,#REF!,V$3,#REF!,V$1,#REF!,$L94)</f>
        <v>#REF!</v>
      </c>
      <c r="W94" s="335" t="e">
        <f>SUMIFS(#REF!,#REF!,W$2,#REF!,W$3,#REF!,$L94,#REF!,W$1)
+SUMIFS(#REF!,#REF!,W$2,#REF!,W$3,#REF!,$L94,#REF!,W$1)
+SUMIFS(#REF!,#REF!,"Lấy",#REF!,W$2,#REF!,W$3,#REF!,W$1,#REF!,$L94)</f>
        <v>#REF!</v>
      </c>
      <c r="X94" s="335" t="e">
        <f>SUMIFS(#REF!,#REF!,X$2,#REF!,X$3,#REF!,$L94,#REF!,X$1)
+SUMIFS(#REF!,#REF!,X$2,#REF!,X$3,#REF!,$L94,#REF!,X$1)
+SUMIFS(#REF!,#REF!,"Lấy",#REF!,X$2,#REF!,X$3,#REF!,X$1,#REF!,$L94)</f>
        <v>#REF!</v>
      </c>
      <c r="Y94" s="335" t="e">
        <f>SUMIFS(#REF!,#REF!,Y$2,#REF!,Y$3,#REF!,$L94,#REF!,Y$1)
+SUMIFS(#REF!,#REF!,Y$2,#REF!,Y$3,#REF!,$L94,#REF!,Y$1)
+SUMIFS(#REF!,#REF!,"Lấy",#REF!,Y$2,#REF!,Y$3,#REF!,Y$1,#REF!,$L94)</f>
        <v>#REF!</v>
      </c>
      <c r="Z94" s="335" t="e">
        <f>SUMIFS(#REF!,#REF!,Z$2,#REF!,Z$3,#REF!,$L94,#REF!,Z$1)
+SUMIFS(#REF!,#REF!,Z$2,#REF!,Z$3,#REF!,$L94,#REF!,Z$1)
+SUMIFS(#REF!,#REF!,"Lấy",#REF!,Z$2,#REF!,Z$3,#REF!,Z$1,#REF!,$L94)</f>
        <v>#REF!</v>
      </c>
      <c r="AA94" s="335" t="e">
        <f>SUMIFS(#REF!,#REF!,AA$2,#REF!,AA$3,#REF!,$L94,#REF!,AA$1)
+SUMIFS(#REF!,#REF!,AA$2,#REF!,AA$3,#REF!,$L94,#REF!,AA$1)
+SUMIFS(#REF!,#REF!,"Lấy",#REF!,AA$2,#REF!,AA$3,#REF!,AA$1,#REF!,$L94)</f>
        <v>#REF!</v>
      </c>
      <c r="AB94" s="335" t="e">
        <f>SUMIFS(#REF!,#REF!,AB$2,#REF!,AB$3,#REF!,$L94,#REF!,AB$1)
+SUMIFS(#REF!,#REF!,AB$2,#REF!,AB$3,#REF!,$L94,#REF!,AB$1)
+SUMIFS(#REF!,#REF!,"Lấy",#REF!,AB$2,#REF!,AB$3,#REF!,AB$1,#REF!,$L94)</f>
        <v>#REF!</v>
      </c>
      <c r="AC94" s="335" t="e">
        <f>SUMIFS(#REF!,#REF!,AC$2,#REF!,AC$3,#REF!,$L94,#REF!,AC$1)
+SUMIFS(#REF!,#REF!,AC$2,#REF!,AC$3,#REF!,$L94,#REF!,AC$1)
+SUMIFS(#REF!,#REF!,"Lấy",#REF!,AC$2,#REF!,AC$3,#REF!,AC$1,#REF!,$L94)</f>
        <v>#REF!</v>
      </c>
      <c r="AD94" s="336" t="e">
        <f t="shared" si="9"/>
        <v>#REF!</v>
      </c>
      <c r="AF94" s="335" t="e">
        <f>SUMIFS(#REF!,#REF!,AF$2,#REF!,AF$3,#REF!,$L94,#REF!,AF$1)
+SUMIFS(#REF!,#REF!,AF$2,#REF!,AF$3,#REF!,$L94,#REF!,AF$1)
+SUMIFS(#REF!,#REF!,"Lấy",#REF!,AF$2,#REF!,AF$3,#REF!,AF$1,#REF!,$L94)</f>
        <v>#REF!</v>
      </c>
      <c r="AG94" s="335" t="e">
        <f>SUMIFS(#REF!,#REF!,AG$2,#REF!,AG$3,#REF!,$L94,#REF!,AG$1)
+SUMIFS(#REF!,#REF!,AG$2,#REF!,AG$3,#REF!,$L94,#REF!,AG$1)
+SUMIFS(#REF!,#REF!,"Lấy",#REF!,AG$2,#REF!,AG$3,#REF!,AG$1,#REF!,$L94)</f>
        <v>#REF!</v>
      </c>
      <c r="AH94" s="335" t="e">
        <f>SUMIFS(#REF!,#REF!,AH$2,#REF!,AH$3,#REF!,$L94,#REF!,AH$1)
+SUMIFS(#REF!,#REF!,AH$2,#REF!,AH$3,#REF!,$L94,#REF!,AH$1)
+SUMIFS(#REF!,#REF!,"Lấy",#REF!,AH$2,#REF!,AH$3,#REF!,AH$1,#REF!,$L94)</f>
        <v>#REF!</v>
      </c>
      <c r="AI94" s="335" t="e">
        <f>SUMIFS(#REF!,#REF!,AI$2,#REF!,AI$3,#REF!,$L94,#REF!,AI$1)
+SUMIFS(#REF!,#REF!,AI$2,#REF!,AI$3,#REF!,$L94,#REF!,AI$1)
+SUMIFS(#REF!,#REF!,"Lấy",#REF!,AI$2,#REF!,AI$3,#REF!,AI$1,#REF!,$L94)</f>
        <v>#REF!</v>
      </c>
      <c r="AJ94" s="335" t="e">
        <f>SUMIFS(#REF!,#REF!,AJ$2,#REF!,AJ$3,#REF!,$L94,#REF!,AJ$1)
+SUMIFS(#REF!,#REF!,AJ$2,#REF!,AJ$3,#REF!,$L94,#REF!,AJ$1)
+SUMIFS(#REF!,#REF!,"Lấy",#REF!,AJ$2,#REF!,AJ$3,#REF!,AJ$1,#REF!,$L94)</f>
        <v>#REF!</v>
      </c>
      <c r="AK94" s="335" t="e">
        <f>SUMIFS(#REF!,#REF!,AK$2,#REF!,AK$3,#REF!,$L94,#REF!,AK$1)
+SUMIFS(#REF!,#REF!,AK$2,#REF!,AK$3,#REF!,$L94,#REF!,AK$1)
+SUMIFS(#REF!,#REF!,"Lấy",#REF!,AK$2,#REF!,AK$3,#REF!,AK$1,#REF!,$L94)</f>
        <v>#REF!</v>
      </c>
      <c r="AL94" s="335" t="e">
        <f>SUMIFS(#REF!,#REF!,AL$2,#REF!,AL$3,#REF!,$L94,#REF!,AL$1)
+SUMIFS(#REF!,#REF!,AL$2,#REF!,AL$3,#REF!,$L94,#REF!,AL$1)
+SUMIFS(#REF!,#REF!,"Lấy",#REF!,AL$2,#REF!,AL$3,#REF!,AL$1,#REF!,$L94)</f>
        <v>#REF!</v>
      </c>
      <c r="AM94" s="335" t="e">
        <f>SUMIFS(#REF!,#REF!,AM$2,#REF!,AM$3,#REF!,$L94,#REF!,AM$1)
+SUMIFS(#REF!,#REF!,AM$2,#REF!,AM$3,#REF!,$L94,#REF!,AM$1)
+SUMIFS(#REF!,#REF!,"Lấy",#REF!,AM$2,#REF!,AM$3,#REF!,AM$1,#REF!,$L94)</f>
        <v>#REF!</v>
      </c>
      <c r="AN94" s="335" t="e">
        <f>SUMIFS(#REF!,#REF!,AN$2,#REF!,AN$3,#REF!,$L94,#REF!,AN$1)
+SUMIFS(#REF!,#REF!,AN$2,#REF!,AN$3,#REF!,$L94,#REF!,AN$1)
+SUMIFS(#REF!,#REF!,"Lấy",#REF!,AN$2,#REF!,AN$3,#REF!,AN$1,#REF!,$L94)</f>
        <v>#REF!</v>
      </c>
      <c r="AO94" s="335" t="e">
        <f>SUMIFS(#REF!,#REF!,AO$2,#REF!,AO$3,#REF!,$L94,#REF!,AO$1)
+SUMIFS(#REF!,#REF!,AO$2,#REF!,AO$3,#REF!,$L94,#REF!,AO$1)
+SUMIFS(#REF!,#REF!,"Lấy",#REF!,AO$2,#REF!,AO$3,#REF!,AO$1,#REF!,$L94)</f>
        <v>#REF!</v>
      </c>
      <c r="AP94" s="335" t="e">
        <f>SUMIFS(#REF!,#REF!,AP$2,#REF!,AP$3,#REF!,$L94,#REF!,AP$1)
+SUMIFS(#REF!,#REF!,AP$2,#REF!,AP$3,#REF!,$L94,#REF!,AP$1)
+SUMIFS(#REF!,#REF!,"Lấy",#REF!,AP$2,#REF!,AP$3,#REF!,AP$1,#REF!,$L94)</f>
        <v>#REF!</v>
      </c>
      <c r="AQ94" s="335" t="e">
        <f>SUMIFS(#REF!,#REF!,AQ$2,#REF!,AQ$3,#REF!,$L94,#REF!,AQ$1)
+SUMIFS(#REF!,#REF!,AQ$2,#REF!,AQ$3,#REF!,$L94,#REF!,AQ$1)
+SUMIFS(#REF!,#REF!,"Lấy",#REF!,AQ$2,#REF!,AQ$3,#REF!,AQ$1,#REF!,$L94)</f>
        <v>#REF!</v>
      </c>
      <c r="AR94" s="336" t="e">
        <f t="shared" si="10"/>
        <v>#REF!</v>
      </c>
      <c r="AT94" s="335" t="e">
        <f>SUMIFS(#REF!,#REF!,AT$2,#REF!,AT$3,#REF!,$L94,#REF!,AT$1)
+SUMIFS(#REF!,#REF!,AT$2,#REF!,AT$3,#REF!,$L94,#REF!,AT$1)
+SUMIFS(#REF!,#REF!,"Lấy",#REF!,AT$2,#REF!,AT$3,#REF!,AT$1,#REF!,$L94)</f>
        <v>#REF!</v>
      </c>
      <c r="AU94" s="335" t="e">
        <f>SUMIFS(#REF!,#REF!,AU$2,#REF!,AU$3,#REF!,$L94,#REF!,AU$1)
+SUMIFS(#REF!,#REF!,AU$2,#REF!,AU$3,#REF!,$L94,#REF!,AU$1)
+SUMIFS(#REF!,#REF!,"Lấy",#REF!,AU$2,#REF!,AU$3,#REF!,AU$1,#REF!,$L94)</f>
        <v>#REF!</v>
      </c>
      <c r="AV94" s="335" t="e">
        <f>SUMIFS(#REF!,#REF!,AV$2,#REF!,AV$3,#REF!,$L94,#REF!,AV$1)
+SUMIFS(#REF!,#REF!,AV$2,#REF!,AV$3,#REF!,$L94,#REF!,AV$1)
+SUMIFS(#REF!,#REF!,"Lấy",#REF!,AV$2,#REF!,AV$3,#REF!,AV$1,#REF!,$L94)</f>
        <v>#REF!</v>
      </c>
      <c r="AW94" s="335" t="e">
        <f>SUMIFS(#REF!,#REF!,AW$2,#REF!,AW$3,#REF!,$L94,#REF!,AW$1)
+SUMIFS(#REF!,#REF!,AW$2,#REF!,AW$3,#REF!,$L94,#REF!,AW$1)
+SUMIFS(#REF!,#REF!,"Lấy",#REF!,AW$2,#REF!,AW$3,#REF!,AW$1,#REF!,$L94)</f>
        <v>#REF!</v>
      </c>
      <c r="AX94" s="335" t="e">
        <f>SUMIFS(#REF!,#REF!,AX$2,#REF!,AX$3,#REF!,$L94,#REF!,AX$1)
+SUMIFS(#REF!,#REF!,AX$2,#REF!,AX$3,#REF!,$L94,#REF!,AX$1)
+SUMIFS(#REF!,#REF!,"Lấy",#REF!,AX$2,#REF!,AX$3,#REF!,AX$1,#REF!,$L94)</f>
        <v>#REF!</v>
      </c>
      <c r="AY94" s="335" t="e">
        <f>SUMIFS(#REF!,#REF!,AY$2,#REF!,AY$3,#REF!,$L94,#REF!,AY$1)
+SUMIFS(#REF!,#REF!,AY$2,#REF!,AY$3,#REF!,$L94,#REF!,AY$1)
+SUMIFS(#REF!,#REF!,"Lấy",#REF!,AY$2,#REF!,AY$3,#REF!,AY$1,#REF!,$L94)</f>
        <v>#REF!</v>
      </c>
      <c r="AZ94" s="335" t="e">
        <f>SUMIFS(#REF!,#REF!,AZ$2,#REF!,AZ$3,#REF!,$L94,#REF!,AZ$1)
+SUMIFS(#REF!,#REF!,AZ$2,#REF!,AZ$3,#REF!,$L94,#REF!,AZ$1)
+SUMIFS(#REF!,#REF!,"Lấy",#REF!,AZ$2,#REF!,AZ$3,#REF!,AZ$1,#REF!,$L94)</f>
        <v>#REF!</v>
      </c>
      <c r="BA94" s="335" t="e">
        <f>SUMIFS(#REF!,#REF!,BA$2,#REF!,BA$3,#REF!,$L94,#REF!,BA$1)
+SUMIFS(#REF!,#REF!,BA$2,#REF!,BA$3,#REF!,$L94,#REF!,BA$1)
+SUMIFS(#REF!,#REF!,"Lấy",#REF!,BA$2,#REF!,BA$3,#REF!,BA$1,#REF!,$L94)</f>
        <v>#REF!</v>
      </c>
      <c r="BB94" s="335" t="e">
        <f>SUMIFS(#REF!,#REF!,BB$2,#REF!,BB$3,#REF!,$L94,#REF!,BB$1)
+SUMIFS(#REF!,#REF!,BB$2,#REF!,BB$3,#REF!,$L94,#REF!,BB$1)
+SUMIFS(#REF!,#REF!,"Lấy",#REF!,BB$2,#REF!,BB$3,#REF!,BB$1,#REF!,$L94)</f>
        <v>#REF!</v>
      </c>
      <c r="BC94" s="335" t="e">
        <f>SUMIFS(#REF!,#REF!,BC$2,#REF!,BC$3,#REF!,$L94,#REF!,BC$1)
+SUMIFS(#REF!,#REF!,BC$2,#REF!,BC$3,#REF!,$L94,#REF!,BC$1)
+SUMIFS(#REF!,#REF!,"Lấy",#REF!,BC$2,#REF!,BC$3,#REF!,BC$1,#REF!,$L94)</f>
        <v>#REF!</v>
      </c>
      <c r="BD94" s="335" t="e">
        <f>SUMIFS(#REF!,#REF!,BD$2,#REF!,BD$3,#REF!,$L94,#REF!,BD$1)
+SUMIFS(#REF!,#REF!,BD$2,#REF!,BD$3,#REF!,$L94,#REF!,BD$1)
+SUMIFS(#REF!,#REF!,"Lấy",#REF!,BD$2,#REF!,BD$3,#REF!,BD$1,#REF!,$L94)</f>
        <v>#REF!</v>
      </c>
      <c r="BE94" s="335" t="e">
        <f>SUMIFS(#REF!,#REF!,BE$2,#REF!,BE$3,#REF!,$L94,#REF!,BE$1)
+SUMIFS(#REF!,#REF!,BE$2,#REF!,BE$3,#REF!,$L94,#REF!,BE$1)
+SUMIFS(#REF!,#REF!,"Lấy",#REF!,BE$2,#REF!,BE$3,#REF!,BE$1,#REF!,$L94)</f>
        <v>#REF!</v>
      </c>
      <c r="BF94" s="336" t="e">
        <f t="shared" si="11"/>
        <v>#REF!</v>
      </c>
      <c r="BH94" s="335" t="e">
        <f>SUMIFS(#REF!,#REF!,BH$2,#REF!,BH$3,#REF!,$L94,#REF!,BH$1)
+SUMIFS(#REF!,#REF!,BH$2,#REF!,BH$3,#REF!,$L94,#REF!,BH$1)
+SUMIFS(#REF!,#REF!,"Lấy",#REF!,BH$2,#REF!,BH$3,#REF!,BH$1,#REF!,$L94)</f>
        <v>#REF!</v>
      </c>
      <c r="BI94" s="335" t="e">
        <f>SUMIFS(#REF!,#REF!,BI$2,#REF!,BI$3,#REF!,$L94,#REF!,BI$1)
+SUMIFS(#REF!,#REF!,BI$2,#REF!,BI$3,#REF!,$L94,#REF!,BI$1)
+SUMIFS(#REF!,#REF!,"Lấy",#REF!,BI$2,#REF!,BI$3,#REF!,BI$1,#REF!,$L94)</f>
        <v>#REF!</v>
      </c>
      <c r="BJ94" s="335" t="e">
        <f>SUMIFS(#REF!,#REF!,BJ$2,#REF!,BJ$3,#REF!,$L94,#REF!,BJ$1)
+SUMIFS(#REF!,#REF!,BJ$2,#REF!,BJ$3,#REF!,$L94,#REF!,BJ$1)
+SUMIFS(#REF!,#REF!,"Lấy",#REF!,BJ$2,#REF!,BJ$3,#REF!,BJ$1,#REF!,$L94)</f>
        <v>#REF!</v>
      </c>
      <c r="BK94" s="335" t="e">
        <f>SUMIFS(#REF!,#REF!,BK$2,#REF!,BK$3,#REF!,$L94,#REF!,BK$1)
+SUMIFS(#REF!,#REF!,BK$2,#REF!,BK$3,#REF!,$L94,#REF!,BK$1)
+SUMIFS(#REF!,#REF!,"Lấy",#REF!,BK$2,#REF!,BK$3,#REF!,BK$1,#REF!,$L94)</f>
        <v>#REF!</v>
      </c>
      <c r="BL94" s="335" t="e">
        <f>SUMIFS(#REF!,#REF!,BL$2,#REF!,BL$3,#REF!,$L94,#REF!,BL$1)
+SUMIFS(#REF!,#REF!,BL$2,#REF!,BL$3,#REF!,$L94,#REF!,BL$1)
+SUMIFS(#REF!,#REF!,"Lấy",#REF!,BL$2,#REF!,BL$3,#REF!,BL$1,#REF!,$L94)</f>
        <v>#REF!</v>
      </c>
      <c r="BM94" s="335" t="e">
        <f>SUMIFS(#REF!,#REF!,BM$2,#REF!,BM$3,#REF!,$L94,#REF!,BM$1)
+SUMIFS(#REF!,#REF!,BM$2,#REF!,BM$3,#REF!,$L94,#REF!,BM$1)
+SUMIFS(#REF!,#REF!,"Lấy",#REF!,BM$2,#REF!,BM$3,#REF!,BM$1,#REF!,$L94)</f>
        <v>#REF!</v>
      </c>
      <c r="BN94" s="335" t="e">
        <f>SUMIFS(#REF!,#REF!,BN$2,#REF!,BN$3,#REF!,$L94,#REF!,BN$1)
+SUMIFS(#REF!,#REF!,BN$2,#REF!,BN$3,#REF!,$L94,#REF!,BN$1)
+SUMIFS(#REF!,#REF!,"Lấy",#REF!,BN$2,#REF!,BN$3,#REF!,BN$1,#REF!,$L94)</f>
        <v>#REF!</v>
      </c>
      <c r="BO94" s="335" t="e">
        <f>SUMIFS(#REF!,#REF!,BO$2,#REF!,BO$3,#REF!,$L94,#REF!,BO$1)
+SUMIFS(#REF!,#REF!,BO$2,#REF!,BO$3,#REF!,$L94,#REF!,BO$1)
+SUMIFS(#REF!,#REF!,"Lấy",#REF!,BO$2,#REF!,BO$3,#REF!,BO$1,#REF!,$L94)</f>
        <v>#REF!</v>
      </c>
      <c r="BP94" s="335" t="e">
        <f>SUMIFS(#REF!,#REF!,BP$2,#REF!,BP$3,#REF!,$L94,#REF!,BP$1)
+SUMIFS(#REF!,#REF!,BP$2,#REF!,BP$3,#REF!,$L94,#REF!,BP$1)
+SUMIFS(#REF!,#REF!,"Lấy",#REF!,BP$2,#REF!,BP$3,#REF!,BP$1,#REF!,$L94)</f>
        <v>#REF!</v>
      </c>
      <c r="BQ94" s="335" t="e">
        <f>SUMIFS(#REF!,#REF!,BQ$2,#REF!,BQ$3,#REF!,$L94,#REF!,BQ$1)
+SUMIFS(#REF!,#REF!,BQ$2,#REF!,BQ$3,#REF!,$L94,#REF!,BQ$1)
+SUMIFS(#REF!,#REF!,"Lấy",#REF!,BQ$2,#REF!,BQ$3,#REF!,BQ$1,#REF!,$L94)</f>
        <v>#REF!</v>
      </c>
      <c r="BR94" s="335" t="e">
        <f>SUMIFS(#REF!,#REF!,BR$2,#REF!,BR$3,#REF!,$L94,#REF!,BR$1)
+SUMIFS(#REF!,#REF!,BR$2,#REF!,BR$3,#REF!,$L94,#REF!,BR$1)
+SUMIFS(#REF!,#REF!,"Lấy",#REF!,BR$2,#REF!,BR$3,#REF!,BR$1,#REF!,$L94)</f>
        <v>#REF!</v>
      </c>
      <c r="BS94" s="335" t="e">
        <f>SUMIFS(#REF!,#REF!,BS$2,#REF!,BS$3,#REF!,$L94,#REF!,BS$1)
+SUMIFS(#REF!,#REF!,BS$2,#REF!,BS$3,#REF!,$L94,#REF!,BS$1)
+SUMIFS(#REF!,#REF!,"Lấy",#REF!,BS$2,#REF!,BS$3,#REF!,BS$1,#REF!,$L94)</f>
        <v>#REF!</v>
      </c>
      <c r="BT94" s="336" t="e">
        <f t="shared" si="12"/>
        <v>#REF!</v>
      </c>
      <c r="BV94" s="331">
        <v>0</v>
      </c>
      <c r="BW94" s="331">
        <v>0</v>
      </c>
      <c r="BX94" s="331">
        <v>0</v>
      </c>
      <c r="BY94" s="331">
        <v>0</v>
      </c>
      <c r="BZ94" s="331">
        <v>0</v>
      </c>
      <c r="CA94" s="331">
        <v>0</v>
      </c>
      <c r="CB94" s="331">
        <v>0</v>
      </c>
      <c r="CC94" s="331">
        <v>0</v>
      </c>
      <c r="CD94" s="331">
        <v>0</v>
      </c>
      <c r="CE94" s="331">
        <v>0</v>
      </c>
      <c r="CF94" s="331">
        <v>0</v>
      </c>
      <c r="CG94" s="331">
        <v>0</v>
      </c>
      <c r="CH94" s="336">
        <f t="shared" si="13"/>
        <v>0</v>
      </c>
      <c r="CI94" s="377">
        <f t="shared" si="14"/>
        <v>0</v>
      </c>
      <c r="CJ94" s="331">
        <v>0</v>
      </c>
      <c r="CK94" s="331">
        <v>0</v>
      </c>
      <c r="CL94" s="331">
        <v>0</v>
      </c>
      <c r="CM94" s="331">
        <v>0</v>
      </c>
      <c r="CN94" s="331">
        <v>0</v>
      </c>
      <c r="CO94" s="335"/>
      <c r="CP94" s="335"/>
      <c r="CQ94" s="335"/>
      <c r="CR94" s="335"/>
      <c r="CS94" s="335"/>
      <c r="CT94" s="335"/>
      <c r="CU94" s="335"/>
      <c r="CV94" s="336">
        <f t="shared" si="15"/>
        <v>0</v>
      </c>
      <c r="CX94" s="1033"/>
    </row>
    <row r="95" spans="1:102" ht="27.6" x14ac:dyDescent="0.25">
      <c r="B95" s="172">
        <f>IF(C95=0,"",MAX($B$7:B94)+1)</f>
        <v>87</v>
      </c>
      <c r="C95" s="21">
        <v>6273002202</v>
      </c>
      <c r="D95" s="9" t="str">
        <f>_xlfn.XLOOKUP(C95,'COA_DTGroup_Update 20260428'!$C$410:$C$854,'COA_DTGroup_Update 20260428'!$A$410:$A$854,"")</f>
        <v>CP sửa chữa bảo trì  khuôn,máy- xuất vật tư</v>
      </c>
      <c r="E95" s="9" t="s">
        <v>156</v>
      </c>
      <c r="F95" s="21" t="s">
        <v>886</v>
      </c>
      <c r="G95" s="171" t="s">
        <v>887</v>
      </c>
      <c r="H95" s="179">
        <f>VLOOKUP(C95,'COA_DTGroup_Update 20260428'!C:D,2,0)</f>
        <v>627</v>
      </c>
      <c r="I95" s="179">
        <v>45</v>
      </c>
      <c r="J95" s="198" t="s">
        <v>156</v>
      </c>
      <c r="K95" s="222" t="s">
        <v>226</v>
      </c>
      <c r="L95" s="1041" t="s">
        <v>745</v>
      </c>
      <c r="M95" s="287" t="s">
        <v>2260</v>
      </c>
      <c r="N95" s="1039"/>
      <c r="O95" s="1039" t="s">
        <v>745</v>
      </c>
      <c r="P95" s="1" t="b">
        <v>1</v>
      </c>
      <c r="R95" s="333" t="e">
        <f>SUMIFS(#REF!,#REF!,R$2,#REF!,R$3,#REF!,$L95,#REF!,R$1)
+SUMIFS(#REF!,#REF!,R$2,#REF!,R$3,#REF!,$L95,#REF!,R$1)
+SUMIFS(#REF!,#REF!,"Lấy",#REF!,R$2,#REF!,R$3,#REF!,R$1,#REF!,$L95)</f>
        <v>#REF!</v>
      </c>
      <c r="S95" s="333" t="e">
        <f>SUMIFS(#REF!,#REF!,S$2,#REF!,S$3,#REF!,$L95,#REF!,S$1)
+SUMIFS(#REF!,#REF!,S$2,#REF!,S$3,#REF!,$L95,#REF!,S$1)
+SUMIFS(#REF!,#REF!,"Lấy",#REF!,S$2,#REF!,S$3,#REF!,S$1,#REF!,$L95)</f>
        <v>#REF!</v>
      </c>
      <c r="T95" s="333" t="e">
        <f>SUMIFS(#REF!,#REF!,T$2,#REF!,T$3,#REF!,$L95,#REF!,T$1)
+SUMIFS(#REF!,#REF!,T$2,#REF!,T$3,#REF!,$L95,#REF!,T$1)
+SUMIFS(#REF!,#REF!,"Lấy",#REF!,T$2,#REF!,T$3,#REF!,T$1,#REF!,$L95)</f>
        <v>#REF!</v>
      </c>
      <c r="U95" s="333" t="e">
        <f>SUMIFS(#REF!,#REF!,U$2,#REF!,U$3,#REF!,$L95,#REF!,U$1)
+SUMIFS(#REF!,#REF!,U$2,#REF!,U$3,#REF!,$L95,#REF!,U$1)
+SUMIFS(#REF!,#REF!,"Lấy",#REF!,U$2,#REF!,U$3,#REF!,U$1,#REF!,$L95)</f>
        <v>#REF!</v>
      </c>
      <c r="V95" s="333" t="e">
        <f>SUMIFS(#REF!,#REF!,V$2,#REF!,V$3,#REF!,$L95,#REF!,V$1)
+SUMIFS(#REF!,#REF!,V$2,#REF!,V$3,#REF!,$L95,#REF!,V$1)
+SUMIFS(#REF!,#REF!,"Lấy",#REF!,V$2,#REF!,V$3,#REF!,V$1,#REF!,$L95)</f>
        <v>#REF!</v>
      </c>
      <c r="W95" s="333" t="e">
        <f>SUMIFS(#REF!,#REF!,W$2,#REF!,W$3,#REF!,$L95,#REF!,W$1)
+SUMIFS(#REF!,#REF!,W$2,#REF!,W$3,#REF!,$L95,#REF!,W$1)
+SUMIFS(#REF!,#REF!,"Lấy",#REF!,W$2,#REF!,W$3,#REF!,W$1,#REF!,$L95)</f>
        <v>#REF!</v>
      </c>
      <c r="X95" s="333" t="e">
        <f>SUMIFS(#REF!,#REF!,X$2,#REF!,X$3,#REF!,$L95,#REF!,X$1)
+SUMIFS(#REF!,#REF!,X$2,#REF!,X$3,#REF!,$L95,#REF!,X$1)
+SUMIFS(#REF!,#REF!,"Lấy",#REF!,X$2,#REF!,X$3,#REF!,X$1,#REF!,$L95)</f>
        <v>#REF!</v>
      </c>
      <c r="Y95" s="333" t="e">
        <f>SUMIFS(#REF!,#REF!,Y$2,#REF!,Y$3,#REF!,$L95,#REF!,Y$1)
+SUMIFS(#REF!,#REF!,Y$2,#REF!,Y$3,#REF!,$L95,#REF!,Y$1)
+SUMIFS(#REF!,#REF!,"Lấy",#REF!,Y$2,#REF!,Y$3,#REF!,Y$1,#REF!,$L95)</f>
        <v>#REF!</v>
      </c>
      <c r="Z95" s="333" t="e">
        <f>SUMIFS(#REF!,#REF!,Z$2,#REF!,Z$3,#REF!,$L95,#REF!,Z$1)
+SUMIFS(#REF!,#REF!,Z$2,#REF!,Z$3,#REF!,$L95,#REF!,Z$1)
+SUMIFS(#REF!,#REF!,"Lấy",#REF!,Z$2,#REF!,Z$3,#REF!,Z$1,#REF!,$L95)</f>
        <v>#REF!</v>
      </c>
      <c r="AA95" s="333" t="e">
        <f>SUMIFS(#REF!,#REF!,AA$2,#REF!,AA$3,#REF!,$L95,#REF!,AA$1)
+SUMIFS(#REF!,#REF!,AA$2,#REF!,AA$3,#REF!,$L95,#REF!,AA$1)
+SUMIFS(#REF!,#REF!,"Lấy",#REF!,AA$2,#REF!,AA$3,#REF!,AA$1,#REF!,$L95)</f>
        <v>#REF!</v>
      </c>
      <c r="AB95" s="333" t="e">
        <f>SUMIFS(#REF!,#REF!,AB$2,#REF!,AB$3,#REF!,$L95,#REF!,AB$1)
+SUMIFS(#REF!,#REF!,AB$2,#REF!,AB$3,#REF!,$L95,#REF!,AB$1)
+SUMIFS(#REF!,#REF!,"Lấy",#REF!,AB$2,#REF!,AB$3,#REF!,AB$1,#REF!,$L95)</f>
        <v>#REF!</v>
      </c>
      <c r="AC95" s="333" t="e">
        <f>SUMIFS(#REF!,#REF!,AC$2,#REF!,AC$3,#REF!,$L95,#REF!,AC$1)
+SUMIFS(#REF!,#REF!,AC$2,#REF!,AC$3,#REF!,$L95,#REF!,AC$1)
+SUMIFS(#REF!,#REF!,"Lấy",#REF!,AC$2,#REF!,AC$3,#REF!,AC$1,#REF!,$L95)</f>
        <v>#REF!</v>
      </c>
      <c r="AD95" s="334" t="e">
        <f t="shared" si="9"/>
        <v>#REF!</v>
      </c>
      <c r="AF95" s="333" t="e">
        <f>SUMIFS(#REF!,#REF!,AF$2,#REF!,AF$3,#REF!,$L95,#REF!,AF$1)
+SUMIFS(#REF!,#REF!,AF$2,#REF!,AF$3,#REF!,$L95,#REF!,AF$1)
+SUMIFS(#REF!,#REF!,"Lấy",#REF!,AF$2,#REF!,AF$3,#REF!,AF$1,#REF!,$L95)</f>
        <v>#REF!</v>
      </c>
      <c r="AG95" s="333" t="e">
        <f>SUMIFS(#REF!,#REF!,AG$2,#REF!,AG$3,#REF!,$L95,#REF!,AG$1)
+SUMIFS(#REF!,#REF!,AG$2,#REF!,AG$3,#REF!,$L95,#REF!,AG$1)
+SUMIFS(#REF!,#REF!,"Lấy",#REF!,AG$2,#REF!,AG$3,#REF!,AG$1,#REF!,$L95)</f>
        <v>#REF!</v>
      </c>
      <c r="AH95" s="333" t="e">
        <f>SUMIFS(#REF!,#REF!,AH$2,#REF!,AH$3,#REF!,$L95,#REF!,AH$1)
+SUMIFS(#REF!,#REF!,AH$2,#REF!,AH$3,#REF!,$L95,#REF!,AH$1)
+SUMIFS(#REF!,#REF!,"Lấy",#REF!,AH$2,#REF!,AH$3,#REF!,AH$1,#REF!,$L95)</f>
        <v>#REF!</v>
      </c>
      <c r="AI95" s="333" t="e">
        <f>SUMIFS(#REF!,#REF!,AI$2,#REF!,AI$3,#REF!,$L95,#REF!,AI$1)
+SUMIFS(#REF!,#REF!,AI$2,#REF!,AI$3,#REF!,$L95,#REF!,AI$1)
+SUMIFS(#REF!,#REF!,"Lấy",#REF!,AI$2,#REF!,AI$3,#REF!,AI$1,#REF!,$L95)</f>
        <v>#REF!</v>
      </c>
      <c r="AJ95" s="333" t="e">
        <f>SUMIFS(#REF!,#REF!,AJ$2,#REF!,AJ$3,#REF!,$L95,#REF!,AJ$1)
+SUMIFS(#REF!,#REF!,AJ$2,#REF!,AJ$3,#REF!,$L95,#REF!,AJ$1)
+SUMIFS(#REF!,#REF!,"Lấy",#REF!,AJ$2,#REF!,AJ$3,#REF!,AJ$1,#REF!,$L95)</f>
        <v>#REF!</v>
      </c>
      <c r="AK95" s="333" t="e">
        <f>SUMIFS(#REF!,#REF!,AK$2,#REF!,AK$3,#REF!,$L95,#REF!,AK$1)
+SUMIFS(#REF!,#REF!,AK$2,#REF!,AK$3,#REF!,$L95,#REF!,AK$1)
+SUMIFS(#REF!,#REF!,"Lấy",#REF!,AK$2,#REF!,AK$3,#REF!,AK$1,#REF!,$L95)</f>
        <v>#REF!</v>
      </c>
      <c r="AL95" s="333" t="e">
        <f>SUMIFS(#REF!,#REF!,AL$2,#REF!,AL$3,#REF!,$L95,#REF!,AL$1)
+SUMIFS(#REF!,#REF!,AL$2,#REF!,AL$3,#REF!,$L95,#REF!,AL$1)
+SUMIFS(#REF!,#REF!,"Lấy",#REF!,AL$2,#REF!,AL$3,#REF!,AL$1,#REF!,$L95)</f>
        <v>#REF!</v>
      </c>
      <c r="AM95" s="333" t="e">
        <f>SUMIFS(#REF!,#REF!,AM$2,#REF!,AM$3,#REF!,$L95,#REF!,AM$1)
+SUMIFS(#REF!,#REF!,AM$2,#REF!,AM$3,#REF!,$L95,#REF!,AM$1)
+SUMIFS(#REF!,#REF!,"Lấy",#REF!,AM$2,#REF!,AM$3,#REF!,AM$1,#REF!,$L95)</f>
        <v>#REF!</v>
      </c>
      <c r="AN95" s="333" t="e">
        <f>SUMIFS(#REF!,#REF!,AN$2,#REF!,AN$3,#REF!,$L95,#REF!,AN$1)
+SUMIFS(#REF!,#REF!,AN$2,#REF!,AN$3,#REF!,$L95,#REF!,AN$1)
+SUMIFS(#REF!,#REF!,"Lấy",#REF!,AN$2,#REF!,AN$3,#REF!,AN$1,#REF!,$L95)</f>
        <v>#REF!</v>
      </c>
      <c r="AO95" s="333" t="e">
        <f>SUMIFS(#REF!,#REF!,AO$2,#REF!,AO$3,#REF!,$L95,#REF!,AO$1)
+SUMIFS(#REF!,#REF!,AO$2,#REF!,AO$3,#REF!,$L95,#REF!,AO$1)
+SUMIFS(#REF!,#REF!,"Lấy",#REF!,AO$2,#REF!,AO$3,#REF!,AO$1,#REF!,$L95)</f>
        <v>#REF!</v>
      </c>
      <c r="AP95" s="333" t="e">
        <f>SUMIFS(#REF!,#REF!,AP$2,#REF!,AP$3,#REF!,$L95,#REF!,AP$1)
+SUMIFS(#REF!,#REF!,AP$2,#REF!,AP$3,#REF!,$L95,#REF!,AP$1)
+SUMIFS(#REF!,#REF!,"Lấy",#REF!,AP$2,#REF!,AP$3,#REF!,AP$1,#REF!,$L95)</f>
        <v>#REF!</v>
      </c>
      <c r="AQ95" s="333" t="e">
        <f>SUMIFS(#REF!,#REF!,AQ$2,#REF!,AQ$3,#REF!,$L95,#REF!,AQ$1)
+SUMIFS(#REF!,#REF!,AQ$2,#REF!,AQ$3,#REF!,$L95,#REF!,AQ$1)
+SUMIFS(#REF!,#REF!,"Lấy",#REF!,AQ$2,#REF!,AQ$3,#REF!,AQ$1,#REF!,$L95)</f>
        <v>#REF!</v>
      </c>
      <c r="AR95" s="334" t="e">
        <f t="shared" si="10"/>
        <v>#REF!</v>
      </c>
      <c r="AT95" s="333" t="e">
        <f>SUMIFS(#REF!,#REF!,AT$2,#REF!,AT$3,#REF!,$L95,#REF!,AT$1)
+SUMIFS(#REF!,#REF!,AT$2,#REF!,AT$3,#REF!,$L95,#REF!,AT$1)
+SUMIFS(#REF!,#REF!,"Lấy",#REF!,AT$2,#REF!,AT$3,#REF!,AT$1,#REF!,$L95)</f>
        <v>#REF!</v>
      </c>
      <c r="AU95" s="333" t="e">
        <f>SUMIFS(#REF!,#REF!,AU$2,#REF!,AU$3,#REF!,$L95,#REF!,AU$1)
+SUMIFS(#REF!,#REF!,AU$2,#REF!,AU$3,#REF!,$L95,#REF!,AU$1)
+SUMIFS(#REF!,#REF!,"Lấy",#REF!,AU$2,#REF!,AU$3,#REF!,AU$1,#REF!,$L95)</f>
        <v>#REF!</v>
      </c>
      <c r="AV95" s="333" t="e">
        <f>SUMIFS(#REF!,#REF!,AV$2,#REF!,AV$3,#REF!,$L95,#REF!,AV$1)
+SUMIFS(#REF!,#REF!,AV$2,#REF!,AV$3,#REF!,$L95,#REF!,AV$1)
+SUMIFS(#REF!,#REF!,"Lấy",#REF!,AV$2,#REF!,AV$3,#REF!,AV$1,#REF!,$L95)</f>
        <v>#REF!</v>
      </c>
      <c r="AW95" s="333" t="e">
        <f>SUMIFS(#REF!,#REF!,AW$2,#REF!,AW$3,#REF!,$L95,#REF!,AW$1)
+SUMIFS(#REF!,#REF!,AW$2,#REF!,AW$3,#REF!,$L95,#REF!,AW$1)
+SUMIFS(#REF!,#REF!,"Lấy",#REF!,AW$2,#REF!,AW$3,#REF!,AW$1,#REF!,$L95)</f>
        <v>#REF!</v>
      </c>
      <c r="AX95" s="333" t="e">
        <f>SUMIFS(#REF!,#REF!,AX$2,#REF!,AX$3,#REF!,$L95,#REF!,AX$1)
+SUMIFS(#REF!,#REF!,AX$2,#REF!,AX$3,#REF!,$L95,#REF!,AX$1)
+SUMIFS(#REF!,#REF!,"Lấy",#REF!,AX$2,#REF!,AX$3,#REF!,AX$1,#REF!,$L95)</f>
        <v>#REF!</v>
      </c>
      <c r="AY95" s="333" t="e">
        <f>SUMIFS(#REF!,#REF!,AY$2,#REF!,AY$3,#REF!,$L95,#REF!,AY$1)
+SUMIFS(#REF!,#REF!,AY$2,#REF!,AY$3,#REF!,$L95,#REF!,AY$1)
+SUMIFS(#REF!,#REF!,"Lấy",#REF!,AY$2,#REF!,AY$3,#REF!,AY$1,#REF!,$L95)</f>
        <v>#REF!</v>
      </c>
      <c r="AZ95" s="333" t="e">
        <f>SUMIFS(#REF!,#REF!,AZ$2,#REF!,AZ$3,#REF!,$L95,#REF!,AZ$1)
+SUMIFS(#REF!,#REF!,AZ$2,#REF!,AZ$3,#REF!,$L95,#REF!,AZ$1)
+SUMIFS(#REF!,#REF!,"Lấy",#REF!,AZ$2,#REF!,AZ$3,#REF!,AZ$1,#REF!,$L95)</f>
        <v>#REF!</v>
      </c>
      <c r="BA95" s="333" t="e">
        <f>SUMIFS(#REF!,#REF!,BA$2,#REF!,BA$3,#REF!,$L95,#REF!,BA$1)
+SUMIFS(#REF!,#REF!,BA$2,#REF!,BA$3,#REF!,$L95,#REF!,BA$1)
+SUMIFS(#REF!,#REF!,"Lấy",#REF!,BA$2,#REF!,BA$3,#REF!,BA$1,#REF!,$L95)</f>
        <v>#REF!</v>
      </c>
      <c r="BB95" s="333" t="e">
        <f>SUMIFS(#REF!,#REF!,BB$2,#REF!,BB$3,#REF!,$L95,#REF!,BB$1)
+SUMIFS(#REF!,#REF!,BB$2,#REF!,BB$3,#REF!,$L95,#REF!,BB$1)
+SUMIFS(#REF!,#REF!,"Lấy",#REF!,BB$2,#REF!,BB$3,#REF!,BB$1,#REF!,$L95)</f>
        <v>#REF!</v>
      </c>
      <c r="BC95" s="333" t="e">
        <f>SUMIFS(#REF!,#REF!,BC$2,#REF!,BC$3,#REF!,$L95,#REF!,BC$1)
+SUMIFS(#REF!,#REF!,BC$2,#REF!,BC$3,#REF!,$L95,#REF!,BC$1)
+SUMIFS(#REF!,#REF!,"Lấy",#REF!,BC$2,#REF!,BC$3,#REF!,BC$1,#REF!,$L95)</f>
        <v>#REF!</v>
      </c>
      <c r="BD95" s="333" t="e">
        <f>SUMIFS(#REF!,#REF!,BD$2,#REF!,BD$3,#REF!,$L95,#REF!,BD$1)
+SUMIFS(#REF!,#REF!,BD$2,#REF!,BD$3,#REF!,$L95,#REF!,BD$1)
+SUMIFS(#REF!,#REF!,"Lấy",#REF!,BD$2,#REF!,BD$3,#REF!,BD$1,#REF!,$L95)</f>
        <v>#REF!</v>
      </c>
      <c r="BE95" s="333" t="e">
        <f>SUMIFS(#REF!,#REF!,BE$2,#REF!,BE$3,#REF!,$L95,#REF!,BE$1)
+SUMIFS(#REF!,#REF!,BE$2,#REF!,BE$3,#REF!,$L95,#REF!,BE$1)
+SUMIFS(#REF!,#REF!,"Lấy",#REF!,BE$2,#REF!,BE$3,#REF!,BE$1,#REF!,$L95)</f>
        <v>#REF!</v>
      </c>
      <c r="BF95" s="334" t="e">
        <f t="shared" si="11"/>
        <v>#REF!</v>
      </c>
      <c r="BH95" s="333" t="e">
        <f>SUMIFS(#REF!,#REF!,BH$2,#REF!,BH$3,#REF!,$L95,#REF!,BH$1)
+SUMIFS(#REF!,#REF!,BH$2,#REF!,BH$3,#REF!,$L95,#REF!,BH$1)
+SUMIFS(#REF!,#REF!,"Lấy",#REF!,BH$2,#REF!,BH$3,#REF!,BH$1,#REF!,$L95)</f>
        <v>#REF!</v>
      </c>
      <c r="BI95" s="333" t="e">
        <f>SUMIFS(#REF!,#REF!,BI$2,#REF!,BI$3,#REF!,$L95,#REF!,BI$1)
+SUMIFS(#REF!,#REF!,BI$2,#REF!,BI$3,#REF!,$L95,#REF!,BI$1)
+SUMIFS(#REF!,#REF!,"Lấy",#REF!,BI$2,#REF!,BI$3,#REF!,BI$1,#REF!,$L95)</f>
        <v>#REF!</v>
      </c>
      <c r="BJ95" s="333" t="e">
        <f>SUMIFS(#REF!,#REF!,BJ$2,#REF!,BJ$3,#REF!,$L95,#REF!,BJ$1)
+SUMIFS(#REF!,#REF!,BJ$2,#REF!,BJ$3,#REF!,$L95,#REF!,BJ$1)
+SUMIFS(#REF!,#REF!,"Lấy",#REF!,BJ$2,#REF!,BJ$3,#REF!,BJ$1,#REF!,$L95)</f>
        <v>#REF!</v>
      </c>
      <c r="BK95" s="333" t="e">
        <f>SUMIFS(#REF!,#REF!,BK$2,#REF!,BK$3,#REF!,$L95,#REF!,BK$1)
+SUMIFS(#REF!,#REF!,BK$2,#REF!,BK$3,#REF!,$L95,#REF!,BK$1)
+SUMIFS(#REF!,#REF!,"Lấy",#REF!,BK$2,#REF!,BK$3,#REF!,BK$1,#REF!,$L95)</f>
        <v>#REF!</v>
      </c>
      <c r="BL95" s="333" t="e">
        <f>SUMIFS(#REF!,#REF!,BL$2,#REF!,BL$3,#REF!,$L95,#REF!,BL$1)
+SUMIFS(#REF!,#REF!,BL$2,#REF!,BL$3,#REF!,$L95,#REF!,BL$1)
+SUMIFS(#REF!,#REF!,"Lấy",#REF!,BL$2,#REF!,BL$3,#REF!,BL$1,#REF!,$L95)</f>
        <v>#REF!</v>
      </c>
      <c r="BM95" s="333" t="e">
        <f>SUMIFS(#REF!,#REF!,BM$2,#REF!,BM$3,#REF!,$L95,#REF!,BM$1)
+SUMIFS(#REF!,#REF!,BM$2,#REF!,BM$3,#REF!,$L95,#REF!,BM$1)
+SUMIFS(#REF!,#REF!,"Lấy",#REF!,BM$2,#REF!,BM$3,#REF!,BM$1,#REF!,$L95)</f>
        <v>#REF!</v>
      </c>
      <c r="BN95" s="333" t="e">
        <f>SUMIFS(#REF!,#REF!,BN$2,#REF!,BN$3,#REF!,$L95,#REF!,BN$1)
+SUMIFS(#REF!,#REF!,BN$2,#REF!,BN$3,#REF!,$L95,#REF!,BN$1)
+SUMIFS(#REF!,#REF!,"Lấy",#REF!,BN$2,#REF!,BN$3,#REF!,BN$1,#REF!,$L95)</f>
        <v>#REF!</v>
      </c>
      <c r="BO95" s="333" t="e">
        <f>SUMIFS(#REF!,#REF!,BO$2,#REF!,BO$3,#REF!,$L95,#REF!,BO$1)
+SUMIFS(#REF!,#REF!,BO$2,#REF!,BO$3,#REF!,$L95,#REF!,BO$1)
+SUMIFS(#REF!,#REF!,"Lấy",#REF!,BO$2,#REF!,BO$3,#REF!,BO$1,#REF!,$L95)</f>
        <v>#REF!</v>
      </c>
      <c r="BP95" s="333" t="e">
        <f>SUMIFS(#REF!,#REF!,BP$2,#REF!,BP$3,#REF!,$L95,#REF!,BP$1)
+SUMIFS(#REF!,#REF!,BP$2,#REF!,BP$3,#REF!,$L95,#REF!,BP$1)
+SUMIFS(#REF!,#REF!,"Lấy",#REF!,BP$2,#REF!,BP$3,#REF!,BP$1,#REF!,$L95)</f>
        <v>#REF!</v>
      </c>
      <c r="BQ95" s="333" t="e">
        <f>SUMIFS(#REF!,#REF!,BQ$2,#REF!,BQ$3,#REF!,$L95,#REF!,BQ$1)
+SUMIFS(#REF!,#REF!,BQ$2,#REF!,BQ$3,#REF!,$L95,#REF!,BQ$1)
+SUMIFS(#REF!,#REF!,"Lấy",#REF!,BQ$2,#REF!,BQ$3,#REF!,BQ$1,#REF!,$L95)</f>
        <v>#REF!</v>
      </c>
      <c r="BR95" s="333" t="e">
        <f>SUMIFS(#REF!,#REF!,BR$2,#REF!,BR$3,#REF!,$L95,#REF!,BR$1)
+SUMIFS(#REF!,#REF!,BR$2,#REF!,BR$3,#REF!,$L95,#REF!,BR$1)
+SUMIFS(#REF!,#REF!,"Lấy",#REF!,BR$2,#REF!,BR$3,#REF!,BR$1,#REF!,$L95)</f>
        <v>#REF!</v>
      </c>
      <c r="BS95" s="333" t="e">
        <f>SUMIFS(#REF!,#REF!,BS$2,#REF!,BS$3,#REF!,$L95,#REF!,BS$1)
+SUMIFS(#REF!,#REF!,BS$2,#REF!,BS$3,#REF!,$L95,#REF!,BS$1)
+SUMIFS(#REF!,#REF!,"Lấy",#REF!,BS$2,#REF!,BS$3,#REF!,BS$1,#REF!,$L95)</f>
        <v>#REF!</v>
      </c>
      <c r="BT95" s="334" t="e">
        <f t="shared" si="12"/>
        <v>#REF!</v>
      </c>
      <c r="BV95" s="331">
        <v>0</v>
      </c>
      <c r="BW95" s="331">
        <v>0</v>
      </c>
      <c r="BX95" s="331">
        <v>0</v>
      </c>
      <c r="BY95" s="331">
        <v>0</v>
      </c>
      <c r="BZ95" s="331">
        <v>0</v>
      </c>
      <c r="CA95" s="331">
        <v>0</v>
      </c>
      <c r="CB95" s="331">
        <v>0</v>
      </c>
      <c r="CC95" s="331">
        <v>0</v>
      </c>
      <c r="CD95" s="331">
        <v>0</v>
      </c>
      <c r="CE95" s="331">
        <v>0</v>
      </c>
      <c r="CF95" s="331">
        <v>0</v>
      </c>
      <c r="CG95" s="331">
        <v>0</v>
      </c>
      <c r="CH95" s="334">
        <f t="shared" si="13"/>
        <v>0</v>
      </c>
      <c r="CI95" s="377">
        <f t="shared" si="14"/>
        <v>0</v>
      </c>
      <c r="CJ95" s="331">
        <v>0</v>
      </c>
      <c r="CK95" s="331">
        <v>0</v>
      </c>
      <c r="CL95" s="331">
        <v>0</v>
      </c>
      <c r="CM95" s="331">
        <v>0</v>
      </c>
      <c r="CN95" s="331">
        <v>0</v>
      </c>
      <c r="CO95" s="333"/>
      <c r="CP95" s="333"/>
      <c r="CQ95" s="333"/>
      <c r="CR95" s="333"/>
      <c r="CS95" s="333"/>
      <c r="CT95" s="333"/>
      <c r="CU95" s="333"/>
      <c r="CV95" s="334">
        <f t="shared" si="15"/>
        <v>0</v>
      </c>
      <c r="CX95" s="1033"/>
    </row>
    <row r="96" spans="1:102" s="3" customFormat="1" ht="41.4" x14ac:dyDescent="0.25">
      <c r="A96" s="191"/>
      <c r="B96" s="212">
        <f>IF(C96=0,"",MAX($B$7:B95)+1)</f>
        <v>88</v>
      </c>
      <c r="C96" s="204">
        <v>6277002202</v>
      </c>
      <c r="D96" s="205" t="str">
        <f>_xlfn.XLOOKUP(C96,'COA_DTGroup_Update 20260428'!$C$410:$C$854,'COA_DTGroup_Update 20260428'!$A$410:$A$854,"")</f>
        <v>Chi phí sửa chữa khuôn, bảo trì khuôn-DVbên ngoài</v>
      </c>
      <c r="E96" s="205"/>
      <c r="F96" s="204" t="s">
        <v>886</v>
      </c>
      <c r="G96" s="205" t="s">
        <v>888</v>
      </c>
      <c r="H96" s="200">
        <f>VLOOKUP(C96,'COA_DTGroup_Update 20260428'!C:D,2,0)</f>
        <v>627</v>
      </c>
      <c r="I96" s="200">
        <v>45</v>
      </c>
      <c r="J96" s="201" t="s">
        <v>156</v>
      </c>
      <c r="K96" s="223" t="s">
        <v>226</v>
      </c>
      <c r="L96" s="286" t="s">
        <v>754</v>
      </c>
      <c r="M96" s="287" t="s">
        <v>2260</v>
      </c>
      <c r="N96" s="284"/>
      <c r="O96" s="284" t="s">
        <v>754</v>
      </c>
      <c r="P96" s="1" t="b">
        <v>1</v>
      </c>
      <c r="R96" s="335" t="e">
        <f>SUMIFS(#REF!,#REF!,R$2,#REF!,R$3,#REF!,$L96,#REF!,R$1)
+SUMIFS(#REF!,#REF!,R$2,#REF!,R$3,#REF!,$L96,#REF!,R$1)
+SUMIFS(#REF!,#REF!,"Lấy",#REF!,R$2,#REF!,R$3,#REF!,R$1,#REF!,$L96)</f>
        <v>#REF!</v>
      </c>
      <c r="S96" s="335" t="e">
        <f>SUMIFS(#REF!,#REF!,S$2,#REF!,S$3,#REF!,$L96,#REF!,S$1)
+SUMIFS(#REF!,#REF!,S$2,#REF!,S$3,#REF!,$L96,#REF!,S$1)
+SUMIFS(#REF!,#REF!,"Lấy",#REF!,S$2,#REF!,S$3,#REF!,S$1,#REF!,$L96)</f>
        <v>#REF!</v>
      </c>
      <c r="T96" s="335" t="e">
        <f>SUMIFS(#REF!,#REF!,T$2,#REF!,T$3,#REF!,$L96,#REF!,T$1)
+SUMIFS(#REF!,#REF!,T$2,#REF!,T$3,#REF!,$L96,#REF!,T$1)
+SUMIFS(#REF!,#REF!,"Lấy",#REF!,T$2,#REF!,T$3,#REF!,T$1,#REF!,$L96)</f>
        <v>#REF!</v>
      </c>
      <c r="U96" s="335" t="e">
        <f>SUMIFS(#REF!,#REF!,U$2,#REF!,U$3,#REF!,$L96,#REF!,U$1)
+SUMIFS(#REF!,#REF!,U$2,#REF!,U$3,#REF!,$L96,#REF!,U$1)
+SUMIFS(#REF!,#REF!,"Lấy",#REF!,U$2,#REF!,U$3,#REF!,U$1,#REF!,$L96)</f>
        <v>#REF!</v>
      </c>
      <c r="V96" s="335" t="e">
        <f>SUMIFS(#REF!,#REF!,V$2,#REF!,V$3,#REF!,$L96,#REF!,V$1)
+SUMIFS(#REF!,#REF!,V$2,#REF!,V$3,#REF!,$L96,#REF!,V$1)
+SUMIFS(#REF!,#REF!,"Lấy",#REF!,V$2,#REF!,V$3,#REF!,V$1,#REF!,$L96)</f>
        <v>#REF!</v>
      </c>
      <c r="W96" s="335" t="e">
        <f>SUMIFS(#REF!,#REF!,W$2,#REF!,W$3,#REF!,$L96,#REF!,W$1)
+SUMIFS(#REF!,#REF!,W$2,#REF!,W$3,#REF!,$L96,#REF!,W$1)
+SUMIFS(#REF!,#REF!,"Lấy",#REF!,W$2,#REF!,W$3,#REF!,W$1,#REF!,$L96)</f>
        <v>#REF!</v>
      </c>
      <c r="X96" s="335" t="e">
        <f>SUMIFS(#REF!,#REF!,X$2,#REF!,X$3,#REF!,$L96,#REF!,X$1)
+SUMIFS(#REF!,#REF!,X$2,#REF!,X$3,#REF!,$L96,#REF!,X$1)
+SUMIFS(#REF!,#REF!,"Lấy",#REF!,X$2,#REF!,X$3,#REF!,X$1,#REF!,$L96)</f>
        <v>#REF!</v>
      </c>
      <c r="Y96" s="335" t="e">
        <f>SUMIFS(#REF!,#REF!,Y$2,#REF!,Y$3,#REF!,$L96,#REF!,Y$1)
+SUMIFS(#REF!,#REF!,Y$2,#REF!,Y$3,#REF!,$L96,#REF!,Y$1)
+SUMIFS(#REF!,#REF!,"Lấy",#REF!,Y$2,#REF!,Y$3,#REF!,Y$1,#REF!,$L96)</f>
        <v>#REF!</v>
      </c>
      <c r="Z96" s="335" t="e">
        <f>SUMIFS(#REF!,#REF!,Z$2,#REF!,Z$3,#REF!,$L96,#REF!,Z$1)
+SUMIFS(#REF!,#REF!,Z$2,#REF!,Z$3,#REF!,$L96,#REF!,Z$1)
+SUMIFS(#REF!,#REF!,"Lấy",#REF!,Z$2,#REF!,Z$3,#REF!,Z$1,#REF!,$L96)</f>
        <v>#REF!</v>
      </c>
      <c r="AA96" s="335" t="e">
        <f>SUMIFS(#REF!,#REF!,AA$2,#REF!,AA$3,#REF!,$L96,#REF!,AA$1)
+SUMIFS(#REF!,#REF!,AA$2,#REF!,AA$3,#REF!,$L96,#REF!,AA$1)
+SUMIFS(#REF!,#REF!,"Lấy",#REF!,AA$2,#REF!,AA$3,#REF!,AA$1,#REF!,$L96)</f>
        <v>#REF!</v>
      </c>
      <c r="AB96" s="335" t="e">
        <f>SUMIFS(#REF!,#REF!,AB$2,#REF!,AB$3,#REF!,$L96,#REF!,AB$1)
+SUMIFS(#REF!,#REF!,AB$2,#REF!,AB$3,#REF!,$L96,#REF!,AB$1)
+SUMIFS(#REF!,#REF!,"Lấy",#REF!,AB$2,#REF!,AB$3,#REF!,AB$1,#REF!,$L96)</f>
        <v>#REF!</v>
      </c>
      <c r="AC96" s="335" t="e">
        <f>SUMIFS(#REF!,#REF!,AC$2,#REF!,AC$3,#REF!,$L96,#REF!,AC$1)
+SUMIFS(#REF!,#REF!,AC$2,#REF!,AC$3,#REF!,$L96,#REF!,AC$1)
+SUMIFS(#REF!,#REF!,"Lấy",#REF!,AC$2,#REF!,AC$3,#REF!,AC$1,#REF!,$L96)</f>
        <v>#REF!</v>
      </c>
      <c r="AD96" s="336" t="e">
        <f t="shared" si="9"/>
        <v>#REF!</v>
      </c>
      <c r="AF96" s="335" t="e">
        <f>SUMIFS(#REF!,#REF!,AF$2,#REF!,AF$3,#REF!,$L96,#REF!,AF$1)
+SUMIFS(#REF!,#REF!,AF$2,#REF!,AF$3,#REF!,$L96,#REF!,AF$1)
+SUMIFS(#REF!,#REF!,"Lấy",#REF!,AF$2,#REF!,AF$3,#REF!,AF$1,#REF!,$L96)</f>
        <v>#REF!</v>
      </c>
      <c r="AG96" s="335" t="e">
        <f>SUMIFS(#REF!,#REF!,AG$2,#REF!,AG$3,#REF!,$L96,#REF!,AG$1)
+SUMIFS(#REF!,#REF!,AG$2,#REF!,AG$3,#REF!,$L96,#REF!,AG$1)
+SUMIFS(#REF!,#REF!,"Lấy",#REF!,AG$2,#REF!,AG$3,#REF!,AG$1,#REF!,$L96)</f>
        <v>#REF!</v>
      </c>
      <c r="AH96" s="335" t="e">
        <f>SUMIFS(#REF!,#REF!,AH$2,#REF!,AH$3,#REF!,$L96,#REF!,AH$1)
+SUMIFS(#REF!,#REF!,AH$2,#REF!,AH$3,#REF!,$L96,#REF!,AH$1)
+SUMIFS(#REF!,#REF!,"Lấy",#REF!,AH$2,#REF!,AH$3,#REF!,AH$1,#REF!,$L96)</f>
        <v>#REF!</v>
      </c>
      <c r="AI96" s="335" t="e">
        <f>SUMIFS(#REF!,#REF!,AI$2,#REF!,AI$3,#REF!,$L96,#REF!,AI$1)
+SUMIFS(#REF!,#REF!,AI$2,#REF!,AI$3,#REF!,$L96,#REF!,AI$1)
+SUMIFS(#REF!,#REF!,"Lấy",#REF!,AI$2,#REF!,AI$3,#REF!,AI$1,#REF!,$L96)</f>
        <v>#REF!</v>
      </c>
      <c r="AJ96" s="335" t="e">
        <f>SUMIFS(#REF!,#REF!,AJ$2,#REF!,AJ$3,#REF!,$L96,#REF!,AJ$1)
+SUMIFS(#REF!,#REF!,AJ$2,#REF!,AJ$3,#REF!,$L96,#REF!,AJ$1)
+SUMIFS(#REF!,#REF!,"Lấy",#REF!,AJ$2,#REF!,AJ$3,#REF!,AJ$1,#REF!,$L96)</f>
        <v>#REF!</v>
      </c>
      <c r="AK96" s="335" t="e">
        <f>SUMIFS(#REF!,#REF!,AK$2,#REF!,AK$3,#REF!,$L96,#REF!,AK$1)
+SUMIFS(#REF!,#REF!,AK$2,#REF!,AK$3,#REF!,$L96,#REF!,AK$1)
+SUMIFS(#REF!,#REF!,"Lấy",#REF!,AK$2,#REF!,AK$3,#REF!,AK$1,#REF!,$L96)</f>
        <v>#REF!</v>
      </c>
      <c r="AL96" s="335" t="e">
        <f>SUMIFS(#REF!,#REF!,AL$2,#REF!,AL$3,#REF!,$L96,#REF!,AL$1)
+SUMIFS(#REF!,#REF!,AL$2,#REF!,AL$3,#REF!,$L96,#REF!,AL$1)
+SUMIFS(#REF!,#REF!,"Lấy",#REF!,AL$2,#REF!,AL$3,#REF!,AL$1,#REF!,$L96)</f>
        <v>#REF!</v>
      </c>
      <c r="AM96" s="335" t="e">
        <f>SUMIFS(#REF!,#REF!,AM$2,#REF!,AM$3,#REF!,$L96,#REF!,AM$1)
+SUMIFS(#REF!,#REF!,AM$2,#REF!,AM$3,#REF!,$L96,#REF!,AM$1)
+SUMIFS(#REF!,#REF!,"Lấy",#REF!,AM$2,#REF!,AM$3,#REF!,AM$1,#REF!,$L96)</f>
        <v>#REF!</v>
      </c>
      <c r="AN96" s="335" t="e">
        <f>SUMIFS(#REF!,#REF!,AN$2,#REF!,AN$3,#REF!,$L96,#REF!,AN$1)
+SUMIFS(#REF!,#REF!,AN$2,#REF!,AN$3,#REF!,$L96,#REF!,AN$1)
+SUMIFS(#REF!,#REF!,"Lấy",#REF!,AN$2,#REF!,AN$3,#REF!,AN$1,#REF!,$L96)</f>
        <v>#REF!</v>
      </c>
      <c r="AO96" s="335" t="e">
        <f>SUMIFS(#REF!,#REF!,AO$2,#REF!,AO$3,#REF!,$L96,#REF!,AO$1)
+SUMIFS(#REF!,#REF!,AO$2,#REF!,AO$3,#REF!,$L96,#REF!,AO$1)
+SUMIFS(#REF!,#REF!,"Lấy",#REF!,AO$2,#REF!,AO$3,#REF!,AO$1,#REF!,$L96)</f>
        <v>#REF!</v>
      </c>
      <c r="AP96" s="335" t="e">
        <f>SUMIFS(#REF!,#REF!,AP$2,#REF!,AP$3,#REF!,$L96,#REF!,AP$1)
+SUMIFS(#REF!,#REF!,AP$2,#REF!,AP$3,#REF!,$L96,#REF!,AP$1)
+SUMIFS(#REF!,#REF!,"Lấy",#REF!,AP$2,#REF!,AP$3,#REF!,AP$1,#REF!,$L96)</f>
        <v>#REF!</v>
      </c>
      <c r="AQ96" s="335" t="e">
        <f>SUMIFS(#REF!,#REF!,AQ$2,#REF!,AQ$3,#REF!,$L96,#REF!,AQ$1)
+SUMIFS(#REF!,#REF!,AQ$2,#REF!,AQ$3,#REF!,$L96,#REF!,AQ$1)
+SUMIFS(#REF!,#REF!,"Lấy",#REF!,AQ$2,#REF!,AQ$3,#REF!,AQ$1,#REF!,$L96)</f>
        <v>#REF!</v>
      </c>
      <c r="AR96" s="336" t="e">
        <f t="shared" si="10"/>
        <v>#REF!</v>
      </c>
      <c r="AT96" s="335" t="e">
        <f>SUMIFS(#REF!,#REF!,AT$2,#REF!,AT$3,#REF!,$L96,#REF!,AT$1)
+SUMIFS(#REF!,#REF!,AT$2,#REF!,AT$3,#REF!,$L96,#REF!,AT$1)
+SUMIFS(#REF!,#REF!,"Lấy",#REF!,AT$2,#REF!,AT$3,#REF!,AT$1,#REF!,$L96)</f>
        <v>#REF!</v>
      </c>
      <c r="AU96" s="335" t="e">
        <f>SUMIFS(#REF!,#REF!,AU$2,#REF!,AU$3,#REF!,$L96,#REF!,AU$1)
+SUMIFS(#REF!,#REF!,AU$2,#REF!,AU$3,#REF!,$L96,#REF!,AU$1)
+SUMIFS(#REF!,#REF!,"Lấy",#REF!,AU$2,#REF!,AU$3,#REF!,AU$1,#REF!,$L96)</f>
        <v>#REF!</v>
      </c>
      <c r="AV96" s="335" t="e">
        <f>SUMIFS(#REF!,#REF!,AV$2,#REF!,AV$3,#REF!,$L96,#REF!,AV$1)
+SUMIFS(#REF!,#REF!,AV$2,#REF!,AV$3,#REF!,$L96,#REF!,AV$1)
+SUMIFS(#REF!,#REF!,"Lấy",#REF!,AV$2,#REF!,AV$3,#REF!,AV$1,#REF!,$L96)</f>
        <v>#REF!</v>
      </c>
      <c r="AW96" s="335" t="e">
        <f>SUMIFS(#REF!,#REF!,AW$2,#REF!,AW$3,#REF!,$L96,#REF!,AW$1)
+SUMIFS(#REF!,#REF!,AW$2,#REF!,AW$3,#REF!,$L96,#REF!,AW$1)
+SUMIFS(#REF!,#REF!,"Lấy",#REF!,AW$2,#REF!,AW$3,#REF!,AW$1,#REF!,$L96)</f>
        <v>#REF!</v>
      </c>
      <c r="AX96" s="335" t="e">
        <f>SUMIFS(#REF!,#REF!,AX$2,#REF!,AX$3,#REF!,$L96,#REF!,AX$1)
+SUMIFS(#REF!,#REF!,AX$2,#REF!,AX$3,#REF!,$L96,#REF!,AX$1)
+SUMIFS(#REF!,#REF!,"Lấy",#REF!,AX$2,#REF!,AX$3,#REF!,AX$1,#REF!,$L96)</f>
        <v>#REF!</v>
      </c>
      <c r="AY96" s="335" t="e">
        <f>SUMIFS(#REF!,#REF!,AY$2,#REF!,AY$3,#REF!,$L96,#REF!,AY$1)
+SUMIFS(#REF!,#REF!,AY$2,#REF!,AY$3,#REF!,$L96,#REF!,AY$1)
+SUMIFS(#REF!,#REF!,"Lấy",#REF!,AY$2,#REF!,AY$3,#REF!,AY$1,#REF!,$L96)</f>
        <v>#REF!</v>
      </c>
      <c r="AZ96" s="335" t="e">
        <f>SUMIFS(#REF!,#REF!,AZ$2,#REF!,AZ$3,#REF!,$L96,#REF!,AZ$1)
+SUMIFS(#REF!,#REF!,AZ$2,#REF!,AZ$3,#REF!,$L96,#REF!,AZ$1)
+SUMIFS(#REF!,#REF!,"Lấy",#REF!,AZ$2,#REF!,AZ$3,#REF!,AZ$1,#REF!,$L96)</f>
        <v>#REF!</v>
      </c>
      <c r="BA96" s="335" t="e">
        <f>SUMIFS(#REF!,#REF!,BA$2,#REF!,BA$3,#REF!,$L96,#REF!,BA$1)
+SUMIFS(#REF!,#REF!,BA$2,#REF!,BA$3,#REF!,$L96,#REF!,BA$1)
+SUMIFS(#REF!,#REF!,"Lấy",#REF!,BA$2,#REF!,BA$3,#REF!,BA$1,#REF!,$L96)</f>
        <v>#REF!</v>
      </c>
      <c r="BB96" s="335" t="e">
        <f>SUMIFS(#REF!,#REF!,BB$2,#REF!,BB$3,#REF!,$L96,#REF!,BB$1)
+SUMIFS(#REF!,#REF!,BB$2,#REF!,BB$3,#REF!,$L96,#REF!,BB$1)
+SUMIFS(#REF!,#REF!,"Lấy",#REF!,BB$2,#REF!,BB$3,#REF!,BB$1,#REF!,$L96)</f>
        <v>#REF!</v>
      </c>
      <c r="BC96" s="335" t="e">
        <f>SUMIFS(#REF!,#REF!,BC$2,#REF!,BC$3,#REF!,$L96,#REF!,BC$1)
+SUMIFS(#REF!,#REF!,BC$2,#REF!,BC$3,#REF!,$L96,#REF!,BC$1)
+SUMIFS(#REF!,#REF!,"Lấy",#REF!,BC$2,#REF!,BC$3,#REF!,BC$1,#REF!,$L96)</f>
        <v>#REF!</v>
      </c>
      <c r="BD96" s="335" t="e">
        <f>SUMIFS(#REF!,#REF!,BD$2,#REF!,BD$3,#REF!,$L96,#REF!,BD$1)
+SUMIFS(#REF!,#REF!,BD$2,#REF!,BD$3,#REF!,$L96,#REF!,BD$1)
+SUMIFS(#REF!,#REF!,"Lấy",#REF!,BD$2,#REF!,BD$3,#REF!,BD$1,#REF!,$L96)</f>
        <v>#REF!</v>
      </c>
      <c r="BE96" s="335" t="e">
        <f>SUMIFS(#REF!,#REF!,BE$2,#REF!,BE$3,#REF!,$L96,#REF!,BE$1)
+SUMIFS(#REF!,#REF!,BE$2,#REF!,BE$3,#REF!,$L96,#REF!,BE$1)
+SUMIFS(#REF!,#REF!,"Lấy",#REF!,BE$2,#REF!,BE$3,#REF!,BE$1,#REF!,$L96)</f>
        <v>#REF!</v>
      </c>
      <c r="BF96" s="336" t="e">
        <f t="shared" si="11"/>
        <v>#REF!</v>
      </c>
      <c r="BH96" s="335" t="e">
        <f>SUMIFS(#REF!,#REF!,BH$2,#REF!,BH$3,#REF!,$L96,#REF!,BH$1)
+SUMIFS(#REF!,#REF!,BH$2,#REF!,BH$3,#REF!,$L96,#REF!,BH$1)
+SUMIFS(#REF!,#REF!,"Lấy",#REF!,BH$2,#REF!,BH$3,#REF!,BH$1,#REF!,$L96)</f>
        <v>#REF!</v>
      </c>
      <c r="BI96" s="335" t="e">
        <f>SUMIFS(#REF!,#REF!,BI$2,#REF!,BI$3,#REF!,$L96,#REF!,BI$1)
+SUMIFS(#REF!,#REF!,BI$2,#REF!,BI$3,#REF!,$L96,#REF!,BI$1)
+SUMIFS(#REF!,#REF!,"Lấy",#REF!,BI$2,#REF!,BI$3,#REF!,BI$1,#REF!,$L96)</f>
        <v>#REF!</v>
      </c>
      <c r="BJ96" s="335" t="e">
        <f>SUMIFS(#REF!,#REF!,BJ$2,#REF!,BJ$3,#REF!,$L96,#REF!,BJ$1)
+SUMIFS(#REF!,#REF!,BJ$2,#REF!,BJ$3,#REF!,$L96,#REF!,BJ$1)
+SUMIFS(#REF!,#REF!,"Lấy",#REF!,BJ$2,#REF!,BJ$3,#REF!,BJ$1,#REF!,$L96)</f>
        <v>#REF!</v>
      </c>
      <c r="BK96" s="335" t="e">
        <f>SUMIFS(#REF!,#REF!,BK$2,#REF!,BK$3,#REF!,$L96,#REF!,BK$1)
+SUMIFS(#REF!,#REF!,BK$2,#REF!,BK$3,#REF!,$L96,#REF!,BK$1)
+SUMIFS(#REF!,#REF!,"Lấy",#REF!,BK$2,#REF!,BK$3,#REF!,BK$1,#REF!,$L96)</f>
        <v>#REF!</v>
      </c>
      <c r="BL96" s="335" t="e">
        <f>SUMIFS(#REF!,#REF!,BL$2,#REF!,BL$3,#REF!,$L96,#REF!,BL$1)
+SUMIFS(#REF!,#REF!,BL$2,#REF!,BL$3,#REF!,$L96,#REF!,BL$1)
+SUMIFS(#REF!,#REF!,"Lấy",#REF!,BL$2,#REF!,BL$3,#REF!,BL$1,#REF!,$L96)</f>
        <v>#REF!</v>
      </c>
      <c r="BM96" s="335" t="e">
        <f>SUMIFS(#REF!,#REF!,BM$2,#REF!,BM$3,#REF!,$L96,#REF!,BM$1)
+SUMIFS(#REF!,#REF!,BM$2,#REF!,BM$3,#REF!,$L96,#REF!,BM$1)
+SUMIFS(#REF!,#REF!,"Lấy",#REF!,BM$2,#REF!,BM$3,#REF!,BM$1,#REF!,$L96)</f>
        <v>#REF!</v>
      </c>
      <c r="BN96" s="335" t="e">
        <f>SUMIFS(#REF!,#REF!,BN$2,#REF!,BN$3,#REF!,$L96,#REF!,BN$1)
+SUMIFS(#REF!,#REF!,BN$2,#REF!,BN$3,#REF!,$L96,#REF!,BN$1)
+SUMIFS(#REF!,#REF!,"Lấy",#REF!,BN$2,#REF!,BN$3,#REF!,BN$1,#REF!,$L96)</f>
        <v>#REF!</v>
      </c>
      <c r="BO96" s="335" t="e">
        <f>SUMIFS(#REF!,#REF!,BO$2,#REF!,BO$3,#REF!,$L96,#REF!,BO$1)
+SUMIFS(#REF!,#REF!,BO$2,#REF!,BO$3,#REF!,$L96,#REF!,BO$1)
+SUMIFS(#REF!,#REF!,"Lấy",#REF!,BO$2,#REF!,BO$3,#REF!,BO$1,#REF!,$L96)</f>
        <v>#REF!</v>
      </c>
      <c r="BP96" s="335" t="e">
        <f>SUMIFS(#REF!,#REF!,BP$2,#REF!,BP$3,#REF!,$L96,#REF!,BP$1)
+SUMIFS(#REF!,#REF!,BP$2,#REF!,BP$3,#REF!,$L96,#REF!,BP$1)
+SUMIFS(#REF!,#REF!,"Lấy",#REF!,BP$2,#REF!,BP$3,#REF!,BP$1,#REF!,$L96)</f>
        <v>#REF!</v>
      </c>
      <c r="BQ96" s="335" t="e">
        <f>SUMIFS(#REF!,#REF!,BQ$2,#REF!,BQ$3,#REF!,$L96,#REF!,BQ$1)
+SUMIFS(#REF!,#REF!,BQ$2,#REF!,BQ$3,#REF!,$L96,#REF!,BQ$1)
+SUMIFS(#REF!,#REF!,"Lấy",#REF!,BQ$2,#REF!,BQ$3,#REF!,BQ$1,#REF!,$L96)</f>
        <v>#REF!</v>
      </c>
      <c r="BR96" s="335" t="e">
        <f>SUMIFS(#REF!,#REF!,BR$2,#REF!,BR$3,#REF!,$L96,#REF!,BR$1)
+SUMIFS(#REF!,#REF!,BR$2,#REF!,BR$3,#REF!,$L96,#REF!,BR$1)
+SUMIFS(#REF!,#REF!,"Lấy",#REF!,BR$2,#REF!,BR$3,#REF!,BR$1,#REF!,$L96)</f>
        <v>#REF!</v>
      </c>
      <c r="BS96" s="335" t="e">
        <f>SUMIFS(#REF!,#REF!,BS$2,#REF!,BS$3,#REF!,$L96,#REF!,BS$1)
+SUMIFS(#REF!,#REF!,BS$2,#REF!,BS$3,#REF!,$L96,#REF!,BS$1)
+SUMIFS(#REF!,#REF!,"Lấy",#REF!,BS$2,#REF!,BS$3,#REF!,BS$1,#REF!,$L96)</f>
        <v>#REF!</v>
      </c>
      <c r="BT96" s="336" t="e">
        <f t="shared" si="12"/>
        <v>#REF!</v>
      </c>
      <c r="BV96" s="331">
        <v>0</v>
      </c>
      <c r="BW96" s="331">
        <v>0</v>
      </c>
      <c r="BX96" s="331">
        <v>0</v>
      </c>
      <c r="BY96" s="331">
        <v>0</v>
      </c>
      <c r="BZ96" s="331">
        <v>0</v>
      </c>
      <c r="CA96" s="331">
        <v>0</v>
      </c>
      <c r="CB96" s="331">
        <v>0</v>
      </c>
      <c r="CC96" s="331">
        <v>0</v>
      </c>
      <c r="CD96" s="331">
        <v>0</v>
      </c>
      <c r="CE96" s="331">
        <v>0</v>
      </c>
      <c r="CF96" s="331">
        <v>0</v>
      </c>
      <c r="CG96" s="331">
        <v>0</v>
      </c>
      <c r="CH96" s="336">
        <f t="shared" si="13"/>
        <v>0</v>
      </c>
      <c r="CI96" s="377">
        <f t="shared" si="14"/>
        <v>0</v>
      </c>
      <c r="CJ96" s="331">
        <v>0</v>
      </c>
      <c r="CK96" s="331">
        <v>0</v>
      </c>
      <c r="CL96" s="331">
        <v>0</v>
      </c>
      <c r="CM96" s="331">
        <v>0</v>
      </c>
      <c r="CN96" s="331">
        <v>0</v>
      </c>
      <c r="CO96" s="335"/>
      <c r="CP96" s="335"/>
      <c r="CQ96" s="335"/>
      <c r="CR96" s="335"/>
      <c r="CS96" s="335"/>
      <c r="CT96" s="335"/>
      <c r="CU96" s="335"/>
      <c r="CV96" s="336">
        <f t="shared" si="15"/>
        <v>0</v>
      </c>
      <c r="CX96" s="1033"/>
    </row>
    <row r="97" spans="1:102" ht="27.6" x14ac:dyDescent="0.25">
      <c r="B97" s="172">
        <f>IF(C97=0,"",MAX($B$7:B96)+1)</f>
        <v>89</v>
      </c>
      <c r="C97" s="21">
        <v>6413002202</v>
      </c>
      <c r="D97" s="9" t="str">
        <f>_xlfn.XLOOKUP(C97,'COA_DTGroup_Update 20260428'!$C$410:$C$854,'COA_DTGroup_Update 20260428'!$A$410:$A$854,"")</f>
        <v>Chi phí sửa chữa khuôn, bảo trì khuôn</v>
      </c>
      <c r="E97" s="9" t="s">
        <v>156</v>
      </c>
      <c r="F97" s="21" t="s">
        <v>886</v>
      </c>
      <c r="G97" s="171" t="s">
        <v>887</v>
      </c>
      <c r="H97" s="179">
        <f>VLOOKUP(C97,'COA_DTGroup_Update 20260428'!C:D,2,0)</f>
        <v>641</v>
      </c>
      <c r="I97" s="179">
        <v>45</v>
      </c>
      <c r="J97" s="198" t="s">
        <v>156</v>
      </c>
      <c r="K97" s="222" t="s">
        <v>226</v>
      </c>
      <c r="L97" s="1051" t="s">
        <v>2130</v>
      </c>
      <c r="M97" s="287" t="s">
        <v>2259</v>
      </c>
      <c r="N97" s="1039"/>
      <c r="O97" s="1039" t="s">
        <v>2130</v>
      </c>
      <c r="P97" s="1" t="b">
        <v>0</v>
      </c>
      <c r="R97" s="333" t="e">
        <f>SUMIFS(#REF!,#REF!,R$2,#REF!,R$3,#REF!,$L97,#REF!,R$1)
+SUMIFS(#REF!,#REF!,R$2,#REF!,R$3,#REF!,$L97,#REF!,R$1)
+SUMIFS(#REF!,#REF!,"Lấy",#REF!,R$2,#REF!,R$3,#REF!,R$1,#REF!,$L97)</f>
        <v>#REF!</v>
      </c>
      <c r="S97" s="333" t="e">
        <f>SUMIFS(#REF!,#REF!,S$2,#REF!,S$3,#REF!,$L97,#REF!,S$1)
+SUMIFS(#REF!,#REF!,S$2,#REF!,S$3,#REF!,$L97,#REF!,S$1)
+SUMIFS(#REF!,#REF!,"Lấy",#REF!,S$2,#REF!,S$3,#REF!,S$1,#REF!,$L97)</f>
        <v>#REF!</v>
      </c>
      <c r="T97" s="333" t="e">
        <f>SUMIFS(#REF!,#REF!,T$2,#REF!,T$3,#REF!,$L97,#REF!,T$1)
+SUMIFS(#REF!,#REF!,T$2,#REF!,T$3,#REF!,$L97,#REF!,T$1)
+SUMIFS(#REF!,#REF!,"Lấy",#REF!,T$2,#REF!,T$3,#REF!,T$1,#REF!,$L97)</f>
        <v>#REF!</v>
      </c>
      <c r="U97" s="333" t="e">
        <f>SUMIFS(#REF!,#REF!,U$2,#REF!,U$3,#REF!,$L97,#REF!,U$1)
+SUMIFS(#REF!,#REF!,U$2,#REF!,U$3,#REF!,$L97,#REF!,U$1)
+SUMIFS(#REF!,#REF!,"Lấy",#REF!,U$2,#REF!,U$3,#REF!,U$1,#REF!,$L97)</f>
        <v>#REF!</v>
      </c>
      <c r="V97" s="333" t="e">
        <f>SUMIFS(#REF!,#REF!,V$2,#REF!,V$3,#REF!,$L97,#REF!,V$1)
+SUMIFS(#REF!,#REF!,V$2,#REF!,V$3,#REF!,$L97,#REF!,V$1)
+SUMIFS(#REF!,#REF!,"Lấy",#REF!,V$2,#REF!,V$3,#REF!,V$1,#REF!,$L97)</f>
        <v>#REF!</v>
      </c>
      <c r="W97" s="333" t="e">
        <f>SUMIFS(#REF!,#REF!,W$2,#REF!,W$3,#REF!,$L97,#REF!,W$1)
+SUMIFS(#REF!,#REF!,W$2,#REF!,W$3,#REF!,$L97,#REF!,W$1)
+SUMIFS(#REF!,#REF!,"Lấy",#REF!,W$2,#REF!,W$3,#REF!,W$1,#REF!,$L97)</f>
        <v>#REF!</v>
      </c>
      <c r="X97" s="333" t="e">
        <f>SUMIFS(#REF!,#REF!,X$2,#REF!,X$3,#REF!,$L97,#REF!,X$1)
+SUMIFS(#REF!,#REF!,X$2,#REF!,X$3,#REF!,$L97,#REF!,X$1)
+SUMIFS(#REF!,#REF!,"Lấy",#REF!,X$2,#REF!,X$3,#REF!,X$1,#REF!,$L97)</f>
        <v>#REF!</v>
      </c>
      <c r="Y97" s="333" t="e">
        <f>SUMIFS(#REF!,#REF!,Y$2,#REF!,Y$3,#REF!,$L97,#REF!,Y$1)
+SUMIFS(#REF!,#REF!,Y$2,#REF!,Y$3,#REF!,$L97,#REF!,Y$1)
+SUMIFS(#REF!,#REF!,"Lấy",#REF!,Y$2,#REF!,Y$3,#REF!,Y$1,#REF!,$L97)</f>
        <v>#REF!</v>
      </c>
      <c r="Z97" s="333" t="e">
        <f>SUMIFS(#REF!,#REF!,Z$2,#REF!,Z$3,#REF!,$L97,#REF!,Z$1)
+SUMIFS(#REF!,#REF!,Z$2,#REF!,Z$3,#REF!,$L97,#REF!,Z$1)
+SUMIFS(#REF!,#REF!,"Lấy",#REF!,Z$2,#REF!,Z$3,#REF!,Z$1,#REF!,$L97)</f>
        <v>#REF!</v>
      </c>
      <c r="AA97" s="333" t="e">
        <f>SUMIFS(#REF!,#REF!,AA$2,#REF!,AA$3,#REF!,$L97,#REF!,AA$1)
+SUMIFS(#REF!,#REF!,AA$2,#REF!,AA$3,#REF!,$L97,#REF!,AA$1)
+SUMIFS(#REF!,#REF!,"Lấy",#REF!,AA$2,#REF!,AA$3,#REF!,AA$1,#REF!,$L97)</f>
        <v>#REF!</v>
      </c>
      <c r="AB97" s="333" t="e">
        <f>SUMIFS(#REF!,#REF!,AB$2,#REF!,AB$3,#REF!,$L97,#REF!,AB$1)
+SUMIFS(#REF!,#REF!,AB$2,#REF!,AB$3,#REF!,$L97,#REF!,AB$1)
+SUMIFS(#REF!,#REF!,"Lấy",#REF!,AB$2,#REF!,AB$3,#REF!,AB$1,#REF!,$L97)</f>
        <v>#REF!</v>
      </c>
      <c r="AC97" s="333" t="e">
        <f>SUMIFS(#REF!,#REF!,AC$2,#REF!,AC$3,#REF!,$L97,#REF!,AC$1)
+SUMIFS(#REF!,#REF!,AC$2,#REF!,AC$3,#REF!,$L97,#REF!,AC$1)
+SUMIFS(#REF!,#REF!,"Lấy",#REF!,AC$2,#REF!,AC$3,#REF!,AC$1,#REF!,$L97)</f>
        <v>#REF!</v>
      </c>
      <c r="AD97" s="334" t="e">
        <f t="shared" si="9"/>
        <v>#REF!</v>
      </c>
      <c r="AF97" s="333" t="e">
        <f>SUMIFS(#REF!,#REF!,AF$2,#REF!,AF$3,#REF!,$L97,#REF!,AF$1)
+SUMIFS(#REF!,#REF!,AF$2,#REF!,AF$3,#REF!,$L97,#REF!,AF$1)
+SUMIFS(#REF!,#REF!,"Lấy",#REF!,AF$2,#REF!,AF$3,#REF!,AF$1,#REF!,$L97)</f>
        <v>#REF!</v>
      </c>
      <c r="AG97" s="333" t="e">
        <f>SUMIFS(#REF!,#REF!,AG$2,#REF!,AG$3,#REF!,$L97,#REF!,AG$1)
+SUMIFS(#REF!,#REF!,AG$2,#REF!,AG$3,#REF!,$L97,#REF!,AG$1)
+SUMIFS(#REF!,#REF!,"Lấy",#REF!,AG$2,#REF!,AG$3,#REF!,AG$1,#REF!,$L97)</f>
        <v>#REF!</v>
      </c>
      <c r="AH97" s="333" t="e">
        <f>SUMIFS(#REF!,#REF!,AH$2,#REF!,AH$3,#REF!,$L97,#REF!,AH$1)
+SUMIFS(#REF!,#REF!,AH$2,#REF!,AH$3,#REF!,$L97,#REF!,AH$1)
+SUMIFS(#REF!,#REF!,"Lấy",#REF!,AH$2,#REF!,AH$3,#REF!,AH$1,#REF!,$L97)</f>
        <v>#REF!</v>
      </c>
      <c r="AI97" s="333" t="e">
        <f>SUMIFS(#REF!,#REF!,AI$2,#REF!,AI$3,#REF!,$L97,#REF!,AI$1)
+SUMIFS(#REF!,#REF!,AI$2,#REF!,AI$3,#REF!,$L97,#REF!,AI$1)
+SUMIFS(#REF!,#REF!,"Lấy",#REF!,AI$2,#REF!,AI$3,#REF!,AI$1,#REF!,$L97)</f>
        <v>#REF!</v>
      </c>
      <c r="AJ97" s="333" t="e">
        <f>SUMIFS(#REF!,#REF!,AJ$2,#REF!,AJ$3,#REF!,$L97,#REF!,AJ$1)
+SUMIFS(#REF!,#REF!,AJ$2,#REF!,AJ$3,#REF!,$L97,#REF!,AJ$1)
+SUMIFS(#REF!,#REF!,"Lấy",#REF!,AJ$2,#REF!,AJ$3,#REF!,AJ$1,#REF!,$L97)</f>
        <v>#REF!</v>
      </c>
      <c r="AK97" s="333" t="e">
        <f>SUMIFS(#REF!,#REF!,AK$2,#REF!,AK$3,#REF!,$L97,#REF!,AK$1)
+SUMIFS(#REF!,#REF!,AK$2,#REF!,AK$3,#REF!,$L97,#REF!,AK$1)
+SUMIFS(#REF!,#REF!,"Lấy",#REF!,AK$2,#REF!,AK$3,#REF!,AK$1,#REF!,$L97)</f>
        <v>#REF!</v>
      </c>
      <c r="AL97" s="333" t="e">
        <f>SUMIFS(#REF!,#REF!,AL$2,#REF!,AL$3,#REF!,$L97,#REF!,AL$1)
+SUMIFS(#REF!,#REF!,AL$2,#REF!,AL$3,#REF!,$L97,#REF!,AL$1)
+SUMIFS(#REF!,#REF!,"Lấy",#REF!,AL$2,#REF!,AL$3,#REF!,AL$1,#REF!,$L97)</f>
        <v>#REF!</v>
      </c>
      <c r="AM97" s="333" t="e">
        <f>SUMIFS(#REF!,#REF!,AM$2,#REF!,AM$3,#REF!,$L97,#REF!,AM$1)
+SUMIFS(#REF!,#REF!,AM$2,#REF!,AM$3,#REF!,$L97,#REF!,AM$1)
+SUMIFS(#REF!,#REF!,"Lấy",#REF!,AM$2,#REF!,AM$3,#REF!,AM$1,#REF!,$L97)</f>
        <v>#REF!</v>
      </c>
      <c r="AN97" s="333" t="e">
        <f>SUMIFS(#REF!,#REF!,AN$2,#REF!,AN$3,#REF!,$L97,#REF!,AN$1)
+SUMIFS(#REF!,#REF!,AN$2,#REF!,AN$3,#REF!,$L97,#REF!,AN$1)
+SUMIFS(#REF!,#REF!,"Lấy",#REF!,AN$2,#REF!,AN$3,#REF!,AN$1,#REF!,$L97)</f>
        <v>#REF!</v>
      </c>
      <c r="AO97" s="333" t="e">
        <f>SUMIFS(#REF!,#REF!,AO$2,#REF!,AO$3,#REF!,$L97,#REF!,AO$1)
+SUMIFS(#REF!,#REF!,AO$2,#REF!,AO$3,#REF!,$L97,#REF!,AO$1)
+SUMIFS(#REF!,#REF!,"Lấy",#REF!,AO$2,#REF!,AO$3,#REF!,AO$1,#REF!,$L97)</f>
        <v>#REF!</v>
      </c>
      <c r="AP97" s="333" t="e">
        <f>SUMIFS(#REF!,#REF!,AP$2,#REF!,AP$3,#REF!,$L97,#REF!,AP$1)
+SUMIFS(#REF!,#REF!,AP$2,#REF!,AP$3,#REF!,$L97,#REF!,AP$1)
+SUMIFS(#REF!,#REF!,"Lấy",#REF!,AP$2,#REF!,AP$3,#REF!,AP$1,#REF!,$L97)</f>
        <v>#REF!</v>
      </c>
      <c r="AQ97" s="333" t="e">
        <f>SUMIFS(#REF!,#REF!,AQ$2,#REF!,AQ$3,#REF!,$L97,#REF!,AQ$1)
+SUMIFS(#REF!,#REF!,AQ$2,#REF!,AQ$3,#REF!,$L97,#REF!,AQ$1)
+SUMIFS(#REF!,#REF!,"Lấy",#REF!,AQ$2,#REF!,AQ$3,#REF!,AQ$1,#REF!,$L97)</f>
        <v>#REF!</v>
      </c>
      <c r="AR97" s="334" t="e">
        <f t="shared" si="10"/>
        <v>#REF!</v>
      </c>
      <c r="AT97" s="333" t="e">
        <f>SUMIFS(#REF!,#REF!,AT$2,#REF!,AT$3,#REF!,$L97,#REF!,AT$1)
+SUMIFS(#REF!,#REF!,AT$2,#REF!,AT$3,#REF!,$L97,#REF!,AT$1)
+SUMIFS(#REF!,#REF!,"Lấy",#REF!,AT$2,#REF!,AT$3,#REF!,AT$1,#REF!,$L97)</f>
        <v>#REF!</v>
      </c>
      <c r="AU97" s="333" t="e">
        <f>SUMIFS(#REF!,#REF!,AU$2,#REF!,AU$3,#REF!,$L97,#REF!,AU$1)
+SUMIFS(#REF!,#REF!,AU$2,#REF!,AU$3,#REF!,$L97,#REF!,AU$1)
+SUMIFS(#REF!,#REF!,"Lấy",#REF!,AU$2,#REF!,AU$3,#REF!,AU$1,#REF!,$L97)</f>
        <v>#REF!</v>
      </c>
      <c r="AV97" s="333" t="e">
        <f>SUMIFS(#REF!,#REF!,AV$2,#REF!,AV$3,#REF!,$L97,#REF!,AV$1)
+SUMIFS(#REF!,#REF!,AV$2,#REF!,AV$3,#REF!,$L97,#REF!,AV$1)
+SUMIFS(#REF!,#REF!,"Lấy",#REF!,AV$2,#REF!,AV$3,#REF!,AV$1,#REF!,$L97)</f>
        <v>#REF!</v>
      </c>
      <c r="AW97" s="333" t="e">
        <f>SUMIFS(#REF!,#REF!,AW$2,#REF!,AW$3,#REF!,$L97,#REF!,AW$1)
+SUMIFS(#REF!,#REF!,AW$2,#REF!,AW$3,#REF!,$L97,#REF!,AW$1)
+SUMIFS(#REF!,#REF!,"Lấy",#REF!,AW$2,#REF!,AW$3,#REF!,AW$1,#REF!,$L97)</f>
        <v>#REF!</v>
      </c>
      <c r="AX97" s="333" t="e">
        <f>SUMIFS(#REF!,#REF!,AX$2,#REF!,AX$3,#REF!,$L97,#REF!,AX$1)
+SUMIFS(#REF!,#REF!,AX$2,#REF!,AX$3,#REF!,$L97,#REF!,AX$1)
+SUMIFS(#REF!,#REF!,"Lấy",#REF!,AX$2,#REF!,AX$3,#REF!,AX$1,#REF!,$L97)</f>
        <v>#REF!</v>
      </c>
      <c r="AY97" s="333" t="e">
        <f>SUMIFS(#REF!,#REF!,AY$2,#REF!,AY$3,#REF!,$L97,#REF!,AY$1)
+SUMIFS(#REF!,#REF!,AY$2,#REF!,AY$3,#REF!,$L97,#REF!,AY$1)
+SUMIFS(#REF!,#REF!,"Lấy",#REF!,AY$2,#REF!,AY$3,#REF!,AY$1,#REF!,$L97)</f>
        <v>#REF!</v>
      </c>
      <c r="AZ97" s="333" t="e">
        <f>SUMIFS(#REF!,#REF!,AZ$2,#REF!,AZ$3,#REF!,$L97,#REF!,AZ$1)
+SUMIFS(#REF!,#REF!,AZ$2,#REF!,AZ$3,#REF!,$L97,#REF!,AZ$1)
+SUMIFS(#REF!,#REF!,"Lấy",#REF!,AZ$2,#REF!,AZ$3,#REF!,AZ$1,#REF!,$L97)</f>
        <v>#REF!</v>
      </c>
      <c r="BA97" s="333" t="e">
        <f>SUMIFS(#REF!,#REF!,BA$2,#REF!,BA$3,#REF!,$L97,#REF!,BA$1)
+SUMIFS(#REF!,#REF!,BA$2,#REF!,BA$3,#REF!,$L97,#REF!,BA$1)
+SUMIFS(#REF!,#REF!,"Lấy",#REF!,BA$2,#REF!,BA$3,#REF!,BA$1,#REF!,$L97)</f>
        <v>#REF!</v>
      </c>
      <c r="BB97" s="333" t="e">
        <f>SUMIFS(#REF!,#REF!,BB$2,#REF!,BB$3,#REF!,$L97,#REF!,BB$1)
+SUMIFS(#REF!,#REF!,BB$2,#REF!,BB$3,#REF!,$L97,#REF!,BB$1)
+SUMIFS(#REF!,#REF!,"Lấy",#REF!,BB$2,#REF!,BB$3,#REF!,BB$1,#REF!,$L97)</f>
        <v>#REF!</v>
      </c>
      <c r="BC97" s="333" t="e">
        <f>SUMIFS(#REF!,#REF!,BC$2,#REF!,BC$3,#REF!,$L97,#REF!,BC$1)
+SUMIFS(#REF!,#REF!,BC$2,#REF!,BC$3,#REF!,$L97,#REF!,BC$1)
+SUMIFS(#REF!,#REF!,"Lấy",#REF!,BC$2,#REF!,BC$3,#REF!,BC$1,#REF!,$L97)</f>
        <v>#REF!</v>
      </c>
      <c r="BD97" s="333" t="e">
        <f>SUMIFS(#REF!,#REF!,BD$2,#REF!,BD$3,#REF!,$L97,#REF!,BD$1)
+SUMIFS(#REF!,#REF!,BD$2,#REF!,BD$3,#REF!,$L97,#REF!,BD$1)
+SUMIFS(#REF!,#REF!,"Lấy",#REF!,BD$2,#REF!,BD$3,#REF!,BD$1,#REF!,$L97)</f>
        <v>#REF!</v>
      </c>
      <c r="BE97" s="333" t="e">
        <f>SUMIFS(#REF!,#REF!,BE$2,#REF!,BE$3,#REF!,$L97,#REF!,BE$1)
+SUMIFS(#REF!,#REF!,BE$2,#REF!,BE$3,#REF!,$L97,#REF!,BE$1)
+SUMIFS(#REF!,#REF!,"Lấy",#REF!,BE$2,#REF!,BE$3,#REF!,BE$1,#REF!,$L97)</f>
        <v>#REF!</v>
      </c>
      <c r="BF97" s="334" t="e">
        <f t="shared" si="11"/>
        <v>#REF!</v>
      </c>
      <c r="BH97" s="333" t="e">
        <f>SUMIFS(#REF!,#REF!,BH$2,#REF!,BH$3,#REF!,$L97,#REF!,BH$1)
+SUMIFS(#REF!,#REF!,BH$2,#REF!,BH$3,#REF!,$L97,#REF!,BH$1)
+SUMIFS(#REF!,#REF!,"Lấy",#REF!,BH$2,#REF!,BH$3,#REF!,BH$1,#REF!,$L97)</f>
        <v>#REF!</v>
      </c>
      <c r="BI97" s="333" t="e">
        <f>SUMIFS(#REF!,#REF!,BI$2,#REF!,BI$3,#REF!,$L97,#REF!,BI$1)
+SUMIFS(#REF!,#REF!,BI$2,#REF!,BI$3,#REF!,$L97,#REF!,BI$1)
+SUMIFS(#REF!,#REF!,"Lấy",#REF!,BI$2,#REF!,BI$3,#REF!,BI$1,#REF!,$L97)</f>
        <v>#REF!</v>
      </c>
      <c r="BJ97" s="333" t="e">
        <f>SUMIFS(#REF!,#REF!,BJ$2,#REF!,BJ$3,#REF!,$L97,#REF!,BJ$1)
+SUMIFS(#REF!,#REF!,BJ$2,#REF!,BJ$3,#REF!,$L97,#REF!,BJ$1)
+SUMIFS(#REF!,#REF!,"Lấy",#REF!,BJ$2,#REF!,BJ$3,#REF!,BJ$1,#REF!,$L97)</f>
        <v>#REF!</v>
      </c>
      <c r="BK97" s="333" t="e">
        <f>SUMIFS(#REF!,#REF!,BK$2,#REF!,BK$3,#REF!,$L97,#REF!,BK$1)
+SUMIFS(#REF!,#REF!,BK$2,#REF!,BK$3,#REF!,$L97,#REF!,BK$1)
+SUMIFS(#REF!,#REF!,"Lấy",#REF!,BK$2,#REF!,BK$3,#REF!,BK$1,#REF!,$L97)</f>
        <v>#REF!</v>
      </c>
      <c r="BL97" s="333" t="e">
        <f>SUMIFS(#REF!,#REF!,BL$2,#REF!,BL$3,#REF!,$L97,#REF!,BL$1)
+SUMIFS(#REF!,#REF!,BL$2,#REF!,BL$3,#REF!,$L97,#REF!,BL$1)
+SUMIFS(#REF!,#REF!,"Lấy",#REF!,BL$2,#REF!,BL$3,#REF!,BL$1,#REF!,$L97)</f>
        <v>#REF!</v>
      </c>
      <c r="BM97" s="333" t="e">
        <f>SUMIFS(#REF!,#REF!,BM$2,#REF!,BM$3,#REF!,$L97,#REF!,BM$1)
+SUMIFS(#REF!,#REF!,BM$2,#REF!,BM$3,#REF!,$L97,#REF!,BM$1)
+SUMIFS(#REF!,#REF!,"Lấy",#REF!,BM$2,#REF!,BM$3,#REF!,BM$1,#REF!,$L97)</f>
        <v>#REF!</v>
      </c>
      <c r="BN97" s="333" t="e">
        <f>SUMIFS(#REF!,#REF!,BN$2,#REF!,BN$3,#REF!,$L97,#REF!,BN$1)
+SUMIFS(#REF!,#REF!,BN$2,#REF!,BN$3,#REF!,$L97,#REF!,BN$1)
+SUMIFS(#REF!,#REF!,"Lấy",#REF!,BN$2,#REF!,BN$3,#REF!,BN$1,#REF!,$L97)</f>
        <v>#REF!</v>
      </c>
      <c r="BO97" s="333" t="e">
        <f>SUMIFS(#REF!,#REF!,BO$2,#REF!,BO$3,#REF!,$L97,#REF!,BO$1)
+SUMIFS(#REF!,#REF!,BO$2,#REF!,BO$3,#REF!,$L97,#REF!,BO$1)
+SUMIFS(#REF!,#REF!,"Lấy",#REF!,BO$2,#REF!,BO$3,#REF!,BO$1,#REF!,$L97)</f>
        <v>#REF!</v>
      </c>
      <c r="BP97" s="333" t="e">
        <f>SUMIFS(#REF!,#REF!,BP$2,#REF!,BP$3,#REF!,$L97,#REF!,BP$1)
+SUMIFS(#REF!,#REF!,BP$2,#REF!,BP$3,#REF!,$L97,#REF!,BP$1)
+SUMIFS(#REF!,#REF!,"Lấy",#REF!,BP$2,#REF!,BP$3,#REF!,BP$1,#REF!,$L97)</f>
        <v>#REF!</v>
      </c>
      <c r="BQ97" s="333" t="e">
        <f>SUMIFS(#REF!,#REF!,BQ$2,#REF!,BQ$3,#REF!,$L97,#REF!,BQ$1)
+SUMIFS(#REF!,#REF!,BQ$2,#REF!,BQ$3,#REF!,$L97,#REF!,BQ$1)
+SUMIFS(#REF!,#REF!,"Lấy",#REF!,BQ$2,#REF!,BQ$3,#REF!,BQ$1,#REF!,$L97)</f>
        <v>#REF!</v>
      </c>
      <c r="BR97" s="333" t="e">
        <f>SUMIFS(#REF!,#REF!,BR$2,#REF!,BR$3,#REF!,$L97,#REF!,BR$1)
+SUMIFS(#REF!,#REF!,BR$2,#REF!,BR$3,#REF!,$L97,#REF!,BR$1)
+SUMIFS(#REF!,#REF!,"Lấy",#REF!,BR$2,#REF!,BR$3,#REF!,BR$1,#REF!,$L97)</f>
        <v>#REF!</v>
      </c>
      <c r="BS97" s="333" t="e">
        <f>SUMIFS(#REF!,#REF!,BS$2,#REF!,BS$3,#REF!,$L97,#REF!,BS$1)
+SUMIFS(#REF!,#REF!,BS$2,#REF!,BS$3,#REF!,$L97,#REF!,BS$1)
+SUMIFS(#REF!,#REF!,"Lấy",#REF!,BS$2,#REF!,BS$3,#REF!,BS$1,#REF!,$L97)</f>
        <v>#REF!</v>
      </c>
      <c r="BT97" s="334" t="e">
        <f t="shared" si="12"/>
        <v>#REF!</v>
      </c>
      <c r="BV97" s="331">
        <v>0</v>
      </c>
      <c r="BW97" s="331">
        <v>0</v>
      </c>
      <c r="BX97" s="331">
        <v>0</v>
      </c>
      <c r="BY97" s="331">
        <v>0</v>
      </c>
      <c r="BZ97" s="331">
        <v>0</v>
      </c>
      <c r="CA97" s="331">
        <v>0</v>
      </c>
      <c r="CB97" s="331">
        <v>0</v>
      </c>
      <c r="CC97" s="331">
        <v>0</v>
      </c>
      <c r="CD97" s="331">
        <v>0</v>
      </c>
      <c r="CE97" s="331">
        <v>0</v>
      </c>
      <c r="CF97" s="331">
        <v>0</v>
      </c>
      <c r="CG97" s="331">
        <v>0</v>
      </c>
      <c r="CH97" s="334">
        <f t="shared" si="13"/>
        <v>0</v>
      </c>
      <c r="CI97" s="377">
        <f t="shared" si="14"/>
        <v>0</v>
      </c>
      <c r="CJ97" s="331">
        <v>0</v>
      </c>
      <c r="CK97" s="331">
        <v>0</v>
      </c>
      <c r="CL97" s="331">
        <v>0</v>
      </c>
      <c r="CM97" s="331">
        <v>0</v>
      </c>
      <c r="CN97" s="331">
        <v>0</v>
      </c>
      <c r="CO97" s="333"/>
      <c r="CP97" s="333"/>
      <c r="CQ97" s="333"/>
      <c r="CR97" s="333"/>
      <c r="CS97" s="333"/>
      <c r="CT97" s="333"/>
      <c r="CU97" s="333"/>
      <c r="CV97" s="334">
        <f t="shared" si="15"/>
        <v>0</v>
      </c>
      <c r="CX97" s="1033"/>
    </row>
    <row r="98" spans="1:102" s="3" customFormat="1" ht="27.6" x14ac:dyDescent="0.25">
      <c r="A98" s="191"/>
      <c r="B98" s="212">
        <f>IF(C98=0,"",MAX($B$7:B97)+1)</f>
        <v>90</v>
      </c>
      <c r="C98" s="204">
        <v>6417002202</v>
      </c>
      <c r="D98" s="205" t="str">
        <f>_xlfn.XLOOKUP(C98,'COA_DTGroup_Update 20260428'!$C$410:$C$854,'COA_DTGroup_Update 20260428'!$A$410:$A$854,"")</f>
        <v>Chi phí sửa chữa khuôn, bảo trì khuôn</v>
      </c>
      <c r="E98" s="205"/>
      <c r="F98" s="204" t="s">
        <v>886</v>
      </c>
      <c r="G98" s="205" t="s">
        <v>889</v>
      </c>
      <c r="H98" s="200">
        <f>VLOOKUP(C98,'COA_DTGroup_Update 20260428'!C:D,2,0)</f>
        <v>641</v>
      </c>
      <c r="I98" s="200">
        <v>45</v>
      </c>
      <c r="J98" s="201" t="s">
        <v>156</v>
      </c>
      <c r="K98" s="223" t="s">
        <v>226</v>
      </c>
      <c r="L98" s="286" t="s">
        <v>2154</v>
      </c>
      <c r="M98" s="287" t="s">
        <v>2259</v>
      </c>
      <c r="N98" s="284"/>
      <c r="O98" s="284" t="s">
        <v>2154</v>
      </c>
      <c r="P98" s="1" t="b">
        <v>0</v>
      </c>
      <c r="R98" s="335" t="e">
        <f>SUMIFS(#REF!,#REF!,R$2,#REF!,R$3,#REF!,$L98,#REF!,R$1)
+SUMIFS(#REF!,#REF!,R$2,#REF!,R$3,#REF!,$L98,#REF!,R$1)
+SUMIFS(#REF!,#REF!,"Lấy",#REF!,R$2,#REF!,R$3,#REF!,R$1,#REF!,$L98)</f>
        <v>#REF!</v>
      </c>
      <c r="S98" s="335" t="e">
        <f>SUMIFS(#REF!,#REF!,S$2,#REF!,S$3,#REF!,$L98,#REF!,S$1)
+SUMIFS(#REF!,#REF!,S$2,#REF!,S$3,#REF!,$L98,#REF!,S$1)
+SUMIFS(#REF!,#REF!,"Lấy",#REF!,S$2,#REF!,S$3,#REF!,S$1,#REF!,$L98)</f>
        <v>#REF!</v>
      </c>
      <c r="T98" s="335" t="e">
        <f>SUMIFS(#REF!,#REF!,T$2,#REF!,T$3,#REF!,$L98,#REF!,T$1)
+SUMIFS(#REF!,#REF!,T$2,#REF!,T$3,#REF!,$L98,#REF!,T$1)
+SUMIFS(#REF!,#REF!,"Lấy",#REF!,T$2,#REF!,T$3,#REF!,T$1,#REF!,$L98)</f>
        <v>#REF!</v>
      </c>
      <c r="U98" s="335" t="e">
        <f>SUMIFS(#REF!,#REF!,U$2,#REF!,U$3,#REF!,$L98,#REF!,U$1)
+SUMIFS(#REF!,#REF!,U$2,#REF!,U$3,#REF!,$L98,#REF!,U$1)
+SUMIFS(#REF!,#REF!,"Lấy",#REF!,U$2,#REF!,U$3,#REF!,U$1,#REF!,$L98)</f>
        <v>#REF!</v>
      </c>
      <c r="V98" s="335" t="e">
        <f>SUMIFS(#REF!,#REF!,V$2,#REF!,V$3,#REF!,$L98,#REF!,V$1)
+SUMIFS(#REF!,#REF!,V$2,#REF!,V$3,#REF!,$L98,#REF!,V$1)
+SUMIFS(#REF!,#REF!,"Lấy",#REF!,V$2,#REF!,V$3,#REF!,V$1,#REF!,$L98)</f>
        <v>#REF!</v>
      </c>
      <c r="W98" s="335" t="e">
        <f>SUMIFS(#REF!,#REF!,W$2,#REF!,W$3,#REF!,$L98,#REF!,W$1)
+SUMIFS(#REF!,#REF!,W$2,#REF!,W$3,#REF!,$L98,#REF!,W$1)
+SUMIFS(#REF!,#REF!,"Lấy",#REF!,W$2,#REF!,W$3,#REF!,W$1,#REF!,$L98)</f>
        <v>#REF!</v>
      </c>
      <c r="X98" s="335" t="e">
        <f>SUMIFS(#REF!,#REF!,X$2,#REF!,X$3,#REF!,$L98,#REF!,X$1)
+SUMIFS(#REF!,#REF!,X$2,#REF!,X$3,#REF!,$L98,#REF!,X$1)
+SUMIFS(#REF!,#REF!,"Lấy",#REF!,X$2,#REF!,X$3,#REF!,X$1,#REF!,$L98)</f>
        <v>#REF!</v>
      </c>
      <c r="Y98" s="335" t="e">
        <f>SUMIFS(#REF!,#REF!,Y$2,#REF!,Y$3,#REF!,$L98,#REF!,Y$1)
+SUMIFS(#REF!,#REF!,Y$2,#REF!,Y$3,#REF!,$L98,#REF!,Y$1)
+SUMIFS(#REF!,#REF!,"Lấy",#REF!,Y$2,#REF!,Y$3,#REF!,Y$1,#REF!,$L98)</f>
        <v>#REF!</v>
      </c>
      <c r="Z98" s="335" t="e">
        <f>SUMIFS(#REF!,#REF!,Z$2,#REF!,Z$3,#REF!,$L98,#REF!,Z$1)
+SUMIFS(#REF!,#REF!,Z$2,#REF!,Z$3,#REF!,$L98,#REF!,Z$1)
+SUMIFS(#REF!,#REF!,"Lấy",#REF!,Z$2,#REF!,Z$3,#REF!,Z$1,#REF!,$L98)</f>
        <v>#REF!</v>
      </c>
      <c r="AA98" s="335" t="e">
        <f>SUMIFS(#REF!,#REF!,AA$2,#REF!,AA$3,#REF!,$L98,#REF!,AA$1)
+SUMIFS(#REF!,#REF!,AA$2,#REF!,AA$3,#REF!,$L98,#REF!,AA$1)
+SUMIFS(#REF!,#REF!,"Lấy",#REF!,AA$2,#REF!,AA$3,#REF!,AA$1,#REF!,$L98)</f>
        <v>#REF!</v>
      </c>
      <c r="AB98" s="335" t="e">
        <f>SUMIFS(#REF!,#REF!,AB$2,#REF!,AB$3,#REF!,$L98,#REF!,AB$1)
+SUMIFS(#REF!,#REF!,AB$2,#REF!,AB$3,#REF!,$L98,#REF!,AB$1)
+SUMIFS(#REF!,#REF!,"Lấy",#REF!,AB$2,#REF!,AB$3,#REF!,AB$1,#REF!,$L98)</f>
        <v>#REF!</v>
      </c>
      <c r="AC98" s="335" t="e">
        <f>SUMIFS(#REF!,#REF!,AC$2,#REF!,AC$3,#REF!,$L98,#REF!,AC$1)
+SUMIFS(#REF!,#REF!,AC$2,#REF!,AC$3,#REF!,$L98,#REF!,AC$1)
+SUMIFS(#REF!,#REF!,"Lấy",#REF!,AC$2,#REF!,AC$3,#REF!,AC$1,#REF!,$L98)</f>
        <v>#REF!</v>
      </c>
      <c r="AD98" s="336" t="e">
        <f t="shared" si="9"/>
        <v>#REF!</v>
      </c>
      <c r="AF98" s="335" t="e">
        <f>SUMIFS(#REF!,#REF!,AF$2,#REF!,AF$3,#REF!,$L98,#REF!,AF$1)
+SUMIFS(#REF!,#REF!,AF$2,#REF!,AF$3,#REF!,$L98,#REF!,AF$1)
+SUMIFS(#REF!,#REF!,"Lấy",#REF!,AF$2,#REF!,AF$3,#REF!,AF$1,#REF!,$L98)</f>
        <v>#REF!</v>
      </c>
      <c r="AG98" s="335" t="e">
        <f>SUMIFS(#REF!,#REF!,AG$2,#REF!,AG$3,#REF!,$L98,#REF!,AG$1)
+SUMIFS(#REF!,#REF!,AG$2,#REF!,AG$3,#REF!,$L98,#REF!,AG$1)
+SUMIFS(#REF!,#REF!,"Lấy",#REF!,AG$2,#REF!,AG$3,#REF!,AG$1,#REF!,$L98)</f>
        <v>#REF!</v>
      </c>
      <c r="AH98" s="335" t="e">
        <f>SUMIFS(#REF!,#REF!,AH$2,#REF!,AH$3,#REF!,$L98,#REF!,AH$1)
+SUMIFS(#REF!,#REF!,AH$2,#REF!,AH$3,#REF!,$L98,#REF!,AH$1)
+SUMIFS(#REF!,#REF!,"Lấy",#REF!,AH$2,#REF!,AH$3,#REF!,AH$1,#REF!,$L98)</f>
        <v>#REF!</v>
      </c>
      <c r="AI98" s="335" t="e">
        <f>SUMIFS(#REF!,#REF!,AI$2,#REF!,AI$3,#REF!,$L98,#REF!,AI$1)
+SUMIFS(#REF!,#REF!,AI$2,#REF!,AI$3,#REF!,$L98,#REF!,AI$1)
+SUMIFS(#REF!,#REF!,"Lấy",#REF!,AI$2,#REF!,AI$3,#REF!,AI$1,#REF!,$L98)</f>
        <v>#REF!</v>
      </c>
      <c r="AJ98" s="335" t="e">
        <f>SUMIFS(#REF!,#REF!,AJ$2,#REF!,AJ$3,#REF!,$L98,#REF!,AJ$1)
+SUMIFS(#REF!,#REF!,AJ$2,#REF!,AJ$3,#REF!,$L98,#REF!,AJ$1)
+SUMIFS(#REF!,#REF!,"Lấy",#REF!,AJ$2,#REF!,AJ$3,#REF!,AJ$1,#REF!,$L98)</f>
        <v>#REF!</v>
      </c>
      <c r="AK98" s="335" t="e">
        <f>SUMIFS(#REF!,#REF!,AK$2,#REF!,AK$3,#REF!,$L98,#REF!,AK$1)
+SUMIFS(#REF!,#REF!,AK$2,#REF!,AK$3,#REF!,$L98,#REF!,AK$1)
+SUMIFS(#REF!,#REF!,"Lấy",#REF!,AK$2,#REF!,AK$3,#REF!,AK$1,#REF!,$L98)</f>
        <v>#REF!</v>
      </c>
      <c r="AL98" s="335" t="e">
        <f>SUMIFS(#REF!,#REF!,AL$2,#REF!,AL$3,#REF!,$L98,#REF!,AL$1)
+SUMIFS(#REF!,#REF!,AL$2,#REF!,AL$3,#REF!,$L98,#REF!,AL$1)
+SUMIFS(#REF!,#REF!,"Lấy",#REF!,AL$2,#REF!,AL$3,#REF!,AL$1,#REF!,$L98)</f>
        <v>#REF!</v>
      </c>
      <c r="AM98" s="335" t="e">
        <f>SUMIFS(#REF!,#REF!,AM$2,#REF!,AM$3,#REF!,$L98,#REF!,AM$1)
+SUMIFS(#REF!,#REF!,AM$2,#REF!,AM$3,#REF!,$L98,#REF!,AM$1)
+SUMIFS(#REF!,#REF!,"Lấy",#REF!,AM$2,#REF!,AM$3,#REF!,AM$1,#REF!,$L98)</f>
        <v>#REF!</v>
      </c>
      <c r="AN98" s="335" t="e">
        <f>SUMIFS(#REF!,#REF!,AN$2,#REF!,AN$3,#REF!,$L98,#REF!,AN$1)
+SUMIFS(#REF!,#REF!,AN$2,#REF!,AN$3,#REF!,$L98,#REF!,AN$1)
+SUMIFS(#REF!,#REF!,"Lấy",#REF!,AN$2,#REF!,AN$3,#REF!,AN$1,#REF!,$L98)</f>
        <v>#REF!</v>
      </c>
      <c r="AO98" s="335" t="e">
        <f>SUMIFS(#REF!,#REF!,AO$2,#REF!,AO$3,#REF!,$L98,#REF!,AO$1)
+SUMIFS(#REF!,#REF!,AO$2,#REF!,AO$3,#REF!,$L98,#REF!,AO$1)
+SUMIFS(#REF!,#REF!,"Lấy",#REF!,AO$2,#REF!,AO$3,#REF!,AO$1,#REF!,$L98)</f>
        <v>#REF!</v>
      </c>
      <c r="AP98" s="335" t="e">
        <f>SUMIFS(#REF!,#REF!,AP$2,#REF!,AP$3,#REF!,$L98,#REF!,AP$1)
+SUMIFS(#REF!,#REF!,AP$2,#REF!,AP$3,#REF!,$L98,#REF!,AP$1)
+SUMIFS(#REF!,#REF!,"Lấy",#REF!,AP$2,#REF!,AP$3,#REF!,AP$1,#REF!,$L98)</f>
        <v>#REF!</v>
      </c>
      <c r="AQ98" s="335" t="e">
        <f>SUMIFS(#REF!,#REF!,AQ$2,#REF!,AQ$3,#REF!,$L98,#REF!,AQ$1)
+SUMIFS(#REF!,#REF!,AQ$2,#REF!,AQ$3,#REF!,$L98,#REF!,AQ$1)
+SUMIFS(#REF!,#REF!,"Lấy",#REF!,AQ$2,#REF!,AQ$3,#REF!,AQ$1,#REF!,$L98)</f>
        <v>#REF!</v>
      </c>
      <c r="AR98" s="336" t="e">
        <f t="shared" si="10"/>
        <v>#REF!</v>
      </c>
      <c r="AT98" s="335" t="e">
        <f>SUMIFS(#REF!,#REF!,AT$2,#REF!,AT$3,#REF!,$L98,#REF!,AT$1)
+SUMIFS(#REF!,#REF!,AT$2,#REF!,AT$3,#REF!,$L98,#REF!,AT$1)
+SUMIFS(#REF!,#REF!,"Lấy",#REF!,AT$2,#REF!,AT$3,#REF!,AT$1,#REF!,$L98)</f>
        <v>#REF!</v>
      </c>
      <c r="AU98" s="335" t="e">
        <f>SUMIFS(#REF!,#REF!,AU$2,#REF!,AU$3,#REF!,$L98,#REF!,AU$1)
+SUMIFS(#REF!,#REF!,AU$2,#REF!,AU$3,#REF!,$L98,#REF!,AU$1)
+SUMIFS(#REF!,#REF!,"Lấy",#REF!,AU$2,#REF!,AU$3,#REF!,AU$1,#REF!,$L98)</f>
        <v>#REF!</v>
      </c>
      <c r="AV98" s="335" t="e">
        <f>SUMIFS(#REF!,#REF!,AV$2,#REF!,AV$3,#REF!,$L98,#REF!,AV$1)
+SUMIFS(#REF!,#REF!,AV$2,#REF!,AV$3,#REF!,$L98,#REF!,AV$1)
+SUMIFS(#REF!,#REF!,"Lấy",#REF!,AV$2,#REF!,AV$3,#REF!,AV$1,#REF!,$L98)</f>
        <v>#REF!</v>
      </c>
      <c r="AW98" s="335" t="e">
        <f>SUMIFS(#REF!,#REF!,AW$2,#REF!,AW$3,#REF!,$L98,#REF!,AW$1)
+SUMIFS(#REF!,#REF!,AW$2,#REF!,AW$3,#REF!,$L98,#REF!,AW$1)
+SUMIFS(#REF!,#REF!,"Lấy",#REF!,AW$2,#REF!,AW$3,#REF!,AW$1,#REF!,$L98)</f>
        <v>#REF!</v>
      </c>
      <c r="AX98" s="335" t="e">
        <f>SUMIFS(#REF!,#REF!,AX$2,#REF!,AX$3,#REF!,$L98,#REF!,AX$1)
+SUMIFS(#REF!,#REF!,AX$2,#REF!,AX$3,#REF!,$L98,#REF!,AX$1)
+SUMIFS(#REF!,#REF!,"Lấy",#REF!,AX$2,#REF!,AX$3,#REF!,AX$1,#REF!,$L98)</f>
        <v>#REF!</v>
      </c>
      <c r="AY98" s="335" t="e">
        <f>SUMIFS(#REF!,#REF!,AY$2,#REF!,AY$3,#REF!,$L98,#REF!,AY$1)
+SUMIFS(#REF!,#REF!,AY$2,#REF!,AY$3,#REF!,$L98,#REF!,AY$1)
+SUMIFS(#REF!,#REF!,"Lấy",#REF!,AY$2,#REF!,AY$3,#REF!,AY$1,#REF!,$L98)</f>
        <v>#REF!</v>
      </c>
      <c r="AZ98" s="335" t="e">
        <f>SUMIFS(#REF!,#REF!,AZ$2,#REF!,AZ$3,#REF!,$L98,#REF!,AZ$1)
+SUMIFS(#REF!,#REF!,AZ$2,#REF!,AZ$3,#REF!,$L98,#REF!,AZ$1)
+SUMIFS(#REF!,#REF!,"Lấy",#REF!,AZ$2,#REF!,AZ$3,#REF!,AZ$1,#REF!,$L98)</f>
        <v>#REF!</v>
      </c>
      <c r="BA98" s="335" t="e">
        <f>SUMIFS(#REF!,#REF!,BA$2,#REF!,BA$3,#REF!,$L98,#REF!,BA$1)
+SUMIFS(#REF!,#REF!,BA$2,#REF!,BA$3,#REF!,$L98,#REF!,BA$1)
+SUMIFS(#REF!,#REF!,"Lấy",#REF!,BA$2,#REF!,BA$3,#REF!,BA$1,#REF!,$L98)</f>
        <v>#REF!</v>
      </c>
      <c r="BB98" s="335" t="e">
        <f>SUMIFS(#REF!,#REF!,BB$2,#REF!,BB$3,#REF!,$L98,#REF!,BB$1)
+SUMIFS(#REF!,#REF!,BB$2,#REF!,BB$3,#REF!,$L98,#REF!,BB$1)
+SUMIFS(#REF!,#REF!,"Lấy",#REF!,BB$2,#REF!,BB$3,#REF!,BB$1,#REF!,$L98)</f>
        <v>#REF!</v>
      </c>
      <c r="BC98" s="335" t="e">
        <f>SUMIFS(#REF!,#REF!,BC$2,#REF!,BC$3,#REF!,$L98,#REF!,BC$1)
+SUMIFS(#REF!,#REF!,BC$2,#REF!,BC$3,#REF!,$L98,#REF!,BC$1)
+SUMIFS(#REF!,#REF!,"Lấy",#REF!,BC$2,#REF!,BC$3,#REF!,BC$1,#REF!,$L98)</f>
        <v>#REF!</v>
      </c>
      <c r="BD98" s="335" t="e">
        <f>SUMIFS(#REF!,#REF!,BD$2,#REF!,BD$3,#REF!,$L98,#REF!,BD$1)
+SUMIFS(#REF!,#REF!,BD$2,#REF!,BD$3,#REF!,$L98,#REF!,BD$1)
+SUMIFS(#REF!,#REF!,"Lấy",#REF!,BD$2,#REF!,BD$3,#REF!,BD$1,#REF!,$L98)</f>
        <v>#REF!</v>
      </c>
      <c r="BE98" s="335" t="e">
        <f>SUMIFS(#REF!,#REF!,BE$2,#REF!,BE$3,#REF!,$L98,#REF!,BE$1)
+SUMIFS(#REF!,#REF!,BE$2,#REF!,BE$3,#REF!,$L98,#REF!,BE$1)
+SUMIFS(#REF!,#REF!,"Lấy",#REF!,BE$2,#REF!,BE$3,#REF!,BE$1,#REF!,$L98)</f>
        <v>#REF!</v>
      </c>
      <c r="BF98" s="336" t="e">
        <f t="shared" si="11"/>
        <v>#REF!</v>
      </c>
      <c r="BH98" s="335" t="e">
        <f>SUMIFS(#REF!,#REF!,BH$2,#REF!,BH$3,#REF!,$L98,#REF!,BH$1)
+SUMIFS(#REF!,#REF!,BH$2,#REF!,BH$3,#REF!,$L98,#REF!,BH$1)
+SUMIFS(#REF!,#REF!,"Lấy",#REF!,BH$2,#REF!,BH$3,#REF!,BH$1,#REF!,$L98)</f>
        <v>#REF!</v>
      </c>
      <c r="BI98" s="335" t="e">
        <f>SUMIFS(#REF!,#REF!,BI$2,#REF!,BI$3,#REF!,$L98,#REF!,BI$1)
+SUMIFS(#REF!,#REF!,BI$2,#REF!,BI$3,#REF!,$L98,#REF!,BI$1)
+SUMIFS(#REF!,#REF!,"Lấy",#REF!,BI$2,#REF!,BI$3,#REF!,BI$1,#REF!,$L98)</f>
        <v>#REF!</v>
      </c>
      <c r="BJ98" s="335" t="e">
        <f>SUMIFS(#REF!,#REF!,BJ$2,#REF!,BJ$3,#REF!,$L98,#REF!,BJ$1)
+SUMIFS(#REF!,#REF!,BJ$2,#REF!,BJ$3,#REF!,$L98,#REF!,BJ$1)
+SUMIFS(#REF!,#REF!,"Lấy",#REF!,BJ$2,#REF!,BJ$3,#REF!,BJ$1,#REF!,$L98)</f>
        <v>#REF!</v>
      </c>
      <c r="BK98" s="335" t="e">
        <f>SUMIFS(#REF!,#REF!,BK$2,#REF!,BK$3,#REF!,$L98,#REF!,BK$1)
+SUMIFS(#REF!,#REF!,BK$2,#REF!,BK$3,#REF!,$L98,#REF!,BK$1)
+SUMIFS(#REF!,#REF!,"Lấy",#REF!,BK$2,#REF!,BK$3,#REF!,BK$1,#REF!,$L98)</f>
        <v>#REF!</v>
      </c>
      <c r="BL98" s="335" t="e">
        <f>SUMIFS(#REF!,#REF!,BL$2,#REF!,BL$3,#REF!,$L98,#REF!,BL$1)
+SUMIFS(#REF!,#REF!,BL$2,#REF!,BL$3,#REF!,$L98,#REF!,BL$1)
+SUMIFS(#REF!,#REF!,"Lấy",#REF!,BL$2,#REF!,BL$3,#REF!,BL$1,#REF!,$L98)</f>
        <v>#REF!</v>
      </c>
      <c r="BM98" s="335" t="e">
        <f>SUMIFS(#REF!,#REF!,BM$2,#REF!,BM$3,#REF!,$L98,#REF!,BM$1)
+SUMIFS(#REF!,#REF!,BM$2,#REF!,BM$3,#REF!,$L98,#REF!,BM$1)
+SUMIFS(#REF!,#REF!,"Lấy",#REF!,BM$2,#REF!,BM$3,#REF!,BM$1,#REF!,$L98)</f>
        <v>#REF!</v>
      </c>
      <c r="BN98" s="335" t="e">
        <f>SUMIFS(#REF!,#REF!,BN$2,#REF!,BN$3,#REF!,$L98,#REF!,BN$1)
+SUMIFS(#REF!,#REF!,BN$2,#REF!,BN$3,#REF!,$L98,#REF!,BN$1)
+SUMIFS(#REF!,#REF!,"Lấy",#REF!,BN$2,#REF!,BN$3,#REF!,BN$1,#REF!,$L98)</f>
        <v>#REF!</v>
      </c>
      <c r="BO98" s="335" t="e">
        <f>SUMIFS(#REF!,#REF!,BO$2,#REF!,BO$3,#REF!,$L98,#REF!,BO$1)
+SUMIFS(#REF!,#REF!,BO$2,#REF!,BO$3,#REF!,$L98,#REF!,BO$1)
+SUMIFS(#REF!,#REF!,"Lấy",#REF!,BO$2,#REF!,BO$3,#REF!,BO$1,#REF!,$L98)</f>
        <v>#REF!</v>
      </c>
      <c r="BP98" s="335" t="e">
        <f>SUMIFS(#REF!,#REF!,BP$2,#REF!,BP$3,#REF!,$L98,#REF!,BP$1)
+SUMIFS(#REF!,#REF!,BP$2,#REF!,BP$3,#REF!,$L98,#REF!,BP$1)
+SUMIFS(#REF!,#REF!,"Lấy",#REF!,BP$2,#REF!,BP$3,#REF!,BP$1,#REF!,$L98)</f>
        <v>#REF!</v>
      </c>
      <c r="BQ98" s="335" t="e">
        <f>SUMIFS(#REF!,#REF!,BQ$2,#REF!,BQ$3,#REF!,$L98,#REF!,BQ$1)
+SUMIFS(#REF!,#REF!,BQ$2,#REF!,BQ$3,#REF!,$L98,#REF!,BQ$1)
+SUMIFS(#REF!,#REF!,"Lấy",#REF!,BQ$2,#REF!,BQ$3,#REF!,BQ$1,#REF!,$L98)</f>
        <v>#REF!</v>
      </c>
      <c r="BR98" s="335" t="e">
        <f>SUMIFS(#REF!,#REF!,BR$2,#REF!,BR$3,#REF!,$L98,#REF!,BR$1)
+SUMIFS(#REF!,#REF!,BR$2,#REF!,BR$3,#REF!,$L98,#REF!,BR$1)
+SUMIFS(#REF!,#REF!,"Lấy",#REF!,BR$2,#REF!,BR$3,#REF!,BR$1,#REF!,$L98)</f>
        <v>#REF!</v>
      </c>
      <c r="BS98" s="335" t="e">
        <f>SUMIFS(#REF!,#REF!,BS$2,#REF!,BS$3,#REF!,$L98,#REF!,BS$1)
+SUMIFS(#REF!,#REF!,BS$2,#REF!,BS$3,#REF!,$L98,#REF!,BS$1)
+SUMIFS(#REF!,#REF!,"Lấy",#REF!,BS$2,#REF!,BS$3,#REF!,BS$1,#REF!,$L98)</f>
        <v>#REF!</v>
      </c>
      <c r="BT98" s="336" t="e">
        <f t="shared" si="12"/>
        <v>#REF!</v>
      </c>
      <c r="BV98" s="331">
        <v>0</v>
      </c>
      <c r="BW98" s="331">
        <v>0</v>
      </c>
      <c r="BX98" s="331">
        <v>0</v>
      </c>
      <c r="BY98" s="331">
        <v>0</v>
      </c>
      <c r="BZ98" s="331">
        <v>0</v>
      </c>
      <c r="CA98" s="331">
        <v>0</v>
      </c>
      <c r="CB98" s="331">
        <v>0</v>
      </c>
      <c r="CC98" s="331">
        <v>0</v>
      </c>
      <c r="CD98" s="331">
        <v>0</v>
      </c>
      <c r="CE98" s="331">
        <v>0</v>
      </c>
      <c r="CF98" s="331">
        <v>0</v>
      </c>
      <c r="CG98" s="331">
        <v>0</v>
      </c>
      <c r="CH98" s="336">
        <f t="shared" si="13"/>
        <v>0</v>
      </c>
      <c r="CI98" s="377">
        <f t="shared" si="14"/>
        <v>0</v>
      </c>
      <c r="CJ98" s="331">
        <v>0</v>
      </c>
      <c r="CK98" s="331">
        <v>0</v>
      </c>
      <c r="CL98" s="331">
        <v>0</v>
      </c>
      <c r="CM98" s="331">
        <v>0</v>
      </c>
      <c r="CN98" s="331">
        <v>0</v>
      </c>
      <c r="CO98" s="335"/>
      <c r="CP98" s="335"/>
      <c r="CQ98" s="335"/>
      <c r="CR98" s="335"/>
      <c r="CS98" s="335"/>
      <c r="CT98" s="335"/>
      <c r="CU98" s="335"/>
      <c r="CV98" s="336">
        <f t="shared" si="15"/>
        <v>0</v>
      </c>
      <c r="CX98" s="1033"/>
    </row>
    <row r="99" spans="1:102" ht="41.4" x14ac:dyDescent="0.25">
      <c r="B99" s="172">
        <f>IF(C99=0,"",MAX($B$7:B98)+1)</f>
        <v>91</v>
      </c>
      <c r="C99" s="21">
        <v>6273002001</v>
      </c>
      <c r="D99" s="9" t="str">
        <f>_xlfn.XLOOKUP(C99,'COA_DTGroup_Update 20260428'!$C$410:$C$854,'COA_DTGroup_Update 20260428'!$A$410:$A$854,"")</f>
        <v>Chi phí xây dựng, sửa chữa nhà xưởng, văn phòng</v>
      </c>
      <c r="E99" s="9" t="s">
        <v>146</v>
      </c>
      <c r="F99" s="21" t="s">
        <v>890</v>
      </c>
      <c r="G99" s="171" t="s">
        <v>891</v>
      </c>
      <c r="H99" s="179">
        <f>VLOOKUP(C99,'COA_DTGroup_Update 20260428'!C:D,2,0)</f>
        <v>627</v>
      </c>
      <c r="I99" s="179">
        <v>43</v>
      </c>
      <c r="J99" s="198" t="s">
        <v>146</v>
      </c>
      <c r="K99" s="224" t="s">
        <v>887</v>
      </c>
      <c r="L99" s="1041" t="s">
        <v>681</v>
      </c>
      <c r="M99" s="1042" t="s">
        <v>2258</v>
      </c>
      <c r="N99" s="1039"/>
      <c r="O99" s="1039" t="s">
        <v>681</v>
      </c>
      <c r="P99" s="1" t="b">
        <v>1</v>
      </c>
      <c r="R99" s="333" t="e">
        <f>SUMIFS(#REF!,#REF!,R$2,#REF!,R$3,#REF!,$L99,#REF!,R$1)
+SUMIFS(#REF!,#REF!,R$2,#REF!,R$3,#REF!,$L99,#REF!,R$1)
+SUMIFS(#REF!,#REF!,"Lấy",#REF!,R$2,#REF!,R$3,#REF!,R$1,#REF!,$L99)</f>
        <v>#REF!</v>
      </c>
      <c r="S99" s="333" t="e">
        <f>SUMIFS(#REF!,#REF!,S$2,#REF!,S$3,#REF!,$L99,#REF!,S$1)
+SUMIFS(#REF!,#REF!,S$2,#REF!,S$3,#REF!,$L99,#REF!,S$1)
+SUMIFS(#REF!,#REF!,"Lấy",#REF!,S$2,#REF!,S$3,#REF!,S$1,#REF!,$L99)</f>
        <v>#REF!</v>
      </c>
      <c r="T99" s="333" t="e">
        <f>SUMIFS(#REF!,#REF!,T$2,#REF!,T$3,#REF!,$L99,#REF!,T$1)
+SUMIFS(#REF!,#REF!,T$2,#REF!,T$3,#REF!,$L99,#REF!,T$1)
+SUMIFS(#REF!,#REF!,"Lấy",#REF!,T$2,#REF!,T$3,#REF!,T$1,#REF!,$L99)</f>
        <v>#REF!</v>
      </c>
      <c r="U99" s="333" t="e">
        <f>SUMIFS(#REF!,#REF!,U$2,#REF!,U$3,#REF!,$L99,#REF!,U$1)
+SUMIFS(#REF!,#REF!,U$2,#REF!,U$3,#REF!,$L99,#REF!,U$1)
+SUMIFS(#REF!,#REF!,"Lấy",#REF!,U$2,#REF!,U$3,#REF!,U$1,#REF!,$L99)</f>
        <v>#REF!</v>
      </c>
      <c r="V99" s="333" t="e">
        <f>SUMIFS(#REF!,#REF!,V$2,#REF!,V$3,#REF!,$L99,#REF!,V$1)
+SUMIFS(#REF!,#REF!,V$2,#REF!,V$3,#REF!,$L99,#REF!,V$1)
+SUMIFS(#REF!,#REF!,"Lấy",#REF!,V$2,#REF!,V$3,#REF!,V$1,#REF!,$L99)</f>
        <v>#REF!</v>
      </c>
      <c r="W99" s="333" t="e">
        <f>SUMIFS(#REF!,#REF!,W$2,#REF!,W$3,#REF!,$L99,#REF!,W$1)
+SUMIFS(#REF!,#REF!,W$2,#REF!,W$3,#REF!,$L99,#REF!,W$1)
+SUMIFS(#REF!,#REF!,"Lấy",#REF!,W$2,#REF!,W$3,#REF!,W$1,#REF!,$L99)</f>
        <v>#REF!</v>
      </c>
      <c r="X99" s="333" t="e">
        <f>SUMIFS(#REF!,#REF!,X$2,#REF!,X$3,#REF!,$L99,#REF!,X$1)
+SUMIFS(#REF!,#REF!,X$2,#REF!,X$3,#REF!,$L99,#REF!,X$1)
+SUMIFS(#REF!,#REF!,"Lấy",#REF!,X$2,#REF!,X$3,#REF!,X$1,#REF!,$L99)</f>
        <v>#REF!</v>
      </c>
      <c r="Y99" s="333" t="e">
        <f>SUMIFS(#REF!,#REF!,Y$2,#REF!,Y$3,#REF!,$L99,#REF!,Y$1)
+SUMIFS(#REF!,#REF!,Y$2,#REF!,Y$3,#REF!,$L99,#REF!,Y$1)
+SUMIFS(#REF!,#REF!,"Lấy",#REF!,Y$2,#REF!,Y$3,#REF!,Y$1,#REF!,$L99)</f>
        <v>#REF!</v>
      </c>
      <c r="Z99" s="333" t="e">
        <f>SUMIFS(#REF!,#REF!,Z$2,#REF!,Z$3,#REF!,$L99,#REF!,Z$1)
+SUMIFS(#REF!,#REF!,Z$2,#REF!,Z$3,#REF!,$L99,#REF!,Z$1)
+SUMIFS(#REF!,#REF!,"Lấy",#REF!,Z$2,#REF!,Z$3,#REF!,Z$1,#REF!,$L99)</f>
        <v>#REF!</v>
      </c>
      <c r="AA99" s="333" t="e">
        <f>SUMIFS(#REF!,#REF!,AA$2,#REF!,AA$3,#REF!,$L99,#REF!,AA$1)
+SUMIFS(#REF!,#REF!,AA$2,#REF!,AA$3,#REF!,$L99,#REF!,AA$1)
+SUMIFS(#REF!,#REF!,"Lấy",#REF!,AA$2,#REF!,AA$3,#REF!,AA$1,#REF!,$L99)</f>
        <v>#REF!</v>
      </c>
      <c r="AB99" s="333" t="e">
        <f>SUMIFS(#REF!,#REF!,AB$2,#REF!,AB$3,#REF!,$L99,#REF!,AB$1)
+SUMIFS(#REF!,#REF!,AB$2,#REF!,AB$3,#REF!,$L99,#REF!,AB$1)
+SUMIFS(#REF!,#REF!,"Lấy",#REF!,AB$2,#REF!,AB$3,#REF!,AB$1,#REF!,$L99)</f>
        <v>#REF!</v>
      </c>
      <c r="AC99" s="333" t="e">
        <f>SUMIFS(#REF!,#REF!,AC$2,#REF!,AC$3,#REF!,$L99,#REF!,AC$1)
+SUMIFS(#REF!,#REF!,AC$2,#REF!,AC$3,#REF!,$L99,#REF!,AC$1)
+SUMIFS(#REF!,#REF!,"Lấy",#REF!,AC$2,#REF!,AC$3,#REF!,AC$1,#REF!,$L99)</f>
        <v>#REF!</v>
      </c>
      <c r="AD99" s="334" t="e">
        <f t="shared" si="9"/>
        <v>#REF!</v>
      </c>
      <c r="AF99" s="333" t="e">
        <f>SUMIFS(#REF!,#REF!,AF$2,#REF!,AF$3,#REF!,$L99,#REF!,AF$1)
+SUMIFS(#REF!,#REF!,AF$2,#REF!,AF$3,#REF!,$L99,#REF!,AF$1)
+SUMIFS(#REF!,#REF!,"Lấy",#REF!,AF$2,#REF!,AF$3,#REF!,AF$1,#REF!,$L99)</f>
        <v>#REF!</v>
      </c>
      <c r="AG99" s="333" t="e">
        <f>SUMIFS(#REF!,#REF!,AG$2,#REF!,AG$3,#REF!,$L99,#REF!,AG$1)
+SUMIFS(#REF!,#REF!,AG$2,#REF!,AG$3,#REF!,$L99,#REF!,AG$1)
+SUMIFS(#REF!,#REF!,"Lấy",#REF!,AG$2,#REF!,AG$3,#REF!,AG$1,#REF!,$L99)</f>
        <v>#REF!</v>
      </c>
      <c r="AH99" s="333" t="e">
        <f>SUMIFS(#REF!,#REF!,AH$2,#REF!,AH$3,#REF!,$L99,#REF!,AH$1)
+SUMIFS(#REF!,#REF!,AH$2,#REF!,AH$3,#REF!,$L99,#REF!,AH$1)
+SUMIFS(#REF!,#REF!,"Lấy",#REF!,AH$2,#REF!,AH$3,#REF!,AH$1,#REF!,$L99)</f>
        <v>#REF!</v>
      </c>
      <c r="AI99" s="333" t="e">
        <f>SUMIFS(#REF!,#REF!,AI$2,#REF!,AI$3,#REF!,$L99,#REF!,AI$1)
+SUMIFS(#REF!,#REF!,AI$2,#REF!,AI$3,#REF!,$L99,#REF!,AI$1)
+SUMIFS(#REF!,#REF!,"Lấy",#REF!,AI$2,#REF!,AI$3,#REF!,AI$1,#REF!,$L99)</f>
        <v>#REF!</v>
      </c>
      <c r="AJ99" s="333" t="e">
        <f>SUMIFS(#REF!,#REF!,AJ$2,#REF!,AJ$3,#REF!,$L99,#REF!,AJ$1)
+SUMIFS(#REF!,#REF!,AJ$2,#REF!,AJ$3,#REF!,$L99,#REF!,AJ$1)
+SUMIFS(#REF!,#REF!,"Lấy",#REF!,AJ$2,#REF!,AJ$3,#REF!,AJ$1,#REF!,$L99)</f>
        <v>#REF!</v>
      </c>
      <c r="AK99" s="333" t="e">
        <f>SUMIFS(#REF!,#REF!,AK$2,#REF!,AK$3,#REF!,$L99,#REF!,AK$1)
+SUMIFS(#REF!,#REF!,AK$2,#REF!,AK$3,#REF!,$L99,#REF!,AK$1)
+SUMIFS(#REF!,#REF!,"Lấy",#REF!,AK$2,#REF!,AK$3,#REF!,AK$1,#REF!,$L99)</f>
        <v>#REF!</v>
      </c>
      <c r="AL99" s="333" t="e">
        <f>SUMIFS(#REF!,#REF!,AL$2,#REF!,AL$3,#REF!,$L99,#REF!,AL$1)
+SUMIFS(#REF!,#REF!,AL$2,#REF!,AL$3,#REF!,$L99,#REF!,AL$1)
+SUMIFS(#REF!,#REF!,"Lấy",#REF!,AL$2,#REF!,AL$3,#REF!,AL$1,#REF!,$L99)</f>
        <v>#REF!</v>
      </c>
      <c r="AM99" s="333" t="e">
        <f>SUMIFS(#REF!,#REF!,AM$2,#REF!,AM$3,#REF!,$L99,#REF!,AM$1)
+SUMIFS(#REF!,#REF!,AM$2,#REF!,AM$3,#REF!,$L99,#REF!,AM$1)
+SUMIFS(#REF!,#REF!,"Lấy",#REF!,AM$2,#REF!,AM$3,#REF!,AM$1,#REF!,$L99)</f>
        <v>#REF!</v>
      </c>
      <c r="AN99" s="333" t="e">
        <f>SUMIFS(#REF!,#REF!,AN$2,#REF!,AN$3,#REF!,$L99,#REF!,AN$1)
+SUMIFS(#REF!,#REF!,AN$2,#REF!,AN$3,#REF!,$L99,#REF!,AN$1)
+SUMIFS(#REF!,#REF!,"Lấy",#REF!,AN$2,#REF!,AN$3,#REF!,AN$1,#REF!,$L99)</f>
        <v>#REF!</v>
      </c>
      <c r="AO99" s="333" t="e">
        <f>SUMIFS(#REF!,#REF!,AO$2,#REF!,AO$3,#REF!,$L99,#REF!,AO$1)
+SUMIFS(#REF!,#REF!,AO$2,#REF!,AO$3,#REF!,$L99,#REF!,AO$1)
+SUMIFS(#REF!,#REF!,"Lấy",#REF!,AO$2,#REF!,AO$3,#REF!,AO$1,#REF!,$L99)</f>
        <v>#REF!</v>
      </c>
      <c r="AP99" s="333" t="e">
        <f>SUMIFS(#REF!,#REF!,AP$2,#REF!,AP$3,#REF!,$L99,#REF!,AP$1)
+SUMIFS(#REF!,#REF!,AP$2,#REF!,AP$3,#REF!,$L99,#REF!,AP$1)
+SUMIFS(#REF!,#REF!,"Lấy",#REF!,AP$2,#REF!,AP$3,#REF!,AP$1,#REF!,$L99)</f>
        <v>#REF!</v>
      </c>
      <c r="AQ99" s="333" t="e">
        <f>SUMIFS(#REF!,#REF!,AQ$2,#REF!,AQ$3,#REF!,$L99,#REF!,AQ$1)
+SUMIFS(#REF!,#REF!,AQ$2,#REF!,AQ$3,#REF!,$L99,#REF!,AQ$1)
+SUMIFS(#REF!,#REF!,"Lấy",#REF!,AQ$2,#REF!,AQ$3,#REF!,AQ$1,#REF!,$L99)</f>
        <v>#REF!</v>
      </c>
      <c r="AR99" s="334" t="e">
        <f t="shared" si="10"/>
        <v>#REF!</v>
      </c>
      <c r="AT99" s="333" t="e">
        <f>SUMIFS(#REF!,#REF!,AT$2,#REF!,AT$3,#REF!,$L99,#REF!,AT$1)
+SUMIFS(#REF!,#REF!,AT$2,#REF!,AT$3,#REF!,$L99,#REF!,AT$1)
+SUMIFS(#REF!,#REF!,"Lấy",#REF!,AT$2,#REF!,AT$3,#REF!,AT$1,#REF!,$L99)</f>
        <v>#REF!</v>
      </c>
      <c r="AU99" s="333" t="e">
        <f>SUMIFS(#REF!,#REF!,AU$2,#REF!,AU$3,#REF!,$L99,#REF!,AU$1)
+SUMIFS(#REF!,#REF!,AU$2,#REF!,AU$3,#REF!,$L99,#REF!,AU$1)
+SUMIFS(#REF!,#REF!,"Lấy",#REF!,AU$2,#REF!,AU$3,#REF!,AU$1,#REF!,$L99)</f>
        <v>#REF!</v>
      </c>
      <c r="AV99" s="333" t="e">
        <f>SUMIFS(#REF!,#REF!,AV$2,#REF!,AV$3,#REF!,$L99,#REF!,AV$1)
+SUMIFS(#REF!,#REF!,AV$2,#REF!,AV$3,#REF!,$L99,#REF!,AV$1)
+SUMIFS(#REF!,#REF!,"Lấy",#REF!,AV$2,#REF!,AV$3,#REF!,AV$1,#REF!,$L99)</f>
        <v>#REF!</v>
      </c>
      <c r="AW99" s="333" t="e">
        <f>SUMIFS(#REF!,#REF!,AW$2,#REF!,AW$3,#REF!,$L99,#REF!,AW$1)
+SUMIFS(#REF!,#REF!,AW$2,#REF!,AW$3,#REF!,$L99,#REF!,AW$1)
+SUMIFS(#REF!,#REF!,"Lấy",#REF!,AW$2,#REF!,AW$3,#REF!,AW$1,#REF!,$L99)</f>
        <v>#REF!</v>
      </c>
      <c r="AX99" s="333" t="e">
        <f>SUMIFS(#REF!,#REF!,AX$2,#REF!,AX$3,#REF!,$L99,#REF!,AX$1)
+SUMIFS(#REF!,#REF!,AX$2,#REF!,AX$3,#REF!,$L99,#REF!,AX$1)
+SUMIFS(#REF!,#REF!,"Lấy",#REF!,AX$2,#REF!,AX$3,#REF!,AX$1,#REF!,$L99)</f>
        <v>#REF!</v>
      </c>
      <c r="AY99" s="333" t="e">
        <f>SUMIFS(#REF!,#REF!,AY$2,#REF!,AY$3,#REF!,$L99,#REF!,AY$1)
+SUMIFS(#REF!,#REF!,AY$2,#REF!,AY$3,#REF!,$L99,#REF!,AY$1)
+SUMIFS(#REF!,#REF!,"Lấy",#REF!,AY$2,#REF!,AY$3,#REF!,AY$1,#REF!,$L99)</f>
        <v>#REF!</v>
      </c>
      <c r="AZ99" s="333" t="e">
        <f>SUMIFS(#REF!,#REF!,AZ$2,#REF!,AZ$3,#REF!,$L99,#REF!,AZ$1)
+SUMIFS(#REF!,#REF!,AZ$2,#REF!,AZ$3,#REF!,$L99,#REF!,AZ$1)
+SUMIFS(#REF!,#REF!,"Lấy",#REF!,AZ$2,#REF!,AZ$3,#REF!,AZ$1,#REF!,$L99)</f>
        <v>#REF!</v>
      </c>
      <c r="BA99" s="333" t="e">
        <f>SUMIFS(#REF!,#REF!,BA$2,#REF!,BA$3,#REF!,$L99,#REF!,BA$1)
+SUMIFS(#REF!,#REF!,BA$2,#REF!,BA$3,#REF!,$L99,#REF!,BA$1)
+SUMIFS(#REF!,#REF!,"Lấy",#REF!,BA$2,#REF!,BA$3,#REF!,BA$1,#REF!,$L99)</f>
        <v>#REF!</v>
      </c>
      <c r="BB99" s="333" t="e">
        <f>SUMIFS(#REF!,#REF!,BB$2,#REF!,BB$3,#REF!,$L99,#REF!,BB$1)
+SUMIFS(#REF!,#REF!,BB$2,#REF!,BB$3,#REF!,$L99,#REF!,BB$1)
+SUMIFS(#REF!,#REF!,"Lấy",#REF!,BB$2,#REF!,BB$3,#REF!,BB$1,#REF!,$L99)</f>
        <v>#REF!</v>
      </c>
      <c r="BC99" s="333" t="e">
        <f>SUMIFS(#REF!,#REF!,BC$2,#REF!,BC$3,#REF!,$L99,#REF!,BC$1)
+SUMIFS(#REF!,#REF!,BC$2,#REF!,BC$3,#REF!,$L99,#REF!,BC$1)
+SUMIFS(#REF!,#REF!,"Lấy",#REF!,BC$2,#REF!,BC$3,#REF!,BC$1,#REF!,$L99)</f>
        <v>#REF!</v>
      </c>
      <c r="BD99" s="333" t="e">
        <f>SUMIFS(#REF!,#REF!,BD$2,#REF!,BD$3,#REF!,$L99,#REF!,BD$1)
+SUMIFS(#REF!,#REF!,BD$2,#REF!,BD$3,#REF!,$L99,#REF!,BD$1)
+SUMIFS(#REF!,#REF!,"Lấy",#REF!,BD$2,#REF!,BD$3,#REF!,BD$1,#REF!,$L99)</f>
        <v>#REF!</v>
      </c>
      <c r="BE99" s="333" t="e">
        <f>SUMIFS(#REF!,#REF!,BE$2,#REF!,BE$3,#REF!,$L99,#REF!,BE$1)
+SUMIFS(#REF!,#REF!,BE$2,#REF!,BE$3,#REF!,$L99,#REF!,BE$1)
+SUMIFS(#REF!,#REF!,"Lấy",#REF!,BE$2,#REF!,BE$3,#REF!,BE$1,#REF!,$L99)</f>
        <v>#REF!</v>
      </c>
      <c r="BF99" s="334" t="e">
        <f t="shared" si="11"/>
        <v>#REF!</v>
      </c>
      <c r="BH99" s="333" t="e">
        <f>SUMIFS(#REF!,#REF!,BH$2,#REF!,BH$3,#REF!,$L99,#REF!,BH$1)
+SUMIFS(#REF!,#REF!,BH$2,#REF!,BH$3,#REF!,$L99,#REF!,BH$1)
+SUMIFS(#REF!,#REF!,"Lấy",#REF!,BH$2,#REF!,BH$3,#REF!,BH$1,#REF!,$L99)</f>
        <v>#REF!</v>
      </c>
      <c r="BI99" s="333" t="e">
        <f>SUMIFS(#REF!,#REF!,BI$2,#REF!,BI$3,#REF!,$L99,#REF!,BI$1)
+SUMIFS(#REF!,#REF!,BI$2,#REF!,BI$3,#REF!,$L99,#REF!,BI$1)
+SUMIFS(#REF!,#REF!,"Lấy",#REF!,BI$2,#REF!,BI$3,#REF!,BI$1,#REF!,$L99)</f>
        <v>#REF!</v>
      </c>
      <c r="BJ99" s="333" t="e">
        <f>SUMIFS(#REF!,#REF!,BJ$2,#REF!,BJ$3,#REF!,$L99,#REF!,BJ$1)
+SUMIFS(#REF!,#REF!,BJ$2,#REF!,BJ$3,#REF!,$L99,#REF!,BJ$1)
+SUMIFS(#REF!,#REF!,"Lấy",#REF!,BJ$2,#REF!,BJ$3,#REF!,BJ$1,#REF!,$L99)</f>
        <v>#REF!</v>
      </c>
      <c r="BK99" s="333" t="e">
        <f>SUMIFS(#REF!,#REF!,BK$2,#REF!,BK$3,#REF!,$L99,#REF!,BK$1)
+SUMIFS(#REF!,#REF!,BK$2,#REF!,BK$3,#REF!,$L99,#REF!,BK$1)
+SUMIFS(#REF!,#REF!,"Lấy",#REF!,BK$2,#REF!,BK$3,#REF!,BK$1,#REF!,$L99)</f>
        <v>#REF!</v>
      </c>
      <c r="BL99" s="333" t="e">
        <f>SUMIFS(#REF!,#REF!,BL$2,#REF!,BL$3,#REF!,$L99,#REF!,BL$1)
+SUMIFS(#REF!,#REF!,BL$2,#REF!,BL$3,#REF!,$L99,#REF!,BL$1)
+SUMIFS(#REF!,#REF!,"Lấy",#REF!,BL$2,#REF!,BL$3,#REF!,BL$1,#REF!,$L99)</f>
        <v>#REF!</v>
      </c>
      <c r="BM99" s="333" t="e">
        <f>SUMIFS(#REF!,#REF!,BM$2,#REF!,BM$3,#REF!,$L99,#REF!,BM$1)
+SUMIFS(#REF!,#REF!,BM$2,#REF!,BM$3,#REF!,$L99,#REF!,BM$1)
+SUMIFS(#REF!,#REF!,"Lấy",#REF!,BM$2,#REF!,BM$3,#REF!,BM$1,#REF!,$L99)</f>
        <v>#REF!</v>
      </c>
      <c r="BN99" s="333" t="e">
        <f>SUMIFS(#REF!,#REF!,BN$2,#REF!,BN$3,#REF!,$L99,#REF!,BN$1)
+SUMIFS(#REF!,#REF!,BN$2,#REF!,BN$3,#REF!,$L99,#REF!,BN$1)
+SUMIFS(#REF!,#REF!,"Lấy",#REF!,BN$2,#REF!,BN$3,#REF!,BN$1,#REF!,$L99)</f>
        <v>#REF!</v>
      </c>
      <c r="BO99" s="333" t="e">
        <f>SUMIFS(#REF!,#REF!,BO$2,#REF!,BO$3,#REF!,$L99,#REF!,BO$1)
+SUMIFS(#REF!,#REF!,BO$2,#REF!,BO$3,#REF!,$L99,#REF!,BO$1)
+SUMIFS(#REF!,#REF!,"Lấy",#REF!,BO$2,#REF!,BO$3,#REF!,BO$1,#REF!,$L99)</f>
        <v>#REF!</v>
      </c>
      <c r="BP99" s="333" t="e">
        <f>SUMIFS(#REF!,#REF!,BP$2,#REF!,BP$3,#REF!,$L99,#REF!,BP$1)
+SUMIFS(#REF!,#REF!,BP$2,#REF!,BP$3,#REF!,$L99,#REF!,BP$1)
+SUMIFS(#REF!,#REF!,"Lấy",#REF!,BP$2,#REF!,BP$3,#REF!,BP$1,#REF!,$L99)</f>
        <v>#REF!</v>
      </c>
      <c r="BQ99" s="333" t="e">
        <f>SUMIFS(#REF!,#REF!,BQ$2,#REF!,BQ$3,#REF!,$L99,#REF!,BQ$1)
+SUMIFS(#REF!,#REF!,BQ$2,#REF!,BQ$3,#REF!,$L99,#REF!,BQ$1)
+SUMIFS(#REF!,#REF!,"Lấy",#REF!,BQ$2,#REF!,BQ$3,#REF!,BQ$1,#REF!,$L99)</f>
        <v>#REF!</v>
      </c>
      <c r="BR99" s="333" t="e">
        <f>SUMIFS(#REF!,#REF!,BR$2,#REF!,BR$3,#REF!,$L99,#REF!,BR$1)
+SUMIFS(#REF!,#REF!,BR$2,#REF!,BR$3,#REF!,$L99,#REF!,BR$1)
+SUMIFS(#REF!,#REF!,"Lấy",#REF!,BR$2,#REF!,BR$3,#REF!,BR$1,#REF!,$L99)</f>
        <v>#REF!</v>
      </c>
      <c r="BS99" s="333" t="e">
        <f>SUMIFS(#REF!,#REF!,BS$2,#REF!,BS$3,#REF!,$L99,#REF!,BS$1)
+SUMIFS(#REF!,#REF!,BS$2,#REF!,BS$3,#REF!,$L99,#REF!,BS$1)
+SUMIFS(#REF!,#REF!,"Lấy",#REF!,BS$2,#REF!,BS$3,#REF!,BS$1,#REF!,$L99)</f>
        <v>#REF!</v>
      </c>
      <c r="BT99" s="334" t="e">
        <f t="shared" si="12"/>
        <v>#REF!</v>
      </c>
      <c r="BV99" s="331">
        <v>0</v>
      </c>
      <c r="BW99" s="331">
        <v>0</v>
      </c>
      <c r="BX99" s="331">
        <v>0</v>
      </c>
      <c r="BY99" s="331">
        <v>0</v>
      </c>
      <c r="BZ99" s="331">
        <v>0</v>
      </c>
      <c r="CA99" s="331">
        <v>0</v>
      </c>
      <c r="CB99" s="331">
        <v>0</v>
      </c>
      <c r="CC99" s="331">
        <v>0</v>
      </c>
      <c r="CD99" s="331">
        <v>0</v>
      </c>
      <c r="CE99" s="331">
        <v>0</v>
      </c>
      <c r="CF99" s="331">
        <v>0</v>
      </c>
      <c r="CG99" s="331">
        <v>0</v>
      </c>
      <c r="CH99" s="334">
        <f t="shared" si="13"/>
        <v>0</v>
      </c>
      <c r="CI99" s="377">
        <f t="shared" si="14"/>
        <v>0</v>
      </c>
      <c r="CJ99" s="331">
        <v>3394326</v>
      </c>
      <c r="CK99" s="331">
        <v>3394326</v>
      </c>
      <c r="CL99" s="331">
        <v>1709119</v>
      </c>
      <c r="CM99" s="331">
        <v>2504028</v>
      </c>
      <c r="CN99" s="331">
        <v>2504028</v>
      </c>
      <c r="CO99" s="333"/>
      <c r="CP99" s="333"/>
      <c r="CQ99" s="333"/>
      <c r="CR99" s="333"/>
      <c r="CS99" s="333"/>
      <c r="CT99" s="333"/>
      <c r="CU99" s="333"/>
      <c r="CV99" s="334">
        <f t="shared" si="15"/>
        <v>13505827</v>
      </c>
      <c r="CX99" s="1033"/>
    </row>
    <row r="100" spans="1:102" s="3" customFormat="1" ht="41.4" x14ac:dyDescent="0.25">
      <c r="A100" s="191"/>
      <c r="B100" s="212">
        <f>IF(C100=0,"",MAX($B$7:B99)+1)</f>
        <v>92</v>
      </c>
      <c r="C100" s="204">
        <v>6277002001</v>
      </c>
      <c r="D100" s="205" t="str">
        <f>_xlfn.XLOOKUP(C100,'COA_DTGroup_Update 20260428'!$C$410:$C$854,'COA_DTGroup_Update 20260428'!$A$410:$A$854,"")</f>
        <v>Chi phí xây dựng, sửa chữa nhà xưởng, văn phòng</v>
      </c>
      <c r="E100" s="205"/>
      <c r="F100" s="204" t="s">
        <v>890</v>
      </c>
      <c r="G100" s="205" t="s">
        <v>892</v>
      </c>
      <c r="H100" s="200">
        <f>VLOOKUP(C100,'COA_DTGroup_Update 20260428'!C:D,2,0)</f>
        <v>627</v>
      </c>
      <c r="I100" s="200">
        <v>43</v>
      </c>
      <c r="J100" s="201" t="s">
        <v>146</v>
      </c>
      <c r="K100" s="223" t="s">
        <v>226</v>
      </c>
      <c r="L100" s="286" t="s">
        <v>474</v>
      </c>
      <c r="M100" s="289" t="s">
        <v>2283</v>
      </c>
      <c r="N100" s="284"/>
      <c r="O100" s="284" t="s">
        <v>474</v>
      </c>
      <c r="P100" s="1" t="b">
        <v>1</v>
      </c>
      <c r="R100" s="335" t="e">
        <f>SUMIFS(#REF!,#REF!,R$2,#REF!,R$3,#REF!,$L100,#REF!,R$1)
+SUMIFS(#REF!,#REF!,R$2,#REF!,R$3,#REF!,$L100,#REF!,R$1)
+SUMIFS(#REF!,#REF!,"Lấy",#REF!,R$2,#REF!,R$3,#REF!,R$1,#REF!,$L100)</f>
        <v>#REF!</v>
      </c>
      <c r="S100" s="335" t="e">
        <f>SUMIFS(#REF!,#REF!,S$2,#REF!,S$3,#REF!,$L100,#REF!,S$1)
+SUMIFS(#REF!,#REF!,S$2,#REF!,S$3,#REF!,$L100,#REF!,S$1)
+SUMIFS(#REF!,#REF!,"Lấy",#REF!,S$2,#REF!,S$3,#REF!,S$1,#REF!,$L100)</f>
        <v>#REF!</v>
      </c>
      <c r="T100" s="335" t="e">
        <f>SUMIFS(#REF!,#REF!,T$2,#REF!,T$3,#REF!,$L100,#REF!,T$1)
+SUMIFS(#REF!,#REF!,T$2,#REF!,T$3,#REF!,$L100,#REF!,T$1)
+SUMIFS(#REF!,#REF!,"Lấy",#REF!,T$2,#REF!,T$3,#REF!,T$1,#REF!,$L100)</f>
        <v>#REF!</v>
      </c>
      <c r="U100" s="335" t="e">
        <f>SUMIFS(#REF!,#REF!,U$2,#REF!,U$3,#REF!,$L100,#REF!,U$1)
+SUMIFS(#REF!,#REF!,U$2,#REF!,U$3,#REF!,$L100,#REF!,U$1)
+SUMIFS(#REF!,#REF!,"Lấy",#REF!,U$2,#REF!,U$3,#REF!,U$1,#REF!,$L100)</f>
        <v>#REF!</v>
      </c>
      <c r="V100" s="335" t="e">
        <f>SUMIFS(#REF!,#REF!,V$2,#REF!,V$3,#REF!,$L100,#REF!,V$1)
+SUMIFS(#REF!,#REF!,V$2,#REF!,V$3,#REF!,$L100,#REF!,V$1)
+SUMIFS(#REF!,#REF!,"Lấy",#REF!,V$2,#REF!,V$3,#REF!,V$1,#REF!,$L100)</f>
        <v>#REF!</v>
      </c>
      <c r="W100" s="335" t="e">
        <f>SUMIFS(#REF!,#REF!,W$2,#REF!,W$3,#REF!,$L100,#REF!,W$1)
+SUMIFS(#REF!,#REF!,W$2,#REF!,W$3,#REF!,$L100,#REF!,W$1)
+SUMIFS(#REF!,#REF!,"Lấy",#REF!,W$2,#REF!,W$3,#REF!,W$1,#REF!,$L100)</f>
        <v>#REF!</v>
      </c>
      <c r="X100" s="335" t="e">
        <f>SUMIFS(#REF!,#REF!,X$2,#REF!,X$3,#REF!,$L100,#REF!,X$1)
+SUMIFS(#REF!,#REF!,X$2,#REF!,X$3,#REF!,$L100,#REF!,X$1)
+SUMIFS(#REF!,#REF!,"Lấy",#REF!,X$2,#REF!,X$3,#REF!,X$1,#REF!,$L100)</f>
        <v>#REF!</v>
      </c>
      <c r="Y100" s="335" t="e">
        <f>SUMIFS(#REF!,#REF!,Y$2,#REF!,Y$3,#REF!,$L100,#REF!,Y$1)
+SUMIFS(#REF!,#REF!,Y$2,#REF!,Y$3,#REF!,$L100,#REF!,Y$1)
+SUMIFS(#REF!,#REF!,"Lấy",#REF!,Y$2,#REF!,Y$3,#REF!,Y$1,#REF!,$L100)</f>
        <v>#REF!</v>
      </c>
      <c r="Z100" s="335" t="e">
        <f>SUMIFS(#REF!,#REF!,Z$2,#REF!,Z$3,#REF!,$L100,#REF!,Z$1)
+SUMIFS(#REF!,#REF!,Z$2,#REF!,Z$3,#REF!,$L100,#REF!,Z$1)
+SUMIFS(#REF!,#REF!,"Lấy",#REF!,Z$2,#REF!,Z$3,#REF!,Z$1,#REF!,$L100)</f>
        <v>#REF!</v>
      </c>
      <c r="AA100" s="335" t="e">
        <f>SUMIFS(#REF!,#REF!,AA$2,#REF!,AA$3,#REF!,$L100,#REF!,AA$1)
+SUMIFS(#REF!,#REF!,AA$2,#REF!,AA$3,#REF!,$L100,#REF!,AA$1)
+SUMIFS(#REF!,#REF!,"Lấy",#REF!,AA$2,#REF!,AA$3,#REF!,AA$1,#REF!,$L100)</f>
        <v>#REF!</v>
      </c>
      <c r="AB100" s="335" t="e">
        <f>SUMIFS(#REF!,#REF!,AB$2,#REF!,AB$3,#REF!,$L100,#REF!,AB$1)
+SUMIFS(#REF!,#REF!,AB$2,#REF!,AB$3,#REF!,$L100,#REF!,AB$1)
+SUMIFS(#REF!,#REF!,"Lấy",#REF!,AB$2,#REF!,AB$3,#REF!,AB$1,#REF!,$L100)</f>
        <v>#REF!</v>
      </c>
      <c r="AC100" s="335" t="e">
        <f>SUMIFS(#REF!,#REF!,AC$2,#REF!,AC$3,#REF!,$L100,#REF!,AC$1)
+SUMIFS(#REF!,#REF!,AC$2,#REF!,AC$3,#REF!,$L100,#REF!,AC$1)
+SUMIFS(#REF!,#REF!,"Lấy",#REF!,AC$2,#REF!,AC$3,#REF!,AC$1,#REF!,$L100)</f>
        <v>#REF!</v>
      </c>
      <c r="AD100" s="336" t="e">
        <f t="shared" si="9"/>
        <v>#REF!</v>
      </c>
      <c r="AF100" s="335" t="e">
        <f>SUMIFS(#REF!,#REF!,AF$2,#REF!,AF$3,#REF!,$L100,#REF!,AF$1)
+SUMIFS(#REF!,#REF!,AF$2,#REF!,AF$3,#REF!,$L100,#REF!,AF$1)
+SUMIFS(#REF!,#REF!,"Lấy",#REF!,AF$2,#REF!,AF$3,#REF!,AF$1,#REF!,$L100)</f>
        <v>#REF!</v>
      </c>
      <c r="AG100" s="335" t="e">
        <f>SUMIFS(#REF!,#REF!,AG$2,#REF!,AG$3,#REF!,$L100,#REF!,AG$1)
+SUMIFS(#REF!,#REF!,AG$2,#REF!,AG$3,#REF!,$L100,#REF!,AG$1)
+SUMIFS(#REF!,#REF!,"Lấy",#REF!,AG$2,#REF!,AG$3,#REF!,AG$1,#REF!,$L100)</f>
        <v>#REF!</v>
      </c>
      <c r="AH100" s="335" t="e">
        <f>SUMIFS(#REF!,#REF!,AH$2,#REF!,AH$3,#REF!,$L100,#REF!,AH$1)
+SUMIFS(#REF!,#REF!,AH$2,#REF!,AH$3,#REF!,$L100,#REF!,AH$1)
+SUMIFS(#REF!,#REF!,"Lấy",#REF!,AH$2,#REF!,AH$3,#REF!,AH$1,#REF!,$L100)</f>
        <v>#REF!</v>
      </c>
      <c r="AI100" s="335" t="e">
        <f>SUMIFS(#REF!,#REF!,AI$2,#REF!,AI$3,#REF!,$L100,#REF!,AI$1)
+SUMIFS(#REF!,#REF!,AI$2,#REF!,AI$3,#REF!,$L100,#REF!,AI$1)
+SUMIFS(#REF!,#REF!,"Lấy",#REF!,AI$2,#REF!,AI$3,#REF!,AI$1,#REF!,$L100)</f>
        <v>#REF!</v>
      </c>
      <c r="AJ100" s="335" t="e">
        <f>SUMIFS(#REF!,#REF!,AJ$2,#REF!,AJ$3,#REF!,$L100,#REF!,AJ$1)
+SUMIFS(#REF!,#REF!,AJ$2,#REF!,AJ$3,#REF!,$L100,#REF!,AJ$1)
+SUMIFS(#REF!,#REF!,"Lấy",#REF!,AJ$2,#REF!,AJ$3,#REF!,AJ$1,#REF!,$L100)</f>
        <v>#REF!</v>
      </c>
      <c r="AK100" s="335" t="e">
        <f>SUMIFS(#REF!,#REF!,AK$2,#REF!,AK$3,#REF!,$L100,#REF!,AK$1)
+SUMIFS(#REF!,#REF!,AK$2,#REF!,AK$3,#REF!,$L100,#REF!,AK$1)
+SUMIFS(#REF!,#REF!,"Lấy",#REF!,AK$2,#REF!,AK$3,#REF!,AK$1,#REF!,$L100)</f>
        <v>#REF!</v>
      </c>
      <c r="AL100" s="335" t="e">
        <f>SUMIFS(#REF!,#REF!,AL$2,#REF!,AL$3,#REF!,$L100,#REF!,AL$1)
+SUMIFS(#REF!,#REF!,AL$2,#REF!,AL$3,#REF!,$L100,#REF!,AL$1)
+SUMIFS(#REF!,#REF!,"Lấy",#REF!,AL$2,#REF!,AL$3,#REF!,AL$1,#REF!,$L100)</f>
        <v>#REF!</v>
      </c>
      <c r="AM100" s="335" t="e">
        <f>SUMIFS(#REF!,#REF!,AM$2,#REF!,AM$3,#REF!,$L100,#REF!,AM$1)
+SUMIFS(#REF!,#REF!,AM$2,#REF!,AM$3,#REF!,$L100,#REF!,AM$1)
+SUMIFS(#REF!,#REF!,"Lấy",#REF!,AM$2,#REF!,AM$3,#REF!,AM$1,#REF!,$L100)</f>
        <v>#REF!</v>
      </c>
      <c r="AN100" s="335" t="e">
        <f>SUMIFS(#REF!,#REF!,AN$2,#REF!,AN$3,#REF!,$L100,#REF!,AN$1)
+SUMIFS(#REF!,#REF!,AN$2,#REF!,AN$3,#REF!,$L100,#REF!,AN$1)
+SUMIFS(#REF!,#REF!,"Lấy",#REF!,AN$2,#REF!,AN$3,#REF!,AN$1,#REF!,$L100)</f>
        <v>#REF!</v>
      </c>
      <c r="AO100" s="335" t="e">
        <f>SUMIFS(#REF!,#REF!,AO$2,#REF!,AO$3,#REF!,$L100,#REF!,AO$1)
+SUMIFS(#REF!,#REF!,AO$2,#REF!,AO$3,#REF!,$L100,#REF!,AO$1)
+SUMIFS(#REF!,#REF!,"Lấy",#REF!,AO$2,#REF!,AO$3,#REF!,AO$1,#REF!,$L100)</f>
        <v>#REF!</v>
      </c>
      <c r="AP100" s="335" t="e">
        <f>SUMIFS(#REF!,#REF!,AP$2,#REF!,AP$3,#REF!,$L100,#REF!,AP$1)
+SUMIFS(#REF!,#REF!,AP$2,#REF!,AP$3,#REF!,$L100,#REF!,AP$1)
+SUMIFS(#REF!,#REF!,"Lấy",#REF!,AP$2,#REF!,AP$3,#REF!,AP$1,#REF!,$L100)</f>
        <v>#REF!</v>
      </c>
      <c r="AQ100" s="335" t="e">
        <f>SUMIFS(#REF!,#REF!,AQ$2,#REF!,AQ$3,#REF!,$L100,#REF!,AQ$1)
+SUMIFS(#REF!,#REF!,AQ$2,#REF!,AQ$3,#REF!,$L100,#REF!,AQ$1)
+SUMIFS(#REF!,#REF!,"Lấy",#REF!,AQ$2,#REF!,AQ$3,#REF!,AQ$1,#REF!,$L100)</f>
        <v>#REF!</v>
      </c>
      <c r="AR100" s="336" t="e">
        <f t="shared" si="10"/>
        <v>#REF!</v>
      </c>
      <c r="AT100" s="335" t="e">
        <f>SUMIFS(#REF!,#REF!,AT$2,#REF!,AT$3,#REF!,$L100,#REF!,AT$1)
+SUMIFS(#REF!,#REF!,AT$2,#REF!,AT$3,#REF!,$L100,#REF!,AT$1)
+SUMIFS(#REF!,#REF!,"Lấy",#REF!,AT$2,#REF!,AT$3,#REF!,AT$1,#REF!,$L100)</f>
        <v>#REF!</v>
      </c>
      <c r="AU100" s="335" t="e">
        <f>SUMIFS(#REF!,#REF!,AU$2,#REF!,AU$3,#REF!,$L100,#REF!,AU$1)
+SUMIFS(#REF!,#REF!,AU$2,#REF!,AU$3,#REF!,$L100,#REF!,AU$1)
+SUMIFS(#REF!,#REF!,"Lấy",#REF!,AU$2,#REF!,AU$3,#REF!,AU$1,#REF!,$L100)</f>
        <v>#REF!</v>
      </c>
      <c r="AV100" s="335" t="e">
        <f>SUMIFS(#REF!,#REF!,AV$2,#REF!,AV$3,#REF!,$L100,#REF!,AV$1)
+SUMIFS(#REF!,#REF!,AV$2,#REF!,AV$3,#REF!,$L100,#REF!,AV$1)
+SUMIFS(#REF!,#REF!,"Lấy",#REF!,AV$2,#REF!,AV$3,#REF!,AV$1,#REF!,$L100)</f>
        <v>#REF!</v>
      </c>
      <c r="AW100" s="335" t="e">
        <f>SUMIFS(#REF!,#REF!,AW$2,#REF!,AW$3,#REF!,$L100,#REF!,AW$1)
+SUMIFS(#REF!,#REF!,AW$2,#REF!,AW$3,#REF!,$L100,#REF!,AW$1)
+SUMIFS(#REF!,#REF!,"Lấy",#REF!,AW$2,#REF!,AW$3,#REF!,AW$1,#REF!,$L100)</f>
        <v>#REF!</v>
      </c>
      <c r="AX100" s="335" t="e">
        <f>SUMIFS(#REF!,#REF!,AX$2,#REF!,AX$3,#REF!,$L100,#REF!,AX$1)
+SUMIFS(#REF!,#REF!,AX$2,#REF!,AX$3,#REF!,$L100,#REF!,AX$1)
+SUMIFS(#REF!,#REF!,"Lấy",#REF!,AX$2,#REF!,AX$3,#REF!,AX$1,#REF!,$L100)</f>
        <v>#REF!</v>
      </c>
      <c r="AY100" s="335" t="e">
        <f>SUMIFS(#REF!,#REF!,AY$2,#REF!,AY$3,#REF!,$L100,#REF!,AY$1)
+SUMIFS(#REF!,#REF!,AY$2,#REF!,AY$3,#REF!,$L100,#REF!,AY$1)
+SUMIFS(#REF!,#REF!,"Lấy",#REF!,AY$2,#REF!,AY$3,#REF!,AY$1,#REF!,$L100)</f>
        <v>#REF!</v>
      </c>
      <c r="AZ100" s="335" t="e">
        <f>SUMIFS(#REF!,#REF!,AZ$2,#REF!,AZ$3,#REF!,$L100,#REF!,AZ$1)
+SUMIFS(#REF!,#REF!,AZ$2,#REF!,AZ$3,#REF!,$L100,#REF!,AZ$1)
+SUMIFS(#REF!,#REF!,"Lấy",#REF!,AZ$2,#REF!,AZ$3,#REF!,AZ$1,#REF!,$L100)</f>
        <v>#REF!</v>
      </c>
      <c r="BA100" s="335" t="e">
        <f>SUMIFS(#REF!,#REF!,BA$2,#REF!,BA$3,#REF!,$L100,#REF!,BA$1)
+SUMIFS(#REF!,#REF!,BA$2,#REF!,BA$3,#REF!,$L100,#REF!,BA$1)
+SUMIFS(#REF!,#REF!,"Lấy",#REF!,BA$2,#REF!,BA$3,#REF!,BA$1,#REF!,$L100)</f>
        <v>#REF!</v>
      </c>
      <c r="BB100" s="335" t="e">
        <f>SUMIFS(#REF!,#REF!,BB$2,#REF!,BB$3,#REF!,$L100,#REF!,BB$1)
+SUMIFS(#REF!,#REF!,BB$2,#REF!,BB$3,#REF!,$L100,#REF!,BB$1)
+SUMIFS(#REF!,#REF!,"Lấy",#REF!,BB$2,#REF!,BB$3,#REF!,BB$1,#REF!,$L100)</f>
        <v>#REF!</v>
      </c>
      <c r="BC100" s="335" t="e">
        <f>SUMIFS(#REF!,#REF!,BC$2,#REF!,BC$3,#REF!,$L100,#REF!,BC$1)
+SUMIFS(#REF!,#REF!,BC$2,#REF!,BC$3,#REF!,$L100,#REF!,BC$1)
+SUMIFS(#REF!,#REF!,"Lấy",#REF!,BC$2,#REF!,BC$3,#REF!,BC$1,#REF!,$L100)</f>
        <v>#REF!</v>
      </c>
      <c r="BD100" s="335" t="e">
        <f>SUMIFS(#REF!,#REF!,BD$2,#REF!,BD$3,#REF!,$L100,#REF!,BD$1)
+SUMIFS(#REF!,#REF!,BD$2,#REF!,BD$3,#REF!,$L100,#REF!,BD$1)
+SUMIFS(#REF!,#REF!,"Lấy",#REF!,BD$2,#REF!,BD$3,#REF!,BD$1,#REF!,$L100)</f>
        <v>#REF!</v>
      </c>
      <c r="BE100" s="335" t="e">
        <f>SUMIFS(#REF!,#REF!,BE$2,#REF!,BE$3,#REF!,$L100,#REF!,BE$1)
+SUMIFS(#REF!,#REF!,BE$2,#REF!,BE$3,#REF!,$L100,#REF!,BE$1)
+SUMIFS(#REF!,#REF!,"Lấy",#REF!,BE$2,#REF!,BE$3,#REF!,BE$1,#REF!,$L100)</f>
        <v>#REF!</v>
      </c>
      <c r="BF100" s="336" t="e">
        <f t="shared" si="11"/>
        <v>#REF!</v>
      </c>
      <c r="BH100" s="335" t="e">
        <f>SUMIFS(#REF!,#REF!,BH$2,#REF!,BH$3,#REF!,$L100,#REF!,BH$1)
+SUMIFS(#REF!,#REF!,BH$2,#REF!,BH$3,#REF!,$L100,#REF!,BH$1)
+SUMIFS(#REF!,#REF!,"Lấy",#REF!,BH$2,#REF!,BH$3,#REF!,BH$1,#REF!,$L100)</f>
        <v>#REF!</v>
      </c>
      <c r="BI100" s="335" t="e">
        <f>SUMIFS(#REF!,#REF!,BI$2,#REF!,BI$3,#REF!,$L100,#REF!,BI$1)
+SUMIFS(#REF!,#REF!,BI$2,#REF!,BI$3,#REF!,$L100,#REF!,BI$1)
+SUMIFS(#REF!,#REF!,"Lấy",#REF!,BI$2,#REF!,BI$3,#REF!,BI$1,#REF!,$L100)</f>
        <v>#REF!</v>
      </c>
      <c r="BJ100" s="335" t="e">
        <f>SUMIFS(#REF!,#REF!,BJ$2,#REF!,BJ$3,#REF!,$L100,#REF!,BJ$1)
+SUMIFS(#REF!,#REF!,BJ$2,#REF!,BJ$3,#REF!,$L100,#REF!,BJ$1)
+SUMIFS(#REF!,#REF!,"Lấy",#REF!,BJ$2,#REF!,BJ$3,#REF!,BJ$1,#REF!,$L100)</f>
        <v>#REF!</v>
      </c>
      <c r="BK100" s="335" t="e">
        <f>SUMIFS(#REF!,#REF!,BK$2,#REF!,BK$3,#REF!,$L100,#REF!,BK$1)
+SUMIFS(#REF!,#REF!,BK$2,#REF!,BK$3,#REF!,$L100,#REF!,BK$1)
+SUMIFS(#REF!,#REF!,"Lấy",#REF!,BK$2,#REF!,BK$3,#REF!,BK$1,#REF!,$L100)</f>
        <v>#REF!</v>
      </c>
      <c r="BL100" s="335" t="e">
        <f>SUMIFS(#REF!,#REF!,BL$2,#REF!,BL$3,#REF!,$L100,#REF!,BL$1)
+SUMIFS(#REF!,#REF!,BL$2,#REF!,BL$3,#REF!,$L100,#REF!,BL$1)
+SUMIFS(#REF!,#REF!,"Lấy",#REF!,BL$2,#REF!,BL$3,#REF!,BL$1,#REF!,$L100)</f>
        <v>#REF!</v>
      </c>
      <c r="BM100" s="335" t="e">
        <f>SUMIFS(#REF!,#REF!,BM$2,#REF!,BM$3,#REF!,$L100,#REF!,BM$1)
+SUMIFS(#REF!,#REF!,BM$2,#REF!,BM$3,#REF!,$L100,#REF!,BM$1)
+SUMIFS(#REF!,#REF!,"Lấy",#REF!,BM$2,#REF!,BM$3,#REF!,BM$1,#REF!,$L100)</f>
        <v>#REF!</v>
      </c>
      <c r="BN100" s="335" t="e">
        <f>SUMIFS(#REF!,#REF!,BN$2,#REF!,BN$3,#REF!,$L100,#REF!,BN$1)
+SUMIFS(#REF!,#REF!,BN$2,#REF!,BN$3,#REF!,$L100,#REF!,BN$1)
+SUMIFS(#REF!,#REF!,"Lấy",#REF!,BN$2,#REF!,BN$3,#REF!,BN$1,#REF!,$L100)</f>
        <v>#REF!</v>
      </c>
      <c r="BO100" s="335" t="e">
        <f>SUMIFS(#REF!,#REF!,BO$2,#REF!,BO$3,#REF!,$L100,#REF!,BO$1)
+SUMIFS(#REF!,#REF!,BO$2,#REF!,BO$3,#REF!,$L100,#REF!,BO$1)
+SUMIFS(#REF!,#REF!,"Lấy",#REF!,BO$2,#REF!,BO$3,#REF!,BO$1,#REF!,$L100)</f>
        <v>#REF!</v>
      </c>
      <c r="BP100" s="335" t="e">
        <f>SUMIFS(#REF!,#REF!,BP$2,#REF!,BP$3,#REF!,$L100,#REF!,BP$1)
+SUMIFS(#REF!,#REF!,BP$2,#REF!,BP$3,#REF!,$L100,#REF!,BP$1)
+SUMIFS(#REF!,#REF!,"Lấy",#REF!,BP$2,#REF!,BP$3,#REF!,BP$1,#REF!,$L100)</f>
        <v>#REF!</v>
      </c>
      <c r="BQ100" s="335" t="e">
        <f>SUMIFS(#REF!,#REF!,BQ$2,#REF!,BQ$3,#REF!,$L100,#REF!,BQ$1)
+SUMIFS(#REF!,#REF!,BQ$2,#REF!,BQ$3,#REF!,$L100,#REF!,BQ$1)
+SUMIFS(#REF!,#REF!,"Lấy",#REF!,BQ$2,#REF!,BQ$3,#REF!,BQ$1,#REF!,$L100)</f>
        <v>#REF!</v>
      </c>
      <c r="BR100" s="335" t="e">
        <f>SUMIFS(#REF!,#REF!,BR$2,#REF!,BR$3,#REF!,$L100,#REF!,BR$1)
+SUMIFS(#REF!,#REF!,BR$2,#REF!,BR$3,#REF!,$L100,#REF!,BR$1)
+SUMIFS(#REF!,#REF!,"Lấy",#REF!,BR$2,#REF!,BR$3,#REF!,BR$1,#REF!,$L100)</f>
        <v>#REF!</v>
      </c>
      <c r="BS100" s="335" t="e">
        <f>SUMIFS(#REF!,#REF!,BS$2,#REF!,BS$3,#REF!,$L100,#REF!,BS$1)
+SUMIFS(#REF!,#REF!,BS$2,#REF!,BS$3,#REF!,$L100,#REF!,BS$1)
+SUMIFS(#REF!,#REF!,"Lấy",#REF!,BS$2,#REF!,BS$3,#REF!,BS$1,#REF!,$L100)</f>
        <v>#REF!</v>
      </c>
      <c r="BT100" s="336" t="e">
        <f t="shared" si="12"/>
        <v>#REF!</v>
      </c>
      <c r="BV100" s="331">
        <v>0</v>
      </c>
      <c r="BW100" s="331">
        <v>0</v>
      </c>
      <c r="BX100" s="331">
        <v>0</v>
      </c>
      <c r="BY100" s="331">
        <v>0</v>
      </c>
      <c r="BZ100" s="331">
        <v>0</v>
      </c>
      <c r="CA100" s="331">
        <v>0</v>
      </c>
      <c r="CB100" s="331">
        <v>0</v>
      </c>
      <c r="CC100" s="331">
        <v>0</v>
      </c>
      <c r="CD100" s="331">
        <v>0</v>
      </c>
      <c r="CE100" s="331">
        <v>0</v>
      </c>
      <c r="CF100" s="331">
        <v>0</v>
      </c>
      <c r="CG100" s="331">
        <v>0</v>
      </c>
      <c r="CH100" s="336">
        <f t="shared" si="13"/>
        <v>0</v>
      </c>
      <c r="CI100" s="377">
        <f t="shared" si="14"/>
        <v>0</v>
      </c>
      <c r="CJ100" s="331">
        <v>0</v>
      </c>
      <c r="CK100" s="331">
        <v>0</v>
      </c>
      <c r="CL100" s="331">
        <v>0</v>
      </c>
      <c r="CM100" s="331">
        <v>0</v>
      </c>
      <c r="CN100" s="331">
        <v>0</v>
      </c>
      <c r="CO100" s="335"/>
      <c r="CP100" s="335"/>
      <c r="CQ100" s="335"/>
      <c r="CR100" s="335"/>
      <c r="CS100" s="335"/>
      <c r="CT100" s="335"/>
      <c r="CU100" s="335"/>
      <c r="CV100" s="336">
        <f t="shared" si="15"/>
        <v>0</v>
      </c>
      <c r="CX100" s="1033"/>
    </row>
    <row r="101" spans="1:102" ht="41.4" x14ac:dyDescent="0.25">
      <c r="B101" s="172">
        <f>IF(C101=0,"",MAX($B$7:B100)+1)</f>
        <v>93</v>
      </c>
      <c r="C101" s="21">
        <v>6417002001</v>
      </c>
      <c r="D101" s="9" t="str">
        <f>_xlfn.XLOOKUP(C101,'COA_DTGroup_Update 20260428'!$C$410:$C$854,'COA_DTGroup_Update 20260428'!$A$410:$A$854,"")</f>
        <v>Chi phí xây dựng, sửa chữa nhà xưởng, văn phòng</v>
      </c>
      <c r="E101" s="9" t="s">
        <v>146</v>
      </c>
      <c r="F101" s="21" t="s">
        <v>890</v>
      </c>
      <c r="G101" s="171" t="s">
        <v>891</v>
      </c>
      <c r="H101" s="179">
        <f>VLOOKUP(C101,'COA_DTGroup_Update 20260428'!C:D,2,0)</f>
        <v>641</v>
      </c>
      <c r="I101" s="179">
        <v>43</v>
      </c>
      <c r="J101" s="198" t="s">
        <v>146</v>
      </c>
      <c r="K101" s="222" t="s">
        <v>226</v>
      </c>
      <c r="L101" s="1051" t="s">
        <v>2152</v>
      </c>
      <c r="M101" s="287" t="s">
        <v>2259</v>
      </c>
      <c r="N101" s="1039"/>
      <c r="O101" s="1039" t="s">
        <v>2152</v>
      </c>
      <c r="P101" s="1" t="b">
        <v>0</v>
      </c>
      <c r="R101" s="333" t="e">
        <f>SUMIFS(#REF!,#REF!,R$2,#REF!,R$3,#REF!,$L101,#REF!,R$1)
+SUMIFS(#REF!,#REF!,R$2,#REF!,R$3,#REF!,$L101,#REF!,R$1)
+SUMIFS(#REF!,#REF!,"Lấy",#REF!,R$2,#REF!,R$3,#REF!,R$1,#REF!,$L101)</f>
        <v>#REF!</v>
      </c>
      <c r="S101" s="333" t="e">
        <f>SUMIFS(#REF!,#REF!,S$2,#REF!,S$3,#REF!,$L101,#REF!,S$1)
+SUMIFS(#REF!,#REF!,S$2,#REF!,S$3,#REF!,$L101,#REF!,S$1)
+SUMIFS(#REF!,#REF!,"Lấy",#REF!,S$2,#REF!,S$3,#REF!,S$1,#REF!,$L101)</f>
        <v>#REF!</v>
      </c>
      <c r="T101" s="333" t="e">
        <f>SUMIFS(#REF!,#REF!,T$2,#REF!,T$3,#REF!,$L101,#REF!,T$1)
+SUMIFS(#REF!,#REF!,T$2,#REF!,T$3,#REF!,$L101,#REF!,T$1)
+SUMIFS(#REF!,#REF!,"Lấy",#REF!,T$2,#REF!,T$3,#REF!,T$1,#REF!,$L101)</f>
        <v>#REF!</v>
      </c>
      <c r="U101" s="333" t="e">
        <f>SUMIFS(#REF!,#REF!,U$2,#REF!,U$3,#REF!,$L101,#REF!,U$1)
+SUMIFS(#REF!,#REF!,U$2,#REF!,U$3,#REF!,$L101,#REF!,U$1)
+SUMIFS(#REF!,#REF!,"Lấy",#REF!,U$2,#REF!,U$3,#REF!,U$1,#REF!,$L101)</f>
        <v>#REF!</v>
      </c>
      <c r="V101" s="333" t="e">
        <f>SUMIFS(#REF!,#REF!,V$2,#REF!,V$3,#REF!,$L101,#REF!,V$1)
+SUMIFS(#REF!,#REF!,V$2,#REF!,V$3,#REF!,$L101,#REF!,V$1)
+SUMIFS(#REF!,#REF!,"Lấy",#REF!,V$2,#REF!,V$3,#REF!,V$1,#REF!,$L101)</f>
        <v>#REF!</v>
      </c>
      <c r="W101" s="333" t="e">
        <f>SUMIFS(#REF!,#REF!,W$2,#REF!,W$3,#REF!,$L101,#REF!,W$1)
+SUMIFS(#REF!,#REF!,W$2,#REF!,W$3,#REF!,$L101,#REF!,W$1)
+SUMIFS(#REF!,#REF!,"Lấy",#REF!,W$2,#REF!,W$3,#REF!,W$1,#REF!,$L101)</f>
        <v>#REF!</v>
      </c>
      <c r="X101" s="333" t="e">
        <f>SUMIFS(#REF!,#REF!,X$2,#REF!,X$3,#REF!,$L101,#REF!,X$1)
+SUMIFS(#REF!,#REF!,X$2,#REF!,X$3,#REF!,$L101,#REF!,X$1)
+SUMIFS(#REF!,#REF!,"Lấy",#REF!,X$2,#REF!,X$3,#REF!,X$1,#REF!,$L101)</f>
        <v>#REF!</v>
      </c>
      <c r="Y101" s="333" t="e">
        <f>SUMIFS(#REF!,#REF!,Y$2,#REF!,Y$3,#REF!,$L101,#REF!,Y$1)
+SUMIFS(#REF!,#REF!,Y$2,#REF!,Y$3,#REF!,$L101,#REF!,Y$1)
+SUMIFS(#REF!,#REF!,"Lấy",#REF!,Y$2,#REF!,Y$3,#REF!,Y$1,#REF!,$L101)</f>
        <v>#REF!</v>
      </c>
      <c r="Z101" s="333" t="e">
        <f>SUMIFS(#REF!,#REF!,Z$2,#REF!,Z$3,#REF!,$L101,#REF!,Z$1)
+SUMIFS(#REF!,#REF!,Z$2,#REF!,Z$3,#REF!,$L101,#REF!,Z$1)
+SUMIFS(#REF!,#REF!,"Lấy",#REF!,Z$2,#REF!,Z$3,#REF!,Z$1,#REF!,$L101)</f>
        <v>#REF!</v>
      </c>
      <c r="AA101" s="333" t="e">
        <f>SUMIFS(#REF!,#REF!,AA$2,#REF!,AA$3,#REF!,$L101,#REF!,AA$1)
+SUMIFS(#REF!,#REF!,AA$2,#REF!,AA$3,#REF!,$L101,#REF!,AA$1)
+SUMIFS(#REF!,#REF!,"Lấy",#REF!,AA$2,#REF!,AA$3,#REF!,AA$1,#REF!,$L101)</f>
        <v>#REF!</v>
      </c>
      <c r="AB101" s="333" t="e">
        <f>SUMIFS(#REF!,#REF!,AB$2,#REF!,AB$3,#REF!,$L101,#REF!,AB$1)
+SUMIFS(#REF!,#REF!,AB$2,#REF!,AB$3,#REF!,$L101,#REF!,AB$1)
+SUMIFS(#REF!,#REF!,"Lấy",#REF!,AB$2,#REF!,AB$3,#REF!,AB$1,#REF!,$L101)</f>
        <v>#REF!</v>
      </c>
      <c r="AC101" s="333" t="e">
        <f>SUMIFS(#REF!,#REF!,AC$2,#REF!,AC$3,#REF!,$L101,#REF!,AC$1)
+SUMIFS(#REF!,#REF!,AC$2,#REF!,AC$3,#REF!,$L101,#REF!,AC$1)
+SUMIFS(#REF!,#REF!,"Lấy",#REF!,AC$2,#REF!,AC$3,#REF!,AC$1,#REF!,$L101)</f>
        <v>#REF!</v>
      </c>
      <c r="AD101" s="334" t="e">
        <f t="shared" si="9"/>
        <v>#REF!</v>
      </c>
      <c r="AF101" s="333" t="e">
        <f>SUMIFS(#REF!,#REF!,AF$2,#REF!,AF$3,#REF!,$L101,#REF!,AF$1)
+SUMIFS(#REF!,#REF!,AF$2,#REF!,AF$3,#REF!,$L101,#REF!,AF$1)
+SUMIFS(#REF!,#REF!,"Lấy",#REF!,AF$2,#REF!,AF$3,#REF!,AF$1,#REF!,$L101)</f>
        <v>#REF!</v>
      </c>
      <c r="AG101" s="333" t="e">
        <f>SUMIFS(#REF!,#REF!,AG$2,#REF!,AG$3,#REF!,$L101,#REF!,AG$1)
+SUMIFS(#REF!,#REF!,AG$2,#REF!,AG$3,#REF!,$L101,#REF!,AG$1)
+SUMIFS(#REF!,#REF!,"Lấy",#REF!,AG$2,#REF!,AG$3,#REF!,AG$1,#REF!,$L101)</f>
        <v>#REF!</v>
      </c>
      <c r="AH101" s="333" t="e">
        <f>SUMIFS(#REF!,#REF!,AH$2,#REF!,AH$3,#REF!,$L101,#REF!,AH$1)
+SUMIFS(#REF!,#REF!,AH$2,#REF!,AH$3,#REF!,$L101,#REF!,AH$1)
+SUMIFS(#REF!,#REF!,"Lấy",#REF!,AH$2,#REF!,AH$3,#REF!,AH$1,#REF!,$L101)</f>
        <v>#REF!</v>
      </c>
      <c r="AI101" s="333" t="e">
        <f>SUMIFS(#REF!,#REF!,AI$2,#REF!,AI$3,#REF!,$L101,#REF!,AI$1)
+SUMIFS(#REF!,#REF!,AI$2,#REF!,AI$3,#REF!,$L101,#REF!,AI$1)
+SUMIFS(#REF!,#REF!,"Lấy",#REF!,AI$2,#REF!,AI$3,#REF!,AI$1,#REF!,$L101)</f>
        <v>#REF!</v>
      </c>
      <c r="AJ101" s="333" t="e">
        <f>SUMIFS(#REF!,#REF!,AJ$2,#REF!,AJ$3,#REF!,$L101,#REF!,AJ$1)
+SUMIFS(#REF!,#REF!,AJ$2,#REF!,AJ$3,#REF!,$L101,#REF!,AJ$1)
+SUMIFS(#REF!,#REF!,"Lấy",#REF!,AJ$2,#REF!,AJ$3,#REF!,AJ$1,#REF!,$L101)</f>
        <v>#REF!</v>
      </c>
      <c r="AK101" s="333" t="e">
        <f>SUMIFS(#REF!,#REF!,AK$2,#REF!,AK$3,#REF!,$L101,#REF!,AK$1)
+SUMIFS(#REF!,#REF!,AK$2,#REF!,AK$3,#REF!,$L101,#REF!,AK$1)
+SUMIFS(#REF!,#REF!,"Lấy",#REF!,AK$2,#REF!,AK$3,#REF!,AK$1,#REF!,$L101)</f>
        <v>#REF!</v>
      </c>
      <c r="AL101" s="333" t="e">
        <f>SUMIFS(#REF!,#REF!,AL$2,#REF!,AL$3,#REF!,$L101,#REF!,AL$1)
+SUMIFS(#REF!,#REF!,AL$2,#REF!,AL$3,#REF!,$L101,#REF!,AL$1)
+SUMIFS(#REF!,#REF!,"Lấy",#REF!,AL$2,#REF!,AL$3,#REF!,AL$1,#REF!,$L101)</f>
        <v>#REF!</v>
      </c>
      <c r="AM101" s="333" t="e">
        <f>SUMIFS(#REF!,#REF!,AM$2,#REF!,AM$3,#REF!,$L101,#REF!,AM$1)
+SUMIFS(#REF!,#REF!,AM$2,#REF!,AM$3,#REF!,$L101,#REF!,AM$1)
+SUMIFS(#REF!,#REF!,"Lấy",#REF!,AM$2,#REF!,AM$3,#REF!,AM$1,#REF!,$L101)</f>
        <v>#REF!</v>
      </c>
      <c r="AN101" s="333" t="e">
        <f>SUMIFS(#REF!,#REF!,AN$2,#REF!,AN$3,#REF!,$L101,#REF!,AN$1)
+SUMIFS(#REF!,#REF!,AN$2,#REF!,AN$3,#REF!,$L101,#REF!,AN$1)
+SUMIFS(#REF!,#REF!,"Lấy",#REF!,AN$2,#REF!,AN$3,#REF!,AN$1,#REF!,$L101)</f>
        <v>#REF!</v>
      </c>
      <c r="AO101" s="333" t="e">
        <f>SUMIFS(#REF!,#REF!,AO$2,#REF!,AO$3,#REF!,$L101,#REF!,AO$1)
+SUMIFS(#REF!,#REF!,AO$2,#REF!,AO$3,#REF!,$L101,#REF!,AO$1)
+SUMIFS(#REF!,#REF!,"Lấy",#REF!,AO$2,#REF!,AO$3,#REF!,AO$1,#REF!,$L101)</f>
        <v>#REF!</v>
      </c>
      <c r="AP101" s="333" t="e">
        <f>SUMIFS(#REF!,#REF!,AP$2,#REF!,AP$3,#REF!,$L101,#REF!,AP$1)
+SUMIFS(#REF!,#REF!,AP$2,#REF!,AP$3,#REF!,$L101,#REF!,AP$1)
+SUMIFS(#REF!,#REF!,"Lấy",#REF!,AP$2,#REF!,AP$3,#REF!,AP$1,#REF!,$L101)</f>
        <v>#REF!</v>
      </c>
      <c r="AQ101" s="333" t="e">
        <f>SUMIFS(#REF!,#REF!,AQ$2,#REF!,AQ$3,#REF!,$L101,#REF!,AQ$1)
+SUMIFS(#REF!,#REF!,AQ$2,#REF!,AQ$3,#REF!,$L101,#REF!,AQ$1)
+SUMIFS(#REF!,#REF!,"Lấy",#REF!,AQ$2,#REF!,AQ$3,#REF!,AQ$1,#REF!,$L101)</f>
        <v>#REF!</v>
      </c>
      <c r="AR101" s="334" t="e">
        <f t="shared" si="10"/>
        <v>#REF!</v>
      </c>
      <c r="AT101" s="333" t="e">
        <f>SUMIFS(#REF!,#REF!,AT$2,#REF!,AT$3,#REF!,$L101,#REF!,AT$1)
+SUMIFS(#REF!,#REF!,AT$2,#REF!,AT$3,#REF!,$L101,#REF!,AT$1)
+SUMIFS(#REF!,#REF!,"Lấy",#REF!,AT$2,#REF!,AT$3,#REF!,AT$1,#REF!,$L101)</f>
        <v>#REF!</v>
      </c>
      <c r="AU101" s="333" t="e">
        <f>SUMIFS(#REF!,#REF!,AU$2,#REF!,AU$3,#REF!,$L101,#REF!,AU$1)
+SUMIFS(#REF!,#REF!,AU$2,#REF!,AU$3,#REF!,$L101,#REF!,AU$1)
+SUMIFS(#REF!,#REF!,"Lấy",#REF!,AU$2,#REF!,AU$3,#REF!,AU$1,#REF!,$L101)</f>
        <v>#REF!</v>
      </c>
      <c r="AV101" s="333" t="e">
        <f>SUMIFS(#REF!,#REF!,AV$2,#REF!,AV$3,#REF!,$L101,#REF!,AV$1)
+SUMIFS(#REF!,#REF!,AV$2,#REF!,AV$3,#REF!,$L101,#REF!,AV$1)
+SUMIFS(#REF!,#REF!,"Lấy",#REF!,AV$2,#REF!,AV$3,#REF!,AV$1,#REF!,$L101)</f>
        <v>#REF!</v>
      </c>
      <c r="AW101" s="333" t="e">
        <f>SUMIFS(#REF!,#REF!,AW$2,#REF!,AW$3,#REF!,$L101,#REF!,AW$1)
+SUMIFS(#REF!,#REF!,AW$2,#REF!,AW$3,#REF!,$L101,#REF!,AW$1)
+SUMIFS(#REF!,#REF!,"Lấy",#REF!,AW$2,#REF!,AW$3,#REF!,AW$1,#REF!,$L101)</f>
        <v>#REF!</v>
      </c>
      <c r="AX101" s="333" t="e">
        <f>SUMIFS(#REF!,#REF!,AX$2,#REF!,AX$3,#REF!,$L101,#REF!,AX$1)
+SUMIFS(#REF!,#REF!,AX$2,#REF!,AX$3,#REF!,$L101,#REF!,AX$1)
+SUMIFS(#REF!,#REF!,"Lấy",#REF!,AX$2,#REF!,AX$3,#REF!,AX$1,#REF!,$L101)</f>
        <v>#REF!</v>
      </c>
      <c r="AY101" s="333" t="e">
        <f>SUMIFS(#REF!,#REF!,AY$2,#REF!,AY$3,#REF!,$L101,#REF!,AY$1)
+SUMIFS(#REF!,#REF!,AY$2,#REF!,AY$3,#REF!,$L101,#REF!,AY$1)
+SUMIFS(#REF!,#REF!,"Lấy",#REF!,AY$2,#REF!,AY$3,#REF!,AY$1,#REF!,$L101)</f>
        <v>#REF!</v>
      </c>
      <c r="AZ101" s="333" t="e">
        <f>SUMIFS(#REF!,#REF!,AZ$2,#REF!,AZ$3,#REF!,$L101,#REF!,AZ$1)
+SUMIFS(#REF!,#REF!,AZ$2,#REF!,AZ$3,#REF!,$L101,#REF!,AZ$1)
+SUMIFS(#REF!,#REF!,"Lấy",#REF!,AZ$2,#REF!,AZ$3,#REF!,AZ$1,#REF!,$L101)</f>
        <v>#REF!</v>
      </c>
      <c r="BA101" s="333" t="e">
        <f>SUMIFS(#REF!,#REF!,BA$2,#REF!,BA$3,#REF!,$L101,#REF!,BA$1)
+SUMIFS(#REF!,#REF!,BA$2,#REF!,BA$3,#REF!,$L101,#REF!,BA$1)
+SUMIFS(#REF!,#REF!,"Lấy",#REF!,BA$2,#REF!,BA$3,#REF!,BA$1,#REF!,$L101)</f>
        <v>#REF!</v>
      </c>
      <c r="BB101" s="333" t="e">
        <f>SUMIFS(#REF!,#REF!,BB$2,#REF!,BB$3,#REF!,$L101,#REF!,BB$1)
+SUMIFS(#REF!,#REF!,BB$2,#REF!,BB$3,#REF!,$L101,#REF!,BB$1)
+SUMIFS(#REF!,#REF!,"Lấy",#REF!,BB$2,#REF!,BB$3,#REF!,BB$1,#REF!,$L101)</f>
        <v>#REF!</v>
      </c>
      <c r="BC101" s="333" t="e">
        <f>SUMIFS(#REF!,#REF!,BC$2,#REF!,BC$3,#REF!,$L101,#REF!,BC$1)
+SUMIFS(#REF!,#REF!,BC$2,#REF!,BC$3,#REF!,$L101,#REF!,BC$1)
+SUMIFS(#REF!,#REF!,"Lấy",#REF!,BC$2,#REF!,BC$3,#REF!,BC$1,#REF!,$L101)</f>
        <v>#REF!</v>
      </c>
      <c r="BD101" s="333" t="e">
        <f>SUMIFS(#REF!,#REF!,BD$2,#REF!,BD$3,#REF!,$L101,#REF!,BD$1)
+SUMIFS(#REF!,#REF!,BD$2,#REF!,BD$3,#REF!,$L101,#REF!,BD$1)
+SUMIFS(#REF!,#REF!,"Lấy",#REF!,BD$2,#REF!,BD$3,#REF!,BD$1,#REF!,$L101)</f>
        <v>#REF!</v>
      </c>
      <c r="BE101" s="333" t="e">
        <f>SUMIFS(#REF!,#REF!,BE$2,#REF!,BE$3,#REF!,$L101,#REF!,BE$1)
+SUMIFS(#REF!,#REF!,BE$2,#REF!,BE$3,#REF!,$L101,#REF!,BE$1)
+SUMIFS(#REF!,#REF!,"Lấy",#REF!,BE$2,#REF!,BE$3,#REF!,BE$1,#REF!,$L101)</f>
        <v>#REF!</v>
      </c>
      <c r="BF101" s="334" t="e">
        <f t="shared" si="11"/>
        <v>#REF!</v>
      </c>
      <c r="BH101" s="333" t="e">
        <f>SUMIFS(#REF!,#REF!,BH$2,#REF!,BH$3,#REF!,$L101,#REF!,BH$1)
+SUMIFS(#REF!,#REF!,BH$2,#REF!,BH$3,#REF!,$L101,#REF!,BH$1)
+SUMIFS(#REF!,#REF!,"Lấy",#REF!,BH$2,#REF!,BH$3,#REF!,BH$1,#REF!,$L101)</f>
        <v>#REF!</v>
      </c>
      <c r="BI101" s="333" t="e">
        <f>SUMIFS(#REF!,#REF!,BI$2,#REF!,BI$3,#REF!,$L101,#REF!,BI$1)
+SUMIFS(#REF!,#REF!,BI$2,#REF!,BI$3,#REF!,$L101,#REF!,BI$1)
+SUMIFS(#REF!,#REF!,"Lấy",#REF!,BI$2,#REF!,BI$3,#REF!,BI$1,#REF!,$L101)</f>
        <v>#REF!</v>
      </c>
      <c r="BJ101" s="333" t="e">
        <f>SUMIFS(#REF!,#REF!,BJ$2,#REF!,BJ$3,#REF!,$L101,#REF!,BJ$1)
+SUMIFS(#REF!,#REF!,BJ$2,#REF!,BJ$3,#REF!,$L101,#REF!,BJ$1)
+SUMIFS(#REF!,#REF!,"Lấy",#REF!,BJ$2,#REF!,BJ$3,#REF!,BJ$1,#REF!,$L101)</f>
        <v>#REF!</v>
      </c>
      <c r="BK101" s="333" t="e">
        <f>SUMIFS(#REF!,#REF!,BK$2,#REF!,BK$3,#REF!,$L101,#REF!,BK$1)
+SUMIFS(#REF!,#REF!,BK$2,#REF!,BK$3,#REF!,$L101,#REF!,BK$1)
+SUMIFS(#REF!,#REF!,"Lấy",#REF!,BK$2,#REF!,BK$3,#REF!,BK$1,#REF!,$L101)</f>
        <v>#REF!</v>
      </c>
      <c r="BL101" s="333" t="e">
        <f>SUMIFS(#REF!,#REF!,BL$2,#REF!,BL$3,#REF!,$L101,#REF!,BL$1)
+SUMIFS(#REF!,#REF!,BL$2,#REF!,BL$3,#REF!,$L101,#REF!,BL$1)
+SUMIFS(#REF!,#REF!,"Lấy",#REF!,BL$2,#REF!,BL$3,#REF!,BL$1,#REF!,$L101)</f>
        <v>#REF!</v>
      </c>
      <c r="BM101" s="333" t="e">
        <f>SUMIFS(#REF!,#REF!,BM$2,#REF!,BM$3,#REF!,$L101,#REF!,BM$1)
+SUMIFS(#REF!,#REF!,BM$2,#REF!,BM$3,#REF!,$L101,#REF!,BM$1)
+SUMIFS(#REF!,#REF!,"Lấy",#REF!,BM$2,#REF!,BM$3,#REF!,BM$1,#REF!,$L101)</f>
        <v>#REF!</v>
      </c>
      <c r="BN101" s="333" t="e">
        <f>SUMIFS(#REF!,#REF!,BN$2,#REF!,BN$3,#REF!,$L101,#REF!,BN$1)
+SUMIFS(#REF!,#REF!,BN$2,#REF!,BN$3,#REF!,$L101,#REF!,BN$1)
+SUMIFS(#REF!,#REF!,"Lấy",#REF!,BN$2,#REF!,BN$3,#REF!,BN$1,#REF!,$L101)</f>
        <v>#REF!</v>
      </c>
      <c r="BO101" s="333" t="e">
        <f>SUMIFS(#REF!,#REF!,BO$2,#REF!,BO$3,#REF!,$L101,#REF!,BO$1)
+SUMIFS(#REF!,#REF!,BO$2,#REF!,BO$3,#REF!,$L101,#REF!,BO$1)
+SUMIFS(#REF!,#REF!,"Lấy",#REF!,BO$2,#REF!,BO$3,#REF!,BO$1,#REF!,$L101)</f>
        <v>#REF!</v>
      </c>
      <c r="BP101" s="333" t="e">
        <f>SUMIFS(#REF!,#REF!,BP$2,#REF!,BP$3,#REF!,$L101,#REF!,BP$1)
+SUMIFS(#REF!,#REF!,BP$2,#REF!,BP$3,#REF!,$L101,#REF!,BP$1)
+SUMIFS(#REF!,#REF!,"Lấy",#REF!,BP$2,#REF!,BP$3,#REF!,BP$1,#REF!,$L101)</f>
        <v>#REF!</v>
      </c>
      <c r="BQ101" s="333" t="e">
        <f>SUMIFS(#REF!,#REF!,BQ$2,#REF!,BQ$3,#REF!,$L101,#REF!,BQ$1)
+SUMIFS(#REF!,#REF!,BQ$2,#REF!,BQ$3,#REF!,$L101,#REF!,BQ$1)
+SUMIFS(#REF!,#REF!,"Lấy",#REF!,BQ$2,#REF!,BQ$3,#REF!,BQ$1,#REF!,$L101)</f>
        <v>#REF!</v>
      </c>
      <c r="BR101" s="333" t="e">
        <f>SUMIFS(#REF!,#REF!,BR$2,#REF!,BR$3,#REF!,$L101,#REF!,BR$1)
+SUMIFS(#REF!,#REF!,BR$2,#REF!,BR$3,#REF!,$L101,#REF!,BR$1)
+SUMIFS(#REF!,#REF!,"Lấy",#REF!,BR$2,#REF!,BR$3,#REF!,BR$1,#REF!,$L101)</f>
        <v>#REF!</v>
      </c>
      <c r="BS101" s="333" t="e">
        <f>SUMIFS(#REF!,#REF!,BS$2,#REF!,BS$3,#REF!,$L101,#REF!,BS$1)
+SUMIFS(#REF!,#REF!,BS$2,#REF!,BS$3,#REF!,$L101,#REF!,BS$1)
+SUMIFS(#REF!,#REF!,"Lấy",#REF!,BS$2,#REF!,BS$3,#REF!,BS$1,#REF!,$L101)</f>
        <v>#REF!</v>
      </c>
      <c r="BT101" s="334" t="e">
        <f t="shared" si="12"/>
        <v>#REF!</v>
      </c>
      <c r="BV101" s="331">
        <v>0</v>
      </c>
      <c r="BW101" s="331">
        <v>0</v>
      </c>
      <c r="BX101" s="331">
        <v>0</v>
      </c>
      <c r="BY101" s="331">
        <v>0</v>
      </c>
      <c r="BZ101" s="331">
        <v>0</v>
      </c>
      <c r="CA101" s="331">
        <v>0</v>
      </c>
      <c r="CB101" s="331">
        <v>0</v>
      </c>
      <c r="CC101" s="331">
        <v>0</v>
      </c>
      <c r="CD101" s="331">
        <v>0</v>
      </c>
      <c r="CE101" s="331">
        <v>0</v>
      </c>
      <c r="CF101" s="331">
        <v>0</v>
      </c>
      <c r="CG101" s="331">
        <v>0</v>
      </c>
      <c r="CH101" s="334">
        <f t="shared" si="13"/>
        <v>0</v>
      </c>
      <c r="CI101" s="377">
        <f t="shared" si="14"/>
        <v>0</v>
      </c>
      <c r="CJ101" s="331">
        <v>0</v>
      </c>
      <c r="CK101" s="331">
        <v>0</v>
      </c>
      <c r="CL101" s="331">
        <v>0</v>
      </c>
      <c r="CM101" s="331">
        <v>0</v>
      </c>
      <c r="CN101" s="331">
        <v>0</v>
      </c>
      <c r="CO101" s="333"/>
      <c r="CP101" s="333"/>
      <c r="CQ101" s="333"/>
      <c r="CR101" s="333"/>
      <c r="CS101" s="333"/>
      <c r="CT101" s="333"/>
      <c r="CU101" s="333"/>
      <c r="CV101" s="334">
        <f t="shared" si="15"/>
        <v>0</v>
      </c>
      <c r="CX101" s="1033"/>
    </row>
    <row r="102" spans="1:102" ht="41.4" x14ac:dyDescent="0.25">
      <c r="B102" s="172">
        <f>IF(C102=0,"",MAX($B$7:B101)+1)</f>
        <v>94</v>
      </c>
      <c r="C102" s="21">
        <v>6427002001</v>
      </c>
      <c r="D102" s="9" t="str">
        <f>_xlfn.XLOOKUP(C102,'COA_DTGroup_Update 20260428'!$C$410:$C$854,'COA_DTGroup_Update 20260428'!$A$410:$A$854,"")</f>
        <v>Chi phí xây dựng, sửa chữa nhà xưởng, văn phòng</v>
      </c>
      <c r="E102" s="9" t="s">
        <v>146</v>
      </c>
      <c r="F102" s="21" t="s">
        <v>890</v>
      </c>
      <c r="G102" s="171" t="s">
        <v>891</v>
      </c>
      <c r="H102" s="179">
        <f>VLOOKUP(C102,'COA_DTGroup_Update 20260428'!C:D,2,0)</f>
        <v>642</v>
      </c>
      <c r="I102" s="179">
        <v>43</v>
      </c>
      <c r="J102" s="198" t="s">
        <v>146</v>
      </c>
      <c r="K102" s="222" t="s">
        <v>226</v>
      </c>
      <c r="L102" s="1041" t="s">
        <v>450</v>
      </c>
      <c r="M102" s="289" t="s">
        <v>2283</v>
      </c>
      <c r="N102" s="1039"/>
      <c r="O102" s="1039" t="s">
        <v>450</v>
      </c>
      <c r="P102" s="1" t="b">
        <v>1</v>
      </c>
      <c r="R102" s="333" t="e">
        <f>SUMIFS(#REF!,#REF!,R$2,#REF!,R$3,#REF!,$L102,#REF!,R$1)
+SUMIFS(#REF!,#REF!,R$2,#REF!,R$3,#REF!,$L102,#REF!,R$1)
+SUMIFS(#REF!,#REF!,"Lấy",#REF!,R$2,#REF!,R$3,#REF!,R$1,#REF!,$L102)</f>
        <v>#REF!</v>
      </c>
      <c r="S102" s="333" t="e">
        <f>SUMIFS(#REF!,#REF!,S$2,#REF!,S$3,#REF!,$L102,#REF!,S$1)
+SUMIFS(#REF!,#REF!,S$2,#REF!,S$3,#REF!,$L102,#REF!,S$1)
+SUMIFS(#REF!,#REF!,"Lấy",#REF!,S$2,#REF!,S$3,#REF!,S$1,#REF!,$L102)</f>
        <v>#REF!</v>
      </c>
      <c r="T102" s="333" t="e">
        <f>SUMIFS(#REF!,#REF!,T$2,#REF!,T$3,#REF!,$L102,#REF!,T$1)
+SUMIFS(#REF!,#REF!,T$2,#REF!,T$3,#REF!,$L102,#REF!,T$1)
+SUMIFS(#REF!,#REF!,"Lấy",#REF!,T$2,#REF!,T$3,#REF!,T$1,#REF!,$L102)</f>
        <v>#REF!</v>
      </c>
      <c r="U102" s="333" t="e">
        <f>SUMIFS(#REF!,#REF!,U$2,#REF!,U$3,#REF!,$L102,#REF!,U$1)
+SUMIFS(#REF!,#REF!,U$2,#REF!,U$3,#REF!,$L102,#REF!,U$1)
+SUMIFS(#REF!,#REF!,"Lấy",#REF!,U$2,#REF!,U$3,#REF!,U$1,#REF!,$L102)</f>
        <v>#REF!</v>
      </c>
      <c r="V102" s="333" t="e">
        <f>SUMIFS(#REF!,#REF!,V$2,#REF!,V$3,#REF!,$L102,#REF!,V$1)
+SUMIFS(#REF!,#REF!,V$2,#REF!,V$3,#REF!,$L102,#REF!,V$1)
+SUMIFS(#REF!,#REF!,"Lấy",#REF!,V$2,#REF!,V$3,#REF!,V$1,#REF!,$L102)</f>
        <v>#REF!</v>
      </c>
      <c r="W102" s="333" t="e">
        <f>SUMIFS(#REF!,#REF!,W$2,#REF!,W$3,#REF!,$L102,#REF!,W$1)
+SUMIFS(#REF!,#REF!,W$2,#REF!,W$3,#REF!,$L102,#REF!,W$1)
+SUMIFS(#REF!,#REF!,"Lấy",#REF!,W$2,#REF!,W$3,#REF!,W$1,#REF!,$L102)</f>
        <v>#REF!</v>
      </c>
      <c r="X102" s="333" t="e">
        <f>SUMIFS(#REF!,#REF!,X$2,#REF!,X$3,#REF!,$L102,#REF!,X$1)
+SUMIFS(#REF!,#REF!,X$2,#REF!,X$3,#REF!,$L102,#REF!,X$1)
+SUMIFS(#REF!,#REF!,"Lấy",#REF!,X$2,#REF!,X$3,#REF!,X$1,#REF!,$L102)</f>
        <v>#REF!</v>
      </c>
      <c r="Y102" s="333" t="e">
        <f>SUMIFS(#REF!,#REF!,Y$2,#REF!,Y$3,#REF!,$L102,#REF!,Y$1)
+SUMIFS(#REF!,#REF!,Y$2,#REF!,Y$3,#REF!,$L102,#REF!,Y$1)
+SUMIFS(#REF!,#REF!,"Lấy",#REF!,Y$2,#REF!,Y$3,#REF!,Y$1,#REF!,$L102)</f>
        <v>#REF!</v>
      </c>
      <c r="Z102" s="333" t="e">
        <f>SUMIFS(#REF!,#REF!,Z$2,#REF!,Z$3,#REF!,$L102,#REF!,Z$1)
+SUMIFS(#REF!,#REF!,Z$2,#REF!,Z$3,#REF!,$L102,#REF!,Z$1)
+SUMIFS(#REF!,#REF!,"Lấy",#REF!,Z$2,#REF!,Z$3,#REF!,Z$1,#REF!,$L102)</f>
        <v>#REF!</v>
      </c>
      <c r="AA102" s="333" t="e">
        <f>SUMIFS(#REF!,#REF!,AA$2,#REF!,AA$3,#REF!,$L102,#REF!,AA$1)
+SUMIFS(#REF!,#REF!,AA$2,#REF!,AA$3,#REF!,$L102,#REF!,AA$1)
+SUMIFS(#REF!,#REF!,"Lấy",#REF!,AA$2,#REF!,AA$3,#REF!,AA$1,#REF!,$L102)</f>
        <v>#REF!</v>
      </c>
      <c r="AB102" s="333" t="e">
        <f>SUMIFS(#REF!,#REF!,AB$2,#REF!,AB$3,#REF!,$L102,#REF!,AB$1)
+SUMIFS(#REF!,#REF!,AB$2,#REF!,AB$3,#REF!,$L102,#REF!,AB$1)
+SUMIFS(#REF!,#REF!,"Lấy",#REF!,AB$2,#REF!,AB$3,#REF!,AB$1,#REF!,$L102)</f>
        <v>#REF!</v>
      </c>
      <c r="AC102" s="333" t="e">
        <f>SUMIFS(#REF!,#REF!,AC$2,#REF!,AC$3,#REF!,$L102,#REF!,AC$1)
+SUMIFS(#REF!,#REF!,AC$2,#REF!,AC$3,#REF!,$L102,#REF!,AC$1)
+SUMIFS(#REF!,#REF!,"Lấy",#REF!,AC$2,#REF!,AC$3,#REF!,AC$1,#REF!,$L102)</f>
        <v>#REF!</v>
      </c>
      <c r="AD102" s="334" t="e">
        <f t="shared" si="9"/>
        <v>#REF!</v>
      </c>
      <c r="AF102" s="333" t="e">
        <f>SUMIFS(#REF!,#REF!,AF$2,#REF!,AF$3,#REF!,$L102,#REF!,AF$1)
+SUMIFS(#REF!,#REF!,AF$2,#REF!,AF$3,#REF!,$L102,#REF!,AF$1)
+SUMIFS(#REF!,#REF!,"Lấy",#REF!,AF$2,#REF!,AF$3,#REF!,AF$1,#REF!,$L102)</f>
        <v>#REF!</v>
      </c>
      <c r="AG102" s="333" t="e">
        <f>SUMIFS(#REF!,#REF!,AG$2,#REF!,AG$3,#REF!,$L102,#REF!,AG$1)
+SUMIFS(#REF!,#REF!,AG$2,#REF!,AG$3,#REF!,$L102,#REF!,AG$1)
+SUMIFS(#REF!,#REF!,"Lấy",#REF!,AG$2,#REF!,AG$3,#REF!,AG$1,#REF!,$L102)</f>
        <v>#REF!</v>
      </c>
      <c r="AH102" s="333" t="e">
        <f>SUMIFS(#REF!,#REF!,AH$2,#REF!,AH$3,#REF!,$L102,#REF!,AH$1)
+SUMIFS(#REF!,#REF!,AH$2,#REF!,AH$3,#REF!,$L102,#REF!,AH$1)
+SUMIFS(#REF!,#REF!,"Lấy",#REF!,AH$2,#REF!,AH$3,#REF!,AH$1,#REF!,$L102)</f>
        <v>#REF!</v>
      </c>
      <c r="AI102" s="333" t="e">
        <f>SUMIFS(#REF!,#REF!,AI$2,#REF!,AI$3,#REF!,$L102,#REF!,AI$1)
+SUMIFS(#REF!,#REF!,AI$2,#REF!,AI$3,#REF!,$L102,#REF!,AI$1)
+SUMIFS(#REF!,#REF!,"Lấy",#REF!,AI$2,#REF!,AI$3,#REF!,AI$1,#REF!,$L102)</f>
        <v>#REF!</v>
      </c>
      <c r="AJ102" s="333" t="e">
        <f>SUMIFS(#REF!,#REF!,AJ$2,#REF!,AJ$3,#REF!,$L102,#REF!,AJ$1)
+SUMIFS(#REF!,#REF!,AJ$2,#REF!,AJ$3,#REF!,$L102,#REF!,AJ$1)
+SUMIFS(#REF!,#REF!,"Lấy",#REF!,AJ$2,#REF!,AJ$3,#REF!,AJ$1,#REF!,$L102)</f>
        <v>#REF!</v>
      </c>
      <c r="AK102" s="333" t="e">
        <f>SUMIFS(#REF!,#REF!,AK$2,#REF!,AK$3,#REF!,$L102,#REF!,AK$1)
+SUMIFS(#REF!,#REF!,AK$2,#REF!,AK$3,#REF!,$L102,#REF!,AK$1)
+SUMIFS(#REF!,#REF!,"Lấy",#REF!,AK$2,#REF!,AK$3,#REF!,AK$1,#REF!,$L102)</f>
        <v>#REF!</v>
      </c>
      <c r="AL102" s="333" t="e">
        <f>SUMIFS(#REF!,#REF!,AL$2,#REF!,AL$3,#REF!,$L102,#REF!,AL$1)
+SUMIFS(#REF!,#REF!,AL$2,#REF!,AL$3,#REF!,$L102,#REF!,AL$1)
+SUMIFS(#REF!,#REF!,"Lấy",#REF!,AL$2,#REF!,AL$3,#REF!,AL$1,#REF!,$L102)</f>
        <v>#REF!</v>
      </c>
      <c r="AM102" s="333" t="e">
        <f>SUMIFS(#REF!,#REF!,AM$2,#REF!,AM$3,#REF!,$L102,#REF!,AM$1)
+SUMIFS(#REF!,#REF!,AM$2,#REF!,AM$3,#REF!,$L102,#REF!,AM$1)
+SUMIFS(#REF!,#REF!,"Lấy",#REF!,AM$2,#REF!,AM$3,#REF!,AM$1,#REF!,$L102)</f>
        <v>#REF!</v>
      </c>
      <c r="AN102" s="333" t="e">
        <f>SUMIFS(#REF!,#REF!,AN$2,#REF!,AN$3,#REF!,$L102,#REF!,AN$1)
+SUMIFS(#REF!,#REF!,AN$2,#REF!,AN$3,#REF!,$L102,#REF!,AN$1)
+SUMIFS(#REF!,#REF!,"Lấy",#REF!,AN$2,#REF!,AN$3,#REF!,AN$1,#REF!,$L102)</f>
        <v>#REF!</v>
      </c>
      <c r="AO102" s="333" t="e">
        <f>SUMIFS(#REF!,#REF!,AO$2,#REF!,AO$3,#REF!,$L102,#REF!,AO$1)
+SUMIFS(#REF!,#REF!,AO$2,#REF!,AO$3,#REF!,$L102,#REF!,AO$1)
+SUMIFS(#REF!,#REF!,"Lấy",#REF!,AO$2,#REF!,AO$3,#REF!,AO$1,#REF!,$L102)</f>
        <v>#REF!</v>
      </c>
      <c r="AP102" s="333" t="e">
        <f>SUMIFS(#REF!,#REF!,AP$2,#REF!,AP$3,#REF!,$L102,#REF!,AP$1)
+SUMIFS(#REF!,#REF!,AP$2,#REF!,AP$3,#REF!,$L102,#REF!,AP$1)
+SUMIFS(#REF!,#REF!,"Lấy",#REF!,AP$2,#REF!,AP$3,#REF!,AP$1,#REF!,$L102)</f>
        <v>#REF!</v>
      </c>
      <c r="AQ102" s="333" t="e">
        <f>SUMIFS(#REF!,#REF!,AQ$2,#REF!,AQ$3,#REF!,$L102,#REF!,AQ$1)
+SUMIFS(#REF!,#REF!,AQ$2,#REF!,AQ$3,#REF!,$L102,#REF!,AQ$1)
+SUMIFS(#REF!,#REF!,"Lấy",#REF!,AQ$2,#REF!,AQ$3,#REF!,AQ$1,#REF!,$L102)</f>
        <v>#REF!</v>
      </c>
      <c r="AR102" s="334" t="e">
        <f t="shared" si="10"/>
        <v>#REF!</v>
      </c>
      <c r="AT102" s="333" t="e">
        <f>SUMIFS(#REF!,#REF!,AT$2,#REF!,AT$3,#REF!,$L102,#REF!,AT$1)
+SUMIFS(#REF!,#REF!,AT$2,#REF!,AT$3,#REF!,$L102,#REF!,AT$1)
+SUMIFS(#REF!,#REF!,"Lấy",#REF!,AT$2,#REF!,AT$3,#REF!,AT$1,#REF!,$L102)</f>
        <v>#REF!</v>
      </c>
      <c r="AU102" s="333" t="e">
        <f>SUMIFS(#REF!,#REF!,AU$2,#REF!,AU$3,#REF!,$L102,#REF!,AU$1)
+SUMIFS(#REF!,#REF!,AU$2,#REF!,AU$3,#REF!,$L102,#REF!,AU$1)
+SUMIFS(#REF!,#REF!,"Lấy",#REF!,AU$2,#REF!,AU$3,#REF!,AU$1,#REF!,$L102)</f>
        <v>#REF!</v>
      </c>
      <c r="AV102" s="333" t="e">
        <f>SUMIFS(#REF!,#REF!,AV$2,#REF!,AV$3,#REF!,$L102,#REF!,AV$1)
+SUMIFS(#REF!,#REF!,AV$2,#REF!,AV$3,#REF!,$L102,#REF!,AV$1)
+SUMIFS(#REF!,#REF!,"Lấy",#REF!,AV$2,#REF!,AV$3,#REF!,AV$1,#REF!,$L102)</f>
        <v>#REF!</v>
      </c>
      <c r="AW102" s="333" t="e">
        <f>SUMIFS(#REF!,#REF!,AW$2,#REF!,AW$3,#REF!,$L102,#REF!,AW$1)
+SUMIFS(#REF!,#REF!,AW$2,#REF!,AW$3,#REF!,$L102,#REF!,AW$1)
+SUMIFS(#REF!,#REF!,"Lấy",#REF!,AW$2,#REF!,AW$3,#REF!,AW$1,#REF!,$L102)</f>
        <v>#REF!</v>
      </c>
      <c r="AX102" s="333" t="e">
        <f>SUMIFS(#REF!,#REF!,AX$2,#REF!,AX$3,#REF!,$L102,#REF!,AX$1)
+SUMIFS(#REF!,#REF!,AX$2,#REF!,AX$3,#REF!,$L102,#REF!,AX$1)
+SUMIFS(#REF!,#REF!,"Lấy",#REF!,AX$2,#REF!,AX$3,#REF!,AX$1,#REF!,$L102)</f>
        <v>#REF!</v>
      </c>
      <c r="AY102" s="333" t="e">
        <f>SUMIFS(#REF!,#REF!,AY$2,#REF!,AY$3,#REF!,$L102,#REF!,AY$1)
+SUMIFS(#REF!,#REF!,AY$2,#REF!,AY$3,#REF!,$L102,#REF!,AY$1)
+SUMIFS(#REF!,#REF!,"Lấy",#REF!,AY$2,#REF!,AY$3,#REF!,AY$1,#REF!,$L102)</f>
        <v>#REF!</v>
      </c>
      <c r="AZ102" s="333" t="e">
        <f>SUMIFS(#REF!,#REF!,AZ$2,#REF!,AZ$3,#REF!,$L102,#REF!,AZ$1)
+SUMIFS(#REF!,#REF!,AZ$2,#REF!,AZ$3,#REF!,$L102,#REF!,AZ$1)
+SUMIFS(#REF!,#REF!,"Lấy",#REF!,AZ$2,#REF!,AZ$3,#REF!,AZ$1,#REF!,$L102)</f>
        <v>#REF!</v>
      </c>
      <c r="BA102" s="333" t="e">
        <f>SUMIFS(#REF!,#REF!,BA$2,#REF!,BA$3,#REF!,$L102,#REF!,BA$1)
+SUMIFS(#REF!,#REF!,BA$2,#REF!,BA$3,#REF!,$L102,#REF!,BA$1)
+SUMIFS(#REF!,#REF!,"Lấy",#REF!,BA$2,#REF!,BA$3,#REF!,BA$1,#REF!,$L102)</f>
        <v>#REF!</v>
      </c>
      <c r="BB102" s="333" t="e">
        <f>SUMIFS(#REF!,#REF!,BB$2,#REF!,BB$3,#REF!,$L102,#REF!,BB$1)
+SUMIFS(#REF!,#REF!,BB$2,#REF!,BB$3,#REF!,$L102,#REF!,BB$1)
+SUMIFS(#REF!,#REF!,"Lấy",#REF!,BB$2,#REF!,BB$3,#REF!,BB$1,#REF!,$L102)</f>
        <v>#REF!</v>
      </c>
      <c r="BC102" s="333" t="e">
        <f>SUMIFS(#REF!,#REF!,BC$2,#REF!,BC$3,#REF!,$L102,#REF!,BC$1)
+SUMIFS(#REF!,#REF!,BC$2,#REF!,BC$3,#REF!,$L102,#REF!,BC$1)
+SUMIFS(#REF!,#REF!,"Lấy",#REF!,BC$2,#REF!,BC$3,#REF!,BC$1,#REF!,$L102)</f>
        <v>#REF!</v>
      </c>
      <c r="BD102" s="333" t="e">
        <f>SUMIFS(#REF!,#REF!,BD$2,#REF!,BD$3,#REF!,$L102,#REF!,BD$1)
+SUMIFS(#REF!,#REF!,BD$2,#REF!,BD$3,#REF!,$L102,#REF!,BD$1)
+SUMIFS(#REF!,#REF!,"Lấy",#REF!,BD$2,#REF!,BD$3,#REF!,BD$1,#REF!,$L102)</f>
        <v>#REF!</v>
      </c>
      <c r="BE102" s="333" t="e">
        <f>SUMIFS(#REF!,#REF!,BE$2,#REF!,BE$3,#REF!,$L102,#REF!,BE$1)
+SUMIFS(#REF!,#REF!,BE$2,#REF!,BE$3,#REF!,$L102,#REF!,BE$1)
+SUMIFS(#REF!,#REF!,"Lấy",#REF!,BE$2,#REF!,BE$3,#REF!,BE$1,#REF!,$L102)</f>
        <v>#REF!</v>
      </c>
      <c r="BF102" s="334" t="e">
        <f t="shared" si="11"/>
        <v>#REF!</v>
      </c>
      <c r="BH102" s="333" t="e">
        <f>SUMIFS(#REF!,#REF!,BH$2,#REF!,BH$3,#REF!,$L102,#REF!,BH$1)
+SUMIFS(#REF!,#REF!,BH$2,#REF!,BH$3,#REF!,$L102,#REF!,BH$1)
+SUMIFS(#REF!,#REF!,"Lấy",#REF!,BH$2,#REF!,BH$3,#REF!,BH$1,#REF!,$L102)</f>
        <v>#REF!</v>
      </c>
      <c r="BI102" s="333" t="e">
        <f>SUMIFS(#REF!,#REF!,BI$2,#REF!,BI$3,#REF!,$L102,#REF!,BI$1)
+SUMIFS(#REF!,#REF!,BI$2,#REF!,BI$3,#REF!,$L102,#REF!,BI$1)
+SUMIFS(#REF!,#REF!,"Lấy",#REF!,BI$2,#REF!,BI$3,#REF!,BI$1,#REF!,$L102)</f>
        <v>#REF!</v>
      </c>
      <c r="BJ102" s="333" t="e">
        <f>SUMIFS(#REF!,#REF!,BJ$2,#REF!,BJ$3,#REF!,$L102,#REF!,BJ$1)
+SUMIFS(#REF!,#REF!,BJ$2,#REF!,BJ$3,#REF!,$L102,#REF!,BJ$1)
+SUMIFS(#REF!,#REF!,"Lấy",#REF!,BJ$2,#REF!,BJ$3,#REF!,BJ$1,#REF!,$L102)</f>
        <v>#REF!</v>
      </c>
      <c r="BK102" s="333" t="e">
        <f>SUMIFS(#REF!,#REF!,BK$2,#REF!,BK$3,#REF!,$L102,#REF!,BK$1)
+SUMIFS(#REF!,#REF!,BK$2,#REF!,BK$3,#REF!,$L102,#REF!,BK$1)
+SUMIFS(#REF!,#REF!,"Lấy",#REF!,BK$2,#REF!,BK$3,#REF!,BK$1,#REF!,$L102)</f>
        <v>#REF!</v>
      </c>
      <c r="BL102" s="333" t="e">
        <f>SUMIFS(#REF!,#REF!,BL$2,#REF!,BL$3,#REF!,$L102,#REF!,BL$1)
+SUMIFS(#REF!,#REF!,BL$2,#REF!,BL$3,#REF!,$L102,#REF!,BL$1)
+SUMIFS(#REF!,#REF!,"Lấy",#REF!,BL$2,#REF!,BL$3,#REF!,BL$1,#REF!,$L102)</f>
        <v>#REF!</v>
      </c>
      <c r="BM102" s="333" t="e">
        <f>SUMIFS(#REF!,#REF!,BM$2,#REF!,BM$3,#REF!,$L102,#REF!,BM$1)
+SUMIFS(#REF!,#REF!,BM$2,#REF!,BM$3,#REF!,$L102,#REF!,BM$1)
+SUMIFS(#REF!,#REF!,"Lấy",#REF!,BM$2,#REF!,BM$3,#REF!,BM$1,#REF!,$L102)</f>
        <v>#REF!</v>
      </c>
      <c r="BN102" s="333" t="e">
        <f>SUMIFS(#REF!,#REF!,BN$2,#REF!,BN$3,#REF!,$L102,#REF!,BN$1)
+SUMIFS(#REF!,#REF!,BN$2,#REF!,BN$3,#REF!,$L102,#REF!,BN$1)
+SUMIFS(#REF!,#REF!,"Lấy",#REF!,BN$2,#REF!,BN$3,#REF!,BN$1,#REF!,$L102)</f>
        <v>#REF!</v>
      </c>
      <c r="BO102" s="333" t="e">
        <f>SUMIFS(#REF!,#REF!,BO$2,#REF!,BO$3,#REF!,$L102,#REF!,BO$1)
+SUMIFS(#REF!,#REF!,BO$2,#REF!,BO$3,#REF!,$L102,#REF!,BO$1)
+SUMIFS(#REF!,#REF!,"Lấy",#REF!,BO$2,#REF!,BO$3,#REF!,BO$1,#REF!,$L102)</f>
        <v>#REF!</v>
      </c>
      <c r="BP102" s="333" t="e">
        <f>SUMIFS(#REF!,#REF!,BP$2,#REF!,BP$3,#REF!,$L102,#REF!,BP$1)
+SUMIFS(#REF!,#REF!,BP$2,#REF!,BP$3,#REF!,$L102,#REF!,BP$1)
+SUMIFS(#REF!,#REF!,"Lấy",#REF!,BP$2,#REF!,BP$3,#REF!,BP$1,#REF!,$L102)</f>
        <v>#REF!</v>
      </c>
      <c r="BQ102" s="333" t="e">
        <f>SUMIFS(#REF!,#REF!,BQ$2,#REF!,BQ$3,#REF!,$L102,#REF!,BQ$1)
+SUMIFS(#REF!,#REF!,BQ$2,#REF!,BQ$3,#REF!,$L102,#REF!,BQ$1)
+SUMIFS(#REF!,#REF!,"Lấy",#REF!,BQ$2,#REF!,BQ$3,#REF!,BQ$1,#REF!,$L102)</f>
        <v>#REF!</v>
      </c>
      <c r="BR102" s="333" t="e">
        <f>SUMIFS(#REF!,#REF!,BR$2,#REF!,BR$3,#REF!,$L102,#REF!,BR$1)
+SUMIFS(#REF!,#REF!,BR$2,#REF!,BR$3,#REF!,$L102,#REF!,BR$1)
+SUMIFS(#REF!,#REF!,"Lấy",#REF!,BR$2,#REF!,BR$3,#REF!,BR$1,#REF!,$L102)</f>
        <v>#REF!</v>
      </c>
      <c r="BS102" s="333" t="e">
        <f>SUMIFS(#REF!,#REF!,BS$2,#REF!,BS$3,#REF!,$L102,#REF!,BS$1)
+SUMIFS(#REF!,#REF!,BS$2,#REF!,BS$3,#REF!,$L102,#REF!,BS$1)
+SUMIFS(#REF!,#REF!,"Lấy",#REF!,BS$2,#REF!,BS$3,#REF!,BS$1,#REF!,$L102)</f>
        <v>#REF!</v>
      </c>
      <c r="BT102" s="334" t="e">
        <f t="shared" si="12"/>
        <v>#REF!</v>
      </c>
      <c r="BV102" s="331">
        <v>890298</v>
      </c>
      <c r="BW102" s="331">
        <v>5095389</v>
      </c>
      <c r="BX102" s="331">
        <v>8333333.333333334</v>
      </c>
      <c r="BY102" s="331">
        <v>8333333.333333334</v>
      </c>
      <c r="BZ102" s="331">
        <v>8333333.333333334</v>
      </c>
      <c r="CA102" s="331">
        <v>8333333.333333334</v>
      </c>
      <c r="CB102" s="331">
        <v>8333333.333333334</v>
      </c>
      <c r="CC102" s="331">
        <v>8333333.333333334</v>
      </c>
      <c r="CD102" s="331">
        <v>8333333.333333334</v>
      </c>
      <c r="CE102" s="331">
        <v>8333333.333333334</v>
      </c>
      <c r="CF102" s="331">
        <v>8333333.333333334</v>
      </c>
      <c r="CG102" s="331">
        <v>8333333.333333334</v>
      </c>
      <c r="CH102" s="334">
        <f t="shared" si="13"/>
        <v>89319020.333333328</v>
      </c>
      <c r="CI102" s="377">
        <f t="shared" si="14"/>
        <v>-1</v>
      </c>
      <c r="CJ102" s="331">
        <v>0</v>
      </c>
      <c r="CK102" s="331">
        <v>0</v>
      </c>
      <c r="CL102" s="331">
        <v>0</v>
      </c>
      <c r="CM102" s="331">
        <v>0</v>
      </c>
      <c r="CN102" s="331">
        <v>0</v>
      </c>
      <c r="CO102" s="333"/>
      <c r="CP102" s="333"/>
      <c r="CQ102" s="333"/>
      <c r="CR102" s="333"/>
      <c r="CS102" s="333"/>
      <c r="CT102" s="333"/>
      <c r="CU102" s="333"/>
      <c r="CV102" s="334">
        <f t="shared" si="15"/>
        <v>0</v>
      </c>
      <c r="CX102" s="1033"/>
    </row>
    <row r="103" spans="1:102" ht="27.6" x14ac:dyDescent="0.25">
      <c r="B103" s="172">
        <f>IF(C103=0,"",MAX($B$7:B102)+1)</f>
        <v>95</v>
      </c>
      <c r="C103" s="21">
        <v>6413002201</v>
      </c>
      <c r="D103" s="9" t="str">
        <f>_xlfn.XLOOKUP(C103,'COA_DTGroup_Update 20260428'!$C$410:$C$854,'COA_DTGroup_Update 20260428'!$A$410:$A$854,"")</f>
        <v>Chi phí sửa chữa nhỏ</v>
      </c>
      <c r="E103" s="9" t="s">
        <v>174</v>
      </c>
      <c r="F103" s="21" t="s">
        <v>872</v>
      </c>
      <c r="G103" s="171" t="s">
        <v>893</v>
      </c>
      <c r="H103" s="179">
        <f>VLOOKUP(C103,'COA_DTGroup_Update 20260428'!C:D,2,0)</f>
        <v>641</v>
      </c>
      <c r="I103" s="179">
        <v>47</v>
      </c>
      <c r="J103" s="198" t="s">
        <v>174</v>
      </c>
      <c r="K103" s="222" t="s">
        <v>226</v>
      </c>
      <c r="L103" s="1051" t="s">
        <v>2128</v>
      </c>
      <c r="M103" s="287" t="s">
        <v>2259</v>
      </c>
      <c r="N103" s="1039"/>
      <c r="O103" s="1039" t="s">
        <v>2128</v>
      </c>
      <c r="P103" s="1" t="b">
        <v>0</v>
      </c>
      <c r="R103" s="333" t="e">
        <f>SUMIFS(#REF!,#REF!,R$2,#REF!,R$3,#REF!,$L103,#REF!,R$1)
+SUMIFS(#REF!,#REF!,R$2,#REF!,R$3,#REF!,$L103,#REF!,R$1)
+SUMIFS(#REF!,#REF!,"Lấy",#REF!,R$2,#REF!,R$3,#REF!,R$1,#REF!,$L103)</f>
        <v>#REF!</v>
      </c>
      <c r="S103" s="333" t="e">
        <f>SUMIFS(#REF!,#REF!,S$2,#REF!,S$3,#REF!,$L103,#REF!,S$1)
+SUMIFS(#REF!,#REF!,S$2,#REF!,S$3,#REF!,$L103,#REF!,S$1)
+SUMIFS(#REF!,#REF!,"Lấy",#REF!,S$2,#REF!,S$3,#REF!,S$1,#REF!,$L103)</f>
        <v>#REF!</v>
      </c>
      <c r="T103" s="333" t="e">
        <f>SUMIFS(#REF!,#REF!,T$2,#REF!,T$3,#REF!,$L103,#REF!,T$1)
+SUMIFS(#REF!,#REF!,T$2,#REF!,T$3,#REF!,$L103,#REF!,T$1)
+SUMIFS(#REF!,#REF!,"Lấy",#REF!,T$2,#REF!,T$3,#REF!,T$1,#REF!,$L103)</f>
        <v>#REF!</v>
      </c>
      <c r="U103" s="333" t="e">
        <f>SUMIFS(#REF!,#REF!,U$2,#REF!,U$3,#REF!,$L103,#REF!,U$1)
+SUMIFS(#REF!,#REF!,U$2,#REF!,U$3,#REF!,$L103,#REF!,U$1)
+SUMIFS(#REF!,#REF!,"Lấy",#REF!,U$2,#REF!,U$3,#REF!,U$1,#REF!,$L103)</f>
        <v>#REF!</v>
      </c>
      <c r="V103" s="333" t="e">
        <f>SUMIFS(#REF!,#REF!,V$2,#REF!,V$3,#REF!,$L103,#REF!,V$1)
+SUMIFS(#REF!,#REF!,V$2,#REF!,V$3,#REF!,$L103,#REF!,V$1)
+SUMIFS(#REF!,#REF!,"Lấy",#REF!,V$2,#REF!,V$3,#REF!,V$1,#REF!,$L103)</f>
        <v>#REF!</v>
      </c>
      <c r="W103" s="333" t="e">
        <f>SUMIFS(#REF!,#REF!,W$2,#REF!,W$3,#REF!,$L103,#REF!,W$1)
+SUMIFS(#REF!,#REF!,W$2,#REF!,W$3,#REF!,$L103,#REF!,W$1)
+SUMIFS(#REF!,#REF!,"Lấy",#REF!,W$2,#REF!,W$3,#REF!,W$1,#REF!,$L103)</f>
        <v>#REF!</v>
      </c>
      <c r="X103" s="333" t="e">
        <f>SUMIFS(#REF!,#REF!,X$2,#REF!,X$3,#REF!,$L103,#REF!,X$1)
+SUMIFS(#REF!,#REF!,X$2,#REF!,X$3,#REF!,$L103,#REF!,X$1)
+SUMIFS(#REF!,#REF!,"Lấy",#REF!,X$2,#REF!,X$3,#REF!,X$1,#REF!,$L103)</f>
        <v>#REF!</v>
      </c>
      <c r="Y103" s="333" t="e">
        <f>SUMIFS(#REF!,#REF!,Y$2,#REF!,Y$3,#REF!,$L103,#REF!,Y$1)
+SUMIFS(#REF!,#REF!,Y$2,#REF!,Y$3,#REF!,$L103,#REF!,Y$1)
+SUMIFS(#REF!,#REF!,"Lấy",#REF!,Y$2,#REF!,Y$3,#REF!,Y$1,#REF!,$L103)</f>
        <v>#REF!</v>
      </c>
      <c r="Z103" s="333" t="e">
        <f>SUMIFS(#REF!,#REF!,Z$2,#REF!,Z$3,#REF!,$L103,#REF!,Z$1)
+SUMIFS(#REF!,#REF!,Z$2,#REF!,Z$3,#REF!,$L103,#REF!,Z$1)
+SUMIFS(#REF!,#REF!,"Lấy",#REF!,Z$2,#REF!,Z$3,#REF!,Z$1,#REF!,$L103)</f>
        <v>#REF!</v>
      </c>
      <c r="AA103" s="333" t="e">
        <f>SUMIFS(#REF!,#REF!,AA$2,#REF!,AA$3,#REF!,$L103,#REF!,AA$1)
+SUMIFS(#REF!,#REF!,AA$2,#REF!,AA$3,#REF!,$L103,#REF!,AA$1)
+SUMIFS(#REF!,#REF!,"Lấy",#REF!,AA$2,#REF!,AA$3,#REF!,AA$1,#REF!,$L103)</f>
        <v>#REF!</v>
      </c>
      <c r="AB103" s="333" t="e">
        <f>SUMIFS(#REF!,#REF!,AB$2,#REF!,AB$3,#REF!,$L103,#REF!,AB$1)
+SUMIFS(#REF!,#REF!,AB$2,#REF!,AB$3,#REF!,$L103,#REF!,AB$1)
+SUMIFS(#REF!,#REF!,"Lấy",#REF!,AB$2,#REF!,AB$3,#REF!,AB$1,#REF!,$L103)</f>
        <v>#REF!</v>
      </c>
      <c r="AC103" s="333" t="e">
        <f>SUMIFS(#REF!,#REF!,AC$2,#REF!,AC$3,#REF!,$L103,#REF!,AC$1)
+SUMIFS(#REF!,#REF!,AC$2,#REF!,AC$3,#REF!,$L103,#REF!,AC$1)
+SUMIFS(#REF!,#REF!,"Lấy",#REF!,AC$2,#REF!,AC$3,#REF!,AC$1,#REF!,$L103)</f>
        <v>#REF!</v>
      </c>
      <c r="AD103" s="334" t="e">
        <f t="shared" si="9"/>
        <v>#REF!</v>
      </c>
      <c r="AF103" s="333" t="e">
        <f>SUMIFS(#REF!,#REF!,AF$2,#REF!,AF$3,#REF!,$L103,#REF!,AF$1)
+SUMIFS(#REF!,#REF!,AF$2,#REF!,AF$3,#REF!,$L103,#REF!,AF$1)
+SUMIFS(#REF!,#REF!,"Lấy",#REF!,AF$2,#REF!,AF$3,#REF!,AF$1,#REF!,$L103)</f>
        <v>#REF!</v>
      </c>
      <c r="AG103" s="333" t="e">
        <f>SUMIFS(#REF!,#REF!,AG$2,#REF!,AG$3,#REF!,$L103,#REF!,AG$1)
+SUMIFS(#REF!,#REF!,AG$2,#REF!,AG$3,#REF!,$L103,#REF!,AG$1)
+SUMIFS(#REF!,#REF!,"Lấy",#REF!,AG$2,#REF!,AG$3,#REF!,AG$1,#REF!,$L103)</f>
        <v>#REF!</v>
      </c>
      <c r="AH103" s="333" t="e">
        <f>SUMIFS(#REF!,#REF!,AH$2,#REF!,AH$3,#REF!,$L103,#REF!,AH$1)
+SUMIFS(#REF!,#REF!,AH$2,#REF!,AH$3,#REF!,$L103,#REF!,AH$1)
+SUMIFS(#REF!,#REF!,"Lấy",#REF!,AH$2,#REF!,AH$3,#REF!,AH$1,#REF!,$L103)</f>
        <v>#REF!</v>
      </c>
      <c r="AI103" s="333" t="e">
        <f>SUMIFS(#REF!,#REF!,AI$2,#REF!,AI$3,#REF!,$L103,#REF!,AI$1)
+SUMIFS(#REF!,#REF!,AI$2,#REF!,AI$3,#REF!,$L103,#REF!,AI$1)
+SUMIFS(#REF!,#REF!,"Lấy",#REF!,AI$2,#REF!,AI$3,#REF!,AI$1,#REF!,$L103)</f>
        <v>#REF!</v>
      </c>
      <c r="AJ103" s="333" t="e">
        <f>SUMIFS(#REF!,#REF!,AJ$2,#REF!,AJ$3,#REF!,$L103,#REF!,AJ$1)
+SUMIFS(#REF!,#REF!,AJ$2,#REF!,AJ$3,#REF!,$L103,#REF!,AJ$1)
+SUMIFS(#REF!,#REF!,"Lấy",#REF!,AJ$2,#REF!,AJ$3,#REF!,AJ$1,#REF!,$L103)</f>
        <v>#REF!</v>
      </c>
      <c r="AK103" s="333" t="e">
        <f>SUMIFS(#REF!,#REF!,AK$2,#REF!,AK$3,#REF!,$L103,#REF!,AK$1)
+SUMIFS(#REF!,#REF!,AK$2,#REF!,AK$3,#REF!,$L103,#REF!,AK$1)
+SUMIFS(#REF!,#REF!,"Lấy",#REF!,AK$2,#REF!,AK$3,#REF!,AK$1,#REF!,$L103)</f>
        <v>#REF!</v>
      </c>
      <c r="AL103" s="333" t="e">
        <f>SUMIFS(#REF!,#REF!,AL$2,#REF!,AL$3,#REF!,$L103,#REF!,AL$1)
+SUMIFS(#REF!,#REF!,AL$2,#REF!,AL$3,#REF!,$L103,#REF!,AL$1)
+SUMIFS(#REF!,#REF!,"Lấy",#REF!,AL$2,#REF!,AL$3,#REF!,AL$1,#REF!,$L103)</f>
        <v>#REF!</v>
      </c>
      <c r="AM103" s="333" t="e">
        <f>SUMIFS(#REF!,#REF!,AM$2,#REF!,AM$3,#REF!,$L103,#REF!,AM$1)
+SUMIFS(#REF!,#REF!,AM$2,#REF!,AM$3,#REF!,$L103,#REF!,AM$1)
+SUMIFS(#REF!,#REF!,"Lấy",#REF!,AM$2,#REF!,AM$3,#REF!,AM$1,#REF!,$L103)</f>
        <v>#REF!</v>
      </c>
      <c r="AN103" s="333" t="e">
        <f>SUMIFS(#REF!,#REF!,AN$2,#REF!,AN$3,#REF!,$L103,#REF!,AN$1)
+SUMIFS(#REF!,#REF!,AN$2,#REF!,AN$3,#REF!,$L103,#REF!,AN$1)
+SUMIFS(#REF!,#REF!,"Lấy",#REF!,AN$2,#REF!,AN$3,#REF!,AN$1,#REF!,$L103)</f>
        <v>#REF!</v>
      </c>
      <c r="AO103" s="333" t="e">
        <f>SUMIFS(#REF!,#REF!,AO$2,#REF!,AO$3,#REF!,$L103,#REF!,AO$1)
+SUMIFS(#REF!,#REF!,AO$2,#REF!,AO$3,#REF!,$L103,#REF!,AO$1)
+SUMIFS(#REF!,#REF!,"Lấy",#REF!,AO$2,#REF!,AO$3,#REF!,AO$1,#REF!,$L103)</f>
        <v>#REF!</v>
      </c>
      <c r="AP103" s="333" t="e">
        <f>SUMIFS(#REF!,#REF!,AP$2,#REF!,AP$3,#REF!,$L103,#REF!,AP$1)
+SUMIFS(#REF!,#REF!,AP$2,#REF!,AP$3,#REF!,$L103,#REF!,AP$1)
+SUMIFS(#REF!,#REF!,"Lấy",#REF!,AP$2,#REF!,AP$3,#REF!,AP$1,#REF!,$L103)</f>
        <v>#REF!</v>
      </c>
      <c r="AQ103" s="333" t="e">
        <f>SUMIFS(#REF!,#REF!,AQ$2,#REF!,AQ$3,#REF!,$L103,#REF!,AQ$1)
+SUMIFS(#REF!,#REF!,AQ$2,#REF!,AQ$3,#REF!,$L103,#REF!,AQ$1)
+SUMIFS(#REF!,#REF!,"Lấy",#REF!,AQ$2,#REF!,AQ$3,#REF!,AQ$1,#REF!,$L103)</f>
        <v>#REF!</v>
      </c>
      <c r="AR103" s="334" t="e">
        <f t="shared" si="10"/>
        <v>#REF!</v>
      </c>
      <c r="AT103" s="333" t="e">
        <f>SUMIFS(#REF!,#REF!,AT$2,#REF!,AT$3,#REF!,$L103,#REF!,AT$1)
+SUMIFS(#REF!,#REF!,AT$2,#REF!,AT$3,#REF!,$L103,#REF!,AT$1)
+SUMIFS(#REF!,#REF!,"Lấy",#REF!,AT$2,#REF!,AT$3,#REF!,AT$1,#REF!,$L103)</f>
        <v>#REF!</v>
      </c>
      <c r="AU103" s="333" t="e">
        <f>SUMIFS(#REF!,#REF!,AU$2,#REF!,AU$3,#REF!,$L103,#REF!,AU$1)
+SUMIFS(#REF!,#REF!,AU$2,#REF!,AU$3,#REF!,$L103,#REF!,AU$1)
+SUMIFS(#REF!,#REF!,"Lấy",#REF!,AU$2,#REF!,AU$3,#REF!,AU$1,#REF!,$L103)</f>
        <v>#REF!</v>
      </c>
      <c r="AV103" s="333" t="e">
        <f>SUMIFS(#REF!,#REF!,AV$2,#REF!,AV$3,#REF!,$L103,#REF!,AV$1)
+SUMIFS(#REF!,#REF!,AV$2,#REF!,AV$3,#REF!,$L103,#REF!,AV$1)
+SUMIFS(#REF!,#REF!,"Lấy",#REF!,AV$2,#REF!,AV$3,#REF!,AV$1,#REF!,$L103)</f>
        <v>#REF!</v>
      </c>
      <c r="AW103" s="333" t="e">
        <f>SUMIFS(#REF!,#REF!,AW$2,#REF!,AW$3,#REF!,$L103,#REF!,AW$1)
+SUMIFS(#REF!,#REF!,AW$2,#REF!,AW$3,#REF!,$L103,#REF!,AW$1)
+SUMIFS(#REF!,#REF!,"Lấy",#REF!,AW$2,#REF!,AW$3,#REF!,AW$1,#REF!,$L103)</f>
        <v>#REF!</v>
      </c>
      <c r="AX103" s="333" t="e">
        <f>SUMIFS(#REF!,#REF!,AX$2,#REF!,AX$3,#REF!,$L103,#REF!,AX$1)
+SUMIFS(#REF!,#REF!,AX$2,#REF!,AX$3,#REF!,$L103,#REF!,AX$1)
+SUMIFS(#REF!,#REF!,"Lấy",#REF!,AX$2,#REF!,AX$3,#REF!,AX$1,#REF!,$L103)</f>
        <v>#REF!</v>
      </c>
      <c r="AY103" s="333" t="e">
        <f>SUMIFS(#REF!,#REF!,AY$2,#REF!,AY$3,#REF!,$L103,#REF!,AY$1)
+SUMIFS(#REF!,#REF!,AY$2,#REF!,AY$3,#REF!,$L103,#REF!,AY$1)
+SUMIFS(#REF!,#REF!,"Lấy",#REF!,AY$2,#REF!,AY$3,#REF!,AY$1,#REF!,$L103)</f>
        <v>#REF!</v>
      </c>
      <c r="AZ103" s="333" t="e">
        <f>SUMIFS(#REF!,#REF!,AZ$2,#REF!,AZ$3,#REF!,$L103,#REF!,AZ$1)
+SUMIFS(#REF!,#REF!,AZ$2,#REF!,AZ$3,#REF!,$L103,#REF!,AZ$1)
+SUMIFS(#REF!,#REF!,"Lấy",#REF!,AZ$2,#REF!,AZ$3,#REF!,AZ$1,#REF!,$L103)</f>
        <v>#REF!</v>
      </c>
      <c r="BA103" s="333" t="e">
        <f>SUMIFS(#REF!,#REF!,BA$2,#REF!,BA$3,#REF!,$L103,#REF!,BA$1)
+SUMIFS(#REF!,#REF!,BA$2,#REF!,BA$3,#REF!,$L103,#REF!,BA$1)
+SUMIFS(#REF!,#REF!,"Lấy",#REF!,BA$2,#REF!,BA$3,#REF!,BA$1,#REF!,$L103)</f>
        <v>#REF!</v>
      </c>
      <c r="BB103" s="333" t="e">
        <f>SUMIFS(#REF!,#REF!,BB$2,#REF!,BB$3,#REF!,$L103,#REF!,BB$1)
+SUMIFS(#REF!,#REF!,BB$2,#REF!,BB$3,#REF!,$L103,#REF!,BB$1)
+SUMIFS(#REF!,#REF!,"Lấy",#REF!,BB$2,#REF!,BB$3,#REF!,BB$1,#REF!,$L103)</f>
        <v>#REF!</v>
      </c>
      <c r="BC103" s="333" t="e">
        <f>SUMIFS(#REF!,#REF!,BC$2,#REF!,BC$3,#REF!,$L103,#REF!,BC$1)
+SUMIFS(#REF!,#REF!,BC$2,#REF!,BC$3,#REF!,$L103,#REF!,BC$1)
+SUMIFS(#REF!,#REF!,"Lấy",#REF!,BC$2,#REF!,BC$3,#REF!,BC$1,#REF!,$L103)</f>
        <v>#REF!</v>
      </c>
      <c r="BD103" s="333" t="e">
        <f>SUMIFS(#REF!,#REF!,BD$2,#REF!,BD$3,#REF!,$L103,#REF!,BD$1)
+SUMIFS(#REF!,#REF!,BD$2,#REF!,BD$3,#REF!,$L103,#REF!,BD$1)
+SUMIFS(#REF!,#REF!,"Lấy",#REF!,BD$2,#REF!,BD$3,#REF!,BD$1,#REF!,$L103)</f>
        <v>#REF!</v>
      </c>
      <c r="BE103" s="333" t="e">
        <f>SUMIFS(#REF!,#REF!,BE$2,#REF!,BE$3,#REF!,$L103,#REF!,BE$1)
+SUMIFS(#REF!,#REF!,BE$2,#REF!,BE$3,#REF!,$L103,#REF!,BE$1)
+SUMIFS(#REF!,#REF!,"Lấy",#REF!,BE$2,#REF!,BE$3,#REF!,BE$1,#REF!,$L103)</f>
        <v>#REF!</v>
      </c>
      <c r="BF103" s="334" t="e">
        <f t="shared" si="11"/>
        <v>#REF!</v>
      </c>
      <c r="BH103" s="333" t="e">
        <f>SUMIFS(#REF!,#REF!,BH$2,#REF!,BH$3,#REF!,$L103,#REF!,BH$1)
+SUMIFS(#REF!,#REF!,BH$2,#REF!,BH$3,#REF!,$L103,#REF!,BH$1)
+SUMIFS(#REF!,#REF!,"Lấy",#REF!,BH$2,#REF!,BH$3,#REF!,BH$1,#REF!,$L103)</f>
        <v>#REF!</v>
      </c>
      <c r="BI103" s="333" t="e">
        <f>SUMIFS(#REF!,#REF!,BI$2,#REF!,BI$3,#REF!,$L103,#REF!,BI$1)
+SUMIFS(#REF!,#REF!,BI$2,#REF!,BI$3,#REF!,$L103,#REF!,BI$1)
+SUMIFS(#REF!,#REF!,"Lấy",#REF!,BI$2,#REF!,BI$3,#REF!,BI$1,#REF!,$L103)</f>
        <v>#REF!</v>
      </c>
      <c r="BJ103" s="333" t="e">
        <f>SUMIFS(#REF!,#REF!,BJ$2,#REF!,BJ$3,#REF!,$L103,#REF!,BJ$1)
+SUMIFS(#REF!,#REF!,BJ$2,#REF!,BJ$3,#REF!,$L103,#REF!,BJ$1)
+SUMIFS(#REF!,#REF!,"Lấy",#REF!,BJ$2,#REF!,BJ$3,#REF!,BJ$1,#REF!,$L103)</f>
        <v>#REF!</v>
      </c>
      <c r="BK103" s="333" t="e">
        <f>SUMIFS(#REF!,#REF!,BK$2,#REF!,BK$3,#REF!,$L103,#REF!,BK$1)
+SUMIFS(#REF!,#REF!,BK$2,#REF!,BK$3,#REF!,$L103,#REF!,BK$1)
+SUMIFS(#REF!,#REF!,"Lấy",#REF!,BK$2,#REF!,BK$3,#REF!,BK$1,#REF!,$L103)</f>
        <v>#REF!</v>
      </c>
      <c r="BL103" s="333" t="e">
        <f>SUMIFS(#REF!,#REF!,BL$2,#REF!,BL$3,#REF!,$L103,#REF!,BL$1)
+SUMIFS(#REF!,#REF!,BL$2,#REF!,BL$3,#REF!,$L103,#REF!,BL$1)
+SUMIFS(#REF!,#REF!,"Lấy",#REF!,BL$2,#REF!,BL$3,#REF!,BL$1,#REF!,$L103)</f>
        <v>#REF!</v>
      </c>
      <c r="BM103" s="333" t="e">
        <f>SUMIFS(#REF!,#REF!,BM$2,#REF!,BM$3,#REF!,$L103,#REF!,BM$1)
+SUMIFS(#REF!,#REF!,BM$2,#REF!,BM$3,#REF!,$L103,#REF!,BM$1)
+SUMIFS(#REF!,#REF!,"Lấy",#REF!,BM$2,#REF!,BM$3,#REF!,BM$1,#REF!,$L103)</f>
        <v>#REF!</v>
      </c>
      <c r="BN103" s="333" t="e">
        <f>SUMIFS(#REF!,#REF!,BN$2,#REF!,BN$3,#REF!,$L103,#REF!,BN$1)
+SUMIFS(#REF!,#REF!,BN$2,#REF!,BN$3,#REF!,$L103,#REF!,BN$1)
+SUMIFS(#REF!,#REF!,"Lấy",#REF!,BN$2,#REF!,BN$3,#REF!,BN$1,#REF!,$L103)</f>
        <v>#REF!</v>
      </c>
      <c r="BO103" s="333" t="e">
        <f>SUMIFS(#REF!,#REF!,BO$2,#REF!,BO$3,#REF!,$L103,#REF!,BO$1)
+SUMIFS(#REF!,#REF!,BO$2,#REF!,BO$3,#REF!,$L103,#REF!,BO$1)
+SUMIFS(#REF!,#REF!,"Lấy",#REF!,BO$2,#REF!,BO$3,#REF!,BO$1,#REF!,$L103)</f>
        <v>#REF!</v>
      </c>
      <c r="BP103" s="333" t="e">
        <f>SUMIFS(#REF!,#REF!,BP$2,#REF!,BP$3,#REF!,$L103,#REF!,BP$1)
+SUMIFS(#REF!,#REF!,BP$2,#REF!,BP$3,#REF!,$L103,#REF!,BP$1)
+SUMIFS(#REF!,#REF!,"Lấy",#REF!,BP$2,#REF!,BP$3,#REF!,BP$1,#REF!,$L103)</f>
        <v>#REF!</v>
      </c>
      <c r="BQ103" s="333" t="e">
        <f>SUMIFS(#REF!,#REF!,BQ$2,#REF!,BQ$3,#REF!,$L103,#REF!,BQ$1)
+SUMIFS(#REF!,#REF!,BQ$2,#REF!,BQ$3,#REF!,$L103,#REF!,BQ$1)
+SUMIFS(#REF!,#REF!,"Lấy",#REF!,BQ$2,#REF!,BQ$3,#REF!,BQ$1,#REF!,$L103)</f>
        <v>#REF!</v>
      </c>
      <c r="BR103" s="333" t="e">
        <f>SUMIFS(#REF!,#REF!,BR$2,#REF!,BR$3,#REF!,$L103,#REF!,BR$1)
+SUMIFS(#REF!,#REF!,BR$2,#REF!,BR$3,#REF!,$L103,#REF!,BR$1)
+SUMIFS(#REF!,#REF!,"Lấy",#REF!,BR$2,#REF!,BR$3,#REF!,BR$1,#REF!,$L103)</f>
        <v>#REF!</v>
      </c>
      <c r="BS103" s="333" t="e">
        <f>SUMIFS(#REF!,#REF!,BS$2,#REF!,BS$3,#REF!,$L103,#REF!,BS$1)
+SUMIFS(#REF!,#REF!,BS$2,#REF!,BS$3,#REF!,$L103,#REF!,BS$1)
+SUMIFS(#REF!,#REF!,"Lấy",#REF!,BS$2,#REF!,BS$3,#REF!,BS$1,#REF!,$L103)</f>
        <v>#REF!</v>
      </c>
      <c r="BT103" s="334" t="e">
        <f t="shared" si="12"/>
        <v>#REF!</v>
      </c>
      <c r="BV103" s="331">
        <v>0</v>
      </c>
      <c r="BW103" s="331">
        <v>0</v>
      </c>
      <c r="BX103" s="331">
        <v>0</v>
      </c>
      <c r="BY103" s="331">
        <v>0</v>
      </c>
      <c r="BZ103" s="331">
        <v>0</v>
      </c>
      <c r="CA103" s="331">
        <v>0</v>
      </c>
      <c r="CB103" s="331">
        <v>0</v>
      </c>
      <c r="CC103" s="331">
        <v>0</v>
      </c>
      <c r="CD103" s="331">
        <v>0</v>
      </c>
      <c r="CE103" s="331">
        <v>0</v>
      </c>
      <c r="CF103" s="331">
        <v>0</v>
      </c>
      <c r="CG103" s="331">
        <v>0</v>
      </c>
      <c r="CH103" s="334">
        <f t="shared" si="13"/>
        <v>0</v>
      </c>
      <c r="CI103" s="377">
        <f t="shared" si="14"/>
        <v>0</v>
      </c>
      <c r="CJ103" s="331">
        <v>0</v>
      </c>
      <c r="CK103" s="331">
        <v>0</v>
      </c>
      <c r="CL103" s="331">
        <v>0</v>
      </c>
      <c r="CM103" s="331">
        <v>0</v>
      </c>
      <c r="CN103" s="331">
        <v>0</v>
      </c>
      <c r="CO103" s="333"/>
      <c r="CP103" s="333"/>
      <c r="CQ103" s="333"/>
      <c r="CR103" s="333"/>
      <c r="CS103" s="333"/>
      <c r="CT103" s="333"/>
      <c r="CU103" s="333"/>
      <c r="CV103" s="334">
        <f t="shared" si="15"/>
        <v>0</v>
      </c>
      <c r="CX103" s="1033"/>
    </row>
    <row r="104" spans="1:102" s="3" customFormat="1" ht="27.6" x14ac:dyDescent="0.25">
      <c r="A104" s="191"/>
      <c r="B104" s="212">
        <f>IF(C104=0,"",MAX($B$7:B103)+1)</f>
        <v>96</v>
      </c>
      <c r="C104" s="204">
        <v>6417002201</v>
      </c>
      <c r="D104" s="205" t="str">
        <f>_xlfn.XLOOKUP(C104,'COA_DTGroup_Update 20260428'!$C$410:$C$854,'COA_DTGroup_Update 20260428'!$A$410:$A$854,"")</f>
        <v>Chi phí sửa chữa nhỏ</v>
      </c>
      <c r="E104" s="205"/>
      <c r="F104" s="204" t="s">
        <v>872</v>
      </c>
      <c r="G104" s="205" t="s">
        <v>894</v>
      </c>
      <c r="H104" s="200">
        <f>VLOOKUP(C104,'COA_DTGroup_Update 20260428'!C:D,2,0)</f>
        <v>641</v>
      </c>
      <c r="I104" s="200">
        <v>47</v>
      </c>
      <c r="J104" s="201" t="s">
        <v>174</v>
      </c>
      <c r="K104" s="223" t="s">
        <v>226</v>
      </c>
      <c r="L104" s="286" t="s">
        <v>2153</v>
      </c>
      <c r="M104" s="287" t="s">
        <v>2259</v>
      </c>
      <c r="N104" s="284"/>
      <c r="O104" s="284" t="s">
        <v>2153</v>
      </c>
      <c r="P104" s="1" t="b">
        <v>0</v>
      </c>
      <c r="R104" s="335" t="e">
        <f>SUMIFS(#REF!,#REF!,R$2,#REF!,R$3,#REF!,$L104,#REF!,R$1)
+SUMIFS(#REF!,#REF!,R$2,#REF!,R$3,#REF!,$L104,#REF!,R$1)
+SUMIFS(#REF!,#REF!,"Lấy",#REF!,R$2,#REF!,R$3,#REF!,R$1,#REF!,$L104)</f>
        <v>#REF!</v>
      </c>
      <c r="S104" s="335" t="e">
        <f>SUMIFS(#REF!,#REF!,S$2,#REF!,S$3,#REF!,$L104,#REF!,S$1)
+SUMIFS(#REF!,#REF!,S$2,#REF!,S$3,#REF!,$L104,#REF!,S$1)
+SUMIFS(#REF!,#REF!,"Lấy",#REF!,S$2,#REF!,S$3,#REF!,S$1,#REF!,$L104)</f>
        <v>#REF!</v>
      </c>
      <c r="T104" s="335" t="e">
        <f>SUMIFS(#REF!,#REF!,T$2,#REF!,T$3,#REF!,$L104,#REF!,T$1)
+SUMIFS(#REF!,#REF!,T$2,#REF!,T$3,#REF!,$L104,#REF!,T$1)
+SUMIFS(#REF!,#REF!,"Lấy",#REF!,T$2,#REF!,T$3,#REF!,T$1,#REF!,$L104)</f>
        <v>#REF!</v>
      </c>
      <c r="U104" s="335" t="e">
        <f>SUMIFS(#REF!,#REF!,U$2,#REF!,U$3,#REF!,$L104,#REF!,U$1)
+SUMIFS(#REF!,#REF!,U$2,#REF!,U$3,#REF!,$L104,#REF!,U$1)
+SUMIFS(#REF!,#REF!,"Lấy",#REF!,U$2,#REF!,U$3,#REF!,U$1,#REF!,$L104)</f>
        <v>#REF!</v>
      </c>
      <c r="V104" s="335" t="e">
        <f>SUMIFS(#REF!,#REF!,V$2,#REF!,V$3,#REF!,$L104,#REF!,V$1)
+SUMIFS(#REF!,#REF!,V$2,#REF!,V$3,#REF!,$L104,#REF!,V$1)
+SUMIFS(#REF!,#REF!,"Lấy",#REF!,V$2,#REF!,V$3,#REF!,V$1,#REF!,$L104)</f>
        <v>#REF!</v>
      </c>
      <c r="W104" s="335" t="e">
        <f>SUMIFS(#REF!,#REF!,W$2,#REF!,W$3,#REF!,$L104,#REF!,W$1)
+SUMIFS(#REF!,#REF!,W$2,#REF!,W$3,#REF!,$L104,#REF!,W$1)
+SUMIFS(#REF!,#REF!,"Lấy",#REF!,W$2,#REF!,W$3,#REF!,W$1,#REF!,$L104)</f>
        <v>#REF!</v>
      </c>
      <c r="X104" s="335" t="e">
        <f>SUMIFS(#REF!,#REF!,X$2,#REF!,X$3,#REF!,$L104,#REF!,X$1)
+SUMIFS(#REF!,#REF!,X$2,#REF!,X$3,#REF!,$L104,#REF!,X$1)
+SUMIFS(#REF!,#REF!,"Lấy",#REF!,X$2,#REF!,X$3,#REF!,X$1,#REF!,$L104)</f>
        <v>#REF!</v>
      </c>
      <c r="Y104" s="335" t="e">
        <f>SUMIFS(#REF!,#REF!,Y$2,#REF!,Y$3,#REF!,$L104,#REF!,Y$1)
+SUMIFS(#REF!,#REF!,Y$2,#REF!,Y$3,#REF!,$L104,#REF!,Y$1)
+SUMIFS(#REF!,#REF!,"Lấy",#REF!,Y$2,#REF!,Y$3,#REF!,Y$1,#REF!,$L104)</f>
        <v>#REF!</v>
      </c>
      <c r="Z104" s="335" t="e">
        <f>SUMIFS(#REF!,#REF!,Z$2,#REF!,Z$3,#REF!,$L104,#REF!,Z$1)
+SUMIFS(#REF!,#REF!,Z$2,#REF!,Z$3,#REF!,$L104,#REF!,Z$1)
+SUMIFS(#REF!,#REF!,"Lấy",#REF!,Z$2,#REF!,Z$3,#REF!,Z$1,#REF!,$L104)</f>
        <v>#REF!</v>
      </c>
      <c r="AA104" s="335" t="e">
        <f>SUMIFS(#REF!,#REF!,AA$2,#REF!,AA$3,#REF!,$L104,#REF!,AA$1)
+SUMIFS(#REF!,#REF!,AA$2,#REF!,AA$3,#REF!,$L104,#REF!,AA$1)
+SUMIFS(#REF!,#REF!,"Lấy",#REF!,AA$2,#REF!,AA$3,#REF!,AA$1,#REF!,$L104)</f>
        <v>#REF!</v>
      </c>
      <c r="AB104" s="335" t="e">
        <f>SUMIFS(#REF!,#REF!,AB$2,#REF!,AB$3,#REF!,$L104,#REF!,AB$1)
+SUMIFS(#REF!,#REF!,AB$2,#REF!,AB$3,#REF!,$L104,#REF!,AB$1)
+SUMIFS(#REF!,#REF!,"Lấy",#REF!,AB$2,#REF!,AB$3,#REF!,AB$1,#REF!,$L104)</f>
        <v>#REF!</v>
      </c>
      <c r="AC104" s="335" t="e">
        <f>SUMIFS(#REF!,#REF!,AC$2,#REF!,AC$3,#REF!,$L104,#REF!,AC$1)
+SUMIFS(#REF!,#REF!,AC$2,#REF!,AC$3,#REF!,$L104,#REF!,AC$1)
+SUMIFS(#REF!,#REF!,"Lấy",#REF!,AC$2,#REF!,AC$3,#REF!,AC$1,#REF!,$L104)</f>
        <v>#REF!</v>
      </c>
      <c r="AD104" s="336" t="e">
        <f t="shared" si="9"/>
        <v>#REF!</v>
      </c>
      <c r="AF104" s="335" t="e">
        <f>SUMIFS(#REF!,#REF!,AF$2,#REF!,AF$3,#REF!,$L104,#REF!,AF$1)
+SUMIFS(#REF!,#REF!,AF$2,#REF!,AF$3,#REF!,$L104,#REF!,AF$1)
+SUMIFS(#REF!,#REF!,"Lấy",#REF!,AF$2,#REF!,AF$3,#REF!,AF$1,#REF!,$L104)</f>
        <v>#REF!</v>
      </c>
      <c r="AG104" s="335" t="e">
        <f>SUMIFS(#REF!,#REF!,AG$2,#REF!,AG$3,#REF!,$L104,#REF!,AG$1)
+SUMIFS(#REF!,#REF!,AG$2,#REF!,AG$3,#REF!,$L104,#REF!,AG$1)
+SUMIFS(#REF!,#REF!,"Lấy",#REF!,AG$2,#REF!,AG$3,#REF!,AG$1,#REF!,$L104)</f>
        <v>#REF!</v>
      </c>
      <c r="AH104" s="335" t="e">
        <f>SUMIFS(#REF!,#REF!,AH$2,#REF!,AH$3,#REF!,$L104,#REF!,AH$1)
+SUMIFS(#REF!,#REF!,AH$2,#REF!,AH$3,#REF!,$L104,#REF!,AH$1)
+SUMIFS(#REF!,#REF!,"Lấy",#REF!,AH$2,#REF!,AH$3,#REF!,AH$1,#REF!,$L104)</f>
        <v>#REF!</v>
      </c>
      <c r="AI104" s="335" t="e">
        <f>SUMIFS(#REF!,#REF!,AI$2,#REF!,AI$3,#REF!,$L104,#REF!,AI$1)
+SUMIFS(#REF!,#REF!,AI$2,#REF!,AI$3,#REF!,$L104,#REF!,AI$1)
+SUMIFS(#REF!,#REF!,"Lấy",#REF!,AI$2,#REF!,AI$3,#REF!,AI$1,#REF!,$L104)</f>
        <v>#REF!</v>
      </c>
      <c r="AJ104" s="335" t="e">
        <f>SUMIFS(#REF!,#REF!,AJ$2,#REF!,AJ$3,#REF!,$L104,#REF!,AJ$1)
+SUMIFS(#REF!,#REF!,AJ$2,#REF!,AJ$3,#REF!,$L104,#REF!,AJ$1)
+SUMIFS(#REF!,#REF!,"Lấy",#REF!,AJ$2,#REF!,AJ$3,#REF!,AJ$1,#REF!,$L104)</f>
        <v>#REF!</v>
      </c>
      <c r="AK104" s="335" t="e">
        <f>SUMIFS(#REF!,#REF!,AK$2,#REF!,AK$3,#REF!,$L104,#REF!,AK$1)
+SUMIFS(#REF!,#REF!,AK$2,#REF!,AK$3,#REF!,$L104,#REF!,AK$1)
+SUMIFS(#REF!,#REF!,"Lấy",#REF!,AK$2,#REF!,AK$3,#REF!,AK$1,#REF!,$L104)</f>
        <v>#REF!</v>
      </c>
      <c r="AL104" s="335" t="e">
        <f>SUMIFS(#REF!,#REF!,AL$2,#REF!,AL$3,#REF!,$L104,#REF!,AL$1)
+SUMIFS(#REF!,#REF!,AL$2,#REF!,AL$3,#REF!,$L104,#REF!,AL$1)
+SUMIFS(#REF!,#REF!,"Lấy",#REF!,AL$2,#REF!,AL$3,#REF!,AL$1,#REF!,$L104)</f>
        <v>#REF!</v>
      </c>
      <c r="AM104" s="335" t="e">
        <f>SUMIFS(#REF!,#REF!,AM$2,#REF!,AM$3,#REF!,$L104,#REF!,AM$1)
+SUMIFS(#REF!,#REF!,AM$2,#REF!,AM$3,#REF!,$L104,#REF!,AM$1)
+SUMIFS(#REF!,#REF!,"Lấy",#REF!,AM$2,#REF!,AM$3,#REF!,AM$1,#REF!,$L104)</f>
        <v>#REF!</v>
      </c>
      <c r="AN104" s="335" t="e">
        <f>SUMIFS(#REF!,#REF!,AN$2,#REF!,AN$3,#REF!,$L104,#REF!,AN$1)
+SUMIFS(#REF!,#REF!,AN$2,#REF!,AN$3,#REF!,$L104,#REF!,AN$1)
+SUMIFS(#REF!,#REF!,"Lấy",#REF!,AN$2,#REF!,AN$3,#REF!,AN$1,#REF!,$L104)</f>
        <v>#REF!</v>
      </c>
      <c r="AO104" s="335" t="e">
        <f>SUMIFS(#REF!,#REF!,AO$2,#REF!,AO$3,#REF!,$L104,#REF!,AO$1)
+SUMIFS(#REF!,#REF!,AO$2,#REF!,AO$3,#REF!,$L104,#REF!,AO$1)
+SUMIFS(#REF!,#REF!,"Lấy",#REF!,AO$2,#REF!,AO$3,#REF!,AO$1,#REF!,$L104)</f>
        <v>#REF!</v>
      </c>
      <c r="AP104" s="335" t="e">
        <f>SUMIFS(#REF!,#REF!,AP$2,#REF!,AP$3,#REF!,$L104,#REF!,AP$1)
+SUMIFS(#REF!,#REF!,AP$2,#REF!,AP$3,#REF!,$L104,#REF!,AP$1)
+SUMIFS(#REF!,#REF!,"Lấy",#REF!,AP$2,#REF!,AP$3,#REF!,AP$1,#REF!,$L104)</f>
        <v>#REF!</v>
      </c>
      <c r="AQ104" s="335" t="e">
        <f>SUMIFS(#REF!,#REF!,AQ$2,#REF!,AQ$3,#REF!,$L104,#REF!,AQ$1)
+SUMIFS(#REF!,#REF!,AQ$2,#REF!,AQ$3,#REF!,$L104,#REF!,AQ$1)
+SUMIFS(#REF!,#REF!,"Lấy",#REF!,AQ$2,#REF!,AQ$3,#REF!,AQ$1,#REF!,$L104)</f>
        <v>#REF!</v>
      </c>
      <c r="AR104" s="336" t="e">
        <f t="shared" si="10"/>
        <v>#REF!</v>
      </c>
      <c r="AT104" s="335" t="e">
        <f>SUMIFS(#REF!,#REF!,AT$2,#REF!,AT$3,#REF!,$L104,#REF!,AT$1)
+SUMIFS(#REF!,#REF!,AT$2,#REF!,AT$3,#REF!,$L104,#REF!,AT$1)
+SUMIFS(#REF!,#REF!,"Lấy",#REF!,AT$2,#REF!,AT$3,#REF!,AT$1,#REF!,$L104)</f>
        <v>#REF!</v>
      </c>
      <c r="AU104" s="335" t="e">
        <f>SUMIFS(#REF!,#REF!,AU$2,#REF!,AU$3,#REF!,$L104,#REF!,AU$1)
+SUMIFS(#REF!,#REF!,AU$2,#REF!,AU$3,#REF!,$L104,#REF!,AU$1)
+SUMIFS(#REF!,#REF!,"Lấy",#REF!,AU$2,#REF!,AU$3,#REF!,AU$1,#REF!,$L104)</f>
        <v>#REF!</v>
      </c>
      <c r="AV104" s="335" t="e">
        <f>SUMIFS(#REF!,#REF!,AV$2,#REF!,AV$3,#REF!,$L104,#REF!,AV$1)
+SUMIFS(#REF!,#REF!,AV$2,#REF!,AV$3,#REF!,$L104,#REF!,AV$1)
+SUMIFS(#REF!,#REF!,"Lấy",#REF!,AV$2,#REF!,AV$3,#REF!,AV$1,#REF!,$L104)</f>
        <v>#REF!</v>
      </c>
      <c r="AW104" s="335" t="e">
        <f>SUMIFS(#REF!,#REF!,AW$2,#REF!,AW$3,#REF!,$L104,#REF!,AW$1)
+SUMIFS(#REF!,#REF!,AW$2,#REF!,AW$3,#REF!,$L104,#REF!,AW$1)
+SUMIFS(#REF!,#REF!,"Lấy",#REF!,AW$2,#REF!,AW$3,#REF!,AW$1,#REF!,$L104)</f>
        <v>#REF!</v>
      </c>
      <c r="AX104" s="335" t="e">
        <f>SUMIFS(#REF!,#REF!,AX$2,#REF!,AX$3,#REF!,$L104,#REF!,AX$1)
+SUMIFS(#REF!,#REF!,AX$2,#REF!,AX$3,#REF!,$L104,#REF!,AX$1)
+SUMIFS(#REF!,#REF!,"Lấy",#REF!,AX$2,#REF!,AX$3,#REF!,AX$1,#REF!,$L104)</f>
        <v>#REF!</v>
      </c>
      <c r="AY104" s="335" t="e">
        <f>SUMIFS(#REF!,#REF!,AY$2,#REF!,AY$3,#REF!,$L104,#REF!,AY$1)
+SUMIFS(#REF!,#REF!,AY$2,#REF!,AY$3,#REF!,$L104,#REF!,AY$1)
+SUMIFS(#REF!,#REF!,"Lấy",#REF!,AY$2,#REF!,AY$3,#REF!,AY$1,#REF!,$L104)</f>
        <v>#REF!</v>
      </c>
      <c r="AZ104" s="335" t="e">
        <f>SUMIFS(#REF!,#REF!,AZ$2,#REF!,AZ$3,#REF!,$L104,#REF!,AZ$1)
+SUMIFS(#REF!,#REF!,AZ$2,#REF!,AZ$3,#REF!,$L104,#REF!,AZ$1)
+SUMIFS(#REF!,#REF!,"Lấy",#REF!,AZ$2,#REF!,AZ$3,#REF!,AZ$1,#REF!,$L104)</f>
        <v>#REF!</v>
      </c>
      <c r="BA104" s="335" t="e">
        <f>SUMIFS(#REF!,#REF!,BA$2,#REF!,BA$3,#REF!,$L104,#REF!,BA$1)
+SUMIFS(#REF!,#REF!,BA$2,#REF!,BA$3,#REF!,$L104,#REF!,BA$1)
+SUMIFS(#REF!,#REF!,"Lấy",#REF!,BA$2,#REF!,BA$3,#REF!,BA$1,#REF!,$L104)</f>
        <v>#REF!</v>
      </c>
      <c r="BB104" s="335" t="e">
        <f>SUMIFS(#REF!,#REF!,BB$2,#REF!,BB$3,#REF!,$L104,#REF!,BB$1)
+SUMIFS(#REF!,#REF!,BB$2,#REF!,BB$3,#REF!,$L104,#REF!,BB$1)
+SUMIFS(#REF!,#REF!,"Lấy",#REF!,BB$2,#REF!,BB$3,#REF!,BB$1,#REF!,$L104)</f>
        <v>#REF!</v>
      </c>
      <c r="BC104" s="335" t="e">
        <f>SUMIFS(#REF!,#REF!,BC$2,#REF!,BC$3,#REF!,$L104,#REF!,BC$1)
+SUMIFS(#REF!,#REF!,BC$2,#REF!,BC$3,#REF!,$L104,#REF!,BC$1)
+SUMIFS(#REF!,#REF!,"Lấy",#REF!,BC$2,#REF!,BC$3,#REF!,BC$1,#REF!,$L104)</f>
        <v>#REF!</v>
      </c>
      <c r="BD104" s="335" t="e">
        <f>SUMIFS(#REF!,#REF!,BD$2,#REF!,BD$3,#REF!,$L104,#REF!,BD$1)
+SUMIFS(#REF!,#REF!,BD$2,#REF!,BD$3,#REF!,$L104,#REF!,BD$1)
+SUMIFS(#REF!,#REF!,"Lấy",#REF!,BD$2,#REF!,BD$3,#REF!,BD$1,#REF!,$L104)</f>
        <v>#REF!</v>
      </c>
      <c r="BE104" s="335" t="e">
        <f>SUMIFS(#REF!,#REF!,BE$2,#REF!,BE$3,#REF!,$L104,#REF!,BE$1)
+SUMIFS(#REF!,#REF!,BE$2,#REF!,BE$3,#REF!,$L104,#REF!,BE$1)
+SUMIFS(#REF!,#REF!,"Lấy",#REF!,BE$2,#REF!,BE$3,#REF!,BE$1,#REF!,$L104)</f>
        <v>#REF!</v>
      </c>
      <c r="BF104" s="336" t="e">
        <f t="shared" si="11"/>
        <v>#REF!</v>
      </c>
      <c r="BH104" s="335" t="e">
        <f>SUMIFS(#REF!,#REF!,BH$2,#REF!,BH$3,#REF!,$L104,#REF!,BH$1)
+SUMIFS(#REF!,#REF!,BH$2,#REF!,BH$3,#REF!,$L104,#REF!,BH$1)
+SUMIFS(#REF!,#REF!,"Lấy",#REF!,BH$2,#REF!,BH$3,#REF!,BH$1,#REF!,$L104)</f>
        <v>#REF!</v>
      </c>
      <c r="BI104" s="335" t="e">
        <f>SUMIFS(#REF!,#REF!,BI$2,#REF!,BI$3,#REF!,$L104,#REF!,BI$1)
+SUMIFS(#REF!,#REF!,BI$2,#REF!,BI$3,#REF!,$L104,#REF!,BI$1)
+SUMIFS(#REF!,#REF!,"Lấy",#REF!,BI$2,#REF!,BI$3,#REF!,BI$1,#REF!,$L104)</f>
        <v>#REF!</v>
      </c>
      <c r="BJ104" s="335" t="e">
        <f>SUMIFS(#REF!,#REF!,BJ$2,#REF!,BJ$3,#REF!,$L104,#REF!,BJ$1)
+SUMIFS(#REF!,#REF!,BJ$2,#REF!,BJ$3,#REF!,$L104,#REF!,BJ$1)
+SUMIFS(#REF!,#REF!,"Lấy",#REF!,BJ$2,#REF!,BJ$3,#REF!,BJ$1,#REF!,$L104)</f>
        <v>#REF!</v>
      </c>
      <c r="BK104" s="335" t="e">
        <f>SUMIFS(#REF!,#REF!,BK$2,#REF!,BK$3,#REF!,$L104,#REF!,BK$1)
+SUMIFS(#REF!,#REF!,BK$2,#REF!,BK$3,#REF!,$L104,#REF!,BK$1)
+SUMIFS(#REF!,#REF!,"Lấy",#REF!,BK$2,#REF!,BK$3,#REF!,BK$1,#REF!,$L104)</f>
        <v>#REF!</v>
      </c>
      <c r="BL104" s="335" t="e">
        <f>SUMIFS(#REF!,#REF!,BL$2,#REF!,BL$3,#REF!,$L104,#REF!,BL$1)
+SUMIFS(#REF!,#REF!,BL$2,#REF!,BL$3,#REF!,$L104,#REF!,BL$1)
+SUMIFS(#REF!,#REF!,"Lấy",#REF!,BL$2,#REF!,BL$3,#REF!,BL$1,#REF!,$L104)</f>
        <v>#REF!</v>
      </c>
      <c r="BM104" s="335" t="e">
        <f>SUMIFS(#REF!,#REF!,BM$2,#REF!,BM$3,#REF!,$L104,#REF!,BM$1)
+SUMIFS(#REF!,#REF!,BM$2,#REF!,BM$3,#REF!,$L104,#REF!,BM$1)
+SUMIFS(#REF!,#REF!,"Lấy",#REF!,BM$2,#REF!,BM$3,#REF!,BM$1,#REF!,$L104)</f>
        <v>#REF!</v>
      </c>
      <c r="BN104" s="335" t="e">
        <f>SUMIFS(#REF!,#REF!,BN$2,#REF!,BN$3,#REF!,$L104,#REF!,BN$1)
+SUMIFS(#REF!,#REF!,BN$2,#REF!,BN$3,#REF!,$L104,#REF!,BN$1)
+SUMIFS(#REF!,#REF!,"Lấy",#REF!,BN$2,#REF!,BN$3,#REF!,BN$1,#REF!,$L104)</f>
        <v>#REF!</v>
      </c>
      <c r="BO104" s="335" t="e">
        <f>SUMIFS(#REF!,#REF!,BO$2,#REF!,BO$3,#REF!,$L104,#REF!,BO$1)
+SUMIFS(#REF!,#REF!,BO$2,#REF!,BO$3,#REF!,$L104,#REF!,BO$1)
+SUMIFS(#REF!,#REF!,"Lấy",#REF!,BO$2,#REF!,BO$3,#REF!,BO$1,#REF!,$L104)</f>
        <v>#REF!</v>
      </c>
      <c r="BP104" s="335" t="e">
        <f>SUMIFS(#REF!,#REF!,BP$2,#REF!,BP$3,#REF!,$L104,#REF!,BP$1)
+SUMIFS(#REF!,#REF!,BP$2,#REF!,BP$3,#REF!,$L104,#REF!,BP$1)
+SUMIFS(#REF!,#REF!,"Lấy",#REF!,BP$2,#REF!,BP$3,#REF!,BP$1,#REF!,$L104)</f>
        <v>#REF!</v>
      </c>
      <c r="BQ104" s="335" t="e">
        <f>SUMIFS(#REF!,#REF!,BQ$2,#REF!,BQ$3,#REF!,$L104,#REF!,BQ$1)
+SUMIFS(#REF!,#REF!,BQ$2,#REF!,BQ$3,#REF!,$L104,#REF!,BQ$1)
+SUMIFS(#REF!,#REF!,"Lấy",#REF!,BQ$2,#REF!,BQ$3,#REF!,BQ$1,#REF!,$L104)</f>
        <v>#REF!</v>
      </c>
      <c r="BR104" s="335" t="e">
        <f>SUMIFS(#REF!,#REF!,BR$2,#REF!,BR$3,#REF!,$L104,#REF!,BR$1)
+SUMIFS(#REF!,#REF!,BR$2,#REF!,BR$3,#REF!,$L104,#REF!,BR$1)
+SUMIFS(#REF!,#REF!,"Lấy",#REF!,BR$2,#REF!,BR$3,#REF!,BR$1,#REF!,$L104)</f>
        <v>#REF!</v>
      </c>
      <c r="BS104" s="335" t="e">
        <f>SUMIFS(#REF!,#REF!,BS$2,#REF!,BS$3,#REF!,$L104,#REF!,BS$1)
+SUMIFS(#REF!,#REF!,BS$2,#REF!,BS$3,#REF!,$L104,#REF!,BS$1)
+SUMIFS(#REF!,#REF!,"Lấy",#REF!,BS$2,#REF!,BS$3,#REF!,BS$1,#REF!,$L104)</f>
        <v>#REF!</v>
      </c>
      <c r="BT104" s="336" t="e">
        <f t="shared" si="12"/>
        <v>#REF!</v>
      </c>
      <c r="BV104" s="331">
        <v>0</v>
      </c>
      <c r="BW104" s="331">
        <v>0</v>
      </c>
      <c r="BX104" s="331">
        <v>0</v>
      </c>
      <c r="BY104" s="331">
        <v>0</v>
      </c>
      <c r="BZ104" s="331">
        <v>0</v>
      </c>
      <c r="CA104" s="331">
        <v>0</v>
      </c>
      <c r="CB104" s="331">
        <v>0</v>
      </c>
      <c r="CC104" s="331">
        <v>0</v>
      </c>
      <c r="CD104" s="331">
        <v>0</v>
      </c>
      <c r="CE104" s="331">
        <v>0</v>
      </c>
      <c r="CF104" s="331">
        <v>0</v>
      </c>
      <c r="CG104" s="331">
        <v>0</v>
      </c>
      <c r="CH104" s="336">
        <f t="shared" si="13"/>
        <v>0</v>
      </c>
      <c r="CI104" s="377">
        <f t="shared" si="14"/>
        <v>0</v>
      </c>
      <c r="CJ104" s="331">
        <v>0</v>
      </c>
      <c r="CK104" s="331">
        <v>0</v>
      </c>
      <c r="CL104" s="331">
        <v>0</v>
      </c>
      <c r="CM104" s="331">
        <v>0</v>
      </c>
      <c r="CN104" s="331">
        <v>0</v>
      </c>
      <c r="CO104" s="335"/>
      <c r="CP104" s="335"/>
      <c r="CQ104" s="335"/>
      <c r="CR104" s="335"/>
      <c r="CS104" s="335"/>
      <c r="CT104" s="335"/>
      <c r="CU104" s="335"/>
      <c r="CV104" s="336">
        <f t="shared" si="15"/>
        <v>0</v>
      </c>
      <c r="CX104" s="1033"/>
    </row>
    <row r="105" spans="1:102" ht="41.4" x14ac:dyDescent="0.25">
      <c r="B105" s="172">
        <f>IF(C105=0,"",MAX($B$7:B104)+1)</f>
        <v>97</v>
      </c>
      <c r="C105" s="21">
        <v>6423002201</v>
      </c>
      <c r="D105" s="9" t="str">
        <f>_xlfn.XLOOKUP(C105,'COA_DTGroup_Update 20260428'!$C$410:$C$854,'COA_DTGroup_Update 20260428'!$A$410:$A$854,"")</f>
        <v>Chi phí sửa chữa nhỏ</v>
      </c>
      <c r="E105" s="9" t="s">
        <v>174</v>
      </c>
      <c r="F105" s="21" t="s">
        <v>872</v>
      </c>
      <c r="G105" s="171" t="s">
        <v>893</v>
      </c>
      <c r="H105" s="179">
        <f>VLOOKUP(C105,'COA_DTGroup_Update 20260428'!C:D,2,0)</f>
        <v>642</v>
      </c>
      <c r="I105" s="179">
        <v>47</v>
      </c>
      <c r="J105" s="198" t="s">
        <v>174</v>
      </c>
      <c r="K105" s="222" t="s">
        <v>226</v>
      </c>
      <c r="L105" s="1041" t="s">
        <v>467</v>
      </c>
      <c r="M105" s="289" t="s">
        <v>2283</v>
      </c>
      <c r="N105" s="1039"/>
      <c r="O105" s="1039" t="s">
        <v>467</v>
      </c>
      <c r="P105" s="1" t="b">
        <v>1</v>
      </c>
      <c r="R105" s="333" t="e">
        <f>SUMIFS(#REF!,#REF!,R$2,#REF!,R$3,#REF!,$L105,#REF!,R$1)
+SUMIFS(#REF!,#REF!,R$2,#REF!,R$3,#REF!,$L105,#REF!,R$1)
+SUMIFS(#REF!,#REF!,"Lấy",#REF!,R$2,#REF!,R$3,#REF!,R$1,#REF!,$L105)</f>
        <v>#REF!</v>
      </c>
      <c r="S105" s="333" t="e">
        <f>SUMIFS(#REF!,#REF!,S$2,#REF!,S$3,#REF!,$L105,#REF!,S$1)
+SUMIFS(#REF!,#REF!,S$2,#REF!,S$3,#REF!,$L105,#REF!,S$1)
+SUMIFS(#REF!,#REF!,"Lấy",#REF!,S$2,#REF!,S$3,#REF!,S$1,#REF!,$L105)</f>
        <v>#REF!</v>
      </c>
      <c r="T105" s="333" t="e">
        <f>SUMIFS(#REF!,#REF!,T$2,#REF!,T$3,#REF!,$L105,#REF!,T$1)
+SUMIFS(#REF!,#REF!,T$2,#REF!,T$3,#REF!,$L105,#REF!,T$1)
+SUMIFS(#REF!,#REF!,"Lấy",#REF!,T$2,#REF!,T$3,#REF!,T$1,#REF!,$L105)</f>
        <v>#REF!</v>
      </c>
      <c r="U105" s="333" t="e">
        <f>SUMIFS(#REF!,#REF!,U$2,#REF!,U$3,#REF!,$L105,#REF!,U$1)
+SUMIFS(#REF!,#REF!,U$2,#REF!,U$3,#REF!,$L105,#REF!,U$1)
+SUMIFS(#REF!,#REF!,"Lấy",#REF!,U$2,#REF!,U$3,#REF!,U$1,#REF!,$L105)</f>
        <v>#REF!</v>
      </c>
      <c r="V105" s="333" t="e">
        <f>SUMIFS(#REF!,#REF!,V$2,#REF!,V$3,#REF!,$L105,#REF!,V$1)
+SUMIFS(#REF!,#REF!,V$2,#REF!,V$3,#REF!,$L105,#REF!,V$1)
+SUMIFS(#REF!,#REF!,"Lấy",#REF!,V$2,#REF!,V$3,#REF!,V$1,#REF!,$L105)</f>
        <v>#REF!</v>
      </c>
      <c r="W105" s="333" t="e">
        <f>SUMIFS(#REF!,#REF!,W$2,#REF!,W$3,#REF!,$L105,#REF!,W$1)
+SUMIFS(#REF!,#REF!,W$2,#REF!,W$3,#REF!,$L105,#REF!,W$1)
+SUMIFS(#REF!,#REF!,"Lấy",#REF!,W$2,#REF!,W$3,#REF!,W$1,#REF!,$L105)</f>
        <v>#REF!</v>
      </c>
      <c r="X105" s="333" t="e">
        <f>SUMIFS(#REF!,#REF!,X$2,#REF!,X$3,#REF!,$L105,#REF!,X$1)
+SUMIFS(#REF!,#REF!,X$2,#REF!,X$3,#REF!,$L105,#REF!,X$1)
+SUMIFS(#REF!,#REF!,"Lấy",#REF!,X$2,#REF!,X$3,#REF!,X$1,#REF!,$L105)</f>
        <v>#REF!</v>
      </c>
      <c r="Y105" s="333" t="e">
        <f>SUMIFS(#REF!,#REF!,Y$2,#REF!,Y$3,#REF!,$L105,#REF!,Y$1)
+SUMIFS(#REF!,#REF!,Y$2,#REF!,Y$3,#REF!,$L105,#REF!,Y$1)
+SUMIFS(#REF!,#REF!,"Lấy",#REF!,Y$2,#REF!,Y$3,#REF!,Y$1,#REF!,$L105)</f>
        <v>#REF!</v>
      </c>
      <c r="Z105" s="333" t="e">
        <f>SUMIFS(#REF!,#REF!,Z$2,#REF!,Z$3,#REF!,$L105,#REF!,Z$1)
+SUMIFS(#REF!,#REF!,Z$2,#REF!,Z$3,#REF!,$L105,#REF!,Z$1)
+SUMIFS(#REF!,#REF!,"Lấy",#REF!,Z$2,#REF!,Z$3,#REF!,Z$1,#REF!,$L105)</f>
        <v>#REF!</v>
      </c>
      <c r="AA105" s="333" t="e">
        <f>SUMIFS(#REF!,#REF!,AA$2,#REF!,AA$3,#REF!,$L105,#REF!,AA$1)
+SUMIFS(#REF!,#REF!,AA$2,#REF!,AA$3,#REF!,$L105,#REF!,AA$1)
+SUMIFS(#REF!,#REF!,"Lấy",#REF!,AA$2,#REF!,AA$3,#REF!,AA$1,#REF!,$L105)</f>
        <v>#REF!</v>
      </c>
      <c r="AB105" s="333" t="e">
        <f>SUMIFS(#REF!,#REF!,AB$2,#REF!,AB$3,#REF!,$L105,#REF!,AB$1)
+SUMIFS(#REF!,#REF!,AB$2,#REF!,AB$3,#REF!,$L105,#REF!,AB$1)
+SUMIFS(#REF!,#REF!,"Lấy",#REF!,AB$2,#REF!,AB$3,#REF!,AB$1,#REF!,$L105)</f>
        <v>#REF!</v>
      </c>
      <c r="AC105" s="333" t="e">
        <f>SUMIFS(#REF!,#REF!,AC$2,#REF!,AC$3,#REF!,$L105,#REF!,AC$1)
+SUMIFS(#REF!,#REF!,AC$2,#REF!,AC$3,#REF!,$L105,#REF!,AC$1)
+SUMIFS(#REF!,#REF!,"Lấy",#REF!,AC$2,#REF!,AC$3,#REF!,AC$1,#REF!,$L105)</f>
        <v>#REF!</v>
      </c>
      <c r="AD105" s="334" t="e">
        <f t="shared" si="9"/>
        <v>#REF!</v>
      </c>
      <c r="AF105" s="333" t="e">
        <f>SUMIFS(#REF!,#REF!,AF$2,#REF!,AF$3,#REF!,$L105,#REF!,AF$1)
+SUMIFS(#REF!,#REF!,AF$2,#REF!,AF$3,#REF!,$L105,#REF!,AF$1)
+SUMIFS(#REF!,#REF!,"Lấy",#REF!,AF$2,#REF!,AF$3,#REF!,AF$1,#REF!,$L105)</f>
        <v>#REF!</v>
      </c>
      <c r="AG105" s="333" t="e">
        <f>SUMIFS(#REF!,#REF!,AG$2,#REF!,AG$3,#REF!,$L105,#REF!,AG$1)
+SUMIFS(#REF!,#REF!,AG$2,#REF!,AG$3,#REF!,$L105,#REF!,AG$1)
+SUMIFS(#REF!,#REF!,"Lấy",#REF!,AG$2,#REF!,AG$3,#REF!,AG$1,#REF!,$L105)</f>
        <v>#REF!</v>
      </c>
      <c r="AH105" s="333" t="e">
        <f>SUMIFS(#REF!,#REF!,AH$2,#REF!,AH$3,#REF!,$L105,#REF!,AH$1)
+SUMIFS(#REF!,#REF!,AH$2,#REF!,AH$3,#REF!,$L105,#REF!,AH$1)
+SUMIFS(#REF!,#REF!,"Lấy",#REF!,AH$2,#REF!,AH$3,#REF!,AH$1,#REF!,$L105)</f>
        <v>#REF!</v>
      </c>
      <c r="AI105" s="333" t="e">
        <f>SUMIFS(#REF!,#REF!,AI$2,#REF!,AI$3,#REF!,$L105,#REF!,AI$1)
+SUMIFS(#REF!,#REF!,AI$2,#REF!,AI$3,#REF!,$L105,#REF!,AI$1)
+SUMIFS(#REF!,#REF!,"Lấy",#REF!,AI$2,#REF!,AI$3,#REF!,AI$1,#REF!,$L105)</f>
        <v>#REF!</v>
      </c>
      <c r="AJ105" s="333" t="e">
        <f>SUMIFS(#REF!,#REF!,AJ$2,#REF!,AJ$3,#REF!,$L105,#REF!,AJ$1)
+SUMIFS(#REF!,#REF!,AJ$2,#REF!,AJ$3,#REF!,$L105,#REF!,AJ$1)
+SUMIFS(#REF!,#REF!,"Lấy",#REF!,AJ$2,#REF!,AJ$3,#REF!,AJ$1,#REF!,$L105)</f>
        <v>#REF!</v>
      </c>
      <c r="AK105" s="333" t="e">
        <f>SUMIFS(#REF!,#REF!,AK$2,#REF!,AK$3,#REF!,$L105,#REF!,AK$1)
+SUMIFS(#REF!,#REF!,AK$2,#REF!,AK$3,#REF!,$L105,#REF!,AK$1)
+SUMIFS(#REF!,#REF!,"Lấy",#REF!,AK$2,#REF!,AK$3,#REF!,AK$1,#REF!,$L105)</f>
        <v>#REF!</v>
      </c>
      <c r="AL105" s="333" t="e">
        <f>SUMIFS(#REF!,#REF!,AL$2,#REF!,AL$3,#REF!,$L105,#REF!,AL$1)
+SUMIFS(#REF!,#REF!,AL$2,#REF!,AL$3,#REF!,$L105,#REF!,AL$1)
+SUMIFS(#REF!,#REF!,"Lấy",#REF!,AL$2,#REF!,AL$3,#REF!,AL$1,#REF!,$L105)</f>
        <v>#REF!</v>
      </c>
      <c r="AM105" s="333" t="e">
        <f>SUMIFS(#REF!,#REF!,AM$2,#REF!,AM$3,#REF!,$L105,#REF!,AM$1)
+SUMIFS(#REF!,#REF!,AM$2,#REF!,AM$3,#REF!,$L105,#REF!,AM$1)
+SUMIFS(#REF!,#REF!,"Lấy",#REF!,AM$2,#REF!,AM$3,#REF!,AM$1,#REF!,$L105)</f>
        <v>#REF!</v>
      </c>
      <c r="AN105" s="333" t="e">
        <f>SUMIFS(#REF!,#REF!,AN$2,#REF!,AN$3,#REF!,$L105,#REF!,AN$1)
+SUMIFS(#REF!,#REF!,AN$2,#REF!,AN$3,#REF!,$L105,#REF!,AN$1)
+SUMIFS(#REF!,#REF!,"Lấy",#REF!,AN$2,#REF!,AN$3,#REF!,AN$1,#REF!,$L105)</f>
        <v>#REF!</v>
      </c>
      <c r="AO105" s="333" t="e">
        <f>SUMIFS(#REF!,#REF!,AO$2,#REF!,AO$3,#REF!,$L105,#REF!,AO$1)
+SUMIFS(#REF!,#REF!,AO$2,#REF!,AO$3,#REF!,$L105,#REF!,AO$1)
+SUMIFS(#REF!,#REF!,"Lấy",#REF!,AO$2,#REF!,AO$3,#REF!,AO$1,#REF!,$L105)</f>
        <v>#REF!</v>
      </c>
      <c r="AP105" s="333" t="e">
        <f>SUMIFS(#REF!,#REF!,AP$2,#REF!,AP$3,#REF!,$L105,#REF!,AP$1)
+SUMIFS(#REF!,#REF!,AP$2,#REF!,AP$3,#REF!,$L105,#REF!,AP$1)
+SUMIFS(#REF!,#REF!,"Lấy",#REF!,AP$2,#REF!,AP$3,#REF!,AP$1,#REF!,$L105)</f>
        <v>#REF!</v>
      </c>
      <c r="AQ105" s="333" t="e">
        <f>SUMIFS(#REF!,#REF!,AQ$2,#REF!,AQ$3,#REF!,$L105,#REF!,AQ$1)
+SUMIFS(#REF!,#REF!,AQ$2,#REF!,AQ$3,#REF!,$L105,#REF!,AQ$1)
+SUMIFS(#REF!,#REF!,"Lấy",#REF!,AQ$2,#REF!,AQ$3,#REF!,AQ$1,#REF!,$L105)</f>
        <v>#REF!</v>
      </c>
      <c r="AR105" s="334" t="e">
        <f t="shared" si="10"/>
        <v>#REF!</v>
      </c>
      <c r="AT105" s="333" t="e">
        <f>SUMIFS(#REF!,#REF!,AT$2,#REF!,AT$3,#REF!,$L105,#REF!,AT$1)
+SUMIFS(#REF!,#REF!,AT$2,#REF!,AT$3,#REF!,$L105,#REF!,AT$1)
+SUMIFS(#REF!,#REF!,"Lấy",#REF!,AT$2,#REF!,AT$3,#REF!,AT$1,#REF!,$L105)</f>
        <v>#REF!</v>
      </c>
      <c r="AU105" s="333" t="e">
        <f>SUMIFS(#REF!,#REF!,AU$2,#REF!,AU$3,#REF!,$L105,#REF!,AU$1)
+SUMIFS(#REF!,#REF!,AU$2,#REF!,AU$3,#REF!,$L105,#REF!,AU$1)
+SUMIFS(#REF!,#REF!,"Lấy",#REF!,AU$2,#REF!,AU$3,#REF!,AU$1,#REF!,$L105)</f>
        <v>#REF!</v>
      </c>
      <c r="AV105" s="333" t="e">
        <f>SUMIFS(#REF!,#REF!,AV$2,#REF!,AV$3,#REF!,$L105,#REF!,AV$1)
+SUMIFS(#REF!,#REF!,AV$2,#REF!,AV$3,#REF!,$L105,#REF!,AV$1)
+SUMIFS(#REF!,#REF!,"Lấy",#REF!,AV$2,#REF!,AV$3,#REF!,AV$1,#REF!,$L105)</f>
        <v>#REF!</v>
      </c>
      <c r="AW105" s="333" t="e">
        <f>SUMIFS(#REF!,#REF!,AW$2,#REF!,AW$3,#REF!,$L105,#REF!,AW$1)
+SUMIFS(#REF!,#REF!,AW$2,#REF!,AW$3,#REF!,$L105,#REF!,AW$1)
+SUMIFS(#REF!,#REF!,"Lấy",#REF!,AW$2,#REF!,AW$3,#REF!,AW$1,#REF!,$L105)</f>
        <v>#REF!</v>
      </c>
      <c r="AX105" s="333" t="e">
        <f>SUMIFS(#REF!,#REF!,AX$2,#REF!,AX$3,#REF!,$L105,#REF!,AX$1)
+SUMIFS(#REF!,#REF!,AX$2,#REF!,AX$3,#REF!,$L105,#REF!,AX$1)
+SUMIFS(#REF!,#REF!,"Lấy",#REF!,AX$2,#REF!,AX$3,#REF!,AX$1,#REF!,$L105)</f>
        <v>#REF!</v>
      </c>
      <c r="AY105" s="333" t="e">
        <f>SUMIFS(#REF!,#REF!,AY$2,#REF!,AY$3,#REF!,$L105,#REF!,AY$1)
+SUMIFS(#REF!,#REF!,AY$2,#REF!,AY$3,#REF!,$L105,#REF!,AY$1)
+SUMIFS(#REF!,#REF!,"Lấy",#REF!,AY$2,#REF!,AY$3,#REF!,AY$1,#REF!,$L105)</f>
        <v>#REF!</v>
      </c>
      <c r="AZ105" s="333" t="e">
        <f>SUMIFS(#REF!,#REF!,AZ$2,#REF!,AZ$3,#REF!,$L105,#REF!,AZ$1)
+SUMIFS(#REF!,#REF!,AZ$2,#REF!,AZ$3,#REF!,$L105,#REF!,AZ$1)
+SUMIFS(#REF!,#REF!,"Lấy",#REF!,AZ$2,#REF!,AZ$3,#REF!,AZ$1,#REF!,$L105)</f>
        <v>#REF!</v>
      </c>
      <c r="BA105" s="333" t="e">
        <f>SUMIFS(#REF!,#REF!,BA$2,#REF!,BA$3,#REF!,$L105,#REF!,BA$1)
+SUMIFS(#REF!,#REF!,BA$2,#REF!,BA$3,#REF!,$L105,#REF!,BA$1)
+SUMIFS(#REF!,#REF!,"Lấy",#REF!,BA$2,#REF!,BA$3,#REF!,BA$1,#REF!,$L105)</f>
        <v>#REF!</v>
      </c>
      <c r="BB105" s="333" t="e">
        <f>SUMIFS(#REF!,#REF!,BB$2,#REF!,BB$3,#REF!,$L105,#REF!,BB$1)
+SUMIFS(#REF!,#REF!,BB$2,#REF!,BB$3,#REF!,$L105,#REF!,BB$1)
+SUMIFS(#REF!,#REF!,"Lấy",#REF!,BB$2,#REF!,BB$3,#REF!,BB$1,#REF!,$L105)</f>
        <v>#REF!</v>
      </c>
      <c r="BC105" s="333" t="e">
        <f>SUMIFS(#REF!,#REF!,BC$2,#REF!,BC$3,#REF!,$L105,#REF!,BC$1)
+SUMIFS(#REF!,#REF!,BC$2,#REF!,BC$3,#REF!,$L105,#REF!,BC$1)
+SUMIFS(#REF!,#REF!,"Lấy",#REF!,BC$2,#REF!,BC$3,#REF!,BC$1,#REF!,$L105)</f>
        <v>#REF!</v>
      </c>
      <c r="BD105" s="333" t="e">
        <f>SUMIFS(#REF!,#REF!,BD$2,#REF!,BD$3,#REF!,$L105,#REF!,BD$1)
+SUMIFS(#REF!,#REF!,BD$2,#REF!,BD$3,#REF!,$L105,#REF!,BD$1)
+SUMIFS(#REF!,#REF!,"Lấy",#REF!,BD$2,#REF!,BD$3,#REF!,BD$1,#REF!,$L105)</f>
        <v>#REF!</v>
      </c>
      <c r="BE105" s="333" t="e">
        <f>SUMIFS(#REF!,#REF!,BE$2,#REF!,BE$3,#REF!,$L105,#REF!,BE$1)
+SUMIFS(#REF!,#REF!,BE$2,#REF!,BE$3,#REF!,$L105,#REF!,BE$1)
+SUMIFS(#REF!,#REF!,"Lấy",#REF!,BE$2,#REF!,BE$3,#REF!,BE$1,#REF!,$L105)</f>
        <v>#REF!</v>
      </c>
      <c r="BF105" s="334" t="e">
        <f t="shared" si="11"/>
        <v>#REF!</v>
      </c>
      <c r="BH105" s="333" t="e">
        <f>SUMIFS(#REF!,#REF!,BH$2,#REF!,BH$3,#REF!,$L105,#REF!,BH$1)
+SUMIFS(#REF!,#REF!,BH$2,#REF!,BH$3,#REF!,$L105,#REF!,BH$1)
+SUMIFS(#REF!,#REF!,"Lấy",#REF!,BH$2,#REF!,BH$3,#REF!,BH$1,#REF!,$L105)</f>
        <v>#REF!</v>
      </c>
      <c r="BI105" s="333" t="e">
        <f>SUMIFS(#REF!,#REF!,BI$2,#REF!,BI$3,#REF!,$L105,#REF!,BI$1)
+SUMIFS(#REF!,#REF!,BI$2,#REF!,BI$3,#REF!,$L105,#REF!,BI$1)
+SUMIFS(#REF!,#REF!,"Lấy",#REF!,BI$2,#REF!,BI$3,#REF!,BI$1,#REF!,$L105)</f>
        <v>#REF!</v>
      </c>
      <c r="BJ105" s="333" t="e">
        <f>SUMIFS(#REF!,#REF!,BJ$2,#REF!,BJ$3,#REF!,$L105,#REF!,BJ$1)
+SUMIFS(#REF!,#REF!,BJ$2,#REF!,BJ$3,#REF!,$L105,#REF!,BJ$1)
+SUMIFS(#REF!,#REF!,"Lấy",#REF!,BJ$2,#REF!,BJ$3,#REF!,BJ$1,#REF!,$L105)</f>
        <v>#REF!</v>
      </c>
      <c r="BK105" s="333" t="e">
        <f>SUMIFS(#REF!,#REF!,BK$2,#REF!,BK$3,#REF!,$L105,#REF!,BK$1)
+SUMIFS(#REF!,#REF!,BK$2,#REF!,BK$3,#REF!,$L105,#REF!,BK$1)
+SUMIFS(#REF!,#REF!,"Lấy",#REF!,BK$2,#REF!,BK$3,#REF!,BK$1,#REF!,$L105)</f>
        <v>#REF!</v>
      </c>
      <c r="BL105" s="333" t="e">
        <f>SUMIFS(#REF!,#REF!,BL$2,#REF!,BL$3,#REF!,$L105,#REF!,BL$1)
+SUMIFS(#REF!,#REF!,BL$2,#REF!,BL$3,#REF!,$L105,#REF!,BL$1)
+SUMIFS(#REF!,#REF!,"Lấy",#REF!,BL$2,#REF!,BL$3,#REF!,BL$1,#REF!,$L105)</f>
        <v>#REF!</v>
      </c>
      <c r="BM105" s="333" t="e">
        <f>SUMIFS(#REF!,#REF!,BM$2,#REF!,BM$3,#REF!,$L105,#REF!,BM$1)
+SUMIFS(#REF!,#REF!,BM$2,#REF!,BM$3,#REF!,$L105,#REF!,BM$1)
+SUMIFS(#REF!,#REF!,"Lấy",#REF!,BM$2,#REF!,BM$3,#REF!,BM$1,#REF!,$L105)</f>
        <v>#REF!</v>
      </c>
      <c r="BN105" s="333" t="e">
        <f>SUMIFS(#REF!,#REF!,BN$2,#REF!,BN$3,#REF!,$L105,#REF!,BN$1)
+SUMIFS(#REF!,#REF!,BN$2,#REF!,BN$3,#REF!,$L105,#REF!,BN$1)
+SUMIFS(#REF!,#REF!,"Lấy",#REF!,BN$2,#REF!,BN$3,#REF!,BN$1,#REF!,$L105)</f>
        <v>#REF!</v>
      </c>
      <c r="BO105" s="333" t="e">
        <f>SUMIFS(#REF!,#REF!,BO$2,#REF!,BO$3,#REF!,$L105,#REF!,BO$1)
+SUMIFS(#REF!,#REF!,BO$2,#REF!,BO$3,#REF!,$L105,#REF!,BO$1)
+SUMIFS(#REF!,#REF!,"Lấy",#REF!,BO$2,#REF!,BO$3,#REF!,BO$1,#REF!,$L105)</f>
        <v>#REF!</v>
      </c>
      <c r="BP105" s="333" t="e">
        <f>SUMIFS(#REF!,#REF!,BP$2,#REF!,BP$3,#REF!,$L105,#REF!,BP$1)
+SUMIFS(#REF!,#REF!,BP$2,#REF!,BP$3,#REF!,$L105,#REF!,BP$1)
+SUMIFS(#REF!,#REF!,"Lấy",#REF!,BP$2,#REF!,BP$3,#REF!,BP$1,#REF!,$L105)</f>
        <v>#REF!</v>
      </c>
      <c r="BQ105" s="333" t="e">
        <f>SUMIFS(#REF!,#REF!,BQ$2,#REF!,BQ$3,#REF!,$L105,#REF!,BQ$1)
+SUMIFS(#REF!,#REF!,BQ$2,#REF!,BQ$3,#REF!,$L105,#REF!,BQ$1)
+SUMIFS(#REF!,#REF!,"Lấy",#REF!,BQ$2,#REF!,BQ$3,#REF!,BQ$1,#REF!,$L105)</f>
        <v>#REF!</v>
      </c>
      <c r="BR105" s="333" t="e">
        <f>SUMIFS(#REF!,#REF!,BR$2,#REF!,BR$3,#REF!,$L105,#REF!,BR$1)
+SUMIFS(#REF!,#REF!,BR$2,#REF!,BR$3,#REF!,$L105,#REF!,BR$1)
+SUMIFS(#REF!,#REF!,"Lấy",#REF!,BR$2,#REF!,BR$3,#REF!,BR$1,#REF!,$L105)</f>
        <v>#REF!</v>
      </c>
      <c r="BS105" s="333" t="e">
        <f>SUMIFS(#REF!,#REF!,BS$2,#REF!,BS$3,#REF!,$L105,#REF!,BS$1)
+SUMIFS(#REF!,#REF!,BS$2,#REF!,BS$3,#REF!,$L105,#REF!,BS$1)
+SUMIFS(#REF!,#REF!,"Lấy",#REF!,BS$2,#REF!,BS$3,#REF!,BS$1,#REF!,$L105)</f>
        <v>#REF!</v>
      </c>
      <c r="BT105" s="334" t="e">
        <f t="shared" si="12"/>
        <v>#REF!</v>
      </c>
      <c r="BV105" s="331">
        <v>500000</v>
      </c>
      <c r="BW105" s="331">
        <v>500000</v>
      </c>
      <c r="BX105" s="331">
        <v>500000</v>
      </c>
      <c r="BY105" s="331">
        <v>500000</v>
      </c>
      <c r="BZ105" s="331">
        <v>500000</v>
      </c>
      <c r="CA105" s="331">
        <v>500000</v>
      </c>
      <c r="CB105" s="331">
        <v>500000</v>
      </c>
      <c r="CC105" s="331">
        <v>500000</v>
      </c>
      <c r="CD105" s="331">
        <v>500000</v>
      </c>
      <c r="CE105" s="331">
        <v>500000</v>
      </c>
      <c r="CF105" s="331">
        <v>500000</v>
      </c>
      <c r="CG105" s="331">
        <v>500000</v>
      </c>
      <c r="CH105" s="334">
        <f t="shared" si="13"/>
        <v>6000000</v>
      </c>
      <c r="CI105" s="377">
        <f t="shared" si="14"/>
        <v>-1</v>
      </c>
      <c r="CJ105" s="331">
        <v>0</v>
      </c>
      <c r="CK105" s="331">
        <v>0</v>
      </c>
      <c r="CL105" s="331">
        <v>0</v>
      </c>
      <c r="CM105" s="331">
        <v>0</v>
      </c>
      <c r="CN105" s="331">
        <v>0</v>
      </c>
      <c r="CO105" s="333"/>
      <c r="CP105" s="333"/>
      <c r="CQ105" s="333"/>
      <c r="CR105" s="333"/>
      <c r="CS105" s="333"/>
      <c r="CT105" s="333"/>
      <c r="CU105" s="333"/>
      <c r="CV105" s="334">
        <f t="shared" si="15"/>
        <v>0</v>
      </c>
      <c r="CX105" s="1033"/>
    </row>
    <row r="106" spans="1:102" s="3" customFormat="1" ht="41.4" x14ac:dyDescent="0.25">
      <c r="A106" s="191"/>
      <c r="B106" s="212">
        <f>IF(C106=0,"",MAX($B$7:B105)+1)</f>
        <v>98</v>
      </c>
      <c r="C106" s="204">
        <v>6427002201</v>
      </c>
      <c r="D106" s="205" t="str">
        <f>_xlfn.XLOOKUP(C106,'COA_DTGroup_Update 20260428'!$C$410:$C$854,'COA_DTGroup_Update 20260428'!$A$410:$A$854,"")</f>
        <v>Chi phí sửa chữa nhỏ</v>
      </c>
      <c r="E106" s="205"/>
      <c r="F106" s="204" t="s">
        <v>872</v>
      </c>
      <c r="G106" s="205" t="s">
        <v>895</v>
      </c>
      <c r="H106" s="200">
        <f>VLOOKUP(C106,'COA_DTGroup_Update 20260428'!C:D,2,0)</f>
        <v>642</v>
      </c>
      <c r="I106" s="200">
        <v>47</v>
      </c>
      <c r="J106" s="201" t="s">
        <v>174</v>
      </c>
      <c r="K106" s="223" t="s">
        <v>226</v>
      </c>
      <c r="L106" s="286" t="s">
        <v>491</v>
      </c>
      <c r="M106" s="289" t="s">
        <v>2283</v>
      </c>
      <c r="N106" s="284"/>
      <c r="O106" s="284" t="s">
        <v>491</v>
      </c>
      <c r="P106" s="1" t="b">
        <v>1</v>
      </c>
      <c r="R106" s="335" t="e">
        <f>SUMIFS(#REF!,#REF!,R$2,#REF!,R$3,#REF!,$L106,#REF!,R$1)
+SUMIFS(#REF!,#REF!,R$2,#REF!,R$3,#REF!,$L106,#REF!,R$1)
+SUMIFS(#REF!,#REF!,"Lấy",#REF!,R$2,#REF!,R$3,#REF!,R$1,#REF!,$L106)</f>
        <v>#REF!</v>
      </c>
      <c r="S106" s="335" t="e">
        <f>SUMIFS(#REF!,#REF!,S$2,#REF!,S$3,#REF!,$L106,#REF!,S$1)
+SUMIFS(#REF!,#REF!,S$2,#REF!,S$3,#REF!,$L106,#REF!,S$1)
+SUMIFS(#REF!,#REF!,"Lấy",#REF!,S$2,#REF!,S$3,#REF!,S$1,#REF!,$L106)</f>
        <v>#REF!</v>
      </c>
      <c r="T106" s="335" t="e">
        <f>SUMIFS(#REF!,#REF!,T$2,#REF!,T$3,#REF!,$L106,#REF!,T$1)
+SUMIFS(#REF!,#REF!,T$2,#REF!,T$3,#REF!,$L106,#REF!,T$1)
+SUMIFS(#REF!,#REF!,"Lấy",#REF!,T$2,#REF!,T$3,#REF!,T$1,#REF!,$L106)</f>
        <v>#REF!</v>
      </c>
      <c r="U106" s="335" t="e">
        <f>SUMIFS(#REF!,#REF!,U$2,#REF!,U$3,#REF!,$L106,#REF!,U$1)
+SUMIFS(#REF!,#REF!,U$2,#REF!,U$3,#REF!,$L106,#REF!,U$1)
+SUMIFS(#REF!,#REF!,"Lấy",#REF!,U$2,#REF!,U$3,#REF!,U$1,#REF!,$L106)</f>
        <v>#REF!</v>
      </c>
      <c r="V106" s="335" t="e">
        <f>SUMIFS(#REF!,#REF!,V$2,#REF!,V$3,#REF!,$L106,#REF!,V$1)
+SUMIFS(#REF!,#REF!,V$2,#REF!,V$3,#REF!,$L106,#REF!,V$1)
+SUMIFS(#REF!,#REF!,"Lấy",#REF!,V$2,#REF!,V$3,#REF!,V$1,#REF!,$L106)</f>
        <v>#REF!</v>
      </c>
      <c r="W106" s="335" t="e">
        <f>SUMIFS(#REF!,#REF!,W$2,#REF!,W$3,#REF!,$L106,#REF!,W$1)
+SUMIFS(#REF!,#REF!,W$2,#REF!,W$3,#REF!,$L106,#REF!,W$1)
+SUMIFS(#REF!,#REF!,"Lấy",#REF!,W$2,#REF!,W$3,#REF!,W$1,#REF!,$L106)</f>
        <v>#REF!</v>
      </c>
      <c r="X106" s="335" t="e">
        <f>SUMIFS(#REF!,#REF!,X$2,#REF!,X$3,#REF!,$L106,#REF!,X$1)
+SUMIFS(#REF!,#REF!,X$2,#REF!,X$3,#REF!,$L106,#REF!,X$1)
+SUMIFS(#REF!,#REF!,"Lấy",#REF!,X$2,#REF!,X$3,#REF!,X$1,#REF!,$L106)</f>
        <v>#REF!</v>
      </c>
      <c r="Y106" s="335" t="e">
        <f>SUMIFS(#REF!,#REF!,Y$2,#REF!,Y$3,#REF!,$L106,#REF!,Y$1)
+SUMIFS(#REF!,#REF!,Y$2,#REF!,Y$3,#REF!,$L106,#REF!,Y$1)
+SUMIFS(#REF!,#REF!,"Lấy",#REF!,Y$2,#REF!,Y$3,#REF!,Y$1,#REF!,$L106)</f>
        <v>#REF!</v>
      </c>
      <c r="Z106" s="335" t="e">
        <f>SUMIFS(#REF!,#REF!,Z$2,#REF!,Z$3,#REF!,$L106,#REF!,Z$1)
+SUMIFS(#REF!,#REF!,Z$2,#REF!,Z$3,#REF!,$L106,#REF!,Z$1)
+SUMIFS(#REF!,#REF!,"Lấy",#REF!,Z$2,#REF!,Z$3,#REF!,Z$1,#REF!,$L106)</f>
        <v>#REF!</v>
      </c>
      <c r="AA106" s="335" t="e">
        <f>SUMIFS(#REF!,#REF!,AA$2,#REF!,AA$3,#REF!,$L106,#REF!,AA$1)
+SUMIFS(#REF!,#REF!,AA$2,#REF!,AA$3,#REF!,$L106,#REF!,AA$1)
+SUMIFS(#REF!,#REF!,"Lấy",#REF!,AA$2,#REF!,AA$3,#REF!,AA$1,#REF!,$L106)</f>
        <v>#REF!</v>
      </c>
      <c r="AB106" s="335" t="e">
        <f>SUMIFS(#REF!,#REF!,AB$2,#REF!,AB$3,#REF!,$L106,#REF!,AB$1)
+SUMIFS(#REF!,#REF!,AB$2,#REF!,AB$3,#REF!,$L106,#REF!,AB$1)
+SUMIFS(#REF!,#REF!,"Lấy",#REF!,AB$2,#REF!,AB$3,#REF!,AB$1,#REF!,$L106)</f>
        <v>#REF!</v>
      </c>
      <c r="AC106" s="335" t="e">
        <f>SUMIFS(#REF!,#REF!,AC$2,#REF!,AC$3,#REF!,$L106,#REF!,AC$1)
+SUMIFS(#REF!,#REF!,AC$2,#REF!,AC$3,#REF!,$L106,#REF!,AC$1)
+SUMIFS(#REF!,#REF!,"Lấy",#REF!,AC$2,#REF!,AC$3,#REF!,AC$1,#REF!,$L106)</f>
        <v>#REF!</v>
      </c>
      <c r="AD106" s="336" t="e">
        <f t="shared" si="9"/>
        <v>#REF!</v>
      </c>
      <c r="AF106" s="335" t="e">
        <f>SUMIFS(#REF!,#REF!,AF$2,#REF!,AF$3,#REF!,$L106,#REF!,AF$1)
+SUMIFS(#REF!,#REF!,AF$2,#REF!,AF$3,#REF!,$L106,#REF!,AF$1)
+SUMIFS(#REF!,#REF!,"Lấy",#REF!,AF$2,#REF!,AF$3,#REF!,AF$1,#REF!,$L106)</f>
        <v>#REF!</v>
      </c>
      <c r="AG106" s="335" t="e">
        <f>SUMIFS(#REF!,#REF!,AG$2,#REF!,AG$3,#REF!,$L106,#REF!,AG$1)
+SUMIFS(#REF!,#REF!,AG$2,#REF!,AG$3,#REF!,$L106,#REF!,AG$1)
+SUMIFS(#REF!,#REF!,"Lấy",#REF!,AG$2,#REF!,AG$3,#REF!,AG$1,#REF!,$L106)</f>
        <v>#REF!</v>
      </c>
      <c r="AH106" s="335" t="e">
        <f>SUMIFS(#REF!,#REF!,AH$2,#REF!,AH$3,#REF!,$L106,#REF!,AH$1)
+SUMIFS(#REF!,#REF!,AH$2,#REF!,AH$3,#REF!,$L106,#REF!,AH$1)
+SUMIFS(#REF!,#REF!,"Lấy",#REF!,AH$2,#REF!,AH$3,#REF!,AH$1,#REF!,$L106)</f>
        <v>#REF!</v>
      </c>
      <c r="AI106" s="335" t="e">
        <f>SUMIFS(#REF!,#REF!,AI$2,#REF!,AI$3,#REF!,$L106,#REF!,AI$1)
+SUMIFS(#REF!,#REF!,AI$2,#REF!,AI$3,#REF!,$L106,#REF!,AI$1)
+SUMIFS(#REF!,#REF!,"Lấy",#REF!,AI$2,#REF!,AI$3,#REF!,AI$1,#REF!,$L106)</f>
        <v>#REF!</v>
      </c>
      <c r="AJ106" s="335" t="e">
        <f>SUMIFS(#REF!,#REF!,AJ$2,#REF!,AJ$3,#REF!,$L106,#REF!,AJ$1)
+SUMIFS(#REF!,#REF!,AJ$2,#REF!,AJ$3,#REF!,$L106,#REF!,AJ$1)
+SUMIFS(#REF!,#REF!,"Lấy",#REF!,AJ$2,#REF!,AJ$3,#REF!,AJ$1,#REF!,$L106)</f>
        <v>#REF!</v>
      </c>
      <c r="AK106" s="335" t="e">
        <f>SUMIFS(#REF!,#REF!,AK$2,#REF!,AK$3,#REF!,$L106,#REF!,AK$1)
+SUMIFS(#REF!,#REF!,AK$2,#REF!,AK$3,#REF!,$L106,#REF!,AK$1)
+SUMIFS(#REF!,#REF!,"Lấy",#REF!,AK$2,#REF!,AK$3,#REF!,AK$1,#REF!,$L106)</f>
        <v>#REF!</v>
      </c>
      <c r="AL106" s="335" t="e">
        <f>SUMIFS(#REF!,#REF!,AL$2,#REF!,AL$3,#REF!,$L106,#REF!,AL$1)
+SUMIFS(#REF!,#REF!,AL$2,#REF!,AL$3,#REF!,$L106,#REF!,AL$1)
+SUMIFS(#REF!,#REF!,"Lấy",#REF!,AL$2,#REF!,AL$3,#REF!,AL$1,#REF!,$L106)</f>
        <v>#REF!</v>
      </c>
      <c r="AM106" s="335" t="e">
        <f>SUMIFS(#REF!,#REF!,AM$2,#REF!,AM$3,#REF!,$L106,#REF!,AM$1)
+SUMIFS(#REF!,#REF!,AM$2,#REF!,AM$3,#REF!,$L106,#REF!,AM$1)
+SUMIFS(#REF!,#REF!,"Lấy",#REF!,AM$2,#REF!,AM$3,#REF!,AM$1,#REF!,$L106)</f>
        <v>#REF!</v>
      </c>
      <c r="AN106" s="335" t="e">
        <f>SUMIFS(#REF!,#REF!,AN$2,#REF!,AN$3,#REF!,$L106,#REF!,AN$1)
+SUMIFS(#REF!,#REF!,AN$2,#REF!,AN$3,#REF!,$L106,#REF!,AN$1)
+SUMIFS(#REF!,#REF!,"Lấy",#REF!,AN$2,#REF!,AN$3,#REF!,AN$1,#REF!,$L106)</f>
        <v>#REF!</v>
      </c>
      <c r="AO106" s="335" t="e">
        <f>SUMIFS(#REF!,#REF!,AO$2,#REF!,AO$3,#REF!,$L106,#REF!,AO$1)
+SUMIFS(#REF!,#REF!,AO$2,#REF!,AO$3,#REF!,$L106,#REF!,AO$1)
+SUMIFS(#REF!,#REF!,"Lấy",#REF!,AO$2,#REF!,AO$3,#REF!,AO$1,#REF!,$L106)</f>
        <v>#REF!</v>
      </c>
      <c r="AP106" s="335" t="e">
        <f>SUMIFS(#REF!,#REF!,AP$2,#REF!,AP$3,#REF!,$L106,#REF!,AP$1)
+SUMIFS(#REF!,#REF!,AP$2,#REF!,AP$3,#REF!,$L106,#REF!,AP$1)
+SUMIFS(#REF!,#REF!,"Lấy",#REF!,AP$2,#REF!,AP$3,#REF!,AP$1,#REF!,$L106)</f>
        <v>#REF!</v>
      </c>
      <c r="AQ106" s="335" t="e">
        <f>SUMIFS(#REF!,#REF!,AQ$2,#REF!,AQ$3,#REF!,$L106,#REF!,AQ$1)
+SUMIFS(#REF!,#REF!,AQ$2,#REF!,AQ$3,#REF!,$L106,#REF!,AQ$1)
+SUMIFS(#REF!,#REF!,"Lấy",#REF!,AQ$2,#REF!,AQ$3,#REF!,AQ$1,#REF!,$L106)</f>
        <v>#REF!</v>
      </c>
      <c r="AR106" s="336" t="e">
        <f t="shared" si="10"/>
        <v>#REF!</v>
      </c>
      <c r="AT106" s="335" t="e">
        <f>SUMIFS(#REF!,#REF!,AT$2,#REF!,AT$3,#REF!,$L106,#REF!,AT$1)
+SUMIFS(#REF!,#REF!,AT$2,#REF!,AT$3,#REF!,$L106,#REF!,AT$1)
+SUMIFS(#REF!,#REF!,"Lấy",#REF!,AT$2,#REF!,AT$3,#REF!,AT$1,#REF!,$L106)</f>
        <v>#REF!</v>
      </c>
      <c r="AU106" s="335" t="e">
        <f>SUMIFS(#REF!,#REF!,AU$2,#REF!,AU$3,#REF!,$L106,#REF!,AU$1)
+SUMIFS(#REF!,#REF!,AU$2,#REF!,AU$3,#REF!,$L106,#REF!,AU$1)
+SUMIFS(#REF!,#REF!,"Lấy",#REF!,AU$2,#REF!,AU$3,#REF!,AU$1,#REF!,$L106)</f>
        <v>#REF!</v>
      </c>
      <c r="AV106" s="335" t="e">
        <f>SUMIFS(#REF!,#REF!,AV$2,#REF!,AV$3,#REF!,$L106,#REF!,AV$1)
+SUMIFS(#REF!,#REF!,AV$2,#REF!,AV$3,#REF!,$L106,#REF!,AV$1)
+SUMIFS(#REF!,#REF!,"Lấy",#REF!,AV$2,#REF!,AV$3,#REF!,AV$1,#REF!,$L106)</f>
        <v>#REF!</v>
      </c>
      <c r="AW106" s="335" t="e">
        <f>SUMIFS(#REF!,#REF!,AW$2,#REF!,AW$3,#REF!,$L106,#REF!,AW$1)
+SUMIFS(#REF!,#REF!,AW$2,#REF!,AW$3,#REF!,$L106,#REF!,AW$1)
+SUMIFS(#REF!,#REF!,"Lấy",#REF!,AW$2,#REF!,AW$3,#REF!,AW$1,#REF!,$L106)</f>
        <v>#REF!</v>
      </c>
      <c r="AX106" s="335" t="e">
        <f>SUMIFS(#REF!,#REF!,AX$2,#REF!,AX$3,#REF!,$L106,#REF!,AX$1)
+SUMIFS(#REF!,#REF!,AX$2,#REF!,AX$3,#REF!,$L106,#REF!,AX$1)
+SUMIFS(#REF!,#REF!,"Lấy",#REF!,AX$2,#REF!,AX$3,#REF!,AX$1,#REF!,$L106)</f>
        <v>#REF!</v>
      </c>
      <c r="AY106" s="335" t="e">
        <f>SUMIFS(#REF!,#REF!,AY$2,#REF!,AY$3,#REF!,$L106,#REF!,AY$1)
+SUMIFS(#REF!,#REF!,AY$2,#REF!,AY$3,#REF!,$L106,#REF!,AY$1)
+SUMIFS(#REF!,#REF!,"Lấy",#REF!,AY$2,#REF!,AY$3,#REF!,AY$1,#REF!,$L106)</f>
        <v>#REF!</v>
      </c>
      <c r="AZ106" s="335" t="e">
        <f>SUMIFS(#REF!,#REF!,AZ$2,#REF!,AZ$3,#REF!,$L106,#REF!,AZ$1)
+SUMIFS(#REF!,#REF!,AZ$2,#REF!,AZ$3,#REF!,$L106,#REF!,AZ$1)
+SUMIFS(#REF!,#REF!,"Lấy",#REF!,AZ$2,#REF!,AZ$3,#REF!,AZ$1,#REF!,$L106)</f>
        <v>#REF!</v>
      </c>
      <c r="BA106" s="335" t="e">
        <f>SUMIFS(#REF!,#REF!,BA$2,#REF!,BA$3,#REF!,$L106,#REF!,BA$1)
+SUMIFS(#REF!,#REF!,BA$2,#REF!,BA$3,#REF!,$L106,#REF!,BA$1)
+SUMIFS(#REF!,#REF!,"Lấy",#REF!,BA$2,#REF!,BA$3,#REF!,BA$1,#REF!,$L106)</f>
        <v>#REF!</v>
      </c>
      <c r="BB106" s="335" t="e">
        <f>SUMIFS(#REF!,#REF!,BB$2,#REF!,BB$3,#REF!,$L106,#REF!,BB$1)
+SUMIFS(#REF!,#REF!,BB$2,#REF!,BB$3,#REF!,$L106,#REF!,BB$1)
+SUMIFS(#REF!,#REF!,"Lấy",#REF!,BB$2,#REF!,BB$3,#REF!,BB$1,#REF!,$L106)</f>
        <v>#REF!</v>
      </c>
      <c r="BC106" s="335" t="e">
        <f>SUMIFS(#REF!,#REF!,BC$2,#REF!,BC$3,#REF!,$L106,#REF!,BC$1)
+SUMIFS(#REF!,#REF!,BC$2,#REF!,BC$3,#REF!,$L106,#REF!,BC$1)
+SUMIFS(#REF!,#REF!,"Lấy",#REF!,BC$2,#REF!,BC$3,#REF!,BC$1,#REF!,$L106)</f>
        <v>#REF!</v>
      </c>
      <c r="BD106" s="335" t="e">
        <f>SUMIFS(#REF!,#REF!,BD$2,#REF!,BD$3,#REF!,$L106,#REF!,BD$1)
+SUMIFS(#REF!,#REF!,BD$2,#REF!,BD$3,#REF!,$L106,#REF!,BD$1)
+SUMIFS(#REF!,#REF!,"Lấy",#REF!,BD$2,#REF!,BD$3,#REF!,BD$1,#REF!,$L106)</f>
        <v>#REF!</v>
      </c>
      <c r="BE106" s="335" t="e">
        <f>SUMIFS(#REF!,#REF!,BE$2,#REF!,BE$3,#REF!,$L106,#REF!,BE$1)
+SUMIFS(#REF!,#REF!,BE$2,#REF!,BE$3,#REF!,$L106,#REF!,BE$1)
+SUMIFS(#REF!,#REF!,"Lấy",#REF!,BE$2,#REF!,BE$3,#REF!,BE$1,#REF!,$L106)</f>
        <v>#REF!</v>
      </c>
      <c r="BF106" s="336" t="e">
        <f t="shared" si="11"/>
        <v>#REF!</v>
      </c>
      <c r="BH106" s="335" t="e">
        <f>SUMIFS(#REF!,#REF!,BH$2,#REF!,BH$3,#REF!,$L106,#REF!,BH$1)
+SUMIFS(#REF!,#REF!,BH$2,#REF!,BH$3,#REF!,$L106,#REF!,BH$1)
+SUMIFS(#REF!,#REF!,"Lấy",#REF!,BH$2,#REF!,BH$3,#REF!,BH$1,#REF!,$L106)</f>
        <v>#REF!</v>
      </c>
      <c r="BI106" s="335" t="e">
        <f>SUMIFS(#REF!,#REF!,BI$2,#REF!,BI$3,#REF!,$L106,#REF!,BI$1)
+SUMIFS(#REF!,#REF!,BI$2,#REF!,BI$3,#REF!,$L106,#REF!,BI$1)
+SUMIFS(#REF!,#REF!,"Lấy",#REF!,BI$2,#REF!,BI$3,#REF!,BI$1,#REF!,$L106)</f>
        <v>#REF!</v>
      </c>
      <c r="BJ106" s="335" t="e">
        <f>SUMIFS(#REF!,#REF!,BJ$2,#REF!,BJ$3,#REF!,$L106,#REF!,BJ$1)
+SUMIFS(#REF!,#REF!,BJ$2,#REF!,BJ$3,#REF!,$L106,#REF!,BJ$1)
+SUMIFS(#REF!,#REF!,"Lấy",#REF!,BJ$2,#REF!,BJ$3,#REF!,BJ$1,#REF!,$L106)</f>
        <v>#REF!</v>
      </c>
      <c r="BK106" s="335" t="e">
        <f>SUMIFS(#REF!,#REF!,BK$2,#REF!,BK$3,#REF!,$L106,#REF!,BK$1)
+SUMIFS(#REF!,#REF!,BK$2,#REF!,BK$3,#REF!,$L106,#REF!,BK$1)
+SUMIFS(#REF!,#REF!,"Lấy",#REF!,BK$2,#REF!,BK$3,#REF!,BK$1,#REF!,$L106)</f>
        <v>#REF!</v>
      </c>
      <c r="BL106" s="335" t="e">
        <f>SUMIFS(#REF!,#REF!,BL$2,#REF!,BL$3,#REF!,$L106,#REF!,BL$1)
+SUMIFS(#REF!,#REF!,BL$2,#REF!,BL$3,#REF!,$L106,#REF!,BL$1)
+SUMIFS(#REF!,#REF!,"Lấy",#REF!,BL$2,#REF!,BL$3,#REF!,BL$1,#REF!,$L106)</f>
        <v>#REF!</v>
      </c>
      <c r="BM106" s="335" t="e">
        <f>SUMIFS(#REF!,#REF!,BM$2,#REF!,BM$3,#REF!,$L106,#REF!,BM$1)
+SUMIFS(#REF!,#REF!,BM$2,#REF!,BM$3,#REF!,$L106,#REF!,BM$1)
+SUMIFS(#REF!,#REF!,"Lấy",#REF!,BM$2,#REF!,BM$3,#REF!,BM$1,#REF!,$L106)</f>
        <v>#REF!</v>
      </c>
      <c r="BN106" s="335" t="e">
        <f>SUMIFS(#REF!,#REF!,BN$2,#REF!,BN$3,#REF!,$L106,#REF!,BN$1)
+SUMIFS(#REF!,#REF!,BN$2,#REF!,BN$3,#REF!,$L106,#REF!,BN$1)
+SUMIFS(#REF!,#REF!,"Lấy",#REF!,BN$2,#REF!,BN$3,#REF!,BN$1,#REF!,$L106)</f>
        <v>#REF!</v>
      </c>
      <c r="BO106" s="335" t="e">
        <f>SUMIFS(#REF!,#REF!,BO$2,#REF!,BO$3,#REF!,$L106,#REF!,BO$1)
+SUMIFS(#REF!,#REF!,BO$2,#REF!,BO$3,#REF!,$L106,#REF!,BO$1)
+SUMIFS(#REF!,#REF!,"Lấy",#REF!,BO$2,#REF!,BO$3,#REF!,BO$1,#REF!,$L106)</f>
        <v>#REF!</v>
      </c>
      <c r="BP106" s="335" t="e">
        <f>SUMIFS(#REF!,#REF!,BP$2,#REF!,BP$3,#REF!,$L106,#REF!,BP$1)
+SUMIFS(#REF!,#REF!,BP$2,#REF!,BP$3,#REF!,$L106,#REF!,BP$1)
+SUMIFS(#REF!,#REF!,"Lấy",#REF!,BP$2,#REF!,BP$3,#REF!,BP$1,#REF!,$L106)</f>
        <v>#REF!</v>
      </c>
      <c r="BQ106" s="335" t="e">
        <f>SUMIFS(#REF!,#REF!,BQ$2,#REF!,BQ$3,#REF!,$L106,#REF!,BQ$1)
+SUMIFS(#REF!,#REF!,BQ$2,#REF!,BQ$3,#REF!,$L106,#REF!,BQ$1)
+SUMIFS(#REF!,#REF!,"Lấy",#REF!,BQ$2,#REF!,BQ$3,#REF!,BQ$1,#REF!,$L106)</f>
        <v>#REF!</v>
      </c>
      <c r="BR106" s="335" t="e">
        <f>SUMIFS(#REF!,#REF!,BR$2,#REF!,BR$3,#REF!,$L106,#REF!,BR$1)
+SUMIFS(#REF!,#REF!,BR$2,#REF!,BR$3,#REF!,$L106,#REF!,BR$1)
+SUMIFS(#REF!,#REF!,"Lấy",#REF!,BR$2,#REF!,BR$3,#REF!,BR$1,#REF!,$L106)</f>
        <v>#REF!</v>
      </c>
      <c r="BS106" s="335" t="e">
        <f>SUMIFS(#REF!,#REF!,BS$2,#REF!,BS$3,#REF!,$L106,#REF!,BS$1)
+SUMIFS(#REF!,#REF!,BS$2,#REF!,BS$3,#REF!,$L106,#REF!,BS$1)
+SUMIFS(#REF!,#REF!,"Lấy",#REF!,BS$2,#REF!,BS$3,#REF!,BS$1,#REF!,$L106)</f>
        <v>#REF!</v>
      </c>
      <c r="BT106" s="336" t="e">
        <f t="shared" si="12"/>
        <v>#REF!</v>
      </c>
      <c r="BV106" s="331">
        <v>0</v>
      </c>
      <c r="BW106" s="331">
        <v>0</v>
      </c>
      <c r="BX106" s="331">
        <v>0</v>
      </c>
      <c r="BY106" s="331">
        <v>0</v>
      </c>
      <c r="BZ106" s="331">
        <v>0</v>
      </c>
      <c r="CA106" s="331">
        <v>0</v>
      </c>
      <c r="CB106" s="331">
        <v>0</v>
      </c>
      <c r="CC106" s="331">
        <v>0</v>
      </c>
      <c r="CD106" s="331">
        <v>0</v>
      </c>
      <c r="CE106" s="331">
        <v>0</v>
      </c>
      <c r="CF106" s="331">
        <v>0</v>
      </c>
      <c r="CG106" s="331">
        <v>0</v>
      </c>
      <c r="CH106" s="336">
        <f t="shared" si="13"/>
        <v>0</v>
      </c>
      <c r="CI106" s="377">
        <f t="shared" si="14"/>
        <v>0</v>
      </c>
      <c r="CJ106" s="331">
        <v>0</v>
      </c>
      <c r="CK106" s="331">
        <v>231481</v>
      </c>
      <c r="CL106" s="331">
        <v>0</v>
      </c>
      <c r="CM106" s="331">
        <v>0</v>
      </c>
      <c r="CN106" s="331">
        <v>0</v>
      </c>
      <c r="CO106" s="335"/>
      <c r="CP106" s="335"/>
      <c r="CQ106" s="335"/>
      <c r="CR106" s="335"/>
      <c r="CS106" s="335"/>
      <c r="CT106" s="335"/>
      <c r="CU106" s="335"/>
      <c r="CV106" s="336">
        <f t="shared" si="15"/>
        <v>231481</v>
      </c>
      <c r="CX106" s="1033"/>
    </row>
    <row r="107" spans="1:102" ht="27.6" x14ac:dyDescent="0.25">
      <c r="B107" s="172">
        <f>IF(C107=0,"",MAX($B$7:B106)+1)</f>
        <v>99</v>
      </c>
      <c r="C107" s="21">
        <v>6415006501</v>
      </c>
      <c r="D107" s="9" t="str">
        <f>_xlfn.XLOOKUP(C107,'COA_DTGroup_Update 20260428'!$C$410:$C$854,'COA_DTGroup_Update 20260428'!$A$410:$A$854,"")</f>
        <v>Chi Phí bảo trì</v>
      </c>
      <c r="E107" s="9" t="s">
        <v>173</v>
      </c>
      <c r="F107" s="21" t="s">
        <v>876</v>
      </c>
      <c r="G107" s="171" t="s">
        <v>896</v>
      </c>
      <c r="H107" s="179">
        <f>VLOOKUP(C107,'COA_DTGroup_Update 20260428'!C:D,2,0)</f>
        <v>641</v>
      </c>
      <c r="I107" s="179">
        <v>48</v>
      </c>
      <c r="J107" s="198" t="s">
        <v>173</v>
      </c>
      <c r="K107" s="222" t="s">
        <v>226</v>
      </c>
      <c r="L107" s="1051" t="s">
        <v>2150</v>
      </c>
      <c r="M107" s="287" t="s">
        <v>2259</v>
      </c>
      <c r="N107" s="1039"/>
      <c r="O107" s="1039" t="s">
        <v>2150</v>
      </c>
      <c r="P107" s="1" t="b">
        <v>0</v>
      </c>
      <c r="R107" s="333" t="e">
        <f>SUMIFS(#REF!,#REF!,R$2,#REF!,R$3,#REF!,$L107,#REF!,R$1)
+SUMIFS(#REF!,#REF!,R$2,#REF!,R$3,#REF!,$L107,#REF!,R$1)
+SUMIFS(#REF!,#REF!,"Lấy",#REF!,R$2,#REF!,R$3,#REF!,R$1,#REF!,$L107)</f>
        <v>#REF!</v>
      </c>
      <c r="S107" s="333" t="e">
        <f>SUMIFS(#REF!,#REF!,S$2,#REF!,S$3,#REF!,$L107,#REF!,S$1)
+SUMIFS(#REF!,#REF!,S$2,#REF!,S$3,#REF!,$L107,#REF!,S$1)
+SUMIFS(#REF!,#REF!,"Lấy",#REF!,S$2,#REF!,S$3,#REF!,S$1,#REF!,$L107)</f>
        <v>#REF!</v>
      </c>
      <c r="T107" s="333" t="e">
        <f>SUMIFS(#REF!,#REF!,T$2,#REF!,T$3,#REF!,$L107,#REF!,T$1)
+SUMIFS(#REF!,#REF!,T$2,#REF!,T$3,#REF!,$L107,#REF!,T$1)
+SUMIFS(#REF!,#REF!,"Lấy",#REF!,T$2,#REF!,T$3,#REF!,T$1,#REF!,$L107)</f>
        <v>#REF!</v>
      </c>
      <c r="U107" s="333" t="e">
        <f>SUMIFS(#REF!,#REF!,U$2,#REF!,U$3,#REF!,$L107,#REF!,U$1)
+SUMIFS(#REF!,#REF!,U$2,#REF!,U$3,#REF!,$L107,#REF!,U$1)
+SUMIFS(#REF!,#REF!,"Lấy",#REF!,U$2,#REF!,U$3,#REF!,U$1,#REF!,$L107)</f>
        <v>#REF!</v>
      </c>
      <c r="V107" s="333" t="e">
        <f>SUMIFS(#REF!,#REF!,V$2,#REF!,V$3,#REF!,$L107,#REF!,V$1)
+SUMIFS(#REF!,#REF!,V$2,#REF!,V$3,#REF!,$L107,#REF!,V$1)
+SUMIFS(#REF!,#REF!,"Lấy",#REF!,V$2,#REF!,V$3,#REF!,V$1,#REF!,$L107)</f>
        <v>#REF!</v>
      </c>
      <c r="W107" s="333" t="e">
        <f>SUMIFS(#REF!,#REF!,W$2,#REF!,W$3,#REF!,$L107,#REF!,W$1)
+SUMIFS(#REF!,#REF!,W$2,#REF!,W$3,#REF!,$L107,#REF!,W$1)
+SUMIFS(#REF!,#REF!,"Lấy",#REF!,W$2,#REF!,W$3,#REF!,W$1,#REF!,$L107)</f>
        <v>#REF!</v>
      </c>
      <c r="X107" s="333" t="e">
        <f>SUMIFS(#REF!,#REF!,X$2,#REF!,X$3,#REF!,$L107,#REF!,X$1)
+SUMIFS(#REF!,#REF!,X$2,#REF!,X$3,#REF!,$L107,#REF!,X$1)
+SUMIFS(#REF!,#REF!,"Lấy",#REF!,X$2,#REF!,X$3,#REF!,X$1,#REF!,$L107)</f>
        <v>#REF!</v>
      </c>
      <c r="Y107" s="333" t="e">
        <f>SUMIFS(#REF!,#REF!,Y$2,#REF!,Y$3,#REF!,$L107,#REF!,Y$1)
+SUMIFS(#REF!,#REF!,Y$2,#REF!,Y$3,#REF!,$L107,#REF!,Y$1)
+SUMIFS(#REF!,#REF!,"Lấy",#REF!,Y$2,#REF!,Y$3,#REF!,Y$1,#REF!,$L107)</f>
        <v>#REF!</v>
      </c>
      <c r="Z107" s="333" t="e">
        <f>SUMIFS(#REF!,#REF!,Z$2,#REF!,Z$3,#REF!,$L107,#REF!,Z$1)
+SUMIFS(#REF!,#REF!,Z$2,#REF!,Z$3,#REF!,$L107,#REF!,Z$1)
+SUMIFS(#REF!,#REF!,"Lấy",#REF!,Z$2,#REF!,Z$3,#REF!,Z$1,#REF!,$L107)</f>
        <v>#REF!</v>
      </c>
      <c r="AA107" s="333" t="e">
        <f>SUMIFS(#REF!,#REF!,AA$2,#REF!,AA$3,#REF!,$L107,#REF!,AA$1)
+SUMIFS(#REF!,#REF!,AA$2,#REF!,AA$3,#REF!,$L107,#REF!,AA$1)
+SUMIFS(#REF!,#REF!,"Lấy",#REF!,AA$2,#REF!,AA$3,#REF!,AA$1,#REF!,$L107)</f>
        <v>#REF!</v>
      </c>
      <c r="AB107" s="333" t="e">
        <f>SUMIFS(#REF!,#REF!,AB$2,#REF!,AB$3,#REF!,$L107,#REF!,AB$1)
+SUMIFS(#REF!,#REF!,AB$2,#REF!,AB$3,#REF!,$L107,#REF!,AB$1)
+SUMIFS(#REF!,#REF!,"Lấy",#REF!,AB$2,#REF!,AB$3,#REF!,AB$1,#REF!,$L107)</f>
        <v>#REF!</v>
      </c>
      <c r="AC107" s="333" t="e">
        <f>SUMIFS(#REF!,#REF!,AC$2,#REF!,AC$3,#REF!,$L107,#REF!,AC$1)
+SUMIFS(#REF!,#REF!,AC$2,#REF!,AC$3,#REF!,$L107,#REF!,AC$1)
+SUMIFS(#REF!,#REF!,"Lấy",#REF!,AC$2,#REF!,AC$3,#REF!,AC$1,#REF!,$L107)</f>
        <v>#REF!</v>
      </c>
      <c r="AD107" s="334" t="e">
        <f t="shared" si="9"/>
        <v>#REF!</v>
      </c>
      <c r="AF107" s="333" t="e">
        <f>SUMIFS(#REF!,#REF!,AF$2,#REF!,AF$3,#REF!,$L107,#REF!,AF$1)
+SUMIFS(#REF!,#REF!,AF$2,#REF!,AF$3,#REF!,$L107,#REF!,AF$1)
+SUMIFS(#REF!,#REF!,"Lấy",#REF!,AF$2,#REF!,AF$3,#REF!,AF$1,#REF!,$L107)</f>
        <v>#REF!</v>
      </c>
      <c r="AG107" s="333" t="e">
        <f>SUMIFS(#REF!,#REF!,AG$2,#REF!,AG$3,#REF!,$L107,#REF!,AG$1)
+SUMIFS(#REF!,#REF!,AG$2,#REF!,AG$3,#REF!,$L107,#REF!,AG$1)
+SUMIFS(#REF!,#REF!,"Lấy",#REF!,AG$2,#REF!,AG$3,#REF!,AG$1,#REF!,$L107)</f>
        <v>#REF!</v>
      </c>
      <c r="AH107" s="333" t="e">
        <f>SUMIFS(#REF!,#REF!,AH$2,#REF!,AH$3,#REF!,$L107,#REF!,AH$1)
+SUMIFS(#REF!,#REF!,AH$2,#REF!,AH$3,#REF!,$L107,#REF!,AH$1)
+SUMIFS(#REF!,#REF!,"Lấy",#REF!,AH$2,#REF!,AH$3,#REF!,AH$1,#REF!,$L107)</f>
        <v>#REF!</v>
      </c>
      <c r="AI107" s="333" t="e">
        <f>SUMIFS(#REF!,#REF!,AI$2,#REF!,AI$3,#REF!,$L107,#REF!,AI$1)
+SUMIFS(#REF!,#REF!,AI$2,#REF!,AI$3,#REF!,$L107,#REF!,AI$1)
+SUMIFS(#REF!,#REF!,"Lấy",#REF!,AI$2,#REF!,AI$3,#REF!,AI$1,#REF!,$L107)</f>
        <v>#REF!</v>
      </c>
      <c r="AJ107" s="333" t="e">
        <f>SUMIFS(#REF!,#REF!,AJ$2,#REF!,AJ$3,#REF!,$L107,#REF!,AJ$1)
+SUMIFS(#REF!,#REF!,AJ$2,#REF!,AJ$3,#REF!,$L107,#REF!,AJ$1)
+SUMIFS(#REF!,#REF!,"Lấy",#REF!,AJ$2,#REF!,AJ$3,#REF!,AJ$1,#REF!,$L107)</f>
        <v>#REF!</v>
      </c>
      <c r="AK107" s="333" t="e">
        <f>SUMIFS(#REF!,#REF!,AK$2,#REF!,AK$3,#REF!,$L107,#REF!,AK$1)
+SUMIFS(#REF!,#REF!,AK$2,#REF!,AK$3,#REF!,$L107,#REF!,AK$1)
+SUMIFS(#REF!,#REF!,"Lấy",#REF!,AK$2,#REF!,AK$3,#REF!,AK$1,#REF!,$L107)</f>
        <v>#REF!</v>
      </c>
      <c r="AL107" s="333" t="e">
        <f>SUMIFS(#REF!,#REF!,AL$2,#REF!,AL$3,#REF!,$L107,#REF!,AL$1)
+SUMIFS(#REF!,#REF!,AL$2,#REF!,AL$3,#REF!,$L107,#REF!,AL$1)
+SUMIFS(#REF!,#REF!,"Lấy",#REF!,AL$2,#REF!,AL$3,#REF!,AL$1,#REF!,$L107)</f>
        <v>#REF!</v>
      </c>
      <c r="AM107" s="333" t="e">
        <f>SUMIFS(#REF!,#REF!,AM$2,#REF!,AM$3,#REF!,$L107,#REF!,AM$1)
+SUMIFS(#REF!,#REF!,AM$2,#REF!,AM$3,#REF!,$L107,#REF!,AM$1)
+SUMIFS(#REF!,#REF!,"Lấy",#REF!,AM$2,#REF!,AM$3,#REF!,AM$1,#REF!,$L107)</f>
        <v>#REF!</v>
      </c>
      <c r="AN107" s="333" t="e">
        <f>SUMIFS(#REF!,#REF!,AN$2,#REF!,AN$3,#REF!,$L107,#REF!,AN$1)
+SUMIFS(#REF!,#REF!,AN$2,#REF!,AN$3,#REF!,$L107,#REF!,AN$1)
+SUMIFS(#REF!,#REF!,"Lấy",#REF!,AN$2,#REF!,AN$3,#REF!,AN$1,#REF!,$L107)</f>
        <v>#REF!</v>
      </c>
      <c r="AO107" s="333" t="e">
        <f>SUMIFS(#REF!,#REF!,AO$2,#REF!,AO$3,#REF!,$L107,#REF!,AO$1)
+SUMIFS(#REF!,#REF!,AO$2,#REF!,AO$3,#REF!,$L107,#REF!,AO$1)
+SUMIFS(#REF!,#REF!,"Lấy",#REF!,AO$2,#REF!,AO$3,#REF!,AO$1,#REF!,$L107)</f>
        <v>#REF!</v>
      </c>
      <c r="AP107" s="333" t="e">
        <f>SUMIFS(#REF!,#REF!,AP$2,#REF!,AP$3,#REF!,$L107,#REF!,AP$1)
+SUMIFS(#REF!,#REF!,AP$2,#REF!,AP$3,#REF!,$L107,#REF!,AP$1)
+SUMIFS(#REF!,#REF!,"Lấy",#REF!,AP$2,#REF!,AP$3,#REF!,AP$1,#REF!,$L107)</f>
        <v>#REF!</v>
      </c>
      <c r="AQ107" s="333" t="e">
        <f>SUMIFS(#REF!,#REF!,AQ$2,#REF!,AQ$3,#REF!,$L107,#REF!,AQ$1)
+SUMIFS(#REF!,#REF!,AQ$2,#REF!,AQ$3,#REF!,$L107,#REF!,AQ$1)
+SUMIFS(#REF!,#REF!,"Lấy",#REF!,AQ$2,#REF!,AQ$3,#REF!,AQ$1,#REF!,$L107)</f>
        <v>#REF!</v>
      </c>
      <c r="AR107" s="334" t="e">
        <f t="shared" si="10"/>
        <v>#REF!</v>
      </c>
      <c r="AT107" s="333" t="e">
        <f>SUMIFS(#REF!,#REF!,AT$2,#REF!,AT$3,#REF!,$L107,#REF!,AT$1)
+SUMIFS(#REF!,#REF!,AT$2,#REF!,AT$3,#REF!,$L107,#REF!,AT$1)
+SUMIFS(#REF!,#REF!,"Lấy",#REF!,AT$2,#REF!,AT$3,#REF!,AT$1,#REF!,$L107)</f>
        <v>#REF!</v>
      </c>
      <c r="AU107" s="333" t="e">
        <f>SUMIFS(#REF!,#REF!,AU$2,#REF!,AU$3,#REF!,$L107,#REF!,AU$1)
+SUMIFS(#REF!,#REF!,AU$2,#REF!,AU$3,#REF!,$L107,#REF!,AU$1)
+SUMIFS(#REF!,#REF!,"Lấy",#REF!,AU$2,#REF!,AU$3,#REF!,AU$1,#REF!,$L107)</f>
        <v>#REF!</v>
      </c>
      <c r="AV107" s="333" t="e">
        <f>SUMIFS(#REF!,#REF!,AV$2,#REF!,AV$3,#REF!,$L107,#REF!,AV$1)
+SUMIFS(#REF!,#REF!,AV$2,#REF!,AV$3,#REF!,$L107,#REF!,AV$1)
+SUMIFS(#REF!,#REF!,"Lấy",#REF!,AV$2,#REF!,AV$3,#REF!,AV$1,#REF!,$L107)</f>
        <v>#REF!</v>
      </c>
      <c r="AW107" s="333" t="e">
        <f>SUMIFS(#REF!,#REF!,AW$2,#REF!,AW$3,#REF!,$L107,#REF!,AW$1)
+SUMIFS(#REF!,#REF!,AW$2,#REF!,AW$3,#REF!,$L107,#REF!,AW$1)
+SUMIFS(#REF!,#REF!,"Lấy",#REF!,AW$2,#REF!,AW$3,#REF!,AW$1,#REF!,$L107)</f>
        <v>#REF!</v>
      </c>
      <c r="AX107" s="333" t="e">
        <f>SUMIFS(#REF!,#REF!,AX$2,#REF!,AX$3,#REF!,$L107,#REF!,AX$1)
+SUMIFS(#REF!,#REF!,AX$2,#REF!,AX$3,#REF!,$L107,#REF!,AX$1)
+SUMIFS(#REF!,#REF!,"Lấy",#REF!,AX$2,#REF!,AX$3,#REF!,AX$1,#REF!,$L107)</f>
        <v>#REF!</v>
      </c>
      <c r="AY107" s="333" t="e">
        <f>SUMIFS(#REF!,#REF!,AY$2,#REF!,AY$3,#REF!,$L107,#REF!,AY$1)
+SUMIFS(#REF!,#REF!,AY$2,#REF!,AY$3,#REF!,$L107,#REF!,AY$1)
+SUMIFS(#REF!,#REF!,"Lấy",#REF!,AY$2,#REF!,AY$3,#REF!,AY$1,#REF!,$L107)</f>
        <v>#REF!</v>
      </c>
      <c r="AZ107" s="333" t="e">
        <f>SUMIFS(#REF!,#REF!,AZ$2,#REF!,AZ$3,#REF!,$L107,#REF!,AZ$1)
+SUMIFS(#REF!,#REF!,AZ$2,#REF!,AZ$3,#REF!,$L107,#REF!,AZ$1)
+SUMIFS(#REF!,#REF!,"Lấy",#REF!,AZ$2,#REF!,AZ$3,#REF!,AZ$1,#REF!,$L107)</f>
        <v>#REF!</v>
      </c>
      <c r="BA107" s="333" t="e">
        <f>SUMIFS(#REF!,#REF!,BA$2,#REF!,BA$3,#REF!,$L107,#REF!,BA$1)
+SUMIFS(#REF!,#REF!,BA$2,#REF!,BA$3,#REF!,$L107,#REF!,BA$1)
+SUMIFS(#REF!,#REF!,"Lấy",#REF!,BA$2,#REF!,BA$3,#REF!,BA$1,#REF!,$L107)</f>
        <v>#REF!</v>
      </c>
      <c r="BB107" s="333" t="e">
        <f>SUMIFS(#REF!,#REF!,BB$2,#REF!,BB$3,#REF!,$L107,#REF!,BB$1)
+SUMIFS(#REF!,#REF!,BB$2,#REF!,BB$3,#REF!,$L107,#REF!,BB$1)
+SUMIFS(#REF!,#REF!,"Lấy",#REF!,BB$2,#REF!,BB$3,#REF!,BB$1,#REF!,$L107)</f>
        <v>#REF!</v>
      </c>
      <c r="BC107" s="333" t="e">
        <f>SUMIFS(#REF!,#REF!,BC$2,#REF!,BC$3,#REF!,$L107,#REF!,BC$1)
+SUMIFS(#REF!,#REF!,BC$2,#REF!,BC$3,#REF!,$L107,#REF!,BC$1)
+SUMIFS(#REF!,#REF!,"Lấy",#REF!,BC$2,#REF!,BC$3,#REF!,BC$1,#REF!,$L107)</f>
        <v>#REF!</v>
      </c>
      <c r="BD107" s="333" t="e">
        <f>SUMIFS(#REF!,#REF!,BD$2,#REF!,BD$3,#REF!,$L107,#REF!,BD$1)
+SUMIFS(#REF!,#REF!,BD$2,#REF!,BD$3,#REF!,$L107,#REF!,BD$1)
+SUMIFS(#REF!,#REF!,"Lấy",#REF!,BD$2,#REF!,BD$3,#REF!,BD$1,#REF!,$L107)</f>
        <v>#REF!</v>
      </c>
      <c r="BE107" s="333" t="e">
        <f>SUMIFS(#REF!,#REF!,BE$2,#REF!,BE$3,#REF!,$L107,#REF!,BE$1)
+SUMIFS(#REF!,#REF!,BE$2,#REF!,BE$3,#REF!,$L107,#REF!,BE$1)
+SUMIFS(#REF!,#REF!,"Lấy",#REF!,BE$2,#REF!,BE$3,#REF!,BE$1,#REF!,$L107)</f>
        <v>#REF!</v>
      </c>
      <c r="BF107" s="334" t="e">
        <f t="shared" si="11"/>
        <v>#REF!</v>
      </c>
      <c r="BH107" s="333" t="e">
        <f>SUMIFS(#REF!,#REF!,BH$2,#REF!,BH$3,#REF!,$L107,#REF!,BH$1)
+SUMIFS(#REF!,#REF!,BH$2,#REF!,BH$3,#REF!,$L107,#REF!,BH$1)
+SUMIFS(#REF!,#REF!,"Lấy",#REF!,BH$2,#REF!,BH$3,#REF!,BH$1,#REF!,$L107)</f>
        <v>#REF!</v>
      </c>
      <c r="BI107" s="333" t="e">
        <f>SUMIFS(#REF!,#REF!,BI$2,#REF!,BI$3,#REF!,$L107,#REF!,BI$1)
+SUMIFS(#REF!,#REF!,BI$2,#REF!,BI$3,#REF!,$L107,#REF!,BI$1)
+SUMIFS(#REF!,#REF!,"Lấy",#REF!,BI$2,#REF!,BI$3,#REF!,BI$1,#REF!,$L107)</f>
        <v>#REF!</v>
      </c>
      <c r="BJ107" s="333" t="e">
        <f>SUMIFS(#REF!,#REF!,BJ$2,#REF!,BJ$3,#REF!,$L107,#REF!,BJ$1)
+SUMIFS(#REF!,#REF!,BJ$2,#REF!,BJ$3,#REF!,$L107,#REF!,BJ$1)
+SUMIFS(#REF!,#REF!,"Lấy",#REF!,BJ$2,#REF!,BJ$3,#REF!,BJ$1,#REF!,$L107)</f>
        <v>#REF!</v>
      </c>
      <c r="BK107" s="333" t="e">
        <f>SUMIFS(#REF!,#REF!,BK$2,#REF!,BK$3,#REF!,$L107,#REF!,BK$1)
+SUMIFS(#REF!,#REF!,BK$2,#REF!,BK$3,#REF!,$L107,#REF!,BK$1)
+SUMIFS(#REF!,#REF!,"Lấy",#REF!,BK$2,#REF!,BK$3,#REF!,BK$1,#REF!,$L107)</f>
        <v>#REF!</v>
      </c>
      <c r="BL107" s="333" t="e">
        <f>SUMIFS(#REF!,#REF!,BL$2,#REF!,BL$3,#REF!,$L107,#REF!,BL$1)
+SUMIFS(#REF!,#REF!,BL$2,#REF!,BL$3,#REF!,$L107,#REF!,BL$1)
+SUMIFS(#REF!,#REF!,"Lấy",#REF!,BL$2,#REF!,BL$3,#REF!,BL$1,#REF!,$L107)</f>
        <v>#REF!</v>
      </c>
      <c r="BM107" s="333" t="e">
        <f>SUMIFS(#REF!,#REF!,BM$2,#REF!,BM$3,#REF!,$L107,#REF!,BM$1)
+SUMIFS(#REF!,#REF!,BM$2,#REF!,BM$3,#REF!,$L107,#REF!,BM$1)
+SUMIFS(#REF!,#REF!,"Lấy",#REF!,BM$2,#REF!,BM$3,#REF!,BM$1,#REF!,$L107)</f>
        <v>#REF!</v>
      </c>
      <c r="BN107" s="333" t="e">
        <f>SUMIFS(#REF!,#REF!,BN$2,#REF!,BN$3,#REF!,$L107,#REF!,BN$1)
+SUMIFS(#REF!,#REF!,BN$2,#REF!,BN$3,#REF!,$L107,#REF!,BN$1)
+SUMIFS(#REF!,#REF!,"Lấy",#REF!,BN$2,#REF!,BN$3,#REF!,BN$1,#REF!,$L107)</f>
        <v>#REF!</v>
      </c>
      <c r="BO107" s="333" t="e">
        <f>SUMIFS(#REF!,#REF!,BO$2,#REF!,BO$3,#REF!,$L107,#REF!,BO$1)
+SUMIFS(#REF!,#REF!,BO$2,#REF!,BO$3,#REF!,$L107,#REF!,BO$1)
+SUMIFS(#REF!,#REF!,"Lấy",#REF!,BO$2,#REF!,BO$3,#REF!,BO$1,#REF!,$L107)</f>
        <v>#REF!</v>
      </c>
      <c r="BP107" s="333" t="e">
        <f>SUMIFS(#REF!,#REF!,BP$2,#REF!,BP$3,#REF!,$L107,#REF!,BP$1)
+SUMIFS(#REF!,#REF!,BP$2,#REF!,BP$3,#REF!,$L107,#REF!,BP$1)
+SUMIFS(#REF!,#REF!,"Lấy",#REF!,BP$2,#REF!,BP$3,#REF!,BP$1,#REF!,$L107)</f>
        <v>#REF!</v>
      </c>
      <c r="BQ107" s="333" t="e">
        <f>SUMIFS(#REF!,#REF!,BQ$2,#REF!,BQ$3,#REF!,$L107,#REF!,BQ$1)
+SUMIFS(#REF!,#REF!,BQ$2,#REF!,BQ$3,#REF!,$L107,#REF!,BQ$1)
+SUMIFS(#REF!,#REF!,"Lấy",#REF!,BQ$2,#REF!,BQ$3,#REF!,BQ$1,#REF!,$L107)</f>
        <v>#REF!</v>
      </c>
      <c r="BR107" s="333" t="e">
        <f>SUMIFS(#REF!,#REF!,BR$2,#REF!,BR$3,#REF!,$L107,#REF!,BR$1)
+SUMIFS(#REF!,#REF!,BR$2,#REF!,BR$3,#REF!,$L107,#REF!,BR$1)
+SUMIFS(#REF!,#REF!,"Lấy",#REF!,BR$2,#REF!,BR$3,#REF!,BR$1,#REF!,$L107)</f>
        <v>#REF!</v>
      </c>
      <c r="BS107" s="333" t="e">
        <f>SUMIFS(#REF!,#REF!,BS$2,#REF!,BS$3,#REF!,$L107,#REF!,BS$1)
+SUMIFS(#REF!,#REF!,BS$2,#REF!,BS$3,#REF!,$L107,#REF!,BS$1)
+SUMIFS(#REF!,#REF!,"Lấy",#REF!,BS$2,#REF!,BS$3,#REF!,BS$1,#REF!,$L107)</f>
        <v>#REF!</v>
      </c>
      <c r="BT107" s="334" t="e">
        <f t="shared" si="12"/>
        <v>#REF!</v>
      </c>
      <c r="BV107" s="331">
        <v>0</v>
      </c>
      <c r="BW107" s="331">
        <v>0</v>
      </c>
      <c r="BX107" s="331">
        <v>0</v>
      </c>
      <c r="BY107" s="331">
        <v>0</v>
      </c>
      <c r="BZ107" s="331">
        <v>0</v>
      </c>
      <c r="CA107" s="331">
        <v>0</v>
      </c>
      <c r="CB107" s="331">
        <v>0</v>
      </c>
      <c r="CC107" s="331">
        <v>0</v>
      </c>
      <c r="CD107" s="331">
        <v>0</v>
      </c>
      <c r="CE107" s="331">
        <v>0</v>
      </c>
      <c r="CF107" s="331">
        <v>0</v>
      </c>
      <c r="CG107" s="331">
        <v>0</v>
      </c>
      <c r="CH107" s="334">
        <f t="shared" si="13"/>
        <v>0</v>
      </c>
      <c r="CI107" s="377">
        <f t="shared" si="14"/>
        <v>0</v>
      </c>
      <c r="CJ107" s="331">
        <v>0</v>
      </c>
      <c r="CK107" s="331">
        <v>0</v>
      </c>
      <c r="CL107" s="331">
        <v>0</v>
      </c>
      <c r="CM107" s="331">
        <v>0</v>
      </c>
      <c r="CN107" s="331">
        <v>0</v>
      </c>
      <c r="CO107" s="333"/>
      <c r="CP107" s="333"/>
      <c r="CQ107" s="333"/>
      <c r="CR107" s="333"/>
      <c r="CS107" s="333"/>
      <c r="CT107" s="333"/>
      <c r="CU107" s="333"/>
      <c r="CV107" s="334">
        <f t="shared" si="15"/>
        <v>0</v>
      </c>
      <c r="CX107" s="1033"/>
    </row>
    <row r="108" spans="1:102" s="3" customFormat="1" ht="27.6" x14ac:dyDescent="0.25">
      <c r="A108" s="191"/>
      <c r="B108" s="212">
        <f>IF(C108=0,"",MAX($B$7:B107)+1)</f>
        <v>100</v>
      </c>
      <c r="C108" s="204">
        <v>6417006501</v>
      </c>
      <c r="D108" s="205" t="str">
        <f>_xlfn.XLOOKUP(C108,'COA_DTGroup_Update 20260428'!$C$410:$C$854,'COA_DTGroup_Update 20260428'!$A$410:$A$854,"")</f>
        <v>Chi Phí bảo trì</v>
      </c>
      <c r="E108" s="205"/>
      <c r="F108" s="204" t="s">
        <v>876</v>
      </c>
      <c r="G108" s="205" t="s">
        <v>897</v>
      </c>
      <c r="H108" s="200">
        <f>VLOOKUP(C108,'COA_DTGroup_Update 20260428'!C:D,2,0)</f>
        <v>641</v>
      </c>
      <c r="I108" s="200">
        <v>48</v>
      </c>
      <c r="J108" s="201" t="s">
        <v>173</v>
      </c>
      <c r="K108" s="223" t="s">
        <v>226</v>
      </c>
      <c r="L108" s="286" t="s">
        <v>2181</v>
      </c>
      <c r="M108" s="287" t="s">
        <v>2259</v>
      </c>
      <c r="N108" s="284"/>
      <c r="O108" s="284" t="s">
        <v>2181</v>
      </c>
      <c r="P108" s="1" t="b">
        <v>0</v>
      </c>
      <c r="R108" s="335" t="e">
        <f>SUMIFS(#REF!,#REF!,R$2,#REF!,R$3,#REF!,$L108,#REF!,R$1)
+SUMIFS(#REF!,#REF!,R$2,#REF!,R$3,#REF!,$L108,#REF!,R$1)
+SUMIFS(#REF!,#REF!,"Lấy",#REF!,R$2,#REF!,R$3,#REF!,R$1,#REF!,$L108)</f>
        <v>#REF!</v>
      </c>
      <c r="S108" s="335" t="e">
        <f>SUMIFS(#REF!,#REF!,S$2,#REF!,S$3,#REF!,$L108,#REF!,S$1)
+SUMIFS(#REF!,#REF!,S$2,#REF!,S$3,#REF!,$L108,#REF!,S$1)
+SUMIFS(#REF!,#REF!,"Lấy",#REF!,S$2,#REF!,S$3,#REF!,S$1,#REF!,$L108)</f>
        <v>#REF!</v>
      </c>
      <c r="T108" s="335" t="e">
        <f>SUMIFS(#REF!,#REF!,T$2,#REF!,T$3,#REF!,$L108,#REF!,T$1)
+SUMIFS(#REF!,#REF!,T$2,#REF!,T$3,#REF!,$L108,#REF!,T$1)
+SUMIFS(#REF!,#REF!,"Lấy",#REF!,T$2,#REF!,T$3,#REF!,T$1,#REF!,$L108)</f>
        <v>#REF!</v>
      </c>
      <c r="U108" s="335" t="e">
        <f>SUMIFS(#REF!,#REF!,U$2,#REF!,U$3,#REF!,$L108,#REF!,U$1)
+SUMIFS(#REF!,#REF!,U$2,#REF!,U$3,#REF!,$L108,#REF!,U$1)
+SUMIFS(#REF!,#REF!,"Lấy",#REF!,U$2,#REF!,U$3,#REF!,U$1,#REF!,$L108)</f>
        <v>#REF!</v>
      </c>
      <c r="V108" s="335" t="e">
        <f>SUMIFS(#REF!,#REF!,V$2,#REF!,V$3,#REF!,$L108,#REF!,V$1)
+SUMIFS(#REF!,#REF!,V$2,#REF!,V$3,#REF!,$L108,#REF!,V$1)
+SUMIFS(#REF!,#REF!,"Lấy",#REF!,V$2,#REF!,V$3,#REF!,V$1,#REF!,$L108)</f>
        <v>#REF!</v>
      </c>
      <c r="W108" s="335" t="e">
        <f>SUMIFS(#REF!,#REF!,W$2,#REF!,W$3,#REF!,$L108,#REF!,W$1)
+SUMIFS(#REF!,#REF!,W$2,#REF!,W$3,#REF!,$L108,#REF!,W$1)
+SUMIFS(#REF!,#REF!,"Lấy",#REF!,W$2,#REF!,W$3,#REF!,W$1,#REF!,$L108)</f>
        <v>#REF!</v>
      </c>
      <c r="X108" s="335" t="e">
        <f>SUMIFS(#REF!,#REF!,X$2,#REF!,X$3,#REF!,$L108,#REF!,X$1)
+SUMIFS(#REF!,#REF!,X$2,#REF!,X$3,#REF!,$L108,#REF!,X$1)
+SUMIFS(#REF!,#REF!,"Lấy",#REF!,X$2,#REF!,X$3,#REF!,X$1,#REF!,$L108)</f>
        <v>#REF!</v>
      </c>
      <c r="Y108" s="335" t="e">
        <f>SUMIFS(#REF!,#REF!,Y$2,#REF!,Y$3,#REF!,$L108,#REF!,Y$1)
+SUMIFS(#REF!,#REF!,Y$2,#REF!,Y$3,#REF!,$L108,#REF!,Y$1)
+SUMIFS(#REF!,#REF!,"Lấy",#REF!,Y$2,#REF!,Y$3,#REF!,Y$1,#REF!,$L108)</f>
        <v>#REF!</v>
      </c>
      <c r="Z108" s="335" t="e">
        <f>SUMIFS(#REF!,#REF!,Z$2,#REF!,Z$3,#REF!,$L108,#REF!,Z$1)
+SUMIFS(#REF!,#REF!,Z$2,#REF!,Z$3,#REF!,$L108,#REF!,Z$1)
+SUMIFS(#REF!,#REF!,"Lấy",#REF!,Z$2,#REF!,Z$3,#REF!,Z$1,#REF!,$L108)</f>
        <v>#REF!</v>
      </c>
      <c r="AA108" s="335" t="e">
        <f>SUMIFS(#REF!,#REF!,AA$2,#REF!,AA$3,#REF!,$L108,#REF!,AA$1)
+SUMIFS(#REF!,#REF!,AA$2,#REF!,AA$3,#REF!,$L108,#REF!,AA$1)
+SUMIFS(#REF!,#REF!,"Lấy",#REF!,AA$2,#REF!,AA$3,#REF!,AA$1,#REF!,$L108)</f>
        <v>#REF!</v>
      </c>
      <c r="AB108" s="335" t="e">
        <f>SUMIFS(#REF!,#REF!,AB$2,#REF!,AB$3,#REF!,$L108,#REF!,AB$1)
+SUMIFS(#REF!,#REF!,AB$2,#REF!,AB$3,#REF!,$L108,#REF!,AB$1)
+SUMIFS(#REF!,#REF!,"Lấy",#REF!,AB$2,#REF!,AB$3,#REF!,AB$1,#REF!,$L108)</f>
        <v>#REF!</v>
      </c>
      <c r="AC108" s="335" t="e">
        <f>SUMIFS(#REF!,#REF!,AC$2,#REF!,AC$3,#REF!,$L108,#REF!,AC$1)
+SUMIFS(#REF!,#REF!,AC$2,#REF!,AC$3,#REF!,$L108,#REF!,AC$1)
+SUMIFS(#REF!,#REF!,"Lấy",#REF!,AC$2,#REF!,AC$3,#REF!,AC$1,#REF!,$L108)</f>
        <v>#REF!</v>
      </c>
      <c r="AD108" s="336" t="e">
        <f t="shared" si="9"/>
        <v>#REF!</v>
      </c>
      <c r="AF108" s="335" t="e">
        <f>SUMIFS(#REF!,#REF!,AF$2,#REF!,AF$3,#REF!,$L108,#REF!,AF$1)
+SUMIFS(#REF!,#REF!,AF$2,#REF!,AF$3,#REF!,$L108,#REF!,AF$1)
+SUMIFS(#REF!,#REF!,"Lấy",#REF!,AF$2,#REF!,AF$3,#REF!,AF$1,#REF!,$L108)</f>
        <v>#REF!</v>
      </c>
      <c r="AG108" s="335" t="e">
        <f>SUMIFS(#REF!,#REF!,AG$2,#REF!,AG$3,#REF!,$L108,#REF!,AG$1)
+SUMIFS(#REF!,#REF!,AG$2,#REF!,AG$3,#REF!,$L108,#REF!,AG$1)
+SUMIFS(#REF!,#REF!,"Lấy",#REF!,AG$2,#REF!,AG$3,#REF!,AG$1,#REF!,$L108)</f>
        <v>#REF!</v>
      </c>
      <c r="AH108" s="335" t="e">
        <f>SUMIFS(#REF!,#REF!,AH$2,#REF!,AH$3,#REF!,$L108,#REF!,AH$1)
+SUMIFS(#REF!,#REF!,AH$2,#REF!,AH$3,#REF!,$L108,#REF!,AH$1)
+SUMIFS(#REF!,#REF!,"Lấy",#REF!,AH$2,#REF!,AH$3,#REF!,AH$1,#REF!,$L108)</f>
        <v>#REF!</v>
      </c>
      <c r="AI108" s="335" t="e">
        <f>SUMIFS(#REF!,#REF!,AI$2,#REF!,AI$3,#REF!,$L108,#REF!,AI$1)
+SUMIFS(#REF!,#REF!,AI$2,#REF!,AI$3,#REF!,$L108,#REF!,AI$1)
+SUMIFS(#REF!,#REF!,"Lấy",#REF!,AI$2,#REF!,AI$3,#REF!,AI$1,#REF!,$L108)</f>
        <v>#REF!</v>
      </c>
      <c r="AJ108" s="335" t="e">
        <f>SUMIFS(#REF!,#REF!,AJ$2,#REF!,AJ$3,#REF!,$L108,#REF!,AJ$1)
+SUMIFS(#REF!,#REF!,AJ$2,#REF!,AJ$3,#REF!,$L108,#REF!,AJ$1)
+SUMIFS(#REF!,#REF!,"Lấy",#REF!,AJ$2,#REF!,AJ$3,#REF!,AJ$1,#REF!,$L108)</f>
        <v>#REF!</v>
      </c>
      <c r="AK108" s="335" t="e">
        <f>SUMIFS(#REF!,#REF!,AK$2,#REF!,AK$3,#REF!,$L108,#REF!,AK$1)
+SUMIFS(#REF!,#REF!,AK$2,#REF!,AK$3,#REF!,$L108,#REF!,AK$1)
+SUMIFS(#REF!,#REF!,"Lấy",#REF!,AK$2,#REF!,AK$3,#REF!,AK$1,#REF!,$L108)</f>
        <v>#REF!</v>
      </c>
      <c r="AL108" s="335" t="e">
        <f>SUMIFS(#REF!,#REF!,AL$2,#REF!,AL$3,#REF!,$L108,#REF!,AL$1)
+SUMIFS(#REF!,#REF!,AL$2,#REF!,AL$3,#REF!,$L108,#REF!,AL$1)
+SUMIFS(#REF!,#REF!,"Lấy",#REF!,AL$2,#REF!,AL$3,#REF!,AL$1,#REF!,$L108)</f>
        <v>#REF!</v>
      </c>
      <c r="AM108" s="335" t="e">
        <f>SUMIFS(#REF!,#REF!,AM$2,#REF!,AM$3,#REF!,$L108,#REF!,AM$1)
+SUMIFS(#REF!,#REF!,AM$2,#REF!,AM$3,#REF!,$L108,#REF!,AM$1)
+SUMIFS(#REF!,#REF!,"Lấy",#REF!,AM$2,#REF!,AM$3,#REF!,AM$1,#REF!,$L108)</f>
        <v>#REF!</v>
      </c>
      <c r="AN108" s="335" t="e">
        <f>SUMIFS(#REF!,#REF!,AN$2,#REF!,AN$3,#REF!,$L108,#REF!,AN$1)
+SUMIFS(#REF!,#REF!,AN$2,#REF!,AN$3,#REF!,$L108,#REF!,AN$1)
+SUMIFS(#REF!,#REF!,"Lấy",#REF!,AN$2,#REF!,AN$3,#REF!,AN$1,#REF!,$L108)</f>
        <v>#REF!</v>
      </c>
      <c r="AO108" s="335" t="e">
        <f>SUMIFS(#REF!,#REF!,AO$2,#REF!,AO$3,#REF!,$L108,#REF!,AO$1)
+SUMIFS(#REF!,#REF!,AO$2,#REF!,AO$3,#REF!,$L108,#REF!,AO$1)
+SUMIFS(#REF!,#REF!,"Lấy",#REF!,AO$2,#REF!,AO$3,#REF!,AO$1,#REF!,$L108)</f>
        <v>#REF!</v>
      </c>
      <c r="AP108" s="335" t="e">
        <f>SUMIFS(#REF!,#REF!,AP$2,#REF!,AP$3,#REF!,$L108,#REF!,AP$1)
+SUMIFS(#REF!,#REF!,AP$2,#REF!,AP$3,#REF!,$L108,#REF!,AP$1)
+SUMIFS(#REF!,#REF!,"Lấy",#REF!,AP$2,#REF!,AP$3,#REF!,AP$1,#REF!,$L108)</f>
        <v>#REF!</v>
      </c>
      <c r="AQ108" s="335" t="e">
        <f>SUMIFS(#REF!,#REF!,AQ$2,#REF!,AQ$3,#REF!,$L108,#REF!,AQ$1)
+SUMIFS(#REF!,#REF!,AQ$2,#REF!,AQ$3,#REF!,$L108,#REF!,AQ$1)
+SUMIFS(#REF!,#REF!,"Lấy",#REF!,AQ$2,#REF!,AQ$3,#REF!,AQ$1,#REF!,$L108)</f>
        <v>#REF!</v>
      </c>
      <c r="AR108" s="336" t="e">
        <f t="shared" si="10"/>
        <v>#REF!</v>
      </c>
      <c r="AT108" s="335" t="e">
        <f>SUMIFS(#REF!,#REF!,AT$2,#REF!,AT$3,#REF!,$L108,#REF!,AT$1)
+SUMIFS(#REF!,#REF!,AT$2,#REF!,AT$3,#REF!,$L108,#REF!,AT$1)
+SUMIFS(#REF!,#REF!,"Lấy",#REF!,AT$2,#REF!,AT$3,#REF!,AT$1,#REF!,$L108)</f>
        <v>#REF!</v>
      </c>
      <c r="AU108" s="335" t="e">
        <f>SUMIFS(#REF!,#REF!,AU$2,#REF!,AU$3,#REF!,$L108,#REF!,AU$1)
+SUMIFS(#REF!,#REF!,AU$2,#REF!,AU$3,#REF!,$L108,#REF!,AU$1)
+SUMIFS(#REF!,#REF!,"Lấy",#REF!,AU$2,#REF!,AU$3,#REF!,AU$1,#REF!,$L108)</f>
        <v>#REF!</v>
      </c>
      <c r="AV108" s="335" t="e">
        <f>SUMIFS(#REF!,#REF!,AV$2,#REF!,AV$3,#REF!,$L108,#REF!,AV$1)
+SUMIFS(#REF!,#REF!,AV$2,#REF!,AV$3,#REF!,$L108,#REF!,AV$1)
+SUMIFS(#REF!,#REF!,"Lấy",#REF!,AV$2,#REF!,AV$3,#REF!,AV$1,#REF!,$L108)</f>
        <v>#REF!</v>
      </c>
      <c r="AW108" s="335" t="e">
        <f>SUMIFS(#REF!,#REF!,AW$2,#REF!,AW$3,#REF!,$L108,#REF!,AW$1)
+SUMIFS(#REF!,#REF!,AW$2,#REF!,AW$3,#REF!,$L108,#REF!,AW$1)
+SUMIFS(#REF!,#REF!,"Lấy",#REF!,AW$2,#REF!,AW$3,#REF!,AW$1,#REF!,$L108)</f>
        <v>#REF!</v>
      </c>
      <c r="AX108" s="335" t="e">
        <f>SUMIFS(#REF!,#REF!,AX$2,#REF!,AX$3,#REF!,$L108,#REF!,AX$1)
+SUMIFS(#REF!,#REF!,AX$2,#REF!,AX$3,#REF!,$L108,#REF!,AX$1)
+SUMIFS(#REF!,#REF!,"Lấy",#REF!,AX$2,#REF!,AX$3,#REF!,AX$1,#REF!,$L108)</f>
        <v>#REF!</v>
      </c>
      <c r="AY108" s="335" t="e">
        <f>SUMIFS(#REF!,#REF!,AY$2,#REF!,AY$3,#REF!,$L108,#REF!,AY$1)
+SUMIFS(#REF!,#REF!,AY$2,#REF!,AY$3,#REF!,$L108,#REF!,AY$1)
+SUMIFS(#REF!,#REF!,"Lấy",#REF!,AY$2,#REF!,AY$3,#REF!,AY$1,#REF!,$L108)</f>
        <v>#REF!</v>
      </c>
      <c r="AZ108" s="335" t="e">
        <f>SUMIFS(#REF!,#REF!,AZ$2,#REF!,AZ$3,#REF!,$L108,#REF!,AZ$1)
+SUMIFS(#REF!,#REF!,AZ$2,#REF!,AZ$3,#REF!,$L108,#REF!,AZ$1)
+SUMIFS(#REF!,#REF!,"Lấy",#REF!,AZ$2,#REF!,AZ$3,#REF!,AZ$1,#REF!,$L108)</f>
        <v>#REF!</v>
      </c>
      <c r="BA108" s="335" t="e">
        <f>SUMIFS(#REF!,#REF!,BA$2,#REF!,BA$3,#REF!,$L108,#REF!,BA$1)
+SUMIFS(#REF!,#REF!,BA$2,#REF!,BA$3,#REF!,$L108,#REF!,BA$1)
+SUMIFS(#REF!,#REF!,"Lấy",#REF!,BA$2,#REF!,BA$3,#REF!,BA$1,#REF!,$L108)</f>
        <v>#REF!</v>
      </c>
      <c r="BB108" s="335" t="e">
        <f>SUMIFS(#REF!,#REF!,BB$2,#REF!,BB$3,#REF!,$L108,#REF!,BB$1)
+SUMIFS(#REF!,#REF!,BB$2,#REF!,BB$3,#REF!,$L108,#REF!,BB$1)
+SUMIFS(#REF!,#REF!,"Lấy",#REF!,BB$2,#REF!,BB$3,#REF!,BB$1,#REF!,$L108)</f>
        <v>#REF!</v>
      </c>
      <c r="BC108" s="335" t="e">
        <f>SUMIFS(#REF!,#REF!,BC$2,#REF!,BC$3,#REF!,$L108,#REF!,BC$1)
+SUMIFS(#REF!,#REF!,BC$2,#REF!,BC$3,#REF!,$L108,#REF!,BC$1)
+SUMIFS(#REF!,#REF!,"Lấy",#REF!,BC$2,#REF!,BC$3,#REF!,BC$1,#REF!,$L108)</f>
        <v>#REF!</v>
      </c>
      <c r="BD108" s="335" t="e">
        <f>SUMIFS(#REF!,#REF!,BD$2,#REF!,BD$3,#REF!,$L108,#REF!,BD$1)
+SUMIFS(#REF!,#REF!,BD$2,#REF!,BD$3,#REF!,$L108,#REF!,BD$1)
+SUMIFS(#REF!,#REF!,"Lấy",#REF!,BD$2,#REF!,BD$3,#REF!,BD$1,#REF!,$L108)</f>
        <v>#REF!</v>
      </c>
      <c r="BE108" s="335" t="e">
        <f>SUMIFS(#REF!,#REF!,BE$2,#REF!,BE$3,#REF!,$L108,#REF!,BE$1)
+SUMIFS(#REF!,#REF!,BE$2,#REF!,BE$3,#REF!,$L108,#REF!,BE$1)
+SUMIFS(#REF!,#REF!,"Lấy",#REF!,BE$2,#REF!,BE$3,#REF!,BE$1,#REF!,$L108)</f>
        <v>#REF!</v>
      </c>
      <c r="BF108" s="336" t="e">
        <f t="shared" si="11"/>
        <v>#REF!</v>
      </c>
      <c r="BH108" s="335" t="e">
        <f>SUMIFS(#REF!,#REF!,BH$2,#REF!,BH$3,#REF!,$L108,#REF!,BH$1)
+SUMIFS(#REF!,#REF!,BH$2,#REF!,BH$3,#REF!,$L108,#REF!,BH$1)
+SUMIFS(#REF!,#REF!,"Lấy",#REF!,BH$2,#REF!,BH$3,#REF!,BH$1,#REF!,$L108)</f>
        <v>#REF!</v>
      </c>
      <c r="BI108" s="335" t="e">
        <f>SUMIFS(#REF!,#REF!,BI$2,#REF!,BI$3,#REF!,$L108,#REF!,BI$1)
+SUMIFS(#REF!,#REF!,BI$2,#REF!,BI$3,#REF!,$L108,#REF!,BI$1)
+SUMIFS(#REF!,#REF!,"Lấy",#REF!,BI$2,#REF!,BI$3,#REF!,BI$1,#REF!,$L108)</f>
        <v>#REF!</v>
      </c>
      <c r="BJ108" s="335" t="e">
        <f>SUMIFS(#REF!,#REF!,BJ$2,#REF!,BJ$3,#REF!,$L108,#REF!,BJ$1)
+SUMIFS(#REF!,#REF!,BJ$2,#REF!,BJ$3,#REF!,$L108,#REF!,BJ$1)
+SUMIFS(#REF!,#REF!,"Lấy",#REF!,BJ$2,#REF!,BJ$3,#REF!,BJ$1,#REF!,$L108)</f>
        <v>#REF!</v>
      </c>
      <c r="BK108" s="335" t="e">
        <f>SUMIFS(#REF!,#REF!,BK$2,#REF!,BK$3,#REF!,$L108,#REF!,BK$1)
+SUMIFS(#REF!,#REF!,BK$2,#REF!,BK$3,#REF!,$L108,#REF!,BK$1)
+SUMIFS(#REF!,#REF!,"Lấy",#REF!,BK$2,#REF!,BK$3,#REF!,BK$1,#REF!,$L108)</f>
        <v>#REF!</v>
      </c>
      <c r="BL108" s="335" t="e">
        <f>SUMIFS(#REF!,#REF!,BL$2,#REF!,BL$3,#REF!,$L108,#REF!,BL$1)
+SUMIFS(#REF!,#REF!,BL$2,#REF!,BL$3,#REF!,$L108,#REF!,BL$1)
+SUMIFS(#REF!,#REF!,"Lấy",#REF!,BL$2,#REF!,BL$3,#REF!,BL$1,#REF!,$L108)</f>
        <v>#REF!</v>
      </c>
      <c r="BM108" s="335" t="e">
        <f>SUMIFS(#REF!,#REF!,BM$2,#REF!,BM$3,#REF!,$L108,#REF!,BM$1)
+SUMIFS(#REF!,#REF!,BM$2,#REF!,BM$3,#REF!,$L108,#REF!,BM$1)
+SUMIFS(#REF!,#REF!,"Lấy",#REF!,BM$2,#REF!,BM$3,#REF!,BM$1,#REF!,$L108)</f>
        <v>#REF!</v>
      </c>
      <c r="BN108" s="335" t="e">
        <f>SUMIFS(#REF!,#REF!,BN$2,#REF!,BN$3,#REF!,$L108,#REF!,BN$1)
+SUMIFS(#REF!,#REF!,BN$2,#REF!,BN$3,#REF!,$L108,#REF!,BN$1)
+SUMIFS(#REF!,#REF!,"Lấy",#REF!,BN$2,#REF!,BN$3,#REF!,BN$1,#REF!,$L108)</f>
        <v>#REF!</v>
      </c>
      <c r="BO108" s="335" t="e">
        <f>SUMIFS(#REF!,#REF!,BO$2,#REF!,BO$3,#REF!,$L108,#REF!,BO$1)
+SUMIFS(#REF!,#REF!,BO$2,#REF!,BO$3,#REF!,$L108,#REF!,BO$1)
+SUMIFS(#REF!,#REF!,"Lấy",#REF!,BO$2,#REF!,BO$3,#REF!,BO$1,#REF!,$L108)</f>
        <v>#REF!</v>
      </c>
      <c r="BP108" s="335" t="e">
        <f>SUMIFS(#REF!,#REF!,BP$2,#REF!,BP$3,#REF!,$L108,#REF!,BP$1)
+SUMIFS(#REF!,#REF!,BP$2,#REF!,BP$3,#REF!,$L108,#REF!,BP$1)
+SUMIFS(#REF!,#REF!,"Lấy",#REF!,BP$2,#REF!,BP$3,#REF!,BP$1,#REF!,$L108)</f>
        <v>#REF!</v>
      </c>
      <c r="BQ108" s="335" t="e">
        <f>SUMIFS(#REF!,#REF!,BQ$2,#REF!,BQ$3,#REF!,$L108,#REF!,BQ$1)
+SUMIFS(#REF!,#REF!,BQ$2,#REF!,BQ$3,#REF!,$L108,#REF!,BQ$1)
+SUMIFS(#REF!,#REF!,"Lấy",#REF!,BQ$2,#REF!,BQ$3,#REF!,BQ$1,#REF!,$L108)</f>
        <v>#REF!</v>
      </c>
      <c r="BR108" s="335" t="e">
        <f>SUMIFS(#REF!,#REF!,BR$2,#REF!,BR$3,#REF!,$L108,#REF!,BR$1)
+SUMIFS(#REF!,#REF!,BR$2,#REF!,BR$3,#REF!,$L108,#REF!,BR$1)
+SUMIFS(#REF!,#REF!,"Lấy",#REF!,BR$2,#REF!,BR$3,#REF!,BR$1,#REF!,$L108)</f>
        <v>#REF!</v>
      </c>
      <c r="BS108" s="335" t="e">
        <f>SUMIFS(#REF!,#REF!,BS$2,#REF!,BS$3,#REF!,$L108,#REF!,BS$1)
+SUMIFS(#REF!,#REF!,BS$2,#REF!,BS$3,#REF!,$L108,#REF!,BS$1)
+SUMIFS(#REF!,#REF!,"Lấy",#REF!,BS$2,#REF!,BS$3,#REF!,BS$1,#REF!,$L108)</f>
        <v>#REF!</v>
      </c>
      <c r="BT108" s="336" t="e">
        <f t="shared" si="12"/>
        <v>#REF!</v>
      </c>
      <c r="BV108" s="331">
        <v>0</v>
      </c>
      <c r="BW108" s="331">
        <v>0</v>
      </c>
      <c r="BX108" s="331">
        <v>0</v>
      </c>
      <c r="BY108" s="331">
        <v>0</v>
      </c>
      <c r="BZ108" s="331">
        <v>0</v>
      </c>
      <c r="CA108" s="331">
        <v>0</v>
      </c>
      <c r="CB108" s="331">
        <v>0</v>
      </c>
      <c r="CC108" s="331">
        <v>0</v>
      </c>
      <c r="CD108" s="331">
        <v>0</v>
      </c>
      <c r="CE108" s="331">
        <v>0</v>
      </c>
      <c r="CF108" s="331">
        <v>0</v>
      </c>
      <c r="CG108" s="331">
        <v>0</v>
      </c>
      <c r="CH108" s="336">
        <f t="shared" si="13"/>
        <v>0</v>
      </c>
      <c r="CI108" s="377">
        <f t="shared" si="14"/>
        <v>0</v>
      </c>
      <c r="CJ108" s="331">
        <v>0</v>
      </c>
      <c r="CK108" s="331">
        <v>0</v>
      </c>
      <c r="CL108" s="331">
        <v>0</v>
      </c>
      <c r="CM108" s="331">
        <v>0</v>
      </c>
      <c r="CN108" s="331">
        <v>0</v>
      </c>
      <c r="CO108" s="335"/>
      <c r="CP108" s="335"/>
      <c r="CQ108" s="335"/>
      <c r="CR108" s="335"/>
      <c r="CS108" s="335"/>
      <c r="CT108" s="335"/>
      <c r="CU108" s="335"/>
      <c r="CV108" s="336">
        <f t="shared" si="15"/>
        <v>0</v>
      </c>
      <c r="CX108" s="1033"/>
    </row>
    <row r="109" spans="1:102" ht="27.6" x14ac:dyDescent="0.25">
      <c r="B109" s="172">
        <f>IF(C109=0,"",MAX($B$7:B108)+1)</f>
        <v>101</v>
      </c>
      <c r="C109" s="21">
        <v>6423006501</v>
      </c>
      <c r="D109" s="9" t="str">
        <f>_xlfn.XLOOKUP(C109,'COA_DTGroup_Update 20260428'!$C$410:$C$854,'COA_DTGroup_Update 20260428'!$A$410:$A$854,"")</f>
        <v>Chi Phí bảo trì</v>
      </c>
      <c r="E109" s="9" t="s">
        <v>173</v>
      </c>
      <c r="F109" s="21" t="s">
        <v>876</v>
      </c>
      <c r="G109" s="171" t="s">
        <v>896</v>
      </c>
      <c r="H109" s="179">
        <f>VLOOKUP(C109,'COA_DTGroup_Update 20260428'!C:D,2,0)</f>
        <v>642</v>
      </c>
      <c r="I109" s="179">
        <v>48</v>
      </c>
      <c r="J109" s="198" t="s">
        <v>173</v>
      </c>
      <c r="K109" s="222" t="s">
        <v>226</v>
      </c>
      <c r="L109" s="1051" t="s">
        <v>2205</v>
      </c>
      <c r="M109" s="287" t="s">
        <v>2259</v>
      </c>
      <c r="N109" s="1039"/>
      <c r="O109" s="1039" t="s">
        <v>2205</v>
      </c>
      <c r="P109" s="1" t="b">
        <v>0</v>
      </c>
      <c r="R109" s="333" t="e">
        <f>SUMIFS(#REF!,#REF!,R$2,#REF!,R$3,#REF!,$L109,#REF!,R$1)
+SUMIFS(#REF!,#REF!,R$2,#REF!,R$3,#REF!,$L109,#REF!,R$1)
+SUMIFS(#REF!,#REF!,"Lấy",#REF!,R$2,#REF!,R$3,#REF!,R$1,#REF!,$L109)</f>
        <v>#REF!</v>
      </c>
      <c r="S109" s="333" t="e">
        <f>SUMIFS(#REF!,#REF!,S$2,#REF!,S$3,#REF!,$L109,#REF!,S$1)
+SUMIFS(#REF!,#REF!,S$2,#REF!,S$3,#REF!,$L109,#REF!,S$1)
+SUMIFS(#REF!,#REF!,"Lấy",#REF!,S$2,#REF!,S$3,#REF!,S$1,#REF!,$L109)</f>
        <v>#REF!</v>
      </c>
      <c r="T109" s="333" t="e">
        <f>SUMIFS(#REF!,#REF!,T$2,#REF!,T$3,#REF!,$L109,#REF!,T$1)
+SUMIFS(#REF!,#REF!,T$2,#REF!,T$3,#REF!,$L109,#REF!,T$1)
+SUMIFS(#REF!,#REF!,"Lấy",#REF!,T$2,#REF!,T$3,#REF!,T$1,#REF!,$L109)</f>
        <v>#REF!</v>
      </c>
      <c r="U109" s="333" t="e">
        <f>SUMIFS(#REF!,#REF!,U$2,#REF!,U$3,#REF!,$L109,#REF!,U$1)
+SUMIFS(#REF!,#REF!,U$2,#REF!,U$3,#REF!,$L109,#REF!,U$1)
+SUMIFS(#REF!,#REF!,"Lấy",#REF!,U$2,#REF!,U$3,#REF!,U$1,#REF!,$L109)</f>
        <v>#REF!</v>
      </c>
      <c r="V109" s="333" t="e">
        <f>SUMIFS(#REF!,#REF!,V$2,#REF!,V$3,#REF!,$L109,#REF!,V$1)
+SUMIFS(#REF!,#REF!,V$2,#REF!,V$3,#REF!,$L109,#REF!,V$1)
+SUMIFS(#REF!,#REF!,"Lấy",#REF!,V$2,#REF!,V$3,#REF!,V$1,#REF!,$L109)</f>
        <v>#REF!</v>
      </c>
      <c r="W109" s="333" t="e">
        <f>SUMIFS(#REF!,#REF!,W$2,#REF!,W$3,#REF!,$L109,#REF!,W$1)
+SUMIFS(#REF!,#REF!,W$2,#REF!,W$3,#REF!,$L109,#REF!,W$1)
+SUMIFS(#REF!,#REF!,"Lấy",#REF!,W$2,#REF!,W$3,#REF!,W$1,#REF!,$L109)</f>
        <v>#REF!</v>
      </c>
      <c r="X109" s="333" t="e">
        <f>SUMIFS(#REF!,#REF!,X$2,#REF!,X$3,#REF!,$L109,#REF!,X$1)
+SUMIFS(#REF!,#REF!,X$2,#REF!,X$3,#REF!,$L109,#REF!,X$1)
+SUMIFS(#REF!,#REF!,"Lấy",#REF!,X$2,#REF!,X$3,#REF!,X$1,#REF!,$L109)</f>
        <v>#REF!</v>
      </c>
      <c r="Y109" s="333" t="e">
        <f>SUMIFS(#REF!,#REF!,Y$2,#REF!,Y$3,#REF!,$L109,#REF!,Y$1)
+SUMIFS(#REF!,#REF!,Y$2,#REF!,Y$3,#REF!,$L109,#REF!,Y$1)
+SUMIFS(#REF!,#REF!,"Lấy",#REF!,Y$2,#REF!,Y$3,#REF!,Y$1,#REF!,$L109)</f>
        <v>#REF!</v>
      </c>
      <c r="Z109" s="333" t="e">
        <f>SUMIFS(#REF!,#REF!,Z$2,#REF!,Z$3,#REF!,$L109,#REF!,Z$1)
+SUMIFS(#REF!,#REF!,Z$2,#REF!,Z$3,#REF!,$L109,#REF!,Z$1)
+SUMIFS(#REF!,#REF!,"Lấy",#REF!,Z$2,#REF!,Z$3,#REF!,Z$1,#REF!,$L109)</f>
        <v>#REF!</v>
      </c>
      <c r="AA109" s="333" t="e">
        <f>SUMIFS(#REF!,#REF!,AA$2,#REF!,AA$3,#REF!,$L109,#REF!,AA$1)
+SUMIFS(#REF!,#REF!,AA$2,#REF!,AA$3,#REF!,$L109,#REF!,AA$1)
+SUMIFS(#REF!,#REF!,"Lấy",#REF!,AA$2,#REF!,AA$3,#REF!,AA$1,#REF!,$L109)</f>
        <v>#REF!</v>
      </c>
      <c r="AB109" s="333" t="e">
        <f>SUMIFS(#REF!,#REF!,AB$2,#REF!,AB$3,#REF!,$L109,#REF!,AB$1)
+SUMIFS(#REF!,#REF!,AB$2,#REF!,AB$3,#REF!,$L109,#REF!,AB$1)
+SUMIFS(#REF!,#REF!,"Lấy",#REF!,AB$2,#REF!,AB$3,#REF!,AB$1,#REF!,$L109)</f>
        <v>#REF!</v>
      </c>
      <c r="AC109" s="333" t="e">
        <f>SUMIFS(#REF!,#REF!,AC$2,#REF!,AC$3,#REF!,$L109,#REF!,AC$1)
+SUMIFS(#REF!,#REF!,AC$2,#REF!,AC$3,#REF!,$L109,#REF!,AC$1)
+SUMIFS(#REF!,#REF!,"Lấy",#REF!,AC$2,#REF!,AC$3,#REF!,AC$1,#REF!,$L109)</f>
        <v>#REF!</v>
      </c>
      <c r="AD109" s="334" t="e">
        <f t="shared" si="9"/>
        <v>#REF!</v>
      </c>
      <c r="AF109" s="333" t="e">
        <f>SUMIFS(#REF!,#REF!,AF$2,#REF!,AF$3,#REF!,$L109,#REF!,AF$1)
+SUMIFS(#REF!,#REF!,AF$2,#REF!,AF$3,#REF!,$L109,#REF!,AF$1)
+SUMIFS(#REF!,#REF!,"Lấy",#REF!,AF$2,#REF!,AF$3,#REF!,AF$1,#REF!,$L109)</f>
        <v>#REF!</v>
      </c>
      <c r="AG109" s="333" t="e">
        <f>SUMIFS(#REF!,#REF!,AG$2,#REF!,AG$3,#REF!,$L109,#REF!,AG$1)
+SUMIFS(#REF!,#REF!,AG$2,#REF!,AG$3,#REF!,$L109,#REF!,AG$1)
+SUMIFS(#REF!,#REF!,"Lấy",#REF!,AG$2,#REF!,AG$3,#REF!,AG$1,#REF!,$L109)</f>
        <v>#REF!</v>
      </c>
      <c r="AH109" s="333" t="e">
        <f>SUMIFS(#REF!,#REF!,AH$2,#REF!,AH$3,#REF!,$L109,#REF!,AH$1)
+SUMIFS(#REF!,#REF!,AH$2,#REF!,AH$3,#REF!,$L109,#REF!,AH$1)
+SUMIFS(#REF!,#REF!,"Lấy",#REF!,AH$2,#REF!,AH$3,#REF!,AH$1,#REF!,$L109)</f>
        <v>#REF!</v>
      </c>
      <c r="AI109" s="333" t="e">
        <f>SUMIFS(#REF!,#REF!,AI$2,#REF!,AI$3,#REF!,$L109,#REF!,AI$1)
+SUMIFS(#REF!,#REF!,AI$2,#REF!,AI$3,#REF!,$L109,#REF!,AI$1)
+SUMIFS(#REF!,#REF!,"Lấy",#REF!,AI$2,#REF!,AI$3,#REF!,AI$1,#REF!,$L109)</f>
        <v>#REF!</v>
      </c>
      <c r="AJ109" s="333" t="e">
        <f>SUMIFS(#REF!,#REF!,AJ$2,#REF!,AJ$3,#REF!,$L109,#REF!,AJ$1)
+SUMIFS(#REF!,#REF!,AJ$2,#REF!,AJ$3,#REF!,$L109,#REF!,AJ$1)
+SUMIFS(#REF!,#REF!,"Lấy",#REF!,AJ$2,#REF!,AJ$3,#REF!,AJ$1,#REF!,$L109)</f>
        <v>#REF!</v>
      </c>
      <c r="AK109" s="333" t="e">
        <f>SUMIFS(#REF!,#REF!,AK$2,#REF!,AK$3,#REF!,$L109,#REF!,AK$1)
+SUMIFS(#REF!,#REF!,AK$2,#REF!,AK$3,#REF!,$L109,#REF!,AK$1)
+SUMIFS(#REF!,#REF!,"Lấy",#REF!,AK$2,#REF!,AK$3,#REF!,AK$1,#REF!,$L109)</f>
        <v>#REF!</v>
      </c>
      <c r="AL109" s="333" t="e">
        <f>SUMIFS(#REF!,#REF!,AL$2,#REF!,AL$3,#REF!,$L109,#REF!,AL$1)
+SUMIFS(#REF!,#REF!,AL$2,#REF!,AL$3,#REF!,$L109,#REF!,AL$1)
+SUMIFS(#REF!,#REF!,"Lấy",#REF!,AL$2,#REF!,AL$3,#REF!,AL$1,#REF!,$L109)</f>
        <v>#REF!</v>
      </c>
      <c r="AM109" s="333" t="e">
        <f>SUMIFS(#REF!,#REF!,AM$2,#REF!,AM$3,#REF!,$L109,#REF!,AM$1)
+SUMIFS(#REF!,#REF!,AM$2,#REF!,AM$3,#REF!,$L109,#REF!,AM$1)
+SUMIFS(#REF!,#REF!,"Lấy",#REF!,AM$2,#REF!,AM$3,#REF!,AM$1,#REF!,$L109)</f>
        <v>#REF!</v>
      </c>
      <c r="AN109" s="333" t="e">
        <f>SUMIFS(#REF!,#REF!,AN$2,#REF!,AN$3,#REF!,$L109,#REF!,AN$1)
+SUMIFS(#REF!,#REF!,AN$2,#REF!,AN$3,#REF!,$L109,#REF!,AN$1)
+SUMIFS(#REF!,#REF!,"Lấy",#REF!,AN$2,#REF!,AN$3,#REF!,AN$1,#REF!,$L109)</f>
        <v>#REF!</v>
      </c>
      <c r="AO109" s="333" t="e">
        <f>SUMIFS(#REF!,#REF!,AO$2,#REF!,AO$3,#REF!,$L109,#REF!,AO$1)
+SUMIFS(#REF!,#REF!,AO$2,#REF!,AO$3,#REF!,$L109,#REF!,AO$1)
+SUMIFS(#REF!,#REF!,"Lấy",#REF!,AO$2,#REF!,AO$3,#REF!,AO$1,#REF!,$L109)</f>
        <v>#REF!</v>
      </c>
      <c r="AP109" s="333" t="e">
        <f>SUMIFS(#REF!,#REF!,AP$2,#REF!,AP$3,#REF!,$L109,#REF!,AP$1)
+SUMIFS(#REF!,#REF!,AP$2,#REF!,AP$3,#REF!,$L109,#REF!,AP$1)
+SUMIFS(#REF!,#REF!,"Lấy",#REF!,AP$2,#REF!,AP$3,#REF!,AP$1,#REF!,$L109)</f>
        <v>#REF!</v>
      </c>
      <c r="AQ109" s="333" t="e">
        <f>SUMIFS(#REF!,#REF!,AQ$2,#REF!,AQ$3,#REF!,$L109,#REF!,AQ$1)
+SUMIFS(#REF!,#REF!,AQ$2,#REF!,AQ$3,#REF!,$L109,#REF!,AQ$1)
+SUMIFS(#REF!,#REF!,"Lấy",#REF!,AQ$2,#REF!,AQ$3,#REF!,AQ$1,#REF!,$L109)</f>
        <v>#REF!</v>
      </c>
      <c r="AR109" s="334" t="e">
        <f t="shared" si="10"/>
        <v>#REF!</v>
      </c>
      <c r="AT109" s="333" t="e">
        <f>SUMIFS(#REF!,#REF!,AT$2,#REF!,AT$3,#REF!,$L109,#REF!,AT$1)
+SUMIFS(#REF!,#REF!,AT$2,#REF!,AT$3,#REF!,$L109,#REF!,AT$1)
+SUMIFS(#REF!,#REF!,"Lấy",#REF!,AT$2,#REF!,AT$3,#REF!,AT$1,#REF!,$L109)</f>
        <v>#REF!</v>
      </c>
      <c r="AU109" s="333" t="e">
        <f>SUMIFS(#REF!,#REF!,AU$2,#REF!,AU$3,#REF!,$L109,#REF!,AU$1)
+SUMIFS(#REF!,#REF!,AU$2,#REF!,AU$3,#REF!,$L109,#REF!,AU$1)
+SUMIFS(#REF!,#REF!,"Lấy",#REF!,AU$2,#REF!,AU$3,#REF!,AU$1,#REF!,$L109)</f>
        <v>#REF!</v>
      </c>
      <c r="AV109" s="333" t="e">
        <f>SUMIFS(#REF!,#REF!,AV$2,#REF!,AV$3,#REF!,$L109,#REF!,AV$1)
+SUMIFS(#REF!,#REF!,AV$2,#REF!,AV$3,#REF!,$L109,#REF!,AV$1)
+SUMIFS(#REF!,#REF!,"Lấy",#REF!,AV$2,#REF!,AV$3,#REF!,AV$1,#REF!,$L109)</f>
        <v>#REF!</v>
      </c>
      <c r="AW109" s="333" t="e">
        <f>SUMIFS(#REF!,#REF!,AW$2,#REF!,AW$3,#REF!,$L109,#REF!,AW$1)
+SUMIFS(#REF!,#REF!,AW$2,#REF!,AW$3,#REF!,$L109,#REF!,AW$1)
+SUMIFS(#REF!,#REF!,"Lấy",#REF!,AW$2,#REF!,AW$3,#REF!,AW$1,#REF!,$L109)</f>
        <v>#REF!</v>
      </c>
      <c r="AX109" s="333" t="e">
        <f>SUMIFS(#REF!,#REF!,AX$2,#REF!,AX$3,#REF!,$L109,#REF!,AX$1)
+SUMIFS(#REF!,#REF!,AX$2,#REF!,AX$3,#REF!,$L109,#REF!,AX$1)
+SUMIFS(#REF!,#REF!,"Lấy",#REF!,AX$2,#REF!,AX$3,#REF!,AX$1,#REF!,$L109)</f>
        <v>#REF!</v>
      </c>
      <c r="AY109" s="333" t="e">
        <f>SUMIFS(#REF!,#REF!,AY$2,#REF!,AY$3,#REF!,$L109,#REF!,AY$1)
+SUMIFS(#REF!,#REF!,AY$2,#REF!,AY$3,#REF!,$L109,#REF!,AY$1)
+SUMIFS(#REF!,#REF!,"Lấy",#REF!,AY$2,#REF!,AY$3,#REF!,AY$1,#REF!,$L109)</f>
        <v>#REF!</v>
      </c>
      <c r="AZ109" s="333" t="e">
        <f>SUMIFS(#REF!,#REF!,AZ$2,#REF!,AZ$3,#REF!,$L109,#REF!,AZ$1)
+SUMIFS(#REF!,#REF!,AZ$2,#REF!,AZ$3,#REF!,$L109,#REF!,AZ$1)
+SUMIFS(#REF!,#REF!,"Lấy",#REF!,AZ$2,#REF!,AZ$3,#REF!,AZ$1,#REF!,$L109)</f>
        <v>#REF!</v>
      </c>
      <c r="BA109" s="333" t="e">
        <f>SUMIFS(#REF!,#REF!,BA$2,#REF!,BA$3,#REF!,$L109,#REF!,BA$1)
+SUMIFS(#REF!,#REF!,BA$2,#REF!,BA$3,#REF!,$L109,#REF!,BA$1)
+SUMIFS(#REF!,#REF!,"Lấy",#REF!,BA$2,#REF!,BA$3,#REF!,BA$1,#REF!,$L109)</f>
        <v>#REF!</v>
      </c>
      <c r="BB109" s="333" t="e">
        <f>SUMIFS(#REF!,#REF!,BB$2,#REF!,BB$3,#REF!,$L109,#REF!,BB$1)
+SUMIFS(#REF!,#REF!,BB$2,#REF!,BB$3,#REF!,$L109,#REF!,BB$1)
+SUMIFS(#REF!,#REF!,"Lấy",#REF!,BB$2,#REF!,BB$3,#REF!,BB$1,#REF!,$L109)</f>
        <v>#REF!</v>
      </c>
      <c r="BC109" s="333" t="e">
        <f>SUMIFS(#REF!,#REF!,BC$2,#REF!,BC$3,#REF!,$L109,#REF!,BC$1)
+SUMIFS(#REF!,#REF!,BC$2,#REF!,BC$3,#REF!,$L109,#REF!,BC$1)
+SUMIFS(#REF!,#REF!,"Lấy",#REF!,BC$2,#REF!,BC$3,#REF!,BC$1,#REF!,$L109)</f>
        <v>#REF!</v>
      </c>
      <c r="BD109" s="333" t="e">
        <f>SUMIFS(#REF!,#REF!,BD$2,#REF!,BD$3,#REF!,$L109,#REF!,BD$1)
+SUMIFS(#REF!,#REF!,BD$2,#REF!,BD$3,#REF!,$L109,#REF!,BD$1)
+SUMIFS(#REF!,#REF!,"Lấy",#REF!,BD$2,#REF!,BD$3,#REF!,BD$1,#REF!,$L109)</f>
        <v>#REF!</v>
      </c>
      <c r="BE109" s="333" t="e">
        <f>SUMIFS(#REF!,#REF!,BE$2,#REF!,BE$3,#REF!,$L109,#REF!,BE$1)
+SUMIFS(#REF!,#REF!,BE$2,#REF!,BE$3,#REF!,$L109,#REF!,BE$1)
+SUMIFS(#REF!,#REF!,"Lấy",#REF!,BE$2,#REF!,BE$3,#REF!,BE$1,#REF!,$L109)</f>
        <v>#REF!</v>
      </c>
      <c r="BF109" s="334" t="e">
        <f t="shared" si="11"/>
        <v>#REF!</v>
      </c>
      <c r="BH109" s="333" t="e">
        <f>SUMIFS(#REF!,#REF!,BH$2,#REF!,BH$3,#REF!,$L109,#REF!,BH$1)
+SUMIFS(#REF!,#REF!,BH$2,#REF!,BH$3,#REF!,$L109,#REF!,BH$1)
+SUMIFS(#REF!,#REF!,"Lấy",#REF!,BH$2,#REF!,BH$3,#REF!,BH$1,#REF!,$L109)</f>
        <v>#REF!</v>
      </c>
      <c r="BI109" s="333" t="e">
        <f>SUMIFS(#REF!,#REF!,BI$2,#REF!,BI$3,#REF!,$L109,#REF!,BI$1)
+SUMIFS(#REF!,#REF!,BI$2,#REF!,BI$3,#REF!,$L109,#REF!,BI$1)
+SUMIFS(#REF!,#REF!,"Lấy",#REF!,BI$2,#REF!,BI$3,#REF!,BI$1,#REF!,$L109)</f>
        <v>#REF!</v>
      </c>
      <c r="BJ109" s="333" t="e">
        <f>SUMIFS(#REF!,#REF!,BJ$2,#REF!,BJ$3,#REF!,$L109,#REF!,BJ$1)
+SUMIFS(#REF!,#REF!,BJ$2,#REF!,BJ$3,#REF!,$L109,#REF!,BJ$1)
+SUMIFS(#REF!,#REF!,"Lấy",#REF!,BJ$2,#REF!,BJ$3,#REF!,BJ$1,#REF!,$L109)</f>
        <v>#REF!</v>
      </c>
      <c r="BK109" s="333" t="e">
        <f>SUMIFS(#REF!,#REF!,BK$2,#REF!,BK$3,#REF!,$L109,#REF!,BK$1)
+SUMIFS(#REF!,#REF!,BK$2,#REF!,BK$3,#REF!,$L109,#REF!,BK$1)
+SUMIFS(#REF!,#REF!,"Lấy",#REF!,BK$2,#REF!,BK$3,#REF!,BK$1,#REF!,$L109)</f>
        <v>#REF!</v>
      </c>
      <c r="BL109" s="333" t="e">
        <f>SUMIFS(#REF!,#REF!,BL$2,#REF!,BL$3,#REF!,$L109,#REF!,BL$1)
+SUMIFS(#REF!,#REF!,BL$2,#REF!,BL$3,#REF!,$L109,#REF!,BL$1)
+SUMIFS(#REF!,#REF!,"Lấy",#REF!,BL$2,#REF!,BL$3,#REF!,BL$1,#REF!,$L109)</f>
        <v>#REF!</v>
      </c>
      <c r="BM109" s="333" t="e">
        <f>SUMIFS(#REF!,#REF!,BM$2,#REF!,BM$3,#REF!,$L109,#REF!,BM$1)
+SUMIFS(#REF!,#REF!,BM$2,#REF!,BM$3,#REF!,$L109,#REF!,BM$1)
+SUMIFS(#REF!,#REF!,"Lấy",#REF!,BM$2,#REF!,BM$3,#REF!,BM$1,#REF!,$L109)</f>
        <v>#REF!</v>
      </c>
      <c r="BN109" s="333" t="e">
        <f>SUMIFS(#REF!,#REF!,BN$2,#REF!,BN$3,#REF!,$L109,#REF!,BN$1)
+SUMIFS(#REF!,#REF!,BN$2,#REF!,BN$3,#REF!,$L109,#REF!,BN$1)
+SUMIFS(#REF!,#REF!,"Lấy",#REF!,BN$2,#REF!,BN$3,#REF!,BN$1,#REF!,$L109)</f>
        <v>#REF!</v>
      </c>
      <c r="BO109" s="333" t="e">
        <f>SUMIFS(#REF!,#REF!,BO$2,#REF!,BO$3,#REF!,$L109,#REF!,BO$1)
+SUMIFS(#REF!,#REF!,BO$2,#REF!,BO$3,#REF!,$L109,#REF!,BO$1)
+SUMIFS(#REF!,#REF!,"Lấy",#REF!,BO$2,#REF!,BO$3,#REF!,BO$1,#REF!,$L109)</f>
        <v>#REF!</v>
      </c>
      <c r="BP109" s="333" t="e">
        <f>SUMIFS(#REF!,#REF!,BP$2,#REF!,BP$3,#REF!,$L109,#REF!,BP$1)
+SUMIFS(#REF!,#REF!,BP$2,#REF!,BP$3,#REF!,$L109,#REF!,BP$1)
+SUMIFS(#REF!,#REF!,"Lấy",#REF!,BP$2,#REF!,BP$3,#REF!,BP$1,#REF!,$L109)</f>
        <v>#REF!</v>
      </c>
      <c r="BQ109" s="333" t="e">
        <f>SUMIFS(#REF!,#REF!,BQ$2,#REF!,BQ$3,#REF!,$L109,#REF!,BQ$1)
+SUMIFS(#REF!,#REF!,BQ$2,#REF!,BQ$3,#REF!,$L109,#REF!,BQ$1)
+SUMIFS(#REF!,#REF!,"Lấy",#REF!,BQ$2,#REF!,BQ$3,#REF!,BQ$1,#REF!,$L109)</f>
        <v>#REF!</v>
      </c>
      <c r="BR109" s="333" t="e">
        <f>SUMIFS(#REF!,#REF!,BR$2,#REF!,BR$3,#REF!,$L109,#REF!,BR$1)
+SUMIFS(#REF!,#REF!,BR$2,#REF!,BR$3,#REF!,$L109,#REF!,BR$1)
+SUMIFS(#REF!,#REF!,"Lấy",#REF!,BR$2,#REF!,BR$3,#REF!,BR$1,#REF!,$L109)</f>
        <v>#REF!</v>
      </c>
      <c r="BS109" s="333" t="e">
        <f>SUMIFS(#REF!,#REF!,BS$2,#REF!,BS$3,#REF!,$L109,#REF!,BS$1)
+SUMIFS(#REF!,#REF!,BS$2,#REF!,BS$3,#REF!,$L109,#REF!,BS$1)
+SUMIFS(#REF!,#REF!,"Lấy",#REF!,BS$2,#REF!,BS$3,#REF!,BS$1,#REF!,$L109)</f>
        <v>#REF!</v>
      </c>
      <c r="BT109" s="334" t="e">
        <f t="shared" si="12"/>
        <v>#REF!</v>
      </c>
      <c r="BV109" s="331">
        <v>0</v>
      </c>
      <c r="BW109" s="331">
        <v>0</v>
      </c>
      <c r="BX109" s="331">
        <v>0</v>
      </c>
      <c r="BY109" s="331">
        <v>0</v>
      </c>
      <c r="BZ109" s="331">
        <v>0</v>
      </c>
      <c r="CA109" s="331">
        <v>0</v>
      </c>
      <c r="CB109" s="331">
        <v>0</v>
      </c>
      <c r="CC109" s="331">
        <v>0</v>
      </c>
      <c r="CD109" s="331">
        <v>0</v>
      </c>
      <c r="CE109" s="331">
        <v>0</v>
      </c>
      <c r="CF109" s="331">
        <v>0</v>
      </c>
      <c r="CG109" s="331">
        <v>0</v>
      </c>
      <c r="CH109" s="334">
        <f t="shared" si="13"/>
        <v>0</v>
      </c>
      <c r="CI109" s="377">
        <f t="shared" si="14"/>
        <v>0</v>
      </c>
      <c r="CJ109" s="331">
        <v>0</v>
      </c>
      <c r="CK109" s="331">
        <v>0</v>
      </c>
      <c r="CL109" s="331">
        <v>0</v>
      </c>
      <c r="CM109" s="331">
        <v>0</v>
      </c>
      <c r="CN109" s="331">
        <v>0</v>
      </c>
      <c r="CO109" s="333"/>
      <c r="CP109" s="333"/>
      <c r="CQ109" s="333"/>
      <c r="CR109" s="333"/>
      <c r="CS109" s="333"/>
      <c r="CT109" s="333"/>
      <c r="CU109" s="333"/>
      <c r="CV109" s="334">
        <f t="shared" si="15"/>
        <v>0</v>
      </c>
      <c r="CX109" s="1033"/>
    </row>
    <row r="110" spans="1:102" s="3" customFormat="1" ht="41.4" x14ac:dyDescent="0.25">
      <c r="A110" s="191"/>
      <c r="B110" s="212">
        <f>IF(C110=0,"",MAX($B$7:B109)+1)</f>
        <v>102</v>
      </c>
      <c r="C110" s="204">
        <v>6427006501</v>
      </c>
      <c r="D110" s="205" t="str">
        <f>_xlfn.XLOOKUP(C110,'COA_DTGroup_Update 20260428'!$C$410:$C$854,'COA_DTGroup_Update 20260428'!$A$410:$A$854,"")</f>
        <v>Chi Phí bảo trì</v>
      </c>
      <c r="E110" s="205"/>
      <c r="F110" s="204" t="s">
        <v>876</v>
      </c>
      <c r="G110" s="205" t="s">
        <v>898</v>
      </c>
      <c r="H110" s="200">
        <f>VLOOKUP(C110,'COA_DTGroup_Update 20260428'!C:D,2,0)</f>
        <v>642</v>
      </c>
      <c r="I110" s="200">
        <v>48</v>
      </c>
      <c r="J110" s="201" t="s">
        <v>173</v>
      </c>
      <c r="K110" s="223" t="s">
        <v>226</v>
      </c>
      <c r="L110" s="286" t="s">
        <v>510</v>
      </c>
      <c r="M110" s="289" t="s">
        <v>2283</v>
      </c>
      <c r="N110" s="284"/>
      <c r="O110" s="284" t="s">
        <v>510</v>
      </c>
      <c r="P110" s="1" t="b">
        <v>1</v>
      </c>
      <c r="R110" s="335" t="e">
        <f>SUMIFS(#REF!,#REF!,R$2,#REF!,R$3,#REF!,$L110,#REF!,R$1)
+SUMIFS(#REF!,#REF!,R$2,#REF!,R$3,#REF!,$L110,#REF!,R$1)
+SUMIFS(#REF!,#REF!,"Lấy",#REF!,R$2,#REF!,R$3,#REF!,R$1,#REF!,$L110)</f>
        <v>#REF!</v>
      </c>
      <c r="S110" s="335" t="e">
        <f>SUMIFS(#REF!,#REF!,S$2,#REF!,S$3,#REF!,$L110,#REF!,S$1)
+SUMIFS(#REF!,#REF!,S$2,#REF!,S$3,#REF!,$L110,#REF!,S$1)
+SUMIFS(#REF!,#REF!,"Lấy",#REF!,S$2,#REF!,S$3,#REF!,S$1,#REF!,$L110)</f>
        <v>#REF!</v>
      </c>
      <c r="T110" s="335" t="e">
        <f>SUMIFS(#REF!,#REF!,T$2,#REF!,T$3,#REF!,$L110,#REF!,T$1)
+SUMIFS(#REF!,#REF!,T$2,#REF!,T$3,#REF!,$L110,#REF!,T$1)
+SUMIFS(#REF!,#REF!,"Lấy",#REF!,T$2,#REF!,T$3,#REF!,T$1,#REF!,$L110)</f>
        <v>#REF!</v>
      </c>
      <c r="U110" s="335" t="e">
        <f>SUMIFS(#REF!,#REF!,U$2,#REF!,U$3,#REF!,$L110,#REF!,U$1)
+SUMIFS(#REF!,#REF!,U$2,#REF!,U$3,#REF!,$L110,#REF!,U$1)
+SUMIFS(#REF!,#REF!,"Lấy",#REF!,U$2,#REF!,U$3,#REF!,U$1,#REF!,$L110)</f>
        <v>#REF!</v>
      </c>
      <c r="V110" s="335" t="e">
        <f>SUMIFS(#REF!,#REF!,V$2,#REF!,V$3,#REF!,$L110,#REF!,V$1)
+SUMIFS(#REF!,#REF!,V$2,#REF!,V$3,#REF!,$L110,#REF!,V$1)
+SUMIFS(#REF!,#REF!,"Lấy",#REF!,V$2,#REF!,V$3,#REF!,V$1,#REF!,$L110)</f>
        <v>#REF!</v>
      </c>
      <c r="W110" s="335" t="e">
        <f>SUMIFS(#REF!,#REF!,W$2,#REF!,W$3,#REF!,$L110,#REF!,W$1)
+SUMIFS(#REF!,#REF!,W$2,#REF!,W$3,#REF!,$L110,#REF!,W$1)
+SUMIFS(#REF!,#REF!,"Lấy",#REF!,W$2,#REF!,W$3,#REF!,W$1,#REF!,$L110)</f>
        <v>#REF!</v>
      </c>
      <c r="X110" s="335" t="e">
        <f>SUMIFS(#REF!,#REF!,X$2,#REF!,X$3,#REF!,$L110,#REF!,X$1)
+SUMIFS(#REF!,#REF!,X$2,#REF!,X$3,#REF!,$L110,#REF!,X$1)
+SUMIFS(#REF!,#REF!,"Lấy",#REF!,X$2,#REF!,X$3,#REF!,X$1,#REF!,$L110)</f>
        <v>#REF!</v>
      </c>
      <c r="Y110" s="335" t="e">
        <f>SUMIFS(#REF!,#REF!,Y$2,#REF!,Y$3,#REF!,$L110,#REF!,Y$1)
+SUMIFS(#REF!,#REF!,Y$2,#REF!,Y$3,#REF!,$L110,#REF!,Y$1)
+SUMIFS(#REF!,#REF!,"Lấy",#REF!,Y$2,#REF!,Y$3,#REF!,Y$1,#REF!,$L110)</f>
        <v>#REF!</v>
      </c>
      <c r="Z110" s="335" t="e">
        <f>SUMIFS(#REF!,#REF!,Z$2,#REF!,Z$3,#REF!,$L110,#REF!,Z$1)
+SUMIFS(#REF!,#REF!,Z$2,#REF!,Z$3,#REF!,$L110,#REF!,Z$1)
+SUMIFS(#REF!,#REF!,"Lấy",#REF!,Z$2,#REF!,Z$3,#REF!,Z$1,#REF!,$L110)</f>
        <v>#REF!</v>
      </c>
      <c r="AA110" s="335" t="e">
        <f>SUMIFS(#REF!,#REF!,AA$2,#REF!,AA$3,#REF!,$L110,#REF!,AA$1)
+SUMIFS(#REF!,#REF!,AA$2,#REF!,AA$3,#REF!,$L110,#REF!,AA$1)
+SUMIFS(#REF!,#REF!,"Lấy",#REF!,AA$2,#REF!,AA$3,#REF!,AA$1,#REF!,$L110)</f>
        <v>#REF!</v>
      </c>
      <c r="AB110" s="335" t="e">
        <f>SUMIFS(#REF!,#REF!,AB$2,#REF!,AB$3,#REF!,$L110,#REF!,AB$1)
+SUMIFS(#REF!,#REF!,AB$2,#REF!,AB$3,#REF!,$L110,#REF!,AB$1)
+SUMIFS(#REF!,#REF!,"Lấy",#REF!,AB$2,#REF!,AB$3,#REF!,AB$1,#REF!,$L110)</f>
        <v>#REF!</v>
      </c>
      <c r="AC110" s="335" t="e">
        <f>SUMIFS(#REF!,#REF!,AC$2,#REF!,AC$3,#REF!,$L110,#REF!,AC$1)
+SUMIFS(#REF!,#REF!,AC$2,#REF!,AC$3,#REF!,$L110,#REF!,AC$1)
+SUMIFS(#REF!,#REF!,"Lấy",#REF!,AC$2,#REF!,AC$3,#REF!,AC$1,#REF!,$L110)</f>
        <v>#REF!</v>
      </c>
      <c r="AD110" s="336" t="e">
        <f t="shared" si="9"/>
        <v>#REF!</v>
      </c>
      <c r="AF110" s="335" t="e">
        <f>SUMIFS(#REF!,#REF!,AF$2,#REF!,AF$3,#REF!,$L110,#REF!,AF$1)
+SUMIFS(#REF!,#REF!,AF$2,#REF!,AF$3,#REF!,$L110,#REF!,AF$1)
+SUMIFS(#REF!,#REF!,"Lấy",#REF!,AF$2,#REF!,AF$3,#REF!,AF$1,#REF!,$L110)</f>
        <v>#REF!</v>
      </c>
      <c r="AG110" s="335" t="e">
        <f>SUMIFS(#REF!,#REF!,AG$2,#REF!,AG$3,#REF!,$L110,#REF!,AG$1)
+SUMIFS(#REF!,#REF!,AG$2,#REF!,AG$3,#REF!,$L110,#REF!,AG$1)
+SUMIFS(#REF!,#REF!,"Lấy",#REF!,AG$2,#REF!,AG$3,#REF!,AG$1,#REF!,$L110)</f>
        <v>#REF!</v>
      </c>
      <c r="AH110" s="335" t="e">
        <f>SUMIFS(#REF!,#REF!,AH$2,#REF!,AH$3,#REF!,$L110,#REF!,AH$1)
+SUMIFS(#REF!,#REF!,AH$2,#REF!,AH$3,#REF!,$L110,#REF!,AH$1)
+SUMIFS(#REF!,#REF!,"Lấy",#REF!,AH$2,#REF!,AH$3,#REF!,AH$1,#REF!,$L110)</f>
        <v>#REF!</v>
      </c>
      <c r="AI110" s="335" t="e">
        <f>SUMIFS(#REF!,#REF!,AI$2,#REF!,AI$3,#REF!,$L110,#REF!,AI$1)
+SUMIFS(#REF!,#REF!,AI$2,#REF!,AI$3,#REF!,$L110,#REF!,AI$1)
+SUMIFS(#REF!,#REF!,"Lấy",#REF!,AI$2,#REF!,AI$3,#REF!,AI$1,#REF!,$L110)</f>
        <v>#REF!</v>
      </c>
      <c r="AJ110" s="335" t="e">
        <f>SUMIFS(#REF!,#REF!,AJ$2,#REF!,AJ$3,#REF!,$L110,#REF!,AJ$1)
+SUMIFS(#REF!,#REF!,AJ$2,#REF!,AJ$3,#REF!,$L110,#REF!,AJ$1)
+SUMIFS(#REF!,#REF!,"Lấy",#REF!,AJ$2,#REF!,AJ$3,#REF!,AJ$1,#REF!,$L110)</f>
        <v>#REF!</v>
      </c>
      <c r="AK110" s="335" t="e">
        <f>SUMIFS(#REF!,#REF!,AK$2,#REF!,AK$3,#REF!,$L110,#REF!,AK$1)
+SUMIFS(#REF!,#REF!,AK$2,#REF!,AK$3,#REF!,$L110,#REF!,AK$1)
+SUMIFS(#REF!,#REF!,"Lấy",#REF!,AK$2,#REF!,AK$3,#REF!,AK$1,#REF!,$L110)</f>
        <v>#REF!</v>
      </c>
      <c r="AL110" s="335" t="e">
        <f>SUMIFS(#REF!,#REF!,AL$2,#REF!,AL$3,#REF!,$L110,#REF!,AL$1)
+SUMIFS(#REF!,#REF!,AL$2,#REF!,AL$3,#REF!,$L110,#REF!,AL$1)
+SUMIFS(#REF!,#REF!,"Lấy",#REF!,AL$2,#REF!,AL$3,#REF!,AL$1,#REF!,$L110)</f>
        <v>#REF!</v>
      </c>
      <c r="AM110" s="335" t="e">
        <f>SUMIFS(#REF!,#REF!,AM$2,#REF!,AM$3,#REF!,$L110,#REF!,AM$1)
+SUMIFS(#REF!,#REF!,AM$2,#REF!,AM$3,#REF!,$L110,#REF!,AM$1)
+SUMIFS(#REF!,#REF!,"Lấy",#REF!,AM$2,#REF!,AM$3,#REF!,AM$1,#REF!,$L110)</f>
        <v>#REF!</v>
      </c>
      <c r="AN110" s="335" t="e">
        <f>SUMIFS(#REF!,#REF!,AN$2,#REF!,AN$3,#REF!,$L110,#REF!,AN$1)
+SUMIFS(#REF!,#REF!,AN$2,#REF!,AN$3,#REF!,$L110,#REF!,AN$1)
+SUMIFS(#REF!,#REF!,"Lấy",#REF!,AN$2,#REF!,AN$3,#REF!,AN$1,#REF!,$L110)</f>
        <v>#REF!</v>
      </c>
      <c r="AO110" s="335" t="e">
        <f>SUMIFS(#REF!,#REF!,AO$2,#REF!,AO$3,#REF!,$L110,#REF!,AO$1)
+SUMIFS(#REF!,#REF!,AO$2,#REF!,AO$3,#REF!,$L110,#REF!,AO$1)
+SUMIFS(#REF!,#REF!,"Lấy",#REF!,AO$2,#REF!,AO$3,#REF!,AO$1,#REF!,$L110)</f>
        <v>#REF!</v>
      </c>
      <c r="AP110" s="335" t="e">
        <f>SUMIFS(#REF!,#REF!,AP$2,#REF!,AP$3,#REF!,$L110,#REF!,AP$1)
+SUMIFS(#REF!,#REF!,AP$2,#REF!,AP$3,#REF!,$L110,#REF!,AP$1)
+SUMIFS(#REF!,#REF!,"Lấy",#REF!,AP$2,#REF!,AP$3,#REF!,AP$1,#REF!,$L110)</f>
        <v>#REF!</v>
      </c>
      <c r="AQ110" s="335" t="e">
        <f>SUMIFS(#REF!,#REF!,AQ$2,#REF!,AQ$3,#REF!,$L110,#REF!,AQ$1)
+SUMIFS(#REF!,#REF!,AQ$2,#REF!,AQ$3,#REF!,$L110,#REF!,AQ$1)
+SUMIFS(#REF!,#REF!,"Lấy",#REF!,AQ$2,#REF!,AQ$3,#REF!,AQ$1,#REF!,$L110)</f>
        <v>#REF!</v>
      </c>
      <c r="AR110" s="336" t="e">
        <f t="shared" si="10"/>
        <v>#REF!</v>
      </c>
      <c r="AT110" s="335" t="e">
        <f>SUMIFS(#REF!,#REF!,AT$2,#REF!,AT$3,#REF!,$L110,#REF!,AT$1)
+SUMIFS(#REF!,#REF!,AT$2,#REF!,AT$3,#REF!,$L110,#REF!,AT$1)
+SUMIFS(#REF!,#REF!,"Lấy",#REF!,AT$2,#REF!,AT$3,#REF!,AT$1,#REF!,$L110)</f>
        <v>#REF!</v>
      </c>
      <c r="AU110" s="335" t="e">
        <f>SUMIFS(#REF!,#REF!,AU$2,#REF!,AU$3,#REF!,$L110,#REF!,AU$1)
+SUMIFS(#REF!,#REF!,AU$2,#REF!,AU$3,#REF!,$L110,#REF!,AU$1)
+SUMIFS(#REF!,#REF!,"Lấy",#REF!,AU$2,#REF!,AU$3,#REF!,AU$1,#REF!,$L110)</f>
        <v>#REF!</v>
      </c>
      <c r="AV110" s="335" t="e">
        <f>SUMIFS(#REF!,#REF!,AV$2,#REF!,AV$3,#REF!,$L110,#REF!,AV$1)
+SUMIFS(#REF!,#REF!,AV$2,#REF!,AV$3,#REF!,$L110,#REF!,AV$1)
+SUMIFS(#REF!,#REF!,"Lấy",#REF!,AV$2,#REF!,AV$3,#REF!,AV$1,#REF!,$L110)</f>
        <v>#REF!</v>
      </c>
      <c r="AW110" s="335" t="e">
        <f>SUMIFS(#REF!,#REF!,AW$2,#REF!,AW$3,#REF!,$L110,#REF!,AW$1)
+SUMIFS(#REF!,#REF!,AW$2,#REF!,AW$3,#REF!,$L110,#REF!,AW$1)
+SUMIFS(#REF!,#REF!,"Lấy",#REF!,AW$2,#REF!,AW$3,#REF!,AW$1,#REF!,$L110)</f>
        <v>#REF!</v>
      </c>
      <c r="AX110" s="335" t="e">
        <f>SUMIFS(#REF!,#REF!,AX$2,#REF!,AX$3,#REF!,$L110,#REF!,AX$1)
+SUMIFS(#REF!,#REF!,AX$2,#REF!,AX$3,#REF!,$L110,#REF!,AX$1)
+SUMIFS(#REF!,#REF!,"Lấy",#REF!,AX$2,#REF!,AX$3,#REF!,AX$1,#REF!,$L110)</f>
        <v>#REF!</v>
      </c>
      <c r="AY110" s="335" t="e">
        <f>SUMIFS(#REF!,#REF!,AY$2,#REF!,AY$3,#REF!,$L110,#REF!,AY$1)
+SUMIFS(#REF!,#REF!,AY$2,#REF!,AY$3,#REF!,$L110,#REF!,AY$1)
+SUMIFS(#REF!,#REF!,"Lấy",#REF!,AY$2,#REF!,AY$3,#REF!,AY$1,#REF!,$L110)</f>
        <v>#REF!</v>
      </c>
      <c r="AZ110" s="335" t="e">
        <f>SUMIFS(#REF!,#REF!,AZ$2,#REF!,AZ$3,#REF!,$L110,#REF!,AZ$1)
+SUMIFS(#REF!,#REF!,AZ$2,#REF!,AZ$3,#REF!,$L110,#REF!,AZ$1)
+SUMIFS(#REF!,#REF!,"Lấy",#REF!,AZ$2,#REF!,AZ$3,#REF!,AZ$1,#REF!,$L110)</f>
        <v>#REF!</v>
      </c>
      <c r="BA110" s="335" t="e">
        <f>SUMIFS(#REF!,#REF!,BA$2,#REF!,BA$3,#REF!,$L110,#REF!,BA$1)
+SUMIFS(#REF!,#REF!,BA$2,#REF!,BA$3,#REF!,$L110,#REF!,BA$1)
+SUMIFS(#REF!,#REF!,"Lấy",#REF!,BA$2,#REF!,BA$3,#REF!,BA$1,#REF!,$L110)</f>
        <v>#REF!</v>
      </c>
      <c r="BB110" s="335" t="e">
        <f>SUMIFS(#REF!,#REF!,BB$2,#REF!,BB$3,#REF!,$L110,#REF!,BB$1)
+SUMIFS(#REF!,#REF!,BB$2,#REF!,BB$3,#REF!,$L110,#REF!,BB$1)
+SUMIFS(#REF!,#REF!,"Lấy",#REF!,BB$2,#REF!,BB$3,#REF!,BB$1,#REF!,$L110)</f>
        <v>#REF!</v>
      </c>
      <c r="BC110" s="335" t="e">
        <f>SUMIFS(#REF!,#REF!,BC$2,#REF!,BC$3,#REF!,$L110,#REF!,BC$1)
+SUMIFS(#REF!,#REF!,BC$2,#REF!,BC$3,#REF!,$L110,#REF!,BC$1)
+SUMIFS(#REF!,#REF!,"Lấy",#REF!,BC$2,#REF!,BC$3,#REF!,BC$1,#REF!,$L110)</f>
        <v>#REF!</v>
      </c>
      <c r="BD110" s="335" t="e">
        <f>SUMIFS(#REF!,#REF!,BD$2,#REF!,BD$3,#REF!,$L110,#REF!,BD$1)
+SUMIFS(#REF!,#REF!,BD$2,#REF!,BD$3,#REF!,$L110,#REF!,BD$1)
+SUMIFS(#REF!,#REF!,"Lấy",#REF!,BD$2,#REF!,BD$3,#REF!,BD$1,#REF!,$L110)</f>
        <v>#REF!</v>
      </c>
      <c r="BE110" s="335" t="e">
        <f>SUMIFS(#REF!,#REF!,BE$2,#REF!,BE$3,#REF!,$L110,#REF!,BE$1)
+SUMIFS(#REF!,#REF!,BE$2,#REF!,BE$3,#REF!,$L110,#REF!,BE$1)
+SUMIFS(#REF!,#REF!,"Lấy",#REF!,BE$2,#REF!,BE$3,#REF!,BE$1,#REF!,$L110)</f>
        <v>#REF!</v>
      </c>
      <c r="BF110" s="336" t="e">
        <f t="shared" si="11"/>
        <v>#REF!</v>
      </c>
      <c r="BH110" s="335" t="e">
        <f>SUMIFS(#REF!,#REF!,BH$2,#REF!,BH$3,#REF!,$L110,#REF!,BH$1)
+SUMIFS(#REF!,#REF!,BH$2,#REF!,BH$3,#REF!,$L110,#REF!,BH$1)
+SUMIFS(#REF!,#REF!,"Lấy",#REF!,BH$2,#REF!,BH$3,#REF!,BH$1,#REF!,$L110)</f>
        <v>#REF!</v>
      </c>
      <c r="BI110" s="335" t="e">
        <f>SUMIFS(#REF!,#REF!,BI$2,#REF!,BI$3,#REF!,$L110,#REF!,BI$1)
+SUMIFS(#REF!,#REF!,BI$2,#REF!,BI$3,#REF!,$L110,#REF!,BI$1)
+SUMIFS(#REF!,#REF!,"Lấy",#REF!,BI$2,#REF!,BI$3,#REF!,BI$1,#REF!,$L110)</f>
        <v>#REF!</v>
      </c>
      <c r="BJ110" s="335" t="e">
        <f>SUMIFS(#REF!,#REF!,BJ$2,#REF!,BJ$3,#REF!,$L110,#REF!,BJ$1)
+SUMIFS(#REF!,#REF!,BJ$2,#REF!,BJ$3,#REF!,$L110,#REF!,BJ$1)
+SUMIFS(#REF!,#REF!,"Lấy",#REF!,BJ$2,#REF!,BJ$3,#REF!,BJ$1,#REF!,$L110)</f>
        <v>#REF!</v>
      </c>
      <c r="BK110" s="335" t="e">
        <f>SUMIFS(#REF!,#REF!,BK$2,#REF!,BK$3,#REF!,$L110,#REF!,BK$1)
+SUMIFS(#REF!,#REF!,BK$2,#REF!,BK$3,#REF!,$L110,#REF!,BK$1)
+SUMIFS(#REF!,#REF!,"Lấy",#REF!,BK$2,#REF!,BK$3,#REF!,BK$1,#REF!,$L110)</f>
        <v>#REF!</v>
      </c>
      <c r="BL110" s="335" t="e">
        <f>SUMIFS(#REF!,#REF!,BL$2,#REF!,BL$3,#REF!,$L110,#REF!,BL$1)
+SUMIFS(#REF!,#REF!,BL$2,#REF!,BL$3,#REF!,$L110,#REF!,BL$1)
+SUMIFS(#REF!,#REF!,"Lấy",#REF!,BL$2,#REF!,BL$3,#REF!,BL$1,#REF!,$L110)</f>
        <v>#REF!</v>
      </c>
      <c r="BM110" s="335" t="e">
        <f>SUMIFS(#REF!,#REF!,BM$2,#REF!,BM$3,#REF!,$L110,#REF!,BM$1)
+SUMIFS(#REF!,#REF!,BM$2,#REF!,BM$3,#REF!,$L110,#REF!,BM$1)
+SUMIFS(#REF!,#REF!,"Lấy",#REF!,BM$2,#REF!,BM$3,#REF!,BM$1,#REF!,$L110)</f>
        <v>#REF!</v>
      </c>
      <c r="BN110" s="335" t="e">
        <f>SUMIFS(#REF!,#REF!,BN$2,#REF!,BN$3,#REF!,$L110,#REF!,BN$1)
+SUMIFS(#REF!,#REF!,BN$2,#REF!,BN$3,#REF!,$L110,#REF!,BN$1)
+SUMIFS(#REF!,#REF!,"Lấy",#REF!,BN$2,#REF!,BN$3,#REF!,BN$1,#REF!,$L110)</f>
        <v>#REF!</v>
      </c>
      <c r="BO110" s="335" t="e">
        <f>SUMIFS(#REF!,#REF!,BO$2,#REF!,BO$3,#REF!,$L110,#REF!,BO$1)
+SUMIFS(#REF!,#REF!,BO$2,#REF!,BO$3,#REF!,$L110,#REF!,BO$1)
+SUMIFS(#REF!,#REF!,"Lấy",#REF!,BO$2,#REF!,BO$3,#REF!,BO$1,#REF!,$L110)</f>
        <v>#REF!</v>
      </c>
      <c r="BP110" s="335" t="e">
        <f>SUMIFS(#REF!,#REF!,BP$2,#REF!,BP$3,#REF!,$L110,#REF!,BP$1)
+SUMIFS(#REF!,#REF!,BP$2,#REF!,BP$3,#REF!,$L110,#REF!,BP$1)
+SUMIFS(#REF!,#REF!,"Lấy",#REF!,BP$2,#REF!,BP$3,#REF!,BP$1,#REF!,$L110)</f>
        <v>#REF!</v>
      </c>
      <c r="BQ110" s="335" t="e">
        <f>SUMIFS(#REF!,#REF!,BQ$2,#REF!,BQ$3,#REF!,$L110,#REF!,BQ$1)
+SUMIFS(#REF!,#REF!,BQ$2,#REF!,BQ$3,#REF!,$L110,#REF!,BQ$1)
+SUMIFS(#REF!,#REF!,"Lấy",#REF!,BQ$2,#REF!,BQ$3,#REF!,BQ$1,#REF!,$L110)</f>
        <v>#REF!</v>
      </c>
      <c r="BR110" s="335" t="e">
        <f>SUMIFS(#REF!,#REF!,BR$2,#REF!,BR$3,#REF!,$L110,#REF!,BR$1)
+SUMIFS(#REF!,#REF!,BR$2,#REF!,BR$3,#REF!,$L110,#REF!,BR$1)
+SUMIFS(#REF!,#REF!,"Lấy",#REF!,BR$2,#REF!,BR$3,#REF!,BR$1,#REF!,$L110)</f>
        <v>#REF!</v>
      </c>
      <c r="BS110" s="335" t="e">
        <f>SUMIFS(#REF!,#REF!,BS$2,#REF!,BS$3,#REF!,$L110,#REF!,BS$1)
+SUMIFS(#REF!,#REF!,BS$2,#REF!,BS$3,#REF!,$L110,#REF!,BS$1)
+SUMIFS(#REF!,#REF!,"Lấy",#REF!,BS$2,#REF!,BS$3,#REF!,BS$1,#REF!,$L110)</f>
        <v>#REF!</v>
      </c>
      <c r="BT110" s="336" t="e">
        <f t="shared" si="12"/>
        <v>#REF!</v>
      </c>
      <c r="BV110" s="331">
        <v>0</v>
      </c>
      <c r="BW110" s="331">
        <v>0</v>
      </c>
      <c r="BX110" s="331">
        <v>0</v>
      </c>
      <c r="BY110" s="331">
        <v>0</v>
      </c>
      <c r="BZ110" s="331">
        <v>0</v>
      </c>
      <c r="CA110" s="331">
        <v>0</v>
      </c>
      <c r="CB110" s="331">
        <v>0</v>
      </c>
      <c r="CC110" s="331">
        <v>0</v>
      </c>
      <c r="CD110" s="331">
        <v>0</v>
      </c>
      <c r="CE110" s="331">
        <v>0</v>
      </c>
      <c r="CF110" s="331">
        <v>0</v>
      </c>
      <c r="CG110" s="331">
        <v>0</v>
      </c>
      <c r="CH110" s="336">
        <f t="shared" si="13"/>
        <v>0</v>
      </c>
      <c r="CI110" s="377">
        <f t="shared" si="14"/>
        <v>0</v>
      </c>
      <c r="CJ110" s="331">
        <v>0</v>
      </c>
      <c r="CK110" s="331">
        <v>0</v>
      </c>
      <c r="CL110" s="331">
        <v>0</v>
      </c>
      <c r="CM110" s="331">
        <v>0</v>
      </c>
      <c r="CN110" s="331">
        <v>0</v>
      </c>
      <c r="CO110" s="335"/>
      <c r="CP110" s="335"/>
      <c r="CQ110" s="335"/>
      <c r="CR110" s="335"/>
      <c r="CS110" s="335"/>
      <c r="CT110" s="335"/>
      <c r="CU110" s="335"/>
      <c r="CV110" s="336">
        <f t="shared" si="15"/>
        <v>0</v>
      </c>
      <c r="CX110" s="1033"/>
    </row>
    <row r="111" spans="1:102" ht="27.6" x14ac:dyDescent="0.25">
      <c r="B111" s="172">
        <f>IF(C111=0,"",MAX($B$7:B110)+1)</f>
        <v>103</v>
      </c>
      <c r="C111" s="21">
        <v>6277005402</v>
      </c>
      <c r="D111" s="9" t="str">
        <f>_xlfn.XLOOKUP(C111,'COA_DTGroup_Update 20260428'!$C$410:$C$854,'COA_DTGroup_Update 20260428'!$A$410:$A$854,"")</f>
        <v>Chi phí kiểm định mẫu sản phẩm nhựa</v>
      </c>
      <c r="E111" s="9" t="s">
        <v>339</v>
      </c>
      <c r="F111" s="21" t="s">
        <v>899</v>
      </c>
      <c r="G111" s="171" t="s">
        <v>900</v>
      </c>
      <c r="H111" s="179">
        <f>VLOOKUP(C111,'COA_DTGroup_Update 20260428'!C:D,2,0)</f>
        <v>627</v>
      </c>
      <c r="I111" s="179">
        <v>49</v>
      </c>
      <c r="J111" s="198" t="s">
        <v>339</v>
      </c>
      <c r="K111" s="222" t="s">
        <v>226</v>
      </c>
      <c r="L111" s="1041" t="s">
        <v>582</v>
      </c>
      <c r="M111" s="1042" t="s">
        <v>2258</v>
      </c>
      <c r="N111" s="1039"/>
      <c r="O111" s="1039" t="s">
        <v>582</v>
      </c>
      <c r="P111" s="1" t="b">
        <v>1</v>
      </c>
      <c r="R111" s="333" t="e">
        <f>SUMIFS(#REF!,#REF!,R$2,#REF!,R$3,#REF!,$L111,#REF!,R$1)
+SUMIFS(#REF!,#REF!,R$2,#REF!,R$3,#REF!,$L111,#REF!,R$1)
+SUMIFS(#REF!,#REF!,"Lấy",#REF!,R$2,#REF!,R$3,#REF!,R$1,#REF!,$L111)</f>
        <v>#REF!</v>
      </c>
      <c r="S111" s="333" t="e">
        <f>SUMIFS(#REF!,#REF!,S$2,#REF!,S$3,#REF!,$L111,#REF!,S$1)
+SUMIFS(#REF!,#REF!,S$2,#REF!,S$3,#REF!,$L111,#REF!,S$1)
+SUMIFS(#REF!,#REF!,"Lấy",#REF!,S$2,#REF!,S$3,#REF!,S$1,#REF!,$L111)</f>
        <v>#REF!</v>
      </c>
      <c r="T111" s="333" t="e">
        <f>SUMIFS(#REF!,#REF!,T$2,#REF!,T$3,#REF!,$L111,#REF!,T$1)
+SUMIFS(#REF!,#REF!,T$2,#REF!,T$3,#REF!,$L111,#REF!,T$1)
+SUMIFS(#REF!,#REF!,"Lấy",#REF!,T$2,#REF!,T$3,#REF!,T$1,#REF!,$L111)</f>
        <v>#REF!</v>
      </c>
      <c r="U111" s="333" t="e">
        <f>SUMIFS(#REF!,#REF!,U$2,#REF!,U$3,#REF!,$L111,#REF!,U$1)
+SUMIFS(#REF!,#REF!,U$2,#REF!,U$3,#REF!,$L111,#REF!,U$1)
+SUMIFS(#REF!,#REF!,"Lấy",#REF!,U$2,#REF!,U$3,#REF!,U$1,#REF!,$L111)</f>
        <v>#REF!</v>
      </c>
      <c r="V111" s="333" t="e">
        <f>SUMIFS(#REF!,#REF!,V$2,#REF!,V$3,#REF!,$L111,#REF!,V$1)
+SUMIFS(#REF!,#REF!,V$2,#REF!,V$3,#REF!,$L111,#REF!,V$1)
+SUMIFS(#REF!,#REF!,"Lấy",#REF!,V$2,#REF!,V$3,#REF!,V$1,#REF!,$L111)</f>
        <v>#REF!</v>
      </c>
      <c r="W111" s="333" t="e">
        <f>SUMIFS(#REF!,#REF!,W$2,#REF!,W$3,#REF!,$L111,#REF!,W$1)
+SUMIFS(#REF!,#REF!,W$2,#REF!,W$3,#REF!,$L111,#REF!,W$1)
+SUMIFS(#REF!,#REF!,"Lấy",#REF!,W$2,#REF!,W$3,#REF!,W$1,#REF!,$L111)</f>
        <v>#REF!</v>
      </c>
      <c r="X111" s="333" t="e">
        <f>SUMIFS(#REF!,#REF!,X$2,#REF!,X$3,#REF!,$L111,#REF!,X$1)
+SUMIFS(#REF!,#REF!,X$2,#REF!,X$3,#REF!,$L111,#REF!,X$1)
+SUMIFS(#REF!,#REF!,"Lấy",#REF!,X$2,#REF!,X$3,#REF!,X$1,#REF!,$L111)</f>
        <v>#REF!</v>
      </c>
      <c r="Y111" s="333" t="e">
        <f>SUMIFS(#REF!,#REF!,Y$2,#REF!,Y$3,#REF!,$L111,#REF!,Y$1)
+SUMIFS(#REF!,#REF!,Y$2,#REF!,Y$3,#REF!,$L111,#REF!,Y$1)
+SUMIFS(#REF!,#REF!,"Lấy",#REF!,Y$2,#REF!,Y$3,#REF!,Y$1,#REF!,$L111)</f>
        <v>#REF!</v>
      </c>
      <c r="Z111" s="333" t="e">
        <f>SUMIFS(#REF!,#REF!,Z$2,#REF!,Z$3,#REF!,$L111,#REF!,Z$1)
+SUMIFS(#REF!,#REF!,Z$2,#REF!,Z$3,#REF!,$L111,#REF!,Z$1)
+SUMIFS(#REF!,#REF!,"Lấy",#REF!,Z$2,#REF!,Z$3,#REF!,Z$1,#REF!,$L111)</f>
        <v>#REF!</v>
      </c>
      <c r="AA111" s="333" t="e">
        <f>SUMIFS(#REF!,#REF!,AA$2,#REF!,AA$3,#REF!,$L111,#REF!,AA$1)
+SUMIFS(#REF!,#REF!,AA$2,#REF!,AA$3,#REF!,$L111,#REF!,AA$1)
+SUMIFS(#REF!,#REF!,"Lấy",#REF!,AA$2,#REF!,AA$3,#REF!,AA$1,#REF!,$L111)</f>
        <v>#REF!</v>
      </c>
      <c r="AB111" s="333" t="e">
        <f>SUMIFS(#REF!,#REF!,AB$2,#REF!,AB$3,#REF!,$L111,#REF!,AB$1)
+SUMIFS(#REF!,#REF!,AB$2,#REF!,AB$3,#REF!,$L111,#REF!,AB$1)
+SUMIFS(#REF!,#REF!,"Lấy",#REF!,AB$2,#REF!,AB$3,#REF!,AB$1,#REF!,$L111)</f>
        <v>#REF!</v>
      </c>
      <c r="AC111" s="333" t="e">
        <f>SUMIFS(#REF!,#REF!,AC$2,#REF!,AC$3,#REF!,$L111,#REF!,AC$1)
+SUMIFS(#REF!,#REF!,AC$2,#REF!,AC$3,#REF!,$L111,#REF!,AC$1)
+SUMIFS(#REF!,#REF!,"Lấy",#REF!,AC$2,#REF!,AC$3,#REF!,AC$1,#REF!,$L111)</f>
        <v>#REF!</v>
      </c>
      <c r="AD111" s="334" t="e">
        <f t="shared" si="9"/>
        <v>#REF!</v>
      </c>
      <c r="AF111" s="333" t="e">
        <f>SUMIFS(#REF!,#REF!,AF$2,#REF!,AF$3,#REF!,$L111,#REF!,AF$1)
+SUMIFS(#REF!,#REF!,AF$2,#REF!,AF$3,#REF!,$L111,#REF!,AF$1)
+SUMIFS(#REF!,#REF!,"Lấy",#REF!,AF$2,#REF!,AF$3,#REF!,AF$1,#REF!,$L111)</f>
        <v>#REF!</v>
      </c>
      <c r="AG111" s="333" t="e">
        <f>SUMIFS(#REF!,#REF!,AG$2,#REF!,AG$3,#REF!,$L111,#REF!,AG$1)
+SUMIFS(#REF!,#REF!,AG$2,#REF!,AG$3,#REF!,$L111,#REF!,AG$1)
+SUMIFS(#REF!,#REF!,"Lấy",#REF!,AG$2,#REF!,AG$3,#REF!,AG$1,#REF!,$L111)</f>
        <v>#REF!</v>
      </c>
      <c r="AH111" s="333" t="e">
        <f>SUMIFS(#REF!,#REF!,AH$2,#REF!,AH$3,#REF!,$L111,#REF!,AH$1)
+SUMIFS(#REF!,#REF!,AH$2,#REF!,AH$3,#REF!,$L111,#REF!,AH$1)
+SUMIFS(#REF!,#REF!,"Lấy",#REF!,AH$2,#REF!,AH$3,#REF!,AH$1,#REF!,$L111)</f>
        <v>#REF!</v>
      </c>
      <c r="AI111" s="333" t="e">
        <f>SUMIFS(#REF!,#REF!,AI$2,#REF!,AI$3,#REF!,$L111,#REF!,AI$1)
+SUMIFS(#REF!,#REF!,AI$2,#REF!,AI$3,#REF!,$L111,#REF!,AI$1)
+SUMIFS(#REF!,#REF!,"Lấy",#REF!,AI$2,#REF!,AI$3,#REF!,AI$1,#REF!,$L111)</f>
        <v>#REF!</v>
      </c>
      <c r="AJ111" s="333" t="e">
        <f>SUMIFS(#REF!,#REF!,AJ$2,#REF!,AJ$3,#REF!,$L111,#REF!,AJ$1)
+SUMIFS(#REF!,#REF!,AJ$2,#REF!,AJ$3,#REF!,$L111,#REF!,AJ$1)
+SUMIFS(#REF!,#REF!,"Lấy",#REF!,AJ$2,#REF!,AJ$3,#REF!,AJ$1,#REF!,$L111)</f>
        <v>#REF!</v>
      </c>
      <c r="AK111" s="333" t="e">
        <f>SUMIFS(#REF!,#REF!,AK$2,#REF!,AK$3,#REF!,$L111,#REF!,AK$1)
+SUMIFS(#REF!,#REF!,AK$2,#REF!,AK$3,#REF!,$L111,#REF!,AK$1)
+SUMIFS(#REF!,#REF!,"Lấy",#REF!,AK$2,#REF!,AK$3,#REF!,AK$1,#REF!,$L111)</f>
        <v>#REF!</v>
      </c>
      <c r="AL111" s="333" t="e">
        <f>SUMIFS(#REF!,#REF!,AL$2,#REF!,AL$3,#REF!,$L111,#REF!,AL$1)
+SUMIFS(#REF!,#REF!,AL$2,#REF!,AL$3,#REF!,$L111,#REF!,AL$1)
+SUMIFS(#REF!,#REF!,"Lấy",#REF!,AL$2,#REF!,AL$3,#REF!,AL$1,#REF!,$L111)</f>
        <v>#REF!</v>
      </c>
      <c r="AM111" s="333" t="e">
        <f>SUMIFS(#REF!,#REF!,AM$2,#REF!,AM$3,#REF!,$L111,#REF!,AM$1)
+SUMIFS(#REF!,#REF!,AM$2,#REF!,AM$3,#REF!,$L111,#REF!,AM$1)
+SUMIFS(#REF!,#REF!,"Lấy",#REF!,AM$2,#REF!,AM$3,#REF!,AM$1,#REF!,$L111)</f>
        <v>#REF!</v>
      </c>
      <c r="AN111" s="333" t="e">
        <f>SUMIFS(#REF!,#REF!,AN$2,#REF!,AN$3,#REF!,$L111,#REF!,AN$1)
+SUMIFS(#REF!,#REF!,AN$2,#REF!,AN$3,#REF!,$L111,#REF!,AN$1)
+SUMIFS(#REF!,#REF!,"Lấy",#REF!,AN$2,#REF!,AN$3,#REF!,AN$1,#REF!,$L111)</f>
        <v>#REF!</v>
      </c>
      <c r="AO111" s="333" t="e">
        <f>SUMIFS(#REF!,#REF!,AO$2,#REF!,AO$3,#REF!,$L111,#REF!,AO$1)
+SUMIFS(#REF!,#REF!,AO$2,#REF!,AO$3,#REF!,$L111,#REF!,AO$1)
+SUMIFS(#REF!,#REF!,"Lấy",#REF!,AO$2,#REF!,AO$3,#REF!,AO$1,#REF!,$L111)</f>
        <v>#REF!</v>
      </c>
      <c r="AP111" s="333" t="e">
        <f>SUMIFS(#REF!,#REF!,AP$2,#REF!,AP$3,#REF!,$L111,#REF!,AP$1)
+SUMIFS(#REF!,#REF!,AP$2,#REF!,AP$3,#REF!,$L111,#REF!,AP$1)
+SUMIFS(#REF!,#REF!,"Lấy",#REF!,AP$2,#REF!,AP$3,#REF!,AP$1,#REF!,$L111)</f>
        <v>#REF!</v>
      </c>
      <c r="AQ111" s="333" t="e">
        <f>SUMIFS(#REF!,#REF!,AQ$2,#REF!,AQ$3,#REF!,$L111,#REF!,AQ$1)
+SUMIFS(#REF!,#REF!,AQ$2,#REF!,AQ$3,#REF!,$L111,#REF!,AQ$1)
+SUMIFS(#REF!,#REF!,"Lấy",#REF!,AQ$2,#REF!,AQ$3,#REF!,AQ$1,#REF!,$L111)</f>
        <v>#REF!</v>
      </c>
      <c r="AR111" s="334" t="e">
        <f t="shared" si="10"/>
        <v>#REF!</v>
      </c>
      <c r="AT111" s="333" t="e">
        <f>SUMIFS(#REF!,#REF!,AT$2,#REF!,AT$3,#REF!,$L111,#REF!,AT$1)
+SUMIFS(#REF!,#REF!,AT$2,#REF!,AT$3,#REF!,$L111,#REF!,AT$1)
+SUMIFS(#REF!,#REF!,"Lấy",#REF!,AT$2,#REF!,AT$3,#REF!,AT$1,#REF!,$L111)</f>
        <v>#REF!</v>
      </c>
      <c r="AU111" s="333" t="e">
        <f>SUMIFS(#REF!,#REF!,AU$2,#REF!,AU$3,#REF!,$L111,#REF!,AU$1)
+SUMIFS(#REF!,#REF!,AU$2,#REF!,AU$3,#REF!,$L111,#REF!,AU$1)
+SUMIFS(#REF!,#REF!,"Lấy",#REF!,AU$2,#REF!,AU$3,#REF!,AU$1,#REF!,$L111)</f>
        <v>#REF!</v>
      </c>
      <c r="AV111" s="333" t="e">
        <f>SUMIFS(#REF!,#REF!,AV$2,#REF!,AV$3,#REF!,$L111,#REF!,AV$1)
+SUMIFS(#REF!,#REF!,AV$2,#REF!,AV$3,#REF!,$L111,#REF!,AV$1)
+SUMIFS(#REF!,#REF!,"Lấy",#REF!,AV$2,#REF!,AV$3,#REF!,AV$1,#REF!,$L111)</f>
        <v>#REF!</v>
      </c>
      <c r="AW111" s="333" t="e">
        <f>SUMIFS(#REF!,#REF!,AW$2,#REF!,AW$3,#REF!,$L111,#REF!,AW$1)
+SUMIFS(#REF!,#REF!,AW$2,#REF!,AW$3,#REF!,$L111,#REF!,AW$1)
+SUMIFS(#REF!,#REF!,"Lấy",#REF!,AW$2,#REF!,AW$3,#REF!,AW$1,#REF!,$L111)</f>
        <v>#REF!</v>
      </c>
      <c r="AX111" s="333" t="e">
        <f>SUMIFS(#REF!,#REF!,AX$2,#REF!,AX$3,#REF!,$L111,#REF!,AX$1)
+SUMIFS(#REF!,#REF!,AX$2,#REF!,AX$3,#REF!,$L111,#REF!,AX$1)
+SUMIFS(#REF!,#REF!,"Lấy",#REF!,AX$2,#REF!,AX$3,#REF!,AX$1,#REF!,$L111)</f>
        <v>#REF!</v>
      </c>
      <c r="AY111" s="333" t="e">
        <f>SUMIFS(#REF!,#REF!,AY$2,#REF!,AY$3,#REF!,$L111,#REF!,AY$1)
+SUMIFS(#REF!,#REF!,AY$2,#REF!,AY$3,#REF!,$L111,#REF!,AY$1)
+SUMIFS(#REF!,#REF!,"Lấy",#REF!,AY$2,#REF!,AY$3,#REF!,AY$1,#REF!,$L111)</f>
        <v>#REF!</v>
      </c>
      <c r="AZ111" s="333" t="e">
        <f>SUMIFS(#REF!,#REF!,AZ$2,#REF!,AZ$3,#REF!,$L111,#REF!,AZ$1)
+SUMIFS(#REF!,#REF!,AZ$2,#REF!,AZ$3,#REF!,$L111,#REF!,AZ$1)
+SUMIFS(#REF!,#REF!,"Lấy",#REF!,AZ$2,#REF!,AZ$3,#REF!,AZ$1,#REF!,$L111)</f>
        <v>#REF!</v>
      </c>
      <c r="BA111" s="333" t="e">
        <f>SUMIFS(#REF!,#REF!,BA$2,#REF!,BA$3,#REF!,$L111,#REF!,BA$1)
+SUMIFS(#REF!,#REF!,BA$2,#REF!,BA$3,#REF!,$L111,#REF!,BA$1)
+SUMIFS(#REF!,#REF!,"Lấy",#REF!,BA$2,#REF!,BA$3,#REF!,BA$1,#REF!,$L111)</f>
        <v>#REF!</v>
      </c>
      <c r="BB111" s="333" t="e">
        <f>SUMIFS(#REF!,#REF!,BB$2,#REF!,BB$3,#REF!,$L111,#REF!,BB$1)
+SUMIFS(#REF!,#REF!,BB$2,#REF!,BB$3,#REF!,$L111,#REF!,BB$1)
+SUMIFS(#REF!,#REF!,"Lấy",#REF!,BB$2,#REF!,BB$3,#REF!,BB$1,#REF!,$L111)</f>
        <v>#REF!</v>
      </c>
      <c r="BC111" s="333" t="e">
        <f>SUMIFS(#REF!,#REF!,BC$2,#REF!,BC$3,#REF!,$L111,#REF!,BC$1)
+SUMIFS(#REF!,#REF!,BC$2,#REF!,BC$3,#REF!,$L111,#REF!,BC$1)
+SUMIFS(#REF!,#REF!,"Lấy",#REF!,BC$2,#REF!,BC$3,#REF!,BC$1,#REF!,$L111)</f>
        <v>#REF!</v>
      </c>
      <c r="BD111" s="333" t="e">
        <f>SUMIFS(#REF!,#REF!,BD$2,#REF!,BD$3,#REF!,$L111,#REF!,BD$1)
+SUMIFS(#REF!,#REF!,BD$2,#REF!,BD$3,#REF!,$L111,#REF!,BD$1)
+SUMIFS(#REF!,#REF!,"Lấy",#REF!,BD$2,#REF!,BD$3,#REF!,BD$1,#REF!,$L111)</f>
        <v>#REF!</v>
      </c>
      <c r="BE111" s="333" t="e">
        <f>SUMIFS(#REF!,#REF!,BE$2,#REF!,BE$3,#REF!,$L111,#REF!,BE$1)
+SUMIFS(#REF!,#REF!,BE$2,#REF!,BE$3,#REF!,$L111,#REF!,BE$1)
+SUMIFS(#REF!,#REF!,"Lấy",#REF!,BE$2,#REF!,BE$3,#REF!,BE$1,#REF!,$L111)</f>
        <v>#REF!</v>
      </c>
      <c r="BF111" s="334" t="e">
        <f t="shared" si="11"/>
        <v>#REF!</v>
      </c>
      <c r="BH111" s="333" t="e">
        <f>SUMIFS(#REF!,#REF!,BH$2,#REF!,BH$3,#REF!,$L111,#REF!,BH$1)
+SUMIFS(#REF!,#REF!,BH$2,#REF!,BH$3,#REF!,$L111,#REF!,BH$1)
+SUMIFS(#REF!,#REF!,"Lấy",#REF!,BH$2,#REF!,BH$3,#REF!,BH$1,#REF!,$L111)</f>
        <v>#REF!</v>
      </c>
      <c r="BI111" s="333" t="e">
        <f>SUMIFS(#REF!,#REF!,BI$2,#REF!,BI$3,#REF!,$L111,#REF!,BI$1)
+SUMIFS(#REF!,#REF!,BI$2,#REF!,BI$3,#REF!,$L111,#REF!,BI$1)
+SUMIFS(#REF!,#REF!,"Lấy",#REF!,BI$2,#REF!,BI$3,#REF!,BI$1,#REF!,$L111)</f>
        <v>#REF!</v>
      </c>
      <c r="BJ111" s="333" t="e">
        <f>SUMIFS(#REF!,#REF!,BJ$2,#REF!,BJ$3,#REF!,$L111,#REF!,BJ$1)
+SUMIFS(#REF!,#REF!,BJ$2,#REF!,BJ$3,#REF!,$L111,#REF!,BJ$1)
+SUMIFS(#REF!,#REF!,"Lấy",#REF!,BJ$2,#REF!,BJ$3,#REF!,BJ$1,#REF!,$L111)</f>
        <v>#REF!</v>
      </c>
      <c r="BK111" s="333" t="e">
        <f>SUMIFS(#REF!,#REF!,BK$2,#REF!,BK$3,#REF!,$L111,#REF!,BK$1)
+SUMIFS(#REF!,#REF!,BK$2,#REF!,BK$3,#REF!,$L111,#REF!,BK$1)
+SUMIFS(#REF!,#REF!,"Lấy",#REF!,BK$2,#REF!,BK$3,#REF!,BK$1,#REF!,$L111)</f>
        <v>#REF!</v>
      </c>
      <c r="BL111" s="333" t="e">
        <f>SUMIFS(#REF!,#REF!,BL$2,#REF!,BL$3,#REF!,$L111,#REF!,BL$1)
+SUMIFS(#REF!,#REF!,BL$2,#REF!,BL$3,#REF!,$L111,#REF!,BL$1)
+SUMIFS(#REF!,#REF!,"Lấy",#REF!,BL$2,#REF!,BL$3,#REF!,BL$1,#REF!,$L111)</f>
        <v>#REF!</v>
      </c>
      <c r="BM111" s="333" t="e">
        <f>SUMIFS(#REF!,#REF!,BM$2,#REF!,BM$3,#REF!,$L111,#REF!,BM$1)
+SUMIFS(#REF!,#REF!,BM$2,#REF!,BM$3,#REF!,$L111,#REF!,BM$1)
+SUMIFS(#REF!,#REF!,"Lấy",#REF!,BM$2,#REF!,BM$3,#REF!,BM$1,#REF!,$L111)</f>
        <v>#REF!</v>
      </c>
      <c r="BN111" s="333" t="e">
        <f>SUMIFS(#REF!,#REF!,BN$2,#REF!,BN$3,#REF!,$L111,#REF!,BN$1)
+SUMIFS(#REF!,#REF!,BN$2,#REF!,BN$3,#REF!,$L111,#REF!,BN$1)
+SUMIFS(#REF!,#REF!,"Lấy",#REF!,BN$2,#REF!,BN$3,#REF!,BN$1,#REF!,$L111)</f>
        <v>#REF!</v>
      </c>
      <c r="BO111" s="333" t="e">
        <f>SUMIFS(#REF!,#REF!,BO$2,#REF!,BO$3,#REF!,$L111,#REF!,BO$1)
+SUMIFS(#REF!,#REF!,BO$2,#REF!,BO$3,#REF!,$L111,#REF!,BO$1)
+SUMIFS(#REF!,#REF!,"Lấy",#REF!,BO$2,#REF!,BO$3,#REF!,BO$1,#REF!,$L111)</f>
        <v>#REF!</v>
      </c>
      <c r="BP111" s="333" t="e">
        <f>SUMIFS(#REF!,#REF!,BP$2,#REF!,BP$3,#REF!,$L111,#REF!,BP$1)
+SUMIFS(#REF!,#REF!,BP$2,#REF!,BP$3,#REF!,$L111,#REF!,BP$1)
+SUMIFS(#REF!,#REF!,"Lấy",#REF!,BP$2,#REF!,BP$3,#REF!,BP$1,#REF!,$L111)</f>
        <v>#REF!</v>
      </c>
      <c r="BQ111" s="333" t="e">
        <f>SUMIFS(#REF!,#REF!,BQ$2,#REF!,BQ$3,#REF!,$L111,#REF!,BQ$1)
+SUMIFS(#REF!,#REF!,BQ$2,#REF!,BQ$3,#REF!,$L111,#REF!,BQ$1)
+SUMIFS(#REF!,#REF!,"Lấy",#REF!,BQ$2,#REF!,BQ$3,#REF!,BQ$1,#REF!,$L111)</f>
        <v>#REF!</v>
      </c>
      <c r="BR111" s="333" t="e">
        <f>SUMIFS(#REF!,#REF!,BR$2,#REF!,BR$3,#REF!,$L111,#REF!,BR$1)
+SUMIFS(#REF!,#REF!,BR$2,#REF!,BR$3,#REF!,$L111,#REF!,BR$1)
+SUMIFS(#REF!,#REF!,"Lấy",#REF!,BR$2,#REF!,BR$3,#REF!,BR$1,#REF!,$L111)</f>
        <v>#REF!</v>
      </c>
      <c r="BS111" s="333" t="e">
        <f>SUMIFS(#REF!,#REF!,BS$2,#REF!,BS$3,#REF!,$L111,#REF!,BS$1)
+SUMIFS(#REF!,#REF!,BS$2,#REF!,BS$3,#REF!,$L111,#REF!,BS$1)
+SUMIFS(#REF!,#REF!,"Lấy",#REF!,BS$2,#REF!,BS$3,#REF!,BS$1,#REF!,$L111)</f>
        <v>#REF!</v>
      </c>
      <c r="BT111" s="334" t="e">
        <f t="shared" si="12"/>
        <v>#REF!</v>
      </c>
      <c r="BV111" s="331">
        <v>0</v>
      </c>
      <c r="BW111" s="331">
        <v>0</v>
      </c>
      <c r="BX111" s="331">
        <v>0</v>
      </c>
      <c r="BY111" s="331">
        <v>0</v>
      </c>
      <c r="BZ111" s="331">
        <v>0</v>
      </c>
      <c r="CA111" s="331">
        <v>0</v>
      </c>
      <c r="CB111" s="331">
        <v>0</v>
      </c>
      <c r="CC111" s="331">
        <v>0</v>
      </c>
      <c r="CD111" s="331">
        <v>0</v>
      </c>
      <c r="CE111" s="331">
        <v>0</v>
      </c>
      <c r="CF111" s="331">
        <v>0</v>
      </c>
      <c r="CG111" s="331">
        <v>0</v>
      </c>
      <c r="CH111" s="334">
        <f t="shared" si="13"/>
        <v>0</v>
      </c>
      <c r="CI111" s="377">
        <f t="shared" si="14"/>
        <v>0</v>
      </c>
      <c r="CJ111" s="331">
        <v>0</v>
      </c>
      <c r="CK111" s="331">
        <v>0</v>
      </c>
      <c r="CL111" s="331">
        <v>0</v>
      </c>
      <c r="CM111" s="331">
        <v>0</v>
      </c>
      <c r="CN111" s="331">
        <v>0</v>
      </c>
      <c r="CO111" s="333"/>
      <c r="CP111" s="333"/>
      <c r="CQ111" s="333"/>
      <c r="CR111" s="333"/>
      <c r="CS111" s="333"/>
      <c r="CT111" s="333"/>
      <c r="CU111" s="333"/>
      <c r="CV111" s="334">
        <f t="shared" si="15"/>
        <v>0</v>
      </c>
      <c r="CX111" s="1033"/>
    </row>
    <row r="112" spans="1:102" ht="27.6" x14ac:dyDescent="0.25">
      <c r="B112" s="172">
        <f>IF(C112=0,"",MAX($B$7:B111)+1)</f>
        <v>104</v>
      </c>
      <c r="C112" s="21">
        <v>6427005402</v>
      </c>
      <c r="D112" s="9" t="str">
        <f>_xlfn.XLOOKUP(C112,'COA_DTGroup_Update 20260428'!$C$410:$C$854,'COA_DTGroup_Update 20260428'!$A$410:$A$854,"")</f>
        <v>Chi phí kiểm định mẫu sản phẩm nhựa</v>
      </c>
      <c r="E112" s="9" t="s">
        <v>339</v>
      </c>
      <c r="F112" s="21" t="s">
        <v>899</v>
      </c>
      <c r="G112" s="171" t="s">
        <v>900</v>
      </c>
      <c r="H112" s="179">
        <f>VLOOKUP(C112,'COA_DTGroup_Update 20260428'!C:D,2,0)</f>
        <v>642</v>
      </c>
      <c r="I112" s="179">
        <v>49</v>
      </c>
      <c r="J112" s="198" t="s">
        <v>339</v>
      </c>
      <c r="K112" s="222" t="s">
        <v>226</v>
      </c>
      <c r="L112" s="1051" t="s">
        <v>740</v>
      </c>
      <c r="M112" s="287" t="s">
        <v>2260</v>
      </c>
      <c r="N112" s="1039"/>
      <c r="O112" s="1039" t="s">
        <v>740</v>
      </c>
      <c r="P112" s="1" t="b">
        <v>1</v>
      </c>
      <c r="R112" s="333" t="e">
        <f>SUMIFS(#REF!,#REF!,R$2,#REF!,R$3,#REF!,$L112,#REF!,R$1)
+SUMIFS(#REF!,#REF!,R$2,#REF!,R$3,#REF!,$L112,#REF!,R$1)
+SUMIFS(#REF!,#REF!,"Lấy",#REF!,R$2,#REF!,R$3,#REF!,R$1,#REF!,$L112)</f>
        <v>#REF!</v>
      </c>
      <c r="S112" s="333" t="e">
        <f>SUMIFS(#REF!,#REF!,S$2,#REF!,S$3,#REF!,$L112,#REF!,S$1)
+SUMIFS(#REF!,#REF!,S$2,#REF!,S$3,#REF!,$L112,#REF!,S$1)
+SUMIFS(#REF!,#REF!,"Lấy",#REF!,S$2,#REF!,S$3,#REF!,S$1,#REF!,$L112)</f>
        <v>#REF!</v>
      </c>
      <c r="T112" s="333" t="e">
        <f>SUMIFS(#REF!,#REF!,T$2,#REF!,T$3,#REF!,$L112,#REF!,T$1)
+SUMIFS(#REF!,#REF!,T$2,#REF!,T$3,#REF!,$L112,#REF!,T$1)
+SUMIFS(#REF!,#REF!,"Lấy",#REF!,T$2,#REF!,T$3,#REF!,T$1,#REF!,$L112)</f>
        <v>#REF!</v>
      </c>
      <c r="U112" s="333" t="e">
        <f>SUMIFS(#REF!,#REF!,U$2,#REF!,U$3,#REF!,$L112,#REF!,U$1)
+SUMIFS(#REF!,#REF!,U$2,#REF!,U$3,#REF!,$L112,#REF!,U$1)
+SUMIFS(#REF!,#REF!,"Lấy",#REF!,U$2,#REF!,U$3,#REF!,U$1,#REF!,$L112)</f>
        <v>#REF!</v>
      </c>
      <c r="V112" s="333" t="e">
        <f>SUMIFS(#REF!,#REF!,V$2,#REF!,V$3,#REF!,$L112,#REF!,V$1)
+SUMIFS(#REF!,#REF!,V$2,#REF!,V$3,#REF!,$L112,#REF!,V$1)
+SUMIFS(#REF!,#REF!,"Lấy",#REF!,V$2,#REF!,V$3,#REF!,V$1,#REF!,$L112)</f>
        <v>#REF!</v>
      </c>
      <c r="W112" s="333" t="e">
        <f>SUMIFS(#REF!,#REF!,W$2,#REF!,W$3,#REF!,$L112,#REF!,W$1)
+SUMIFS(#REF!,#REF!,W$2,#REF!,W$3,#REF!,$L112,#REF!,W$1)
+SUMIFS(#REF!,#REF!,"Lấy",#REF!,W$2,#REF!,W$3,#REF!,W$1,#REF!,$L112)</f>
        <v>#REF!</v>
      </c>
      <c r="X112" s="333" t="e">
        <f>SUMIFS(#REF!,#REF!,X$2,#REF!,X$3,#REF!,$L112,#REF!,X$1)
+SUMIFS(#REF!,#REF!,X$2,#REF!,X$3,#REF!,$L112,#REF!,X$1)
+SUMIFS(#REF!,#REF!,"Lấy",#REF!,X$2,#REF!,X$3,#REF!,X$1,#REF!,$L112)</f>
        <v>#REF!</v>
      </c>
      <c r="Y112" s="333" t="e">
        <f>SUMIFS(#REF!,#REF!,Y$2,#REF!,Y$3,#REF!,$L112,#REF!,Y$1)
+SUMIFS(#REF!,#REF!,Y$2,#REF!,Y$3,#REF!,$L112,#REF!,Y$1)
+SUMIFS(#REF!,#REF!,"Lấy",#REF!,Y$2,#REF!,Y$3,#REF!,Y$1,#REF!,$L112)</f>
        <v>#REF!</v>
      </c>
      <c r="Z112" s="333" t="e">
        <f>SUMIFS(#REF!,#REF!,Z$2,#REF!,Z$3,#REF!,$L112,#REF!,Z$1)
+SUMIFS(#REF!,#REF!,Z$2,#REF!,Z$3,#REF!,$L112,#REF!,Z$1)
+SUMIFS(#REF!,#REF!,"Lấy",#REF!,Z$2,#REF!,Z$3,#REF!,Z$1,#REF!,$L112)</f>
        <v>#REF!</v>
      </c>
      <c r="AA112" s="333" t="e">
        <f>SUMIFS(#REF!,#REF!,AA$2,#REF!,AA$3,#REF!,$L112,#REF!,AA$1)
+SUMIFS(#REF!,#REF!,AA$2,#REF!,AA$3,#REF!,$L112,#REF!,AA$1)
+SUMIFS(#REF!,#REF!,"Lấy",#REF!,AA$2,#REF!,AA$3,#REF!,AA$1,#REF!,$L112)</f>
        <v>#REF!</v>
      </c>
      <c r="AB112" s="333" t="e">
        <f>SUMIFS(#REF!,#REF!,AB$2,#REF!,AB$3,#REF!,$L112,#REF!,AB$1)
+SUMIFS(#REF!,#REF!,AB$2,#REF!,AB$3,#REF!,$L112,#REF!,AB$1)
+SUMIFS(#REF!,#REF!,"Lấy",#REF!,AB$2,#REF!,AB$3,#REF!,AB$1,#REF!,$L112)</f>
        <v>#REF!</v>
      </c>
      <c r="AC112" s="333" t="e">
        <f>SUMIFS(#REF!,#REF!,AC$2,#REF!,AC$3,#REF!,$L112,#REF!,AC$1)
+SUMIFS(#REF!,#REF!,AC$2,#REF!,AC$3,#REF!,$L112,#REF!,AC$1)
+SUMIFS(#REF!,#REF!,"Lấy",#REF!,AC$2,#REF!,AC$3,#REF!,AC$1,#REF!,$L112)</f>
        <v>#REF!</v>
      </c>
      <c r="AD112" s="334" t="e">
        <f t="shared" si="9"/>
        <v>#REF!</v>
      </c>
      <c r="AF112" s="333" t="e">
        <f>SUMIFS(#REF!,#REF!,AF$2,#REF!,AF$3,#REF!,$L112,#REF!,AF$1)
+SUMIFS(#REF!,#REF!,AF$2,#REF!,AF$3,#REF!,$L112,#REF!,AF$1)
+SUMIFS(#REF!,#REF!,"Lấy",#REF!,AF$2,#REF!,AF$3,#REF!,AF$1,#REF!,$L112)</f>
        <v>#REF!</v>
      </c>
      <c r="AG112" s="333" t="e">
        <f>SUMIFS(#REF!,#REF!,AG$2,#REF!,AG$3,#REF!,$L112,#REF!,AG$1)
+SUMIFS(#REF!,#REF!,AG$2,#REF!,AG$3,#REF!,$L112,#REF!,AG$1)
+SUMIFS(#REF!,#REF!,"Lấy",#REF!,AG$2,#REF!,AG$3,#REF!,AG$1,#REF!,$L112)</f>
        <v>#REF!</v>
      </c>
      <c r="AH112" s="333" t="e">
        <f>SUMIFS(#REF!,#REF!,AH$2,#REF!,AH$3,#REF!,$L112,#REF!,AH$1)
+SUMIFS(#REF!,#REF!,AH$2,#REF!,AH$3,#REF!,$L112,#REF!,AH$1)
+SUMIFS(#REF!,#REF!,"Lấy",#REF!,AH$2,#REF!,AH$3,#REF!,AH$1,#REF!,$L112)</f>
        <v>#REF!</v>
      </c>
      <c r="AI112" s="333" t="e">
        <f>SUMIFS(#REF!,#REF!,AI$2,#REF!,AI$3,#REF!,$L112,#REF!,AI$1)
+SUMIFS(#REF!,#REF!,AI$2,#REF!,AI$3,#REF!,$L112,#REF!,AI$1)
+SUMIFS(#REF!,#REF!,"Lấy",#REF!,AI$2,#REF!,AI$3,#REF!,AI$1,#REF!,$L112)</f>
        <v>#REF!</v>
      </c>
      <c r="AJ112" s="333" t="e">
        <f>SUMIFS(#REF!,#REF!,AJ$2,#REF!,AJ$3,#REF!,$L112,#REF!,AJ$1)
+SUMIFS(#REF!,#REF!,AJ$2,#REF!,AJ$3,#REF!,$L112,#REF!,AJ$1)
+SUMIFS(#REF!,#REF!,"Lấy",#REF!,AJ$2,#REF!,AJ$3,#REF!,AJ$1,#REF!,$L112)</f>
        <v>#REF!</v>
      </c>
      <c r="AK112" s="333" t="e">
        <f>SUMIFS(#REF!,#REF!,AK$2,#REF!,AK$3,#REF!,$L112,#REF!,AK$1)
+SUMIFS(#REF!,#REF!,AK$2,#REF!,AK$3,#REF!,$L112,#REF!,AK$1)
+SUMIFS(#REF!,#REF!,"Lấy",#REF!,AK$2,#REF!,AK$3,#REF!,AK$1,#REF!,$L112)</f>
        <v>#REF!</v>
      </c>
      <c r="AL112" s="333" t="e">
        <f>SUMIFS(#REF!,#REF!,AL$2,#REF!,AL$3,#REF!,$L112,#REF!,AL$1)
+SUMIFS(#REF!,#REF!,AL$2,#REF!,AL$3,#REF!,$L112,#REF!,AL$1)
+SUMIFS(#REF!,#REF!,"Lấy",#REF!,AL$2,#REF!,AL$3,#REF!,AL$1,#REF!,$L112)</f>
        <v>#REF!</v>
      </c>
      <c r="AM112" s="333" t="e">
        <f>SUMIFS(#REF!,#REF!,AM$2,#REF!,AM$3,#REF!,$L112,#REF!,AM$1)
+SUMIFS(#REF!,#REF!,AM$2,#REF!,AM$3,#REF!,$L112,#REF!,AM$1)
+SUMIFS(#REF!,#REF!,"Lấy",#REF!,AM$2,#REF!,AM$3,#REF!,AM$1,#REF!,$L112)</f>
        <v>#REF!</v>
      </c>
      <c r="AN112" s="333" t="e">
        <f>SUMIFS(#REF!,#REF!,AN$2,#REF!,AN$3,#REF!,$L112,#REF!,AN$1)
+SUMIFS(#REF!,#REF!,AN$2,#REF!,AN$3,#REF!,$L112,#REF!,AN$1)
+SUMIFS(#REF!,#REF!,"Lấy",#REF!,AN$2,#REF!,AN$3,#REF!,AN$1,#REF!,$L112)</f>
        <v>#REF!</v>
      </c>
      <c r="AO112" s="333" t="e">
        <f>SUMIFS(#REF!,#REF!,AO$2,#REF!,AO$3,#REF!,$L112,#REF!,AO$1)
+SUMIFS(#REF!,#REF!,AO$2,#REF!,AO$3,#REF!,$L112,#REF!,AO$1)
+SUMIFS(#REF!,#REF!,"Lấy",#REF!,AO$2,#REF!,AO$3,#REF!,AO$1,#REF!,$L112)</f>
        <v>#REF!</v>
      </c>
      <c r="AP112" s="333" t="e">
        <f>SUMIFS(#REF!,#REF!,AP$2,#REF!,AP$3,#REF!,$L112,#REF!,AP$1)
+SUMIFS(#REF!,#REF!,AP$2,#REF!,AP$3,#REF!,$L112,#REF!,AP$1)
+SUMIFS(#REF!,#REF!,"Lấy",#REF!,AP$2,#REF!,AP$3,#REF!,AP$1,#REF!,$L112)</f>
        <v>#REF!</v>
      </c>
      <c r="AQ112" s="333" t="e">
        <f>SUMIFS(#REF!,#REF!,AQ$2,#REF!,AQ$3,#REF!,$L112,#REF!,AQ$1)
+SUMIFS(#REF!,#REF!,AQ$2,#REF!,AQ$3,#REF!,$L112,#REF!,AQ$1)
+SUMIFS(#REF!,#REF!,"Lấy",#REF!,AQ$2,#REF!,AQ$3,#REF!,AQ$1,#REF!,$L112)</f>
        <v>#REF!</v>
      </c>
      <c r="AR112" s="334" t="e">
        <f t="shared" si="10"/>
        <v>#REF!</v>
      </c>
      <c r="AT112" s="333" t="e">
        <f>SUMIFS(#REF!,#REF!,AT$2,#REF!,AT$3,#REF!,$L112,#REF!,AT$1)
+SUMIFS(#REF!,#REF!,AT$2,#REF!,AT$3,#REF!,$L112,#REF!,AT$1)
+SUMIFS(#REF!,#REF!,"Lấy",#REF!,AT$2,#REF!,AT$3,#REF!,AT$1,#REF!,$L112)</f>
        <v>#REF!</v>
      </c>
      <c r="AU112" s="333" t="e">
        <f>SUMIFS(#REF!,#REF!,AU$2,#REF!,AU$3,#REF!,$L112,#REF!,AU$1)
+SUMIFS(#REF!,#REF!,AU$2,#REF!,AU$3,#REF!,$L112,#REF!,AU$1)
+SUMIFS(#REF!,#REF!,"Lấy",#REF!,AU$2,#REF!,AU$3,#REF!,AU$1,#REF!,$L112)</f>
        <v>#REF!</v>
      </c>
      <c r="AV112" s="333" t="e">
        <f>SUMIFS(#REF!,#REF!,AV$2,#REF!,AV$3,#REF!,$L112,#REF!,AV$1)
+SUMIFS(#REF!,#REF!,AV$2,#REF!,AV$3,#REF!,$L112,#REF!,AV$1)
+SUMIFS(#REF!,#REF!,"Lấy",#REF!,AV$2,#REF!,AV$3,#REF!,AV$1,#REF!,$L112)</f>
        <v>#REF!</v>
      </c>
      <c r="AW112" s="333" t="e">
        <f>SUMIFS(#REF!,#REF!,AW$2,#REF!,AW$3,#REF!,$L112,#REF!,AW$1)
+SUMIFS(#REF!,#REF!,AW$2,#REF!,AW$3,#REF!,$L112,#REF!,AW$1)
+SUMIFS(#REF!,#REF!,"Lấy",#REF!,AW$2,#REF!,AW$3,#REF!,AW$1,#REF!,$L112)</f>
        <v>#REF!</v>
      </c>
      <c r="AX112" s="333" t="e">
        <f>SUMIFS(#REF!,#REF!,AX$2,#REF!,AX$3,#REF!,$L112,#REF!,AX$1)
+SUMIFS(#REF!,#REF!,AX$2,#REF!,AX$3,#REF!,$L112,#REF!,AX$1)
+SUMIFS(#REF!,#REF!,"Lấy",#REF!,AX$2,#REF!,AX$3,#REF!,AX$1,#REF!,$L112)</f>
        <v>#REF!</v>
      </c>
      <c r="AY112" s="333" t="e">
        <f>SUMIFS(#REF!,#REF!,AY$2,#REF!,AY$3,#REF!,$L112,#REF!,AY$1)
+SUMIFS(#REF!,#REF!,AY$2,#REF!,AY$3,#REF!,$L112,#REF!,AY$1)
+SUMIFS(#REF!,#REF!,"Lấy",#REF!,AY$2,#REF!,AY$3,#REF!,AY$1,#REF!,$L112)</f>
        <v>#REF!</v>
      </c>
      <c r="AZ112" s="333" t="e">
        <f>SUMIFS(#REF!,#REF!,AZ$2,#REF!,AZ$3,#REF!,$L112,#REF!,AZ$1)
+SUMIFS(#REF!,#REF!,AZ$2,#REF!,AZ$3,#REF!,$L112,#REF!,AZ$1)
+SUMIFS(#REF!,#REF!,"Lấy",#REF!,AZ$2,#REF!,AZ$3,#REF!,AZ$1,#REF!,$L112)</f>
        <v>#REF!</v>
      </c>
      <c r="BA112" s="333" t="e">
        <f>SUMIFS(#REF!,#REF!,BA$2,#REF!,BA$3,#REF!,$L112,#REF!,BA$1)
+SUMIFS(#REF!,#REF!,BA$2,#REF!,BA$3,#REF!,$L112,#REF!,BA$1)
+SUMIFS(#REF!,#REF!,"Lấy",#REF!,BA$2,#REF!,BA$3,#REF!,BA$1,#REF!,$L112)</f>
        <v>#REF!</v>
      </c>
      <c r="BB112" s="333" t="e">
        <f>SUMIFS(#REF!,#REF!,BB$2,#REF!,BB$3,#REF!,$L112,#REF!,BB$1)
+SUMIFS(#REF!,#REF!,BB$2,#REF!,BB$3,#REF!,$L112,#REF!,BB$1)
+SUMIFS(#REF!,#REF!,"Lấy",#REF!,BB$2,#REF!,BB$3,#REF!,BB$1,#REF!,$L112)</f>
        <v>#REF!</v>
      </c>
      <c r="BC112" s="333" t="e">
        <f>SUMIFS(#REF!,#REF!,BC$2,#REF!,BC$3,#REF!,$L112,#REF!,BC$1)
+SUMIFS(#REF!,#REF!,BC$2,#REF!,BC$3,#REF!,$L112,#REF!,BC$1)
+SUMIFS(#REF!,#REF!,"Lấy",#REF!,BC$2,#REF!,BC$3,#REF!,BC$1,#REF!,$L112)</f>
        <v>#REF!</v>
      </c>
      <c r="BD112" s="333" t="e">
        <f>SUMIFS(#REF!,#REF!,BD$2,#REF!,BD$3,#REF!,$L112,#REF!,BD$1)
+SUMIFS(#REF!,#REF!,BD$2,#REF!,BD$3,#REF!,$L112,#REF!,BD$1)
+SUMIFS(#REF!,#REF!,"Lấy",#REF!,BD$2,#REF!,BD$3,#REF!,BD$1,#REF!,$L112)</f>
        <v>#REF!</v>
      </c>
      <c r="BE112" s="333" t="e">
        <f>SUMIFS(#REF!,#REF!,BE$2,#REF!,BE$3,#REF!,$L112,#REF!,BE$1)
+SUMIFS(#REF!,#REF!,BE$2,#REF!,BE$3,#REF!,$L112,#REF!,BE$1)
+SUMIFS(#REF!,#REF!,"Lấy",#REF!,BE$2,#REF!,BE$3,#REF!,BE$1,#REF!,$L112)</f>
        <v>#REF!</v>
      </c>
      <c r="BF112" s="334" t="e">
        <f t="shared" si="11"/>
        <v>#REF!</v>
      </c>
      <c r="BH112" s="333" t="e">
        <f>SUMIFS(#REF!,#REF!,BH$2,#REF!,BH$3,#REF!,$L112,#REF!,BH$1)
+SUMIFS(#REF!,#REF!,BH$2,#REF!,BH$3,#REF!,$L112,#REF!,BH$1)
+SUMIFS(#REF!,#REF!,"Lấy",#REF!,BH$2,#REF!,BH$3,#REF!,BH$1,#REF!,$L112)</f>
        <v>#REF!</v>
      </c>
      <c r="BI112" s="333" t="e">
        <f>SUMIFS(#REF!,#REF!,BI$2,#REF!,BI$3,#REF!,$L112,#REF!,BI$1)
+SUMIFS(#REF!,#REF!,BI$2,#REF!,BI$3,#REF!,$L112,#REF!,BI$1)
+SUMIFS(#REF!,#REF!,"Lấy",#REF!,BI$2,#REF!,BI$3,#REF!,BI$1,#REF!,$L112)</f>
        <v>#REF!</v>
      </c>
      <c r="BJ112" s="333" t="e">
        <f>SUMIFS(#REF!,#REF!,BJ$2,#REF!,BJ$3,#REF!,$L112,#REF!,BJ$1)
+SUMIFS(#REF!,#REF!,BJ$2,#REF!,BJ$3,#REF!,$L112,#REF!,BJ$1)
+SUMIFS(#REF!,#REF!,"Lấy",#REF!,BJ$2,#REF!,BJ$3,#REF!,BJ$1,#REF!,$L112)</f>
        <v>#REF!</v>
      </c>
      <c r="BK112" s="333" t="e">
        <f>SUMIFS(#REF!,#REF!,BK$2,#REF!,BK$3,#REF!,$L112,#REF!,BK$1)
+SUMIFS(#REF!,#REF!,BK$2,#REF!,BK$3,#REF!,$L112,#REF!,BK$1)
+SUMIFS(#REF!,#REF!,"Lấy",#REF!,BK$2,#REF!,BK$3,#REF!,BK$1,#REF!,$L112)</f>
        <v>#REF!</v>
      </c>
      <c r="BL112" s="333" t="e">
        <f>SUMIFS(#REF!,#REF!,BL$2,#REF!,BL$3,#REF!,$L112,#REF!,BL$1)
+SUMIFS(#REF!,#REF!,BL$2,#REF!,BL$3,#REF!,$L112,#REF!,BL$1)
+SUMIFS(#REF!,#REF!,"Lấy",#REF!,BL$2,#REF!,BL$3,#REF!,BL$1,#REF!,$L112)</f>
        <v>#REF!</v>
      </c>
      <c r="BM112" s="333" t="e">
        <f>SUMIFS(#REF!,#REF!,BM$2,#REF!,BM$3,#REF!,$L112,#REF!,BM$1)
+SUMIFS(#REF!,#REF!,BM$2,#REF!,BM$3,#REF!,$L112,#REF!,BM$1)
+SUMIFS(#REF!,#REF!,"Lấy",#REF!,BM$2,#REF!,BM$3,#REF!,BM$1,#REF!,$L112)</f>
        <v>#REF!</v>
      </c>
      <c r="BN112" s="333" t="e">
        <f>SUMIFS(#REF!,#REF!,BN$2,#REF!,BN$3,#REF!,$L112,#REF!,BN$1)
+SUMIFS(#REF!,#REF!,BN$2,#REF!,BN$3,#REF!,$L112,#REF!,BN$1)
+SUMIFS(#REF!,#REF!,"Lấy",#REF!,BN$2,#REF!,BN$3,#REF!,BN$1,#REF!,$L112)</f>
        <v>#REF!</v>
      </c>
      <c r="BO112" s="333" t="e">
        <f>SUMIFS(#REF!,#REF!,BO$2,#REF!,BO$3,#REF!,$L112,#REF!,BO$1)
+SUMIFS(#REF!,#REF!,BO$2,#REF!,BO$3,#REF!,$L112,#REF!,BO$1)
+SUMIFS(#REF!,#REF!,"Lấy",#REF!,BO$2,#REF!,BO$3,#REF!,BO$1,#REF!,$L112)</f>
        <v>#REF!</v>
      </c>
      <c r="BP112" s="333" t="e">
        <f>SUMIFS(#REF!,#REF!,BP$2,#REF!,BP$3,#REF!,$L112,#REF!,BP$1)
+SUMIFS(#REF!,#REF!,BP$2,#REF!,BP$3,#REF!,$L112,#REF!,BP$1)
+SUMIFS(#REF!,#REF!,"Lấy",#REF!,BP$2,#REF!,BP$3,#REF!,BP$1,#REF!,$L112)</f>
        <v>#REF!</v>
      </c>
      <c r="BQ112" s="333" t="e">
        <f>SUMIFS(#REF!,#REF!,BQ$2,#REF!,BQ$3,#REF!,$L112,#REF!,BQ$1)
+SUMIFS(#REF!,#REF!,BQ$2,#REF!,BQ$3,#REF!,$L112,#REF!,BQ$1)
+SUMIFS(#REF!,#REF!,"Lấy",#REF!,BQ$2,#REF!,BQ$3,#REF!,BQ$1,#REF!,$L112)</f>
        <v>#REF!</v>
      </c>
      <c r="BR112" s="333" t="e">
        <f>SUMIFS(#REF!,#REF!,BR$2,#REF!,BR$3,#REF!,$L112,#REF!,BR$1)
+SUMIFS(#REF!,#REF!,BR$2,#REF!,BR$3,#REF!,$L112,#REF!,BR$1)
+SUMIFS(#REF!,#REF!,"Lấy",#REF!,BR$2,#REF!,BR$3,#REF!,BR$1,#REF!,$L112)</f>
        <v>#REF!</v>
      </c>
      <c r="BS112" s="333" t="e">
        <f>SUMIFS(#REF!,#REF!,BS$2,#REF!,BS$3,#REF!,$L112,#REF!,BS$1)
+SUMIFS(#REF!,#REF!,BS$2,#REF!,BS$3,#REF!,$L112,#REF!,BS$1)
+SUMIFS(#REF!,#REF!,"Lấy",#REF!,BS$2,#REF!,BS$3,#REF!,BS$1,#REF!,$L112)</f>
        <v>#REF!</v>
      </c>
      <c r="BT112" s="334" t="e">
        <f t="shared" si="12"/>
        <v>#REF!</v>
      </c>
      <c r="BV112" s="331">
        <v>0</v>
      </c>
      <c r="BW112" s="331">
        <v>0</v>
      </c>
      <c r="BX112" s="331">
        <v>0</v>
      </c>
      <c r="BY112" s="331">
        <v>0</v>
      </c>
      <c r="BZ112" s="331">
        <v>0</v>
      </c>
      <c r="CA112" s="331">
        <v>0</v>
      </c>
      <c r="CB112" s="331">
        <v>0</v>
      </c>
      <c r="CC112" s="331">
        <v>0</v>
      </c>
      <c r="CD112" s="331">
        <v>0</v>
      </c>
      <c r="CE112" s="331">
        <v>0</v>
      </c>
      <c r="CF112" s="331">
        <v>0</v>
      </c>
      <c r="CG112" s="331">
        <v>0</v>
      </c>
      <c r="CH112" s="334">
        <f t="shared" si="13"/>
        <v>0</v>
      </c>
      <c r="CI112" s="377">
        <f t="shared" si="14"/>
        <v>0</v>
      </c>
      <c r="CJ112" s="331">
        <v>0</v>
      </c>
      <c r="CK112" s="331">
        <v>0</v>
      </c>
      <c r="CL112" s="331">
        <v>0</v>
      </c>
      <c r="CM112" s="331">
        <v>0</v>
      </c>
      <c r="CN112" s="331">
        <v>0</v>
      </c>
      <c r="CO112" s="333"/>
      <c r="CP112" s="333"/>
      <c r="CQ112" s="333"/>
      <c r="CR112" s="333"/>
      <c r="CS112" s="333"/>
      <c r="CT112" s="333"/>
      <c r="CU112" s="333"/>
      <c r="CV112" s="334">
        <f t="shared" si="15"/>
        <v>0</v>
      </c>
      <c r="CX112" s="1033"/>
    </row>
    <row r="113" spans="1:102" x14ac:dyDescent="0.25">
      <c r="B113" s="172">
        <f>IF(C113=0,"",MAX($B$7:B112)+1)</f>
        <v>105</v>
      </c>
      <c r="C113" s="21">
        <v>6278004802</v>
      </c>
      <c r="D113" s="9" t="str">
        <f>_xlfn.XLOOKUP(C113,'COA_DTGroup_Update 20260428'!$C$410:$C$854,'COA_DTGroup_Update 20260428'!$A$410:$A$854,"")</f>
        <v>Chi phí mua mẫu</v>
      </c>
      <c r="E113" s="9" t="s">
        <v>340</v>
      </c>
      <c r="F113" s="21" t="s">
        <v>901</v>
      </c>
      <c r="G113" s="171"/>
      <c r="H113" s="179">
        <f>VLOOKUP(C113,'COA_DTGroup_Update 20260428'!C:D,2,0)</f>
        <v>627</v>
      </c>
      <c r="I113" s="179">
        <v>50</v>
      </c>
      <c r="J113" s="198" t="s">
        <v>340</v>
      </c>
      <c r="K113" s="222" t="s">
        <v>226</v>
      </c>
      <c r="L113" s="1041" t="s">
        <v>647</v>
      </c>
      <c r="M113" s="1042" t="s">
        <v>2258</v>
      </c>
      <c r="N113" s="1039"/>
      <c r="O113" s="1039" t="s">
        <v>647</v>
      </c>
      <c r="P113" s="1" t="b">
        <v>1</v>
      </c>
      <c r="R113" s="333" t="e">
        <f>SUMIFS(#REF!,#REF!,R$2,#REF!,R$3,#REF!,$L113,#REF!,R$1)
+SUMIFS(#REF!,#REF!,R$2,#REF!,R$3,#REF!,$L113,#REF!,R$1)
+SUMIFS(#REF!,#REF!,"Lấy",#REF!,R$2,#REF!,R$3,#REF!,R$1,#REF!,$L113)</f>
        <v>#REF!</v>
      </c>
      <c r="S113" s="333" t="e">
        <f>SUMIFS(#REF!,#REF!,S$2,#REF!,S$3,#REF!,$L113,#REF!,S$1)
+SUMIFS(#REF!,#REF!,S$2,#REF!,S$3,#REF!,$L113,#REF!,S$1)
+SUMIFS(#REF!,#REF!,"Lấy",#REF!,S$2,#REF!,S$3,#REF!,S$1,#REF!,$L113)</f>
        <v>#REF!</v>
      </c>
      <c r="T113" s="333" t="e">
        <f>SUMIFS(#REF!,#REF!,T$2,#REF!,T$3,#REF!,$L113,#REF!,T$1)
+SUMIFS(#REF!,#REF!,T$2,#REF!,T$3,#REF!,$L113,#REF!,T$1)
+SUMIFS(#REF!,#REF!,"Lấy",#REF!,T$2,#REF!,T$3,#REF!,T$1,#REF!,$L113)</f>
        <v>#REF!</v>
      </c>
      <c r="U113" s="333" t="e">
        <f>SUMIFS(#REF!,#REF!,U$2,#REF!,U$3,#REF!,$L113,#REF!,U$1)
+SUMIFS(#REF!,#REF!,U$2,#REF!,U$3,#REF!,$L113,#REF!,U$1)
+SUMIFS(#REF!,#REF!,"Lấy",#REF!,U$2,#REF!,U$3,#REF!,U$1,#REF!,$L113)</f>
        <v>#REF!</v>
      </c>
      <c r="V113" s="333" t="e">
        <f>SUMIFS(#REF!,#REF!,V$2,#REF!,V$3,#REF!,$L113,#REF!,V$1)
+SUMIFS(#REF!,#REF!,V$2,#REF!,V$3,#REF!,$L113,#REF!,V$1)
+SUMIFS(#REF!,#REF!,"Lấy",#REF!,V$2,#REF!,V$3,#REF!,V$1,#REF!,$L113)</f>
        <v>#REF!</v>
      </c>
      <c r="W113" s="333" t="e">
        <f>SUMIFS(#REF!,#REF!,W$2,#REF!,W$3,#REF!,$L113,#REF!,W$1)
+SUMIFS(#REF!,#REF!,W$2,#REF!,W$3,#REF!,$L113,#REF!,W$1)
+SUMIFS(#REF!,#REF!,"Lấy",#REF!,W$2,#REF!,W$3,#REF!,W$1,#REF!,$L113)</f>
        <v>#REF!</v>
      </c>
      <c r="X113" s="333" t="e">
        <f>SUMIFS(#REF!,#REF!,X$2,#REF!,X$3,#REF!,$L113,#REF!,X$1)
+SUMIFS(#REF!,#REF!,X$2,#REF!,X$3,#REF!,$L113,#REF!,X$1)
+SUMIFS(#REF!,#REF!,"Lấy",#REF!,X$2,#REF!,X$3,#REF!,X$1,#REF!,$L113)</f>
        <v>#REF!</v>
      </c>
      <c r="Y113" s="333" t="e">
        <f>SUMIFS(#REF!,#REF!,Y$2,#REF!,Y$3,#REF!,$L113,#REF!,Y$1)
+SUMIFS(#REF!,#REF!,Y$2,#REF!,Y$3,#REF!,$L113,#REF!,Y$1)
+SUMIFS(#REF!,#REF!,"Lấy",#REF!,Y$2,#REF!,Y$3,#REF!,Y$1,#REF!,$L113)</f>
        <v>#REF!</v>
      </c>
      <c r="Z113" s="333" t="e">
        <f>SUMIFS(#REF!,#REF!,Z$2,#REF!,Z$3,#REF!,$L113,#REF!,Z$1)
+SUMIFS(#REF!,#REF!,Z$2,#REF!,Z$3,#REF!,$L113,#REF!,Z$1)
+SUMIFS(#REF!,#REF!,"Lấy",#REF!,Z$2,#REF!,Z$3,#REF!,Z$1,#REF!,$L113)</f>
        <v>#REF!</v>
      </c>
      <c r="AA113" s="333" t="e">
        <f>SUMIFS(#REF!,#REF!,AA$2,#REF!,AA$3,#REF!,$L113,#REF!,AA$1)
+SUMIFS(#REF!,#REF!,AA$2,#REF!,AA$3,#REF!,$L113,#REF!,AA$1)
+SUMIFS(#REF!,#REF!,"Lấy",#REF!,AA$2,#REF!,AA$3,#REF!,AA$1,#REF!,$L113)</f>
        <v>#REF!</v>
      </c>
      <c r="AB113" s="333" t="e">
        <f>SUMIFS(#REF!,#REF!,AB$2,#REF!,AB$3,#REF!,$L113,#REF!,AB$1)
+SUMIFS(#REF!,#REF!,AB$2,#REF!,AB$3,#REF!,$L113,#REF!,AB$1)
+SUMIFS(#REF!,#REF!,"Lấy",#REF!,AB$2,#REF!,AB$3,#REF!,AB$1,#REF!,$L113)</f>
        <v>#REF!</v>
      </c>
      <c r="AC113" s="333" t="e">
        <f>SUMIFS(#REF!,#REF!,AC$2,#REF!,AC$3,#REF!,$L113,#REF!,AC$1)
+SUMIFS(#REF!,#REF!,AC$2,#REF!,AC$3,#REF!,$L113,#REF!,AC$1)
+SUMIFS(#REF!,#REF!,"Lấy",#REF!,AC$2,#REF!,AC$3,#REF!,AC$1,#REF!,$L113)</f>
        <v>#REF!</v>
      </c>
      <c r="AD113" s="334" t="e">
        <f t="shared" si="9"/>
        <v>#REF!</v>
      </c>
      <c r="AF113" s="333" t="e">
        <f>SUMIFS(#REF!,#REF!,AF$2,#REF!,AF$3,#REF!,$L113,#REF!,AF$1)
+SUMIFS(#REF!,#REF!,AF$2,#REF!,AF$3,#REF!,$L113,#REF!,AF$1)
+SUMIFS(#REF!,#REF!,"Lấy",#REF!,AF$2,#REF!,AF$3,#REF!,AF$1,#REF!,$L113)</f>
        <v>#REF!</v>
      </c>
      <c r="AG113" s="333" t="e">
        <f>SUMIFS(#REF!,#REF!,AG$2,#REF!,AG$3,#REF!,$L113,#REF!,AG$1)
+SUMIFS(#REF!,#REF!,AG$2,#REF!,AG$3,#REF!,$L113,#REF!,AG$1)
+SUMIFS(#REF!,#REF!,"Lấy",#REF!,AG$2,#REF!,AG$3,#REF!,AG$1,#REF!,$L113)</f>
        <v>#REF!</v>
      </c>
      <c r="AH113" s="333" t="e">
        <f>SUMIFS(#REF!,#REF!,AH$2,#REF!,AH$3,#REF!,$L113,#REF!,AH$1)
+SUMIFS(#REF!,#REF!,AH$2,#REF!,AH$3,#REF!,$L113,#REF!,AH$1)
+SUMIFS(#REF!,#REF!,"Lấy",#REF!,AH$2,#REF!,AH$3,#REF!,AH$1,#REF!,$L113)</f>
        <v>#REF!</v>
      </c>
      <c r="AI113" s="333" t="e">
        <f>SUMIFS(#REF!,#REF!,AI$2,#REF!,AI$3,#REF!,$L113,#REF!,AI$1)
+SUMIFS(#REF!,#REF!,AI$2,#REF!,AI$3,#REF!,$L113,#REF!,AI$1)
+SUMIFS(#REF!,#REF!,"Lấy",#REF!,AI$2,#REF!,AI$3,#REF!,AI$1,#REF!,$L113)</f>
        <v>#REF!</v>
      </c>
      <c r="AJ113" s="333" t="e">
        <f>SUMIFS(#REF!,#REF!,AJ$2,#REF!,AJ$3,#REF!,$L113,#REF!,AJ$1)
+SUMIFS(#REF!,#REF!,AJ$2,#REF!,AJ$3,#REF!,$L113,#REF!,AJ$1)
+SUMIFS(#REF!,#REF!,"Lấy",#REF!,AJ$2,#REF!,AJ$3,#REF!,AJ$1,#REF!,$L113)</f>
        <v>#REF!</v>
      </c>
      <c r="AK113" s="333" t="e">
        <f>SUMIFS(#REF!,#REF!,AK$2,#REF!,AK$3,#REF!,$L113,#REF!,AK$1)
+SUMIFS(#REF!,#REF!,AK$2,#REF!,AK$3,#REF!,$L113,#REF!,AK$1)
+SUMIFS(#REF!,#REF!,"Lấy",#REF!,AK$2,#REF!,AK$3,#REF!,AK$1,#REF!,$L113)</f>
        <v>#REF!</v>
      </c>
      <c r="AL113" s="333" t="e">
        <f>SUMIFS(#REF!,#REF!,AL$2,#REF!,AL$3,#REF!,$L113,#REF!,AL$1)
+SUMIFS(#REF!,#REF!,AL$2,#REF!,AL$3,#REF!,$L113,#REF!,AL$1)
+SUMIFS(#REF!,#REF!,"Lấy",#REF!,AL$2,#REF!,AL$3,#REF!,AL$1,#REF!,$L113)</f>
        <v>#REF!</v>
      </c>
      <c r="AM113" s="333" t="e">
        <f>SUMIFS(#REF!,#REF!,AM$2,#REF!,AM$3,#REF!,$L113,#REF!,AM$1)
+SUMIFS(#REF!,#REF!,AM$2,#REF!,AM$3,#REF!,$L113,#REF!,AM$1)
+SUMIFS(#REF!,#REF!,"Lấy",#REF!,AM$2,#REF!,AM$3,#REF!,AM$1,#REF!,$L113)</f>
        <v>#REF!</v>
      </c>
      <c r="AN113" s="333" t="e">
        <f>SUMIFS(#REF!,#REF!,AN$2,#REF!,AN$3,#REF!,$L113,#REF!,AN$1)
+SUMIFS(#REF!,#REF!,AN$2,#REF!,AN$3,#REF!,$L113,#REF!,AN$1)
+SUMIFS(#REF!,#REF!,"Lấy",#REF!,AN$2,#REF!,AN$3,#REF!,AN$1,#REF!,$L113)</f>
        <v>#REF!</v>
      </c>
      <c r="AO113" s="333" t="e">
        <f>SUMIFS(#REF!,#REF!,AO$2,#REF!,AO$3,#REF!,$L113,#REF!,AO$1)
+SUMIFS(#REF!,#REF!,AO$2,#REF!,AO$3,#REF!,$L113,#REF!,AO$1)
+SUMIFS(#REF!,#REF!,"Lấy",#REF!,AO$2,#REF!,AO$3,#REF!,AO$1,#REF!,$L113)</f>
        <v>#REF!</v>
      </c>
      <c r="AP113" s="333" t="e">
        <f>SUMIFS(#REF!,#REF!,AP$2,#REF!,AP$3,#REF!,$L113,#REF!,AP$1)
+SUMIFS(#REF!,#REF!,AP$2,#REF!,AP$3,#REF!,$L113,#REF!,AP$1)
+SUMIFS(#REF!,#REF!,"Lấy",#REF!,AP$2,#REF!,AP$3,#REF!,AP$1,#REF!,$L113)</f>
        <v>#REF!</v>
      </c>
      <c r="AQ113" s="333" t="e">
        <f>SUMIFS(#REF!,#REF!,AQ$2,#REF!,AQ$3,#REF!,$L113,#REF!,AQ$1)
+SUMIFS(#REF!,#REF!,AQ$2,#REF!,AQ$3,#REF!,$L113,#REF!,AQ$1)
+SUMIFS(#REF!,#REF!,"Lấy",#REF!,AQ$2,#REF!,AQ$3,#REF!,AQ$1,#REF!,$L113)</f>
        <v>#REF!</v>
      </c>
      <c r="AR113" s="334" t="e">
        <f t="shared" si="10"/>
        <v>#REF!</v>
      </c>
      <c r="AT113" s="333" t="e">
        <f>SUMIFS(#REF!,#REF!,AT$2,#REF!,AT$3,#REF!,$L113,#REF!,AT$1)
+SUMIFS(#REF!,#REF!,AT$2,#REF!,AT$3,#REF!,$L113,#REF!,AT$1)
+SUMIFS(#REF!,#REF!,"Lấy",#REF!,AT$2,#REF!,AT$3,#REF!,AT$1,#REF!,$L113)</f>
        <v>#REF!</v>
      </c>
      <c r="AU113" s="333" t="e">
        <f>SUMIFS(#REF!,#REF!,AU$2,#REF!,AU$3,#REF!,$L113,#REF!,AU$1)
+SUMIFS(#REF!,#REF!,AU$2,#REF!,AU$3,#REF!,$L113,#REF!,AU$1)
+SUMIFS(#REF!,#REF!,"Lấy",#REF!,AU$2,#REF!,AU$3,#REF!,AU$1,#REF!,$L113)</f>
        <v>#REF!</v>
      </c>
      <c r="AV113" s="333" t="e">
        <f>SUMIFS(#REF!,#REF!,AV$2,#REF!,AV$3,#REF!,$L113,#REF!,AV$1)
+SUMIFS(#REF!,#REF!,AV$2,#REF!,AV$3,#REF!,$L113,#REF!,AV$1)
+SUMIFS(#REF!,#REF!,"Lấy",#REF!,AV$2,#REF!,AV$3,#REF!,AV$1,#REF!,$L113)</f>
        <v>#REF!</v>
      </c>
      <c r="AW113" s="333" t="e">
        <f>SUMIFS(#REF!,#REF!,AW$2,#REF!,AW$3,#REF!,$L113,#REF!,AW$1)
+SUMIFS(#REF!,#REF!,AW$2,#REF!,AW$3,#REF!,$L113,#REF!,AW$1)
+SUMIFS(#REF!,#REF!,"Lấy",#REF!,AW$2,#REF!,AW$3,#REF!,AW$1,#REF!,$L113)</f>
        <v>#REF!</v>
      </c>
      <c r="AX113" s="333" t="e">
        <f>SUMIFS(#REF!,#REF!,AX$2,#REF!,AX$3,#REF!,$L113,#REF!,AX$1)
+SUMIFS(#REF!,#REF!,AX$2,#REF!,AX$3,#REF!,$L113,#REF!,AX$1)
+SUMIFS(#REF!,#REF!,"Lấy",#REF!,AX$2,#REF!,AX$3,#REF!,AX$1,#REF!,$L113)</f>
        <v>#REF!</v>
      </c>
      <c r="AY113" s="333" t="e">
        <f>SUMIFS(#REF!,#REF!,AY$2,#REF!,AY$3,#REF!,$L113,#REF!,AY$1)
+SUMIFS(#REF!,#REF!,AY$2,#REF!,AY$3,#REF!,$L113,#REF!,AY$1)
+SUMIFS(#REF!,#REF!,"Lấy",#REF!,AY$2,#REF!,AY$3,#REF!,AY$1,#REF!,$L113)</f>
        <v>#REF!</v>
      </c>
      <c r="AZ113" s="333" t="e">
        <f>SUMIFS(#REF!,#REF!,AZ$2,#REF!,AZ$3,#REF!,$L113,#REF!,AZ$1)
+SUMIFS(#REF!,#REF!,AZ$2,#REF!,AZ$3,#REF!,$L113,#REF!,AZ$1)
+SUMIFS(#REF!,#REF!,"Lấy",#REF!,AZ$2,#REF!,AZ$3,#REF!,AZ$1,#REF!,$L113)</f>
        <v>#REF!</v>
      </c>
      <c r="BA113" s="333" t="e">
        <f>SUMIFS(#REF!,#REF!,BA$2,#REF!,BA$3,#REF!,$L113,#REF!,BA$1)
+SUMIFS(#REF!,#REF!,BA$2,#REF!,BA$3,#REF!,$L113,#REF!,BA$1)
+SUMIFS(#REF!,#REF!,"Lấy",#REF!,BA$2,#REF!,BA$3,#REF!,BA$1,#REF!,$L113)</f>
        <v>#REF!</v>
      </c>
      <c r="BB113" s="333" t="e">
        <f>SUMIFS(#REF!,#REF!,BB$2,#REF!,BB$3,#REF!,$L113,#REF!,BB$1)
+SUMIFS(#REF!,#REF!,BB$2,#REF!,BB$3,#REF!,$L113,#REF!,BB$1)
+SUMIFS(#REF!,#REF!,"Lấy",#REF!,BB$2,#REF!,BB$3,#REF!,BB$1,#REF!,$L113)</f>
        <v>#REF!</v>
      </c>
      <c r="BC113" s="333" t="e">
        <f>SUMIFS(#REF!,#REF!,BC$2,#REF!,BC$3,#REF!,$L113,#REF!,BC$1)
+SUMIFS(#REF!,#REF!,BC$2,#REF!,BC$3,#REF!,$L113,#REF!,BC$1)
+SUMIFS(#REF!,#REF!,"Lấy",#REF!,BC$2,#REF!,BC$3,#REF!,BC$1,#REF!,$L113)</f>
        <v>#REF!</v>
      </c>
      <c r="BD113" s="333" t="e">
        <f>SUMIFS(#REF!,#REF!,BD$2,#REF!,BD$3,#REF!,$L113,#REF!,BD$1)
+SUMIFS(#REF!,#REF!,BD$2,#REF!,BD$3,#REF!,$L113,#REF!,BD$1)
+SUMIFS(#REF!,#REF!,"Lấy",#REF!,BD$2,#REF!,BD$3,#REF!,BD$1,#REF!,$L113)</f>
        <v>#REF!</v>
      </c>
      <c r="BE113" s="333" t="e">
        <f>SUMIFS(#REF!,#REF!,BE$2,#REF!,BE$3,#REF!,$L113,#REF!,BE$1)
+SUMIFS(#REF!,#REF!,BE$2,#REF!,BE$3,#REF!,$L113,#REF!,BE$1)
+SUMIFS(#REF!,#REF!,"Lấy",#REF!,BE$2,#REF!,BE$3,#REF!,BE$1,#REF!,$L113)</f>
        <v>#REF!</v>
      </c>
      <c r="BF113" s="334" t="e">
        <f t="shared" si="11"/>
        <v>#REF!</v>
      </c>
      <c r="BH113" s="333" t="e">
        <f>SUMIFS(#REF!,#REF!,BH$2,#REF!,BH$3,#REF!,$L113,#REF!,BH$1)
+SUMIFS(#REF!,#REF!,BH$2,#REF!,BH$3,#REF!,$L113,#REF!,BH$1)
+SUMIFS(#REF!,#REF!,"Lấy",#REF!,BH$2,#REF!,BH$3,#REF!,BH$1,#REF!,$L113)</f>
        <v>#REF!</v>
      </c>
      <c r="BI113" s="333" t="e">
        <f>SUMIFS(#REF!,#REF!,BI$2,#REF!,BI$3,#REF!,$L113,#REF!,BI$1)
+SUMIFS(#REF!,#REF!,BI$2,#REF!,BI$3,#REF!,$L113,#REF!,BI$1)
+SUMIFS(#REF!,#REF!,"Lấy",#REF!,BI$2,#REF!,BI$3,#REF!,BI$1,#REF!,$L113)</f>
        <v>#REF!</v>
      </c>
      <c r="BJ113" s="333" t="e">
        <f>SUMIFS(#REF!,#REF!,BJ$2,#REF!,BJ$3,#REF!,$L113,#REF!,BJ$1)
+SUMIFS(#REF!,#REF!,BJ$2,#REF!,BJ$3,#REF!,$L113,#REF!,BJ$1)
+SUMIFS(#REF!,#REF!,"Lấy",#REF!,BJ$2,#REF!,BJ$3,#REF!,BJ$1,#REF!,$L113)</f>
        <v>#REF!</v>
      </c>
      <c r="BK113" s="333" t="e">
        <f>SUMIFS(#REF!,#REF!,BK$2,#REF!,BK$3,#REF!,$L113,#REF!,BK$1)
+SUMIFS(#REF!,#REF!,BK$2,#REF!,BK$3,#REF!,$L113,#REF!,BK$1)
+SUMIFS(#REF!,#REF!,"Lấy",#REF!,BK$2,#REF!,BK$3,#REF!,BK$1,#REF!,$L113)</f>
        <v>#REF!</v>
      </c>
      <c r="BL113" s="333" t="e">
        <f>SUMIFS(#REF!,#REF!,BL$2,#REF!,BL$3,#REF!,$L113,#REF!,BL$1)
+SUMIFS(#REF!,#REF!,BL$2,#REF!,BL$3,#REF!,$L113,#REF!,BL$1)
+SUMIFS(#REF!,#REF!,"Lấy",#REF!,BL$2,#REF!,BL$3,#REF!,BL$1,#REF!,$L113)</f>
        <v>#REF!</v>
      </c>
      <c r="BM113" s="333" t="e">
        <f>SUMIFS(#REF!,#REF!,BM$2,#REF!,BM$3,#REF!,$L113,#REF!,BM$1)
+SUMIFS(#REF!,#REF!,BM$2,#REF!,BM$3,#REF!,$L113,#REF!,BM$1)
+SUMIFS(#REF!,#REF!,"Lấy",#REF!,BM$2,#REF!,BM$3,#REF!,BM$1,#REF!,$L113)</f>
        <v>#REF!</v>
      </c>
      <c r="BN113" s="333" t="e">
        <f>SUMIFS(#REF!,#REF!,BN$2,#REF!,BN$3,#REF!,$L113,#REF!,BN$1)
+SUMIFS(#REF!,#REF!,BN$2,#REF!,BN$3,#REF!,$L113,#REF!,BN$1)
+SUMIFS(#REF!,#REF!,"Lấy",#REF!,BN$2,#REF!,BN$3,#REF!,BN$1,#REF!,$L113)</f>
        <v>#REF!</v>
      </c>
      <c r="BO113" s="333" t="e">
        <f>SUMIFS(#REF!,#REF!,BO$2,#REF!,BO$3,#REF!,$L113,#REF!,BO$1)
+SUMIFS(#REF!,#REF!,BO$2,#REF!,BO$3,#REF!,$L113,#REF!,BO$1)
+SUMIFS(#REF!,#REF!,"Lấy",#REF!,BO$2,#REF!,BO$3,#REF!,BO$1,#REF!,$L113)</f>
        <v>#REF!</v>
      </c>
      <c r="BP113" s="333" t="e">
        <f>SUMIFS(#REF!,#REF!,BP$2,#REF!,BP$3,#REF!,$L113,#REF!,BP$1)
+SUMIFS(#REF!,#REF!,BP$2,#REF!,BP$3,#REF!,$L113,#REF!,BP$1)
+SUMIFS(#REF!,#REF!,"Lấy",#REF!,BP$2,#REF!,BP$3,#REF!,BP$1,#REF!,$L113)</f>
        <v>#REF!</v>
      </c>
      <c r="BQ113" s="333" t="e">
        <f>SUMIFS(#REF!,#REF!,BQ$2,#REF!,BQ$3,#REF!,$L113,#REF!,BQ$1)
+SUMIFS(#REF!,#REF!,BQ$2,#REF!,BQ$3,#REF!,$L113,#REF!,BQ$1)
+SUMIFS(#REF!,#REF!,"Lấy",#REF!,BQ$2,#REF!,BQ$3,#REF!,BQ$1,#REF!,$L113)</f>
        <v>#REF!</v>
      </c>
      <c r="BR113" s="333" t="e">
        <f>SUMIFS(#REF!,#REF!,BR$2,#REF!,BR$3,#REF!,$L113,#REF!,BR$1)
+SUMIFS(#REF!,#REF!,BR$2,#REF!,BR$3,#REF!,$L113,#REF!,BR$1)
+SUMIFS(#REF!,#REF!,"Lấy",#REF!,BR$2,#REF!,BR$3,#REF!,BR$1,#REF!,$L113)</f>
        <v>#REF!</v>
      </c>
      <c r="BS113" s="333" t="e">
        <f>SUMIFS(#REF!,#REF!,BS$2,#REF!,BS$3,#REF!,$L113,#REF!,BS$1)
+SUMIFS(#REF!,#REF!,BS$2,#REF!,BS$3,#REF!,$L113,#REF!,BS$1)
+SUMIFS(#REF!,#REF!,"Lấy",#REF!,BS$2,#REF!,BS$3,#REF!,BS$1,#REF!,$L113)</f>
        <v>#REF!</v>
      </c>
      <c r="BT113" s="334" t="e">
        <f t="shared" si="12"/>
        <v>#REF!</v>
      </c>
      <c r="BV113" s="331">
        <v>0</v>
      </c>
      <c r="BW113" s="331">
        <v>0</v>
      </c>
      <c r="BX113" s="331">
        <v>0</v>
      </c>
      <c r="BY113" s="331">
        <v>0</v>
      </c>
      <c r="BZ113" s="331">
        <v>0</v>
      </c>
      <c r="CA113" s="331">
        <v>0</v>
      </c>
      <c r="CB113" s="331">
        <v>0</v>
      </c>
      <c r="CC113" s="331">
        <v>0</v>
      </c>
      <c r="CD113" s="331">
        <v>0</v>
      </c>
      <c r="CE113" s="331">
        <v>0</v>
      </c>
      <c r="CF113" s="331">
        <v>0</v>
      </c>
      <c r="CG113" s="331">
        <v>0</v>
      </c>
      <c r="CH113" s="334">
        <f t="shared" si="13"/>
        <v>0</v>
      </c>
      <c r="CI113" s="377">
        <f t="shared" si="14"/>
        <v>0</v>
      </c>
      <c r="CJ113" s="331">
        <v>0</v>
      </c>
      <c r="CK113" s="331">
        <v>0</v>
      </c>
      <c r="CL113" s="331">
        <v>0</v>
      </c>
      <c r="CM113" s="331">
        <v>0</v>
      </c>
      <c r="CN113" s="331">
        <v>0</v>
      </c>
      <c r="CO113" s="333"/>
      <c r="CP113" s="333"/>
      <c r="CQ113" s="333"/>
      <c r="CR113" s="333"/>
      <c r="CS113" s="333"/>
      <c r="CT113" s="333"/>
      <c r="CU113" s="333"/>
      <c r="CV113" s="334">
        <f t="shared" si="15"/>
        <v>0</v>
      </c>
      <c r="CX113" s="1033"/>
    </row>
    <row r="114" spans="1:102" x14ac:dyDescent="0.25">
      <c r="B114" s="172">
        <f>IF(C114=0,"",MAX($B$7:B113)+1)</f>
        <v>106</v>
      </c>
      <c r="C114" s="21">
        <v>6418004802</v>
      </c>
      <c r="D114" s="9" t="str">
        <f>_xlfn.XLOOKUP(C114,'COA_DTGroup_Update 20260428'!$C$410:$C$854,'COA_DTGroup_Update 20260428'!$A$410:$A$854,"")</f>
        <v>Chi phí mua mẫu</v>
      </c>
      <c r="E114" s="9" t="s">
        <v>340</v>
      </c>
      <c r="F114" s="21" t="s">
        <v>901</v>
      </c>
      <c r="G114" s="171"/>
      <c r="H114" s="179">
        <f>VLOOKUP(C114,'COA_DTGroup_Update 20260428'!C:D,2,0)</f>
        <v>641</v>
      </c>
      <c r="I114" s="179">
        <v>50</v>
      </c>
      <c r="J114" s="198" t="s">
        <v>340</v>
      </c>
      <c r="K114" s="222" t="s">
        <v>226</v>
      </c>
      <c r="L114" s="1041" t="s">
        <v>532</v>
      </c>
      <c r="M114" s="1042" t="s">
        <v>2258</v>
      </c>
      <c r="N114" s="1039"/>
      <c r="O114" s="1039" t="s">
        <v>532</v>
      </c>
      <c r="P114" s="1" t="b">
        <v>1</v>
      </c>
      <c r="R114" s="333" t="e">
        <f>SUMIFS(#REF!,#REF!,R$2,#REF!,R$3,#REF!,$L114,#REF!,R$1)
+SUMIFS(#REF!,#REF!,R$2,#REF!,R$3,#REF!,$L114,#REF!,R$1)
+SUMIFS(#REF!,#REF!,"Lấy",#REF!,R$2,#REF!,R$3,#REF!,R$1,#REF!,$L114)</f>
        <v>#REF!</v>
      </c>
      <c r="S114" s="333" t="e">
        <f>SUMIFS(#REF!,#REF!,S$2,#REF!,S$3,#REF!,$L114,#REF!,S$1)
+SUMIFS(#REF!,#REF!,S$2,#REF!,S$3,#REF!,$L114,#REF!,S$1)
+SUMIFS(#REF!,#REF!,"Lấy",#REF!,S$2,#REF!,S$3,#REF!,S$1,#REF!,$L114)</f>
        <v>#REF!</v>
      </c>
      <c r="T114" s="333" t="e">
        <f>SUMIFS(#REF!,#REF!,T$2,#REF!,T$3,#REF!,$L114,#REF!,T$1)
+SUMIFS(#REF!,#REF!,T$2,#REF!,T$3,#REF!,$L114,#REF!,T$1)
+SUMIFS(#REF!,#REF!,"Lấy",#REF!,T$2,#REF!,T$3,#REF!,T$1,#REF!,$L114)</f>
        <v>#REF!</v>
      </c>
      <c r="U114" s="333" t="e">
        <f>SUMIFS(#REF!,#REF!,U$2,#REF!,U$3,#REF!,$L114,#REF!,U$1)
+SUMIFS(#REF!,#REF!,U$2,#REF!,U$3,#REF!,$L114,#REF!,U$1)
+SUMIFS(#REF!,#REF!,"Lấy",#REF!,U$2,#REF!,U$3,#REF!,U$1,#REF!,$L114)</f>
        <v>#REF!</v>
      </c>
      <c r="V114" s="333" t="e">
        <f>SUMIFS(#REF!,#REF!,V$2,#REF!,V$3,#REF!,$L114,#REF!,V$1)
+SUMIFS(#REF!,#REF!,V$2,#REF!,V$3,#REF!,$L114,#REF!,V$1)
+SUMIFS(#REF!,#REF!,"Lấy",#REF!,V$2,#REF!,V$3,#REF!,V$1,#REF!,$L114)</f>
        <v>#REF!</v>
      </c>
      <c r="W114" s="333" t="e">
        <f>SUMIFS(#REF!,#REF!,W$2,#REF!,W$3,#REF!,$L114,#REF!,W$1)
+SUMIFS(#REF!,#REF!,W$2,#REF!,W$3,#REF!,$L114,#REF!,W$1)
+SUMIFS(#REF!,#REF!,"Lấy",#REF!,W$2,#REF!,W$3,#REF!,W$1,#REF!,$L114)</f>
        <v>#REF!</v>
      </c>
      <c r="X114" s="333" t="e">
        <f>SUMIFS(#REF!,#REF!,X$2,#REF!,X$3,#REF!,$L114,#REF!,X$1)
+SUMIFS(#REF!,#REF!,X$2,#REF!,X$3,#REF!,$L114,#REF!,X$1)
+SUMIFS(#REF!,#REF!,"Lấy",#REF!,X$2,#REF!,X$3,#REF!,X$1,#REF!,$L114)</f>
        <v>#REF!</v>
      </c>
      <c r="Y114" s="333" t="e">
        <f>SUMIFS(#REF!,#REF!,Y$2,#REF!,Y$3,#REF!,$L114,#REF!,Y$1)
+SUMIFS(#REF!,#REF!,Y$2,#REF!,Y$3,#REF!,$L114,#REF!,Y$1)
+SUMIFS(#REF!,#REF!,"Lấy",#REF!,Y$2,#REF!,Y$3,#REF!,Y$1,#REF!,$L114)</f>
        <v>#REF!</v>
      </c>
      <c r="Z114" s="333" t="e">
        <f>SUMIFS(#REF!,#REF!,Z$2,#REF!,Z$3,#REF!,$L114,#REF!,Z$1)
+SUMIFS(#REF!,#REF!,Z$2,#REF!,Z$3,#REF!,$L114,#REF!,Z$1)
+SUMIFS(#REF!,#REF!,"Lấy",#REF!,Z$2,#REF!,Z$3,#REF!,Z$1,#REF!,$L114)</f>
        <v>#REF!</v>
      </c>
      <c r="AA114" s="333" t="e">
        <f>SUMIFS(#REF!,#REF!,AA$2,#REF!,AA$3,#REF!,$L114,#REF!,AA$1)
+SUMIFS(#REF!,#REF!,AA$2,#REF!,AA$3,#REF!,$L114,#REF!,AA$1)
+SUMIFS(#REF!,#REF!,"Lấy",#REF!,AA$2,#REF!,AA$3,#REF!,AA$1,#REF!,$L114)</f>
        <v>#REF!</v>
      </c>
      <c r="AB114" s="333" t="e">
        <f>SUMIFS(#REF!,#REF!,AB$2,#REF!,AB$3,#REF!,$L114,#REF!,AB$1)
+SUMIFS(#REF!,#REF!,AB$2,#REF!,AB$3,#REF!,$L114,#REF!,AB$1)
+SUMIFS(#REF!,#REF!,"Lấy",#REF!,AB$2,#REF!,AB$3,#REF!,AB$1,#REF!,$L114)</f>
        <v>#REF!</v>
      </c>
      <c r="AC114" s="333" t="e">
        <f>SUMIFS(#REF!,#REF!,AC$2,#REF!,AC$3,#REF!,$L114,#REF!,AC$1)
+SUMIFS(#REF!,#REF!,AC$2,#REF!,AC$3,#REF!,$L114,#REF!,AC$1)
+SUMIFS(#REF!,#REF!,"Lấy",#REF!,AC$2,#REF!,AC$3,#REF!,AC$1,#REF!,$L114)</f>
        <v>#REF!</v>
      </c>
      <c r="AD114" s="334" t="e">
        <f t="shared" si="9"/>
        <v>#REF!</v>
      </c>
      <c r="AF114" s="333" t="e">
        <f>SUMIFS(#REF!,#REF!,AF$2,#REF!,AF$3,#REF!,$L114,#REF!,AF$1)
+SUMIFS(#REF!,#REF!,AF$2,#REF!,AF$3,#REF!,$L114,#REF!,AF$1)
+SUMIFS(#REF!,#REF!,"Lấy",#REF!,AF$2,#REF!,AF$3,#REF!,AF$1,#REF!,$L114)</f>
        <v>#REF!</v>
      </c>
      <c r="AG114" s="333" t="e">
        <f>SUMIFS(#REF!,#REF!,AG$2,#REF!,AG$3,#REF!,$L114,#REF!,AG$1)
+SUMIFS(#REF!,#REF!,AG$2,#REF!,AG$3,#REF!,$L114,#REF!,AG$1)
+SUMIFS(#REF!,#REF!,"Lấy",#REF!,AG$2,#REF!,AG$3,#REF!,AG$1,#REF!,$L114)</f>
        <v>#REF!</v>
      </c>
      <c r="AH114" s="333" t="e">
        <f>SUMIFS(#REF!,#REF!,AH$2,#REF!,AH$3,#REF!,$L114,#REF!,AH$1)
+SUMIFS(#REF!,#REF!,AH$2,#REF!,AH$3,#REF!,$L114,#REF!,AH$1)
+SUMIFS(#REF!,#REF!,"Lấy",#REF!,AH$2,#REF!,AH$3,#REF!,AH$1,#REF!,$L114)</f>
        <v>#REF!</v>
      </c>
      <c r="AI114" s="333" t="e">
        <f>SUMIFS(#REF!,#REF!,AI$2,#REF!,AI$3,#REF!,$L114,#REF!,AI$1)
+SUMIFS(#REF!,#REF!,AI$2,#REF!,AI$3,#REF!,$L114,#REF!,AI$1)
+SUMIFS(#REF!,#REF!,"Lấy",#REF!,AI$2,#REF!,AI$3,#REF!,AI$1,#REF!,$L114)</f>
        <v>#REF!</v>
      </c>
      <c r="AJ114" s="333" t="e">
        <f>SUMIFS(#REF!,#REF!,AJ$2,#REF!,AJ$3,#REF!,$L114,#REF!,AJ$1)
+SUMIFS(#REF!,#REF!,AJ$2,#REF!,AJ$3,#REF!,$L114,#REF!,AJ$1)
+SUMIFS(#REF!,#REF!,"Lấy",#REF!,AJ$2,#REF!,AJ$3,#REF!,AJ$1,#REF!,$L114)</f>
        <v>#REF!</v>
      </c>
      <c r="AK114" s="333" t="e">
        <f>SUMIFS(#REF!,#REF!,AK$2,#REF!,AK$3,#REF!,$L114,#REF!,AK$1)
+SUMIFS(#REF!,#REF!,AK$2,#REF!,AK$3,#REF!,$L114,#REF!,AK$1)
+SUMIFS(#REF!,#REF!,"Lấy",#REF!,AK$2,#REF!,AK$3,#REF!,AK$1,#REF!,$L114)</f>
        <v>#REF!</v>
      </c>
      <c r="AL114" s="333" t="e">
        <f>SUMIFS(#REF!,#REF!,AL$2,#REF!,AL$3,#REF!,$L114,#REF!,AL$1)
+SUMIFS(#REF!,#REF!,AL$2,#REF!,AL$3,#REF!,$L114,#REF!,AL$1)
+SUMIFS(#REF!,#REF!,"Lấy",#REF!,AL$2,#REF!,AL$3,#REF!,AL$1,#REF!,$L114)</f>
        <v>#REF!</v>
      </c>
      <c r="AM114" s="333" t="e">
        <f>SUMIFS(#REF!,#REF!,AM$2,#REF!,AM$3,#REF!,$L114,#REF!,AM$1)
+SUMIFS(#REF!,#REF!,AM$2,#REF!,AM$3,#REF!,$L114,#REF!,AM$1)
+SUMIFS(#REF!,#REF!,"Lấy",#REF!,AM$2,#REF!,AM$3,#REF!,AM$1,#REF!,$L114)</f>
        <v>#REF!</v>
      </c>
      <c r="AN114" s="333" t="e">
        <f>SUMIFS(#REF!,#REF!,AN$2,#REF!,AN$3,#REF!,$L114,#REF!,AN$1)
+SUMIFS(#REF!,#REF!,AN$2,#REF!,AN$3,#REF!,$L114,#REF!,AN$1)
+SUMIFS(#REF!,#REF!,"Lấy",#REF!,AN$2,#REF!,AN$3,#REF!,AN$1,#REF!,$L114)</f>
        <v>#REF!</v>
      </c>
      <c r="AO114" s="333" t="e">
        <f>SUMIFS(#REF!,#REF!,AO$2,#REF!,AO$3,#REF!,$L114,#REF!,AO$1)
+SUMIFS(#REF!,#REF!,AO$2,#REF!,AO$3,#REF!,$L114,#REF!,AO$1)
+SUMIFS(#REF!,#REF!,"Lấy",#REF!,AO$2,#REF!,AO$3,#REF!,AO$1,#REF!,$L114)</f>
        <v>#REF!</v>
      </c>
      <c r="AP114" s="333" t="e">
        <f>SUMIFS(#REF!,#REF!,AP$2,#REF!,AP$3,#REF!,$L114,#REF!,AP$1)
+SUMIFS(#REF!,#REF!,AP$2,#REF!,AP$3,#REF!,$L114,#REF!,AP$1)
+SUMIFS(#REF!,#REF!,"Lấy",#REF!,AP$2,#REF!,AP$3,#REF!,AP$1,#REF!,$L114)</f>
        <v>#REF!</v>
      </c>
      <c r="AQ114" s="333" t="e">
        <f>SUMIFS(#REF!,#REF!,AQ$2,#REF!,AQ$3,#REF!,$L114,#REF!,AQ$1)
+SUMIFS(#REF!,#REF!,AQ$2,#REF!,AQ$3,#REF!,$L114,#REF!,AQ$1)
+SUMIFS(#REF!,#REF!,"Lấy",#REF!,AQ$2,#REF!,AQ$3,#REF!,AQ$1,#REF!,$L114)</f>
        <v>#REF!</v>
      </c>
      <c r="AR114" s="334" t="e">
        <f t="shared" si="10"/>
        <v>#REF!</v>
      </c>
      <c r="AT114" s="333" t="e">
        <f>SUMIFS(#REF!,#REF!,AT$2,#REF!,AT$3,#REF!,$L114,#REF!,AT$1)
+SUMIFS(#REF!,#REF!,AT$2,#REF!,AT$3,#REF!,$L114,#REF!,AT$1)
+SUMIFS(#REF!,#REF!,"Lấy",#REF!,AT$2,#REF!,AT$3,#REF!,AT$1,#REF!,$L114)</f>
        <v>#REF!</v>
      </c>
      <c r="AU114" s="333" t="e">
        <f>SUMIFS(#REF!,#REF!,AU$2,#REF!,AU$3,#REF!,$L114,#REF!,AU$1)
+SUMIFS(#REF!,#REF!,AU$2,#REF!,AU$3,#REF!,$L114,#REF!,AU$1)
+SUMIFS(#REF!,#REF!,"Lấy",#REF!,AU$2,#REF!,AU$3,#REF!,AU$1,#REF!,$L114)</f>
        <v>#REF!</v>
      </c>
      <c r="AV114" s="333" t="e">
        <f>SUMIFS(#REF!,#REF!,AV$2,#REF!,AV$3,#REF!,$L114,#REF!,AV$1)
+SUMIFS(#REF!,#REF!,AV$2,#REF!,AV$3,#REF!,$L114,#REF!,AV$1)
+SUMIFS(#REF!,#REF!,"Lấy",#REF!,AV$2,#REF!,AV$3,#REF!,AV$1,#REF!,$L114)</f>
        <v>#REF!</v>
      </c>
      <c r="AW114" s="333" t="e">
        <f>SUMIFS(#REF!,#REF!,AW$2,#REF!,AW$3,#REF!,$L114,#REF!,AW$1)
+SUMIFS(#REF!,#REF!,AW$2,#REF!,AW$3,#REF!,$L114,#REF!,AW$1)
+SUMIFS(#REF!,#REF!,"Lấy",#REF!,AW$2,#REF!,AW$3,#REF!,AW$1,#REF!,$L114)</f>
        <v>#REF!</v>
      </c>
      <c r="AX114" s="333" t="e">
        <f>SUMIFS(#REF!,#REF!,AX$2,#REF!,AX$3,#REF!,$L114,#REF!,AX$1)
+SUMIFS(#REF!,#REF!,AX$2,#REF!,AX$3,#REF!,$L114,#REF!,AX$1)
+SUMIFS(#REF!,#REF!,"Lấy",#REF!,AX$2,#REF!,AX$3,#REF!,AX$1,#REF!,$L114)</f>
        <v>#REF!</v>
      </c>
      <c r="AY114" s="333" t="e">
        <f>SUMIFS(#REF!,#REF!,AY$2,#REF!,AY$3,#REF!,$L114,#REF!,AY$1)
+SUMIFS(#REF!,#REF!,AY$2,#REF!,AY$3,#REF!,$L114,#REF!,AY$1)
+SUMIFS(#REF!,#REF!,"Lấy",#REF!,AY$2,#REF!,AY$3,#REF!,AY$1,#REF!,$L114)</f>
        <v>#REF!</v>
      </c>
      <c r="AZ114" s="333" t="e">
        <f>SUMIFS(#REF!,#REF!,AZ$2,#REF!,AZ$3,#REF!,$L114,#REF!,AZ$1)
+SUMIFS(#REF!,#REF!,AZ$2,#REF!,AZ$3,#REF!,$L114,#REF!,AZ$1)
+SUMIFS(#REF!,#REF!,"Lấy",#REF!,AZ$2,#REF!,AZ$3,#REF!,AZ$1,#REF!,$L114)</f>
        <v>#REF!</v>
      </c>
      <c r="BA114" s="333" t="e">
        <f>SUMIFS(#REF!,#REF!,BA$2,#REF!,BA$3,#REF!,$L114,#REF!,BA$1)
+SUMIFS(#REF!,#REF!,BA$2,#REF!,BA$3,#REF!,$L114,#REF!,BA$1)
+SUMIFS(#REF!,#REF!,"Lấy",#REF!,BA$2,#REF!,BA$3,#REF!,BA$1,#REF!,$L114)</f>
        <v>#REF!</v>
      </c>
      <c r="BB114" s="333" t="e">
        <f>SUMIFS(#REF!,#REF!,BB$2,#REF!,BB$3,#REF!,$L114,#REF!,BB$1)
+SUMIFS(#REF!,#REF!,BB$2,#REF!,BB$3,#REF!,$L114,#REF!,BB$1)
+SUMIFS(#REF!,#REF!,"Lấy",#REF!,BB$2,#REF!,BB$3,#REF!,BB$1,#REF!,$L114)</f>
        <v>#REF!</v>
      </c>
      <c r="BC114" s="333" t="e">
        <f>SUMIFS(#REF!,#REF!,BC$2,#REF!,BC$3,#REF!,$L114,#REF!,BC$1)
+SUMIFS(#REF!,#REF!,BC$2,#REF!,BC$3,#REF!,$L114,#REF!,BC$1)
+SUMIFS(#REF!,#REF!,"Lấy",#REF!,BC$2,#REF!,BC$3,#REF!,BC$1,#REF!,$L114)</f>
        <v>#REF!</v>
      </c>
      <c r="BD114" s="333" t="e">
        <f>SUMIFS(#REF!,#REF!,BD$2,#REF!,BD$3,#REF!,$L114,#REF!,BD$1)
+SUMIFS(#REF!,#REF!,BD$2,#REF!,BD$3,#REF!,$L114,#REF!,BD$1)
+SUMIFS(#REF!,#REF!,"Lấy",#REF!,BD$2,#REF!,BD$3,#REF!,BD$1,#REF!,$L114)</f>
        <v>#REF!</v>
      </c>
      <c r="BE114" s="333" t="e">
        <f>SUMIFS(#REF!,#REF!,BE$2,#REF!,BE$3,#REF!,$L114,#REF!,BE$1)
+SUMIFS(#REF!,#REF!,BE$2,#REF!,BE$3,#REF!,$L114,#REF!,BE$1)
+SUMIFS(#REF!,#REF!,"Lấy",#REF!,BE$2,#REF!,BE$3,#REF!,BE$1,#REF!,$L114)</f>
        <v>#REF!</v>
      </c>
      <c r="BF114" s="334" t="e">
        <f t="shared" si="11"/>
        <v>#REF!</v>
      </c>
      <c r="BH114" s="333" t="e">
        <f>SUMIFS(#REF!,#REF!,BH$2,#REF!,BH$3,#REF!,$L114,#REF!,BH$1)
+SUMIFS(#REF!,#REF!,BH$2,#REF!,BH$3,#REF!,$L114,#REF!,BH$1)
+SUMIFS(#REF!,#REF!,"Lấy",#REF!,BH$2,#REF!,BH$3,#REF!,BH$1,#REF!,$L114)</f>
        <v>#REF!</v>
      </c>
      <c r="BI114" s="333" t="e">
        <f>SUMIFS(#REF!,#REF!,BI$2,#REF!,BI$3,#REF!,$L114,#REF!,BI$1)
+SUMIFS(#REF!,#REF!,BI$2,#REF!,BI$3,#REF!,$L114,#REF!,BI$1)
+SUMIFS(#REF!,#REF!,"Lấy",#REF!,BI$2,#REF!,BI$3,#REF!,BI$1,#REF!,$L114)</f>
        <v>#REF!</v>
      </c>
      <c r="BJ114" s="333" t="e">
        <f>SUMIFS(#REF!,#REF!,BJ$2,#REF!,BJ$3,#REF!,$L114,#REF!,BJ$1)
+SUMIFS(#REF!,#REF!,BJ$2,#REF!,BJ$3,#REF!,$L114,#REF!,BJ$1)
+SUMIFS(#REF!,#REF!,"Lấy",#REF!,BJ$2,#REF!,BJ$3,#REF!,BJ$1,#REF!,$L114)</f>
        <v>#REF!</v>
      </c>
      <c r="BK114" s="333" t="e">
        <f>SUMIFS(#REF!,#REF!,BK$2,#REF!,BK$3,#REF!,$L114,#REF!,BK$1)
+SUMIFS(#REF!,#REF!,BK$2,#REF!,BK$3,#REF!,$L114,#REF!,BK$1)
+SUMIFS(#REF!,#REF!,"Lấy",#REF!,BK$2,#REF!,BK$3,#REF!,BK$1,#REF!,$L114)</f>
        <v>#REF!</v>
      </c>
      <c r="BL114" s="333" t="e">
        <f>SUMIFS(#REF!,#REF!,BL$2,#REF!,BL$3,#REF!,$L114,#REF!,BL$1)
+SUMIFS(#REF!,#REF!,BL$2,#REF!,BL$3,#REF!,$L114,#REF!,BL$1)
+SUMIFS(#REF!,#REF!,"Lấy",#REF!,BL$2,#REF!,BL$3,#REF!,BL$1,#REF!,$L114)</f>
        <v>#REF!</v>
      </c>
      <c r="BM114" s="333" t="e">
        <f>SUMIFS(#REF!,#REF!,BM$2,#REF!,BM$3,#REF!,$L114,#REF!,BM$1)
+SUMIFS(#REF!,#REF!,BM$2,#REF!,BM$3,#REF!,$L114,#REF!,BM$1)
+SUMIFS(#REF!,#REF!,"Lấy",#REF!,BM$2,#REF!,BM$3,#REF!,BM$1,#REF!,$L114)</f>
        <v>#REF!</v>
      </c>
      <c r="BN114" s="333" t="e">
        <f>SUMIFS(#REF!,#REF!,BN$2,#REF!,BN$3,#REF!,$L114,#REF!,BN$1)
+SUMIFS(#REF!,#REF!,BN$2,#REF!,BN$3,#REF!,$L114,#REF!,BN$1)
+SUMIFS(#REF!,#REF!,"Lấy",#REF!,BN$2,#REF!,BN$3,#REF!,BN$1,#REF!,$L114)</f>
        <v>#REF!</v>
      </c>
      <c r="BO114" s="333" t="e">
        <f>SUMIFS(#REF!,#REF!,BO$2,#REF!,BO$3,#REF!,$L114,#REF!,BO$1)
+SUMIFS(#REF!,#REF!,BO$2,#REF!,BO$3,#REF!,$L114,#REF!,BO$1)
+SUMIFS(#REF!,#REF!,"Lấy",#REF!,BO$2,#REF!,BO$3,#REF!,BO$1,#REF!,$L114)</f>
        <v>#REF!</v>
      </c>
      <c r="BP114" s="333" t="e">
        <f>SUMIFS(#REF!,#REF!,BP$2,#REF!,BP$3,#REF!,$L114,#REF!,BP$1)
+SUMIFS(#REF!,#REF!,BP$2,#REF!,BP$3,#REF!,$L114,#REF!,BP$1)
+SUMIFS(#REF!,#REF!,"Lấy",#REF!,BP$2,#REF!,BP$3,#REF!,BP$1,#REF!,$L114)</f>
        <v>#REF!</v>
      </c>
      <c r="BQ114" s="333" t="e">
        <f>SUMIFS(#REF!,#REF!,BQ$2,#REF!,BQ$3,#REF!,$L114,#REF!,BQ$1)
+SUMIFS(#REF!,#REF!,BQ$2,#REF!,BQ$3,#REF!,$L114,#REF!,BQ$1)
+SUMIFS(#REF!,#REF!,"Lấy",#REF!,BQ$2,#REF!,BQ$3,#REF!,BQ$1,#REF!,$L114)</f>
        <v>#REF!</v>
      </c>
      <c r="BR114" s="333" t="e">
        <f>SUMIFS(#REF!,#REF!,BR$2,#REF!,BR$3,#REF!,$L114,#REF!,BR$1)
+SUMIFS(#REF!,#REF!,BR$2,#REF!,BR$3,#REF!,$L114,#REF!,BR$1)
+SUMIFS(#REF!,#REF!,"Lấy",#REF!,BR$2,#REF!,BR$3,#REF!,BR$1,#REF!,$L114)</f>
        <v>#REF!</v>
      </c>
      <c r="BS114" s="333" t="e">
        <f>SUMIFS(#REF!,#REF!,BS$2,#REF!,BS$3,#REF!,$L114,#REF!,BS$1)
+SUMIFS(#REF!,#REF!,BS$2,#REF!,BS$3,#REF!,$L114,#REF!,BS$1)
+SUMIFS(#REF!,#REF!,"Lấy",#REF!,BS$2,#REF!,BS$3,#REF!,BS$1,#REF!,$L114)</f>
        <v>#REF!</v>
      </c>
      <c r="BT114" s="334" t="e">
        <f t="shared" si="12"/>
        <v>#REF!</v>
      </c>
      <c r="BV114" s="331">
        <v>0</v>
      </c>
      <c r="BW114" s="331">
        <v>0</v>
      </c>
      <c r="BX114" s="331">
        <v>0</v>
      </c>
      <c r="BY114" s="331">
        <v>0</v>
      </c>
      <c r="BZ114" s="331">
        <v>0</v>
      </c>
      <c r="CA114" s="331">
        <v>0</v>
      </c>
      <c r="CB114" s="331">
        <v>0</v>
      </c>
      <c r="CC114" s="331">
        <v>0</v>
      </c>
      <c r="CD114" s="331">
        <v>0</v>
      </c>
      <c r="CE114" s="331">
        <v>0</v>
      </c>
      <c r="CF114" s="331">
        <v>0</v>
      </c>
      <c r="CG114" s="331">
        <v>0</v>
      </c>
      <c r="CH114" s="334">
        <f t="shared" si="13"/>
        <v>0</v>
      </c>
      <c r="CI114" s="377">
        <f t="shared" si="14"/>
        <v>0</v>
      </c>
      <c r="CJ114" s="331">
        <v>0</v>
      </c>
      <c r="CK114" s="331">
        <v>0</v>
      </c>
      <c r="CL114" s="331">
        <v>0</v>
      </c>
      <c r="CM114" s="331">
        <v>0</v>
      </c>
      <c r="CN114" s="331">
        <v>0</v>
      </c>
      <c r="CO114" s="333"/>
      <c r="CP114" s="333"/>
      <c r="CQ114" s="333"/>
      <c r="CR114" s="333"/>
      <c r="CS114" s="333"/>
      <c r="CT114" s="333"/>
      <c r="CU114" s="333"/>
      <c r="CV114" s="334">
        <f t="shared" si="15"/>
        <v>0</v>
      </c>
      <c r="CX114" s="1033"/>
    </row>
    <row r="115" spans="1:102" ht="27.6" x14ac:dyDescent="0.25">
      <c r="B115" s="172">
        <f>IF(C115=0,"",MAX($B$7:B114)+1)</f>
        <v>107</v>
      </c>
      <c r="C115" s="21">
        <v>6428004802</v>
      </c>
      <c r="D115" s="9" t="str">
        <f>_xlfn.XLOOKUP(C115,'COA_DTGroup_Update 20260428'!$C$410:$C$854,'COA_DTGroup_Update 20260428'!$A$410:$A$854,"")</f>
        <v>Chi phí mua mẫu</v>
      </c>
      <c r="E115" s="9" t="s">
        <v>340</v>
      </c>
      <c r="F115" s="21" t="s">
        <v>901</v>
      </c>
      <c r="G115" s="171"/>
      <c r="H115" s="179">
        <f>VLOOKUP(C115,'COA_DTGroup_Update 20260428'!C:D,2,0)</f>
        <v>642</v>
      </c>
      <c r="I115" s="179">
        <v>50</v>
      </c>
      <c r="J115" s="198" t="s">
        <v>340</v>
      </c>
      <c r="K115" s="222" t="s">
        <v>226</v>
      </c>
      <c r="L115" s="1051" t="s">
        <v>2229</v>
      </c>
      <c r="M115" s="287" t="s">
        <v>2259</v>
      </c>
      <c r="N115" s="1039"/>
      <c r="O115" s="1039" t="s">
        <v>2229</v>
      </c>
      <c r="P115" s="1" t="b">
        <v>0</v>
      </c>
      <c r="R115" s="333" t="e">
        <f>SUMIFS(#REF!,#REF!,R$2,#REF!,R$3,#REF!,$L115,#REF!,R$1)
+SUMIFS(#REF!,#REF!,R$2,#REF!,R$3,#REF!,$L115,#REF!,R$1)
+SUMIFS(#REF!,#REF!,"Lấy",#REF!,R$2,#REF!,R$3,#REF!,R$1,#REF!,$L115)</f>
        <v>#REF!</v>
      </c>
      <c r="S115" s="333" t="e">
        <f>SUMIFS(#REF!,#REF!,S$2,#REF!,S$3,#REF!,$L115,#REF!,S$1)
+SUMIFS(#REF!,#REF!,S$2,#REF!,S$3,#REF!,$L115,#REF!,S$1)
+SUMIFS(#REF!,#REF!,"Lấy",#REF!,S$2,#REF!,S$3,#REF!,S$1,#REF!,$L115)</f>
        <v>#REF!</v>
      </c>
      <c r="T115" s="333" t="e">
        <f>SUMIFS(#REF!,#REF!,T$2,#REF!,T$3,#REF!,$L115,#REF!,T$1)
+SUMIFS(#REF!,#REF!,T$2,#REF!,T$3,#REF!,$L115,#REF!,T$1)
+SUMIFS(#REF!,#REF!,"Lấy",#REF!,T$2,#REF!,T$3,#REF!,T$1,#REF!,$L115)</f>
        <v>#REF!</v>
      </c>
      <c r="U115" s="333" t="e">
        <f>SUMIFS(#REF!,#REF!,U$2,#REF!,U$3,#REF!,$L115,#REF!,U$1)
+SUMIFS(#REF!,#REF!,U$2,#REF!,U$3,#REF!,$L115,#REF!,U$1)
+SUMIFS(#REF!,#REF!,"Lấy",#REF!,U$2,#REF!,U$3,#REF!,U$1,#REF!,$L115)</f>
        <v>#REF!</v>
      </c>
      <c r="V115" s="333" t="e">
        <f>SUMIFS(#REF!,#REF!,V$2,#REF!,V$3,#REF!,$L115,#REF!,V$1)
+SUMIFS(#REF!,#REF!,V$2,#REF!,V$3,#REF!,$L115,#REF!,V$1)
+SUMIFS(#REF!,#REF!,"Lấy",#REF!,V$2,#REF!,V$3,#REF!,V$1,#REF!,$L115)</f>
        <v>#REF!</v>
      </c>
      <c r="W115" s="333" t="e">
        <f>SUMIFS(#REF!,#REF!,W$2,#REF!,W$3,#REF!,$L115,#REF!,W$1)
+SUMIFS(#REF!,#REF!,W$2,#REF!,W$3,#REF!,$L115,#REF!,W$1)
+SUMIFS(#REF!,#REF!,"Lấy",#REF!,W$2,#REF!,W$3,#REF!,W$1,#REF!,$L115)</f>
        <v>#REF!</v>
      </c>
      <c r="X115" s="333" t="e">
        <f>SUMIFS(#REF!,#REF!,X$2,#REF!,X$3,#REF!,$L115,#REF!,X$1)
+SUMIFS(#REF!,#REF!,X$2,#REF!,X$3,#REF!,$L115,#REF!,X$1)
+SUMIFS(#REF!,#REF!,"Lấy",#REF!,X$2,#REF!,X$3,#REF!,X$1,#REF!,$L115)</f>
        <v>#REF!</v>
      </c>
      <c r="Y115" s="333" t="e">
        <f>SUMIFS(#REF!,#REF!,Y$2,#REF!,Y$3,#REF!,$L115,#REF!,Y$1)
+SUMIFS(#REF!,#REF!,Y$2,#REF!,Y$3,#REF!,$L115,#REF!,Y$1)
+SUMIFS(#REF!,#REF!,"Lấy",#REF!,Y$2,#REF!,Y$3,#REF!,Y$1,#REF!,$L115)</f>
        <v>#REF!</v>
      </c>
      <c r="Z115" s="333" t="e">
        <f>SUMIFS(#REF!,#REF!,Z$2,#REF!,Z$3,#REF!,$L115,#REF!,Z$1)
+SUMIFS(#REF!,#REF!,Z$2,#REF!,Z$3,#REF!,$L115,#REF!,Z$1)
+SUMIFS(#REF!,#REF!,"Lấy",#REF!,Z$2,#REF!,Z$3,#REF!,Z$1,#REF!,$L115)</f>
        <v>#REF!</v>
      </c>
      <c r="AA115" s="333" t="e">
        <f>SUMIFS(#REF!,#REF!,AA$2,#REF!,AA$3,#REF!,$L115,#REF!,AA$1)
+SUMIFS(#REF!,#REF!,AA$2,#REF!,AA$3,#REF!,$L115,#REF!,AA$1)
+SUMIFS(#REF!,#REF!,"Lấy",#REF!,AA$2,#REF!,AA$3,#REF!,AA$1,#REF!,$L115)</f>
        <v>#REF!</v>
      </c>
      <c r="AB115" s="333" t="e">
        <f>SUMIFS(#REF!,#REF!,AB$2,#REF!,AB$3,#REF!,$L115,#REF!,AB$1)
+SUMIFS(#REF!,#REF!,AB$2,#REF!,AB$3,#REF!,$L115,#REF!,AB$1)
+SUMIFS(#REF!,#REF!,"Lấy",#REF!,AB$2,#REF!,AB$3,#REF!,AB$1,#REF!,$L115)</f>
        <v>#REF!</v>
      </c>
      <c r="AC115" s="333" t="e">
        <f>SUMIFS(#REF!,#REF!,AC$2,#REF!,AC$3,#REF!,$L115,#REF!,AC$1)
+SUMIFS(#REF!,#REF!,AC$2,#REF!,AC$3,#REF!,$L115,#REF!,AC$1)
+SUMIFS(#REF!,#REF!,"Lấy",#REF!,AC$2,#REF!,AC$3,#REF!,AC$1,#REF!,$L115)</f>
        <v>#REF!</v>
      </c>
      <c r="AD115" s="334" t="e">
        <f t="shared" si="9"/>
        <v>#REF!</v>
      </c>
      <c r="AF115" s="333" t="e">
        <f>SUMIFS(#REF!,#REF!,AF$2,#REF!,AF$3,#REF!,$L115,#REF!,AF$1)
+SUMIFS(#REF!,#REF!,AF$2,#REF!,AF$3,#REF!,$L115,#REF!,AF$1)
+SUMIFS(#REF!,#REF!,"Lấy",#REF!,AF$2,#REF!,AF$3,#REF!,AF$1,#REF!,$L115)</f>
        <v>#REF!</v>
      </c>
      <c r="AG115" s="333" t="e">
        <f>SUMIFS(#REF!,#REF!,AG$2,#REF!,AG$3,#REF!,$L115,#REF!,AG$1)
+SUMIFS(#REF!,#REF!,AG$2,#REF!,AG$3,#REF!,$L115,#REF!,AG$1)
+SUMIFS(#REF!,#REF!,"Lấy",#REF!,AG$2,#REF!,AG$3,#REF!,AG$1,#REF!,$L115)</f>
        <v>#REF!</v>
      </c>
      <c r="AH115" s="333" t="e">
        <f>SUMIFS(#REF!,#REF!,AH$2,#REF!,AH$3,#REF!,$L115,#REF!,AH$1)
+SUMIFS(#REF!,#REF!,AH$2,#REF!,AH$3,#REF!,$L115,#REF!,AH$1)
+SUMIFS(#REF!,#REF!,"Lấy",#REF!,AH$2,#REF!,AH$3,#REF!,AH$1,#REF!,$L115)</f>
        <v>#REF!</v>
      </c>
      <c r="AI115" s="333" t="e">
        <f>SUMIFS(#REF!,#REF!,AI$2,#REF!,AI$3,#REF!,$L115,#REF!,AI$1)
+SUMIFS(#REF!,#REF!,AI$2,#REF!,AI$3,#REF!,$L115,#REF!,AI$1)
+SUMIFS(#REF!,#REF!,"Lấy",#REF!,AI$2,#REF!,AI$3,#REF!,AI$1,#REF!,$L115)</f>
        <v>#REF!</v>
      </c>
      <c r="AJ115" s="333" t="e">
        <f>SUMIFS(#REF!,#REF!,AJ$2,#REF!,AJ$3,#REF!,$L115,#REF!,AJ$1)
+SUMIFS(#REF!,#REF!,AJ$2,#REF!,AJ$3,#REF!,$L115,#REF!,AJ$1)
+SUMIFS(#REF!,#REF!,"Lấy",#REF!,AJ$2,#REF!,AJ$3,#REF!,AJ$1,#REF!,$L115)</f>
        <v>#REF!</v>
      </c>
      <c r="AK115" s="333" t="e">
        <f>SUMIFS(#REF!,#REF!,AK$2,#REF!,AK$3,#REF!,$L115,#REF!,AK$1)
+SUMIFS(#REF!,#REF!,AK$2,#REF!,AK$3,#REF!,$L115,#REF!,AK$1)
+SUMIFS(#REF!,#REF!,"Lấy",#REF!,AK$2,#REF!,AK$3,#REF!,AK$1,#REF!,$L115)</f>
        <v>#REF!</v>
      </c>
      <c r="AL115" s="333" t="e">
        <f>SUMIFS(#REF!,#REF!,AL$2,#REF!,AL$3,#REF!,$L115,#REF!,AL$1)
+SUMIFS(#REF!,#REF!,AL$2,#REF!,AL$3,#REF!,$L115,#REF!,AL$1)
+SUMIFS(#REF!,#REF!,"Lấy",#REF!,AL$2,#REF!,AL$3,#REF!,AL$1,#REF!,$L115)</f>
        <v>#REF!</v>
      </c>
      <c r="AM115" s="333" t="e">
        <f>SUMIFS(#REF!,#REF!,AM$2,#REF!,AM$3,#REF!,$L115,#REF!,AM$1)
+SUMIFS(#REF!,#REF!,AM$2,#REF!,AM$3,#REF!,$L115,#REF!,AM$1)
+SUMIFS(#REF!,#REF!,"Lấy",#REF!,AM$2,#REF!,AM$3,#REF!,AM$1,#REF!,$L115)</f>
        <v>#REF!</v>
      </c>
      <c r="AN115" s="333" t="e">
        <f>SUMIFS(#REF!,#REF!,AN$2,#REF!,AN$3,#REF!,$L115,#REF!,AN$1)
+SUMIFS(#REF!,#REF!,AN$2,#REF!,AN$3,#REF!,$L115,#REF!,AN$1)
+SUMIFS(#REF!,#REF!,"Lấy",#REF!,AN$2,#REF!,AN$3,#REF!,AN$1,#REF!,$L115)</f>
        <v>#REF!</v>
      </c>
      <c r="AO115" s="333" t="e">
        <f>SUMIFS(#REF!,#REF!,AO$2,#REF!,AO$3,#REF!,$L115,#REF!,AO$1)
+SUMIFS(#REF!,#REF!,AO$2,#REF!,AO$3,#REF!,$L115,#REF!,AO$1)
+SUMIFS(#REF!,#REF!,"Lấy",#REF!,AO$2,#REF!,AO$3,#REF!,AO$1,#REF!,$L115)</f>
        <v>#REF!</v>
      </c>
      <c r="AP115" s="333" t="e">
        <f>SUMIFS(#REF!,#REF!,AP$2,#REF!,AP$3,#REF!,$L115,#REF!,AP$1)
+SUMIFS(#REF!,#REF!,AP$2,#REF!,AP$3,#REF!,$L115,#REF!,AP$1)
+SUMIFS(#REF!,#REF!,"Lấy",#REF!,AP$2,#REF!,AP$3,#REF!,AP$1,#REF!,$L115)</f>
        <v>#REF!</v>
      </c>
      <c r="AQ115" s="333" t="e">
        <f>SUMIFS(#REF!,#REF!,AQ$2,#REF!,AQ$3,#REF!,$L115,#REF!,AQ$1)
+SUMIFS(#REF!,#REF!,AQ$2,#REF!,AQ$3,#REF!,$L115,#REF!,AQ$1)
+SUMIFS(#REF!,#REF!,"Lấy",#REF!,AQ$2,#REF!,AQ$3,#REF!,AQ$1,#REF!,$L115)</f>
        <v>#REF!</v>
      </c>
      <c r="AR115" s="334" t="e">
        <f t="shared" si="10"/>
        <v>#REF!</v>
      </c>
      <c r="AT115" s="333" t="e">
        <f>SUMIFS(#REF!,#REF!,AT$2,#REF!,AT$3,#REF!,$L115,#REF!,AT$1)
+SUMIFS(#REF!,#REF!,AT$2,#REF!,AT$3,#REF!,$L115,#REF!,AT$1)
+SUMIFS(#REF!,#REF!,"Lấy",#REF!,AT$2,#REF!,AT$3,#REF!,AT$1,#REF!,$L115)</f>
        <v>#REF!</v>
      </c>
      <c r="AU115" s="333" t="e">
        <f>SUMIFS(#REF!,#REF!,AU$2,#REF!,AU$3,#REF!,$L115,#REF!,AU$1)
+SUMIFS(#REF!,#REF!,AU$2,#REF!,AU$3,#REF!,$L115,#REF!,AU$1)
+SUMIFS(#REF!,#REF!,"Lấy",#REF!,AU$2,#REF!,AU$3,#REF!,AU$1,#REF!,$L115)</f>
        <v>#REF!</v>
      </c>
      <c r="AV115" s="333" t="e">
        <f>SUMIFS(#REF!,#REF!,AV$2,#REF!,AV$3,#REF!,$L115,#REF!,AV$1)
+SUMIFS(#REF!,#REF!,AV$2,#REF!,AV$3,#REF!,$L115,#REF!,AV$1)
+SUMIFS(#REF!,#REF!,"Lấy",#REF!,AV$2,#REF!,AV$3,#REF!,AV$1,#REF!,$L115)</f>
        <v>#REF!</v>
      </c>
      <c r="AW115" s="333" t="e">
        <f>SUMIFS(#REF!,#REF!,AW$2,#REF!,AW$3,#REF!,$L115,#REF!,AW$1)
+SUMIFS(#REF!,#REF!,AW$2,#REF!,AW$3,#REF!,$L115,#REF!,AW$1)
+SUMIFS(#REF!,#REF!,"Lấy",#REF!,AW$2,#REF!,AW$3,#REF!,AW$1,#REF!,$L115)</f>
        <v>#REF!</v>
      </c>
      <c r="AX115" s="333" t="e">
        <f>SUMIFS(#REF!,#REF!,AX$2,#REF!,AX$3,#REF!,$L115,#REF!,AX$1)
+SUMIFS(#REF!,#REF!,AX$2,#REF!,AX$3,#REF!,$L115,#REF!,AX$1)
+SUMIFS(#REF!,#REF!,"Lấy",#REF!,AX$2,#REF!,AX$3,#REF!,AX$1,#REF!,$L115)</f>
        <v>#REF!</v>
      </c>
      <c r="AY115" s="333" t="e">
        <f>SUMIFS(#REF!,#REF!,AY$2,#REF!,AY$3,#REF!,$L115,#REF!,AY$1)
+SUMIFS(#REF!,#REF!,AY$2,#REF!,AY$3,#REF!,$L115,#REF!,AY$1)
+SUMIFS(#REF!,#REF!,"Lấy",#REF!,AY$2,#REF!,AY$3,#REF!,AY$1,#REF!,$L115)</f>
        <v>#REF!</v>
      </c>
      <c r="AZ115" s="333" t="e">
        <f>SUMIFS(#REF!,#REF!,AZ$2,#REF!,AZ$3,#REF!,$L115,#REF!,AZ$1)
+SUMIFS(#REF!,#REF!,AZ$2,#REF!,AZ$3,#REF!,$L115,#REF!,AZ$1)
+SUMIFS(#REF!,#REF!,"Lấy",#REF!,AZ$2,#REF!,AZ$3,#REF!,AZ$1,#REF!,$L115)</f>
        <v>#REF!</v>
      </c>
      <c r="BA115" s="333" t="e">
        <f>SUMIFS(#REF!,#REF!,BA$2,#REF!,BA$3,#REF!,$L115,#REF!,BA$1)
+SUMIFS(#REF!,#REF!,BA$2,#REF!,BA$3,#REF!,$L115,#REF!,BA$1)
+SUMIFS(#REF!,#REF!,"Lấy",#REF!,BA$2,#REF!,BA$3,#REF!,BA$1,#REF!,$L115)</f>
        <v>#REF!</v>
      </c>
      <c r="BB115" s="333" t="e">
        <f>SUMIFS(#REF!,#REF!,BB$2,#REF!,BB$3,#REF!,$L115,#REF!,BB$1)
+SUMIFS(#REF!,#REF!,BB$2,#REF!,BB$3,#REF!,$L115,#REF!,BB$1)
+SUMIFS(#REF!,#REF!,"Lấy",#REF!,BB$2,#REF!,BB$3,#REF!,BB$1,#REF!,$L115)</f>
        <v>#REF!</v>
      </c>
      <c r="BC115" s="333" t="e">
        <f>SUMIFS(#REF!,#REF!,BC$2,#REF!,BC$3,#REF!,$L115,#REF!,BC$1)
+SUMIFS(#REF!,#REF!,BC$2,#REF!,BC$3,#REF!,$L115,#REF!,BC$1)
+SUMIFS(#REF!,#REF!,"Lấy",#REF!,BC$2,#REF!,BC$3,#REF!,BC$1,#REF!,$L115)</f>
        <v>#REF!</v>
      </c>
      <c r="BD115" s="333" t="e">
        <f>SUMIFS(#REF!,#REF!,BD$2,#REF!,BD$3,#REF!,$L115,#REF!,BD$1)
+SUMIFS(#REF!,#REF!,BD$2,#REF!,BD$3,#REF!,$L115,#REF!,BD$1)
+SUMIFS(#REF!,#REF!,"Lấy",#REF!,BD$2,#REF!,BD$3,#REF!,BD$1,#REF!,$L115)</f>
        <v>#REF!</v>
      </c>
      <c r="BE115" s="333" t="e">
        <f>SUMIFS(#REF!,#REF!,BE$2,#REF!,BE$3,#REF!,$L115,#REF!,BE$1)
+SUMIFS(#REF!,#REF!,BE$2,#REF!,BE$3,#REF!,$L115,#REF!,BE$1)
+SUMIFS(#REF!,#REF!,"Lấy",#REF!,BE$2,#REF!,BE$3,#REF!,BE$1,#REF!,$L115)</f>
        <v>#REF!</v>
      </c>
      <c r="BF115" s="334" t="e">
        <f t="shared" si="11"/>
        <v>#REF!</v>
      </c>
      <c r="BH115" s="333" t="e">
        <f>SUMIFS(#REF!,#REF!,BH$2,#REF!,BH$3,#REF!,$L115,#REF!,BH$1)
+SUMIFS(#REF!,#REF!,BH$2,#REF!,BH$3,#REF!,$L115,#REF!,BH$1)
+SUMIFS(#REF!,#REF!,"Lấy",#REF!,BH$2,#REF!,BH$3,#REF!,BH$1,#REF!,$L115)</f>
        <v>#REF!</v>
      </c>
      <c r="BI115" s="333" t="e">
        <f>SUMIFS(#REF!,#REF!,BI$2,#REF!,BI$3,#REF!,$L115,#REF!,BI$1)
+SUMIFS(#REF!,#REF!,BI$2,#REF!,BI$3,#REF!,$L115,#REF!,BI$1)
+SUMIFS(#REF!,#REF!,"Lấy",#REF!,BI$2,#REF!,BI$3,#REF!,BI$1,#REF!,$L115)</f>
        <v>#REF!</v>
      </c>
      <c r="BJ115" s="333" t="e">
        <f>SUMIFS(#REF!,#REF!,BJ$2,#REF!,BJ$3,#REF!,$L115,#REF!,BJ$1)
+SUMIFS(#REF!,#REF!,BJ$2,#REF!,BJ$3,#REF!,$L115,#REF!,BJ$1)
+SUMIFS(#REF!,#REF!,"Lấy",#REF!,BJ$2,#REF!,BJ$3,#REF!,BJ$1,#REF!,$L115)</f>
        <v>#REF!</v>
      </c>
      <c r="BK115" s="333" t="e">
        <f>SUMIFS(#REF!,#REF!,BK$2,#REF!,BK$3,#REF!,$L115,#REF!,BK$1)
+SUMIFS(#REF!,#REF!,BK$2,#REF!,BK$3,#REF!,$L115,#REF!,BK$1)
+SUMIFS(#REF!,#REF!,"Lấy",#REF!,BK$2,#REF!,BK$3,#REF!,BK$1,#REF!,$L115)</f>
        <v>#REF!</v>
      </c>
      <c r="BL115" s="333" t="e">
        <f>SUMIFS(#REF!,#REF!,BL$2,#REF!,BL$3,#REF!,$L115,#REF!,BL$1)
+SUMIFS(#REF!,#REF!,BL$2,#REF!,BL$3,#REF!,$L115,#REF!,BL$1)
+SUMIFS(#REF!,#REF!,"Lấy",#REF!,BL$2,#REF!,BL$3,#REF!,BL$1,#REF!,$L115)</f>
        <v>#REF!</v>
      </c>
      <c r="BM115" s="333" t="e">
        <f>SUMIFS(#REF!,#REF!,BM$2,#REF!,BM$3,#REF!,$L115,#REF!,BM$1)
+SUMIFS(#REF!,#REF!,BM$2,#REF!,BM$3,#REF!,$L115,#REF!,BM$1)
+SUMIFS(#REF!,#REF!,"Lấy",#REF!,BM$2,#REF!,BM$3,#REF!,BM$1,#REF!,$L115)</f>
        <v>#REF!</v>
      </c>
      <c r="BN115" s="333" t="e">
        <f>SUMIFS(#REF!,#REF!,BN$2,#REF!,BN$3,#REF!,$L115,#REF!,BN$1)
+SUMIFS(#REF!,#REF!,BN$2,#REF!,BN$3,#REF!,$L115,#REF!,BN$1)
+SUMIFS(#REF!,#REF!,"Lấy",#REF!,BN$2,#REF!,BN$3,#REF!,BN$1,#REF!,$L115)</f>
        <v>#REF!</v>
      </c>
      <c r="BO115" s="333" t="e">
        <f>SUMIFS(#REF!,#REF!,BO$2,#REF!,BO$3,#REF!,$L115,#REF!,BO$1)
+SUMIFS(#REF!,#REF!,BO$2,#REF!,BO$3,#REF!,$L115,#REF!,BO$1)
+SUMIFS(#REF!,#REF!,"Lấy",#REF!,BO$2,#REF!,BO$3,#REF!,BO$1,#REF!,$L115)</f>
        <v>#REF!</v>
      </c>
      <c r="BP115" s="333" t="e">
        <f>SUMIFS(#REF!,#REF!,BP$2,#REF!,BP$3,#REF!,$L115,#REF!,BP$1)
+SUMIFS(#REF!,#REF!,BP$2,#REF!,BP$3,#REF!,$L115,#REF!,BP$1)
+SUMIFS(#REF!,#REF!,"Lấy",#REF!,BP$2,#REF!,BP$3,#REF!,BP$1,#REF!,$L115)</f>
        <v>#REF!</v>
      </c>
      <c r="BQ115" s="333" t="e">
        <f>SUMIFS(#REF!,#REF!,BQ$2,#REF!,BQ$3,#REF!,$L115,#REF!,BQ$1)
+SUMIFS(#REF!,#REF!,BQ$2,#REF!,BQ$3,#REF!,$L115,#REF!,BQ$1)
+SUMIFS(#REF!,#REF!,"Lấy",#REF!,BQ$2,#REF!,BQ$3,#REF!,BQ$1,#REF!,$L115)</f>
        <v>#REF!</v>
      </c>
      <c r="BR115" s="333" t="e">
        <f>SUMIFS(#REF!,#REF!,BR$2,#REF!,BR$3,#REF!,$L115,#REF!,BR$1)
+SUMIFS(#REF!,#REF!,BR$2,#REF!,BR$3,#REF!,$L115,#REF!,BR$1)
+SUMIFS(#REF!,#REF!,"Lấy",#REF!,BR$2,#REF!,BR$3,#REF!,BR$1,#REF!,$L115)</f>
        <v>#REF!</v>
      </c>
      <c r="BS115" s="333" t="e">
        <f>SUMIFS(#REF!,#REF!,BS$2,#REF!,BS$3,#REF!,$L115,#REF!,BS$1)
+SUMIFS(#REF!,#REF!,BS$2,#REF!,BS$3,#REF!,$L115,#REF!,BS$1)
+SUMIFS(#REF!,#REF!,"Lấy",#REF!,BS$2,#REF!,BS$3,#REF!,BS$1,#REF!,$L115)</f>
        <v>#REF!</v>
      </c>
      <c r="BT115" s="334" t="e">
        <f t="shared" si="12"/>
        <v>#REF!</v>
      </c>
      <c r="BV115" s="331">
        <v>0</v>
      </c>
      <c r="BW115" s="331">
        <v>0</v>
      </c>
      <c r="BX115" s="331">
        <v>0</v>
      </c>
      <c r="BY115" s="331">
        <v>0</v>
      </c>
      <c r="BZ115" s="331">
        <v>0</v>
      </c>
      <c r="CA115" s="331">
        <v>0</v>
      </c>
      <c r="CB115" s="331">
        <v>0</v>
      </c>
      <c r="CC115" s="331">
        <v>0</v>
      </c>
      <c r="CD115" s="331">
        <v>0</v>
      </c>
      <c r="CE115" s="331">
        <v>0</v>
      </c>
      <c r="CF115" s="331">
        <v>0</v>
      </c>
      <c r="CG115" s="331">
        <v>0</v>
      </c>
      <c r="CH115" s="334">
        <f t="shared" si="13"/>
        <v>0</v>
      </c>
      <c r="CI115" s="377">
        <f t="shared" si="14"/>
        <v>0</v>
      </c>
      <c r="CJ115" s="331">
        <v>0</v>
      </c>
      <c r="CK115" s="331">
        <v>0</v>
      </c>
      <c r="CL115" s="331">
        <v>0</v>
      </c>
      <c r="CM115" s="331">
        <v>0</v>
      </c>
      <c r="CN115" s="331">
        <v>0</v>
      </c>
      <c r="CO115" s="333"/>
      <c r="CP115" s="333"/>
      <c r="CQ115" s="333"/>
      <c r="CR115" s="333"/>
      <c r="CS115" s="333"/>
      <c r="CT115" s="333"/>
      <c r="CU115" s="333"/>
      <c r="CV115" s="334">
        <f t="shared" si="15"/>
        <v>0</v>
      </c>
      <c r="CX115" s="1033"/>
    </row>
    <row r="116" spans="1:102" ht="27.6" x14ac:dyDescent="0.25">
      <c r="B116" s="172">
        <f>IF(C116=0,"",MAX($B$7:B115)+1)</f>
        <v>108</v>
      </c>
      <c r="C116" s="21">
        <v>6272004803</v>
      </c>
      <c r="D116" s="9" t="str">
        <f>_xlfn.XLOOKUP(C116,'COA_DTGroup_Update 20260428'!$C$410:$C$854,'COA_DTGroup_Update 20260428'!$A$410:$A$854,"")</f>
        <v>Chi phí thử mẫu, xuất mẫu</v>
      </c>
      <c r="E116" s="9" t="s">
        <v>341</v>
      </c>
      <c r="F116" s="21" t="s">
        <v>902</v>
      </c>
      <c r="G116" s="171"/>
      <c r="H116" s="179">
        <f>VLOOKUP(C116,'COA_DTGroup_Update 20260428'!C:D,2,0)</f>
        <v>627</v>
      </c>
      <c r="I116" s="179">
        <v>51</v>
      </c>
      <c r="J116" s="198" t="s">
        <v>341</v>
      </c>
      <c r="K116" s="222" t="s">
        <v>226</v>
      </c>
      <c r="L116" s="1041" t="s">
        <v>569</v>
      </c>
      <c r="M116" s="1042" t="s">
        <v>2258</v>
      </c>
      <c r="N116" s="1039"/>
      <c r="O116" s="1039" t="s">
        <v>569</v>
      </c>
      <c r="P116" s="1" t="b">
        <v>1</v>
      </c>
      <c r="R116" s="333" t="e">
        <f>SUMIFS(#REF!,#REF!,R$2,#REF!,R$3,#REF!,$L116,#REF!,R$1)
+SUMIFS(#REF!,#REF!,R$2,#REF!,R$3,#REF!,$L116,#REF!,R$1)
+SUMIFS(#REF!,#REF!,"Lấy",#REF!,R$2,#REF!,R$3,#REF!,R$1,#REF!,$L116)</f>
        <v>#REF!</v>
      </c>
      <c r="S116" s="333" t="e">
        <f>SUMIFS(#REF!,#REF!,S$2,#REF!,S$3,#REF!,$L116,#REF!,S$1)
+SUMIFS(#REF!,#REF!,S$2,#REF!,S$3,#REF!,$L116,#REF!,S$1)
+SUMIFS(#REF!,#REF!,"Lấy",#REF!,S$2,#REF!,S$3,#REF!,S$1,#REF!,$L116)</f>
        <v>#REF!</v>
      </c>
      <c r="T116" s="333" t="e">
        <f>SUMIFS(#REF!,#REF!,T$2,#REF!,T$3,#REF!,$L116,#REF!,T$1)
+SUMIFS(#REF!,#REF!,T$2,#REF!,T$3,#REF!,$L116,#REF!,T$1)
+SUMIFS(#REF!,#REF!,"Lấy",#REF!,T$2,#REF!,T$3,#REF!,T$1,#REF!,$L116)</f>
        <v>#REF!</v>
      </c>
      <c r="U116" s="333" t="e">
        <f>SUMIFS(#REF!,#REF!,U$2,#REF!,U$3,#REF!,$L116,#REF!,U$1)
+SUMIFS(#REF!,#REF!,U$2,#REF!,U$3,#REF!,$L116,#REF!,U$1)
+SUMIFS(#REF!,#REF!,"Lấy",#REF!,U$2,#REF!,U$3,#REF!,U$1,#REF!,$L116)</f>
        <v>#REF!</v>
      </c>
      <c r="V116" s="333" t="e">
        <f>SUMIFS(#REF!,#REF!,V$2,#REF!,V$3,#REF!,$L116,#REF!,V$1)
+SUMIFS(#REF!,#REF!,V$2,#REF!,V$3,#REF!,$L116,#REF!,V$1)
+SUMIFS(#REF!,#REF!,"Lấy",#REF!,V$2,#REF!,V$3,#REF!,V$1,#REF!,$L116)</f>
        <v>#REF!</v>
      </c>
      <c r="W116" s="333" t="e">
        <f>SUMIFS(#REF!,#REF!,W$2,#REF!,W$3,#REF!,$L116,#REF!,W$1)
+SUMIFS(#REF!,#REF!,W$2,#REF!,W$3,#REF!,$L116,#REF!,W$1)
+SUMIFS(#REF!,#REF!,"Lấy",#REF!,W$2,#REF!,W$3,#REF!,W$1,#REF!,$L116)</f>
        <v>#REF!</v>
      </c>
      <c r="X116" s="333" t="e">
        <f>SUMIFS(#REF!,#REF!,X$2,#REF!,X$3,#REF!,$L116,#REF!,X$1)
+SUMIFS(#REF!,#REF!,X$2,#REF!,X$3,#REF!,$L116,#REF!,X$1)
+SUMIFS(#REF!,#REF!,"Lấy",#REF!,X$2,#REF!,X$3,#REF!,X$1,#REF!,$L116)</f>
        <v>#REF!</v>
      </c>
      <c r="Y116" s="333" t="e">
        <f>SUMIFS(#REF!,#REF!,Y$2,#REF!,Y$3,#REF!,$L116,#REF!,Y$1)
+SUMIFS(#REF!,#REF!,Y$2,#REF!,Y$3,#REF!,$L116,#REF!,Y$1)
+SUMIFS(#REF!,#REF!,"Lấy",#REF!,Y$2,#REF!,Y$3,#REF!,Y$1,#REF!,$L116)</f>
        <v>#REF!</v>
      </c>
      <c r="Z116" s="333" t="e">
        <f>SUMIFS(#REF!,#REF!,Z$2,#REF!,Z$3,#REF!,$L116,#REF!,Z$1)
+SUMIFS(#REF!,#REF!,Z$2,#REF!,Z$3,#REF!,$L116,#REF!,Z$1)
+SUMIFS(#REF!,#REF!,"Lấy",#REF!,Z$2,#REF!,Z$3,#REF!,Z$1,#REF!,$L116)</f>
        <v>#REF!</v>
      </c>
      <c r="AA116" s="333" t="e">
        <f>SUMIFS(#REF!,#REF!,AA$2,#REF!,AA$3,#REF!,$L116,#REF!,AA$1)
+SUMIFS(#REF!,#REF!,AA$2,#REF!,AA$3,#REF!,$L116,#REF!,AA$1)
+SUMIFS(#REF!,#REF!,"Lấy",#REF!,AA$2,#REF!,AA$3,#REF!,AA$1,#REF!,$L116)</f>
        <v>#REF!</v>
      </c>
      <c r="AB116" s="333" t="e">
        <f>SUMIFS(#REF!,#REF!,AB$2,#REF!,AB$3,#REF!,$L116,#REF!,AB$1)
+SUMIFS(#REF!,#REF!,AB$2,#REF!,AB$3,#REF!,$L116,#REF!,AB$1)
+SUMIFS(#REF!,#REF!,"Lấy",#REF!,AB$2,#REF!,AB$3,#REF!,AB$1,#REF!,$L116)</f>
        <v>#REF!</v>
      </c>
      <c r="AC116" s="333" t="e">
        <f>SUMIFS(#REF!,#REF!,AC$2,#REF!,AC$3,#REF!,$L116,#REF!,AC$1)
+SUMIFS(#REF!,#REF!,AC$2,#REF!,AC$3,#REF!,$L116,#REF!,AC$1)
+SUMIFS(#REF!,#REF!,"Lấy",#REF!,AC$2,#REF!,AC$3,#REF!,AC$1,#REF!,$L116)</f>
        <v>#REF!</v>
      </c>
      <c r="AD116" s="334" t="e">
        <f t="shared" si="9"/>
        <v>#REF!</v>
      </c>
      <c r="AF116" s="333" t="e">
        <f>SUMIFS(#REF!,#REF!,AF$2,#REF!,AF$3,#REF!,$L116,#REF!,AF$1)
+SUMIFS(#REF!,#REF!,AF$2,#REF!,AF$3,#REF!,$L116,#REF!,AF$1)
+SUMIFS(#REF!,#REF!,"Lấy",#REF!,AF$2,#REF!,AF$3,#REF!,AF$1,#REF!,$L116)</f>
        <v>#REF!</v>
      </c>
      <c r="AG116" s="333" t="e">
        <f>SUMIFS(#REF!,#REF!,AG$2,#REF!,AG$3,#REF!,$L116,#REF!,AG$1)
+SUMIFS(#REF!,#REF!,AG$2,#REF!,AG$3,#REF!,$L116,#REF!,AG$1)
+SUMIFS(#REF!,#REF!,"Lấy",#REF!,AG$2,#REF!,AG$3,#REF!,AG$1,#REF!,$L116)</f>
        <v>#REF!</v>
      </c>
      <c r="AH116" s="333" t="e">
        <f>SUMIFS(#REF!,#REF!,AH$2,#REF!,AH$3,#REF!,$L116,#REF!,AH$1)
+SUMIFS(#REF!,#REF!,AH$2,#REF!,AH$3,#REF!,$L116,#REF!,AH$1)
+SUMIFS(#REF!,#REF!,"Lấy",#REF!,AH$2,#REF!,AH$3,#REF!,AH$1,#REF!,$L116)</f>
        <v>#REF!</v>
      </c>
      <c r="AI116" s="333" t="e">
        <f>SUMIFS(#REF!,#REF!,AI$2,#REF!,AI$3,#REF!,$L116,#REF!,AI$1)
+SUMIFS(#REF!,#REF!,AI$2,#REF!,AI$3,#REF!,$L116,#REF!,AI$1)
+SUMIFS(#REF!,#REF!,"Lấy",#REF!,AI$2,#REF!,AI$3,#REF!,AI$1,#REF!,$L116)</f>
        <v>#REF!</v>
      </c>
      <c r="AJ116" s="333" t="e">
        <f>SUMIFS(#REF!,#REF!,AJ$2,#REF!,AJ$3,#REF!,$L116,#REF!,AJ$1)
+SUMIFS(#REF!,#REF!,AJ$2,#REF!,AJ$3,#REF!,$L116,#REF!,AJ$1)
+SUMIFS(#REF!,#REF!,"Lấy",#REF!,AJ$2,#REF!,AJ$3,#REF!,AJ$1,#REF!,$L116)</f>
        <v>#REF!</v>
      </c>
      <c r="AK116" s="333" t="e">
        <f>SUMIFS(#REF!,#REF!,AK$2,#REF!,AK$3,#REF!,$L116,#REF!,AK$1)
+SUMIFS(#REF!,#REF!,AK$2,#REF!,AK$3,#REF!,$L116,#REF!,AK$1)
+SUMIFS(#REF!,#REF!,"Lấy",#REF!,AK$2,#REF!,AK$3,#REF!,AK$1,#REF!,$L116)</f>
        <v>#REF!</v>
      </c>
      <c r="AL116" s="333" t="e">
        <f>SUMIFS(#REF!,#REF!,AL$2,#REF!,AL$3,#REF!,$L116,#REF!,AL$1)
+SUMIFS(#REF!,#REF!,AL$2,#REF!,AL$3,#REF!,$L116,#REF!,AL$1)
+SUMIFS(#REF!,#REF!,"Lấy",#REF!,AL$2,#REF!,AL$3,#REF!,AL$1,#REF!,$L116)</f>
        <v>#REF!</v>
      </c>
      <c r="AM116" s="333" t="e">
        <f>SUMIFS(#REF!,#REF!,AM$2,#REF!,AM$3,#REF!,$L116,#REF!,AM$1)
+SUMIFS(#REF!,#REF!,AM$2,#REF!,AM$3,#REF!,$L116,#REF!,AM$1)
+SUMIFS(#REF!,#REF!,"Lấy",#REF!,AM$2,#REF!,AM$3,#REF!,AM$1,#REF!,$L116)</f>
        <v>#REF!</v>
      </c>
      <c r="AN116" s="333" t="e">
        <f>SUMIFS(#REF!,#REF!,AN$2,#REF!,AN$3,#REF!,$L116,#REF!,AN$1)
+SUMIFS(#REF!,#REF!,AN$2,#REF!,AN$3,#REF!,$L116,#REF!,AN$1)
+SUMIFS(#REF!,#REF!,"Lấy",#REF!,AN$2,#REF!,AN$3,#REF!,AN$1,#REF!,$L116)</f>
        <v>#REF!</v>
      </c>
      <c r="AO116" s="333" t="e">
        <f>SUMIFS(#REF!,#REF!,AO$2,#REF!,AO$3,#REF!,$L116,#REF!,AO$1)
+SUMIFS(#REF!,#REF!,AO$2,#REF!,AO$3,#REF!,$L116,#REF!,AO$1)
+SUMIFS(#REF!,#REF!,"Lấy",#REF!,AO$2,#REF!,AO$3,#REF!,AO$1,#REF!,$L116)</f>
        <v>#REF!</v>
      </c>
      <c r="AP116" s="333" t="e">
        <f>SUMIFS(#REF!,#REF!,AP$2,#REF!,AP$3,#REF!,$L116,#REF!,AP$1)
+SUMIFS(#REF!,#REF!,AP$2,#REF!,AP$3,#REF!,$L116,#REF!,AP$1)
+SUMIFS(#REF!,#REF!,"Lấy",#REF!,AP$2,#REF!,AP$3,#REF!,AP$1,#REF!,$L116)</f>
        <v>#REF!</v>
      </c>
      <c r="AQ116" s="333" t="e">
        <f>SUMIFS(#REF!,#REF!,AQ$2,#REF!,AQ$3,#REF!,$L116,#REF!,AQ$1)
+SUMIFS(#REF!,#REF!,AQ$2,#REF!,AQ$3,#REF!,$L116,#REF!,AQ$1)
+SUMIFS(#REF!,#REF!,"Lấy",#REF!,AQ$2,#REF!,AQ$3,#REF!,AQ$1,#REF!,$L116)</f>
        <v>#REF!</v>
      </c>
      <c r="AR116" s="334" t="e">
        <f t="shared" si="10"/>
        <v>#REF!</v>
      </c>
      <c r="AT116" s="333" t="e">
        <f>SUMIFS(#REF!,#REF!,AT$2,#REF!,AT$3,#REF!,$L116,#REF!,AT$1)
+SUMIFS(#REF!,#REF!,AT$2,#REF!,AT$3,#REF!,$L116,#REF!,AT$1)
+SUMIFS(#REF!,#REF!,"Lấy",#REF!,AT$2,#REF!,AT$3,#REF!,AT$1,#REF!,$L116)</f>
        <v>#REF!</v>
      </c>
      <c r="AU116" s="333" t="e">
        <f>SUMIFS(#REF!,#REF!,AU$2,#REF!,AU$3,#REF!,$L116,#REF!,AU$1)
+SUMIFS(#REF!,#REF!,AU$2,#REF!,AU$3,#REF!,$L116,#REF!,AU$1)
+SUMIFS(#REF!,#REF!,"Lấy",#REF!,AU$2,#REF!,AU$3,#REF!,AU$1,#REF!,$L116)</f>
        <v>#REF!</v>
      </c>
      <c r="AV116" s="333" t="e">
        <f>SUMIFS(#REF!,#REF!,AV$2,#REF!,AV$3,#REF!,$L116,#REF!,AV$1)
+SUMIFS(#REF!,#REF!,AV$2,#REF!,AV$3,#REF!,$L116,#REF!,AV$1)
+SUMIFS(#REF!,#REF!,"Lấy",#REF!,AV$2,#REF!,AV$3,#REF!,AV$1,#REF!,$L116)</f>
        <v>#REF!</v>
      </c>
      <c r="AW116" s="333" t="e">
        <f>SUMIFS(#REF!,#REF!,AW$2,#REF!,AW$3,#REF!,$L116,#REF!,AW$1)
+SUMIFS(#REF!,#REF!,AW$2,#REF!,AW$3,#REF!,$L116,#REF!,AW$1)
+SUMIFS(#REF!,#REF!,"Lấy",#REF!,AW$2,#REF!,AW$3,#REF!,AW$1,#REF!,$L116)</f>
        <v>#REF!</v>
      </c>
      <c r="AX116" s="333" t="e">
        <f>SUMIFS(#REF!,#REF!,AX$2,#REF!,AX$3,#REF!,$L116,#REF!,AX$1)
+SUMIFS(#REF!,#REF!,AX$2,#REF!,AX$3,#REF!,$L116,#REF!,AX$1)
+SUMIFS(#REF!,#REF!,"Lấy",#REF!,AX$2,#REF!,AX$3,#REF!,AX$1,#REF!,$L116)</f>
        <v>#REF!</v>
      </c>
      <c r="AY116" s="333" t="e">
        <f>SUMIFS(#REF!,#REF!,AY$2,#REF!,AY$3,#REF!,$L116,#REF!,AY$1)
+SUMIFS(#REF!,#REF!,AY$2,#REF!,AY$3,#REF!,$L116,#REF!,AY$1)
+SUMIFS(#REF!,#REF!,"Lấy",#REF!,AY$2,#REF!,AY$3,#REF!,AY$1,#REF!,$L116)</f>
        <v>#REF!</v>
      </c>
      <c r="AZ116" s="333" t="e">
        <f>SUMIFS(#REF!,#REF!,AZ$2,#REF!,AZ$3,#REF!,$L116,#REF!,AZ$1)
+SUMIFS(#REF!,#REF!,AZ$2,#REF!,AZ$3,#REF!,$L116,#REF!,AZ$1)
+SUMIFS(#REF!,#REF!,"Lấy",#REF!,AZ$2,#REF!,AZ$3,#REF!,AZ$1,#REF!,$L116)</f>
        <v>#REF!</v>
      </c>
      <c r="BA116" s="333" t="e">
        <f>SUMIFS(#REF!,#REF!,BA$2,#REF!,BA$3,#REF!,$L116,#REF!,BA$1)
+SUMIFS(#REF!,#REF!,BA$2,#REF!,BA$3,#REF!,$L116,#REF!,BA$1)
+SUMIFS(#REF!,#REF!,"Lấy",#REF!,BA$2,#REF!,BA$3,#REF!,BA$1,#REF!,$L116)</f>
        <v>#REF!</v>
      </c>
      <c r="BB116" s="333" t="e">
        <f>SUMIFS(#REF!,#REF!,BB$2,#REF!,BB$3,#REF!,$L116,#REF!,BB$1)
+SUMIFS(#REF!,#REF!,BB$2,#REF!,BB$3,#REF!,$L116,#REF!,BB$1)
+SUMIFS(#REF!,#REF!,"Lấy",#REF!,BB$2,#REF!,BB$3,#REF!,BB$1,#REF!,$L116)</f>
        <v>#REF!</v>
      </c>
      <c r="BC116" s="333" t="e">
        <f>SUMIFS(#REF!,#REF!,BC$2,#REF!,BC$3,#REF!,$L116,#REF!,BC$1)
+SUMIFS(#REF!,#REF!,BC$2,#REF!,BC$3,#REF!,$L116,#REF!,BC$1)
+SUMIFS(#REF!,#REF!,"Lấy",#REF!,BC$2,#REF!,BC$3,#REF!,BC$1,#REF!,$L116)</f>
        <v>#REF!</v>
      </c>
      <c r="BD116" s="333" t="e">
        <f>SUMIFS(#REF!,#REF!,BD$2,#REF!,BD$3,#REF!,$L116,#REF!,BD$1)
+SUMIFS(#REF!,#REF!,BD$2,#REF!,BD$3,#REF!,$L116,#REF!,BD$1)
+SUMIFS(#REF!,#REF!,"Lấy",#REF!,BD$2,#REF!,BD$3,#REF!,BD$1,#REF!,$L116)</f>
        <v>#REF!</v>
      </c>
      <c r="BE116" s="333" t="e">
        <f>SUMIFS(#REF!,#REF!,BE$2,#REF!,BE$3,#REF!,$L116,#REF!,BE$1)
+SUMIFS(#REF!,#REF!,BE$2,#REF!,BE$3,#REF!,$L116,#REF!,BE$1)
+SUMIFS(#REF!,#REF!,"Lấy",#REF!,BE$2,#REF!,BE$3,#REF!,BE$1,#REF!,$L116)</f>
        <v>#REF!</v>
      </c>
      <c r="BF116" s="334" t="e">
        <f t="shared" si="11"/>
        <v>#REF!</v>
      </c>
      <c r="BH116" s="333" t="e">
        <f>SUMIFS(#REF!,#REF!,BH$2,#REF!,BH$3,#REF!,$L116,#REF!,BH$1)
+SUMIFS(#REF!,#REF!,BH$2,#REF!,BH$3,#REF!,$L116,#REF!,BH$1)
+SUMIFS(#REF!,#REF!,"Lấy",#REF!,BH$2,#REF!,BH$3,#REF!,BH$1,#REF!,$L116)</f>
        <v>#REF!</v>
      </c>
      <c r="BI116" s="333" t="e">
        <f>SUMIFS(#REF!,#REF!,BI$2,#REF!,BI$3,#REF!,$L116,#REF!,BI$1)
+SUMIFS(#REF!,#REF!,BI$2,#REF!,BI$3,#REF!,$L116,#REF!,BI$1)
+SUMIFS(#REF!,#REF!,"Lấy",#REF!,BI$2,#REF!,BI$3,#REF!,BI$1,#REF!,$L116)</f>
        <v>#REF!</v>
      </c>
      <c r="BJ116" s="333" t="e">
        <f>SUMIFS(#REF!,#REF!,BJ$2,#REF!,BJ$3,#REF!,$L116,#REF!,BJ$1)
+SUMIFS(#REF!,#REF!,BJ$2,#REF!,BJ$3,#REF!,$L116,#REF!,BJ$1)
+SUMIFS(#REF!,#REF!,"Lấy",#REF!,BJ$2,#REF!,BJ$3,#REF!,BJ$1,#REF!,$L116)</f>
        <v>#REF!</v>
      </c>
      <c r="BK116" s="333" t="e">
        <f>SUMIFS(#REF!,#REF!,BK$2,#REF!,BK$3,#REF!,$L116,#REF!,BK$1)
+SUMIFS(#REF!,#REF!,BK$2,#REF!,BK$3,#REF!,$L116,#REF!,BK$1)
+SUMIFS(#REF!,#REF!,"Lấy",#REF!,BK$2,#REF!,BK$3,#REF!,BK$1,#REF!,$L116)</f>
        <v>#REF!</v>
      </c>
      <c r="BL116" s="333" t="e">
        <f>SUMIFS(#REF!,#REF!,BL$2,#REF!,BL$3,#REF!,$L116,#REF!,BL$1)
+SUMIFS(#REF!,#REF!,BL$2,#REF!,BL$3,#REF!,$L116,#REF!,BL$1)
+SUMIFS(#REF!,#REF!,"Lấy",#REF!,BL$2,#REF!,BL$3,#REF!,BL$1,#REF!,$L116)</f>
        <v>#REF!</v>
      </c>
      <c r="BM116" s="333" t="e">
        <f>SUMIFS(#REF!,#REF!,BM$2,#REF!,BM$3,#REF!,$L116,#REF!,BM$1)
+SUMIFS(#REF!,#REF!,BM$2,#REF!,BM$3,#REF!,$L116,#REF!,BM$1)
+SUMIFS(#REF!,#REF!,"Lấy",#REF!,BM$2,#REF!,BM$3,#REF!,BM$1,#REF!,$L116)</f>
        <v>#REF!</v>
      </c>
      <c r="BN116" s="333" t="e">
        <f>SUMIFS(#REF!,#REF!,BN$2,#REF!,BN$3,#REF!,$L116,#REF!,BN$1)
+SUMIFS(#REF!,#REF!,BN$2,#REF!,BN$3,#REF!,$L116,#REF!,BN$1)
+SUMIFS(#REF!,#REF!,"Lấy",#REF!,BN$2,#REF!,BN$3,#REF!,BN$1,#REF!,$L116)</f>
        <v>#REF!</v>
      </c>
      <c r="BO116" s="333" t="e">
        <f>SUMIFS(#REF!,#REF!,BO$2,#REF!,BO$3,#REF!,$L116,#REF!,BO$1)
+SUMIFS(#REF!,#REF!,BO$2,#REF!,BO$3,#REF!,$L116,#REF!,BO$1)
+SUMIFS(#REF!,#REF!,"Lấy",#REF!,BO$2,#REF!,BO$3,#REF!,BO$1,#REF!,$L116)</f>
        <v>#REF!</v>
      </c>
      <c r="BP116" s="333" t="e">
        <f>SUMIFS(#REF!,#REF!,BP$2,#REF!,BP$3,#REF!,$L116,#REF!,BP$1)
+SUMIFS(#REF!,#REF!,BP$2,#REF!,BP$3,#REF!,$L116,#REF!,BP$1)
+SUMIFS(#REF!,#REF!,"Lấy",#REF!,BP$2,#REF!,BP$3,#REF!,BP$1,#REF!,$L116)</f>
        <v>#REF!</v>
      </c>
      <c r="BQ116" s="333" t="e">
        <f>SUMIFS(#REF!,#REF!,BQ$2,#REF!,BQ$3,#REF!,$L116,#REF!,BQ$1)
+SUMIFS(#REF!,#REF!,BQ$2,#REF!,BQ$3,#REF!,$L116,#REF!,BQ$1)
+SUMIFS(#REF!,#REF!,"Lấy",#REF!,BQ$2,#REF!,BQ$3,#REF!,BQ$1,#REF!,$L116)</f>
        <v>#REF!</v>
      </c>
      <c r="BR116" s="333" t="e">
        <f>SUMIFS(#REF!,#REF!,BR$2,#REF!,BR$3,#REF!,$L116,#REF!,BR$1)
+SUMIFS(#REF!,#REF!,BR$2,#REF!,BR$3,#REF!,$L116,#REF!,BR$1)
+SUMIFS(#REF!,#REF!,"Lấy",#REF!,BR$2,#REF!,BR$3,#REF!,BR$1,#REF!,$L116)</f>
        <v>#REF!</v>
      </c>
      <c r="BS116" s="333" t="e">
        <f>SUMIFS(#REF!,#REF!,BS$2,#REF!,BS$3,#REF!,$L116,#REF!,BS$1)
+SUMIFS(#REF!,#REF!,BS$2,#REF!,BS$3,#REF!,$L116,#REF!,BS$1)
+SUMIFS(#REF!,#REF!,"Lấy",#REF!,BS$2,#REF!,BS$3,#REF!,BS$1,#REF!,$L116)</f>
        <v>#REF!</v>
      </c>
      <c r="BT116" s="334" t="e">
        <f t="shared" si="12"/>
        <v>#REF!</v>
      </c>
      <c r="BV116" s="331">
        <v>0</v>
      </c>
      <c r="BW116" s="331">
        <v>0</v>
      </c>
      <c r="BX116" s="331">
        <v>0</v>
      </c>
      <c r="BY116" s="331">
        <v>0</v>
      </c>
      <c r="BZ116" s="331">
        <v>0</v>
      </c>
      <c r="CA116" s="331">
        <v>0</v>
      </c>
      <c r="CB116" s="331">
        <v>0</v>
      </c>
      <c r="CC116" s="331">
        <v>0</v>
      </c>
      <c r="CD116" s="331">
        <v>0</v>
      </c>
      <c r="CE116" s="331">
        <v>0</v>
      </c>
      <c r="CF116" s="331">
        <v>0</v>
      </c>
      <c r="CG116" s="331">
        <v>0</v>
      </c>
      <c r="CH116" s="334">
        <f t="shared" si="13"/>
        <v>0</v>
      </c>
      <c r="CI116" s="377">
        <f t="shared" si="14"/>
        <v>0</v>
      </c>
      <c r="CJ116" s="331">
        <v>0</v>
      </c>
      <c r="CK116" s="331">
        <v>0</v>
      </c>
      <c r="CL116" s="331">
        <v>0</v>
      </c>
      <c r="CM116" s="331">
        <v>0</v>
      </c>
      <c r="CN116" s="331">
        <v>0</v>
      </c>
      <c r="CO116" s="333"/>
      <c r="CP116" s="333"/>
      <c r="CQ116" s="333"/>
      <c r="CR116" s="333"/>
      <c r="CS116" s="333"/>
      <c r="CT116" s="333"/>
      <c r="CU116" s="333"/>
      <c r="CV116" s="334">
        <f t="shared" si="15"/>
        <v>0</v>
      </c>
      <c r="CX116" s="1033"/>
    </row>
    <row r="117" spans="1:102" s="3" customFormat="1" ht="27.6" x14ac:dyDescent="0.25">
      <c r="A117" s="191"/>
      <c r="B117" s="212">
        <f>IF(C117=0,"",MAX($B$7:B116)+1)</f>
        <v>109</v>
      </c>
      <c r="C117" s="204">
        <v>6278004803</v>
      </c>
      <c r="D117" s="205" t="str">
        <f>_xlfn.XLOOKUP(C117,'COA_DTGroup_Update 20260428'!$C$410:$C$854,'COA_DTGroup_Update 20260428'!$A$410:$A$854,"")</f>
        <v>Chi phí thử mẫu, xuất mẫu</v>
      </c>
      <c r="E117" s="205"/>
      <c r="F117" s="204" t="s">
        <v>902</v>
      </c>
      <c r="G117" s="205" t="s">
        <v>903</v>
      </c>
      <c r="H117" s="200">
        <f>VLOOKUP(C117,'COA_DTGroup_Update 20260428'!C:D,2,0)</f>
        <v>627</v>
      </c>
      <c r="I117" s="200">
        <v>51</v>
      </c>
      <c r="J117" s="201" t="s">
        <v>341</v>
      </c>
      <c r="K117" s="223" t="s">
        <v>226</v>
      </c>
      <c r="L117" s="286" t="s">
        <v>731</v>
      </c>
      <c r="M117" s="287" t="s">
        <v>2260</v>
      </c>
      <c r="N117" s="284"/>
      <c r="O117" s="284" t="s">
        <v>731</v>
      </c>
      <c r="P117" s="1" t="b">
        <v>1</v>
      </c>
      <c r="R117" s="335" t="e">
        <f>SUMIFS(#REF!,#REF!,R$2,#REF!,R$3,#REF!,$L117,#REF!,R$1)
+SUMIFS(#REF!,#REF!,R$2,#REF!,R$3,#REF!,$L117,#REF!,R$1)
+SUMIFS(#REF!,#REF!,"Lấy",#REF!,R$2,#REF!,R$3,#REF!,R$1,#REF!,$L117)</f>
        <v>#REF!</v>
      </c>
      <c r="S117" s="335" t="e">
        <f>SUMIFS(#REF!,#REF!,S$2,#REF!,S$3,#REF!,$L117,#REF!,S$1)
+SUMIFS(#REF!,#REF!,S$2,#REF!,S$3,#REF!,$L117,#REF!,S$1)
+SUMIFS(#REF!,#REF!,"Lấy",#REF!,S$2,#REF!,S$3,#REF!,S$1,#REF!,$L117)</f>
        <v>#REF!</v>
      </c>
      <c r="T117" s="335" t="e">
        <f>SUMIFS(#REF!,#REF!,T$2,#REF!,T$3,#REF!,$L117,#REF!,T$1)
+SUMIFS(#REF!,#REF!,T$2,#REF!,T$3,#REF!,$L117,#REF!,T$1)
+SUMIFS(#REF!,#REF!,"Lấy",#REF!,T$2,#REF!,T$3,#REF!,T$1,#REF!,$L117)</f>
        <v>#REF!</v>
      </c>
      <c r="U117" s="335" t="e">
        <f>SUMIFS(#REF!,#REF!,U$2,#REF!,U$3,#REF!,$L117,#REF!,U$1)
+SUMIFS(#REF!,#REF!,U$2,#REF!,U$3,#REF!,$L117,#REF!,U$1)
+SUMIFS(#REF!,#REF!,"Lấy",#REF!,U$2,#REF!,U$3,#REF!,U$1,#REF!,$L117)</f>
        <v>#REF!</v>
      </c>
      <c r="V117" s="335" t="e">
        <f>SUMIFS(#REF!,#REF!,V$2,#REF!,V$3,#REF!,$L117,#REF!,V$1)
+SUMIFS(#REF!,#REF!,V$2,#REF!,V$3,#REF!,$L117,#REF!,V$1)
+SUMIFS(#REF!,#REF!,"Lấy",#REF!,V$2,#REF!,V$3,#REF!,V$1,#REF!,$L117)</f>
        <v>#REF!</v>
      </c>
      <c r="W117" s="335" t="e">
        <f>SUMIFS(#REF!,#REF!,W$2,#REF!,W$3,#REF!,$L117,#REF!,W$1)
+SUMIFS(#REF!,#REF!,W$2,#REF!,W$3,#REF!,$L117,#REF!,W$1)
+SUMIFS(#REF!,#REF!,"Lấy",#REF!,W$2,#REF!,W$3,#REF!,W$1,#REF!,$L117)</f>
        <v>#REF!</v>
      </c>
      <c r="X117" s="335" t="e">
        <f>SUMIFS(#REF!,#REF!,X$2,#REF!,X$3,#REF!,$L117,#REF!,X$1)
+SUMIFS(#REF!,#REF!,X$2,#REF!,X$3,#REF!,$L117,#REF!,X$1)
+SUMIFS(#REF!,#REF!,"Lấy",#REF!,X$2,#REF!,X$3,#REF!,X$1,#REF!,$L117)</f>
        <v>#REF!</v>
      </c>
      <c r="Y117" s="335" t="e">
        <f>SUMIFS(#REF!,#REF!,Y$2,#REF!,Y$3,#REF!,$L117,#REF!,Y$1)
+SUMIFS(#REF!,#REF!,Y$2,#REF!,Y$3,#REF!,$L117,#REF!,Y$1)
+SUMIFS(#REF!,#REF!,"Lấy",#REF!,Y$2,#REF!,Y$3,#REF!,Y$1,#REF!,$L117)</f>
        <v>#REF!</v>
      </c>
      <c r="Z117" s="335" t="e">
        <f>SUMIFS(#REF!,#REF!,Z$2,#REF!,Z$3,#REF!,$L117,#REF!,Z$1)
+SUMIFS(#REF!,#REF!,Z$2,#REF!,Z$3,#REF!,$L117,#REF!,Z$1)
+SUMIFS(#REF!,#REF!,"Lấy",#REF!,Z$2,#REF!,Z$3,#REF!,Z$1,#REF!,$L117)</f>
        <v>#REF!</v>
      </c>
      <c r="AA117" s="335" t="e">
        <f>SUMIFS(#REF!,#REF!,AA$2,#REF!,AA$3,#REF!,$L117,#REF!,AA$1)
+SUMIFS(#REF!,#REF!,AA$2,#REF!,AA$3,#REF!,$L117,#REF!,AA$1)
+SUMIFS(#REF!,#REF!,"Lấy",#REF!,AA$2,#REF!,AA$3,#REF!,AA$1,#REF!,$L117)</f>
        <v>#REF!</v>
      </c>
      <c r="AB117" s="335" t="e">
        <f>SUMIFS(#REF!,#REF!,AB$2,#REF!,AB$3,#REF!,$L117,#REF!,AB$1)
+SUMIFS(#REF!,#REF!,AB$2,#REF!,AB$3,#REF!,$L117,#REF!,AB$1)
+SUMIFS(#REF!,#REF!,"Lấy",#REF!,AB$2,#REF!,AB$3,#REF!,AB$1,#REF!,$L117)</f>
        <v>#REF!</v>
      </c>
      <c r="AC117" s="335" t="e">
        <f>SUMIFS(#REF!,#REF!,AC$2,#REF!,AC$3,#REF!,$L117,#REF!,AC$1)
+SUMIFS(#REF!,#REF!,AC$2,#REF!,AC$3,#REF!,$L117,#REF!,AC$1)
+SUMIFS(#REF!,#REF!,"Lấy",#REF!,AC$2,#REF!,AC$3,#REF!,AC$1,#REF!,$L117)</f>
        <v>#REF!</v>
      </c>
      <c r="AD117" s="336" t="e">
        <f t="shared" si="9"/>
        <v>#REF!</v>
      </c>
      <c r="AF117" s="335" t="e">
        <f>SUMIFS(#REF!,#REF!,AF$2,#REF!,AF$3,#REF!,$L117,#REF!,AF$1)
+SUMIFS(#REF!,#REF!,AF$2,#REF!,AF$3,#REF!,$L117,#REF!,AF$1)
+SUMIFS(#REF!,#REF!,"Lấy",#REF!,AF$2,#REF!,AF$3,#REF!,AF$1,#REF!,$L117)</f>
        <v>#REF!</v>
      </c>
      <c r="AG117" s="335" t="e">
        <f>SUMIFS(#REF!,#REF!,AG$2,#REF!,AG$3,#REF!,$L117,#REF!,AG$1)
+SUMIFS(#REF!,#REF!,AG$2,#REF!,AG$3,#REF!,$L117,#REF!,AG$1)
+SUMIFS(#REF!,#REF!,"Lấy",#REF!,AG$2,#REF!,AG$3,#REF!,AG$1,#REF!,$L117)</f>
        <v>#REF!</v>
      </c>
      <c r="AH117" s="335" t="e">
        <f>SUMIFS(#REF!,#REF!,AH$2,#REF!,AH$3,#REF!,$L117,#REF!,AH$1)
+SUMIFS(#REF!,#REF!,AH$2,#REF!,AH$3,#REF!,$L117,#REF!,AH$1)
+SUMIFS(#REF!,#REF!,"Lấy",#REF!,AH$2,#REF!,AH$3,#REF!,AH$1,#REF!,$L117)</f>
        <v>#REF!</v>
      </c>
      <c r="AI117" s="335" t="e">
        <f>SUMIFS(#REF!,#REF!,AI$2,#REF!,AI$3,#REF!,$L117,#REF!,AI$1)
+SUMIFS(#REF!,#REF!,AI$2,#REF!,AI$3,#REF!,$L117,#REF!,AI$1)
+SUMIFS(#REF!,#REF!,"Lấy",#REF!,AI$2,#REF!,AI$3,#REF!,AI$1,#REF!,$L117)</f>
        <v>#REF!</v>
      </c>
      <c r="AJ117" s="335" t="e">
        <f>SUMIFS(#REF!,#REF!,AJ$2,#REF!,AJ$3,#REF!,$L117,#REF!,AJ$1)
+SUMIFS(#REF!,#REF!,AJ$2,#REF!,AJ$3,#REF!,$L117,#REF!,AJ$1)
+SUMIFS(#REF!,#REF!,"Lấy",#REF!,AJ$2,#REF!,AJ$3,#REF!,AJ$1,#REF!,$L117)</f>
        <v>#REF!</v>
      </c>
      <c r="AK117" s="335" t="e">
        <f>SUMIFS(#REF!,#REF!,AK$2,#REF!,AK$3,#REF!,$L117,#REF!,AK$1)
+SUMIFS(#REF!,#REF!,AK$2,#REF!,AK$3,#REF!,$L117,#REF!,AK$1)
+SUMIFS(#REF!,#REF!,"Lấy",#REF!,AK$2,#REF!,AK$3,#REF!,AK$1,#REF!,$L117)</f>
        <v>#REF!</v>
      </c>
      <c r="AL117" s="335" t="e">
        <f>SUMIFS(#REF!,#REF!,AL$2,#REF!,AL$3,#REF!,$L117,#REF!,AL$1)
+SUMIFS(#REF!,#REF!,AL$2,#REF!,AL$3,#REF!,$L117,#REF!,AL$1)
+SUMIFS(#REF!,#REF!,"Lấy",#REF!,AL$2,#REF!,AL$3,#REF!,AL$1,#REF!,$L117)</f>
        <v>#REF!</v>
      </c>
      <c r="AM117" s="335" t="e">
        <f>SUMIFS(#REF!,#REF!,AM$2,#REF!,AM$3,#REF!,$L117,#REF!,AM$1)
+SUMIFS(#REF!,#REF!,AM$2,#REF!,AM$3,#REF!,$L117,#REF!,AM$1)
+SUMIFS(#REF!,#REF!,"Lấy",#REF!,AM$2,#REF!,AM$3,#REF!,AM$1,#REF!,$L117)</f>
        <v>#REF!</v>
      </c>
      <c r="AN117" s="335" t="e">
        <f>SUMIFS(#REF!,#REF!,AN$2,#REF!,AN$3,#REF!,$L117,#REF!,AN$1)
+SUMIFS(#REF!,#REF!,AN$2,#REF!,AN$3,#REF!,$L117,#REF!,AN$1)
+SUMIFS(#REF!,#REF!,"Lấy",#REF!,AN$2,#REF!,AN$3,#REF!,AN$1,#REF!,$L117)</f>
        <v>#REF!</v>
      </c>
      <c r="AO117" s="335" t="e">
        <f>SUMIFS(#REF!,#REF!,AO$2,#REF!,AO$3,#REF!,$L117,#REF!,AO$1)
+SUMIFS(#REF!,#REF!,AO$2,#REF!,AO$3,#REF!,$L117,#REF!,AO$1)
+SUMIFS(#REF!,#REF!,"Lấy",#REF!,AO$2,#REF!,AO$3,#REF!,AO$1,#REF!,$L117)</f>
        <v>#REF!</v>
      </c>
      <c r="AP117" s="335" t="e">
        <f>SUMIFS(#REF!,#REF!,AP$2,#REF!,AP$3,#REF!,$L117,#REF!,AP$1)
+SUMIFS(#REF!,#REF!,AP$2,#REF!,AP$3,#REF!,$L117,#REF!,AP$1)
+SUMIFS(#REF!,#REF!,"Lấy",#REF!,AP$2,#REF!,AP$3,#REF!,AP$1,#REF!,$L117)</f>
        <v>#REF!</v>
      </c>
      <c r="AQ117" s="335" t="e">
        <f>SUMIFS(#REF!,#REF!,AQ$2,#REF!,AQ$3,#REF!,$L117,#REF!,AQ$1)
+SUMIFS(#REF!,#REF!,AQ$2,#REF!,AQ$3,#REF!,$L117,#REF!,AQ$1)
+SUMIFS(#REF!,#REF!,"Lấy",#REF!,AQ$2,#REF!,AQ$3,#REF!,AQ$1,#REF!,$L117)</f>
        <v>#REF!</v>
      </c>
      <c r="AR117" s="336" t="e">
        <f t="shared" si="10"/>
        <v>#REF!</v>
      </c>
      <c r="AT117" s="335" t="e">
        <f>SUMIFS(#REF!,#REF!,AT$2,#REF!,AT$3,#REF!,$L117,#REF!,AT$1)
+SUMIFS(#REF!,#REF!,AT$2,#REF!,AT$3,#REF!,$L117,#REF!,AT$1)
+SUMIFS(#REF!,#REF!,"Lấy",#REF!,AT$2,#REF!,AT$3,#REF!,AT$1,#REF!,$L117)</f>
        <v>#REF!</v>
      </c>
      <c r="AU117" s="335" t="e">
        <f>SUMIFS(#REF!,#REF!,AU$2,#REF!,AU$3,#REF!,$L117,#REF!,AU$1)
+SUMIFS(#REF!,#REF!,AU$2,#REF!,AU$3,#REF!,$L117,#REF!,AU$1)
+SUMIFS(#REF!,#REF!,"Lấy",#REF!,AU$2,#REF!,AU$3,#REF!,AU$1,#REF!,$L117)</f>
        <v>#REF!</v>
      </c>
      <c r="AV117" s="335" t="e">
        <f>SUMIFS(#REF!,#REF!,AV$2,#REF!,AV$3,#REF!,$L117,#REF!,AV$1)
+SUMIFS(#REF!,#REF!,AV$2,#REF!,AV$3,#REF!,$L117,#REF!,AV$1)
+SUMIFS(#REF!,#REF!,"Lấy",#REF!,AV$2,#REF!,AV$3,#REF!,AV$1,#REF!,$L117)</f>
        <v>#REF!</v>
      </c>
      <c r="AW117" s="335" t="e">
        <f>SUMIFS(#REF!,#REF!,AW$2,#REF!,AW$3,#REF!,$L117,#REF!,AW$1)
+SUMIFS(#REF!,#REF!,AW$2,#REF!,AW$3,#REF!,$L117,#REF!,AW$1)
+SUMIFS(#REF!,#REF!,"Lấy",#REF!,AW$2,#REF!,AW$3,#REF!,AW$1,#REF!,$L117)</f>
        <v>#REF!</v>
      </c>
      <c r="AX117" s="335" t="e">
        <f>SUMIFS(#REF!,#REF!,AX$2,#REF!,AX$3,#REF!,$L117,#REF!,AX$1)
+SUMIFS(#REF!,#REF!,AX$2,#REF!,AX$3,#REF!,$L117,#REF!,AX$1)
+SUMIFS(#REF!,#REF!,"Lấy",#REF!,AX$2,#REF!,AX$3,#REF!,AX$1,#REF!,$L117)</f>
        <v>#REF!</v>
      </c>
      <c r="AY117" s="335" t="e">
        <f>SUMIFS(#REF!,#REF!,AY$2,#REF!,AY$3,#REF!,$L117,#REF!,AY$1)
+SUMIFS(#REF!,#REF!,AY$2,#REF!,AY$3,#REF!,$L117,#REF!,AY$1)
+SUMIFS(#REF!,#REF!,"Lấy",#REF!,AY$2,#REF!,AY$3,#REF!,AY$1,#REF!,$L117)</f>
        <v>#REF!</v>
      </c>
      <c r="AZ117" s="335" t="e">
        <f>SUMIFS(#REF!,#REF!,AZ$2,#REF!,AZ$3,#REF!,$L117,#REF!,AZ$1)
+SUMIFS(#REF!,#REF!,AZ$2,#REF!,AZ$3,#REF!,$L117,#REF!,AZ$1)
+SUMIFS(#REF!,#REF!,"Lấy",#REF!,AZ$2,#REF!,AZ$3,#REF!,AZ$1,#REF!,$L117)</f>
        <v>#REF!</v>
      </c>
      <c r="BA117" s="335" t="e">
        <f>SUMIFS(#REF!,#REF!,BA$2,#REF!,BA$3,#REF!,$L117,#REF!,BA$1)
+SUMIFS(#REF!,#REF!,BA$2,#REF!,BA$3,#REF!,$L117,#REF!,BA$1)
+SUMIFS(#REF!,#REF!,"Lấy",#REF!,BA$2,#REF!,BA$3,#REF!,BA$1,#REF!,$L117)</f>
        <v>#REF!</v>
      </c>
      <c r="BB117" s="335" t="e">
        <f>SUMIFS(#REF!,#REF!,BB$2,#REF!,BB$3,#REF!,$L117,#REF!,BB$1)
+SUMIFS(#REF!,#REF!,BB$2,#REF!,BB$3,#REF!,$L117,#REF!,BB$1)
+SUMIFS(#REF!,#REF!,"Lấy",#REF!,BB$2,#REF!,BB$3,#REF!,BB$1,#REF!,$L117)</f>
        <v>#REF!</v>
      </c>
      <c r="BC117" s="335" t="e">
        <f>SUMIFS(#REF!,#REF!,BC$2,#REF!,BC$3,#REF!,$L117,#REF!,BC$1)
+SUMIFS(#REF!,#REF!,BC$2,#REF!,BC$3,#REF!,$L117,#REF!,BC$1)
+SUMIFS(#REF!,#REF!,"Lấy",#REF!,BC$2,#REF!,BC$3,#REF!,BC$1,#REF!,$L117)</f>
        <v>#REF!</v>
      </c>
      <c r="BD117" s="335" t="e">
        <f>SUMIFS(#REF!,#REF!,BD$2,#REF!,BD$3,#REF!,$L117,#REF!,BD$1)
+SUMIFS(#REF!,#REF!,BD$2,#REF!,BD$3,#REF!,$L117,#REF!,BD$1)
+SUMIFS(#REF!,#REF!,"Lấy",#REF!,BD$2,#REF!,BD$3,#REF!,BD$1,#REF!,$L117)</f>
        <v>#REF!</v>
      </c>
      <c r="BE117" s="335" t="e">
        <f>SUMIFS(#REF!,#REF!,BE$2,#REF!,BE$3,#REF!,$L117,#REF!,BE$1)
+SUMIFS(#REF!,#REF!,BE$2,#REF!,BE$3,#REF!,$L117,#REF!,BE$1)
+SUMIFS(#REF!,#REF!,"Lấy",#REF!,BE$2,#REF!,BE$3,#REF!,BE$1,#REF!,$L117)</f>
        <v>#REF!</v>
      </c>
      <c r="BF117" s="336" t="e">
        <f t="shared" si="11"/>
        <v>#REF!</v>
      </c>
      <c r="BH117" s="335" t="e">
        <f>SUMIFS(#REF!,#REF!,BH$2,#REF!,BH$3,#REF!,$L117,#REF!,BH$1)
+SUMIFS(#REF!,#REF!,BH$2,#REF!,BH$3,#REF!,$L117,#REF!,BH$1)
+SUMIFS(#REF!,#REF!,"Lấy",#REF!,BH$2,#REF!,BH$3,#REF!,BH$1,#REF!,$L117)</f>
        <v>#REF!</v>
      </c>
      <c r="BI117" s="335" t="e">
        <f>SUMIFS(#REF!,#REF!,BI$2,#REF!,BI$3,#REF!,$L117,#REF!,BI$1)
+SUMIFS(#REF!,#REF!,BI$2,#REF!,BI$3,#REF!,$L117,#REF!,BI$1)
+SUMIFS(#REF!,#REF!,"Lấy",#REF!,BI$2,#REF!,BI$3,#REF!,BI$1,#REF!,$L117)</f>
        <v>#REF!</v>
      </c>
      <c r="BJ117" s="335" t="e">
        <f>SUMIFS(#REF!,#REF!,BJ$2,#REF!,BJ$3,#REF!,$L117,#REF!,BJ$1)
+SUMIFS(#REF!,#REF!,BJ$2,#REF!,BJ$3,#REF!,$L117,#REF!,BJ$1)
+SUMIFS(#REF!,#REF!,"Lấy",#REF!,BJ$2,#REF!,BJ$3,#REF!,BJ$1,#REF!,$L117)</f>
        <v>#REF!</v>
      </c>
      <c r="BK117" s="335" t="e">
        <f>SUMIFS(#REF!,#REF!,BK$2,#REF!,BK$3,#REF!,$L117,#REF!,BK$1)
+SUMIFS(#REF!,#REF!,BK$2,#REF!,BK$3,#REF!,$L117,#REF!,BK$1)
+SUMIFS(#REF!,#REF!,"Lấy",#REF!,BK$2,#REF!,BK$3,#REF!,BK$1,#REF!,$L117)</f>
        <v>#REF!</v>
      </c>
      <c r="BL117" s="335" t="e">
        <f>SUMIFS(#REF!,#REF!,BL$2,#REF!,BL$3,#REF!,$L117,#REF!,BL$1)
+SUMIFS(#REF!,#REF!,BL$2,#REF!,BL$3,#REF!,$L117,#REF!,BL$1)
+SUMIFS(#REF!,#REF!,"Lấy",#REF!,BL$2,#REF!,BL$3,#REF!,BL$1,#REF!,$L117)</f>
        <v>#REF!</v>
      </c>
      <c r="BM117" s="335" t="e">
        <f>SUMIFS(#REF!,#REF!,BM$2,#REF!,BM$3,#REF!,$L117,#REF!,BM$1)
+SUMIFS(#REF!,#REF!,BM$2,#REF!,BM$3,#REF!,$L117,#REF!,BM$1)
+SUMIFS(#REF!,#REF!,"Lấy",#REF!,BM$2,#REF!,BM$3,#REF!,BM$1,#REF!,$L117)</f>
        <v>#REF!</v>
      </c>
      <c r="BN117" s="335" t="e">
        <f>SUMIFS(#REF!,#REF!,BN$2,#REF!,BN$3,#REF!,$L117,#REF!,BN$1)
+SUMIFS(#REF!,#REF!,BN$2,#REF!,BN$3,#REF!,$L117,#REF!,BN$1)
+SUMIFS(#REF!,#REF!,"Lấy",#REF!,BN$2,#REF!,BN$3,#REF!,BN$1,#REF!,$L117)</f>
        <v>#REF!</v>
      </c>
      <c r="BO117" s="335" t="e">
        <f>SUMIFS(#REF!,#REF!,BO$2,#REF!,BO$3,#REF!,$L117,#REF!,BO$1)
+SUMIFS(#REF!,#REF!,BO$2,#REF!,BO$3,#REF!,$L117,#REF!,BO$1)
+SUMIFS(#REF!,#REF!,"Lấy",#REF!,BO$2,#REF!,BO$3,#REF!,BO$1,#REF!,$L117)</f>
        <v>#REF!</v>
      </c>
      <c r="BP117" s="335" t="e">
        <f>SUMIFS(#REF!,#REF!,BP$2,#REF!,BP$3,#REF!,$L117,#REF!,BP$1)
+SUMIFS(#REF!,#REF!,BP$2,#REF!,BP$3,#REF!,$L117,#REF!,BP$1)
+SUMIFS(#REF!,#REF!,"Lấy",#REF!,BP$2,#REF!,BP$3,#REF!,BP$1,#REF!,$L117)</f>
        <v>#REF!</v>
      </c>
      <c r="BQ117" s="335" t="e">
        <f>SUMIFS(#REF!,#REF!,BQ$2,#REF!,BQ$3,#REF!,$L117,#REF!,BQ$1)
+SUMIFS(#REF!,#REF!,BQ$2,#REF!,BQ$3,#REF!,$L117,#REF!,BQ$1)
+SUMIFS(#REF!,#REF!,"Lấy",#REF!,BQ$2,#REF!,BQ$3,#REF!,BQ$1,#REF!,$L117)</f>
        <v>#REF!</v>
      </c>
      <c r="BR117" s="335" t="e">
        <f>SUMIFS(#REF!,#REF!,BR$2,#REF!,BR$3,#REF!,$L117,#REF!,BR$1)
+SUMIFS(#REF!,#REF!,BR$2,#REF!,BR$3,#REF!,$L117,#REF!,BR$1)
+SUMIFS(#REF!,#REF!,"Lấy",#REF!,BR$2,#REF!,BR$3,#REF!,BR$1,#REF!,$L117)</f>
        <v>#REF!</v>
      </c>
      <c r="BS117" s="335" t="e">
        <f>SUMIFS(#REF!,#REF!,BS$2,#REF!,BS$3,#REF!,$L117,#REF!,BS$1)
+SUMIFS(#REF!,#REF!,BS$2,#REF!,BS$3,#REF!,$L117,#REF!,BS$1)
+SUMIFS(#REF!,#REF!,"Lấy",#REF!,BS$2,#REF!,BS$3,#REF!,BS$1,#REF!,$L117)</f>
        <v>#REF!</v>
      </c>
      <c r="BT117" s="336" t="e">
        <f t="shared" si="12"/>
        <v>#REF!</v>
      </c>
      <c r="BV117" s="331">
        <v>0</v>
      </c>
      <c r="BW117" s="331">
        <v>0</v>
      </c>
      <c r="BX117" s="331">
        <v>0</v>
      </c>
      <c r="BY117" s="331">
        <v>0</v>
      </c>
      <c r="BZ117" s="331">
        <v>0</v>
      </c>
      <c r="CA117" s="331">
        <v>0</v>
      </c>
      <c r="CB117" s="331">
        <v>0</v>
      </c>
      <c r="CC117" s="331">
        <v>0</v>
      </c>
      <c r="CD117" s="331">
        <v>0</v>
      </c>
      <c r="CE117" s="331">
        <v>0</v>
      </c>
      <c r="CF117" s="331">
        <v>0</v>
      </c>
      <c r="CG117" s="331">
        <v>0</v>
      </c>
      <c r="CH117" s="336">
        <f t="shared" si="13"/>
        <v>0</v>
      </c>
      <c r="CI117" s="377">
        <f t="shared" si="14"/>
        <v>0</v>
      </c>
      <c r="CJ117" s="331">
        <v>0</v>
      </c>
      <c r="CK117" s="331">
        <v>0</v>
      </c>
      <c r="CL117" s="331">
        <v>0</v>
      </c>
      <c r="CM117" s="331">
        <v>0</v>
      </c>
      <c r="CN117" s="331">
        <v>0</v>
      </c>
      <c r="CO117" s="335"/>
      <c r="CP117" s="335"/>
      <c r="CQ117" s="335"/>
      <c r="CR117" s="335"/>
      <c r="CS117" s="335"/>
      <c r="CT117" s="335"/>
      <c r="CU117" s="335"/>
      <c r="CV117" s="336">
        <f t="shared" si="15"/>
        <v>0</v>
      </c>
      <c r="CX117" s="1033"/>
    </row>
    <row r="118" spans="1:102" ht="27.6" x14ac:dyDescent="0.25">
      <c r="B118" s="172">
        <f>IF(C118=0,"",MAX($B$7:B117)+1)</f>
        <v>110</v>
      </c>
      <c r="C118" s="21">
        <v>6412004803</v>
      </c>
      <c r="D118" s="9" t="str">
        <f>_xlfn.XLOOKUP(C118,'COA_DTGroup_Update 20260428'!$C$410:$C$854,'COA_DTGroup_Update 20260428'!$A$410:$A$854,"")</f>
        <v>Chi phí thử mẫu, xuất mẫu</v>
      </c>
      <c r="E118" s="9" t="s">
        <v>341</v>
      </c>
      <c r="F118" s="21" t="s">
        <v>902</v>
      </c>
      <c r="G118" s="171"/>
      <c r="H118" s="179">
        <f>VLOOKUP(C118,'COA_DTGroup_Update 20260428'!C:D,2,0)</f>
        <v>641</v>
      </c>
      <c r="I118" s="179">
        <v>51</v>
      </c>
      <c r="J118" s="198" t="s">
        <v>341</v>
      </c>
      <c r="K118" s="222" t="s">
        <v>226</v>
      </c>
      <c r="L118" s="1041" t="s">
        <v>565</v>
      </c>
      <c r="M118" s="1042" t="s">
        <v>2258</v>
      </c>
      <c r="N118" s="1039"/>
      <c r="O118" s="1039" t="s">
        <v>565</v>
      </c>
      <c r="P118" s="1" t="b">
        <v>1</v>
      </c>
      <c r="R118" s="333" t="e">
        <f>SUMIFS(#REF!,#REF!,R$2,#REF!,R$3,#REF!,$L118,#REF!,R$1)
+SUMIFS(#REF!,#REF!,R$2,#REF!,R$3,#REF!,$L118,#REF!,R$1)
+SUMIFS(#REF!,#REF!,"Lấy",#REF!,R$2,#REF!,R$3,#REF!,R$1,#REF!,$L118)</f>
        <v>#REF!</v>
      </c>
      <c r="S118" s="333" t="e">
        <f>SUMIFS(#REF!,#REF!,S$2,#REF!,S$3,#REF!,$L118,#REF!,S$1)
+SUMIFS(#REF!,#REF!,S$2,#REF!,S$3,#REF!,$L118,#REF!,S$1)
+SUMIFS(#REF!,#REF!,"Lấy",#REF!,S$2,#REF!,S$3,#REF!,S$1,#REF!,$L118)</f>
        <v>#REF!</v>
      </c>
      <c r="T118" s="333" t="e">
        <f>SUMIFS(#REF!,#REF!,T$2,#REF!,T$3,#REF!,$L118,#REF!,T$1)
+SUMIFS(#REF!,#REF!,T$2,#REF!,T$3,#REF!,$L118,#REF!,T$1)
+SUMIFS(#REF!,#REF!,"Lấy",#REF!,T$2,#REF!,T$3,#REF!,T$1,#REF!,$L118)</f>
        <v>#REF!</v>
      </c>
      <c r="U118" s="333" t="e">
        <f>SUMIFS(#REF!,#REF!,U$2,#REF!,U$3,#REF!,$L118,#REF!,U$1)
+SUMIFS(#REF!,#REF!,U$2,#REF!,U$3,#REF!,$L118,#REF!,U$1)
+SUMIFS(#REF!,#REF!,"Lấy",#REF!,U$2,#REF!,U$3,#REF!,U$1,#REF!,$L118)</f>
        <v>#REF!</v>
      </c>
      <c r="V118" s="333" t="e">
        <f>SUMIFS(#REF!,#REF!,V$2,#REF!,V$3,#REF!,$L118,#REF!,V$1)
+SUMIFS(#REF!,#REF!,V$2,#REF!,V$3,#REF!,$L118,#REF!,V$1)
+SUMIFS(#REF!,#REF!,"Lấy",#REF!,V$2,#REF!,V$3,#REF!,V$1,#REF!,$L118)</f>
        <v>#REF!</v>
      </c>
      <c r="W118" s="333" t="e">
        <f>SUMIFS(#REF!,#REF!,W$2,#REF!,W$3,#REF!,$L118,#REF!,W$1)
+SUMIFS(#REF!,#REF!,W$2,#REF!,W$3,#REF!,$L118,#REF!,W$1)
+SUMIFS(#REF!,#REF!,"Lấy",#REF!,W$2,#REF!,W$3,#REF!,W$1,#REF!,$L118)</f>
        <v>#REF!</v>
      </c>
      <c r="X118" s="333" t="e">
        <f>SUMIFS(#REF!,#REF!,X$2,#REF!,X$3,#REF!,$L118,#REF!,X$1)
+SUMIFS(#REF!,#REF!,X$2,#REF!,X$3,#REF!,$L118,#REF!,X$1)
+SUMIFS(#REF!,#REF!,"Lấy",#REF!,X$2,#REF!,X$3,#REF!,X$1,#REF!,$L118)</f>
        <v>#REF!</v>
      </c>
      <c r="Y118" s="333" t="e">
        <f>SUMIFS(#REF!,#REF!,Y$2,#REF!,Y$3,#REF!,$L118,#REF!,Y$1)
+SUMIFS(#REF!,#REF!,Y$2,#REF!,Y$3,#REF!,$L118,#REF!,Y$1)
+SUMIFS(#REF!,#REF!,"Lấy",#REF!,Y$2,#REF!,Y$3,#REF!,Y$1,#REF!,$L118)</f>
        <v>#REF!</v>
      </c>
      <c r="Z118" s="333" t="e">
        <f>SUMIFS(#REF!,#REF!,Z$2,#REF!,Z$3,#REF!,$L118,#REF!,Z$1)
+SUMIFS(#REF!,#REF!,Z$2,#REF!,Z$3,#REF!,$L118,#REF!,Z$1)
+SUMIFS(#REF!,#REF!,"Lấy",#REF!,Z$2,#REF!,Z$3,#REF!,Z$1,#REF!,$L118)</f>
        <v>#REF!</v>
      </c>
      <c r="AA118" s="333" t="e">
        <f>SUMIFS(#REF!,#REF!,AA$2,#REF!,AA$3,#REF!,$L118,#REF!,AA$1)
+SUMIFS(#REF!,#REF!,AA$2,#REF!,AA$3,#REF!,$L118,#REF!,AA$1)
+SUMIFS(#REF!,#REF!,"Lấy",#REF!,AA$2,#REF!,AA$3,#REF!,AA$1,#REF!,$L118)</f>
        <v>#REF!</v>
      </c>
      <c r="AB118" s="333" t="e">
        <f>SUMIFS(#REF!,#REF!,AB$2,#REF!,AB$3,#REF!,$L118,#REF!,AB$1)
+SUMIFS(#REF!,#REF!,AB$2,#REF!,AB$3,#REF!,$L118,#REF!,AB$1)
+SUMIFS(#REF!,#REF!,"Lấy",#REF!,AB$2,#REF!,AB$3,#REF!,AB$1,#REF!,$L118)</f>
        <v>#REF!</v>
      </c>
      <c r="AC118" s="333" t="e">
        <f>SUMIFS(#REF!,#REF!,AC$2,#REF!,AC$3,#REF!,$L118,#REF!,AC$1)
+SUMIFS(#REF!,#REF!,AC$2,#REF!,AC$3,#REF!,$L118,#REF!,AC$1)
+SUMIFS(#REF!,#REF!,"Lấy",#REF!,AC$2,#REF!,AC$3,#REF!,AC$1,#REF!,$L118)</f>
        <v>#REF!</v>
      </c>
      <c r="AD118" s="334" t="e">
        <f t="shared" si="9"/>
        <v>#REF!</v>
      </c>
      <c r="AF118" s="333" t="e">
        <f>SUMIFS(#REF!,#REF!,AF$2,#REF!,AF$3,#REF!,$L118,#REF!,AF$1)
+SUMIFS(#REF!,#REF!,AF$2,#REF!,AF$3,#REF!,$L118,#REF!,AF$1)
+SUMIFS(#REF!,#REF!,"Lấy",#REF!,AF$2,#REF!,AF$3,#REF!,AF$1,#REF!,$L118)</f>
        <v>#REF!</v>
      </c>
      <c r="AG118" s="333" t="e">
        <f>SUMIFS(#REF!,#REF!,AG$2,#REF!,AG$3,#REF!,$L118,#REF!,AG$1)
+SUMIFS(#REF!,#REF!,AG$2,#REF!,AG$3,#REF!,$L118,#REF!,AG$1)
+SUMIFS(#REF!,#REF!,"Lấy",#REF!,AG$2,#REF!,AG$3,#REF!,AG$1,#REF!,$L118)</f>
        <v>#REF!</v>
      </c>
      <c r="AH118" s="333" t="e">
        <f>SUMIFS(#REF!,#REF!,AH$2,#REF!,AH$3,#REF!,$L118,#REF!,AH$1)
+SUMIFS(#REF!,#REF!,AH$2,#REF!,AH$3,#REF!,$L118,#REF!,AH$1)
+SUMIFS(#REF!,#REF!,"Lấy",#REF!,AH$2,#REF!,AH$3,#REF!,AH$1,#REF!,$L118)</f>
        <v>#REF!</v>
      </c>
      <c r="AI118" s="333" t="e">
        <f>SUMIFS(#REF!,#REF!,AI$2,#REF!,AI$3,#REF!,$L118,#REF!,AI$1)
+SUMIFS(#REF!,#REF!,AI$2,#REF!,AI$3,#REF!,$L118,#REF!,AI$1)
+SUMIFS(#REF!,#REF!,"Lấy",#REF!,AI$2,#REF!,AI$3,#REF!,AI$1,#REF!,$L118)</f>
        <v>#REF!</v>
      </c>
      <c r="AJ118" s="333" t="e">
        <f>SUMIFS(#REF!,#REF!,AJ$2,#REF!,AJ$3,#REF!,$L118,#REF!,AJ$1)
+SUMIFS(#REF!,#REF!,AJ$2,#REF!,AJ$3,#REF!,$L118,#REF!,AJ$1)
+SUMIFS(#REF!,#REF!,"Lấy",#REF!,AJ$2,#REF!,AJ$3,#REF!,AJ$1,#REF!,$L118)</f>
        <v>#REF!</v>
      </c>
      <c r="AK118" s="333" t="e">
        <f>SUMIFS(#REF!,#REF!,AK$2,#REF!,AK$3,#REF!,$L118,#REF!,AK$1)
+SUMIFS(#REF!,#REF!,AK$2,#REF!,AK$3,#REF!,$L118,#REF!,AK$1)
+SUMIFS(#REF!,#REF!,"Lấy",#REF!,AK$2,#REF!,AK$3,#REF!,AK$1,#REF!,$L118)</f>
        <v>#REF!</v>
      </c>
      <c r="AL118" s="333" t="e">
        <f>SUMIFS(#REF!,#REF!,AL$2,#REF!,AL$3,#REF!,$L118,#REF!,AL$1)
+SUMIFS(#REF!,#REF!,AL$2,#REF!,AL$3,#REF!,$L118,#REF!,AL$1)
+SUMIFS(#REF!,#REF!,"Lấy",#REF!,AL$2,#REF!,AL$3,#REF!,AL$1,#REF!,$L118)</f>
        <v>#REF!</v>
      </c>
      <c r="AM118" s="333" t="e">
        <f>SUMIFS(#REF!,#REF!,AM$2,#REF!,AM$3,#REF!,$L118,#REF!,AM$1)
+SUMIFS(#REF!,#REF!,AM$2,#REF!,AM$3,#REF!,$L118,#REF!,AM$1)
+SUMIFS(#REF!,#REF!,"Lấy",#REF!,AM$2,#REF!,AM$3,#REF!,AM$1,#REF!,$L118)</f>
        <v>#REF!</v>
      </c>
      <c r="AN118" s="333" t="e">
        <f>SUMIFS(#REF!,#REF!,AN$2,#REF!,AN$3,#REF!,$L118,#REF!,AN$1)
+SUMIFS(#REF!,#REF!,AN$2,#REF!,AN$3,#REF!,$L118,#REF!,AN$1)
+SUMIFS(#REF!,#REF!,"Lấy",#REF!,AN$2,#REF!,AN$3,#REF!,AN$1,#REF!,$L118)</f>
        <v>#REF!</v>
      </c>
      <c r="AO118" s="333" t="e">
        <f>SUMIFS(#REF!,#REF!,AO$2,#REF!,AO$3,#REF!,$L118,#REF!,AO$1)
+SUMIFS(#REF!,#REF!,AO$2,#REF!,AO$3,#REF!,$L118,#REF!,AO$1)
+SUMIFS(#REF!,#REF!,"Lấy",#REF!,AO$2,#REF!,AO$3,#REF!,AO$1,#REF!,$L118)</f>
        <v>#REF!</v>
      </c>
      <c r="AP118" s="333" t="e">
        <f>SUMIFS(#REF!,#REF!,AP$2,#REF!,AP$3,#REF!,$L118,#REF!,AP$1)
+SUMIFS(#REF!,#REF!,AP$2,#REF!,AP$3,#REF!,$L118,#REF!,AP$1)
+SUMIFS(#REF!,#REF!,"Lấy",#REF!,AP$2,#REF!,AP$3,#REF!,AP$1,#REF!,$L118)</f>
        <v>#REF!</v>
      </c>
      <c r="AQ118" s="333" t="e">
        <f>SUMIFS(#REF!,#REF!,AQ$2,#REF!,AQ$3,#REF!,$L118,#REF!,AQ$1)
+SUMIFS(#REF!,#REF!,AQ$2,#REF!,AQ$3,#REF!,$L118,#REF!,AQ$1)
+SUMIFS(#REF!,#REF!,"Lấy",#REF!,AQ$2,#REF!,AQ$3,#REF!,AQ$1,#REF!,$L118)</f>
        <v>#REF!</v>
      </c>
      <c r="AR118" s="334" t="e">
        <f t="shared" si="10"/>
        <v>#REF!</v>
      </c>
      <c r="AT118" s="333" t="e">
        <f>SUMIFS(#REF!,#REF!,AT$2,#REF!,AT$3,#REF!,$L118,#REF!,AT$1)
+SUMIFS(#REF!,#REF!,AT$2,#REF!,AT$3,#REF!,$L118,#REF!,AT$1)
+SUMIFS(#REF!,#REF!,"Lấy",#REF!,AT$2,#REF!,AT$3,#REF!,AT$1,#REF!,$L118)</f>
        <v>#REF!</v>
      </c>
      <c r="AU118" s="333" t="e">
        <f>SUMIFS(#REF!,#REF!,AU$2,#REF!,AU$3,#REF!,$L118,#REF!,AU$1)
+SUMIFS(#REF!,#REF!,AU$2,#REF!,AU$3,#REF!,$L118,#REF!,AU$1)
+SUMIFS(#REF!,#REF!,"Lấy",#REF!,AU$2,#REF!,AU$3,#REF!,AU$1,#REF!,$L118)</f>
        <v>#REF!</v>
      </c>
      <c r="AV118" s="333" t="e">
        <f>SUMIFS(#REF!,#REF!,AV$2,#REF!,AV$3,#REF!,$L118,#REF!,AV$1)
+SUMIFS(#REF!,#REF!,AV$2,#REF!,AV$3,#REF!,$L118,#REF!,AV$1)
+SUMIFS(#REF!,#REF!,"Lấy",#REF!,AV$2,#REF!,AV$3,#REF!,AV$1,#REF!,$L118)</f>
        <v>#REF!</v>
      </c>
      <c r="AW118" s="333" t="e">
        <f>SUMIFS(#REF!,#REF!,AW$2,#REF!,AW$3,#REF!,$L118,#REF!,AW$1)
+SUMIFS(#REF!,#REF!,AW$2,#REF!,AW$3,#REF!,$L118,#REF!,AW$1)
+SUMIFS(#REF!,#REF!,"Lấy",#REF!,AW$2,#REF!,AW$3,#REF!,AW$1,#REF!,$L118)</f>
        <v>#REF!</v>
      </c>
      <c r="AX118" s="333" t="e">
        <f>SUMIFS(#REF!,#REF!,AX$2,#REF!,AX$3,#REF!,$L118,#REF!,AX$1)
+SUMIFS(#REF!,#REF!,AX$2,#REF!,AX$3,#REF!,$L118,#REF!,AX$1)
+SUMIFS(#REF!,#REF!,"Lấy",#REF!,AX$2,#REF!,AX$3,#REF!,AX$1,#REF!,$L118)</f>
        <v>#REF!</v>
      </c>
      <c r="AY118" s="333" t="e">
        <f>SUMIFS(#REF!,#REF!,AY$2,#REF!,AY$3,#REF!,$L118,#REF!,AY$1)
+SUMIFS(#REF!,#REF!,AY$2,#REF!,AY$3,#REF!,$L118,#REF!,AY$1)
+SUMIFS(#REF!,#REF!,"Lấy",#REF!,AY$2,#REF!,AY$3,#REF!,AY$1,#REF!,$L118)</f>
        <v>#REF!</v>
      </c>
      <c r="AZ118" s="333" t="e">
        <f>SUMIFS(#REF!,#REF!,AZ$2,#REF!,AZ$3,#REF!,$L118,#REF!,AZ$1)
+SUMIFS(#REF!,#REF!,AZ$2,#REF!,AZ$3,#REF!,$L118,#REF!,AZ$1)
+SUMIFS(#REF!,#REF!,"Lấy",#REF!,AZ$2,#REF!,AZ$3,#REF!,AZ$1,#REF!,$L118)</f>
        <v>#REF!</v>
      </c>
      <c r="BA118" s="333" t="e">
        <f>SUMIFS(#REF!,#REF!,BA$2,#REF!,BA$3,#REF!,$L118,#REF!,BA$1)
+SUMIFS(#REF!,#REF!,BA$2,#REF!,BA$3,#REF!,$L118,#REF!,BA$1)
+SUMIFS(#REF!,#REF!,"Lấy",#REF!,BA$2,#REF!,BA$3,#REF!,BA$1,#REF!,$L118)</f>
        <v>#REF!</v>
      </c>
      <c r="BB118" s="333" t="e">
        <f>SUMIFS(#REF!,#REF!,BB$2,#REF!,BB$3,#REF!,$L118,#REF!,BB$1)
+SUMIFS(#REF!,#REF!,BB$2,#REF!,BB$3,#REF!,$L118,#REF!,BB$1)
+SUMIFS(#REF!,#REF!,"Lấy",#REF!,BB$2,#REF!,BB$3,#REF!,BB$1,#REF!,$L118)</f>
        <v>#REF!</v>
      </c>
      <c r="BC118" s="333" t="e">
        <f>SUMIFS(#REF!,#REF!,BC$2,#REF!,BC$3,#REF!,$L118,#REF!,BC$1)
+SUMIFS(#REF!,#REF!,BC$2,#REF!,BC$3,#REF!,$L118,#REF!,BC$1)
+SUMIFS(#REF!,#REF!,"Lấy",#REF!,BC$2,#REF!,BC$3,#REF!,BC$1,#REF!,$L118)</f>
        <v>#REF!</v>
      </c>
      <c r="BD118" s="333" t="e">
        <f>SUMIFS(#REF!,#REF!,BD$2,#REF!,BD$3,#REF!,$L118,#REF!,BD$1)
+SUMIFS(#REF!,#REF!,BD$2,#REF!,BD$3,#REF!,$L118,#REF!,BD$1)
+SUMIFS(#REF!,#REF!,"Lấy",#REF!,BD$2,#REF!,BD$3,#REF!,BD$1,#REF!,$L118)</f>
        <v>#REF!</v>
      </c>
      <c r="BE118" s="333" t="e">
        <f>SUMIFS(#REF!,#REF!,BE$2,#REF!,BE$3,#REF!,$L118,#REF!,BE$1)
+SUMIFS(#REF!,#REF!,BE$2,#REF!,BE$3,#REF!,$L118,#REF!,BE$1)
+SUMIFS(#REF!,#REF!,"Lấy",#REF!,BE$2,#REF!,BE$3,#REF!,BE$1,#REF!,$L118)</f>
        <v>#REF!</v>
      </c>
      <c r="BF118" s="334" t="e">
        <f t="shared" si="11"/>
        <v>#REF!</v>
      </c>
      <c r="BH118" s="333" t="e">
        <f>SUMIFS(#REF!,#REF!,BH$2,#REF!,BH$3,#REF!,$L118,#REF!,BH$1)
+SUMIFS(#REF!,#REF!,BH$2,#REF!,BH$3,#REF!,$L118,#REF!,BH$1)
+SUMIFS(#REF!,#REF!,"Lấy",#REF!,BH$2,#REF!,BH$3,#REF!,BH$1,#REF!,$L118)</f>
        <v>#REF!</v>
      </c>
      <c r="BI118" s="333" t="e">
        <f>SUMIFS(#REF!,#REF!,BI$2,#REF!,BI$3,#REF!,$L118,#REF!,BI$1)
+SUMIFS(#REF!,#REF!,BI$2,#REF!,BI$3,#REF!,$L118,#REF!,BI$1)
+SUMIFS(#REF!,#REF!,"Lấy",#REF!,BI$2,#REF!,BI$3,#REF!,BI$1,#REF!,$L118)</f>
        <v>#REF!</v>
      </c>
      <c r="BJ118" s="333" t="e">
        <f>SUMIFS(#REF!,#REF!,BJ$2,#REF!,BJ$3,#REF!,$L118,#REF!,BJ$1)
+SUMIFS(#REF!,#REF!,BJ$2,#REF!,BJ$3,#REF!,$L118,#REF!,BJ$1)
+SUMIFS(#REF!,#REF!,"Lấy",#REF!,BJ$2,#REF!,BJ$3,#REF!,BJ$1,#REF!,$L118)</f>
        <v>#REF!</v>
      </c>
      <c r="BK118" s="333" t="e">
        <f>SUMIFS(#REF!,#REF!,BK$2,#REF!,BK$3,#REF!,$L118,#REF!,BK$1)
+SUMIFS(#REF!,#REF!,BK$2,#REF!,BK$3,#REF!,$L118,#REF!,BK$1)
+SUMIFS(#REF!,#REF!,"Lấy",#REF!,BK$2,#REF!,BK$3,#REF!,BK$1,#REF!,$L118)</f>
        <v>#REF!</v>
      </c>
      <c r="BL118" s="333" t="e">
        <f>SUMIFS(#REF!,#REF!,BL$2,#REF!,BL$3,#REF!,$L118,#REF!,BL$1)
+SUMIFS(#REF!,#REF!,BL$2,#REF!,BL$3,#REF!,$L118,#REF!,BL$1)
+SUMIFS(#REF!,#REF!,"Lấy",#REF!,BL$2,#REF!,BL$3,#REF!,BL$1,#REF!,$L118)</f>
        <v>#REF!</v>
      </c>
      <c r="BM118" s="333" t="e">
        <f>SUMIFS(#REF!,#REF!,BM$2,#REF!,BM$3,#REF!,$L118,#REF!,BM$1)
+SUMIFS(#REF!,#REF!,BM$2,#REF!,BM$3,#REF!,$L118,#REF!,BM$1)
+SUMIFS(#REF!,#REF!,"Lấy",#REF!,BM$2,#REF!,BM$3,#REF!,BM$1,#REF!,$L118)</f>
        <v>#REF!</v>
      </c>
      <c r="BN118" s="333" t="e">
        <f>SUMIFS(#REF!,#REF!,BN$2,#REF!,BN$3,#REF!,$L118,#REF!,BN$1)
+SUMIFS(#REF!,#REF!,BN$2,#REF!,BN$3,#REF!,$L118,#REF!,BN$1)
+SUMIFS(#REF!,#REF!,"Lấy",#REF!,BN$2,#REF!,BN$3,#REF!,BN$1,#REF!,$L118)</f>
        <v>#REF!</v>
      </c>
      <c r="BO118" s="333" t="e">
        <f>SUMIFS(#REF!,#REF!,BO$2,#REF!,BO$3,#REF!,$L118,#REF!,BO$1)
+SUMIFS(#REF!,#REF!,BO$2,#REF!,BO$3,#REF!,$L118,#REF!,BO$1)
+SUMIFS(#REF!,#REF!,"Lấy",#REF!,BO$2,#REF!,BO$3,#REF!,BO$1,#REF!,$L118)</f>
        <v>#REF!</v>
      </c>
      <c r="BP118" s="333" t="e">
        <f>SUMIFS(#REF!,#REF!,BP$2,#REF!,BP$3,#REF!,$L118,#REF!,BP$1)
+SUMIFS(#REF!,#REF!,BP$2,#REF!,BP$3,#REF!,$L118,#REF!,BP$1)
+SUMIFS(#REF!,#REF!,"Lấy",#REF!,BP$2,#REF!,BP$3,#REF!,BP$1,#REF!,$L118)</f>
        <v>#REF!</v>
      </c>
      <c r="BQ118" s="333" t="e">
        <f>SUMIFS(#REF!,#REF!,BQ$2,#REF!,BQ$3,#REF!,$L118,#REF!,BQ$1)
+SUMIFS(#REF!,#REF!,BQ$2,#REF!,BQ$3,#REF!,$L118,#REF!,BQ$1)
+SUMIFS(#REF!,#REF!,"Lấy",#REF!,BQ$2,#REF!,BQ$3,#REF!,BQ$1,#REF!,$L118)</f>
        <v>#REF!</v>
      </c>
      <c r="BR118" s="333" t="e">
        <f>SUMIFS(#REF!,#REF!,BR$2,#REF!,BR$3,#REF!,$L118,#REF!,BR$1)
+SUMIFS(#REF!,#REF!,BR$2,#REF!,BR$3,#REF!,$L118,#REF!,BR$1)
+SUMIFS(#REF!,#REF!,"Lấy",#REF!,BR$2,#REF!,BR$3,#REF!,BR$1,#REF!,$L118)</f>
        <v>#REF!</v>
      </c>
      <c r="BS118" s="333" t="e">
        <f>SUMIFS(#REF!,#REF!,BS$2,#REF!,BS$3,#REF!,$L118,#REF!,BS$1)
+SUMIFS(#REF!,#REF!,BS$2,#REF!,BS$3,#REF!,$L118,#REF!,BS$1)
+SUMIFS(#REF!,#REF!,"Lấy",#REF!,BS$2,#REF!,BS$3,#REF!,BS$1,#REF!,$L118)</f>
        <v>#REF!</v>
      </c>
      <c r="BT118" s="334" t="e">
        <f t="shared" si="12"/>
        <v>#REF!</v>
      </c>
      <c r="BV118" s="331">
        <v>0</v>
      </c>
      <c r="BW118" s="331">
        <v>0</v>
      </c>
      <c r="BX118" s="331">
        <v>0</v>
      </c>
      <c r="BY118" s="331">
        <v>0</v>
      </c>
      <c r="BZ118" s="331">
        <v>0</v>
      </c>
      <c r="CA118" s="331">
        <v>0</v>
      </c>
      <c r="CB118" s="331">
        <v>0</v>
      </c>
      <c r="CC118" s="331">
        <v>0</v>
      </c>
      <c r="CD118" s="331">
        <v>0</v>
      </c>
      <c r="CE118" s="331">
        <v>0</v>
      </c>
      <c r="CF118" s="331">
        <v>0</v>
      </c>
      <c r="CG118" s="331">
        <v>0</v>
      </c>
      <c r="CH118" s="334">
        <f t="shared" si="13"/>
        <v>0</v>
      </c>
      <c r="CI118" s="377">
        <f t="shared" si="14"/>
        <v>0</v>
      </c>
      <c r="CJ118" s="331">
        <v>0</v>
      </c>
      <c r="CK118" s="331">
        <v>0</v>
      </c>
      <c r="CL118" s="331">
        <v>0</v>
      </c>
      <c r="CM118" s="331">
        <v>0</v>
      </c>
      <c r="CN118" s="331">
        <v>0</v>
      </c>
      <c r="CO118" s="333"/>
      <c r="CP118" s="333"/>
      <c r="CQ118" s="333"/>
      <c r="CR118" s="333"/>
      <c r="CS118" s="333"/>
      <c r="CT118" s="333"/>
      <c r="CU118" s="333"/>
      <c r="CV118" s="334">
        <f t="shared" si="15"/>
        <v>0</v>
      </c>
      <c r="CX118" s="1033"/>
    </row>
    <row r="119" spans="1:102" s="3" customFormat="1" ht="41.4" x14ac:dyDescent="0.25">
      <c r="A119" s="191"/>
      <c r="B119" s="212">
        <f>IF(C119=0,"",MAX($B$7:B118)+1)</f>
        <v>111</v>
      </c>
      <c r="C119" s="204">
        <v>6413004803</v>
      </c>
      <c r="D119" s="205" t="str">
        <f>_xlfn.XLOOKUP(C119,'COA_DTGroup_Update 20260428'!$C$410:$C$854,'COA_DTGroup_Update 20260428'!$A$410:$A$854,"")</f>
        <v>Chi phí thử mẫu, xuất mẫu</v>
      </c>
      <c r="E119" s="205"/>
      <c r="F119" s="204" t="s">
        <v>902</v>
      </c>
      <c r="G119" s="205" t="s">
        <v>904</v>
      </c>
      <c r="H119" s="200">
        <f>VLOOKUP(C119,'COA_DTGroup_Update 20260428'!C:D,2,0)</f>
        <v>641</v>
      </c>
      <c r="I119" s="200">
        <v>51</v>
      </c>
      <c r="J119" s="201" t="s">
        <v>341</v>
      </c>
      <c r="K119" s="223" t="s">
        <v>226</v>
      </c>
      <c r="L119" s="286" t="s">
        <v>536</v>
      </c>
      <c r="M119" s="289" t="s">
        <v>2283</v>
      </c>
      <c r="N119" s="284"/>
      <c r="O119" s="284" t="s">
        <v>536</v>
      </c>
      <c r="P119" s="1" t="b">
        <v>1</v>
      </c>
      <c r="R119" s="335" t="e">
        <f>SUMIFS(#REF!,#REF!,R$2,#REF!,R$3,#REF!,$L119,#REF!,R$1)
+SUMIFS(#REF!,#REF!,R$2,#REF!,R$3,#REF!,$L119,#REF!,R$1)
+SUMIFS(#REF!,#REF!,"Lấy",#REF!,R$2,#REF!,R$3,#REF!,R$1,#REF!,$L119)</f>
        <v>#REF!</v>
      </c>
      <c r="S119" s="335" t="e">
        <f>SUMIFS(#REF!,#REF!,S$2,#REF!,S$3,#REF!,$L119,#REF!,S$1)
+SUMIFS(#REF!,#REF!,S$2,#REF!,S$3,#REF!,$L119,#REF!,S$1)
+SUMIFS(#REF!,#REF!,"Lấy",#REF!,S$2,#REF!,S$3,#REF!,S$1,#REF!,$L119)</f>
        <v>#REF!</v>
      </c>
      <c r="T119" s="335" t="e">
        <f>SUMIFS(#REF!,#REF!,T$2,#REF!,T$3,#REF!,$L119,#REF!,T$1)
+SUMIFS(#REF!,#REF!,T$2,#REF!,T$3,#REF!,$L119,#REF!,T$1)
+SUMIFS(#REF!,#REF!,"Lấy",#REF!,T$2,#REF!,T$3,#REF!,T$1,#REF!,$L119)</f>
        <v>#REF!</v>
      </c>
      <c r="U119" s="335" t="e">
        <f>SUMIFS(#REF!,#REF!,U$2,#REF!,U$3,#REF!,$L119,#REF!,U$1)
+SUMIFS(#REF!,#REF!,U$2,#REF!,U$3,#REF!,$L119,#REF!,U$1)
+SUMIFS(#REF!,#REF!,"Lấy",#REF!,U$2,#REF!,U$3,#REF!,U$1,#REF!,$L119)</f>
        <v>#REF!</v>
      </c>
      <c r="V119" s="335" t="e">
        <f>SUMIFS(#REF!,#REF!,V$2,#REF!,V$3,#REF!,$L119,#REF!,V$1)
+SUMIFS(#REF!,#REF!,V$2,#REF!,V$3,#REF!,$L119,#REF!,V$1)
+SUMIFS(#REF!,#REF!,"Lấy",#REF!,V$2,#REF!,V$3,#REF!,V$1,#REF!,$L119)</f>
        <v>#REF!</v>
      </c>
      <c r="W119" s="335" t="e">
        <f>SUMIFS(#REF!,#REF!,W$2,#REF!,W$3,#REF!,$L119,#REF!,W$1)
+SUMIFS(#REF!,#REF!,W$2,#REF!,W$3,#REF!,$L119,#REF!,W$1)
+SUMIFS(#REF!,#REF!,"Lấy",#REF!,W$2,#REF!,W$3,#REF!,W$1,#REF!,$L119)</f>
        <v>#REF!</v>
      </c>
      <c r="X119" s="335" t="e">
        <f>SUMIFS(#REF!,#REF!,X$2,#REF!,X$3,#REF!,$L119,#REF!,X$1)
+SUMIFS(#REF!,#REF!,X$2,#REF!,X$3,#REF!,$L119,#REF!,X$1)
+SUMIFS(#REF!,#REF!,"Lấy",#REF!,X$2,#REF!,X$3,#REF!,X$1,#REF!,$L119)</f>
        <v>#REF!</v>
      </c>
      <c r="Y119" s="335" t="e">
        <f>SUMIFS(#REF!,#REF!,Y$2,#REF!,Y$3,#REF!,$L119,#REF!,Y$1)
+SUMIFS(#REF!,#REF!,Y$2,#REF!,Y$3,#REF!,$L119,#REF!,Y$1)
+SUMIFS(#REF!,#REF!,"Lấy",#REF!,Y$2,#REF!,Y$3,#REF!,Y$1,#REF!,$L119)</f>
        <v>#REF!</v>
      </c>
      <c r="Z119" s="335" t="e">
        <f>SUMIFS(#REF!,#REF!,Z$2,#REF!,Z$3,#REF!,$L119,#REF!,Z$1)
+SUMIFS(#REF!,#REF!,Z$2,#REF!,Z$3,#REF!,$L119,#REF!,Z$1)
+SUMIFS(#REF!,#REF!,"Lấy",#REF!,Z$2,#REF!,Z$3,#REF!,Z$1,#REF!,$L119)</f>
        <v>#REF!</v>
      </c>
      <c r="AA119" s="335" t="e">
        <f>SUMIFS(#REF!,#REF!,AA$2,#REF!,AA$3,#REF!,$L119,#REF!,AA$1)
+SUMIFS(#REF!,#REF!,AA$2,#REF!,AA$3,#REF!,$L119,#REF!,AA$1)
+SUMIFS(#REF!,#REF!,"Lấy",#REF!,AA$2,#REF!,AA$3,#REF!,AA$1,#REF!,$L119)</f>
        <v>#REF!</v>
      </c>
      <c r="AB119" s="335" t="e">
        <f>SUMIFS(#REF!,#REF!,AB$2,#REF!,AB$3,#REF!,$L119,#REF!,AB$1)
+SUMIFS(#REF!,#REF!,AB$2,#REF!,AB$3,#REF!,$L119,#REF!,AB$1)
+SUMIFS(#REF!,#REF!,"Lấy",#REF!,AB$2,#REF!,AB$3,#REF!,AB$1,#REF!,$L119)</f>
        <v>#REF!</v>
      </c>
      <c r="AC119" s="335" t="e">
        <f>SUMIFS(#REF!,#REF!,AC$2,#REF!,AC$3,#REF!,$L119,#REF!,AC$1)
+SUMIFS(#REF!,#REF!,AC$2,#REF!,AC$3,#REF!,$L119,#REF!,AC$1)
+SUMIFS(#REF!,#REF!,"Lấy",#REF!,AC$2,#REF!,AC$3,#REF!,AC$1,#REF!,$L119)</f>
        <v>#REF!</v>
      </c>
      <c r="AD119" s="336" t="e">
        <f t="shared" si="9"/>
        <v>#REF!</v>
      </c>
      <c r="AF119" s="335" t="e">
        <f>SUMIFS(#REF!,#REF!,AF$2,#REF!,AF$3,#REF!,$L119,#REF!,AF$1)
+SUMIFS(#REF!,#REF!,AF$2,#REF!,AF$3,#REF!,$L119,#REF!,AF$1)
+SUMIFS(#REF!,#REF!,"Lấy",#REF!,AF$2,#REF!,AF$3,#REF!,AF$1,#REF!,$L119)</f>
        <v>#REF!</v>
      </c>
      <c r="AG119" s="335" t="e">
        <f>SUMIFS(#REF!,#REF!,AG$2,#REF!,AG$3,#REF!,$L119,#REF!,AG$1)
+SUMIFS(#REF!,#REF!,AG$2,#REF!,AG$3,#REF!,$L119,#REF!,AG$1)
+SUMIFS(#REF!,#REF!,"Lấy",#REF!,AG$2,#REF!,AG$3,#REF!,AG$1,#REF!,$L119)</f>
        <v>#REF!</v>
      </c>
      <c r="AH119" s="335" t="e">
        <f>SUMIFS(#REF!,#REF!,AH$2,#REF!,AH$3,#REF!,$L119,#REF!,AH$1)
+SUMIFS(#REF!,#REF!,AH$2,#REF!,AH$3,#REF!,$L119,#REF!,AH$1)
+SUMIFS(#REF!,#REF!,"Lấy",#REF!,AH$2,#REF!,AH$3,#REF!,AH$1,#REF!,$L119)</f>
        <v>#REF!</v>
      </c>
      <c r="AI119" s="335" t="e">
        <f>SUMIFS(#REF!,#REF!,AI$2,#REF!,AI$3,#REF!,$L119,#REF!,AI$1)
+SUMIFS(#REF!,#REF!,AI$2,#REF!,AI$3,#REF!,$L119,#REF!,AI$1)
+SUMIFS(#REF!,#REF!,"Lấy",#REF!,AI$2,#REF!,AI$3,#REF!,AI$1,#REF!,$L119)</f>
        <v>#REF!</v>
      </c>
      <c r="AJ119" s="335" t="e">
        <f>SUMIFS(#REF!,#REF!,AJ$2,#REF!,AJ$3,#REF!,$L119,#REF!,AJ$1)
+SUMIFS(#REF!,#REF!,AJ$2,#REF!,AJ$3,#REF!,$L119,#REF!,AJ$1)
+SUMIFS(#REF!,#REF!,"Lấy",#REF!,AJ$2,#REF!,AJ$3,#REF!,AJ$1,#REF!,$L119)</f>
        <v>#REF!</v>
      </c>
      <c r="AK119" s="335" t="e">
        <f>SUMIFS(#REF!,#REF!,AK$2,#REF!,AK$3,#REF!,$L119,#REF!,AK$1)
+SUMIFS(#REF!,#REF!,AK$2,#REF!,AK$3,#REF!,$L119,#REF!,AK$1)
+SUMIFS(#REF!,#REF!,"Lấy",#REF!,AK$2,#REF!,AK$3,#REF!,AK$1,#REF!,$L119)</f>
        <v>#REF!</v>
      </c>
      <c r="AL119" s="335" t="e">
        <f>SUMIFS(#REF!,#REF!,AL$2,#REF!,AL$3,#REF!,$L119,#REF!,AL$1)
+SUMIFS(#REF!,#REF!,AL$2,#REF!,AL$3,#REF!,$L119,#REF!,AL$1)
+SUMIFS(#REF!,#REF!,"Lấy",#REF!,AL$2,#REF!,AL$3,#REF!,AL$1,#REF!,$L119)</f>
        <v>#REF!</v>
      </c>
      <c r="AM119" s="335" t="e">
        <f>SUMIFS(#REF!,#REF!,AM$2,#REF!,AM$3,#REF!,$L119,#REF!,AM$1)
+SUMIFS(#REF!,#REF!,AM$2,#REF!,AM$3,#REF!,$L119,#REF!,AM$1)
+SUMIFS(#REF!,#REF!,"Lấy",#REF!,AM$2,#REF!,AM$3,#REF!,AM$1,#REF!,$L119)</f>
        <v>#REF!</v>
      </c>
      <c r="AN119" s="335" t="e">
        <f>SUMIFS(#REF!,#REF!,AN$2,#REF!,AN$3,#REF!,$L119,#REF!,AN$1)
+SUMIFS(#REF!,#REF!,AN$2,#REF!,AN$3,#REF!,$L119,#REF!,AN$1)
+SUMIFS(#REF!,#REF!,"Lấy",#REF!,AN$2,#REF!,AN$3,#REF!,AN$1,#REF!,$L119)</f>
        <v>#REF!</v>
      </c>
      <c r="AO119" s="335" t="e">
        <f>SUMIFS(#REF!,#REF!,AO$2,#REF!,AO$3,#REF!,$L119,#REF!,AO$1)
+SUMIFS(#REF!,#REF!,AO$2,#REF!,AO$3,#REF!,$L119,#REF!,AO$1)
+SUMIFS(#REF!,#REF!,"Lấy",#REF!,AO$2,#REF!,AO$3,#REF!,AO$1,#REF!,$L119)</f>
        <v>#REF!</v>
      </c>
      <c r="AP119" s="335" t="e">
        <f>SUMIFS(#REF!,#REF!,AP$2,#REF!,AP$3,#REF!,$L119,#REF!,AP$1)
+SUMIFS(#REF!,#REF!,AP$2,#REF!,AP$3,#REF!,$L119,#REF!,AP$1)
+SUMIFS(#REF!,#REF!,"Lấy",#REF!,AP$2,#REF!,AP$3,#REF!,AP$1,#REF!,$L119)</f>
        <v>#REF!</v>
      </c>
      <c r="AQ119" s="335" t="e">
        <f>SUMIFS(#REF!,#REF!,AQ$2,#REF!,AQ$3,#REF!,$L119,#REF!,AQ$1)
+SUMIFS(#REF!,#REF!,AQ$2,#REF!,AQ$3,#REF!,$L119,#REF!,AQ$1)
+SUMIFS(#REF!,#REF!,"Lấy",#REF!,AQ$2,#REF!,AQ$3,#REF!,AQ$1,#REF!,$L119)</f>
        <v>#REF!</v>
      </c>
      <c r="AR119" s="336" t="e">
        <f t="shared" si="10"/>
        <v>#REF!</v>
      </c>
      <c r="AT119" s="335" t="e">
        <f>SUMIFS(#REF!,#REF!,AT$2,#REF!,AT$3,#REF!,$L119,#REF!,AT$1)
+SUMIFS(#REF!,#REF!,AT$2,#REF!,AT$3,#REF!,$L119,#REF!,AT$1)
+SUMIFS(#REF!,#REF!,"Lấy",#REF!,AT$2,#REF!,AT$3,#REF!,AT$1,#REF!,$L119)</f>
        <v>#REF!</v>
      </c>
      <c r="AU119" s="335" t="e">
        <f>SUMIFS(#REF!,#REF!,AU$2,#REF!,AU$3,#REF!,$L119,#REF!,AU$1)
+SUMIFS(#REF!,#REF!,AU$2,#REF!,AU$3,#REF!,$L119,#REF!,AU$1)
+SUMIFS(#REF!,#REF!,"Lấy",#REF!,AU$2,#REF!,AU$3,#REF!,AU$1,#REF!,$L119)</f>
        <v>#REF!</v>
      </c>
      <c r="AV119" s="335" t="e">
        <f>SUMIFS(#REF!,#REF!,AV$2,#REF!,AV$3,#REF!,$L119,#REF!,AV$1)
+SUMIFS(#REF!,#REF!,AV$2,#REF!,AV$3,#REF!,$L119,#REF!,AV$1)
+SUMIFS(#REF!,#REF!,"Lấy",#REF!,AV$2,#REF!,AV$3,#REF!,AV$1,#REF!,$L119)</f>
        <v>#REF!</v>
      </c>
      <c r="AW119" s="335" t="e">
        <f>SUMIFS(#REF!,#REF!,AW$2,#REF!,AW$3,#REF!,$L119,#REF!,AW$1)
+SUMIFS(#REF!,#REF!,AW$2,#REF!,AW$3,#REF!,$L119,#REF!,AW$1)
+SUMIFS(#REF!,#REF!,"Lấy",#REF!,AW$2,#REF!,AW$3,#REF!,AW$1,#REF!,$L119)</f>
        <v>#REF!</v>
      </c>
      <c r="AX119" s="335" t="e">
        <f>SUMIFS(#REF!,#REF!,AX$2,#REF!,AX$3,#REF!,$L119,#REF!,AX$1)
+SUMIFS(#REF!,#REF!,AX$2,#REF!,AX$3,#REF!,$L119,#REF!,AX$1)
+SUMIFS(#REF!,#REF!,"Lấy",#REF!,AX$2,#REF!,AX$3,#REF!,AX$1,#REF!,$L119)</f>
        <v>#REF!</v>
      </c>
      <c r="AY119" s="335" t="e">
        <f>SUMIFS(#REF!,#REF!,AY$2,#REF!,AY$3,#REF!,$L119,#REF!,AY$1)
+SUMIFS(#REF!,#REF!,AY$2,#REF!,AY$3,#REF!,$L119,#REF!,AY$1)
+SUMIFS(#REF!,#REF!,"Lấy",#REF!,AY$2,#REF!,AY$3,#REF!,AY$1,#REF!,$L119)</f>
        <v>#REF!</v>
      </c>
      <c r="AZ119" s="335" t="e">
        <f>SUMIFS(#REF!,#REF!,AZ$2,#REF!,AZ$3,#REF!,$L119,#REF!,AZ$1)
+SUMIFS(#REF!,#REF!,AZ$2,#REF!,AZ$3,#REF!,$L119,#REF!,AZ$1)
+SUMIFS(#REF!,#REF!,"Lấy",#REF!,AZ$2,#REF!,AZ$3,#REF!,AZ$1,#REF!,$L119)</f>
        <v>#REF!</v>
      </c>
      <c r="BA119" s="335" t="e">
        <f>SUMIFS(#REF!,#REF!,BA$2,#REF!,BA$3,#REF!,$L119,#REF!,BA$1)
+SUMIFS(#REF!,#REF!,BA$2,#REF!,BA$3,#REF!,$L119,#REF!,BA$1)
+SUMIFS(#REF!,#REF!,"Lấy",#REF!,BA$2,#REF!,BA$3,#REF!,BA$1,#REF!,$L119)</f>
        <v>#REF!</v>
      </c>
      <c r="BB119" s="335" t="e">
        <f>SUMIFS(#REF!,#REF!,BB$2,#REF!,BB$3,#REF!,$L119,#REF!,BB$1)
+SUMIFS(#REF!,#REF!,BB$2,#REF!,BB$3,#REF!,$L119,#REF!,BB$1)
+SUMIFS(#REF!,#REF!,"Lấy",#REF!,BB$2,#REF!,BB$3,#REF!,BB$1,#REF!,$L119)</f>
        <v>#REF!</v>
      </c>
      <c r="BC119" s="335" t="e">
        <f>SUMIFS(#REF!,#REF!,BC$2,#REF!,BC$3,#REF!,$L119,#REF!,BC$1)
+SUMIFS(#REF!,#REF!,BC$2,#REF!,BC$3,#REF!,$L119,#REF!,BC$1)
+SUMIFS(#REF!,#REF!,"Lấy",#REF!,BC$2,#REF!,BC$3,#REF!,BC$1,#REF!,$L119)</f>
        <v>#REF!</v>
      </c>
      <c r="BD119" s="335" t="e">
        <f>SUMIFS(#REF!,#REF!,BD$2,#REF!,BD$3,#REF!,$L119,#REF!,BD$1)
+SUMIFS(#REF!,#REF!,BD$2,#REF!,BD$3,#REF!,$L119,#REF!,BD$1)
+SUMIFS(#REF!,#REF!,"Lấy",#REF!,BD$2,#REF!,BD$3,#REF!,BD$1,#REF!,$L119)</f>
        <v>#REF!</v>
      </c>
      <c r="BE119" s="335" t="e">
        <f>SUMIFS(#REF!,#REF!,BE$2,#REF!,BE$3,#REF!,$L119,#REF!,BE$1)
+SUMIFS(#REF!,#REF!,BE$2,#REF!,BE$3,#REF!,$L119,#REF!,BE$1)
+SUMIFS(#REF!,#REF!,"Lấy",#REF!,BE$2,#REF!,BE$3,#REF!,BE$1,#REF!,$L119)</f>
        <v>#REF!</v>
      </c>
      <c r="BF119" s="336" t="e">
        <f t="shared" si="11"/>
        <v>#REF!</v>
      </c>
      <c r="BH119" s="335" t="e">
        <f>SUMIFS(#REF!,#REF!,BH$2,#REF!,BH$3,#REF!,$L119,#REF!,BH$1)
+SUMIFS(#REF!,#REF!,BH$2,#REF!,BH$3,#REF!,$L119,#REF!,BH$1)
+SUMIFS(#REF!,#REF!,"Lấy",#REF!,BH$2,#REF!,BH$3,#REF!,BH$1,#REF!,$L119)</f>
        <v>#REF!</v>
      </c>
      <c r="BI119" s="335" t="e">
        <f>SUMIFS(#REF!,#REF!,BI$2,#REF!,BI$3,#REF!,$L119,#REF!,BI$1)
+SUMIFS(#REF!,#REF!,BI$2,#REF!,BI$3,#REF!,$L119,#REF!,BI$1)
+SUMIFS(#REF!,#REF!,"Lấy",#REF!,BI$2,#REF!,BI$3,#REF!,BI$1,#REF!,$L119)</f>
        <v>#REF!</v>
      </c>
      <c r="BJ119" s="335" t="e">
        <f>SUMIFS(#REF!,#REF!,BJ$2,#REF!,BJ$3,#REF!,$L119,#REF!,BJ$1)
+SUMIFS(#REF!,#REF!,BJ$2,#REF!,BJ$3,#REF!,$L119,#REF!,BJ$1)
+SUMIFS(#REF!,#REF!,"Lấy",#REF!,BJ$2,#REF!,BJ$3,#REF!,BJ$1,#REF!,$L119)</f>
        <v>#REF!</v>
      </c>
      <c r="BK119" s="335" t="e">
        <f>SUMIFS(#REF!,#REF!,BK$2,#REF!,BK$3,#REF!,$L119,#REF!,BK$1)
+SUMIFS(#REF!,#REF!,BK$2,#REF!,BK$3,#REF!,$L119,#REF!,BK$1)
+SUMIFS(#REF!,#REF!,"Lấy",#REF!,BK$2,#REF!,BK$3,#REF!,BK$1,#REF!,$L119)</f>
        <v>#REF!</v>
      </c>
      <c r="BL119" s="335" t="e">
        <f>SUMIFS(#REF!,#REF!,BL$2,#REF!,BL$3,#REF!,$L119,#REF!,BL$1)
+SUMIFS(#REF!,#REF!,BL$2,#REF!,BL$3,#REF!,$L119,#REF!,BL$1)
+SUMIFS(#REF!,#REF!,"Lấy",#REF!,BL$2,#REF!,BL$3,#REF!,BL$1,#REF!,$L119)</f>
        <v>#REF!</v>
      </c>
      <c r="BM119" s="335" t="e">
        <f>SUMIFS(#REF!,#REF!,BM$2,#REF!,BM$3,#REF!,$L119,#REF!,BM$1)
+SUMIFS(#REF!,#REF!,BM$2,#REF!,BM$3,#REF!,$L119,#REF!,BM$1)
+SUMIFS(#REF!,#REF!,"Lấy",#REF!,BM$2,#REF!,BM$3,#REF!,BM$1,#REF!,$L119)</f>
        <v>#REF!</v>
      </c>
      <c r="BN119" s="335" t="e">
        <f>SUMIFS(#REF!,#REF!,BN$2,#REF!,BN$3,#REF!,$L119,#REF!,BN$1)
+SUMIFS(#REF!,#REF!,BN$2,#REF!,BN$3,#REF!,$L119,#REF!,BN$1)
+SUMIFS(#REF!,#REF!,"Lấy",#REF!,BN$2,#REF!,BN$3,#REF!,BN$1,#REF!,$L119)</f>
        <v>#REF!</v>
      </c>
      <c r="BO119" s="335" t="e">
        <f>SUMIFS(#REF!,#REF!,BO$2,#REF!,BO$3,#REF!,$L119,#REF!,BO$1)
+SUMIFS(#REF!,#REF!,BO$2,#REF!,BO$3,#REF!,$L119,#REF!,BO$1)
+SUMIFS(#REF!,#REF!,"Lấy",#REF!,BO$2,#REF!,BO$3,#REF!,BO$1,#REF!,$L119)</f>
        <v>#REF!</v>
      </c>
      <c r="BP119" s="335" t="e">
        <f>SUMIFS(#REF!,#REF!,BP$2,#REF!,BP$3,#REF!,$L119,#REF!,BP$1)
+SUMIFS(#REF!,#REF!,BP$2,#REF!,BP$3,#REF!,$L119,#REF!,BP$1)
+SUMIFS(#REF!,#REF!,"Lấy",#REF!,BP$2,#REF!,BP$3,#REF!,BP$1,#REF!,$L119)</f>
        <v>#REF!</v>
      </c>
      <c r="BQ119" s="335" t="e">
        <f>SUMIFS(#REF!,#REF!,BQ$2,#REF!,BQ$3,#REF!,$L119,#REF!,BQ$1)
+SUMIFS(#REF!,#REF!,BQ$2,#REF!,BQ$3,#REF!,$L119,#REF!,BQ$1)
+SUMIFS(#REF!,#REF!,"Lấy",#REF!,BQ$2,#REF!,BQ$3,#REF!,BQ$1,#REF!,$L119)</f>
        <v>#REF!</v>
      </c>
      <c r="BR119" s="335" t="e">
        <f>SUMIFS(#REF!,#REF!,BR$2,#REF!,BR$3,#REF!,$L119,#REF!,BR$1)
+SUMIFS(#REF!,#REF!,BR$2,#REF!,BR$3,#REF!,$L119,#REF!,BR$1)
+SUMIFS(#REF!,#REF!,"Lấy",#REF!,BR$2,#REF!,BR$3,#REF!,BR$1,#REF!,$L119)</f>
        <v>#REF!</v>
      </c>
      <c r="BS119" s="335" t="e">
        <f>SUMIFS(#REF!,#REF!,BS$2,#REF!,BS$3,#REF!,$L119,#REF!,BS$1)
+SUMIFS(#REF!,#REF!,BS$2,#REF!,BS$3,#REF!,$L119,#REF!,BS$1)
+SUMIFS(#REF!,#REF!,"Lấy",#REF!,BS$2,#REF!,BS$3,#REF!,BS$1,#REF!,$L119)</f>
        <v>#REF!</v>
      </c>
      <c r="BT119" s="336" t="e">
        <f t="shared" si="12"/>
        <v>#REF!</v>
      </c>
      <c r="BV119" s="331">
        <v>0</v>
      </c>
      <c r="BW119" s="331">
        <v>0</v>
      </c>
      <c r="BX119" s="331">
        <v>0</v>
      </c>
      <c r="BY119" s="331">
        <v>0</v>
      </c>
      <c r="BZ119" s="331">
        <v>0</v>
      </c>
      <c r="CA119" s="331">
        <v>0</v>
      </c>
      <c r="CB119" s="331">
        <v>0</v>
      </c>
      <c r="CC119" s="331">
        <v>0</v>
      </c>
      <c r="CD119" s="331">
        <v>0</v>
      </c>
      <c r="CE119" s="331">
        <v>0</v>
      </c>
      <c r="CF119" s="331">
        <v>0</v>
      </c>
      <c r="CG119" s="331">
        <v>0</v>
      </c>
      <c r="CH119" s="336">
        <f t="shared" si="13"/>
        <v>0</v>
      </c>
      <c r="CI119" s="377">
        <f t="shared" si="14"/>
        <v>0</v>
      </c>
      <c r="CJ119" s="331">
        <v>0</v>
      </c>
      <c r="CK119" s="331">
        <v>0</v>
      </c>
      <c r="CL119" s="331">
        <v>0</v>
      </c>
      <c r="CM119" s="331">
        <v>0</v>
      </c>
      <c r="CN119" s="331">
        <v>0</v>
      </c>
      <c r="CO119" s="335"/>
      <c r="CP119" s="335"/>
      <c r="CQ119" s="335"/>
      <c r="CR119" s="335"/>
      <c r="CS119" s="335"/>
      <c r="CT119" s="335"/>
      <c r="CU119" s="335"/>
      <c r="CV119" s="336">
        <f t="shared" si="15"/>
        <v>0</v>
      </c>
      <c r="CX119" s="1033"/>
    </row>
    <row r="120" spans="1:102" s="3" customFormat="1" ht="27.6" x14ac:dyDescent="0.25">
      <c r="A120" s="191"/>
      <c r="B120" s="212">
        <f>IF(C120=0,"",MAX($B$7:B119)+1)</f>
        <v>112</v>
      </c>
      <c r="C120" s="204">
        <v>6418004803</v>
      </c>
      <c r="D120" s="205" t="str">
        <f>_xlfn.XLOOKUP(C120,'COA_DTGroup_Update 20260428'!$C$410:$C$854,'COA_DTGroup_Update 20260428'!$A$410:$A$854,"")</f>
        <v>Chi phí thử mẫu, xuất mẫu</v>
      </c>
      <c r="E120" s="205"/>
      <c r="F120" s="204" t="s">
        <v>902</v>
      </c>
      <c r="G120" s="205" t="s">
        <v>904</v>
      </c>
      <c r="H120" s="200">
        <f>VLOOKUP(C120,'COA_DTGroup_Update 20260428'!C:D,2,0)</f>
        <v>641</v>
      </c>
      <c r="I120" s="200">
        <v>51</v>
      </c>
      <c r="J120" s="201" t="s">
        <v>341</v>
      </c>
      <c r="K120" s="223" t="s">
        <v>226</v>
      </c>
      <c r="L120" s="286" t="s">
        <v>705</v>
      </c>
      <c r="M120" s="287" t="s">
        <v>2260</v>
      </c>
      <c r="N120" s="284"/>
      <c r="O120" s="284" t="s">
        <v>705</v>
      </c>
      <c r="P120" s="1" t="b">
        <v>1</v>
      </c>
      <c r="R120" s="335" t="e">
        <f>SUMIFS(#REF!,#REF!,R$2,#REF!,R$3,#REF!,$L120,#REF!,R$1)
+SUMIFS(#REF!,#REF!,R$2,#REF!,R$3,#REF!,$L120,#REF!,R$1)
+SUMIFS(#REF!,#REF!,"Lấy",#REF!,R$2,#REF!,R$3,#REF!,R$1,#REF!,$L120)</f>
        <v>#REF!</v>
      </c>
      <c r="S120" s="335" t="e">
        <f>SUMIFS(#REF!,#REF!,S$2,#REF!,S$3,#REF!,$L120,#REF!,S$1)
+SUMIFS(#REF!,#REF!,S$2,#REF!,S$3,#REF!,$L120,#REF!,S$1)
+SUMIFS(#REF!,#REF!,"Lấy",#REF!,S$2,#REF!,S$3,#REF!,S$1,#REF!,$L120)</f>
        <v>#REF!</v>
      </c>
      <c r="T120" s="335" t="e">
        <f>SUMIFS(#REF!,#REF!,T$2,#REF!,T$3,#REF!,$L120,#REF!,T$1)
+SUMIFS(#REF!,#REF!,T$2,#REF!,T$3,#REF!,$L120,#REF!,T$1)
+SUMIFS(#REF!,#REF!,"Lấy",#REF!,T$2,#REF!,T$3,#REF!,T$1,#REF!,$L120)</f>
        <v>#REF!</v>
      </c>
      <c r="U120" s="335" t="e">
        <f>SUMIFS(#REF!,#REF!,U$2,#REF!,U$3,#REF!,$L120,#REF!,U$1)
+SUMIFS(#REF!,#REF!,U$2,#REF!,U$3,#REF!,$L120,#REF!,U$1)
+SUMIFS(#REF!,#REF!,"Lấy",#REF!,U$2,#REF!,U$3,#REF!,U$1,#REF!,$L120)</f>
        <v>#REF!</v>
      </c>
      <c r="V120" s="335" t="e">
        <f>SUMIFS(#REF!,#REF!,V$2,#REF!,V$3,#REF!,$L120,#REF!,V$1)
+SUMIFS(#REF!,#REF!,V$2,#REF!,V$3,#REF!,$L120,#REF!,V$1)
+SUMIFS(#REF!,#REF!,"Lấy",#REF!,V$2,#REF!,V$3,#REF!,V$1,#REF!,$L120)</f>
        <v>#REF!</v>
      </c>
      <c r="W120" s="335" t="e">
        <f>SUMIFS(#REF!,#REF!,W$2,#REF!,W$3,#REF!,$L120,#REF!,W$1)
+SUMIFS(#REF!,#REF!,W$2,#REF!,W$3,#REF!,$L120,#REF!,W$1)
+SUMIFS(#REF!,#REF!,"Lấy",#REF!,W$2,#REF!,W$3,#REF!,W$1,#REF!,$L120)</f>
        <v>#REF!</v>
      </c>
      <c r="X120" s="335" t="e">
        <f>SUMIFS(#REF!,#REF!,X$2,#REF!,X$3,#REF!,$L120,#REF!,X$1)
+SUMIFS(#REF!,#REF!,X$2,#REF!,X$3,#REF!,$L120,#REF!,X$1)
+SUMIFS(#REF!,#REF!,"Lấy",#REF!,X$2,#REF!,X$3,#REF!,X$1,#REF!,$L120)</f>
        <v>#REF!</v>
      </c>
      <c r="Y120" s="335" t="e">
        <f>SUMIFS(#REF!,#REF!,Y$2,#REF!,Y$3,#REF!,$L120,#REF!,Y$1)
+SUMIFS(#REF!,#REF!,Y$2,#REF!,Y$3,#REF!,$L120,#REF!,Y$1)
+SUMIFS(#REF!,#REF!,"Lấy",#REF!,Y$2,#REF!,Y$3,#REF!,Y$1,#REF!,$L120)</f>
        <v>#REF!</v>
      </c>
      <c r="Z120" s="335" t="e">
        <f>SUMIFS(#REF!,#REF!,Z$2,#REF!,Z$3,#REF!,$L120,#REF!,Z$1)
+SUMIFS(#REF!,#REF!,Z$2,#REF!,Z$3,#REF!,$L120,#REF!,Z$1)
+SUMIFS(#REF!,#REF!,"Lấy",#REF!,Z$2,#REF!,Z$3,#REF!,Z$1,#REF!,$L120)</f>
        <v>#REF!</v>
      </c>
      <c r="AA120" s="335" t="e">
        <f>SUMIFS(#REF!,#REF!,AA$2,#REF!,AA$3,#REF!,$L120,#REF!,AA$1)
+SUMIFS(#REF!,#REF!,AA$2,#REF!,AA$3,#REF!,$L120,#REF!,AA$1)
+SUMIFS(#REF!,#REF!,"Lấy",#REF!,AA$2,#REF!,AA$3,#REF!,AA$1,#REF!,$L120)</f>
        <v>#REF!</v>
      </c>
      <c r="AB120" s="335" t="e">
        <f>SUMIFS(#REF!,#REF!,AB$2,#REF!,AB$3,#REF!,$L120,#REF!,AB$1)
+SUMIFS(#REF!,#REF!,AB$2,#REF!,AB$3,#REF!,$L120,#REF!,AB$1)
+SUMIFS(#REF!,#REF!,"Lấy",#REF!,AB$2,#REF!,AB$3,#REF!,AB$1,#REF!,$L120)</f>
        <v>#REF!</v>
      </c>
      <c r="AC120" s="335" t="e">
        <f>SUMIFS(#REF!,#REF!,AC$2,#REF!,AC$3,#REF!,$L120,#REF!,AC$1)
+SUMIFS(#REF!,#REF!,AC$2,#REF!,AC$3,#REF!,$L120,#REF!,AC$1)
+SUMIFS(#REF!,#REF!,"Lấy",#REF!,AC$2,#REF!,AC$3,#REF!,AC$1,#REF!,$L120)</f>
        <v>#REF!</v>
      </c>
      <c r="AD120" s="336" t="e">
        <f t="shared" si="9"/>
        <v>#REF!</v>
      </c>
      <c r="AF120" s="335" t="e">
        <f>SUMIFS(#REF!,#REF!,AF$2,#REF!,AF$3,#REF!,$L120,#REF!,AF$1)
+SUMIFS(#REF!,#REF!,AF$2,#REF!,AF$3,#REF!,$L120,#REF!,AF$1)
+SUMIFS(#REF!,#REF!,"Lấy",#REF!,AF$2,#REF!,AF$3,#REF!,AF$1,#REF!,$L120)</f>
        <v>#REF!</v>
      </c>
      <c r="AG120" s="335" t="e">
        <f>SUMIFS(#REF!,#REF!,AG$2,#REF!,AG$3,#REF!,$L120,#REF!,AG$1)
+SUMIFS(#REF!,#REF!,AG$2,#REF!,AG$3,#REF!,$L120,#REF!,AG$1)
+SUMIFS(#REF!,#REF!,"Lấy",#REF!,AG$2,#REF!,AG$3,#REF!,AG$1,#REF!,$L120)</f>
        <v>#REF!</v>
      </c>
      <c r="AH120" s="335" t="e">
        <f>SUMIFS(#REF!,#REF!,AH$2,#REF!,AH$3,#REF!,$L120,#REF!,AH$1)
+SUMIFS(#REF!,#REF!,AH$2,#REF!,AH$3,#REF!,$L120,#REF!,AH$1)
+SUMIFS(#REF!,#REF!,"Lấy",#REF!,AH$2,#REF!,AH$3,#REF!,AH$1,#REF!,$L120)</f>
        <v>#REF!</v>
      </c>
      <c r="AI120" s="335" t="e">
        <f>SUMIFS(#REF!,#REF!,AI$2,#REF!,AI$3,#REF!,$L120,#REF!,AI$1)
+SUMIFS(#REF!,#REF!,AI$2,#REF!,AI$3,#REF!,$L120,#REF!,AI$1)
+SUMIFS(#REF!,#REF!,"Lấy",#REF!,AI$2,#REF!,AI$3,#REF!,AI$1,#REF!,$L120)</f>
        <v>#REF!</v>
      </c>
      <c r="AJ120" s="335" t="e">
        <f>SUMIFS(#REF!,#REF!,AJ$2,#REF!,AJ$3,#REF!,$L120,#REF!,AJ$1)
+SUMIFS(#REF!,#REF!,AJ$2,#REF!,AJ$3,#REF!,$L120,#REF!,AJ$1)
+SUMIFS(#REF!,#REF!,"Lấy",#REF!,AJ$2,#REF!,AJ$3,#REF!,AJ$1,#REF!,$L120)</f>
        <v>#REF!</v>
      </c>
      <c r="AK120" s="335" t="e">
        <f>SUMIFS(#REF!,#REF!,AK$2,#REF!,AK$3,#REF!,$L120,#REF!,AK$1)
+SUMIFS(#REF!,#REF!,AK$2,#REF!,AK$3,#REF!,$L120,#REF!,AK$1)
+SUMIFS(#REF!,#REF!,"Lấy",#REF!,AK$2,#REF!,AK$3,#REF!,AK$1,#REF!,$L120)</f>
        <v>#REF!</v>
      </c>
      <c r="AL120" s="335" t="e">
        <f>SUMIFS(#REF!,#REF!,AL$2,#REF!,AL$3,#REF!,$L120,#REF!,AL$1)
+SUMIFS(#REF!,#REF!,AL$2,#REF!,AL$3,#REF!,$L120,#REF!,AL$1)
+SUMIFS(#REF!,#REF!,"Lấy",#REF!,AL$2,#REF!,AL$3,#REF!,AL$1,#REF!,$L120)</f>
        <v>#REF!</v>
      </c>
      <c r="AM120" s="335" t="e">
        <f>SUMIFS(#REF!,#REF!,AM$2,#REF!,AM$3,#REF!,$L120,#REF!,AM$1)
+SUMIFS(#REF!,#REF!,AM$2,#REF!,AM$3,#REF!,$L120,#REF!,AM$1)
+SUMIFS(#REF!,#REF!,"Lấy",#REF!,AM$2,#REF!,AM$3,#REF!,AM$1,#REF!,$L120)</f>
        <v>#REF!</v>
      </c>
      <c r="AN120" s="335" t="e">
        <f>SUMIFS(#REF!,#REF!,AN$2,#REF!,AN$3,#REF!,$L120,#REF!,AN$1)
+SUMIFS(#REF!,#REF!,AN$2,#REF!,AN$3,#REF!,$L120,#REF!,AN$1)
+SUMIFS(#REF!,#REF!,"Lấy",#REF!,AN$2,#REF!,AN$3,#REF!,AN$1,#REF!,$L120)</f>
        <v>#REF!</v>
      </c>
      <c r="AO120" s="335" t="e">
        <f>SUMIFS(#REF!,#REF!,AO$2,#REF!,AO$3,#REF!,$L120,#REF!,AO$1)
+SUMIFS(#REF!,#REF!,AO$2,#REF!,AO$3,#REF!,$L120,#REF!,AO$1)
+SUMIFS(#REF!,#REF!,"Lấy",#REF!,AO$2,#REF!,AO$3,#REF!,AO$1,#REF!,$L120)</f>
        <v>#REF!</v>
      </c>
      <c r="AP120" s="335" t="e">
        <f>SUMIFS(#REF!,#REF!,AP$2,#REF!,AP$3,#REF!,$L120,#REF!,AP$1)
+SUMIFS(#REF!,#REF!,AP$2,#REF!,AP$3,#REF!,$L120,#REF!,AP$1)
+SUMIFS(#REF!,#REF!,"Lấy",#REF!,AP$2,#REF!,AP$3,#REF!,AP$1,#REF!,$L120)</f>
        <v>#REF!</v>
      </c>
      <c r="AQ120" s="335" t="e">
        <f>SUMIFS(#REF!,#REF!,AQ$2,#REF!,AQ$3,#REF!,$L120,#REF!,AQ$1)
+SUMIFS(#REF!,#REF!,AQ$2,#REF!,AQ$3,#REF!,$L120,#REF!,AQ$1)
+SUMIFS(#REF!,#REF!,"Lấy",#REF!,AQ$2,#REF!,AQ$3,#REF!,AQ$1,#REF!,$L120)</f>
        <v>#REF!</v>
      </c>
      <c r="AR120" s="336" t="e">
        <f t="shared" si="10"/>
        <v>#REF!</v>
      </c>
      <c r="AT120" s="335" t="e">
        <f>SUMIFS(#REF!,#REF!,AT$2,#REF!,AT$3,#REF!,$L120,#REF!,AT$1)
+SUMIFS(#REF!,#REF!,AT$2,#REF!,AT$3,#REF!,$L120,#REF!,AT$1)
+SUMIFS(#REF!,#REF!,"Lấy",#REF!,AT$2,#REF!,AT$3,#REF!,AT$1,#REF!,$L120)</f>
        <v>#REF!</v>
      </c>
      <c r="AU120" s="335" t="e">
        <f>SUMIFS(#REF!,#REF!,AU$2,#REF!,AU$3,#REF!,$L120,#REF!,AU$1)
+SUMIFS(#REF!,#REF!,AU$2,#REF!,AU$3,#REF!,$L120,#REF!,AU$1)
+SUMIFS(#REF!,#REF!,"Lấy",#REF!,AU$2,#REF!,AU$3,#REF!,AU$1,#REF!,$L120)</f>
        <v>#REF!</v>
      </c>
      <c r="AV120" s="335" t="e">
        <f>SUMIFS(#REF!,#REF!,AV$2,#REF!,AV$3,#REF!,$L120,#REF!,AV$1)
+SUMIFS(#REF!,#REF!,AV$2,#REF!,AV$3,#REF!,$L120,#REF!,AV$1)
+SUMIFS(#REF!,#REF!,"Lấy",#REF!,AV$2,#REF!,AV$3,#REF!,AV$1,#REF!,$L120)</f>
        <v>#REF!</v>
      </c>
      <c r="AW120" s="335" t="e">
        <f>SUMIFS(#REF!,#REF!,AW$2,#REF!,AW$3,#REF!,$L120,#REF!,AW$1)
+SUMIFS(#REF!,#REF!,AW$2,#REF!,AW$3,#REF!,$L120,#REF!,AW$1)
+SUMIFS(#REF!,#REF!,"Lấy",#REF!,AW$2,#REF!,AW$3,#REF!,AW$1,#REF!,$L120)</f>
        <v>#REF!</v>
      </c>
      <c r="AX120" s="335" t="e">
        <f>SUMIFS(#REF!,#REF!,AX$2,#REF!,AX$3,#REF!,$L120,#REF!,AX$1)
+SUMIFS(#REF!,#REF!,AX$2,#REF!,AX$3,#REF!,$L120,#REF!,AX$1)
+SUMIFS(#REF!,#REF!,"Lấy",#REF!,AX$2,#REF!,AX$3,#REF!,AX$1,#REF!,$L120)</f>
        <v>#REF!</v>
      </c>
      <c r="AY120" s="335" t="e">
        <f>SUMIFS(#REF!,#REF!,AY$2,#REF!,AY$3,#REF!,$L120,#REF!,AY$1)
+SUMIFS(#REF!,#REF!,AY$2,#REF!,AY$3,#REF!,$L120,#REF!,AY$1)
+SUMIFS(#REF!,#REF!,"Lấy",#REF!,AY$2,#REF!,AY$3,#REF!,AY$1,#REF!,$L120)</f>
        <v>#REF!</v>
      </c>
      <c r="AZ120" s="335" t="e">
        <f>SUMIFS(#REF!,#REF!,AZ$2,#REF!,AZ$3,#REF!,$L120,#REF!,AZ$1)
+SUMIFS(#REF!,#REF!,AZ$2,#REF!,AZ$3,#REF!,$L120,#REF!,AZ$1)
+SUMIFS(#REF!,#REF!,"Lấy",#REF!,AZ$2,#REF!,AZ$3,#REF!,AZ$1,#REF!,$L120)</f>
        <v>#REF!</v>
      </c>
      <c r="BA120" s="335" t="e">
        <f>SUMIFS(#REF!,#REF!,BA$2,#REF!,BA$3,#REF!,$L120,#REF!,BA$1)
+SUMIFS(#REF!,#REF!,BA$2,#REF!,BA$3,#REF!,$L120,#REF!,BA$1)
+SUMIFS(#REF!,#REF!,"Lấy",#REF!,BA$2,#REF!,BA$3,#REF!,BA$1,#REF!,$L120)</f>
        <v>#REF!</v>
      </c>
      <c r="BB120" s="335" t="e">
        <f>SUMIFS(#REF!,#REF!,BB$2,#REF!,BB$3,#REF!,$L120,#REF!,BB$1)
+SUMIFS(#REF!,#REF!,BB$2,#REF!,BB$3,#REF!,$L120,#REF!,BB$1)
+SUMIFS(#REF!,#REF!,"Lấy",#REF!,BB$2,#REF!,BB$3,#REF!,BB$1,#REF!,$L120)</f>
        <v>#REF!</v>
      </c>
      <c r="BC120" s="335" t="e">
        <f>SUMIFS(#REF!,#REF!,BC$2,#REF!,BC$3,#REF!,$L120,#REF!,BC$1)
+SUMIFS(#REF!,#REF!,BC$2,#REF!,BC$3,#REF!,$L120,#REF!,BC$1)
+SUMIFS(#REF!,#REF!,"Lấy",#REF!,BC$2,#REF!,BC$3,#REF!,BC$1,#REF!,$L120)</f>
        <v>#REF!</v>
      </c>
      <c r="BD120" s="335" t="e">
        <f>SUMIFS(#REF!,#REF!,BD$2,#REF!,BD$3,#REF!,$L120,#REF!,BD$1)
+SUMIFS(#REF!,#REF!,BD$2,#REF!,BD$3,#REF!,$L120,#REF!,BD$1)
+SUMIFS(#REF!,#REF!,"Lấy",#REF!,BD$2,#REF!,BD$3,#REF!,BD$1,#REF!,$L120)</f>
        <v>#REF!</v>
      </c>
      <c r="BE120" s="335" t="e">
        <f>SUMIFS(#REF!,#REF!,BE$2,#REF!,BE$3,#REF!,$L120,#REF!,BE$1)
+SUMIFS(#REF!,#REF!,BE$2,#REF!,BE$3,#REF!,$L120,#REF!,BE$1)
+SUMIFS(#REF!,#REF!,"Lấy",#REF!,BE$2,#REF!,BE$3,#REF!,BE$1,#REF!,$L120)</f>
        <v>#REF!</v>
      </c>
      <c r="BF120" s="336" t="e">
        <f t="shared" si="11"/>
        <v>#REF!</v>
      </c>
      <c r="BH120" s="335" t="e">
        <f>SUMIFS(#REF!,#REF!,BH$2,#REF!,BH$3,#REF!,$L120,#REF!,BH$1)
+SUMIFS(#REF!,#REF!,BH$2,#REF!,BH$3,#REF!,$L120,#REF!,BH$1)
+SUMIFS(#REF!,#REF!,"Lấy",#REF!,BH$2,#REF!,BH$3,#REF!,BH$1,#REF!,$L120)</f>
        <v>#REF!</v>
      </c>
      <c r="BI120" s="335" t="e">
        <f>SUMIFS(#REF!,#REF!,BI$2,#REF!,BI$3,#REF!,$L120,#REF!,BI$1)
+SUMIFS(#REF!,#REF!,BI$2,#REF!,BI$3,#REF!,$L120,#REF!,BI$1)
+SUMIFS(#REF!,#REF!,"Lấy",#REF!,BI$2,#REF!,BI$3,#REF!,BI$1,#REF!,$L120)</f>
        <v>#REF!</v>
      </c>
      <c r="BJ120" s="335" t="e">
        <f>SUMIFS(#REF!,#REF!,BJ$2,#REF!,BJ$3,#REF!,$L120,#REF!,BJ$1)
+SUMIFS(#REF!,#REF!,BJ$2,#REF!,BJ$3,#REF!,$L120,#REF!,BJ$1)
+SUMIFS(#REF!,#REF!,"Lấy",#REF!,BJ$2,#REF!,BJ$3,#REF!,BJ$1,#REF!,$L120)</f>
        <v>#REF!</v>
      </c>
      <c r="BK120" s="335" t="e">
        <f>SUMIFS(#REF!,#REF!,BK$2,#REF!,BK$3,#REF!,$L120,#REF!,BK$1)
+SUMIFS(#REF!,#REF!,BK$2,#REF!,BK$3,#REF!,$L120,#REF!,BK$1)
+SUMIFS(#REF!,#REF!,"Lấy",#REF!,BK$2,#REF!,BK$3,#REF!,BK$1,#REF!,$L120)</f>
        <v>#REF!</v>
      </c>
      <c r="BL120" s="335" t="e">
        <f>SUMIFS(#REF!,#REF!,BL$2,#REF!,BL$3,#REF!,$L120,#REF!,BL$1)
+SUMIFS(#REF!,#REF!,BL$2,#REF!,BL$3,#REF!,$L120,#REF!,BL$1)
+SUMIFS(#REF!,#REF!,"Lấy",#REF!,BL$2,#REF!,BL$3,#REF!,BL$1,#REF!,$L120)</f>
        <v>#REF!</v>
      </c>
      <c r="BM120" s="335" t="e">
        <f>SUMIFS(#REF!,#REF!,BM$2,#REF!,BM$3,#REF!,$L120,#REF!,BM$1)
+SUMIFS(#REF!,#REF!,BM$2,#REF!,BM$3,#REF!,$L120,#REF!,BM$1)
+SUMIFS(#REF!,#REF!,"Lấy",#REF!,BM$2,#REF!,BM$3,#REF!,BM$1,#REF!,$L120)</f>
        <v>#REF!</v>
      </c>
      <c r="BN120" s="335" t="e">
        <f>SUMIFS(#REF!,#REF!,BN$2,#REF!,BN$3,#REF!,$L120,#REF!,BN$1)
+SUMIFS(#REF!,#REF!,BN$2,#REF!,BN$3,#REF!,$L120,#REF!,BN$1)
+SUMIFS(#REF!,#REF!,"Lấy",#REF!,BN$2,#REF!,BN$3,#REF!,BN$1,#REF!,$L120)</f>
        <v>#REF!</v>
      </c>
      <c r="BO120" s="335" t="e">
        <f>SUMIFS(#REF!,#REF!,BO$2,#REF!,BO$3,#REF!,$L120,#REF!,BO$1)
+SUMIFS(#REF!,#REF!,BO$2,#REF!,BO$3,#REF!,$L120,#REF!,BO$1)
+SUMIFS(#REF!,#REF!,"Lấy",#REF!,BO$2,#REF!,BO$3,#REF!,BO$1,#REF!,$L120)</f>
        <v>#REF!</v>
      </c>
      <c r="BP120" s="335" t="e">
        <f>SUMIFS(#REF!,#REF!,BP$2,#REF!,BP$3,#REF!,$L120,#REF!,BP$1)
+SUMIFS(#REF!,#REF!,BP$2,#REF!,BP$3,#REF!,$L120,#REF!,BP$1)
+SUMIFS(#REF!,#REF!,"Lấy",#REF!,BP$2,#REF!,BP$3,#REF!,BP$1,#REF!,$L120)</f>
        <v>#REF!</v>
      </c>
      <c r="BQ120" s="335" t="e">
        <f>SUMIFS(#REF!,#REF!,BQ$2,#REF!,BQ$3,#REF!,$L120,#REF!,BQ$1)
+SUMIFS(#REF!,#REF!,BQ$2,#REF!,BQ$3,#REF!,$L120,#REF!,BQ$1)
+SUMIFS(#REF!,#REF!,"Lấy",#REF!,BQ$2,#REF!,BQ$3,#REF!,BQ$1,#REF!,$L120)</f>
        <v>#REF!</v>
      </c>
      <c r="BR120" s="335" t="e">
        <f>SUMIFS(#REF!,#REF!,BR$2,#REF!,BR$3,#REF!,$L120,#REF!,BR$1)
+SUMIFS(#REF!,#REF!,BR$2,#REF!,BR$3,#REF!,$L120,#REF!,BR$1)
+SUMIFS(#REF!,#REF!,"Lấy",#REF!,BR$2,#REF!,BR$3,#REF!,BR$1,#REF!,$L120)</f>
        <v>#REF!</v>
      </c>
      <c r="BS120" s="335" t="e">
        <f>SUMIFS(#REF!,#REF!,BS$2,#REF!,BS$3,#REF!,$L120,#REF!,BS$1)
+SUMIFS(#REF!,#REF!,BS$2,#REF!,BS$3,#REF!,$L120,#REF!,BS$1)
+SUMIFS(#REF!,#REF!,"Lấy",#REF!,BS$2,#REF!,BS$3,#REF!,BS$1,#REF!,$L120)</f>
        <v>#REF!</v>
      </c>
      <c r="BT120" s="336" t="e">
        <f t="shared" si="12"/>
        <v>#REF!</v>
      </c>
      <c r="BV120" s="331">
        <v>0</v>
      </c>
      <c r="BW120" s="331">
        <v>0</v>
      </c>
      <c r="BX120" s="331">
        <v>0</v>
      </c>
      <c r="BY120" s="331">
        <v>0</v>
      </c>
      <c r="BZ120" s="331">
        <v>0</v>
      </c>
      <c r="CA120" s="331">
        <v>0</v>
      </c>
      <c r="CB120" s="331">
        <v>0</v>
      </c>
      <c r="CC120" s="331">
        <v>0</v>
      </c>
      <c r="CD120" s="331">
        <v>0</v>
      </c>
      <c r="CE120" s="331">
        <v>0</v>
      </c>
      <c r="CF120" s="331">
        <v>0</v>
      </c>
      <c r="CG120" s="331">
        <v>0</v>
      </c>
      <c r="CH120" s="336">
        <f t="shared" si="13"/>
        <v>0</v>
      </c>
      <c r="CI120" s="377">
        <f t="shared" si="14"/>
        <v>0</v>
      </c>
      <c r="CJ120" s="331">
        <v>0</v>
      </c>
      <c r="CK120" s="331">
        <v>0</v>
      </c>
      <c r="CL120" s="331">
        <v>0</v>
      </c>
      <c r="CM120" s="331">
        <v>0</v>
      </c>
      <c r="CN120" s="331">
        <v>0</v>
      </c>
      <c r="CO120" s="335"/>
      <c r="CP120" s="335"/>
      <c r="CQ120" s="335"/>
      <c r="CR120" s="335"/>
      <c r="CS120" s="335"/>
      <c r="CT120" s="335"/>
      <c r="CU120" s="335"/>
      <c r="CV120" s="336">
        <f t="shared" si="15"/>
        <v>0</v>
      </c>
      <c r="CX120" s="1033"/>
    </row>
    <row r="121" spans="1:102" ht="27.6" x14ac:dyDescent="0.25">
      <c r="B121" s="172">
        <f>IF(C121=0,"",MAX($B$7:B120)+1)</f>
        <v>113</v>
      </c>
      <c r="C121" s="21">
        <v>6422004803</v>
      </c>
      <c r="D121" s="9" t="str">
        <f>_xlfn.XLOOKUP(C121,'COA_DTGroup_Update 20260428'!$C$410:$C$854,'COA_DTGroup_Update 20260428'!$A$410:$A$854,"")</f>
        <v>Chi phí thử mẫu, xuất mẫu</v>
      </c>
      <c r="E121" s="9" t="s">
        <v>341</v>
      </c>
      <c r="F121" s="21" t="s">
        <v>902</v>
      </c>
      <c r="G121" s="171"/>
      <c r="H121" s="179">
        <f>VLOOKUP(C121,'COA_DTGroup_Update 20260428'!C:D,2,0)</f>
        <v>642</v>
      </c>
      <c r="I121" s="179">
        <v>51</v>
      </c>
      <c r="J121" s="198" t="s">
        <v>341</v>
      </c>
      <c r="K121" s="222" t="s">
        <v>226</v>
      </c>
      <c r="L121" s="1041" t="s">
        <v>665</v>
      </c>
      <c r="M121" s="1042" t="s">
        <v>2258</v>
      </c>
      <c r="N121" s="1039"/>
      <c r="O121" s="1039" t="s">
        <v>665</v>
      </c>
      <c r="P121" s="1" t="b">
        <v>1</v>
      </c>
      <c r="R121" s="333" t="e">
        <f>SUMIFS(#REF!,#REF!,R$2,#REF!,R$3,#REF!,$L121,#REF!,R$1)
+SUMIFS(#REF!,#REF!,R$2,#REF!,R$3,#REF!,$L121,#REF!,R$1)
+SUMIFS(#REF!,#REF!,"Lấy",#REF!,R$2,#REF!,R$3,#REF!,R$1,#REF!,$L121)</f>
        <v>#REF!</v>
      </c>
      <c r="S121" s="333" t="e">
        <f>SUMIFS(#REF!,#REF!,S$2,#REF!,S$3,#REF!,$L121,#REF!,S$1)
+SUMIFS(#REF!,#REF!,S$2,#REF!,S$3,#REF!,$L121,#REF!,S$1)
+SUMIFS(#REF!,#REF!,"Lấy",#REF!,S$2,#REF!,S$3,#REF!,S$1,#REF!,$L121)</f>
        <v>#REF!</v>
      </c>
      <c r="T121" s="333" t="e">
        <f>SUMIFS(#REF!,#REF!,T$2,#REF!,T$3,#REF!,$L121,#REF!,T$1)
+SUMIFS(#REF!,#REF!,T$2,#REF!,T$3,#REF!,$L121,#REF!,T$1)
+SUMIFS(#REF!,#REF!,"Lấy",#REF!,T$2,#REF!,T$3,#REF!,T$1,#REF!,$L121)</f>
        <v>#REF!</v>
      </c>
      <c r="U121" s="333" t="e">
        <f>SUMIFS(#REF!,#REF!,U$2,#REF!,U$3,#REF!,$L121,#REF!,U$1)
+SUMIFS(#REF!,#REF!,U$2,#REF!,U$3,#REF!,$L121,#REF!,U$1)
+SUMIFS(#REF!,#REF!,"Lấy",#REF!,U$2,#REF!,U$3,#REF!,U$1,#REF!,$L121)</f>
        <v>#REF!</v>
      </c>
      <c r="V121" s="333" t="e">
        <f>SUMIFS(#REF!,#REF!,V$2,#REF!,V$3,#REF!,$L121,#REF!,V$1)
+SUMIFS(#REF!,#REF!,V$2,#REF!,V$3,#REF!,$L121,#REF!,V$1)
+SUMIFS(#REF!,#REF!,"Lấy",#REF!,V$2,#REF!,V$3,#REF!,V$1,#REF!,$L121)</f>
        <v>#REF!</v>
      </c>
      <c r="W121" s="333" t="e">
        <f>SUMIFS(#REF!,#REF!,W$2,#REF!,W$3,#REF!,$L121,#REF!,W$1)
+SUMIFS(#REF!,#REF!,W$2,#REF!,W$3,#REF!,$L121,#REF!,W$1)
+SUMIFS(#REF!,#REF!,"Lấy",#REF!,W$2,#REF!,W$3,#REF!,W$1,#REF!,$L121)</f>
        <v>#REF!</v>
      </c>
      <c r="X121" s="333" t="e">
        <f>SUMIFS(#REF!,#REF!,X$2,#REF!,X$3,#REF!,$L121,#REF!,X$1)
+SUMIFS(#REF!,#REF!,X$2,#REF!,X$3,#REF!,$L121,#REF!,X$1)
+SUMIFS(#REF!,#REF!,"Lấy",#REF!,X$2,#REF!,X$3,#REF!,X$1,#REF!,$L121)</f>
        <v>#REF!</v>
      </c>
      <c r="Y121" s="333" t="e">
        <f>SUMIFS(#REF!,#REF!,Y$2,#REF!,Y$3,#REF!,$L121,#REF!,Y$1)
+SUMIFS(#REF!,#REF!,Y$2,#REF!,Y$3,#REF!,$L121,#REF!,Y$1)
+SUMIFS(#REF!,#REF!,"Lấy",#REF!,Y$2,#REF!,Y$3,#REF!,Y$1,#REF!,$L121)</f>
        <v>#REF!</v>
      </c>
      <c r="Z121" s="333" t="e">
        <f>SUMIFS(#REF!,#REF!,Z$2,#REF!,Z$3,#REF!,$L121,#REF!,Z$1)
+SUMIFS(#REF!,#REF!,Z$2,#REF!,Z$3,#REF!,$L121,#REF!,Z$1)
+SUMIFS(#REF!,#REF!,"Lấy",#REF!,Z$2,#REF!,Z$3,#REF!,Z$1,#REF!,$L121)</f>
        <v>#REF!</v>
      </c>
      <c r="AA121" s="333" t="e">
        <f>SUMIFS(#REF!,#REF!,AA$2,#REF!,AA$3,#REF!,$L121,#REF!,AA$1)
+SUMIFS(#REF!,#REF!,AA$2,#REF!,AA$3,#REF!,$L121,#REF!,AA$1)
+SUMIFS(#REF!,#REF!,"Lấy",#REF!,AA$2,#REF!,AA$3,#REF!,AA$1,#REF!,$L121)</f>
        <v>#REF!</v>
      </c>
      <c r="AB121" s="333" t="e">
        <f>SUMIFS(#REF!,#REF!,AB$2,#REF!,AB$3,#REF!,$L121,#REF!,AB$1)
+SUMIFS(#REF!,#REF!,AB$2,#REF!,AB$3,#REF!,$L121,#REF!,AB$1)
+SUMIFS(#REF!,#REF!,"Lấy",#REF!,AB$2,#REF!,AB$3,#REF!,AB$1,#REF!,$L121)</f>
        <v>#REF!</v>
      </c>
      <c r="AC121" s="333" t="e">
        <f>SUMIFS(#REF!,#REF!,AC$2,#REF!,AC$3,#REF!,$L121,#REF!,AC$1)
+SUMIFS(#REF!,#REF!,AC$2,#REF!,AC$3,#REF!,$L121,#REF!,AC$1)
+SUMIFS(#REF!,#REF!,"Lấy",#REF!,AC$2,#REF!,AC$3,#REF!,AC$1,#REF!,$L121)</f>
        <v>#REF!</v>
      </c>
      <c r="AD121" s="334" t="e">
        <f t="shared" si="9"/>
        <v>#REF!</v>
      </c>
      <c r="AF121" s="333" t="e">
        <f>SUMIFS(#REF!,#REF!,AF$2,#REF!,AF$3,#REF!,$L121,#REF!,AF$1)
+SUMIFS(#REF!,#REF!,AF$2,#REF!,AF$3,#REF!,$L121,#REF!,AF$1)
+SUMIFS(#REF!,#REF!,"Lấy",#REF!,AF$2,#REF!,AF$3,#REF!,AF$1,#REF!,$L121)</f>
        <v>#REF!</v>
      </c>
      <c r="AG121" s="333" t="e">
        <f>SUMIFS(#REF!,#REF!,AG$2,#REF!,AG$3,#REF!,$L121,#REF!,AG$1)
+SUMIFS(#REF!,#REF!,AG$2,#REF!,AG$3,#REF!,$L121,#REF!,AG$1)
+SUMIFS(#REF!,#REF!,"Lấy",#REF!,AG$2,#REF!,AG$3,#REF!,AG$1,#REF!,$L121)</f>
        <v>#REF!</v>
      </c>
      <c r="AH121" s="333" t="e">
        <f>SUMIFS(#REF!,#REF!,AH$2,#REF!,AH$3,#REF!,$L121,#REF!,AH$1)
+SUMIFS(#REF!,#REF!,AH$2,#REF!,AH$3,#REF!,$L121,#REF!,AH$1)
+SUMIFS(#REF!,#REF!,"Lấy",#REF!,AH$2,#REF!,AH$3,#REF!,AH$1,#REF!,$L121)</f>
        <v>#REF!</v>
      </c>
      <c r="AI121" s="333" t="e">
        <f>SUMIFS(#REF!,#REF!,AI$2,#REF!,AI$3,#REF!,$L121,#REF!,AI$1)
+SUMIFS(#REF!,#REF!,AI$2,#REF!,AI$3,#REF!,$L121,#REF!,AI$1)
+SUMIFS(#REF!,#REF!,"Lấy",#REF!,AI$2,#REF!,AI$3,#REF!,AI$1,#REF!,$L121)</f>
        <v>#REF!</v>
      </c>
      <c r="AJ121" s="333" t="e">
        <f>SUMIFS(#REF!,#REF!,AJ$2,#REF!,AJ$3,#REF!,$L121,#REF!,AJ$1)
+SUMIFS(#REF!,#REF!,AJ$2,#REF!,AJ$3,#REF!,$L121,#REF!,AJ$1)
+SUMIFS(#REF!,#REF!,"Lấy",#REF!,AJ$2,#REF!,AJ$3,#REF!,AJ$1,#REF!,$L121)</f>
        <v>#REF!</v>
      </c>
      <c r="AK121" s="333" t="e">
        <f>SUMIFS(#REF!,#REF!,AK$2,#REF!,AK$3,#REF!,$L121,#REF!,AK$1)
+SUMIFS(#REF!,#REF!,AK$2,#REF!,AK$3,#REF!,$L121,#REF!,AK$1)
+SUMIFS(#REF!,#REF!,"Lấy",#REF!,AK$2,#REF!,AK$3,#REF!,AK$1,#REF!,$L121)</f>
        <v>#REF!</v>
      </c>
      <c r="AL121" s="333" t="e">
        <f>SUMIFS(#REF!,#REF!,AL$2,#REF!,AL$3,#REF!,$L121,#REF!,AL$1)
+SUMIFS(#REF!,#REF!,AL$2,#REF!,AL$3,#REF!,$L121,#REF!,AL$1)
+SUMIFS(#REF!,#REF!,"Lấy",#REF!,AL$2,#REF!,AL$3,#REF!,AL$1,#REF!,$L121)</f>
        <v>#REF!</v>
      </c>
      <c r="AM121" s="333" t="e">
        <f>SUMIFS(#REF!,#REF!,AM$2,#REF!,AM$3,#REF!,$L121,#REF!,AM$1)
+SUMIFS(#REF!,#REF!,AM$2,#REF!,AM$3,#REF!,$L121,#REF!,AM$1)
+SUMIFS(#REF!,#REF!,"Lấy",#REF!,AM$2,#REF!,AM$3,#REF!,AM$1,#REF!,$L121)</f>
        <v>#REF!</v>
      </c>
      <c r="AN121" s="333" t="e">
        <f>SUMIFS(#REF!,#REF!,AN$2,#REF!,AN$3,#REF!,$L121,#REF!,AN$1)
+SUMIFS(#REF!,#REF!,AN$2,#REF!,AN$3,#REF!,$L121,#REF!,AN$1)
+SUMIFS(#REF!,#REF!,"Lấy",#REF!,AN$2,#REF!,AN$3,#REF!,AN$1,#REF!,$L121)</f>
        <v>#REF!</v>
      </c>
      <c r="AO121" s="333" t="e">
        <f>SUMIFS(#REF!,#REF!,AO$2,#REF!,AO$3,#REF!,$L121,#REF!,AO$1)
+SUMIFS(#REF!,#REF!,AO$2,#REF!,AO$3,#REF!,$L121,#REF!,AO$1)
+SUMIFS(#REF!,#REF!,"Lấy",#REF!,AO$2,#REF!,AO$3,#REF!,AO$1,#REF!,$L121)</f>
        <v>#REF!</v>
      </c>
      <c r="AP121" s="333" t="e">
        <f>SUMIFS(#REF!,#REF!,AP$2,#REF!,AP$3,#REF!,$L121,#REF!,AP$1)
+SUMIFS(#REF!,#REF!,AP$2,#REF!,AP$3,#REF!,$L121,#REF!,AP$1)
+SUMIFS(#REF!,#REF!,"Lấy",#REF!,AP$2,#REF!,AP$3,#REF!,AP$1,#REF!,$L121)</f>
        <v>#REF!</v>
      </c>
      <c r="AQ121" s="333" t="e">
        <f>SUMIFS(#REF!,#REF!,AQ$2,#REF!,AQ$3,#REF!,$L121,#REF!,AQ$1)
+SUMIFS(#REF!,#REF!,AQ$2,#REF!,AQ$3,#REF!,$L121,#REF!,AQ$1)
+SUMIFS(#REF!,#REF!,"Lấy",#REF!,AQ$2,#REF!,AQ$3,#REF!,AQ$1,#REF!,$L121)</f>
        <v>#REF!</v>
      </c>
      <c r="AR121" s="334" t="e">
        <f t="shared" si="10"/>
        <v>#REF!</v>
      </c>
      <c r="AT121" s="333" t="e">
        <f>SUMIFS(#REF!,#REF!,AT$2,#REF!,AT$3,#REF!,$L121,#REF!,AT$1)
+SUMIFS(#REF!,#REF!,AT$2,#REF!,AT$3,#REF!,$L121,#REF!,AT$1)
+SUMIFS(#REF!,#REF!,"Lấy",#REF!,AT$2,#REF!,AT$3,#REF!,AT$1,#REF!,$L121)</f>
        <v>#REF!</v>
      </c>
      <c r="AU121" s="333" t="e">
        <f>SUMIFS(#REF!,#REF!,AU$2,#REF!,AU$3,#REF!,$L121,#REF!,AU$1)
+SUMIFS(#REF!,#REF!,AU$2,#REF!,AU$3,#REF!,$L121,#REF!,AU$1)
+SUMIFS(#REF!,#REF!,"Lấy",#REF!,AU$2,#REF!,AU$3,#REF!,AU$1,#REF!,$L121)</f>
        <v>#REF!</v>
      </c>
      <c r="AV121" s="333" t="e">
        <f>SUMIFS(#REF!,#REF!,AV$2,#REF!,AV$3,#REF!,$L121,#REF!,AV$1)
+SUMIFS(#REF!,#REF!,AV$2,#REF!,AV$3,#REF!,$L121,#REF!,AV$1)
+SUMIFS(#REF!,#REF!,"Lấy",#REF!,AV$2,#REF!,AV$3,#REF!,AV$1,#REF!,$L121)</f>
        <v>#REF!</v>
      </c>
      <c r="AW121" s="333" t="e">
        <f>SUMIFS(#REF!,#REF!,AW$2,#REF!,AW$3,#REF!,$L121,#REF!,AW$1)
+SUMIFS(#REF!,#REF!,AW$2,#REF!,AW$3,#REF!,$L121,#REF!,AW$1)
+SUMIFS(#REF!,#REF!,"Lấy",#REF!,AW$2,#REF!,AW$3,#REF!,AW$1,#REF!,$L121)</f>
        <v>#REF!</v>
      </c>
      <c r="AX121" s="333" t="e">
        <f>SUMIFS(#REF!,#REF!,AX$2,#REF!,AX$3,#REF!,$L121,#REF!,AX$1)
+SUMIFS(#REF!,#REF!,AX$2,#REF!,AX$3,#REF!,$L121,#REF!,AX$1)
+SUMIFS(#REF!,#REF!,"Lấy",#REF!,AX$2,#REF!,AX$3,#REF!,AX$1,#REF!,$L121)</f>
        <v>#REF!</v>
      </c>
      <c r="AY121" s="333" t="e">
        <f>SUMIFS(#REF!,#REF!,AY$2,#REF!,AY$3,#REF!,$L121,#REF!,AY$1)
+SUMIFS(#REF!,#REF!,AY$2,#REF!,AY$3,#REF!,$L121,#REF!,AY$1)
+SUMIFS(#REF!,#REF!,"Lấy",#REF!,AY$2,#REF!,AY$3,#REF!,AY$1,#REF!,$L121)</f>
        <v>#REF!</v>
      </c>
      <c r="AZ121" s="333" t="e">
        <f>SUMIFS(#REF!,#REF!,AZ$2,#REF!,AZ$3,#REF!,$L121,#REF!,AZ$1)
+SUMIFS(#REF!,#REF!,AZ$2,#REF!,AZ$3,#REF!,$L121,#REF!,AZ$1)
+SUMIFS(#REF!,#REF!,"Lấy",#REF!,AZ$2,#REF!,AZ$3,#REF!,AZ$1,#REF!,$L121)</f>
        <v>#REF!</v>
      </c>
      <c r="BA121" s="333" t="e">
        <f>SUMIFS(#REF!,#REF!,BA$2,#REF!,BA$3,#REF!,$L121,#REF!,BA$1)
+SUMIFS(#REF!,#REF!,BA$2,#REF!,BA$3,#REF!,$L121,#REF!,BA$1)
+SUMIFS(#REF!,#REF!,"Lấy",#REF!,BA$2,#REF!,BA$3,#REF!,BA$1,#REF!,$L121)</f>
        <v>#REF!</v>
      </c>
      <c r="BB121" s="333" t="e">
        <f>SUMIFS(#REF!,#REF!,BB$2,#REF!,BB$3,#REF!,$L121,#REF!,BB$1)
+SUMIFS(#REF!,#REF!,BB$2,#REF!,BB$3,#REF!,$L121,#REF!,BB$1)
+SUMIFS(#REF!,#REF!,"Lấy",#REF!,BB$2,#REF!,BB$3,#REF!,BB$1,#REF!,$L121)</f>
        <v>#REF!</v>
      </c>
      <c r="BC121" s="333" t="e">
        <f>SUMIFS(#REF!,#REF!,BC$2,#REF!,BC$3,#REF!,$L121,#REF!,BC$1)
+SUMIFS(#REF!,#REF!,BC$2,#REF!,BC$3,#REF!,$L121,#REF!,BC$1)
+SUMIFS(#REF!,#REF!,"Lấy",#REF!,BC$2,#REF!,BC$3,#REF!,BC$1,#REF!,$L121)</f>
        <v>#REF!</v>
      </c>
      <c r="BD121" s="333" t="e">
        <f>SUMIFS(#REF!,#REF!,BD$2,#REF!,BD$3,#REF!,$L121,#REF!,BD$1)
+SUMIFS(#REF!,#REF!,BD$2,#REF!,BD$3,#REF!,$L121,#REF!,BD$1)
+SUMIFS(#REF!,#REF!,"Lấy",#REF!,BD$2,#REF!,BD$3,#REF!,BD$1,#REF!,$L121)</f>
        <v>#REF!</v>
      </c>
      <c r="BE121" s="333" t="e">
        <f>SUMIFS(#REF!,#REF!,BE$2,#REF!,BE$3,#REF!,$L121,#REF!,BE$1)
+SUMIFS(#REF!,#REF!,BE$2,#REF!,BE$3,#REF!,$L121,#REF!,BE$1)
+SUMIFS(#REF!,#REF!,"Lấy",#REF!,BE$2,#REF!,BE$3,#REF!,BE$1,#REF!,$L121)</f>
        <v>#REF!</v>
      </c>
      <c r="BF121" s="334" t="e">
        <f t="shared" si="11"/>
        <v>#REF!</v>
      </c>
      <c r="BH121" s="333" t="e">
        <f>SUMIFS(#REF!,#REF!,BH$2,#REF!,BH$3,#REF!,$L121,#REF!,BH$1)
+SUMIFS(#REF!,#REF!,BH$2,#REF!,BH$3,#REF!,$L121,#REF!,BH$1)
+SUMIFS(#REF!,#REF!,"Lấy",#REF!,BH$2,#REF!,BH$3,#REF!,BH$1,#REF!,$L121)</f>
        <v>#REF!</v>
      </c>
      <c r="BI121" s="333" t="e">
        <f>SUMIFS(#REF!,#REF!,BI$2,#REF!,BI$3,#REF!,$L121,#REF!,BI$1)
+SUMIFS(#REF!,#REF!,BI$2,#REF!,BI$3,#REF!,$L121,#REF!,BI$1)
+SUMIFS(#REF!,#REF!,"Lấy",#REF!,BI$2,#REF!,BI$3,#REF!,BI$1,#REF!,$L121)</f>
        <v>#REF!</v>
      </c>
      <c r="BJ121" s="333" t="e">
        <f>SUMIFS(#REF!,#REF!,BJ$2,#REF!,BJ$3,#REF!,$L121,#REF!,BJ$1)
+SUMIFS(#REF!,#REF!,BJ$2,#REF!,BJ$3,#REF!,$L121,#REF!,BJ$1)
+SUMIFS(#REF!,#REF!,"Lấy",#REF!,BJ$2,#REF!,BJ$3,#REF!,BJ$1,#REF!,$L121)</f>
        <v>#REF!</v>
      </c>
      <c r="BK121" s="333" t="e">
        <f>SUMIFS(#REF!,#REF!,BK$2,#REF!,BK$3,#REF!,$L121,#REF!,BK$1)
+SUMIFS(#REF!,#REF!,BK$2,#REF!,BK$3,#REF!,$L121,#REF!,BK$1)
+SUMIFS(#REF!,#REF!,"Lấy",#REF!,BK$2,#REF!,BK$3,#REF!,BK$1,#REF!,$L121)</f>
        <v>#REF!</v>
      </c>
      <c r="BL121" s="333" t="e">
        <f>SUMIFS(#REF!,#REF!,BL$2,#REF!,BL$3,#REF!,$L121,#REF!,BL$1)
+SUMIFS(#REF!,#REF!,BL$2,#REF!,BL$3,#REF!,$L121,#REF!,BL$1)
+SUMIFS(#REF!,#REF!,"Lấy",#REF!,BL$2,#REF!,BL$3,#REF!,BL$1,#REF!,$L121)</f>
        <v>#REF!</v>
      </c>
      <c r="BM121" s="333" t="e">
        <f>SUMIFS(#REF!,#REF!,BM$2,#REF!,BM$3,#REF!,$L121,#REF!,BM$1)
+SUMIFS(#REF!,#REF!,BM$2,#REF!,BM$3,#REF!,$L121,#REF!,BM$1)
+SUMIFS(#REF!,#REF!,"Lấy",#REF!,BM$2,#REF!,BM$3,#REF!,BM$1,#REF!,$L121)</f>
        <v>#REF!</v>
      </c>
      <c r="BN121" s="333" t="e">
        <f>SUMIFS(#REF!,#REF!,BN$2,#REF!,BN$3,#REF!,$L121,#REF!,BN$1)
+SUMIFS(#REF!,#REF!,BN$2,#REF!,BN$3,#REF!,$L121,#REF!,BN$1)
+SUMIFS(#REF!,#REF!,"Lấy",#REF!,BN$2,#REF!,BN$3,#REF!,BN$1,#REF!,$L121)</f>
        <v>#REF!</v>
      </c>
      <c r="BO121" s="333" t="e">
        <f>SUMIFS(#REF!,#REF!,BO$2,#REF!,BO$3,#REF!,$L121,#REF!,BO$1)
+SUMIFS(#REF!,#REF!,BO$2,#REF!,BO$3,#REF!,$L121,#REF!,BO$1)
+SUMIFS(#REF!,#REF!,"Lấy",#REF!,BO$2,#REF!,BO$3,#REF!,BO$1,#REF!,$L121)</f>
        <v>#REF!</v>
      </c>
      <c r="BP121" s="333" t="e">
        <f>SUMIFS(#REF!,#REF!,BP$2,#REF!,BP$3,#REF!,$L121,#REF!,BP$1)
+SUMIFS(#REF!,#REF!,BP$2,#REF!,BP$3,#REF!,$L121,#REF!,BP$1)
+SUMIFS(#REF!,#REF!,"Lấy",#REF!,BP$2,#REF!,BP$3,#REF!,BP$1,#REF!,$L121)</f>
        <v>#REF!</v>
      </c>
      <c r="BQ121" s="333" t="e">
        <f>SUMIFS(#REF!,#REF!,BQ$2,#REF!,BQ$3,#REF!,$L121,#REF!,BQ$1)
+SUMIFS(#REF!,#REF!,BQ$2,#REF!,BQ$3,#REF!,$L121,#REF!,BQ$1)
+SUMIFS(#REF!,#REF!,"Lấy",#REF!,BQ$2,#REF!,BQ$3,#REF!,BQ$1,#REF!,$L121)</f>
        <v>#REF!</v>
      </c>
      <c r="BR121" s="333" t="e">
        <f>SUMIFS(#REF!,#REF!,BR$2,#REF!,BR$3,#REF!,$L121,#REF!,BR$1)
+SUMIFS(#REF!,#REF!,BR$2,#REF!,BR$3,#REF!,$L121,#REF!,BR$1)
+SUMIFS(#REF!,#REF!,"Lấy",#REF!,BR$2,#REF!,BR$3,#REF!,BR$1,#REF!,$L121)</f>
        <v>#REF!</v>
      </c>
      <c r="BS121" s="333" t="e">
        <f>SUMIFS(#REF!,#REF!,BS$2,#REF!,BS$3,#REF!,$L121,#REF!,BS$1)
+SUMIFS(#REF!,#REF!,BS$2,#REF!,BS$3,#REF!,$L121,#REF!,BS$1)
+SUMIFS(#REF!,#REF!,"Lấy",#REF!,BS$2,#REF!,BS$3,#REF!,BS$1,#REF!,$L121)</f>
        <v>#REF!</v>
      </c>
      <c r="BT121" s="334" t="e">
        <f t="shared" si="12"/>
        <v>#REF!</v>
      </c>
      <c r="BV121" s="331">
        <v>0</v>
      </c>
      <c r="BW121" s="331">
        <v>0</v>
      </c>
      <c r="BX121" s="331">
        <v>0</v>
      </c>
      <c r="BY121" s="331">
        <v>0</v>
      </c>
      <c r="BZ121" s="331">
        <v>0</v>
      </c>
      <c r="CA121" s="331">
        <v>0</v>
      </c>
      <c r="CB121" s="331">
        <v>0</v>
      </c>
      <c r="CC121" s="331">
        <v>0</v>
      </c>
      <c r="CD121" s="331">
        <v>0</v>
      </c>
      <c r="CE121" s="331">
        <v>0</v>
      </c>
      <c r="CF121" s="331">
        <v>0</v>
      </c>
      <c r="CG121" s="331">
        <v>0</v>
      </c>
      <c r="CH121" s="334">
        <f t="shared" si="13"/>
        <v>0</v>
      </c>
      <c r="CI121" s="377">
        <f t="shared" si="14"/>
        <v>0</v>
      </c>
      <c r="CJ121" s="331">
        <v>0</v>
      </c>
      <c r="CK121" s="331">
        <v>0</v>
      </c>
      <c r="CL121" s="331">
        <v>0</v>
      </c>
      <c r="CM121" s="331">
        <v>0</v>
      </c>
      <c r="CN121" s="331">
        <v>0</v>
      </c>
      <c r="CO121" s="333"/>
      <c r="CP121" s="333"/>
      <c r="CQ121" s="333"/>
      <c r="CR121" s="333"/>
      <c r="CS121" s="333"/>
      <c r="CT121" s="333"/>
      <c r="CU121" s="333"/>
      <c r="CV121" s="334">
        <f t="shared" si="15"/>
        <v>0</v>
      </c>
      <c r="CX121" s="1033"/>
    </row>
    <row r="122" spans="1:102" s="3" customFormat="1" ht="27.6" x14ac:dyDescent="0.25">
      <c r="A122" s="191"/>
      <c r="B122" s="212">
        <f>IF(C122=0,"",MAX($B$7:B121)+1)</f>
        <v>114</v>
      </c>
      <c r="C122" s="204">
        <v>6423004803</v>
      </c>
      <c r="D122" s="205" t="str">
        <f>_xlfn.XLOOKUP(C122,'COA_DTGroup_Update 20260428'!$C$410:$C$854,'COA_DTGroup_Update 20260428'!$A$410:$A$854,"")</f>
        <v>Chi phí thử mẫu, xuất mẫu</v>
      </c>
      <c r="E122" s="205"/>
      <c r="F122" s="204" t="s">
        <v>902</v>
      </c>
      <c r="G122" s="205" t="s">
        <v>905</v>
      </c>
      <c r="H122" s="200">
        <f>VLOOKUP(C122,'COA_DTGroup_Update 20260428'!C:D,2,0)</f>
        <v>642</v>
      </c>
      <c r="I122" s="200">
        <v>51</v>
      </c>
      <c r="J122" s="201" t="s">
        <v>341</v>
      </c>
      <c r="K122" s="223" t="s">
        <v>226</v>
      </c>
      <c r="L122" s="286" t="s">
        <v>2203</v>
      </c>
      <c r="M122" s="287" t="s">
        <v>2260</v>
      </c>
      <c r="N122" s="284"/>
      <c r="O122" s="284" t="s">
        <v>2203</v>
      </c>
      <c r="P122" s="1" t="b">
        <v>1</v>
      </c>
      <c r="R122" s="335" t="e">
        <f>SUMIFS(#REF!,#REF!,R$2,#REF!,R$3,#REF!,$L122,#REF!,R$1)
+SUMIFS(#REF!,#REF!,R$2,#REF!,R$3,#REF!,$L122,#REF!,R$1)
+SUMIFS(#REF!,#REF!,"Lấy",#REF!,R$2,#REF!,R$3,#REF!,R$1,#REF!,$L122)</f>
        <v>#REF!</v>
      </c>
      <c r="S122" s="335" t="e">
        <f>SUMIFS(#REF!,#REF!,S$2,#REF!,S$3,#REF!,$L122,#REF!,S$1)
+SUMIFS(#REF!,#REF!,S$2,#REF!,S$3,#REF!,$L122,#REF!,S$1)
+SUMIFS(#REF!,#REF!,"Lấy",#REF!,S$2,#REF!,S$3,#REF!,S$1,#REF!,$L122)</f>
        <v>#REF!</v>
      </c>
      <c r="T122" s="335" t="e">
        <f>SUMIFS(#REF!,#REF!,T$2,#REF!,T$3,#REF!,$L122,#REF!,T$1)
+SUMIFS(#REF!,#REF!,T$2,#REF!,T$3,#REF!,$L122,#REF!,T$1)
+SUMIFS(#REF!,#REF!,"Lấy",#REF!,T$2,#REF!,T$3,#REF!,T$1,#REF!,$L122)</f>
        <v>#REF!</v>
      </c>
      <c r="U122" s="335" t="e">
        <f>SUMIFS(#REF!,#REF!,U$2,#REF!,U$3,#REF!,$L122,#REF!,U$1)
+SUMIFS(#REF!,#REF!,U$2,#REF!,U$3,#REF!,$L122,#REF!,U$1)
+SUMIFS(#REF!,#REF!,"Lấy",#REF!,U$2,#REF!,U$3,#REF!,U$1,#REF!,$L122)</f>
        <v>#REF!</v>
      </c>
      <c r="V122" s="335" t="e">
        <f>SUMIFS(#REF!,#REF!,V$2,#REF!,V$3,#REF!,$L122,#REF!,V$1)
+SUMIFS(#REF!,#REF!,V$2,#REF!,V$3,#REF!,$L122,#REF!,V$1)
+SUMIFS(#REF!,#REF!,"Lấy",#REF!,V$2,#REF!,V$3,#REF!,V$1,#REF!,$L122)</f>
        <v>#REF!</v>
      </c>
      <c r="W122" s="335" t="e">
        <f>SUMIFS(#REF!,#REF!,W$2,#REF!,W$3,#REF!,$L122,#REF!,W$1)
+SUMIFS(#REF!,#REF!,W$2,#REF!,W$3,#REF!,$L122,#REF!,W$1)
+SUMIFS(#REF!,#REF!,"Lấy",#REF!,W$2,#REF!,W$3,#REF!,W$1,#REF!,$L122)</f>
        <v>#REF!</v>
      </c>
      <c r="X122" s="335" t="e">
        <f>SUMIFS(#REF!,#REF!,X$2,#REF!,X$3,#REF!,$L122,#REF!,X$1)
+SUMIFS(#REF!,#REF!,X$2,#REF!,X$3,#REF!,$L122,#REF!,X$1)
+SUMIFS(#REF!,#REF!,"Lấy",#REF!,X$2,#REF!,X$3,#REF!,X$1,#REF!,$L122)</f>
        <v>#REF!</v>
      </c>
      <c r="Y122" s="335" t="e">
        <f>SUMIFS(#REF!,#REF!,Y$2,#REF!,Y$3,#REF!,$L122,#REF!,Y$1)
+SUMIFS(#REF!,#REF!,Y$2,#REF!,Y$3,#REF!,$L122,#REF!,Y$1)
+SUMIFS(#REF!,#REF!,"Lấy",#REF!,Y$2,#REF!,Y$3,#REF!,Y$1,#REF!,$L122)</f>
        <v>#REF!</v>
      </c>
      <c r="Z122" s="335" t="e">
        <f>SUMIFS(#REF!,#REF!,Z$2,#REF!,Z$3,#REF!,$L122,#REF!,Z$1)
+SUMIFS(#REF!,#REF!,Z$2,#REF!,Z$3,#REF!,$L122,#REF!,Z$1)
+SUMIFS(#REF!,#REF!,"Lấy",#REF!,Z$2,#REF!,Z$3,#REF!,Z$1,#REF!,$L122)</f>
        <v>#REF!</v>
      </c>
      <c r="AA122" s="335" t="e">
        <f>SUMIFS(#REF!,#REF!,AA$2,#REF!,AA$3,#REF!,$L122,#REF!,AA$1)
+SUMIFS(#REF!,#REF!,AA$2,#REF!,AA$3,#REF!,$L122,#REF!,AA$1)
+SUMIFS(#REF!,#REF!,"Lấy",#REF!,AA$2,#REF!,AA$3,#REF!,AA$1,#REF!,$L122)</f>
        <v>#REF!</v>
      </c>
      <c r="AB122" s="335" t="e">
        <f>SUMIFS(#REF!,#REF!,AB$2,#REF!,AB$3,#REF!,$L122,#REF!,AB$1)
+SUMIFS(#REF!,#REF!,AB$2,#REF!,AB$3,#REF!,$L122,#REF!,AB$1)
+SUMIFS(#REF!,#REF!,"Lấy",#REF!,AB$2,#REF!,AB$3,#REF!,AB$1,#REF!,$L122)</f>
        <v>#REF!</v>
      </c>
      <c r="AC122" s="335" t="e">
        <f>SUMIFS(#REF!,#REF!,AC$2,#REF!,AC$3,#REF!,$L122,#REF!,AC$1)
+SUMIFS(#REF!,#REF!,AC$2,#REF!,AC$3,#REF!,$L122,#REF!,AC$1)
+SUMIFS(#REF!,#REF!,"Lấy",#REF!,AC$2,#REF!,AC$3,#REF!,AC$1,#REF!,$L122)</f>
        <v>#REF!</v>
      </c>
      <c r="AD122" s="336" t="e">
        <f t="shared" si="9"/>
        <v>#REF!</v>
      </c>
      <c r="AF122" s="335" t="e">
        <f>SUMIFS(#REF!,#REF!,AF$2,#REF!,AF$3,#REF!,$L122,#REF!,AF$1)
+SUMIFS(#REF!,#REF!,AF$2,#REF!,AF$3,#REF!,$L122,#REF!,AF$1)
+SUMIFS(#REF!,#REF!,"Lấy",#REF!,AF$2,#REF!,AF$3,#REF!,AF$1,#REF!,$L122)</f>
        <v>#REF!</v>
      </c>
      <c r="AG122" s="335" t="e">
        <f>SUMIFS(#REF!,#REF!,AG$2,#REF!,AG$3,#REF!,$L122,#REF!,AG$1)
+SUMIFS(#REF!,#REF!,AG$2,#REF!,AG$3,#REF!,$L122,#REF!,AG$1)
+SUMIFS(#REF!,#REF!,"Lấy",#REF!,AG$2,#REF!,AG$3,#REF!,AG$1,#REF!,$L122)</f>
        <v>#REF!</v>
      </c>
      <c r="AH122" s="335" t="e">
        <f>SUMIFS(#REF!,#REF!,AH$2,#REF!,AH$3,#REF!,$L122,#REF!,AH$1)
+SUMIFS(#REF!,#REF!,AH$2,#REF!,AH$3,#REF!,$L122,#REF!,AH$1)
+SUMIFS(#REF!,#REF!,"Lấy",#REF!,AH$2,#REF!,AH$3,#REF!,AH$1,#REF!,$L122)</f>
        <v>#REF!</v>
      </c>
      <c r="AI122" s="335" t="e">
        <f>SUMIFS(#REF!,#REF!,AI$2,#REF!,AI$3,#REF!,$L122,#REF!,AI$1)
+SUMIFS(#REF!,#REF!,AI$2,#REF!,AI$3,#REF!,$L122,#REF!,AI$1)
+SUMIFS(#REF!,#REF!,"Lấy",#REF!,AI$2,#REF!,AI$3,#REF!,AI$1,#REF!,$L122)</f>
        <v>#REF!</v>
      </c>
      <c r="AJ122" s="335" t="e">
        <f>SUMIFS(#REF!,#REF!,AJ$2,#REF!,AJ$3,#REF!,$L122,#REF!,AJ$1)
+SUMIFS(#REF!,#REF!,AJ$2,#REF!,AJ$3,#REF!,$L122,#REF!,AJ$1)
+SUMIFS(#REF!,#REF!,"Lấy",#REF!,AJ$2,#REF!,AJ$3,#REF!,AJ$1,#REF!,$L122)</f>
        <v>#REF!</v>
      </c>
      <c r="AK122" s="335" t="e">
        <f>SUMIFS(#REF!,#REF!,AK$2,#REF!,AK$3,#REF!,$L122,#REF!,AK$1)
+SUMIFS(#REF!,#REF!,AK$2,#REF!,AK$3,#REF!,$L122,#REF!,AK$1)
+SUMIFS(#REF!,#REF!,"Lấy",#REF!,AK$2,#REF!,AK$3,#REF!,AK$1,#REF!,$L122)</f>
        <v>#REF!</v>
      </c>
      <c r="AL122" s="335" t="e">
        <f>SUMIFS(#REF!,#REF!,AL$2,#REF!,AL$3,#REF!,$L122,#REF!,AL$1)
+SUMIFS(#REF!,#REF!,AL$2,#REF!,AL$3,#REF!,$L122,#REF!,AL$1)
+SUMIFS(#REF!,#REF!,"Lấy",#REF!,AL$2,#REF!,AL$3,#REF!,AL$1,#REF!,$L122)</f>
        <v>#REF!</v>
      </c>
      <c r="AM122" s="335" t="e">
        <f>SUMIFS(#REF!,#REF!,AM$2,#REF!,AM$3,#REF!,$L122,#REF!,AM$1)
+SUMIFS(#REF!,#REF!,AM$2,#REF!,AM$3,#REF!,$L122,#REF!,AM$1)
+SUMIFS(#REF!,#REF!,"Lấy",#REF!,AM$2,#REF!,AM$3,#REF!,AM$1,#REF!,$L122)</f>
        <v>#REF!</v>
      </c>
      <c r="AN122" s="335" t="e">
        <f>SUMIFS(#REF!,#REF!,AN$2,#REF!,AN$3,#REF!,$L122,#REF!,AN$1)
+SUMIFS(#REF!,#REF!,AN$2,#REF!,AN$3,#REF!,$L122,#REF!,AN$1)
+SUMIFS(#REF!,#REF!,"Lấy",#REF!,AN$2,#REF!,AN$3,#REF!,AN$1,#REF!,$L122)</f>
        <v>#REF!</v>
      </c>
      <c r="AO122" s="335" t="e">
        <f>SUMIFS(#REF!,#REF!,AO$2,#REF!,AO$3,#REF!,$L122,#REF!,AO$1)
+SUMIFS(#REF!,#REF!,AO$2,#REF!,AO$3,#REF!,$L122,#REF!,AO$1)
+SUMIFS(#REF!,#REF!,"Lấy",#REF!,AO$2,#REF!,AO$3,#REF!,AO$1,#REF!,$L122)</f>
        <v>#REF!</v>
      </c>
      <c r="AP122" s="335" t="e">
        <f>SUMIFS(#REF!,#REF!,AP$2,#REF!,AP$3,#REF!,$L122,#REF!,AP$1)
+SUMIFS(#REF!,#REF!,AP$2,#REF!,AP$3,#REF!,$L122,#REF!,AP$1)
+SUMIFS(#REF!,#REF!,"Lấy",#REF!,AP$2,#REF!,AP$3,#REF!,AP$1,#REF!,$L122)</f>
        <v>#REF!</v>
      </c>
      <c r="AQ122" s="335" t="e">
        <f>SUMIFS(#REF!,#REF!,AQ$2,#REF!,AQ$3,#REF!,$L122,#REF!,AQ$1)
+SUMIFS(#REF!,#REF!,AQ$2,#REF!,AQ$3,#REF!,$L122,#REF!,AQ$1)
+SUMIFS(#REF!,#REF!,"Lấy",#REF!,AQ$2,#REF!,AQ$3,#REF!,AQ$1,#REF!,$L122)</f>
        <v>#REF!</v>
      </c>
      <c r="AR122" s="336" t="e">
        <f t="shared" si="10"/>
        <v>#REF!</v>
      </c>
      <c r="AT122" s="335" t="e">
        <f>SUMIFS(#REF!,#REF!,AT$2,#REF!,AT$3,#REF!,$L122,#REF!,AT$1)
+SUMIFS(#REF!,#REF!,AT$2,#REF!,AT$3,#REF!,$L122,#REF!,AT$1)
+SUMIFS(#REF!,#REF!,"Lấy",#REF!,AT$2,#REF!,AT$3,#REF!,AT$1,#REF!,$L122)</f>
        <v>#REF!</v>
      </c>
      <c r="AU122" s="335" t="e">
        <f>SUMIFS(#REF!,#REF!,AU$2,#REF!,AU$3,#REF!,$L122,#REF!,AU$1)
+SUMIFS(#REF!,#REF!,AU$2,#REF!,AU$3,#REF!,$L122,#REF!,AU$1)
+SUMIFS(#REF!,#REF!,"Lấy",#REF!,AU$2,#REF!,AU$3,#REF!,AU$1,#REF!,$L122)</f>
        <v>#REF!</v>
      </c>
      <c r="AV122" s="335" t="e">
        <f>SUMIFS(#REF!,#REF!,AV$2,#REF!,AV$3,#REF!,$L122,#REF!,AV$1)
+SUMIFS(#REF!,#REF!,AV$2,#REF!,AV$3,#REF!,$L122,#REF!,AV$1)
+SUMIFS(#REF!,#REF!,"Lấy",#REF!,AV$2,#REF!,AV$3,#REF!,AV$1,#REF!,$L122)</f>
        <v>#REF!</v>
      </c>
      <c r="AW122" s="335" t="e">
        <f>SUMIFS(#REF!,#REF!,AW$2,#REF!,AW$3,#REF!,$L122,#REF!,AW$1)
+SUMIFS(#REF!,#REF!,AW$2,#REF!,AW$3,#REF!,$L122,#REF!,AW$1)
+SUMIFS(#REF!,#REF!,"Lấy",#REF!,AW$2,#REF!,AW$3,#REF!,AW$1,#REF!,$L122)</f>
        <v>#REF!</v>
      </c>
      <c r="AX122" s="335" t="e">
        <f>SUMIFS(#REF!,#REF!,AX$2,#REF!,AX$3,#REF!,$L122,#REF!,AX$1)
+SUMIFS(#REF!,#REF!,AX$2,#REF!,AX$3,#REF!,$L122,#REF!,AX$1)
+SUMIFS(#REF!,#REF!,"Lấy",#REF!,AX$2,#REF!,AX$3,#REF!,AX$1,#REF!,$L122)</f>
        <v>#REF!</v>
      </c>
      <c r="AY122" s="335" t="e">
        <f>SUMIFS(#REF!,#REF!,AY$2,#REF!,AY$3,#REF!,$L122,#REF!,AY$1)
+SUMIFS(#REF!,#REF!,AY$2,#REF!,AY$3,#REF!,$L122,#REF!,AY$1)
+SUMIFS(#REF!,#REF!,"Lấy",#REF!,AY$2,#REF!,AY$3,#REF!,AY$1,#REF!,$L122)</f>
        <v>#REF!</v>
      </c>
      <c r="AZ122" s="335" t="e">
        <f>SUMIFS(#REF!,#REF!,AZ$2,#REF!,AZ$3,#REF!,$L122,#REF!,AZ$1)
+SUMIFS(#REF!,#REF!,AZ$2,#REF!,AZ$3,#REF!,$L122,#REF!,AZ$1)
+SUMIFS(#REF!,#REF!,"Lấy",#REF!,AZ$2,#REF!,AZ$3,#REF!,AZ$1,#REF!,$L122)</f>
        <v>#REF!</v>
      </c>
      <c r="BA122" s="335" t="e">
        <f>SUMIFS(#REF!,#REF!,BA$2,#REF!,BA$3,#REF!,$L122,#REF!,BA$1)
+SUMIFS(#REF!,#REF!,BA$2,#REF!,BA$3,#REF!,$L122,#REF!,BA$1)
+SUMIFS(#REF!,#REF!,"Lấy",#REF!,BA$2,#REF!,BA$3,#REF!,BA$1,#REF!,$L122)</f>
        <v>#REF!</v>
      </c>
      <c r="BB122" s="335" t="e">
        <f>SUMIFS(#REF!,#REF!,BB$2,#REF!,BB$3,#REF!,$L122,#REF!,BB$1)
+SUMIFS(#REF!,#REF!,BB$2,#REF!,BB$3,#REF!,$L122,#REF!,BB$1)
+SUMIFS(#REF!,#REF!,"Lấy",#REF!,BB$2,#REF!,BB$3,#REF!,BB$1,#REF!,$L122)</f>
        <v>#REF!</v>
      </c>
      <c r="BC122" s="335" t="e">
        <f>SUMIFS(#REF!,#REF!,BC$2,#REF!,BC$3,#REF!,$L122,#REF!,BC$1)
+SUMIFS(#REF!,#REF!,BC$2,#REF!,BC$3,#REF!,$L122,#REF!,BC$1)
+SUMIFS(#REF!,#REF!,"Lấy",#REF!,BC$2,#REF!,BC$3,#REF!,BC$1,#REF!,$L122)</f>
        <v>#REF!</v>
      </c>
      <c r="BD122" s="335" t="e">
        <f>SUMIFS(#REF!,#REF!,BD$2,#REF!,BD$3,#REF!,$L122,#REF!,BD$1)
+SUMIFS(#REF!,#REF!,BD$2,#REF!,BD$3,#REF!,$L122,#REF!,BD$1)
+SUMIFS(#REF!,#REF!,"Lấy",#REF!,BD$2,#REF!,BD$3,#REF!,BD$1,#REF!,$L122)</f>
        <v>#REF!</v>
      </c>
      <c r="BE122" s="335" t="e">
        <f>SUMIFS(#REF!,#REF!,BE$2,#REF!,BE$3,#REF!,$L122,#REF!,BE$1)
+SUMIFS(#REF!,#REF!,BE$2,#REF!,BE$3,#REF!,$L122,#REF!,BE$1)
+SUMIFS(#REF!,#REF!,"Lấy",#REF!,BE$2,#REF!,BE$3,#REF!,BE$1,#REF!,$L122)</f>
        <v>#REF!</v>
      </c>
      <c r="BF122" s="336" t="e">
        <f t="shared" si="11"/>
        <v>#REF!</v>
      </c>
      <c r="BH122" s="335" t="e">
        <f>SUMIFS(#REF!,#REF!,BH$2,#REF!,BH$3,#REF!,$L122,#REF!,BH$1)
+SUMIFS(#REF!,#REF!,BH$2,#REF!,BH$3,#REF!,$L122,#REF!,BH$1)
+SUMIFS(#REF!,#REF!,"Lấy",#REF!,BH$2,#REF!,BH$3,#REF!,BH$1,#REF!,$L122)</f>
        <v>#REF!</v>
      </c>
      <c r="BI122" s="335" t="e">
        <f>SUMIFS(#REF!,#REF!,BI$2,#REF!,BI$3,#REF!,$L122,#REF!,BI$1)
+SUMIFS(#REF!,#REF!,BI$2,#REF!,BI$3,#REF!,$L122,#REF!,BI$1)
+SUMIFS(#REF!,#REF!,"Lấy",#REF!,BI$2,#REF!,BI$3,#REF!,BI$1,#REF!,$L122)</f>
        <v>#REF!</v>
      </c>
      <c r="BJ122" s="335" t="e">
        <f>SUMIFS(#REF!,#REF!,BJ$2,#REF!,BJ$3,#REF!,$L122,#REF!,BJ$1)
+SUMIFS(#REF!,#REF!,BJ$2,#REF!,BJ$3,#REF!,$L122,#REF!,BJ$1)
+SUMIFS(#REF!,#REF!,"Lấy",#REF!,BJ$2,#REF!,BJ$3,#REF!,BJ$1,#REF!,$L122)</f>
        <v>#REF!</v>
      </c>
      <c r="BK122" s="335" t="e">
        <f>SUMIFS(#REF!,#REF!,BK$2,#REF!,BK$3,#REF!,$L122,#REF!,BK$1)
+SUMIFS(#REF!,#REF!,BK$2,#REF!,BK$3,#REF!,$L122,#REF!,BK$1)
+SUMIFS(#REF!,#REF!,"Lấy",#REF!,BK$2,#REF!,BK$3,#REF!,BK$1,#REF!,$L122)</f>
        <v>#REF!</v>
      </c>
      <c r="BL122" s="335" t="e">
        <f>SUMIFS(#REF!,#REF!,BL$2,#REF!,BL$3,#REF!,$L122,#REF!,BL$1)
+SUMIFS(#REF!,#REF!,BL$2,#REF!,BL$3,#REF!,$L122,#REF!,BL$1)
+SUMIFS(#REF!,#REF!,"Lấy",#REF!,BL$2,#REF!,BL$3,#REF!,BL$1,#REF!,$L122)</f>
        <v>#REF!</v>
      </c>
      <c r="BM122" s="335" t="e">
        <f>SUMIFS(#REF!,#REF!,BM$2,#REF!,BM$3,#REF!,$L122,#REF!,BM$1)
+SUMIFS(#REF!,#REF!,BM$2,#REF!,BM$3,#REF!,$L122,#REF!,BM$1)
+SUMIFS(#REF!,#REF!,"Lấy",#REF!,BM$2,#REF!,BM$3,#REF!,BM$1,#REF!,$L122)</f>
        <v>#REF!</v>
      </c>
      <c r="BN122" s="335" t="e">
        <f>SUMIFS(#REF!,#REF!,BN$2,#REF!,BN$3,#REF!,$L122,#REF!,BN$1)
+SUMIFS(#REF!,#REF!,BN$2,#REF!,BN$3,#REF!,$L122,#REF!,BN$1)
+SUMIFS(#REF!,#REF!,"Lấy",#REF!,BN$2,#REF!,BN$3,#REF!,BN$1,#REF!,$L122)</f>
        <v>#REF!</v>
      </c>
      <c r="BO122" s="335" t="e">
        <f>SUMIFS(#REF!,#REF!,BO$2,#REF!,BO$3,#REF!,$L122,#REF!,BO$1)
+SUMIFS(#REF!,#REF!,BO$2,#REF!,BO$3,#REF!,$L122,#REF!,BO$1)
+SUMIFS(#REF!,#REF!,"Lấy",#REF!,BO$2,#REF!,BO$3,#REF!,BO$1,#REF!,$L122)</f>
        <v>#REF!</v>
      </c>
      <c r="BP122" s="335" t="e">
        <f>SUMIFS(#REF!,#REF!,BP$2,#REF!,BP$3,#REF!,$L122,#REF!,BP$1)
+SUMIFS(#REF!,#REF!,BP$2,#REF!,BP$3,#REF!,$L122,#REF!,BP$1)
+SUMIFS(#REF!,#REF!,"Lấy",#REF!,BP$2,#REF!,BP$3,#REF!,BP$1,#REF!,$L122)</f>
        <v>#REF!</v>
      </c>
      <c r="BQ122" s="335" t="e">
        <f>SUMIFS(#REF!,#REF!,BQ$2,#REF!,BQ$3,#REF!,$L122,#REF!,BQ$1)
+SUMIFS(#REF!,#REF!,BQ$2,#REF!,BQ$3,#REF!,$L122,#REF!,BQ$1)
+SUMIFS(#REF!,#REF!,"Lấy",#REF!,BQ$2,#REF!,BQ$3,#REF!,BQ$1,#REF!,$L122)</f>
        <v>#REF!</v>
      </c>
      <c r="BR122" s="335" t="e">
        <f>SUMIFS(#REF!,#REF!,BR$2,#REF!,BR$3,#REF!,$L122,#REF!,BR$1)
+SUMIFS(#REF!,#REF!,BR$2,#REF!,BR$3,#REF!,$L122,#REF!,BR$1)
+SUMIFS(#REF!,#REF!,"Lấy",#REF!,BR$2,#REF!,BR$3,#REF!,BR$1,#REF!,$L122)</f>
        <v>#REF!</v>
      </c>
      <c r="BS122" s="335" t="e">
        <f>SUMIFS(#REF!,#REF!,BS$2,#REF!,BS$3,#REF!,$L122,#REF!,BS$1)
+SUMIFS(#REF!,#REF!,BS$2,#REF!,BS$3,#REF!,$L122,#REF!,BS$1)
+SUMIFS(#REF!,#REF!,"Lấy",#REF!,BS$2,#REF!,BS$3,#REF!,BS$1,#REF!,$L122)</f>
        <v>#REF!</v>
      </c>
      <c r="BT122" s="336" t="e">
        <f t="shared" si="12"/>
        <v>#REF!</v>
      </c>
      <c r="BV122" s="331">
        <v>0</v>
      </c>
      <c r="BW122" s="331">
        <v>0</v>
      </c>
      <c r="BX122" s="331">
        <v>0</v>
      </c>
      <c r="BY122" s="331">
        <v>0</v>
      </c>
      <c r="BZ122" s="331">
        <v>0</v>
      </c>
      <c r="CA122" s="331">
        <v>0</v>
      </c>
      <c r="CB122" s="331">
        <v>0</v>
      </c>
      <c r="CC122" s="331">
        <v>0</v>
      </c>
      <c r="CD122" s="331">
        <v>0</v>
      </c>
      <c r="CE122" s="331">
        <v>0</v>
      </c>
      <c r="CF122" s="331">
        <v>0</v>
      </c>
      <c r="CG122" s="331">
        <v>0</v>
      </c>
      <c r="CH122" s="336">
        <f t="shared" si="13"/>
        <v>0</v>
      </c>
      <c r="CI122" s="377">
        <f t="shared" si="14"/>
        <v>0</v>
      </c>
      <c r="CJ122" s="331">
        <v>0</v>
      </c>
      <c r="CK122" s="331">
        <v>0</v>
      </c>
      <c r="CL122" s="331">
        <v>0</v>
      </c>
      <c r="CM122" s="331">
        <v>0</v>
      </c>
      <c r="CN122" s="331">
        <v>0</v>
      </c>
      <c r="CO122" s="335"/>
      <c r="CP122" s="335"/>
      <c r="CQ122" s="335"/>
      <c r="CR122" s="335"/>
      <c r="CS122" s="335"/>
      <c r="CT122" s="335"/>
      <c r="CU122" s="335"/>
      <c r="CV122" s="336">
        <f t="shared" si="15"/>
        <v>0</v>
      </c>
      <c r="CX122" s="1033"/>
    </row>
    <row r="123" spans="1:102" s="3" customFormat="1" ht="27.6" x14ac:dyDescent="0.25">
      <c r="A123" s="191"/>
      <c r="B123" s="212">
        <f>IF(C123=0,"",MAX($B$7:B122)+1)</f>
        <v>115</v>
      </c>
      <c r="C123" s="204">
        <v>6428004803</v>
      </c>
      <c r="D123" s="205" t="str">
        <f>_xlfn.XLOOKUP(C123,'COA_DTGroup_Update 20260428'!$C$410:$C$854,'COA_DTGroup_Update 20260428'!$A$410:$A$854,"")</f>
        <v>Chi phí thử mẫu, xuất mẫu</v>
      </c>
      <c r="E123" s="205"/>
      <c r="F123" s="204" t="s">
        <v>902</v>
      </c>
      <c r="G123" s="205" t="s">
        <v>905</v>
      </c>
      <c r="H123" s="200">
        <f>VLOOKUP(C123,'COA_DTGroup_Update 20260428'!C:D,2,0)</f>
        <v>642</v>
      </c>
      <c r="I123" s="200">
        <v>51</v>
      </c>
      <c r="J123" s="201" t="s">
        <v>341</v>
      </c>
      <c r="K123" s="223" t="s">
        <v>226</v>
      </c>
      <c r="L123" s="286" t="s">
        <v>2230</v>
      </c>
      <c r="M123" s="287" t="s">
        <v>2260</v>
      </c>
      <c r="N123" s="284"/>
      <c r="O123" s="284" t="s">
        <v>2230</v>
      </c>
      <c r="P123" s="1" t="b">
        <v>0</v>
      </c>
      <c r="R123" s="335" t="e">
        <f>SUMIFS(#REF!,#REF!,R$2,#REF!,R$3,#REF!,$L123,#REF!,R$1)
+SUMIFS(#REF!,#REF!,R$2,#REF!,R$3,#REF!,$L123,#REF!,R$1)
+SUMIFS(#REF!,#REF!,"Lấy",#REF!,R$2,#REF!,R$3,#REF!,R$1,#REF!,$L123)</f>
        <v>#REF!</v>
      </c>
      <c r="S123" s="335" t="e">
        <f>SUMIFS(#REF!,#REF!,S$2,#REF!,S$3,#REF!,$L123,#REF!,S$1)
+SUMIFS(#REF!,#REF!,S$2,#REF!,S$3,#REF!,$L123,#REF!,S$1)
+SUMIFS(#REF!,#REF!,"Lấy",#REF!,S$2,#REF!,S$3,#REF!,S$1,#REF!,$L123)</f>
        <v>#REF!</v>
      </c>
      <c r="T123" s="335" t="e">
        <f>SUMIFS(#REF!,#REF!,T$2,#REF!,T$3,#REF!,$L123,#REF!,T$1)
+SUMIFS(#REF!,#REF!,T$2,#REF!,T$3,#REF!,$L123,#REF!,T$1)
+SUMIFS(#REF!,#REF!,"Lấy",#REF!,T$2,#REF!,T$3,#REF!,T$1,#REF!,$L123)</f>
        <v>#REF!</v>
      </c>
      <c r="U123" s="335" t="e">
        <f>SUMIFS(#REF!,#REF!,U$2,#REF!,U$3,#REF!,$L123,#REF!,U$1)
+SUMIFS(#REF!,#REF!,U$2,#REF!,U$3,#REF!,$L123,#REF!,U$1)
+SUMIFS(#REF!,#REF!,"Lấy",#REF!,U$2,#REF!,U$3,#REF!,U$1,#REF!,$L123)</f>
        <v>#REF!</v>
      </c>
      <c r="V123" s="335" t="e">
        <f>SUMIFS(#REF!,#REF!,V$2,#REF!,V$3,#REF!,$L123,#REF!,V$1)
+SUMIFS(#REF!,#REF!,V$2,#REF!,V$3,#REF!,$L123,#REF!,V$1)
+SUMIFS(#REF!,#REF!,"Lấy",#REF!,V$2,#REF!,V$3,#REF!,V$1,#REF!,$L123)</f>
        <v>#REF!</v>
      </c>
      <c r="W123" s="335" t="e">
        <f>SUMIFS(#REF!,#REF!,W$2,#REF!,W$3,#REF!,$L123,#REF!,W$1)
+SUMIFS(#REF!,#REF!,W$2,#REF!,W$3,#REF!,$L123,#REF!,W$1)
+SUMIFS(#REF!,#REF!,"Lấy",#REF!,W$2,#REF!,W$3,#REF!,W$1,#REF!,$L123)</f>
        <v>#REF!</v>
      </c>
      <c r="X123" s="335" t="e">
        <f>SUMIFS(#REF!,#REF!,X$2,#REF!,X$3,#REF!,$L123,#REF!,X$1)
+SUMIFS(#REF!,#REF!,X$2,#REF!,X$3,#REF!,$L123,#REF!,X$1)
+SUMIFS(#REF!,#REF!,"Lấy",#REF!,X$2,#REF!,X$3,#REF!,X$1,#REF!,$L123)</f>
        <v>#REF!</v>
      </c>
      <c r="Y123" s="335" t="e">
        <f>SUMIFS(#REF!,#REF!,Y$2,#REF!,Y$3,#REF!,$L123,#REF!,Y$1)
+SUMIFS(#REF!,#REF!,Y$2,#REF!,Y$3,#REF!,$L123,#REF!,Y$1)
+SUMIFS(#REF!,#REF!,"Lấy",#REF!,Y$2,#REF!,Y$3,#REF!,Y$1,#REF!,$L123)</f>
        <v>#REF!</v>
      </c>
      <c r="Z123" s="335" t="e">
        <f>SUMIFS(#REF!,#REF!,Z$2,#REF!,Z$3,#REF!,$L123,#REF!,Z$1)
+SUMIFS(#REF!,#REF!,Z$2,#REF!,Z$3,#REF!,$L123,#REF!,Z$1)
+SUMIFS(#REF!,#REF!,"Lấy",#REF!,Z$2,#REF!,Z$3,#REF!,Z$1,#REF!,$L123)</f>
        <v>#REF!</v>
      </c>
      <c r="AA123" s="335" t="e">
        <f>SUMIFS(#REF!,#REF!,AA$2,#REF!,AA$3,#REF!,$L123,#REF!,AA$1)
+SUMIFS(#REF!,#REF!,AA$2,#REF!,AA$3,#REF!,$L123,#REF!,AA$1)
+SUMIFS(#REF!,#REF!,"Lấy",#REF!,AA$2,#REF!,AA$3,#REF!,AA$1,#REF!,$L123)</f>
        <v>#REF!</v>
      </c>
      <c r="AB123" s="335" t="e">
        <f>SUMIFS(#REF!,#REF!,AB$2,#REF!,AB$3,#REF!,$L123,#REF!,AB$1)
+SUMIFS(#REF!,#REF!,AB$2,#REF!,AB$3,#REF!,$L123,#REF!,AB$1)
+SUMIFS(#REF!,#REF!,"Lấy",#REF!,AB$2,#REF!,AB$3,#REF!,AB$1,#REF!,$L123)</f>
        <v>#REF!</v>
      </c>
      <c r="AC123" s="335" t="e">
        <f>SUMIFS(#REF!,#REF!,AC$2,#REF!,AC$3,#REF!,$L123,#REF!,AC$1)
+SUMIFS(#REF!,#REF!,AC$2,#REF!,AC$3,#REF!,$L123,#REF!,AC$1)
+SUMIFS(#REF!,#REF!,"Lấy",#REF!,AC$2,#REF!,AC$3,#REF!,AC$1,#REF!,$L123)</f>
        <v>#REF!</v>
      </c>
      <c r="AD123" s="336" t="e">
        <f t="shared" si="9"/>
        <v>#REF!</v>
      </c>
      <c r="AF123" s="335" t="e">
        <f>SUMIFS(#REF!,#REF!,AF$2,#REF!,AF$3,#REF!,$L123,#REF!,AF$1)
+SUMIFS(#REF!,#REF!,AF$2,#REF!,AF$3,#REF!,$L123,#REF!,AF$1)
+SUMIFS(#REF!,#REF!,"Lấy",#REF!,AF$2,#REF!,AF$3,#REF!,AF$1,#REF!,$L123)</f>
        <v>#REF!</v>
      </c>
      <c r="AG123" s="335" t="e">
        <f>SUMIFS(#REF!,#REF!,AG$2,#REF!,AG$3,#REF!,$L123,#REF!,AG$1)
+SUMIFS(#REF!,#REF!,AG$2,#REF!,AG$3,#REF!,$L123,#REF!,AG$1)
+SUMIFS(#REF!,#REF!,"Lấy",#REF!,AG$2,#REF!,AG$3,#REF!,AG$1,#REF!,$L123)</f>
        <v>#REF!</v>
      </c>
      <c r="AH123" s="335" t="e">
        <f>SUMIFS(#REF!,#REF!,AH$2,#REF!,AH$3,#REF!,$L123,#REF!,AH$1)
+SUMIFS(#REF!,#REF!,AH$2,#REF!,AH$3,#REF!,$L123,#REF!,AH$1)
+SUMIFS(#REF!,#REF!,"Lấy",#REF!,AH$2,#REF!,AH$3,#REF!,AH$1,#REF!,$L123)</f>
        <v>#REF!</v>
      </c>
      <c r="AI123" s="335" t="e">
        <f>SUMIFS(#REF!,#REF!,AI$2,#REF!,AI$3,#REF!,$L123,#REF!,AI$1)
+SUMIFS(#REF!,#REF!,AI$2,#REF!,AI$3,#REF!,$L123,#REF!,AI$1)
+SUMIFS(#REF!,#REF!,"Lấy",#REF!,AI$2,#REF!,AI$3,#REF!,AI$1,#REF!,$L123)</f>
        <v>#REF!</v>
      </c>
      <c r="AJ123" s="335" t="e">
        <f>SUMIFS(#REF!,#REF!,AJ$2,#REF!,AJ$3,#REF!,$L123,#REF!,AJ$1)
+SUMIFS(#REF!,#REF!,AJ$2,#REF!,AJ$3,#REF!,$L123,#REF!,AJ$1)
+SUMIFS(#REF!,#REF!,"Lấy",#REF!,AJ$2,#REF!,AJ$3,#REF!,AJ$1,#REF!,$L123)</f>
        <v>#REF!</v>
      </c>
      <c r="AK123" s="335" t="e">
        <f>SUMIFS(#REF!,#REF!,AK$2,#REF!,AK$3,#REF!,$L123,#REF!,AK$1)
+SUMIFS(#REF!,#REF!,AK$2,#REF!,AK$3,#REF!,$L123,#REF!,AK$1)
+SUMIFS(#REF!,#REF!,"Lấy",#REF!,AK$2,#REF!,AK$3,#REF!,AK$1,#REF!,$L123)</f>
        <v>#REF!</v>
      </c>
      <c r="AL123" s="335" t="e">
        <f>SUMIFS(#REF!,#REF!,AL$2,#REF!,AL$3,#REF!,$L123,#REF!,AL$1)
+SUMIFS(#REF!,#REF!,AL$2,#REF!,AL$3,#REF!,$L123,#REF!,AL$1)
+SUMIFS(#REF!,#REF!,"Lấy",#REF!,AL$2,#REF!,AL$3,#REF!,AL$1,#REF!,$L123)</f>
        <v>#REF!</v>
      </c>
      <c r="AM123" s="335" t="e">
        <f>SUMIFS(#REF!,#REF!,AM$2,#REF!,AM$3,#REF!,$L123,#REF!,AM$1)
+SUMIFS(#REF!,#REF!,AM$2,#REF!,AM$3,#REF!,$L123,#REF!,AM$1)
+SUMIFS(#REF!,#REF!,"Lấy",#REF!,AM$2,#REF!,AM$3,#REF!,AM$1,#REF!,$L123)</f>
        <v>#REF!</v>
      </c>
      <c r="AN123" s="335" t="e">
        <f>SUMIFS(#REF!,#REF!,AN$2,#REF!,AN$3,#REF!,$L123,#REF!,AN$1)
+SUMIFS(#REF!,#REF!,AN$2,#REF!,AN$3,#REF!,$L123,#REF!,AN$1)
+SUMIFS(#REF!,#REF!,"Lấy",#REF!,AN$2,#REF!,AN$3,#REF!,AN$1,#REF!,$L123)</f>
        <v>#REF!</v>
      </c>
      <c r="AO123" s="335" t="e">
        <f>SUMIFS(#REF!,#REF!,AO$2,#REF!,AO$3,#REF!,$L123,#REF!,AO$1)
+SUMIFS(#REF!,#REF!,AO$2,#REF!,AO$3,#REF!,$L123,#REF!,AO$1)
+SUMIFS(#REF!,#REF!,"Lấy",#REF!,AO$2,#REF!,AO$3,#REF!,AO$1,#REF!,$L123)</f>
        <v>#REF!</v>
      </c>
      <c r="AP123" s="335" t="e">
        <f>SUMIFS(#REF!,#REF!,AP$2,#REF!,AP$3,#REF!,$L123,#REF!,AP$1)
+SUMIFS(#REF!,#REF!,AP$2,#REF!,AP$3,#REF!,$L123,#REF!,AP$1)
+SUMIFS(#REF!,#REF!,"Lấy",#REF!,AP$2,#REF!,AP$3,#REF!,AP$1,#REF!,$L123)</f>
        <v>#REF!</v>
      </c>
      <c r="AQ123" s="335" t="e">
        <f>SUMIFS(#REF!,#REF!,AQ$2,#REF!,AQ$3,#REF!,$L123,#REF!,AQ$1)
+SUMIFS(#REF!,#REF!,AQ$2,#REF!,AQ$3,#REF!,$L123,#REF!,AQ$1)
+SUMIFS(#REF!,#REF!,"Lấy",#REF!,AQ$2,#REF!,AQ$3,#REF!,AQ$1,#REF!,$L123)</f>
        <v>#REF!</v>
      </c>
      <c r="AR123" s="336" t="e">
        <f t="shared" si="10"/>
        <v>#REF!</v>
      </c>
      <c r="AT123" s="335" t="e">
        <f>SUMIFS(#REF!,#REF!,AT$2,#REF!,AT$3,#REF!,$L123,#REF!,AT$1)
+SUMIFS(#REF!,#REF!,AT$2,#REF!,AT$3,#REF!,$L123,#REF!,AT$1)
+SUMIFS(#REF!,#REF!,"Lấy",#REF!,AT$2,#REF!,AT$3,#REF!,AT$1,#REF!,$L123)</f>
        <v>#REF!</v>
      </c>
      <c r="AU123" s="335" t="e">
        <f>SUMIFS(#REF!,#REF!,AU$2,#REF!,AU$3,#REF!,$L123,#REF!,AU$1)
+SUMIFS(#REF!,#REF!,AU$2,#REF!,AU$3,#REF!,$L123,#REF!,AU$1)
+SUMIFS(#REF!,#REF!,"Lấy",#REF!,AU$2,#REF!,AU$3,#REF!,AU$1,#REF!,$L123)</f>
        <v>#REF!</v>
      </c>
      <c r="AV123" s="335" t="e">
        <f>SUMIFS(#REF!,#REF!,AV$2,#REF!,AV$3,#REF!,$L123,#REF!,AV$1)
+SUMIFS(#REF!,#REF!,AV$2,#REF!,AV$3,#REF!,$L123,#REF!,AV$1)
+SUMIFS(#REF!,#REF!,"Lấy",#REF!,AV$2,#REF!,AV$3,#REF!,AV$1,#REF!,$L123)</f>
        <v>#REF!</v>
      </c>
      <c r="AW123" s="335" t="e">
        <f>SUMIFS(#REF!,#REF!,AW$2,#REF!,AW$3,#REF!,$L123,#REF!,AW$1)
+SUMIFS(#REF!,#REF!,AW$2,#REF!,AW$3,#REF!,$L123,#REF!,AW$1)
+SUMIFS(#REF!,#REF!,"Lấy",#REF!,AW$2,#REF!,AW$3,#REF!,AW$1,#REF!,$L123)</f>
        <v>#REF!</v>
      </c>
      <c r="AX123" s="335" t="e">
        <f>SUMIFS(#REF!,#REF!,AX$2,#REF!,AX$3,#REF!,$L123,#REF!,AX$1)
+SUMIFS(#REF!,#REF!,AX$2,#REF!,AX$3,#REF!,$L123,#REF!,AX$1)
+SUMIFS(#REF!,#REF!,"Lấy",#REF!,AX$2,#REF!,AX$3,#REF!,AX$1,#REF!,$L123)</f>
        <v>#REF!</v>
      </c>
      <c r="AY123" s="335" t="e">
        <f>SUMIFS(#REF!,#REF!,AY$2,#REF!,AY$3,#REF!,$L123,#REF!,AY$1)
+SUMIFS(#REF!,#REF!,AY$2,#REF!,AY$3,#REF!,$L123,#REF!,AY$1)
+SUMIFS(#REF!,#REF!,"Lấy",#REF!,AY$2,#REF!,AY$3,#REF!,AY$1,#REF!,$L123)</f>
        <v>#REF!</v>
      </c>
      <c r="AZ123" s="335" t="e">
        <f>SUMIFS(#REF!,#REF!,AZ$2,#REF!,AZ$3,#REF!,$L123,#REF!,AZ$1)
+SUMIFS(#REF!,#REF!,AZ$2,#REF!,AZ$3,#REF!,$L123,#REF!,AZ$1)
+SUMIFS(#REF!,#REF!,"Lấy",#REF!,AZ$2,#REF!,AZ$3,#REF!,AZ$1,#REF!,$L123)</f>
        <v>#REF!</v>
      </c>
      <c r="BA123" s="335" t="e">
        <f>SUMIFS(#REF!,#REF!,BA$2,#REF!,BA$3,#REF!,$L123,#REF!,BA$1)
+SUMIFS(#REF!,#REF!,BA$2,#REF!,BA$3,#REF!,$L123,#REF!,BA$1)
+SUMIFS(#REF!,#REF!,"Lấy",#REF!,BA$2,#REF!,BA$3,#REF!,BA$1,#REF!,$L123)</f>
        <v>#REF!</v>
      </c>
      <c r="BB123" s="335" t="e">
        <f>SUMIFS(#REF!,#REF!,BB$2,#REF!,BB$3,#REF!,$L123,#REF!,BB$1)
+SUMIFS(#REF!,#REF!,BB$2,#REF!,BB$3,#REF!,$L123,#REF!,BB$1)
+SUMIFS(#REF!,#REF!,"Lấy",#REF!,BB$2,#REF!,BB$3,#REF!,BB$1,#REF!,$L123)</f>
        <v>#REF!</v>
      </c>
      <c r="BC123" s="335" t="e">
        <f>SUMIFS(#REF!,#REF!,BC$2,#REF!,BC$3,#REF!,$L123,#REF!,BC$1)
+SUMIFS(#REF!,#REF!,BC$2,#REF!,BC$3,#REF!,$L123,#REF!,BC$1)
+SUMIFS(#REF!,#REF!,"Lấy",#REF!,BC$2,#REF!,BC$3,#REF!,BC$1,#REF!,$L123)</f>
        <v>#REF!</v>
      </c>
      <c r="BD123" s="335" t="e">
        <f>SUMIFS(#REF!,#REF!,BD$2,#REF!,BD$3,#REF!,$L123,#REF!,BD$1)
+SUMIFS(#REF!,#REF!,BD$2,#REF!,BD$3,#REF!,$L123,#REF!,BD$1)
+SUMIFS(#REF!,#REF!,"Lấy",#REF!,BD$2,#REF!,BD$3,#REF!,BD$1,#REF!,$L123)</f>
        <v>#REF!</v>
      </c>
      <c r="BE123" s="335" t="e">
        <f>SUMIFS(#REF!,#REF!,BE$2,#REF!,BE$3,#REF!,$L123,#REF!,BE$1)
+SUMIFS(#REF!,#REF!,BE$2,#REF!,BE$3,#REF!,$L123,#REF!,BE$1)
+SUMIFS(#REF!,#REF!,"Lấy",#REF!,BE$2,#REF!,BE$3,#REF!,BE$1,#REF!,$L123)</f>
        <v>#REF!</v>
      </c>
      <c r="BF123" s="336" t="e">
        <f t="shared" si="11"/>
        <v>#REF!</v>
      </c>
      <c r="BH123" s="335" t="e">
        <f>SUMIFS(#REF!,#REF!,BH$2,#REF!,BH$3,#REF!,$L123,#REF!,BH$1)
+SUMIFS(#REF!,#REF!,BH$2,#REF!,BH$3,#REF!,$L123,#REF!,BH$1)
+SUMIFS(#REF!,#REF!,"Lấy",#REF!,BH$2,#REF!,BH$3,#REF!,BH$1,#REF!,$L123)</f>
        <v>#REF!</v>
      </c>
      <c r="BI123" s="335" t="e">
        <f>SUMIFS(#REF!,#REF!,BI$2,#REF!,BI$3,#REF!,$L123,#REF!,BI$1)
+SUMIFS(#REF!,#REF!,BI$2,#REF!,BI$3,#REF!,$L123,#REF!,BI$1)
+SUMIFS(#REF!,#REF!,"Lấy",#REF!,BI$2,#REF!,BI$3,#REF!,BI$1,#REF!,$L123)</f>
        <v>#REF!</v>
      </c>
      <c r="BJ123" s="335" t="e">
        <f>SUMIFS(#REF!,#REF!,BJ$2,#REF!,BJ$3,#REF!,$L123,#REF!,BJ$1)
+SUMIFS(#REF!,#REF!,BJ$2,#REF!,BJ$3,#REF!,$L123,#REF!,BJ$1)
+SUMIFS(#REF!,#REF!,"Lấy",#REF!,BJ$2,#REF!,BJ$3,#REF!,BJ$1,#REF!,$L123)</f>
        <v>#REF!</v>
      </c>
      <c r="BK123" s="335" t="e">
        <f>SUMIFS(#REF!,#REF!,BK$2,#REF!,BK$3,#REF!,$L123,#REF!,BK$1)
+SUMIFS(#REF!,#REF!,BK$2,#REF!,BK$3,#REF!,$L123,#REF!,BK$1)
+SUMIFS(#REF!,#REF!,"Lấy",#REF!,BK$2,#REF!,BK$3,#REF!,BK$1,#REF!,$L123)</f>
        <v>#REF!</v>
      </c>
      <c r="BL123" s="335" t="e">
        <f>SUMIFS(#REF!,#REF!,BL$2,#REF!,BL$3,#REF!,$L123,#REF!,BL$1)
+SUMIFS(#REF!,#REF!,BL$2,#REF!,BL$3,#REF!,$L123,#REF!,BL$1)
+SUMIFS(#REF!,#REF!,"Lấy",#REF!,BL$2,#REF!,BL$3,#REF!,BL$1,#REF!,$L123)</f>
        <v>#REF!</v>
      </c>
      <c r="BM123" s="335" t="e">
        <f>SUMIFS(#REF!,#REF!,BM$2,#REF!,BM$3,#REF!,$L123,#REF!,BM$1)
+SUMIFS(#REF!,#REF!,BM$2,#REF!,BM$3,#REF!,$L123,#REF!,BM$1)
+SUMIFS(#REF!,#REF!,"Lấy",#REF!,BM$2,#REF!,BM$3,#REF!,BM$1,#REF!,$L123)</f>
        <v>#REF!</v>
      </c>
      <c r="BN123" s="335" t="e">
        <f>SUMIFS(#REF!,#REF!,BN$2,#REF!,BN$3,#REF!,$L123,#REF!,BN$1)
+SUMIFS(#REF!,#REF!,BN$2,#REF!,BN$3,#REF!,$L123,#REF!,BN$1)
+SUMIFS(#REF!,#REF!,"Lấy",#REF!,BN$2,#REF!,BN$3,#REF!,BN$1,#REF!,$L123)</f>
        <v>#REF!</v>
      </c>
      <c r="BO123" s="335" t="e">
        <f>SUMIFS(#REF!,#REF!,BO$2,#REF!,BO$3,#REF!,$L123,#REF!,BO$1)
+SUMIFS(#REF!,#REF!,BO$2,#REF!,BO$3,#REF!,$L123,#REF!,BO$1)
+SUMIFS(#REF!,#REF!,"Lấy",#REF!,BO$2,#REF!,BO$3,#REF!,BO$1,#REF!,$L123)</f>
        <v>#REF!</v>
      </c>
      <c r="BP123" s="335" t="e">
        <f>SUMIFS(#REF!,#REF!,BP$2,#REF!,BP$3,#REF!,$L123,#REF!,BP$1)
+SUMIFS(#REF!,#REF!,BP$2,#REF!,BP$3,#REF!,$L123,#REF!,BP$1)
+SUMIFS(#REF!,#REF!,"Lấy",#REF!,BP$2,#REF!,BP$3,#REF!,BP$1,#REF!,$L123)</f>
        <v>#REF!</v>
      </c>
      <c r="BQ123" s="335" t="e">
        <f>SUMIFS(#REF!,#REF!,BQ$2,#REF!,BQ$3,#REF!,$L123,#REF!,BQ$1)
+SUMIFS(#REF!,#REF!,BQ$2,#REF!,BQ$3,#REF!,$L123,#REF!,BQ$1)
+SUMIFS(#REF!,#REF!,"Lấy",#REF!,BQ$2,#REF!,BQ$3,#REF!,BQ$1,#REF!,$L123)</f>
        <v>#REF!</v>
      </c>
      <c r="BR123" s="335" t="e">
        <f>SUMIFS(#REF!,#REF!,BR$2,#REF!,BR$3,#REF!,$L123,#REF!,BR$1)
+SUMIFS(#REF!,#REF!,BR$2,#REF!,BR$3,#REF!,$L123,#REF!,BR$1)
+SUMIFS(#REF!,#REF!,"Lấy",#REF!,BR$2,#REF!,BR$3,#REF!,BR$1,#REF!,$L123)</f>
        <v>#REF!</v>
      </c>
      <c r="BS123" s="335" t="e">
        <f>SUMIFS(#REF!,#REF!,BS$2,#REF!,BS$3,#REF!,$L123,#REF!,BS$1)
+SUMIFS(#REF!,#REF!,BS$2,#REF!,BS$3,#REF!,$L123,#REF!,BS$1)
+SUMIFS(#REF!,#REF!,"Lấy",#REF!,BS$2,#REF!,BS$3,#REF!,BS$1,#REF!,$L123)</f>
        <v>#REF!</v>
      </c>
      <c r="BT123" s="336" t="e">
        <f t="shared" si="12"/>
        <v>#REF!</v>
      </c>
      <c r="BV123" s="331">
        <v>0</v>
      </c>
      <c r="BW123" s="331">
        <v>0</v>
      </c>
      <c r="BX123" s="331">
        <v>0</v>
      </c>
      <c r="BY123" s="331">
        <v>0</v>
      </c>
      <c r="BZ123" s="331">
        <v>0</v>
      </c>
      <c r="CA123" s="331">
        <v>0</v>
      </c>
      <c r="CB123" s="331">
        <v>0</v>
      </c>
      <c r="CC123" s="331">
        <v>0</v>
      </c>
      <c r="CD123" s="331">
        <v>0</v>
      </c>
      <c r="CE123" s="331">
        <v>0</v>
      </c>
      <c r="CF123" s="331">
        <v>0</v>
      </c>
      <c r="CG123" s="331">
        <v>0</v>
      </c>
      <c r="CH123" s="336">
        <f t="shared" si="13"/>
        <v>0</v>
      </c>
      <c r="CI123" s="377">
        <f t="shared" si="14"/>
        <v>0</v>
      </c>
      <c r="CJ123" s="331">
        <v>0</v>
      </c>
      <c r="CK123" s="331">
        <v>0</v>
      </c>
      <c r="CL123" s="331">
        <v>0</v>
      </c>
      <c r="CM123" s="331">
        <v>0</v>
      </c>
      <c r="CN123" s="331">
        <v>0</v>
      </c>
      <c r="CO123" s="335"/>
      <c r="CP123" s="335"/>
      <c r="CQ123" s="335"/>
      <c r="CR123" s="335"/>
      <c r="CS123" s="335"/>
      <c r="CT123" s="335"/>
      <c r="CU123" s="335"/>
      <c r="CV123" s="336">
        <f t="shared" si="15"/>
        <v>0</v>
      </c>
      <c r="CX123" s="1033"/>
    </row>
    <row r="124" spans="1:102" s="3" customFormat="1" ht="27.6" x14ac:dyDescent="0.25">
      <c r="A124" s="191"/>
      <c r="B124" s="212">
        <f>IF(C124=0,"",MAX($B$7:B123)+1)</f>
        <v>116</v>
      </c>
      <c r="C124" s="1035">
        <v>6428004110</v>
      </c>
      <c r="D124" s="205" t="str">
        <f>_xlfn.XLOOKUP(C124,'COA_DTGroup_Update 20260428'!$C$410:$C$854,'COA_DTGroup_Update 20260428'!$A$410:$A$854,"")</f>
        <v>Chi phí dùng thử sản phẩm</v>
      </c>
      <c r="E124" s="205"/>
      <c r="F124" s="1035" t="s">
        <v>906</v>
      </c>
      <c r="G124" s="205" t="s">
        <v>905</v>
      </c>
      <c r="H124" s="200">
        <f>VLOOKUP(C124,'COA_DTGroup_Update 20260428'!C:D,2,0)</f>
        <v>642</v>
      </c>
      <c r="I124" s="200">
        <v>51</v>
      </c>
      <c r="J124" s="201" t="s">
        <v>341</v>
      </c>
      <c r="K124" s="223" t="s">
        <v>226</v>
      </c>
      <c r="L124" s="286" t="s">
        <v>2224</v>
      </c>
      <c r="M124" s="287" t="s">
        <v>2260</v>
      </c>
      <c r="N124" s="284"/>
      <c r="O124" s="284" t="s">
        <v>2224</v>
      </c>
      <c r="P124" s="1" t="b">
        <v>0</v>
      </c>
      <c r="R124" s="335" t="e">
        <f>SUMIFS(#REF!,#REF!,R$2,#REF!,R$3,#REF!,$L124,#REF!,R$1)
+SUMIFS(#REF!,#REF!,R$2,#REF!,R$3,#REF!,$L124,#REF!,R$1)
+SUMIFS(#REF!,#REF!,"Lấy",#REF!,R$2,#REF!,R$3,#REF!,R$1,#REF!,$L124)</f>
        <v>#REF!</v>
      </c>
      <c r="S124" s="335" t="e">
        <f>SUMIFS(#REF!,#REF!,S$2,#REF!,S$3,#REF!,$L124,#REF!,S$1)
+SUMIFS(#REF!,#REF!,S$2,#REF!,S$3,#REF!,$L124,#REF!,S$1)
+SUMIFS(#REF!,#REF!,"Lấy",#REF!,S$2,#REF!,S$3,#REF!,S$1,#REF!,$L124)</f>
        <v>#REF!</v>
      </c>
      <c r="T124" s="335" t="e">
        <f>SUMIFS(#REF!,#REF!,T$2,#REF!,T$3,#REF!,$L124,#REF!,T$1)
+SUMIFS(#REF!,#REF!,T$2,#REF!,T$3,#REF!,$L124,#REF!,T$1)
+SUMIFS(#REF!,#REF!,"Lấy",#REF!,T$2,#REF!,T$3,#REF!,T$1,#REF!,$L124)</f>
        <v>#REF!</v>
      </c>
      <c r="U124" s="335" t="e">
        <f>SUMIFS(#REF!,#REF!,U$2,#REF!,U$3,#REF!,$L124,#REF!,U$1)
+SUMIFS(#REF!,#REF!,U$2,#REF!,U$3,#REF!,$L124,#REF!,U$1)
+SUMIFS(#REF!,#REF!,"Lấy",#REF!,U$2,#REF!,U$3,#REF!,U$1,#REF!,$L124)</f>
        <v>#REF!</v>
      </c>
      <c r="V124" s="335" t="e">
        <f>SUMIFS(#REF!,#REF!,V$2,#REF!,V$3,#REF!,$L124,#REF!,V$1)
+SUMIFS(#REF!,#REF!,V$2,#REF!,V$3,#REF!,$L124,#REF!,V$1)
+SUMIFS(#REF!,#REF!,"Lấy",#REF!,V$2,#REF!,V$3,#REF!,V$1,#REF!,$L124)</f>
        <v>#REF!</v>
      </c>
      <c r="W124" s="335" t="e">
        <f>SUMIFS(#REF!,#REF!,W$2,#REF!,W$3,#REF!,$L124,#REF!,W$1)
+SUMIFS(#REF!,#REF!,W$2,#REF!,W$3,#REF!,$L124,#REF!,W$1)
+SUMIFS(#REF!,#REF!,"Lấy",#REF!,W$2,#REF!,W$3,#REF!,W$1,#REF!,$L124)</f>
        <v>#REF!</v>
      </c>
      <c r="X124" s="335" t="e">
        <f>SUMIFS(#REF!,#REF!,X$2,#REF!,X$3,#REF!,$L124,#REF!,X$1)
+SUMIFS(#REF!,#REF!,X$2,#REF!,X$3,#REF!,$L124,#REF!,X$1)
+SUMIFS(#REF!,#REF!,"Lấy",#REF!,X$2,#REF!,X$3,#REF!,X$1,#REF!,$L124)</f>
        <v>#REF!</v>
      </c>
      <c r="Y124" s="335" t="e">
        <f>SUMIFS(#REF!,#REF!,Y$2,#REF!,Y$3,#REF!,$L124,#REF!,Y$1)
+SUMIFS(#REF!,#REF!,Y$2,#REF!,Y$3,#REF!,$L124,#REF!,Y$1)
+SUMIFS(#REF!,#REF!,"Lấy",#REF!,Y$2,#REF!,Y$3,#REF!,Y$1,#REF!,$L124)</f>
        <v>#REF!</v>
      </c>
      <c r="Z124" s="335" t="e">
        <f>SUMIFS(#REF!,#REF!,Z$2,#REF!,Z$3,#REF!,$L124,#REF!,Z$1)
+SUMIFS(#REF!,#REF!,Z$2,#REF!,Z$3,#REF!,$L124,#REF!,Z$1)
+SUMIFS(#REF!,#REF!,"Lấy",#REF!,Z$2,#REF!,Z$3,#REF!,Z$1,#REF!,$L124)</f>
        <v>#REF!</v>
      </c>
      <c r="AA124" s="335" t="e">
        <f>SUMIFS(#REF!,#REF!,AA$2,#REF!,AA$3,#REF!,$L124,#REF!,AA$1)
+SUMIFS(#REF!,#REF!,AA$2,#REF!,AA$3,#REF!,$L124,#REF!,AA$1)
+SUMIFS(#REF!,#REF!,"Lấy",#REF!,AA$2,#REF!,AA$3,#REF!,AA$1,#REF!,$L124)</f>
        <v>#REF!</v>
      </c>
      <c r="AB124" s="335" t="e">
        <f>SUMIFS(#REF!,#REF!,AB$2,#REF!,AB$3,#REF!,$L124,#REF!,AB$1)
+SUMIFS(#REF!,#REF!,AB$2,#REF!,AB$3,#REF!,$L124,#REF!,AB$1)
+SUMIFS(#REF!,#REF!,"Lấy",#REF!,AB$2,#REF!,AB$3,#REF!,AB$1,#REF!,$L124)</f>
        <v>#REF!</v>
      </c>
      <c r="AC124" s="335" t="e">
        <f>SUMIFS(#REF!,#REF!,AC$2,#REF!,AC$3,#REF!,$L124,#REF!,AC$1)
+SUMIFS(#REF!,#REF!,AC$2,#REF!,AC$3,#REF!,$L124,#REF!,AC$1)
+SUMIFS(#REF!,#REF!,"Lấy",#REF!,AC$2,#REF!,AC$3,#REF!,AC$1,#REF!,$L124)</f>
        <v>#REF!</v>
      </c>
      <c r="AD124" s="336" t="e">
        <f t="shared" si="9"/>
        <v>#REF!</v>
      </c>
      <c r="AF124" s="335" t="e">
        <f>SUMIFS(#REF!,#REF!,AF$2,#REF!,AF$3,#REF!,$L124,#REF!,AF$1)
+SUMIFS(#REF!,#REF!,AF$2,#REF!,AF$3,#REF!,$L124,#REF!,AF$1)
+SUMIFS(#REF!,#REF!,"Lấy",#REF!,AF$2,#REF!,AF$3,#REF!,AF$1,#REF!,$L124)</f>
        <v>#REF!</v>
      </c>
      <c r="AG124" s="335" t="e">
        <f>SUMIFS(#REF!,#REF!,AG$2,#REF!,AG$3,#REF!,$L124,#REF!,AG$1)
+SUMIFS(#REF!,#REF!,AG$2,#REF!,AG$3,#REF!,$L124,#REF!,AG$1)
+SUMIFS(#REF!,#REF!,"Lấy",#REF!,AG$2,#REF!,AG$3,#REF!,AG$1,#REF!,$L124)</f>
        <v>#REF!</v>
      </c>
      <c r="AH124" s="335" t="e">
        <f>SUMIFS(#REF!,#REF!,AH$2,#REF!,AH$3,#REF!,$L124,#REF!,AH$1)
+SUMIFS(#REF!,#REF!,AH$2,#REF!,AH$3,#REF!,$L124,#REF!,AH$1)
+SUMIFS(#REF!,#REF!,"Lấy",#REF!,AH$2,#REF!,AH$3,#REF!,AH$1,#REF!,$L124)</f>
        <v>#REF!</v>
      </c>
      <c r="AI124" s="335" t="e">
        <f>SUMIFS(#REF!,#REF!,AI$2,#REF!,AI$3,#REF!,$L124,#REF!,AI$1)
+SUMIFS(#REF!,#REF!,AI$2,#REF!,AI$3,#REF!,$L124,#REF!,AI$1)
+SUMIFS(#REF!,#REF!,"Lấy",#REF!,AI$2,#REF!,AI$3,#REF!,AI$1,#REF!,$L124)</f>
        <v>#REF!</v>
      </c>
      <c r="AJ124" s="335" t="e">
        <f>SUMIFS(#REF!,#REF!,AJ$2,#REF!,AJ$3,#REF!,$L124,#REF!,AJ$1)
+SUMIFS(#REF!,#REF!,AJ$2,#REF!,AJ$3,#REF!,$L124,#REF!,AJ$1)
+SUMIFS(#REF!,#REF!,"Lấy",#REF!,AJ$2,#REF!,AJ$3,#REF!,AJ$1,#REF!,$L124)</f>
        <v>#REF!</v>
      </c>
      <c r="AK124" s="335" t="e">
        <f>SUMIFS(#REF!,#REF!,AK$2,#REF!,AK$3,#REF!,$L124,#REF!,AK$1)
+SUMIFS(#REF!,#REF!,AK$2,#REF!,AK$3,#REF!,$L124,#REF!,AK$1)
+SUMIFS(#REF!,#REF!,"Lấy",#REF!,AK$2,#REF!,AK$3,#REF!,AK$1,#REF!,$L124)</f>
        <v>#REF!</v>
      </c>
      <c r="AL124" s="335" t="e">
        <f>SUMIFS(#REF!,#REF!,AL$2,#REF!,AL$3,#REF!,$L124,#REF!,AL$1)
+SUMIFS(#REF!,#REF!,AL$2,#REF!,AL$3,#REF!,$L124,#REF!,AL$1)
+SUMIFS(#REF!,#REF!,"Lấy",#REF!,AL$2,#REF!,AL$3,#REF!,AL$1,#REF!,$L124)</f>
        <v>#REF!</v>
      </c>
      <c r="AM124" s="335" t="e">
        <f>SUMIFS(#REF!,#REF!,AM$2,#REF!,AM$3,#REF!,$L124,#REF!,AM$1)
+SUMIFS(#REF!,#REF!,AM$2,#REF!,AM$3,#REF!,$L124,#REF!,AM$1)
+SUMIFS(#REF!,#REF!,"Lấy",#REF!,AM$2,#REF!,AM$3,#REF!,AM$1,#REF!,$L124)</f>
        <v>#REF!</v>
      </c>
      <c r="AN124" s="335" t="e">
        <f>SUMIFS(#REF!,#REF!,AN$2,#REF!,AN$3,#REF!,$L124,#REF!,AN$1)
+SUMIFS(#REF!,#REF!,AN$2,#REF!,AN$3,#REF!,$L124,#REF!,AN$1)
+SUMIFS(#REF!,#REF!,"Lấy",#REF!,AN$2,#REF!,AN$3,#REF!,AN$1,#REF!,$L124)</f>
        <v>#REF!</v>
      </c>
      <c r="AO124" s="335" t="e">
        <f>SUMIFS(#REF!,#REF!,AO$2,#REF!,AO$3,#REF!,$L124,#REF!,AO$1)
+SUMIFS(#REF!,#REF!,AO$2,#REF!,AO$3,#REF!,$L124,#REF!,AO$1)
+SUMIFS(#REF!,#REF!,"Lấy",#REF!,AO$2,#REF!,AO$3,#REF!,AO$1,#REF!,$L124)</f>
        <v>#REF!</v>
      </c>
      <c r="AP124" s="335" t="e">
        <f>SUMIFS(#REF!,#REF!,AP$2,#REF!,AP$3,#REF!,$L124,#REF!,AP$1)
+SUMIFS(#REF!,#REF!,AP$2,#REF!,AP$3,#REF!,$L124,#REF!,AP$1)
+SUMIFS(#REF!,#REF!,"Lấy",#REF!,AP$2,#REF!,AP$3,#REF!,AP$1,#REF!,$L124)</f>
        <v>#REF!</v>
      </c>
      <c r="AQ124" s="335" t="e">
        <f>SUMIFS(#REF!,#REF!,AQ$2,#REF!,AQ$3,#REF!,$L124,#REF!,AQ$1)
+SUMIFS(#REF!,#REF!,AQ$2,#REF!,AQ$3,#REF!,$L124,#REF!,AQ$1)
+SUMIFS(#REF!,#REF!,"Lấy",#REF!,AQ$2,#REF!,AQ$3,#REF!,AQ$1,#REF!,$L124)</f>
        <v>#REF!</v>
      </c>
      <c r="AR124" s="336" t="e">
        <f t="shared" si="10"/>
        <v>#REF!</v>
      </c>
      <c r="AT124" s="335" t="e">
        <f>SUMIFS(#REF!,#REF!,AT$2,#REF!,AT$3,#REF!,$L124,#REF!,AT$1)
+SUMIFS(#REF!,#REF!,AT$2,#REF!,AT$3,#REF!,$L124,#REF!,AT$1)
+SUMIFS(#REF!,#REF!,"Lấy",#REF!,AT$2,#REF!,AT$3,#REF!,AT$1,#REF!,$L124)</f>
        <v>#REF!</v>
      </c>
      <c r="AU124" s="335" t="e">
        <f>SUMIFS(#REF!,#REF!,AU$2,#REF!,AU$3,#REF!,$L124,#REF!,AU$1)
+SUMIFS(#REF!,#REF!,AU$2,#REF!,AU$3,#REF!,$L124,#REF!,AU$1)
+SUMIFS(#REF!,#REF!,"Lấy",#REF!,AU$2,#REF!,AU$3,#REF!,AU$1,#REF!,$L124)</f>
        <v>#REF!</v>
      </c>
      <c r="AV124" s="335" t="e">
        <f>SUMIFS(#REF!,#REF!,AV$2,#REF!,AV$3,#REF!,$L124,#REF!,AV$1)
+SUMIFS(#REF!,#REF!,AV$2,#REF!,AV$3,#REF!,$L124,#REF!,AV$1)
+SUMIFS(#REF!,#REF!,"Lấy",#REF!,AV$2,#REF!,AV$3,#REF!,AV$1,#REF!,$L124)</f>
        <v>#REF!</v>
      </c>
      <c r="AW124" s="335" t="e">
        <f>SUMIFS(#REF!,#REF!,AW$2,#REF!,AW$3,#REF!,$L124,#REF!,AW$1)
+SUMIFS(#REF!,#REF!,AW$2,#REF!,AW$3,#REF!,$L124,#REF!,AW$1)
+SUMIFS(#REF!,#REF!,"Lấy",#REF!,AW$2,#REF!,AW$3,#REF!,AW$1,#REF!,$L124)</f>
        <v>#REF!</v>
      </c>
      <c r="AX124" s="335" t="e">
        <f>SUMIFS(#REF!,#REF!,AX$2,#REF!,AX$3,#REF!,$L124,#REF!,AX$1)
+SUMIFS(#REF!,#REF!,AX$2,#REF!,AX$3,#REF!,$L124,#REF!,AX$1)
+SUMIFS(#REF!,#REF!,"Lấy",#REF!,AX$2,#REF!,AX$3,#REF!,AX$1,#REF!,$L124)</f>
        <v>#REF!</v>
      </c>
      <c r="AY124" s="335" t="e">
        <f>SUMIFS(#REF!,#REF!,AY$2,#REF!,AY$3,#REF!,$L124,#REF!,AY$1)
+SUMIFS(#REF!,#REF!,AY$2,#REF!,AY$3,#REF!,$L124,#REF!,AY$1)
+SUMIFS(#REF!,#REF!,"Lấy",#REF!,AY$2,#REF!,AY$3,#REF!,AY$1,#REF!,$L124)</f>
        <v>#REF!</v>
      </c>
      <c r="AZ124" s="335" t="e">
        <f>SUMIFS(#REF!,#REF!,AZ$2,#REF!,AZ$3,#REF!,$L124,#REF!,AZ$1)
+SUMIFS(#REF!,#REF!,AZ$2,#REF!,AZ$3,#REF!,$L124,#REF!,AZ$1)
+SUMIFS(#REF!,#REF!,"Lấy",#REF!,AZ$2,#REF!,AZ$3,#REF!,AZ$1,#REF!,$L124)</f>
        <v>#REF!</v>
      </c>
      <c r="BA124" s="335" t="e">
        <f>SUMIFS(#REF!,#REF!,BA$2,#REF!,BA$3,#REF!,$L124,#REF!,BA$1)
+SUMIFS(#REF!,#REF!,BA$2,#REF!,BA$3,#REF!,$L124,#REF!,BA$1)
+SUMIFS(#REF!,#REF!,"Lấy",#REF!,BA$2,#REF!,BA$3,#REF!,BA$1,#REF!,$L124)</f>
        <v>#REF!</v>
      </c>
      <c r="BB124" s="335" t="e">
        <f>SUMIFS(#REF!,#REF!,BB$2,#REF!,BB$3,#REF!,$L124,#REF!,BB$1)
+SUMIFS(#REF!,#REF!,BB$2,#REF!,BB$3,#REF!,$L124,#REF!,BB$1)
+SUMIFS(#REF!,#REF!,"Lấy",#REF!,BB$2,#REF!,BB$3,#REF!,BB$1,#REF!,$L124)</f>
        <v>#REF!</v>
      </c>
      <c r="BC124" s="335" t="e">
        <f>SUMIFS(#REF!,#REF!,BC$2,#REF!,BC$3,#REF!,$L124,#REF!,BC$1)
+SUMIFS(#REF!,#REF!,BC$2,#REF!,BC$3,#REF!,$L124,#REF!,BC$1)
+SUMIFS(#REF!,#REF!,"Lấy",#REF!,BC$2,#REF!,BC$3,#REF!,BC$1,#REF!,$L124)</f>
        <v>#REF!</v>
      </c>
      <c r="BD124" s="335" t="e">
        <f>SUMIFS(#REF!,#REF!,BD$2,#REF!,BD$3,#REF!,$L124,#REF!,BD$1)
+SUMIFS(#REF!,#REF!,BD$2,#REF!,BD$3,#REF!,$L124,#REF!,BD$1)
+SUMIFS(#REF!,#REF!,"Lấy",#REF!,BD$2,#REF!,BD$3,#REF!,BD$1,#REF!,$L124)</f>
        <v>#REF!</v>
      </c>
      <c r="BE124" s="335" t="e">
        <f>SUMIFS(#REF!,#REF!,BE$2,#REF!,BE$3,#REF!,$L124,#REF!,BE$1)
+SUMIFS(#REF!,#REF!,BE$2,#REF!,BE$3,#REF!,$L124,#REF!,BE$1)
+SUMIFS(#REF!,#REF!,"Lấy",#REF!,BE$2,#REF!,BE$3,#REF!,BE$1,#REF!,$L124)</f>
        <v>#REF!</v>
      </c>
      <c r="BF124" s="336" t="e">
        <f t="shared" si="11"/>
        <v>#REF!</v>
      </c>
      <c r="BH124" s="335" t="e">
        <f>SUMIFS(#REF!,#REF!,BH$2,#REF!,BH$3,#REF!,$L124,#REF!,BH$1)
+SUMIFS(#REF!,#REF!,BH$2,#REF!,BH$3,#REF!,$L124,#REF!,BH$1)
+SUMIFS(#REF!,#REF!,"Lấy",#REF!,BH$2,#REF!,BH$3,#REF!,BH$1,#REF!,$L124)</f>
        <v>#REF!</v>
      </c>
      <c r="BI124" s="335" t="e">
        <f>SUMIFS(#REF!,#REF!,BI$2,#REF!,BI$3,#REF!,$L124,#REF!,BI$1)
+SUMIFS(#REF!,#REF!,BI$2,#REF!,BI$3,#REF!,$L124,#REF!,BI$1)
+SUMIFS(#REF!,#REF!,"Lấy",#REF!,BI$2,#REF!,BI$3,#REF!,BI$1,#REF!,$L124)</f>
        <v>#REF!</v>
      </c>
      <c r="BJ124" s="335" t="e">
        <f>SUMIFS(#REF!,#REF!,BJ$2,#REF!,BJ$3,#REF!,$L124,#REF!,BJ$1)
+SUMIFS(#REF!,#REF!,BJ$2,#REF!,BJ$3,#REF!,$L124,#REF!,BJ$1)
+SUMIFS(#REF!,#REF!,"Lấy",#REF!,BJ$2,#REF!,BJ$3,#REF!,BJ$1,#REF!,$L124)</f>
        <v>#REF!</v>
      </c>
      <c r="BK124" s="335" t="e">
        <f>SUMIFS(#REF!,#REF!,BK$2,#REF!,BK$3,#REF!,$L124,#REF!,BK$1)
+SUMIFS(#REF!,#REF!,BK$2,#REF!,BK$3,#REF!,$L124,#REF!,BK$1)
+SUMIFS(#REF!,#REF!,"Lấy",#REF!,BK$2,#REF!,BK$3,#REF!,BK$1,#REF!,$L124)</f>
        <v>#REF!</v>
      </c>
      <c r="BL124" s="335" t="e">
        <f>SUMIFS(#REF!,#REF!,BL$2,#REF!,BL$3,#REF!,$L124,#REF!,BL$1)
+SUMIFS(#REF!,#REF!,BL$2,#REF!,BL$3,#REF!,$L124,#REF!,BL$1)
+SUMIFS(#REF!,#REF!,"Lấy",#REF!,BL$2,#REF!,BL$3,#REF!,BL$1,#REF!,$L124)</f>
        <v>#REF!</v>
      </c>
      <c r="BM124" s="335" t="e">
        <f>SUMIFS(#REF!,#REF!,BM$2,#REF!,BM$3,#REF!,$L124,#REF!,BM$1)
+SUMIFS(#REF!,#REF!,BM$2,#REF!,BM$3,#REF!,$L124,#REF!,BM$1)
+SUMIFS(#REF!,#REF!,"Lấy",#REF!,BM$2,#REF!,BM$3,#REF!,BM$1,#REF!,$L124)</f>
        <v>#REF!</v>
      </c>
      <c r="BN124" s="335" t="e">
        <f>SUMIFS(#REF!,#REF!,BN$2,#REF!,BN$3,#REF!,$L124,#REF!,BN$1)
+SUMIFS(#REF!,#REF!,BN$2,#REF!,BN$3,#REF!,$L124,#REF!,BN$1)
+SUMIFS(#REF!,#REF!,"Lấy",#REF!,BN$2,#REF!,BN$3,#REF!,BN$1,#REF!,$L124)</f>
        <v>#REF!</v>
      </c>
      <c r="BO124" s="335" t="e">
        <f>SUMIFS(#REF!,#REF!,BO$2,#REF!,BO$3,#REF!,$L124,#REF!,BO$1)
+SUMIFS(#REF!,#REF!,BO$2,#REF!,BO$3,#REF!,$L124,#REF!,BO$1)
+SUMIFS(#REF!,#REF!,"Lấy",#REF!,BO$2,#REF!,BO$3,#REF!,BO$1,#REF!,$L124)</f>
        <v>#REF!</v>
      </c>
      <c r="BP124" s="335" t="e">
        <f>SUMIFS(#REF!,#REF!,BP$2,#REF!,BP$3,#REF!,$L124,#REF!,BP$1)
+SUMIFS(#REF!,#REF!,BP$2,#REF!,BP$3,#REF!,$L124,#REF!,BP$1)
+SUMIFS(#REF!,#REF!,"Lấy",#REF!,BP$2,#REF!,BP$3,#REF!,BP$1,#REF!,$L124)</f>
        <v>#REF!</v>
      </c>
      <c r="BQ124" s="335" t="e">
        <f>SUMIFS(#REF!,#REF!,BQ$2,#REF!,BQ$3,#REF!,$L124,#REF!,BQ$1)
+SUMIFS(#REF!,#REF!,BQ$2,#REF!,BQ$3,#REF!,$L124,#REF!,BQ$1)
+SUMIFS(#REF!,#REF!,"Lấy",#REF!,BQ$2,#REF!,BQ$3,#REF!,BQ$1,#REF!,$L124)</f>
        <v>#REF!</v>
      </c>
      <c r="BR124" s="335" t="e">
        <f>SUMIFS(#REF!,#REF!,BR$2,#REF!,BR$3,#REF!,$L124,#REF!,BR$1)
+SUMIFS(#REF!,#REF!,BR$2,#REF!,BR$3,#REF!,$L124,#REF!,BR$1)
+SUMIFS(#REF!,#REF!,"Lấy",#REF!,BR$2,#REF!,BR$3,#REF!,BR$1,#REF!,$L124)</f>
        <v>#REF!</v>
      </c>
      <c r="BS124" s="335" t="e">
        <f>SUMIFS(#REF!,#REF!,BS$2,#REF!,BS$3,#REF!,$L124,#REF!,BS$1)
+SUMIFS(#REF!,#REF!,BS$2,#REF!,BS$3,#REF!,$L124,#REF!,BS$1)
+SUMIFS(#REF!,#REF!,"Lấy",#REF!,BS$2,#REF!,BS$3,#REF!,BS$1,#REF!,$L124)</f>
        <v>#REF!</v>
      </c>
      <c r="BT124" s="336" t="e">
        <f t="shared" si="12"/>
        <v>#REF!</v>
      </c>
      <c r="BV124" s="331">
        <v>0</v>
      </c>
      <c r="BW124" s="331">
        <v>0</v>
      </c>
      <c r="BX124" s="331">
        <v>0</v>
      </c>
      <c r="BY124" s="331">
        <v>0</v>
      </c>
      <c r="BZ124" s="331">
        <v>0</v>
      </c>
      <c r="CA124" s="331">
        <v>0</v>
      </c>
      <c r="CB124" s="331">
        <v>0</v>
      </c>
      <c r="CC124" s="331">
        <v>0</v>
      </c>
      <c r="CD124" s="331">
        <v>0</v>
      </c>
      <c r="CE124" s="331">
        <v>0</v>
      </c>
      <c r="CF124" s="331">
        <v>0</v>
      </c>
      <c r="CG124" s="331">
        <v>0</v>
      </c>
      <c r="CH124" s="336">
        <f t="shared" si="13"/>
        <v>0</v>
      </c>
      <c r="CI124" s="377">
        <f t="shared" si="14"/>
        <v>0</v>
      </c>
      <c r="CJ124" s="331">
        <v>0</v>
      </c>
      <c r="CK124" s="331">
        <v>0</v>
      </c>
      <c r="CL124" s="331">
        <v>0</v>
      </c>
      <c r="CM124" s="331">
        <v>0</v>
      </c>
      <c r="CN124" s="331">
        <v>0</v>
      </c>
      <c r="CO124" s="335"/>
      <c r="CP124" s="335"/>
      <c r="CQ124" s="335"/>
      <c r="CR124" s="335"/>
      <c r="CS124" s="335"/>
      <c r="CT124" s="335"/>
      <c r="CU124" s="335"/>
      <c r="CV124" s="336">
        <f t="shared" si="15"/>
        <v>0</v>
      </c>
      <c r="CX124" s="1033"/>
    </row>
    <row r="125" spans="1:102" ht="27.6" x14ac:dyDescent="0.25">
      <c r="B125" s="172">
        <f>IF(C125=0,"",MAX($B$7:B124)+1)</f>
        <v>117</v>
      </c>
      <c r="C125" s="21">
        <v>6272004805</v>
      </c>
      <c r="D125" s="9" t="str">
        <f>_xlfn.XLOOKUP(C125,'COA_DTGroup_Update 20260428'!$C$410:$C$854,'COA_DTGroup_Update 20260428'!$A$410:$A$854,"")</f>
        <v>Chi phí thử khuôn,máy</v>
      </c>
      <c r="E125" s="9" t="s">
        <v>342</v>
      </c>
      <c r="F125" s="21" t="s">
        <v>907</v>
      </c>
      <c r="G125" s="171"/>
      <c r="H125" s="179">
        <f>VLOOKUP(C125,'COA_DTGroup_Update 20260428'!C:D,2,0)</f>
        <v>627</v>
      </c>
      <c r="I125" s="179">
        <v>52</v>
      </c>
      <c r="J125" s="198" t="s">
        <v>342</v>
      </c>
      <c r="K125" s="222" t="s">
        <v>226</v>
      </c>
      <c r="L125" s="286" t="s">
        <v>716</v>
      </c>
      <c r="M125" s="287" t="s">
        <v>2260</v>
      </c>
      <c r="N125" s="1039"/>
      <c r="O125" s="1039" t="s">
        <v>716</v>
      </c>
      <c r="P125" s="1" t="b">
        <v>1</v>
      </c>
      <c r="R125" s="333" t="e">
        <f>SUMIFS(#REF!,#REF!,R$2,#REF!,R$3,#REF!,$L125,#REF!,R$1)
+SUMIFS(#REF!,#REF!,R$2,#REF!,R$3,#REF!,$L125,#REF!,R$1)
+SUMIFS(#REF!,#REF!,"Lấy",#REF!,R$2,#REF!,R$3,#REF!,R$1,#REF!,$L125)</f>
        <v>#REF!</v>
      </c>
      <c r="S125" s="333" t="e">
        <f>SUMIFS(#REF!,#REF!,S$2,#REF!,S$3,#REF!,$L125,#REF!,S$1)
+SUMIFS(#REF!,#REF!,S$2,#REF!,S$3,#REF!,$L125,#REF!,S$1)
+SUMIFS(#REF!,#REF!,"Lấy",#REF!,S$2,#REF!,S$3,#REF!,S$1,#REF!,$L125)</f>
        <v>#REF!</v>
      </c>
      <c r="T125" s="333" t="e">
        <f>SUMIFS(#REF!,#REF!,T$2,#REF!,T$3,#REF!,$L125,#REF!,T$1)
+SUMIFS(#REF!,#REF!,T$2,#REF!,T$3,#REF!,$L125,#REF!,T$1)
+SUMIFS(#REF!,#REF!,"Lấy",#REF!,T$2,#REF!,T$3,#REF!,T$1,#REF!,$L125)</f>
        <v>#REF!</v>
      </c>
      <c r="U125" s="333" t="e">
        <f>SUMIFS(#REF!,#REF!,U$2,#REF!,U$3,#REF!,$L125,#REF!,U$1)
+SUMIFS(#REF!,#REF!,U$2,#REF!,U$3,#REF!,$L125,#REF!,U$1)
+SUMIFS(#REF!,#REF!,"Lấy",#REF!,U$2,#REF!,U$3,#REF!,U$1,#REF!,$L125)</f>
        <v>#REF!</v>
      </c>
      <c r="V125" s="333" t="e">
        <f>SUMIFS(#REF!,#REF!,V$2,#REF!,V$3,#REF!,$L125,#REF!,V$1)
+SUMIFS(#REF!,#REF!,V$2,#REF!,V$3,#REF!,$L125,#REF!,V$1)
+SUMIFS(#REF!,#REF!,"Lấy",#REF!,V$2,#REF!,V$3,#REF!,V$1,#REF!,$L125)</f>
        <v>#REF!</v>
      </c>
      <c r="W125" s="333" t="e">
        <f>SUMIFS(#REF!,#REF!,W$2,#REF!,W$3,#REF!,$L125,#REF!,W$1)
+SUMIFS(#REF!,#REF!,W$2,#REF!,W$3,#REF!,$L125,#REF!,W$1)
+SUMIFS(#REF!,#REF!,"Lấy",#REF!,W$2,#REF!,W$3,#REF!,W$1,#REF!,$L125)</f>
        <v>#REF!</v>
      </c>
      <c r="X125" s="333" t="e">
        <f>SUMIFS(#REF!,#REF!,X$2,#REF!,X$3,#REF!,$L125,#REF!,X$1)
+SUMIFS(#REF!,#REF!,X$2,#REF!,X$3,#REF!,$L125,#REF!,X$1)
+SUMIFS(#REF!,#REF!,"Lấy",#REF!,X$2,#REF!,X$3,#REF!,X$1,#REF!,$L125)</f>
        <v>#REF!</v>
      </c>
      <c r="Y125" s="333" t="e">
        <f>SUMIFS(#REF!,#REF!,Y$2,#REF!,Y$3,#REF!,$L125,#REF!,Y$1)
+SUMIFS(#REF!,#REF!,Y$2,#REF!,Y$3,#REF!,$L125,#REF!,Y$1)
+SUMIFS(#REF!,#REF!,"Lấy",#REF!,Y$2,#REF!,Y$3,#REF!,Y$1,#REF!,$L125)</f>
        <v>#REF!</v>
      </c>
      <c r="Z125" s="333" t="e">
        <f>SUMIFS(#REF!,#REF!,Z$2,#REF!,Z$3,#REF!,$L125,#REF!,Z$1)
+SUMIFS(#REF!,#REF!,Z$2,#REF!,Z$3,#REF!,$L125,#REF!,Z$1)
+SUMIFS(#REF!,#REF!,"Lấy",#REF!,Z$2,#REF!,Z$3,#REF!,Z$1,#REF!,$L125)</f>
        <v>#REF!</v>
      </c>
      <c r="AA125" s="333" t="e">
        <f>SUMIFS(#REF!,#REF!,AA$2,#REF!,AA$3,#REF!,$L125,#REF!,AA$1)
+SUMIFS(#REF!,#REF!,AA$2,#REF!,AA$3,#REF!,$L125,#REF!,AA$1)
+SUMIFS(#REF!,#REF!,"Lấy",#REF!,AA$2,#REF!,AA$3,#REF!,AA$1,#REF!,$L125)</f>
        <v>#REF!</v>
      </c>
      <c r="AB125" s="333" t="e">
        <f>SUMIFS(#REF!,#REF!,AB$2,#REF!,AB$3,#REF!,$L125,#REF!,AB$1)
+SUMIFS(#REF!,#REF!,AB$2,#REF!,AB$3,#REF!,$L125,#REF!,AB$1)
+SUMIFS(#REF!,#REF!,"Lấy",#REF!,AB$2,#REF!,AB$3,#REF!,AB$1,#REF!,$L125)</f>
        <v>#REF!</v>
      </c>
      <c r="AC125" s="333" t="e">
        <f>SUMIFS(#REF!,#REF!,AC$2,#REF!,AC$3,#REF!,$L125,#REF!,AC$1)
+SUMIFS(#REF!,#REF!,AC$2,#REF!,AC$3,#REF!,$L125,#REF!,AC$1)
+SUMIFS(#REF!,#REF!,"Lấy",#REF!,AC$2,#REF!,AC$3,#REF!,AC$1,#REF!,$L125)</f>
        <v>#REF!</v>
      </c>
      <c r="AD125" s="334" t="e">
        <f t="shared" si="9"/>
        <v>#REF!</v>
      </c>
      <c r="AF125" s="333" t="e">
        <f>SUMIFS(#REF!,#REF!,AF$2,#REF!,AF$3,#REF!,$L125,#REF!,AF$1)
+SUMIFS(#REF!,#REF!,AF$2,#REF!,AF$3,#REF!,$L125,#REF!,AF$1)
+SUMIFS(#REF!,#REF!,"Lấy",#REF!,AF$2,#REF!,AF$3,#REF!,AF$1,#REF!,$L125)</f>
        <v>#REF!</v>
      </c>
      <c r="AG125" s="333" t="e">
        <f>SUMIFS(#REF!,#REF!,AG$2,#REF!,AG$3,#REF!,$L125,#REF!,AG$1)
+SUMIFS(#REF!,#REF!,AG$2,#REF!,AG$3,#REF!,$L125,#REF!,AG$1)
+SUMIFS(#REF!,#REF!,"Lấy",#REF!,AG$2,#REF!,AG$3,#REF!,AG$1,#REF!,$L125)</f>
        <v>#REF!</v>
      </c>
      <c r="AH125" s="333" t="e">
        <f>SUMIFS(#REF!,#REF!,AH$2,#REF!,AH$3,#REF!,$L125,#REF!,AH$1)
+SUMIFS(#REF!,#REF!,AH$2,#REF!,AH$3,#REF!,$L125,#REF!,AH$1)
+SUMIFS(#REF!,#REF!,"Lấy",#REF!,AH$2,#REF!,AH$3,#REF!,AH$1,#REF!,$L125)</f>
        <v>#REF!</v>
      </c>
      <c r="AI125" s="333" t="e">
        <f>SUMIFS(#REF!,#REF!,AI$2,#REF!,AI$3,#REF!,$L125,#REF!,AI$1)
+SUMIFS(#REF!,#REF!,AI$2,#REF!,AI$3,#REF!,$L125,#REF!,AI$1)
+SUMIFS(#REF!,#REF!,"Lấy",#REF!,AI$2,#REF!,AI$3,#REF!,AI$1,#REF!,$L125)</f>
        <v>#REF!</v>
      </c>
      <c r="AJ125" s="333" t="e">
        <f>SUMIFS(#REF!,#REF!,AJ$2,#REF!,AJ$3,#REF!,$L125,#REF!,AJ$1)
+SUMIFS(#REF!,#REF!,AJ$2,#REF!,AJ$3,#REF!,$L125,#REF!,AJ$1)
+SUMIFS(#REF!,#REF!,"Lấy",#REF!,AJ$2,#REF!,AJ$3,#REF!,AJ$1,#REF!,$L125)</f>
        <v>#REF!</v>
      </c>
      <c r="AK125" s="333" t="e">
        <f>SUMIFS(#REF!,#REF!,AK$2,#REF!,AK$3,#REF!,$L125,#REF!,AK$1)
+SUMIFS(#REF!,#REF!,AK$2,#REF!,AK$3,#REF!,$L125,#REF!,AK$1)
+SUMIFS(#REF!,#REF!,"Lấy",#REF!,AK$2,#REF!,AK$3,#REF!,AK$1,#REF!,$L125)</f>
        <v>#REF!</v>
      </c>
      <c r="AL125" s="333" t="e">
        <f>SUMIFS(#REF!,#REF!,AL$2,#REF!,AL$3,#REF!,$L125,#REF!,AL$1)
+SUMIFS(#REF!,#REF!,AL$2,#REF!,AL$3,#REF!,$L125,#REF!,AL$1)
+SUMIFS(#REF!,#REF!,"Lấy",#REF!,AL$2,#REF!,AL$3,#REF!,AL$1,#REF!,$L125)</f>
        <v>#REF!</v>
      </c>
      <c r="AM125" s="333" t="e">
        <f>SUMIFS(#REF!,#REF!,AM$2,#REF!,AM$3,#REF!,$L125,#REF!,AM$1)
+SUMIFS(#REF!,#REF!,AM$2,#REF!,AM$3,#REF!,$L125,#REF!,AM$1)
+SUMIFS(#REF!,#REF!,"Lấy",#REF!,AM$2,#REF!,AM$3,#REF!,AM$1,#REF!,$L125)</f>
        <v>#REF!</v>
      </c>
      <c r="AN125" s="333" t="e">
        <f>SUMIFS(#REF!,#REF!,AN$2,#REF!,AN$3,#REF!,$L125,#REF!,AN$1)
+SUMIFS(#REF!,#REF!,AN$2,#REF!,AN$3,#REF!,$L125,#REF!,AN$1)
+SUMIFS(#REF!,#REF!,"Lấy",#REF!,AN$2,#REF!,AN$3,#REF!,AN$1,#REF!,$L125)</f>
        <v>#REF!</v>
      </c>
      <c r="AO125" s="333" t="e">
        <f>SUMIFS(#REF!,#REF!,AO$2,#REF!,AO$3,#REF!,$L125,#REF!,AO$1)
+SUMIFS(#REF!,#REF!,AO$2,#REF!,AO$3,#REF!,$L125,#REF!,AO$1)
+SUMIFS(#REF!,#REF!,"Lấy",#REF!,AO$2,#REF!,AO$3,#REF!,AO$1,#REF!,$L125)</f>
        <v>#REF!</v>
      </c>
      <c r="AP125" s="333" t="e">
        <f>SUMIFS(#REF!,#REF!,AP$2,#REF!,AP$3,#REF!,$L125,#REF!,AP$1)
+SUMIFS(#REF!,#REF!,AP$2,#REF!,AP$3,#REF!,$L125,#REF!,AP$1)
+SUMIFS(#REF!,#REF!,"Lấy",#REF!,AP$2,#REF!,AP$3,#REF!,AP$1,#REF!,$L125)</f>
        <v>#REF!</v>
      </c>
      <c r="AQ125" s="333" t="e">
        <f>SUMIFS(#REF!,#REF!,AQ$2,#REF!,AQ$3,#REF!,$L125,#REF!,AQ$1)
+SUMIFS(#REF!,#REF!,AQ$2,#REF!,AQ$3,#REF!,$L125,#REF!,AQ$1)
+SUMIFS(#REF!,#REF!,"Lấy",#REF!,AQ$2,#REF!,AQ$3,#REF!,AQ$1,#REF!,$L125)</f>
        <v>#REF!</v>
      </c>
      <c r="AR125" s="334" t="e">
        <f t="shared" si="10"/>
        <v>#REF!</v>
      </c>
      <c r="AT125" s="333" t="e">
        <f>SUMIFS(#REF!,#REF!,AT$2,#REF!,AT$3,#REF!,$L125,#REF!,AT$1)
+SUMIFS(#REF!,#REF!,AT$2,#REF!,AT$3,#REF!,$L125,#REF!,AT$1)
+SUMIFS(#REF!,#REF!,"Lấy",#REF!,AT$2,#REF!,AT$3,#REF!,AT$1,#REF!,$L125)</f>
        <v>#REF!</v>
      </c>
      <c r="AU125" s="333" t="e">
        <f>SUMIFS(#REF!,#REF!,AU$2,#REF!,AU$3,#REF!,$L125,#REF!,AU$1)
+SUMIFS(#REF!,#REF!,AU$2,#REF!,AU$3,#REF!,$L125,#REF!,AU$1)
+SUMIFS(#REF!,#REF!,"Lấy",#REF!,AU$2,#REF!,AU$3,#REF!,AU$1,#REF!,$L125)</f>
        <v>#REF!</v>
      </c>
      <c r="AV125" s="333" t="e">
        <f>SUMIFS(#REF!,#REF!,AV$2,#REF!,AV$3,#REF!,$L125,#REF!,AV$1)
+SUMIFS(#REF!,#REF!,AV$2,#REF!,AV$3,#REF!,$L125,#REF!,AV$1)
+SUMIFS(#REF!,#REF!,"Lấy",#REF!,AV$2,#REF!,AV$3,#REF!,AV$1,#REF!,$L125)</f>
        <v>#REF!</v>
      </c>
      <c r="AW125" s="333" t="e">
        <f>SUMIFS(#REF!,#REF!,AW$2,#REF!,AW$3,#REF!,$L125,#REF!,AW$1)
+SUMIFS(#REF!,#REF!,AW$2,#REF!,AW$3,#REF!,$L125,#REF!,AW$1)
+SUMIFS(#REF!,#REF!,"Lấy",#REF!,AW$2,#REF!,AW$3,#REF!,AW$1,#REF!,$L125)</f>
        <v>#REF!</v>
      </c>
      <c r="AX125" s="333" t="e">
        <f>SUMIFS(#REF!,#REF!,AX$2,#REF!,AX$3,#REF!,$L125,#REF!,AX$1)
+SUMIFS(#REF!,#REF!,AX$2,#REF!,AX$3,#REF!,$L125,#REF!,AX$1)
+SUMIFS(#REF!,#REF!,"Lấy",#REF!,AX$2,#REF!,AX$3,#REF!,AX$1,#REF!,$L125)</f>
        <v>#REF!</v>
      </c>
      <c r="AY125" s="333" t="e">
        <f>SUMIFS(#REF!,#REF!,AY$2,#REF!,AY$3,#REF!,$L125,#REF!,AY$1)
+SUMIFS(#REF!,#REF!,AY$2,#REF!,AY$3,#REF!,$L125,#REF!,AY$1)
+SUMIFS(#REF!,#REF!,"Lấy",#REF!,AY$2,#REF!,AY$3,#REF!,AY$1,#REF!,$L125)</f>
        <v>#REF!</v>
      </c>
      <c r="AZ125" s="333" t="e">
        <f>SUMIFS(#REF!,#REF!,AZ$2,#REF!,AZ$3,#REF!,$L125,#REF!,AZ$1)
+SUMIFS(#REF!,#REF!,AZ$2,#REF!,AZ$3,#REF!,$L125,#REF!,AZ$1)
+SUMIFS(#REF!,#REF!,"Lấy",#REF!,AZ$2,#REF!,AZ$3,#REF!,AZ$1,#REF!,$L125)</f>
        <v>#REF!</v>
      </c>
      <c r="BA125" s="333" t="e">
        <f>SUMIFS(#REF!,#REF!,BA$2,#REF!,BA$3,#REF!,$L125,#REF!,BA$1)
+SUMIFS(#REF!,#REF!,BA$2,#REF!,BA$3,#REF!,$L125,#REF!,BA$1)
+SUMIFS(#REF!,#REF!,"Lấy",#REF!,BA$2,#REF!,BA$3,#REF!,BA$1,#REF!,$L125)</f>
        <v>#REF!</v>
      </c>
      <c r="BB125" s="333" t="e">
        <f>SUMIFS(#REF!,#REF!,BB$2,#REF!,BB$3,#REF!,$L125,#REF!,BB$1)
+SUMIFS(#REF!,#REF!,BB$2,#REF!,BB$3,#REF!,$L125,#REF!,BB$1)
+SUMIFS(#REF!,#REF!,"Lấy",#REF!,BB$2,#REF!,BB$3,#REF!,BB$1,#REF!,$L125)</f>
        <v>#REF!</v>
      </c>
      <c r="BC125" s="333" t="e">
        <f>SUMIFS(#REF!,#REF!,BC$2,#REF!,BC$3,#REF!,$L125,#REF!,BC$1)
+SUMIFS(#REF!,#REF!,BC$2,#REF!,BC$3,#REF!,$L125,#REF!,BC$1)
+SUMIFS(#REF!,#REF!,"Lấy",#REF!,BC$2,#REF!,BC$3,#REF!,BC$1,#REF!,$L125)</f>
        <v>#REF!</v>
      </c>
      <c r="BD125" s="333" t="e">
        <f>SUMIFS(#REF!,#REF!,BD$2,#REF!,BD$3,#REF!,$L125,#REF!,BD$1)
+SUMIFS(#REF!,#REF!,BD$2,#REF!,BD$3,#REF!,$L125,#REF!,BD$1)
+SUMIFS(#REF!,#REF!,"Lấy",#REF!,BD$2,#REF!,BD$3,#REF!,BD$1,#REF!,$L125)</f>
        <v>#REF!</v>
      </c>
      <c r="BE125" s="333" t="e">
        <f>SUMIFS(#REF!,#REF!,BE$2,#REF!,BE$3,#REF!,$L125,#REF!,BE$1)
+SUMIFS(#REF!,#REF!,BE$2,#REF!,BE$3,#REF!,$L125,#REF!,BE$1)
+SUMIFS(#REF!,#REF!,"Lấy",#REF!,BE$2,#REF!,BE$3,#REF!,BE$1,#REF!,$L125)</f>
        <v>#REF!</v>
      </c>
      <c r="BF125" s="334" t="e">
        <f t="shared" si="11"/>
        <v>#REF!</v>
      </c>
      <c r="BH125" s="333" t="e">
        <f>SUMIFS(#REF!,#REF!,BH$2,#REF!,BH$3,#REF!,$L125,#REF!,BH$1)
+SUMIFS(#REF!,#REF!,BH$2,#REF!,BH$3,#REF!,$L125,#REF!,BH$1)
+SUMIFS(#REF!,#REF!,"Lấy",#REF!,BH$2,#REF!,BH$3,#REF!,BH$1,#REF!,$L125)</f>
        <v>#REF!</v>
      </c>
      <c r="BI125" s="333" t="e">
        <f>SUMIFS(#REF!,#REF!,BI$2,#REF!,BI$3,#REF!,$L125,#REF!,BI$1)
+SUMIFS(#REF!,#REF!,BI$2,#REF!,BI$3,#REF!,$L125,#REF!,BI$1)
+SUMIFS(#REF!,#REF!,"Lấy",#REF!,BI$2,#REF!,BI$3,#REF!,BI$1,#REF!,$L125)</f>
        <v>#REF!</v>
      </c>
      <c r="BJ125" s="333" t="e">
        <f>SUMIFS(#REF!,#REF!,BJ$2,#REF!,BJ$3,#REF!,$L125,#REF!,BJ$1)
+SUMIFS(#REF!,#REF!,BJ$2,#REF!,BJ$3,#REF!,$L125,#REF!,BJ$1)
+SUMIFS(#REF!,#REF!,"Lấy",#REF!,BJ$2,#REF!,BJ$3,#REF!,BJ$1,#REF!,$L125)</f>
        <v>#REF!</v>
      </c>
      <c r="BK125" s="333" t="e">
        <f>SUMIFS(#REF!,#REF!,BK$2,#REF!,BK$3,#REF!,$L125,#REF!,BK$1)
+SUMIFS(#REF!,#REF!,BK$2,#REF!,BK$3,#REF!,$L125,#REF!,BK$1)
+SUMIFS(#REF!,#REF!,"Lấy",#REF!,BK$2,#REF!,BK$3,#REF!,BK$1,#REF!,$L125)</f>
        <v>#REF!</v>
      </c>
      <c r="BL125" s="333" t="e">
        <f>SUMIFS(#REF!,#REF!,BL$2,#REF!,BL$3,#REF!,$L125,#REF!,BL$1)
+SUMIFS(#REF!,#REF!,BL$2,#REF!,BL$3,#REF!,$L125,#REF!,BL$1)
+SUMIFS(#REF!,#REF!,"Lấy",#REF!,BL$2,#REF!,BL$3,#REF!,BL$1,#REF!,$L125)</f>
        <v>#REF!</v>
      </c>
      <c r="BM125" s="333" t="e">
        <f>SUMIFS(#REF!,#REF!,BM$2,#REF!,BM$3,#REF!,$L125,#REF!,BM$1)
+SUMIFS(#REF!,#REF!,BM$2,#REF!,BM$3,#REF!,$L125,#REF!,BM$1)
+SUMIFS(#REF!,#REF!,"Lấy",#REF!,BM$2,#REF!,BM$3,#REF!,BM$1,#REF!,$L125)</f>
        <v>#REF!</v>
      </c>
      <c r="BN125" s="333" t="e">
        <f>SUMIFS(#REF!,#REF!,BN$2,#REF!,BN$3,#REF!,$L125,#REF!,BN$1)
+SUMIFS(#REF!,#REF!,BN$2,#REF!,BN$3,#REF!,$L125,#REF!,BN$1)
+SUMIFS(#REF!,#REF!,"Lấy",#REF!,BN$2,#REF!,BN$3,#REF!,BN$1,#REF!,$L125)</f>
        <v>#REF!</v>
      </c>
      <c r="BO125" s="333" t="e">
        <f>SUMIFS(#REF!,#REF!,BO$2,#REF!,BO$3,#REF!,$L125,#REF!,BO$1)
+SUMIFS(#REF!,#REF!,BO$2,#REF!,BO$3,#REF!,$L125,#REF!,BO$1)
+SUMIFS(#REF!,#REF!,"Lấy",#REF!,BO$2,#REF!,BO$3,#REF!,BO$1,#REF!,$L125)</f>
        <v>#REF!</v>
      </c>
      <c r="BP125" s="333" t="e">
        <f>SUMIFS(#REF!,#REF!,BP$2,#REF!,BP$3,#REF!,$L125,#REF!,BP$1)
+SUMIFS(#REF!,#REF!,BP$2,#REF!,BP$3,#REF!,$L125,#REF!,BP$1)
+SUMIFS(#REF!,#REF!,"Lấy",#REF!,BP$2,#REF!,BP$3,#REF!,BP$1,#REF!,$L125)</f>
        <v>#REF!</v>
      </c>
      <c r="BQ125" s="333" t="e">
        <f>SUMIFS(#REF!,#REF!,BQ$2,#REF!,BQ$3,#REF!,$L125,#REF!,BQ$1)
+SUMIFS(#REF!,#REF!,BQ$2,#REF!,BQ$3,#REF!,$L125,#REF!,BQ$1)
+SUMIFS(#REF!,#REF!,"Lấy",#REF!,BQ$2,#REF!,BQ$3,#REF!,BQ$1,#REF!,$L125)</f>
        <v>#REF!</v>
      </c>
      <c r="BR125" s="333" t="e">
        <f>SUMIFS(#REF!,#REF!,BR$2,#REF!,BR$3,#REF!,$L125,#REF!,BR$1)
+SUMIFS(#REF!,#REF!,BR$2,#REF!,BR$3,#REF!,$L125,#REF!,BR$1)
+SUMIFS(#REF!,#REF!,"Lấy",#REF!,BR$2,#REF!,BR$3,#REF!,BR$1,#REF!,$L125)</f>
        <v>#REF!</v>
      </c>
      <c r="BS125" s="333" t="e">
        <f>SUMIFS(#REF!,#REF!,BS$2,#REF!,BS$3,#REF!,$L125,#REF!,BS$1)
+SUMIFS(#REF!,#REF!,BS$2,#REF!,BS$3,#REF!,$L125,#REF!,BS$1)
+SUMIFS(#REF!,#REF!,"Lấy",#REF!,BS$2,#REF!,BS$3,#REF!,BS$1,#REF!,$L125)</f>
        <v>#REF!</v>
      </c>
      <c r="BT125" s="334" t="e">
        <f t="shared" si="12"/>
        <v>#REF!</v>
      </c>
      <c r="BV125" s="331">
        <v>0</v>
      </c>
      <c r="BW125" s="331">
        <v>0</v>
      </c>
      <c r="BX125" s="331">
        <v>0</v>
      </c>
      <c r="BY125" s="331">
        <v>0</v>
      </c>
      <c r="BZ125" s="331">
        <v>0</v>
      </c>
      <c r="CA125" s="331">
        <v>0</v>
      </c>
      <c r="CB125" s="331">
        <v>0</v>
      </c>
      <c r="CC125" s="331">
        <v>0</v>
      </c>
      <c r="CD125" s="331">
        <v>0</v>
      </c>
      <c r="CE125" s="331">
        <v>0</v>
      </c>
      <c r="CF125" s="331">
        <v>0</v>
      </c>
      <c r="CG125" s="331">
        <v>0</v>
      </c>
      <c r="CH125" s="334">
        <f t="shared" si="13"/>
        <v>0</v>
      </c>
      <c r="CI125" s="377">
        <f t="shared" si="14"/>
        <v>0</v>
      </c>
      <c r="CJ125" s="331">
        <v>0</v>
      </c>
      <c r="CK125" s="331">
        <v>0</v>
      </c>
      <c r="CL125" s="331">
        <v>0</v>
      </c>
      <c r="CM125" s="331">
        <v>0</v>
      </c>
      <c r="CN125" s="331">
        <v>0</v>
      </c>
      <c r="CO125" s="333"/>
      <c r="CP125" s="333"/>
      <c r="CQ125" s="333"/>
      <c r="CR125" s="333"/>
      <c r="CS125" s="333"/>
      <c r="CT125" s="333"/>
      <c r="CU125" s="333"/>
      <c r="CV125" s="334">
        <f t="shared" si="15"/>
        <v>0</v>
      </c>
      <c r="CX125" s="1033"/>
    </row>
    <row r="126" spans="1:102" s="3" customFormat="1" ht="27.6" x14ac:dyDescent="0.25">
      <c r="A126" s="191"/>
      <c r="B126" s="212">
        <f>IF(C126=0,"",MAX($B$7:B125)+1)</f>
        <v>118</v>
      </c>
      <c r="C126" s="204">
        <v>6278004805</v>
      </c>
      <c r="D126" s="205" t="str">
        <f>_xlfn.XLOOKUP(C126,'COA_DTGroup_Update 20260428'!$C$410:$C$854,'COA_DTGroup_Update 20260428'!$A$410:$A$854,"")</f>
        <v>Chi phí thử khuôn,máy</v>
      </c>
      <c r="E126" s="205"/>
      <c r="F126" s="204" t="s">
        <v>907</v>
      </c>
      <c r="G126" s="205" t="s">
        <v>908</v>
      </c>
      <c r="H126" s="200">
        <f>VLOOKUP(C126,'COA_DTGroup_Update 20260428'!C:D,2,0)</f>
        <v>627</v>
      </c>
      <c r="I126" s="200">
        <v>52</v>
      </c>
      <c r="J126" s="201" t="s">
        <v>342</v>
      </c>
      <c r="K126" s="223" t="s">
        <v>226</v>
      </c>
      <c r="L126" s="286" t="s">
        <v>2085</v>
      </c>
      <c r="M126" s="287" t="s">
        <v>2259</v>
      </c>
      <c r="N126" s="284"/>
      <c r="O126" s="284" t="s">
        <v>2085</v>
      </c>
      <c r="P126" s="1" t="b">
        <v>0</v>
      </c>
      <c r="R126" s="335" t="e">
        <f>SUMIFS(#REF!,#REF!,R$2,#REF!,R$3,#REF!,$L126,#REF!,R$1)
+SUMIFS(#REF!,#REF!,R$2,#REF!,R$3,#REF!,$L126,#REF!,R$1)
+SUMIFS(#REF!,#REF!,"Lấy",#REF!,R$2,#REF!,R$3,#REF!,R$1,#REF!,$L126)</f>
        <v>#REF!</v>
      </c>
      <c r="S126" s="335" t="e">
        <f>SUMIFS(#REF!,#REF!,S$2,#REF!,S$3,#REF!,$L126,#REF!,S$1)
+SUMIFS(#REF!,#REF!,S$2,#REF!,S$3,#REF!,$L126,#REF!,S$1)
+SUMIFS(#REF!,#REF!,"Lấy",#REF!,S$2,#REF!,S$3,#REF!,S$1,#REF!,$L126)</f>
        <v>#REF!</v>
      </c>
      <c r="T126" s="335" t="e">
        <f>SUMIFS(#REF!,#REF!,T$2,#REF!,T$3,#REF!,$L126,#REF!,T$1)
+SUMIFS(#REF!,#REF!,T$2,#REF!,T$3,#REF!,$L126,#REF!,T$1)
+SUMIFS(#REF!,#REF!,"Lấy",#REF!,T$2,#REF!,T$3,#REF!,T$1,#REF!,$L126)</f>
        <v>#REF!</v>
      </c>
      <c r="U126" s="335" t="e">
        <f>SUMIFS(#REF!,#REF!,U$2,#REF!,U$3,#REF!,$L126,#REF!,U$1)
+SUMIFS(#REF!,#REF!,U$2,#REF!,U$3,#REF!,$L126,#REF!,U$1)
+SUMIFS(#REF!,#REF!,"Lấy",#REF!,U$2,#REF!,U$3,#REF!,U$1,#REF!,$L126)</f>
        <v>#REF!</v>
      </c>
      <c r="V126" s="335" t="e">
        <f>SUMIFS(#REF!,#REF!,V$2,#REF!,V$3,#REF!,$L126,#REF!,V$1)
+SUMIFS(#REF!,#REF!,V$2,#REF!,V$3,#REF!,$L126,#REF!,V$1)
+SUMIFS(#REF!,#REF!,"Lấy",#REF!,V$2,#REF!,V$3,#REF!,V$1,#REF!,$L126)</f>
        <v>#REF!</v>
      </c>
      <c r="W126" s="335" t="e">
        <f>SUMIFS(#REF!,#REF!,W$2,#REF!,W$3,#REF!,$L126,#REF!,W$1)
+SUMIFS(#REF!,#REF!,W$2,#REF!,W$3,#REF!,$L126,#REF!,W$1)
+SUMIFS(#REF!,#REF!,"Lấy",#REF!,W$2,#REF!,W$3,#REF!,W$1,#REF!,$L126)</f>
        <v>#REF!</v>
      </c>
      <c r="X126" s="335" t="e">
        <f>SUMIFS(#REF!,#REF!,X$2,#REF!,X$3,#REF!,$L126,#REF!,X$1)
+SUMIFS(#REF!,#REF!,X$2,#REF!,X$3,#REF!,$L126,#REF!,X$1)
+SUMIFS(#REF!,#REF!,"Lấy",#REF!,X$2,#REF!,X$3,#REF!,X$1,#REF!,$L126)</f>
        <v>#REF!</v>
      </c>
      <c r="Y126" s="335" t="e">
        <f>SUMIFS(#REF!,#REF!,Y$2,#REF!,Y$3,#REF!,$L126,#REF!,Y$1)
+SUMIFS(#REF!,#REF!,Y$2,#REF!,Y$3,#REF!,$L126,#REF!,Y$1)
+SUMIFS(#REF!,#REF!,"Lấy",#REF!,Y$2,#REF!,Y$3,#REF!,Y$1,#REF!,$L126)</f>
        <v>#REF!</v>
      </c>
      <c r="Z126" s="335" t="e">
        <f>SUMIFS(#REF!,#REF!,Z$2,#REF!,Z$3,#REF!,$L126,#REF!,Z$1)
+SUMIFS(#REF!,#REF!,Z$2,#REF!,Z$3,#REF!,$L126,#REF!,Z$1)
+SUMIFS(#REF!,#REF!,"Lấy",#REF!,Z$2,#REF!,Z$3,#REF!,Z$1,#REF!,$L126)</f>
        <v>#REF!</v>
      </c>
      <c r="AA126" s="335" t="e">
        <f>SUMIFS(#REF!,#REF!,AA$2,#REF!,AA$3,#REF!,$L126,#REF!,AA$1)
+SUMIFS(#REF!,#REF!,AA$2,#REF!,AA$3,#REF!,$L126,#REF!,AA$1)
+SUMIFS(#REF!,#REF!,"Lấy",#REF!,AA$2,#REF!,AA$3,#REF!,AA$1,#REF!,$L126)</f>
        <v>#REF!</v>
      </c>
      <c r="AB126" s="335" t="e">
        <f>SUMIFS(#REF!,#REF!,AB$2,#REF!,AB$3,#REF!,$L126,#REF!,AB$1)
+SUMIFS(#REF!,#REF!,AB$2,#REF!,AB$3,#REF!,$L126,#REF!,AB$1)
+SUMIFS(#REF!,#REF!,"Lấy",#REF!,AB$2,#REF!,AB$3,#REF!,AB$1,#REF!,$L126)</f>
        <v>#REF!</v>
      </c>
      <c r="AC126" s="335" t="e">
        <f>SUMIFS(#REF!,#REF!,AC$2,#REF!,AC$3,#REF!,$L126,#REF!,AC$1)
+SUMIFS(#REF!,#REF!,AC$2,#REF!,AC$3,#REF!,$L126,#REF!,AC$1)
+SUMIFS(#REF!,#REF!,"Lấy",#REF!,AC$2,#REF!,AC$3,#REF!,AC$1,#REF!,$L126)</f>
        <v>#REF!</v>
      </c>
      <c r="AD126" s="336" t="e">
        <f t="shared" si="9"/>
        <v>#REF!</v>
      </c>
      <c r="AF126" s="335" t="e">
        <f>SUMIFS(#REF!,#REF!,AF$2,#REF!,AF$3,#REF!,$L126,#REF!,AF$1)
+SUMIFS(#REF!,#REF!,AF$2,#REF!,AF$3,#REF!,$L126,#REF!,AF$1)
+SUMIFS(#REF!,#REF!,"Lấy",#REF!,AF$2,#REF!,AF$3,#REF!,AF$1,#REF!,$L126)</f>
        <v>#REF!</v>
      </c>
      <c r="AG126" s="335" t="e">
        <f>SUMIFS(#REF!,#REF!,AG$2,#REF!,AG$3,#REF!,$L126,#REF!,AG$1)
+SUMIFS(#REF!,#REF!,AG$2,#REF!,AG$3,#REF!,$L126,#REF!,AG$1)
+SUMIFS(#REF!,#REF!,"Lấy",#REF!,AG$2,#REF!,AG$3,#REF!,AG$1,#REF!,$L126)</f>
        <v>#REF!</v>
      </c>
      <c r="AH126" s="335" t="e">
        <f>SUMIFS(#REF!,#REF!,AH$2,#REF!,AH$3,#REF!,$L126,#REF!,AH$1)
+SUMIFS(#REF!,#REF!,AH$2,#REF!,AH$3,#REF!,$L126,#REF!,AH$1)
+SUMIFS(#REF!,#REF!,"Lấy",#REF!,AH$2,#REF!,AH$3,#REF!,AH$1,#REF!,$L126)</f>
        <v>#REF!</v>
      </c>
      <c r="AI126" s="335" t="e">
        <f>SUMIFS(#REF!,#REF!,AI$2,#REF!,AI$3,#REF!,$L126,#REF!,AI$1)
+SUMIFS(#REF!,#REF!,AI$2,#REF!,AI$3,#REF!,$L126,#REF!,AI$1)
+SUMIFS(#REF!,#REF!,"Lấy",#REF!,AI$2,#REF!,AI$3,#REF!,AI$1,#REF!,$L126)</f>
        <v>#REF!</v>
      </c>
      <c r="AJ126" s="335" t="e">
        <f>SUMIFS(#REF!,#REF!,AJ$2,#REF!,AJ$3,#REF!,$L126,#REF!,AJ$1)
+SUMIFS(#REF!,#REF!,AJ$2,#REF!,AJ$3,#REF!,$L126,#REF!,AJ$1)
+SUMIFS(#REF!,#REF!,"Lấy",#REF!,AJ$2,#REF!,AJ$3,#REF!,AJ$1,#REF!,$L126)</f>
        <v>#REF!</v>
      </c>
      <c r="AK126" s="335" t="e">
        <f>SUMIFS(#REF!,#REF!,AK$2,#REF!,AK$3,#REF!,$L126,#REF!,AK$1)
+SUMIFS(#REF!,#REF!,AK$2,#REF!,AK$3,#REF!,$L126,#REF!,AK$1)
+SUMIFS(#REF!,#REF!,"Lấy",#REF!,AK$2,#REF!,AK$3,#REF!,AK$1,#REF!,$L126)</f>
        <v>#REF!</v>
      </c>
      <c r="AL126" s="335" t="e">
        <f>SUMIFS(#REF!,#REF!,AL$2,#REF!,AL$3,#REF!,$L126,#REF!,AL$1)
+SUMIFS(#REF!,#REF!,AL$2,#REF!,AL$3,#REF!,$L126,#REF!,AL$1)
+SUMIFS(#REF!,#REF!,"Lấy",#REF!,AL$2,#REF!,AL$3,#REF!,AL$1,#REF!,$L126)</f>
        <v>#REF!</v>
      </c>
      <c r="AM126" s="335" t="e">
        <f>SUMIFS(#REF!,#REF!,AM$2,#REF!,AM$3,#REF!,$L126,#REF!,AM$1)
+SUMIFS(#REF!,#REF!,AM$2,#REF!,AM$3,#REF!,$L126,#REF!,AM$1)
+SUMIFS(#REF!,#REF!,"Lấy",#REF!,AM$2,#REF!,AM$3,#REF!,AM$1,#REF!,$L126)</f>
        <v>#REF!</v>
      </c>
      <c r="AN126" s="335" t="e">
        <f>SUMIFS(#REF!,#REF!,AN$2,#REF!,AN$3,#REF!,$L126,#REF!,AN$1)
+SUMIFS(#REF!,#REF!,AN$2,#REF!,AN$3,#REF!,$L126,#REF!,AN$1)
+SUMIFS(#REF!,#REF!,"Lấy",#REF!,AN$2,#REF!,AN$3,#REF!,AN$1,#REF!,$L126)</f>
        <v>#REF!</v>
      </c>
      <c r="AO126" s="335" t="e">
        <f>SUMIFS(#REF!,#REF!,AO$2,#REF!,AO$3,#REF!,$L126,#REF!,AO$1)
+SUMIFS(#REF!,#REF!,AO$2,#REF!,AO$3,#REF!,$L126,#REF!,AO$1)
+SUMIFS(#REF!,#REF!,"Lấy",#REF!,AO$2,#REF!,AO$3,#REF!,AO$1,#REF!,$L126)</f>
        <v>#REF!</v>
      </c>
      <c r="AP126" s="335" t="e">
        <f>SUMIFS(#REF!,#REF!,AP$2,#REF!,AP$3,#REF!,$L126,#REF!,AP$1)
+SUMIFS(#REF!,#REF!,AP$2,#REF!,AP$3,#REF!,$L126,#REF!,AP$1)
+SUMIFS(#REF!,#REF!,"Lấy",#REF!,AP$2,#REF!,AP$3,#REF!,AP$1,#REF!,$L126)</f>
        <v>#REF!</v>
      </c>
      <c r="AQ126" s="335" t="e">
        <f>SUMIFS(#REF!,#REF!,AQ$2,#REF!,AQ$3,#REF!,$L126,#REF!,AQ$1)
+SUMIFS(#REF!,#REF!,AQ$2,#REF!,AQ$3,#REF!,$L126,#REF!,AQ$1)
+SUMIFS(#REF!,#REF!,"Lấy",#REF!,AQ$2,#REF!,AQ$3,#REF!,AQ$1,#REF!,$L126)</f>
        <v>#REF!</v>
      </c>
      <c r="AR126" s="336" t="e">
        <f t="shared" si="10"/>
        <v>#REF!</v>
      </c>
      <c r="AT126" s="335" t="e">
        <f>SUMIFS(#REF!,#REF!,AT$2,#REF!,AT$3,#REF!,$L126,#REF!,AT$1)
+SUMIFS(#REF!,#REF!,AT$2,#REF!,AT$3,#REF!,$L126,#REF!,AT$1)
+SUMIFS(#REF!,#REF!,"Lấy",#REF!,AT$2,#REF!,AT$3,#REF!,AT$1,#REF!,$L126)</f>
        <v>#REF!</v>
      </c>
      <c r="AU126" s="335" t="e">
        <f>SUMIFS(#REF!,#REF!,AU$2,#REF!,AU$3,#REF!,$L126,#REF!,AU$1)
+SUMIFS(#REF!,#REF!,AU$2,#REF!,AU$3,#REF!,$L126,#REF!,AU$1)
+SUMIFS(#REF!,#REF!,"Lấy",#REF!,AU$2,#REF!,AU$3,#REF!,AU$1,#REF!,$L126)</f>
        <v>#REF!</v>
      </c>
      <c r="AV126" s="335" t="e">
        <f>SUMIFS(#REF!,#REF!,AV$2,#REF!,AV$3,#REF!,$L126,#REF!,AV$1)
+SUMIFS(#REF!,#REF!,AV$2,#REF!,AV$3,#REF!,$L126,#REF!,AV$1)
+SUMIFS(#REF!,#REF!,"Lấy",#REF!,AV$2,#REF!,AV$3,#REF!,AV$1,#REF!,$L126)</f>
        <v>#REF!</v>
      </c>
      <c r="AW126" s="335" t="e">
        <f>SUMIFS(#REF!,#REF!,AW$2,#REF!,AW$3,#REF!,$L126,#REF!,AW$1)
+SUMIFS(#REF!,#REF!,AW$2,#REF!,AW$3,#REF!,$L126,#REF!,AW$1)
+SUMIFS(#REF!,#REF!,"Lấy",#REF!,AW$2,#REF!,AW$3,#REF!,AW$1,#REF!,$L126)</f>
        <v>#REF!</v>
      </c>
      <c r="AX126" s="335" t="e">
        <f>SUMIFS(#REF!,#REF!,AX$2,#REF!,AX$3,#REF!,$L126,#REF!,AX$1)
+SUMIFS(#REF!,#REF!,AX$2,#REF!,AX$3,#REF!,$L126,#REF!,AX$1)
+SUMIFS(#REF!,#REF!,"Lấy",#REF!,AX$2,#REF!,AX$3,#REF!,AX$1,#REF!,$L126)</f>
        <v>#REF!</v>
      </c>
      <c r="AY126" s="335" t="e">
        <f>SUMIFS(#REF!,#REF!,AY$2,#REF!,AY$3,#REF!,$L126,#REF!,AY$1)
+SUMIFS(#REF!,#REF!,AY$2,#REF!,AY$3,#REF!,$L126,#REF!,AY$1)
+SUMIFS(#REF!,#REF!,"Lấy",#REF!,AY$2,#REF!,AY$3,#REF!,AY$1,#REF!,$L126)</f>
        <v>#REF!</v>
      </c>
      <c r="AZ126" s="335" t="e">
        <f>SUMIFS(#REF!,#REF!,AZ$2,#REF!,AZ$3,#REF!,$L126,#REF!,AZ$1)
+SUMIFS(#REF!,#REF!,AZ$2,#REF!,AZ$3,#REF!,$L126,#REF!,AZ$1)
+SUMIFS(#REF!,#REF!,"Lấy",#REF!,AZ$2,#REF!,AZ$3,#REF!,AZ$1,#REF!,$L126)</f>
        <v>#REF!</v>
      </c>
      <c r="BA126" s="335" t="e">
        <f>SUMIFS(#REF!,#REF!,BA$2,#REF!,BA$3,#REF!,$L126,#REF!,BA$1)
+SUMIFS(#REF!,#REF!,BA$2,#REF!,BA$3,#REF!,$L126,#REF!,BA$1)
+SUMIFS(#REF!,#REF!,"Lấy",#REF!,BA$2,#REF!,BA$3,#REF!,BA$1,#REF!,$L126)</f>
        <v>#REF!</v>
      </c>
      <c r="BB126" s="335" t="e">
        <f>SUMIFS(#REF!,#REF!,BB$2,#REF!,BB$3,#REF!,$L126,#REF!,BB$1)
+SUMIFS(#REF!,#REF!,BB$2,#REF!,BB$3,#REF!,$L126,#REF!,BB$1)
+SUMIFS(#REF!,#REF!,"Lấy",#REF!,BB$2,#REF!,BB$3,#REF!,BB$1,#REF!,$L126)</f>
        <v>#REF!</v>
      </c>
      <c r="BC126" s="335" t="e">
        <f>SUMIFS(#REF!,#REF!,BC$2,#REF!,BC$3,#REF!,$L126,#REF!,BC$1)
+SUMIFS(#REF!,#REF!,BC$2,#REF!,BC$3,#REF!,$L126,#REF!,BC$1)
+SUMIFS(#REF!,#REF!,"Lấy",#REF!,BC$2,#REF!,BC$3,#REF!,BC$1,#REF!,$L126)</f>
        <v>#REF!</v>
      </c>
      <c r="BD126" s="335" t="e">
        <f>SUMIFS(#REF!,#REF!,BD$2,#REF!,BD$3,#REF!,$L126,#REF!,BD$1)
+SUMIFS(#REF!,#REF!,BD$2,#REF!,BD$3,#REF!,$L126,#REF!,BD$1)
+SUMIFS(#REF!,#REF!,"Lấy",#REF!,BD$2,#REF!,BD$3,#REF!,BD$1,#REF!,$L126)</f>
        <v>#REF!</v>
      </c>
      <c r="BE126" s="335" t="e">
        <f>SUMIFS(#REF!,#REF!,BE$2,#REF!,BE$3,#REF!,$L126,#REF!,BE$1)
+SUMIFS(#REF!,#REF!,BE$2,#REF!,BE$3,#REF!,$L126,#REF!,BE$1)
+SUMIFS(#REF!,#REF!,"Lấy",#REF!,BE$2,#REF!,BE$3,#REF!,BE$1,#REF!,$L126)</f>
        <v>#REF!</v>
      </c>
      <c r="BF126" s="336" t="e">
        <f t="shared" si="11"/>
        <v>#REF!</v>
      </c>
      <c r="BH126" s="335" t="e">
        <f>SUMIFS(#REF!,#REF!,BH$2,#REF!,BH$3,#REF!,$L126,#REF!,BH$1)
+SUMIFS(#REF!,#REF!,BH$2,#REF!,BH$3,#REF!,$L126,#REF!,BH$1)
+SUMIFS(#REF!,#REF!,"Lấy",#REF!,BH$2,#REF!,BH$3,#REF!,BH$1,#REF!,$L126)</f>
        <v>#REF!</v>
      </c>
      <c r="BI126" s="335" t="e">
        <f>SUMIFS(#REF!,#REF!,BI$2,#REF!,BI$3,#REF!,$L126,#REF!,BI$1)
+SUMIFS(#REF!,#REF!,BI$2,#REF!,BI$3,#REF!,$L126,#REF!,BI$1)
+SUMIFS(#REF!,#REF!,"Lấy",#REF!,BI$2,#REF!,BI$3,#REF!,BI$1,#REF!,$L126)</f>
        <v>#REF!</v>
      </c>
      <c r="BJ126" s="335" t="e">
        <f>SUMIFS(#REF!,#REF!,BJ$2,#REF!,BJ$3,#REF!,$L126,#REF!,BJ$1)
+SUMIFS(#REF!,#REF!,BJ$2,#REF!,BJ$3,#REF!,$L126,#REF!,BJ$1)
+SUMIFS(#REF!,#REF!,"Lấy",#REF!,BJ$2,#REF!,BJ$3,#REF!,BJ$1,#REF!,$L126)</f>
        <v>#REF!</v>
      </c>
      <c r="BK126" s="335" t="e">
        <f>SUMIFS(#REF!,#REF!,BK$2,#REF!,BK$3,#REF!,$L126,#REF!,BK$1)
+SUMIFS(#REF!,#REF!,BK$2,#REF!,BK$3,#REF!,$L126,#REF!,BK$1)
+SUMIFS(#REF!,#REF!,"Lấy",#REF!,BK$2,#REF!,BK$3,#REF!,BK$1,#REF!,$L126)</f>
        <v>#REF!</v>
      </c>
      <c r="BL126" s="335" t="e">
        <f>SUMIFS(#REF!,#REF!,BL$2,#REF!,BL$3,#REF!,$L126,#REF!,BL$1)
+SUMIFS(#REF!,#REF!,BL$2,#REF!,BL$3,#REF!,$L126,#REF!,BL$1)
+SUMIFS(#REF!,#REF!,"Lấy",#REF!,BL$2,#REF!,BL$3,#REF!,BL$1,#REF!,$L126)</f>
        <v>#REF!</v>
      </c>
      <c r="BM126" s="335" t="e">
        <f>SUMIFS(#REF!,#REF!,BM$2,#REF!,BM$3,#REF!,$L126,#REF!,BM$1)
+SUMIFS(#REF!,#REF!,BM$2,#REF!,BM$3,#REF!,$L126,#REF!,BM$1)
+SUMIFS(#REF!,#REF!,"Lấy",#REF!,BM$2,#REF!,BM$3,#REF!,BM$1,#REF!,$L126)</f>
        <v>#REF!</v>
      </c>
      <c r="BN126" s="335" t="e">
        <f>SUMIFS(#REF!,#REF!,BN$2,#REF!,BN$3,#REF!,$L126,#REF!,BN$1)
+SUMIFS(#REF!,#REF!,BN$2,#REF!,BN$3,#REF!,$L126,#REF!,BN$1)
+SUMIFS(#REF!,#REF!,"Lấy",#REF!,BN$2,#REF!,BN$3,#REF!,BN$1,#REF!,$L126)</f>
        <v>#REF!</v>
      </c>
      <c r="BO126" s="335" t="e">
        <f>SUMIFS(#REF!,#REF!,BO$2,#REF!,BO$3,#REF!,$L126,#REF!,BO$1)
+SUMIFS(#REF!,#REF!,BO$2,#REF!,BO$3,#REF!,$L126,#REF!,BO$1)
+SUMIFS(#REF!,#REF!,"Lấy",#REF!,BO$2,#REF!,BO$3,#REF!,BO$1,#REF!,$L126)</f>
        <v>#REF!</v>
      </c>
      <c r="BP126" s="335" t="e">
        <f>SUMIFS(#REF!,#REF!,BP$2,#REF!,BP$3,#REF!,$L126,#REF!,BP$1)
+SUMIFS(#REF!,#REF!,BP$2,#REF!,BP$3,#REF!,$L126,#REF!,BP$1)
+SUMIFS(#REF!,#REF!,"Lấy",#REF!,BP$2,#REF!,BP$3,#REF!,BP$1,#REF!,$L126)</f>
        <v>#REF!</v>
      </c>
      <c r="BQ126" s="335" t="e">
        <f>SUMIFS(#REF!,#REF!,BQ$2,#REF!,BQ$3,#REF!,$L126,#REF!,BQ$1)
+SUMIFS(#REF!,#REF!,BQ$2,#REF!,BQ$3,#REF!,$L126,#REF!,BQ$1)
+SUMIFS(#REF!,#REF!,"Lấy",#REF!,BQ$2,#REF!,BQ$3,#REF!,BQ$1,#REF!,$L126)</f>
        <v>#REF!</v>
      </c>
      <c r="BR126" s="335" t="e">
        <f>SUMIFS(#REF!,#REF!,BR$2,#REF!,BR$3,#REF!,$L126,#REF!,BR$1)
+SUMIFS(#REF!,#REF!,BR$2,#REF!,BR$3,#REF!,$L126,#REF!,BR$1)
+SUMIFS(#REF!,#REF!,"Lấy",#REF!,BR$2,#REF!,BR$3,#REF!,BR$1,#REF!,$L126)</f>
        <v>#REF!</v>
      </c>
      <c r="BS126" s="335" t="e">
        <f>SUMIFS(#REF!,#REF!,BS$2,#REF!,BS$3,#REF!,$L126,#REF!,BS$1)
+SUMIFS(#REF!,#REF!,BS$2,#REF!,BS$3,#REF!,$L126,#REF!,BS$1)
+SUMIFS(#REF!,#REF!,"Lấy",#REF!,BS$2,#REF!,BS$3,#REF!,BS$1,#REF!,$L126)</f>
        <v>#REF!</v>
      </c>
      <c r="BT126" s="336" t="e">
        <f t="shared" si="12"/>
        <v>#REF!</v>
      </c>
      <c r="BV126" s="331">
        <v>0</v>
      </c>
      <c r="BW126" s="331">
        <v>0</v>
      </c>
      <c r="BX126" s="331">
        <v>0</v>
      </c>
      <c r="BY126" s="331">
        <v>0</v>
      </c>
      <c r="BZ126" s="331">
        <v>0</v>
      </c>
      <c r="CA126" s="331">
        <v>0</v>
      </c>
      <c r="CB126" s="331">
        <v>0</v>
      </c>
      <c r="CC126" s="331">
        <v>0</v>
      </c>
      <c r="CD126" s="331">
        <v>0</v>
      </c>
      <c r="CE126" s="331">
        <v>0</v>
      </c>
      <c r="CF126" s="331">
        <v>0</v>
      </c>
      <c r="CG126" s="331">
        <v>0</v>
      </c>
      <c r="CH126" s="336">
        <f t="shared" si="13"/>
        <v>0</v>
      </c>
      <c r="CI126" s="377">
        <f t="shared" si="14"/>
        <v>0</v>
      </c>
      <c r="CJ126" s="331">
        <v>0</v>
      </c>
      <c r="CK126" s="331">
        <v>0</v>
      </c>
      <c r="CL126" s="331">
        <v>0</v>
      </c>
      <c r="CM126" s="331">
        <v>0</v>
      </c>
      <c r="CN126" s="331">
        <v>0</v>
      </c>
      <c r="CO126" s="335"/>
      <c r="CP126" s="335"/>
      <c r="CQ126" s="335"/>
      <c r="CR126" s="335"/>
      <c r="CS126" s="335"/>
      <c r="CT126" s="335"/>
      <c r="CU126" s="335"/>
      <c r="CV126" s="336">
        <f t="shared" si="15"/>
        <v>0</v>
      </c>
      <c r="CX126" s="1033"/>
    </row>
    <row r="127" spans="1:102" ht="27.6" x14ac:dyDescent="0.25">
      <c r="B127" s="172">
        <f>IF(C127=0,"",MAX($B$7:B126)+1)</f>
        <v>119</v>
      </c>
      <c r="C127" s="21">
        <v>6412004805</v>
      </c>
      <c r="D127" s="9" t="str">
        <f>_xlfn.XLOOKUP(C127,'COA_DTGroup_Update 20260428'!$C$410:$C$854,'COA_DTGroup_Update 20260428'!$A$410:$A$854,"")</f>
        <v>Chi phí thử khuôn</v>
      </c>
      <c r="E127" s="9" t="s">
        <v>342</v>
      </c>
      <c r="F127" s="21" t="s">
        <v>907</v>
      </c>
      <c r="G127" s="171"/>
      <c r="H127" s="179">
        <f>VLOOKUP(C127,'COA_DTGroup_Update 20260428'!C:D,2,0)</f>
        <v>641</v>
      </c>
      <c r="I127" s="179">
        <v>52</v>
      </c>
      <c r="J127" s="198" t="s">
        <v>342</v>
      </c>
      <c r="K127" s="222" t="s">
        <v>226</v>
      </c>
      <c r="L127" s="1051" t="s">
        <v>2125</v>
      </c>
      <c r="M127" s="287" t="s">
        <v>2259</v>
      </c>
      <c r="N127" s="1039"/>
      <c r="O127" s="1039" t="s">
        <v>2125</v>
      </c>
      <c r="P127" s="1" t="b">
        <v>0</v>
      </c>
      <c r="R127" s="333" t="e">
        <f>SUMIFS(#REF!,#REF!,R$2,#REF!,R$3,#REF!,$L127,#REF!,R$1)
+SUMIFS(#REF!,#REF!,R$2,#REF!,R$3,#REF!,$L127,#REF!,R$1)
+SUMIFS(#REF!,#REF!,"Lấy",#REF!,R$2,#REF!,R$3,#REF!,R$1,#REF!,$L127)</f>
        <v>#REF!</v>
      </c>
      <c r="S127" s="333" t="e">
        <f>SUMIFS(#REF!,#REF!,S$2,#REF!,S$3,#REF!,$L127,#REF!,S$1)
+SUMIFS(#REF!,#REF!,S$2,#REF!,S$3,#REF!,$L127,#REF!,S$1)
+SUMIFS(#REF!,#REF!,"Lấy",#REF!,S$2,#REF!,S$3,#REF!,S$1,#REF!,$L127)</f>
        <v>#REF!</v>
      </c>
      <c r="T127" s="333" t="e">
        <f>SUMIFS(#REF!,#REF!,T$2,#REF!,T$3,#REF!,$L127,#REF!,T$1)
+SUMIFS(#REF!,#REF!,T$2,#REF!,T$3,#REF!,$L127,#REF!,T$1)
+SUMIFS(#REF!,#REF!,"Lấy",#REF!,T$2,#REF!,T$3,#REF!,T$1,#REF!,$L127)</f>
        <v>#REF!</v>
      </c>
      <c r="U127" s="333" t="e">
        <f>SUMIFS(#REF!,#REF!,U$2,#REF!,U$3,#REF!,$L127,#REF!,U$1)
+SUMIFS(#REF!,#REF!,U$2,#REF!,U$3,#REF!,$L127,#REF!,U$1)
+SUMIFS(#REF!,#REF!,"Lấy",#REF!,U$2,#REF!,U$3,#REF!,U$1,#REF!,$L127)</f>
        <v>#REF!</v>
      </c>
      <c r="V127" s="333" t="e">
        <f>SUMIFS(#REF!,#REF!,V$2,#REF!,V$3,#REF!,$L127,#REF!,V$1)
+SUMIFS(#REF!,#REF!,V$2,#REF!,V$3,#REF!,$L127,#REF!,V$1)
+SUMIFS(#REF!,#REF!,"Lấy",#REF!,V$2,#REF!,V$3,#REF!,V$1,#REF!,$L127)</f>
        <v>#REF!</v>
      </c>
      <c r="W127" s="333" t="e">
        <f>SUMIFS(#REF!,#REF!,W$2,#REF!,W$3,#REF!,$L127,#REF!,W$1)
+SUMIFS(#REF!,#REF!,W$2,#REF!,W$3,#REF!,$L127,#REF!,W$1)
+SUMIFS(#REF!,#REF!,"Lấy",#REF!,W$2,#REF!,W$3,#REF!,W$1,#REF!,$L127)</f>
        <v>#REF!</v>
      </c>
      <c r="X127" s="333" t="e">
        <f>SUMIFS(#REF!,#REF!,X$2,#REF!,X$3,#REF!,$L127,#REF!,X$1)
+SUMIFS(#REF!,#REF!,X$2,#REF!,X$3,#REF!,$L127,#REF!,X$1)
+SUMIFS(#REF!,#REF!,"Lấy",#REF!,X$2,#REF!,X$3,#REF!,X$1,#REF!,$L127)</f>
        <v>#REF!</v>
      </c>
      <c r="Y127" s="333" t="e">
        <f>SUMIFS(#REF!,#REF!,Y$2,#REF!,Y$3,#REF!,$L127,#REF!,Y$1)
+SUMIFS(#REF!,#REF!,Y$2,#REF!,Y$3,#REF!,$L127,#REF!,Y$1)
+SUMIFS(#REF!,#REF!,"Lấy",#REF!,Y$2,#REF!,Y$3,#REF!,Y$1,#REF!,$L127)</f>
        <v>#REF!</v>
      </c>
      <c r="Z127" s="333" t="e">
        <f>SUMIFS(#REF!,#REF!,Z$2,#REF!,Z$3,#REF!,$L127,#REF!,Z$1)
+SUMIFS(#REF!,#REF!,Z$2,#REF!,Z$3,#REF!,$L127,#REF!,Z$1)
+SUMIFS(#REF!,#REF!,"Lấy",#REF!,Z$2,#REF!,Z$3,#REF!,Z$1,#REF!,$L127)</f>
        <v>#REF!</v>
      </c>
      <c r="AA127" s="333" t="e">
        <f>SUMIFS(#REF!,#REF!,AA$2,#REF!,AA$3,#REF!,$L127,#REF!,AA$1)
+SUMIFS(#REF!,#REF!,AA$2,#REF!,AA$3,#REF!,$L127,#REF!,AA$1)
+SUMIFS(#REF!,#REF!,"Lấy",#REF!,AA$2,#REF!,AA$3,#REF!,AA$1,#REF!,$L127)</f>
        <v>#REF!</v>
      </c>
      <c r="AB127" s="333" t="e">
        <f>SUMIFS(#REF!,#REF!,AB$2,#REF!,AB$3,#REF!,$L127,#REF!,AB$1)
+SUMIFS(#REF!,#REF!,AB$2,#REF!,AB$3,#REF!,$L127,#REF!,AB$1)
+SUMIFS(#REF!,#REF!,"Lấy",#REF!,AB$2,#REF!,AB$3,#REF!,AB$1,#REF!,$L127)</f>
        <v>#REF!</v>
      </c>
      <c r="AC127" s="333" t="e">
        <f>SUMIFS(#REF!,#REF!,AC$2,#REF!,AC$3,#REF!,$L127,#REF!,AC$1)
+SUMIFS(#REF!,#REF!,AC$2,#REF!,AC$3,#REF!,$L127,#REF!,AC$1)
+SUMIFS(#REF!,#REF!,"Lấy",#REF!,AC$2,#REF!,AC$3,#REF!,AC$1,#REF!,$L127)</f>
        <v>#REF!</v>
      </c>
      <c r="AD127" s="334" t="e">
        <f t="shared" si="9"/>
        <v>#REF!</v>
      </c>
      <c r="AF127" s="333" t="e">
        <f>SUMIFS(#REF!,#REF!,AF$2,#REF!,AF$3,#REF!,$L127,#REF!,AF$1)
+SUMIFS(#REF!,#REF!,AF$2,#REF!,AF$3,#REF!,$L127,#REF!,AF$1)
+SUMIFS(#REF!,#REF!,"Lấy",#REF!,AF$2,#REF!,AF$3,#REF!,AF$1,#REF!,$L127)</f>
        <v>#REF!</v>
      </c>
      <c r="AG127" s="333" t="e">
        <f>SUMIFS(#REF!,#REF!,AG$2,#REF!,AG$3,#REF!,$L127,#REF!,AG$1)
+SUMIFS(#REF!,#REF!,AG$2,#REF!,AG$3,#REF!,$L127,#REF!,AG$1)
+SUMIFS(#REF!,#REF!,"Lấy",#REF!,AG$2,#REF!,AG$3,#REF!,AG$1,#REF!,$L127)</f>
        <v>#REF!</v>
      </c>
      <c r="AH127" s="333" t="e">
        <f>SUMIFS(#REF!,#REF!,AH$2,#REF!,AH$3,#REF!,$L127,#REF!,AH$1)
+SUMIFS(#REF!,#REF!,AH$2,#REF!,AH$3,#REF!,$L127,#REF!,AH$1)
+SUMIFS(#REF!,#REF!,"Lấy",#REF!,AH$2,#REF!,AH$3,#REF!,AH$1,#REF!,$L127)</f>
        <v>#REF!</v>
      </c>
      <c r="AI127" s="333" t="e">
        <f>SUMIFS(#REF!,#REF!,AI$2,#REF!,AI$3,#REF!,$L127,#REF!,AI$1)
+SUMIFS(#REF!,#REF!,AI$2,#REF!,AI$3,#REF!,$L127,#REF!,AI$1)
+SUMIFS(#REF!,#REF!,"Lấy",#REF!,AI$2,#REF!,AI$3,#REF!,AI$1,#REF!,$L127)</f>
        <v>#REF!</v>
      </c>
      <c r="AJ127" s="333" t="e">
        <f>SUMIFS(#REF!,#REF!,AJ$2,#REF!,AJ$3,#REF!,$L127,#REF!,AJ$1)
+SUMIFS(#REF!,#REF!,AJ$2,#REF!,AJ$3,#REF!,$L127,#REF!,AJ$1)
+SUMIFS(#REF!,#REF!,"Lấy",#REF!,AJ$2,#REF!,AJ$3,#REF!,AJ$1,#REF!,$L127)</f>
        <v>#REF!</v>
      </c>
      <c r="AK127" s="333" t="e">
        <f>SUMIFS(#REF!,#REF!,AK$2,#REF!,AK$3,#REF!,$L127,#REF!,AK$1)
+SUMIFS(#REF!,#REF!,AK$2,#REF!,AK$3,#REF!,$L127,#REF!,AK$1)
+SUMIFS(#REF!,#REF!,"Lấy",#REF!,AK$2,#REF!,AK$3,#REF!,AK$1,#REF!,$L127)</f>
        <v>#REF!</v>
      </c>
      <c r="AL127" s="333" t="e">
        <f>SUMIFS(#REF!,#REF!,AL$2,#REF!,AL$3,#REF!,$L127,#REF!,AL$1)
+SUMIFS(#REF!,#REF!,AL$2,#REF!,AL$3,#REF!,$L127,#REF!,AL$1)
+SUMIFS(#REF!,#REF!,"Lấy",#REF!,AL$2,#REF!,AL$3,#REF!,AL$1,#REF!,$L127)</f>
        <v>#REF!</v>
      </c>
      <c r="AM127" s="333" t="e">
        <f>SUMIFS(#REF!,#REF!,AM$2,#REF!,AM$3,#REF!,$L127,#REF!,AM$1)
+SUMIFS(#REF!,#REF!,AM$2,#REF!,AM$3,#REF!,$L127,#REF!,AM$1)
+SUMIFS(#REF!,#REF!,"Lấy",#REF!,AM$2,#REF!,AM$3,#REF!,AM$1,#REF!,$L127)</f>
        <v>#REF!</v>
      </c>
      <c r="AN127" s="333" t="e">
        <f>SUMIFS(#REF!,#REF!,AN$2,#REF!,AN$3,#REF!,$L127,#REF!,AN$1)
+SUMIFS(#REF!,#REF!,AN$2,#REF!,AN$3,#REF!,$L127,#REF!,AN$1)
+SUMIFS(#REF!,#REF!,"Lấy",#REF!,AN$2,#REF!,AN$3,#REF!,AN$1,#REF!,$L127)</f>
        <v>#REF!</v>
      </c>
      <c r="AO127" s="333" t="e">
        <f>SUMIFS(#REF!,#REF!,AO$2,#REF!,AO$3,#REF!,$L127,#REF!,AO$1)
+SUMIFS(#REF!,#REF!,AO$2,#REF!,AO$3,#REF!,$L127,#REF!,AO$1)
+SUMIFS(#REF!,#REF!,"Lấy",#REF!,AO$2,#REF!,AO$3,#REF!,AO$1,#REF!,$L127)</f>
        <v>#REF!</v>
      </c>
      <c r="AP127" s="333" t="e">
        <f>SUMIFS(#REF!,#REF!,AP$2,#REF!,AP$3,#REF!,$L127,#REF!,AP$1)
+SUMIFS(#REF!,#REF!,AP$2,#REF!,AP$3,#REF!,$L127,#REF!,AP$1)
+SUMIFS(#REF!,#REF!,"Lấy",#REF!,AP$2,#REF!,AP$3,#REF!,AP$1,#REF!,$L127)</f>
        <v>#REF!</v>
      </c>
      <c r="AQ127" s="333" t="e">
        <f>SUMIFS(#REF!,#REF!,AQ$2,#REF!,AQ$3,#REF!,$L127,#REF!,AQ$1)
+SUMIFS(#REF!,#REF!,AQ$2,#REF!,AQ$3,#REF!,$L127,#REF!,AQ$1)
+SUMIFS(#REF!,#REF!,"Lấy",#REF!,AQ$2,#REF!,AQ$3,#REF!,AQ$1,#REF!,$L127)</f>
        <v>#REF!</v>
      </c>
      <c r="AR127" s="334" t="e">
        <f t="shared" si="10"/>
        <v>#REF!</v>
      </c>
      <c r="AT127" s="333" t="e">
        <f>SUMIFS(#REF!,#REF!,AT$2,#REF!,AT$3,#REF!,$L127,#REF!,AT$1)
+SUMIFS(#REF!,#REF!,AT$2,#REF!,AT$3,#REF!,$L127,#REF!,AT$1)
+SUMIFS(#REF!,#REF!,"Lấy",#REF!,AT$2,#REF!,AT$3,#REF!,AT$1,#REF!,$L127)</f>
        <v>#REF!</v>
      </c>
      <c r="AU127" s="333" t="e">
        <f>SUMIFS(#REF!,#REF!,AU$2,#REF!,AU$3,#REF!,$L127,#REF!,AU$1)
+SUMIFS(#REF!,#REF!,AU$2,#REF!,AU$3,#REF!,$L127,#REF!,AU$1)
+SUMIFS(#REF!,#REF!,"Lấy",#REF!,AU$2,#REF!,AU$3,#REF!,AU$1,#REF!,$L127)</f>
        <v>#REF!</v>
      </c>
      <c r="AV127" s="333" t="e">
        <f>SUMIFS(#REF!,#REF!,AV$2,#REF!,AV$3,#REF!,$L127,#REF!,AV$1)
+SUMIFS(#REF!,#REF!,AV$2,#REF!,AV$3,#REF!,$L127,#REF!,AV$1)
+SUMIFS(#REF!,#REF!,"Lấy",#REF!,AV$2,#REF!,AV$3,#REF!,AV$1,#REF!,$L127)</f>
        <v>#REF!</v>
      </c>
      <c r="AW127" s="333" t="e">
        <f>SUMIFS(#REF!,#REF!,AW$2,#REF!,AW$3,#REF!,$L127,#REF!,AW$1)
+SUMIFS(#REF!,#REF!,AW$2,#REF!,AW$3,#REF!,$L127,#REF!,AW$1)
+SUMIFS(#REF!,#REF!,"Lấy",#REF!,AW$2,#REF!,AW$3,#REF!,AW$1,#REF!,$L127)</f>
        <v>#REF!</v>
      </c>
      <c r="AX127" s="333" t="e">
        <f>SUMIFS(#REF!,#REF!,AX$2,#REF!,AX$3,#REF!,$L127,#REF!,AX$1)
+SUMIFS(#REF!,#REF!,AX$2,#REF!,AX$3,#REF!,$L127,#REF!,AX$1)
+SUMIFS(#REF!,#REF!,"Lấy",#REF!,AX$2,#REF!,AX$3,#REF!,AX$1,#REF!,$L127)</f>
        <v>#REF!</v>
      </c>
      <c r="AY127" s="333" t="e">
        <f>SUMIFS(#REF!,#REF!,AY$2,#REF!,AY$3,#REF!,$L127,#REF!,AY$1)
+SUMIFS(#REF!,#REF!,AY$2,#REF!,AY$3,#REF!,$L127,#REF!,AY$1)
+SUMIFS(#REF!,#REF!,"Lấy",#REF!,AY$2,#REF!,AY$3,#REF!,AY$1,#REF!,$L127)</f>
        <v>#REF!</v>
      </c>
      <c r="AZ127" s="333" t="e">
        <f>SUMIFS(#REF!,#REF!,AZ$2,#REF!,AZ$3,#REF!,$L127,#REF!,AZ$1)
+SUMIFS(#REF!,#REF!,AZ$2,#REF!,AZ$3,#REF!,$L127,#REF!,AZ$1)
+SUMIFS(#REF!,#REF!,"Lấy",#REF!,AZ$2,#REF!,AZ$3,#REF!,AZ$1,#REF!,$L127)</f>
        <v>#REF!</v>
      </c>
      <c r="BA127" s="333" t="e">
        <f>SUMIFS(#REF!,#REF!,BA$2,#REF!,BA$3,#REF!,$L127,#REF!,BA$1)
+SUMIFS(#REF!,#REF!,BA$2,#REF!,BA$3,#REF!,$L127,#REF!,BA$1)
+SUMIFS(#REF!,#REF!,"Lấy",#REF!,BA$2,#REF!,BA$3,#REF!,BA$1,#REF!,$L127)</f>
        <v>#REF!</v>
      </c>
      <c r="BB127" s="333" t="e">
        <f>SUMIFS(#REF!,#REF!,BB$2,#REF!,BB$3,#REF!,$L127,#REF!,BB$1)
+SUMIFS(#REF!,#REF!,BB$2,#REF!,BB$3,#REF!,$L127,#REF!,BB$1)
+SUMIFS(#REF!,#REF!,"Lấy",#REF!,BB$2,#REF!,BB$3,#REF!,BB$1,#REF!,$L127)</f>
        <v>#REF!</v>
      </c>
      <c r="BC127" s="333" t="e">
        <f>SUMIFS(#REF!,#REF!,BC$2,#REF!,BC$3,#REF!,$L127,#REF!,BC$1)
+SUMIFS(#REF!,#REF!,BC$2,#REF!,BC$3,#REF!,$L127,#REF!,BC$1)
+SUMIFS(#REF!,#REF!,"Lấy",#REF!,BC$2,#REF!,BC$3,#REF!,BC$1,#REF!,$L127)</f>
        <v>#REF!</v>
      </c>
      <c r="BD127" s="333" t="e">
        <f>SUMIFS(#REF!,#REF!,BD$2,#REF!,BD$3,#REF!,$L127,#REF!,BD$1)
+SUMIFS(#REF!,#REF!,BD$2,#REF!,BD$3,#REF!,$L127,#REF!,BD$1)
+SUMIFS(#REF!,#REF!,"Lấy",#REF!,BD$2,#REF!,BD$3,#REF!,BD$1,#REF!,$L127)</f>
        <v>#REF!</v>
      </c>
      <c r="BE127" s="333" t="e">
        <f>SUMIFS(#REF!,#REF!,BE$2,#REF!,BE$3,#REF!,$L127,#REF!,BE$1)
+SUMIFS(#REF!,#REF!,BE$2,#REF!,BE$3,#REF!,$L127,#REF!,BE$1)
+SUMIFS(#REF!,#REF!,"Lấy",#REF!,BE$2,#REF!,BE$3,#REF!,BE$1,#REF!,$L127)</f>
        <v>#REF!</v>
      </c>
      <c r="BF127" s="334" t="e">
        <f t="shared" si="11"/>
        <v>#REF!</v>
      </c>
      <c r="BH127" s="333" t="e">
        <f>SUMIFS(#REF!,#REF!,BH$2,#REF!,BH$3,#REF!,$L127,#REF!,BH$1)
+SUMIFS(#REF!,#REF!,BH$2,#REF!,BH$3,#REF!,$L127,#REF!,BH$1)
+SUMIFS(#REF!,#REF!,"Lấy",#REF!,BH$2,#REF!,BH$3,#REF!,BH$1,#REF!,$L127)</f>
        <v>#REF!</v>
      </c>
      <c r="BI127" s="333" t="e">
        <f>SUMIFS(#REF!,#REF!,BI$2,#REF!,BI$3,#REF!,$L127,#REF!,BI$1)
+SUMIFS(#REF!,#REF!,BI$2,#REF!,BI$3,#REF!,$L127,#REF!,BI$1)
+SUMIFS(#REF!,#REF!,"Lấy",#REF!,BI$2,#REF!,BI$3,#REF!,BI$1,#REF!,$L127)</f>
        <v>#REF!</v>
      </c>
      <c r="BJ127" s="333" t="e">
        <f>SUMIFS(#REF!,#REF!,BJ$2,#REF!,BJ$3,#REF!,$L127,#REF!,BJ$1)
+SUMIFS(#REF!,#REF!,BJ$2,#REF!,BJ$3,#REF!,$L127,#REF!,BJ$1)
+SUMIFS(#REF!,#REF!,"Lấy",#REF!,BJ$2,#REF!,BJ$3,#REF!,BJ$1,#REF!,$L127)</f>
        <v>#REF!</v>
      </c>
      <c r="BK127" s="333" t="e">
        <f>SUMIFS(#REF!,#REF!,BK$2,#REF!,BK$3,#REF!,$L127,#REF!,BK$1)
+SUMIFS(#REF!,#REF!,BK$2,#REF!,BK$3,#REF!,$L127,#REF!,BK$1)
+SUMIFS(#REF!,#REF!,"Lấy",#REF!,BK$2,#REF!,BK$3,#REF!,BK$1,#REF!,$L127)</f>
        <v>#REF!</v>
      </c>
      <c r="BL127" s="333" t="e">
        <f>SUMIFS(#REF!,#REF!,BL$2,#REF!,BL$3,#REF!,$L127,#REF!,BL$1)
+SUMIFS(#REF!,#REF!,BL$2,#REF!,BL$3,#REF!,$L127,#REF!,BL$1)
+SUMIFS(#REF!,#REF!,"Lấy",#REF!,BL$2,#REF!,BL$3,#REF!,BL$1,#REF!,$L127)</f>
        <v>#REF!</v>
      </c>
      <c r="BM127" s="333" t="e">
        <f>SUMIFS(#REF!,#REF!,BM$2,#REF!,BM$3,#REF!,$L127,#REF!,BM$1)
+SUMIFS(#REF!,#REF!,BM$2,#REF!,BM$3,#REF!,$L127,#REF!,BM$1)
+SUMIFS(#REF!,#REF!,"Lấy",#REF!,BM$2,#REF!,BM$3,#REF!,BM$1,#REF!,$L127)</f>
        <v>#REF!</v>
      </c>
      <c r="BN127" s="333" t="e">
        <f>SUMIFS(#REF!,#REF!,BN$2,#REF!,BN$3,#REF!,$L127,#REF!,BN$1)
+SUMIFS(#REF!,#REF!,BN$2,#REF!,BN$3,#REF!,$L127,#REF!,BN$1)
+SUMIFS(#REF!,#REF!,"Lấy",#REF!,BN$2,#REF!,BN$3,#REF!,BN$1,#REF!,$L127)</f>
        <v>#REF!</v>
      </c>
      <c r="BO127" s="333" t="e">
        <f>SUMIFS(#REF!,#REF!,BO$2,#REF!,BO$3,#REF!,$L127,#REF!,BO$1)
+SUMIFS(#REF!,#REF!,BO$2,#REF!,BO$3,#REF!,$L127,#REF!,BO$1)
+SUMIFS(#REF!,#REF!,"Lấy",#REF!,BO$2,#REF!,BO$3,#REF!,BO$1,#REF!,$L127)</f>
        <v>#REF!</v>
      </c>
      <c r="BP127" s="333" t="e">
        <f>SUMIFS(#REF!,#REF!,BP$2,#REF!,BP$3,#REF!,$L127,#REF!,BP$1)
+SUMIFS(#REF!,#REF!,BP$2,#REF!,BP$3,#REF!,$L127,#REF!,BP$1)
+SUMIFS(#REF!,#REF!,"Lấy",#REF!,BP$2,#REF!,BP$3,#REF!,BP$1,#REF!,$L127)</f>
        <v>#REF!</v>
      </c>
      <c r="BQ127" s="333" t="e">
        <f>SUMIFS(#REF!,#REF!,BQ$2,#REF!,BQ$3,#REF!,$L127,#REF!,BQ$1)
+SUMIFS(#REF!,#REF!,BQ$2,#REF!,BQ$3,#REF!,$L127,#REF!,BQ$1)
+SUMIFS(#REF!,#REF!,"Lấy",#REF!,BQ$2,#REF!,BQ$3,#REF!,BQ$1,#REF!,$L127)</f>
        <v>#REF!</v>
      </c>
      <c r="BR127" s="333" t="e">
        <f>SUMIFS(#REF!,#REF!,BR$2,#REF!,BR$3,#REF!,$L127,#REF!,BR$1)
+SUMIFS(#REF!,#REF!,BR$2,#REF!,BR$3,#REF!,$L127,#REF!,BR$1)
+SUMIFS(#REF!,#REF!,"Lấy",#REF!,BR$2,#REF!,BR$3,#REF!,BR$1,#REF!,$L127)</f>
        <v>#REF!</v>
      </c>
      <c r="BS127" s="333" t="e">
        <f>SUMIFS(#REF!,#REF!,BS$2,#REF!,BS$3,#REF!,$L127,#REF!,BS$1)
+SUMIFS(#REF!,#REF!,BS$2,#REF!,BS$3,#REF!,$L127,#REF!,BS$1)
+SUMIFS(#REF!,#REF!,"Lấy",#REF!,BS$2,#REF!,BS$3,#REF!,BS$1,#REF!,$L127)</f>
        <v>#REF!</v>
      </c>
      <c r="BT127" s="334" t="e">
        <f t="shared" si="12"/>
        <v>#REF!</v>
      </c>
      <c r="BV127" s="331">
        <v>0</v>
      </c>
      <c r="BW127" s="331">
        <v>0</v>
      </c>
      <c r="BX127" s="331">
        <v>0</v>
      </c>
      <c r="BY127" s="331">
        <v>0</v>
      </c>
      <c r="BZ127" s="331">
        <v>0</v>
      </c>
      <c r="CA127" s="331">
        <v>0</v>
      </c>
      <c r="CB127" s="331">
        <v>0</v>
      </c>
      <c r="CC127" s="331">
        <v>0</v>
      </c>
      <c r="CD127" s="331">
        <v>0</v>
      </c>
      <c r="CE127" s="331">
        <v>0</v>
      </c>
      <c r="CF127" s="331">
        <v>0</v>
      </c>
      <c r="CG127" s="331">
        <v>0</v>
      </c>
      <c r="CH127" s="334">
        <f t="shared" si="13"/>
        <v>0</v>
      </c>
      <c r="CI127" s="377">
        <f t="shared" si="14"/>
        <v>0</v>
      </c>
      <c r="CJ127" s="331">
        <v>0</v>
      </c>
      <c r="CK127" s="331">
        <v>0</v>
      </c>
      <c r="CL127" s="331">
        <v>0</v>
      </c>
      <c r="CM127" s="331">
        <v>0</v>
      </c>
      <c r="CN127" s="331">
        <v>0</v>
      </c>
      <c r="CO127" s="333"/>
      <c r="CP127" s="333"/>
      <c r="CQ127" s="333"/>
      <c r="CR127" s="333"/>
      <c r="CS127" s="333"/>
      <c r="CT127" s="333"/>
      <c r="CU127" s="333"/>
      <c r="CV127" s="334">
        <f t="shared" si="15"/>
        <v>0</v>
      </c>
      <c r="CX127" s="1033"/>
    </row>
    <row r="128" spans="1:102" s="3" customFormat="1" ht="27.6" x14ac:dyDescent="0.25">
      <c r="A128" s="191"/>
      <c r="B128" s="212">
        <f>IF(C128=0,"",MAX($B$7:B127)+1)</f>
        <v>120</v>
      </c>
      <c r="C128" s="204">
        <v>6413004805</v>
      </c>
      <c r="D128" s="205" t="str">
        <f>_xlfn.XLOOKUP(C128,'COA_DTGroup_Update 20260428'!$C$410:$C$854,'COA_DTGroup_Update 20260428'!$A$410:$A$854,"")</f>
        <v>Chi phí thử khuôn</v>
      </c>
      <c r="E128" s="205"/>
      <c r="F128" s="204" t="s">
        <v>907</v>
      </c>
      <c r="G128" s="205" t="s">
        <v>909</v>
      </c>
      <c r="H128" s="200">
        <f>VLOOKUP(C128,'COA_DTGroup_Update 20260428'!C:D,2,0)</f>
        <v>641</v>
      </c>
      <c r="I128" s="200">
        <v>52</v>
      </c>
      <c r="J128" s="201" t="s">
        <v>342</v>
      </c>
      <c r="K128" s="223" t="s">
        <v>226</v>
      </c>
      <c r="L128" s="286" t="s">
        <v>2141</v>
      </c>
      <c r="M128" s="287" t="s">
        <v>2259</v>
      </c>
      <c r="N128" s="284"/>
      <c r="O128" s="284" t="s">
        <v>2141</v>
      </c>
      <c r="P128" s="1" t="b">
        <v>0</v>
      </c>
      <c r="R128" s="335" t="e">
        <f>SUMIFS(#REF!,#REF!,R$2,#REF!,R$3,#REF!,$L128,#REF!,R$1)
+SUMIFS(#REF!,#REF!,R$2,#REF!,R$3,#REF!,$L128,#REF!,R$1)
+SUMIFS(#REF!,#REF!,"Lấy",#REF!,R$2,#REF!,R$3,#REF!,R$1,#REF!,$L128)</f>
        <v>#REF!</v>
      </c>
      <c r="S128" s="335" t="e">
        <f>SUMIFS(#REF!,#REF!,S$2,#REF!,S$3,#REF!,$L128,#REF!,S$1)
+SUMIFS(#REF!,#REF!,S$2,#REF!,S$3,#REF!,$L128,#REF!,S$1)
+SUMIFS(#REF!,#REF!,"Lấy",#REF!,S$2,#REF!,S$3,#REF!,S$1,#REF!,$L128)</f>
        <v>#REF!</v>
      </c>
      <c r="T128" s="335" t="e">
        <f>SUMIFS(#REF!,#REF!,T$2,#REF!,T$3,#REF!,$L128,#REF!,T$1)
+SUMIFS(#REF!,#REF!,T$2,#REF!,T$3,#REF!,$L128,#REF!,T$1)
+SUMIFS(#REF!,#REF!,"Lấy",#REF!,T$2,#REF!,T$3,#REF!,T$1,#REF!,$L128)</f>
        <v>#REF!</v>
      </c>
      <c r="U128" s="335" t="e">
        <f>SUMIFS(#REF!,#REF!,U$2,#REF!,U$3,#REF!,$L128,#REF!,U$1)
+SUMIFS(#REF!,#REF!,U$2,#REF!,U$3,#REF!,$L128,#REF!,U$1)
+SUMIFS(#REF!,#REF!,"Lấy",#REF!,U$2,#REF!,U$3,#REF!,U$1,#REF!,$L128)</f>
        <v>#REF!</v>
      </c>
      <c r="V128" s="335" t="e">
        <f>SUMIFS(#REF!,#REF!,V$2,#REF!,V$3,#REF!,$L128,#REF!,V$1)
+SUMIFS(#REF!,#REF!,V$2,#REF!,V$3,#REF!,$L128,#REF!,V$1)
+SUMIFS(#REF!,#REF!,"Lấy",#REF!,V$2,#REF!,V$3,#REF!,V$1,#REF!,$L128)</f>
        <v>#REF!</v>
      </c>
      <c r="W128" s="335" t="e">
        <f>SUMIFS(#REF!,#REF!,W$2,#REF!,W$3,#REF!,$L128,#REF!,W$1)
+SUMIFS(#REF!,#REF!,W$2,#REF!,W$3,#REF!,$L128,#REF!,W$1)
+SUMIFS(#REF!,#REF!,"Lấy",#REF!,W$2,#REF!,W$3,#REF!,W$1,#REF!,$L128)</f>
        <v>#REF!</v>
      </c>
      <c r="X128" s="335" t="e">
        <f>SUMIFS(#REF!,#REF!,X$2,#REF!,X$3,#REF!,$L128,#REF!,X$1)
+SUMIFS(#REF!,#REF!,X$2,#REF!,X$3,#REF!,$L128,#REF!,X$1)
+SUMIFS(#REF!,#REF!,"Lấy",#REF!,X$2,#REF!,X$3,#REF!,X$1,#REF!,$L128)</f>
        <v>#REF!</v>
      </c>
      <c r="Y128" s="335" t="e">
        <f>SUMIFS(#REF!,#REF!,Y$2,#REF!,Y$3,#REF!,$L128,#REF!,Y$1)
+SUMIFS(#REF!,#REF!,Y$2,#REF!,Y$3,#REF!,$L128,#REF!,Y$1)
+SUMIFS(#REF!,#REF!,"Lấy",#REF!,Y$2,#REF!,Y$3,#REF!,Y$1,#REF!,$L128)</f>
        <v>#REF!</v>
      </c>
      <c r="Z128" s="335" t="e">
        <f>SUMIFS(#REF!,#REF!,Z$2,#REF!,Z$3,#REF!,$L128,#REF!,Z$1)
+SUMIFS(#REF!,#REF!,Z$2,#REF!,Z$3,#REF!,$L128,#REF!,Z$1)
+SUMIFS(#REF!,#REF!,"Lấy",#REF!,Z$2,#REF!,Z$3,#REF!,Z$1,#REF!,$L128)</f>
        <v>#REF!</v>
      </c>
      <c r="AA128" s="335" t="e">
        <f>SUMIFS(#REF!,#REF!,AA$2,#REF!,AA$3,#REF!,$L128,#REF!,AA$1)
+SUMIFS(#REF!,#REF!,AA$2,#REF!,AA$3,#REF!,$L128,#REF!,AA$1)
+SUMIFS(#REF!,#REF!,"Lấy",#REF!,AA$2,#REF!,AA$3,#REF!,AA$1,#REF!,$L128)</f>
        <v>#REF!</v>
      </c>
      <c r="AB128" s="335" t="e">
        <f>SUMIFS(#REF!,#REF!,AB$2,#REF!,AB$3,#REF!,$L128,#REF!,AB$1)
+SUMIFS(#REF!,#REF!,AB$2,#REF!,AB$3,#REF!,$L128,#REF!,AB$1)
+SUMIFS(#REF!,#REF!,"Lấy",#REF!,AB$2,#REF!,AB$3,#REF!,AB$1,#REF!,$L128)</f>
        <v>#REF!</v>
      </c>
      <c r="AC128" s="335" t="e">
        <f>SUMIFS(#REF!,#REF!,AC$2,#REF!,AC$3,#REF!,$L128,#REF!,AC$1)
+SUMIFS(#REF!,#REF!,AC$2,#REF!,AC$3,#REF!,$L128,#REF!,AC$1)
+SUMIFS(#REF!,#REF!,"Lấy",#REF!,AC$2,#REF!,AC$3,#REF!,AC$1,#REF!,$L128)</f>
        <v>#REF!</v>
      </c>
      <c r="AD128" s="336" t="e">
        <f t="shared" si="9"/>
        <v>#REF!</v>
      </c>
      <c r="AF128" s="335" t="e">
        <f>SUMIFS(#REF!,#REF!,AF$2,#REF!,AF$3,#REF!,$L128,#REF!,AF$1)
+SUMIFS(#REF!,#REF!,AF$2,#REF!,AF$3,#REF!,$L128,#REF!,AF$1)
+SUMIFS(#REF!,#REF!,"Lấy",#REF!,AF$2,#REF!,AF$3,#REF!,AF$1,#REF!,$L128)</f>
        <v>#REF!</v>
      </c>
      <c r="AG128" s="335" t="e">
        <f>SUMIFS(#REF!,#REF!,AG$2,#REF!,AG$3,#REF!,$L128,#REF!,AG$1)
+SUMIFS(#REF!,#REF!,AG$2,#REF!,AG$3,#REF!,$L128,#REF!,AG$1)
+SUMIFS(#REF!,#REF!,"Lấy",#REF!,AG$2,#REF!,AG$3,#REF!,AG$1,#REF!,$L128)</f>
        <v>#REF!</v>
      </c>
      <c r="AH128" s="335" t="e">
        <f>SUMIFS(#REF!,#REF!,AH$2,#REF!,AH$3,#REF!,$L128,#REF!,AH$1)
+SUMIFS(#REF!,#REF!,AH$2,#REF!,AH$3,#REF!,$L128,#REF!,AH$1)
+SUMIFS(#REF!,#REF!,"Lấy",#REF!,AH$2,#REF!,AH$3,#REF!,AH$1,#REF!,$L128)</f>
        <v>#REF!</v>
      </c>
      <c r="AI128" s="335" t="e">
        <f>SUMIFS(#REF!,#REF!,AI$2,#REF!,AI$3,#REF!,$L128,#REF!,AI$1)
+SUMIFS(#REF!,#REF!,AI$2,#REF!,AI$3,#REF!,$L128,#REF!,AI$1)
+SUMIFS(#REF!,#REF!,"Lấy",#REF!,AI$2,#REF!,AI$3,#REF!,AI$1,#REF!,$L128)</f>
        <v>#REF!</v>
      </c>
      <c r="AJ128" s="335" t="e">
        <f>SUMIFS(#REF!,#REF!,AJ$2,#REF!,AJ$3,#REF!,$L128,#REF!,AJ$1)
+SUMIFS(#REF!,#REF!,AJ$2,#REF!,AJ$3,#REF!,$L128,#REF!,AJ$1)
+SUMIFS(#REF!,#REF!,"Lấy",#REF!,AJ$2,#REF!,AJ$3,#REF!,AJ$1,#REF!,$L128)</f>
        <v>#REF!</v>
      </c>
      <c r="AK128" s="335" t="e">
        <f>SUMIFS(#REF!,#REF!,AK$2,#REF!,AK$3,#REF!,$L128,#REF!,AK$1)
+SUMIFS(#REF!,#REF!,AK$2,#REF!,AK$3,#REF!,$L128,#REF!,AK$1)
+SUMIFS(#REF!,#REF!,"Lấy",#REF!,AK$2,#REF!,AK$3,#REF!,AK$1,#REF!,$L128)</f>
        <v>#REF!</v>
      </c>
      <c r="AL128" s="335" t="e">
        <f>SUMIFS(#REF!,#REF!,AL$2,#REF!,AL$3,#REF!,$L128,#REF!,AL$1)
+SUMIFS(#REF!,#REF!,AL$2,#REF!,AL$3,#REF!,$L128,#REF!,AL$1)
+SUMIFS(#REF!,#REF!,"Lấy",#REF!,AL$2,#REF!,AL$3,#REF!,AL$1,#REF!,$L128)</f>
        <v>#REF!</v>
      </c>
      <c r="AM128" s="335" t="e">
        <f>SUMIFS(#REF!,#REF!,AM$2,#REF!,AM$3,#REF!,$L128,#REF!,AM$1)
+SUMIFS(#REF!,#REF!,AM$2,#REF!,AM$3,#REF!,$L128,#REF!,AM$1)
+SUMIFS(#REF!,#REF!,"Lấy",#REF!,AM$2,#REF!,AM$3,#REF!,AM$1,#REF!,$L128)</f>
        <v>#REF!</v>
      </c>
      <c r="AN128" s="335" t="e">
        <f>SUMIFS(#REF!,#REF!,AN$2,#REF!,AN$3,#REF!,$L128,#REF!,AN$1)
+SUMIFS(#REF!,#REF!,AN$2,#REF!,AN$3,#REF!,$L128,#REF!,AN$1)
+SUMIFS(#REF!,#REF!,"Lấy",#REF!,AN$2,#REF!,AN$3,#REF!,AN$1,#REF!,$L128)</f>
        <v>#REF!</v>
      </c>
      <c r="AO128" s="335" t="e">
        <f>SUMIFS(#REF!,#REF!,AO$2,#REF!,AO$3,#REF!,$L128,#REF!,AO$1)
+SUMIFS(#REF!,#REF!,AO$2,#REF!,AO$3,#REF!,$L128,#REF!,AO$1)
+SUMIFS(#REF!,#REF!,"Lấy",#REF!,AO$2,#REF!,AO$3,#REF!,AO$1,#REF!,$L128)</f>
        <v>#REF!</v>
      </c>
      <c r="AP128" s="335" t="e">
        <f>SUMIFS(#REF!,#REF!,AP$2,#REF!,AP$3,#REF!,$L128,#REF!,AP$1)
+SUMIFS(#REF!,#REF!,AP$2,#REF!,AP$3,#REF!,$L128,#REF!,AP$1)
+SUMIFS(#REF!,#REF!,"Lấy",#REF!,AP$2,#REF!,AP$3,#REF!,AP$1,#REF!,$L128)</f>
        <v>#REF!</v>
      </c>
      <c r="AQ128" s="335" t="e">
        <f>SUMIFS(#REF!,#REF!,AQ$2,#REF!,AQ$3,#REF!,$L128,#REF!,AQ$1)
+SUMIFS(#REF!,#REF!,AQ$2,#REF!,AQ$3,#REF!,$L128,#REF!,AQ$1)
+SUMIFS(#REF!,#REF!,"Lấy",#REF!,AQ$2,#REF!,AQ$3,#REF!,AQ$1,#REF!,$L128)</f>
        <v>#REF!</v>
      </c>
      <c r="AR128" s="336" t="e">
        <f t="shared" si="10"/>
        <v>#REF!</v>
      </c>
      <c r="AT128" s="335" t="e">
        <f>SUMIFS(#REF!,#REF!,AT$2,#REF!,AT$3,#REF!,$L128,#REF!,AT$1)
+SUMIFS(#REF!,#REF!,AT$2,#REF!,AT$3,#REF!,$L128,#REF!,AT$1)
+SUMIFS(#REF!,#REF!,"Lấy",#REF!,AT$2,#REF!,AT$3,#REF!,AT$1,#REF!,$L128)</f>
        <v>#REF!</v>
      </c>
      <c r="AU128" s="335" t="e">
        <f>SUMIFS(#REF!,#REF!,AU$2,#REF!,AU$3,#REF!,$L128,#REF!,AU$1)
+SUMIFS(#REF!,#REF!,AU$2,#REF!,AU$3,#REF!,$L128,#REF!,AU$1)
+SUMIFS(#REF!,#REF!,"Lấy",#REF!,AU$2,#REF!,AU$3,#REF!,AU$1,#REF!,$L128)</f>
        <v>#REF!</v>
      </c>
      <c r="AV128" s="335" t="e">
        <f>SUMIFS(#REF!,#REF!,AV$2,#REF!,AV$3,#REF!,$L128,#REF!,AV$1)
+SUMIFS(#REF!,#REF!,AV$2,#REF!,AV$3,#REF!,$L128,#REF!,AV$1)
+SUMIFS(#REF!,#REF!,"Lấy",#REF!,AV$2,#REF!,AV$3,#REF!,AV$1,#REF!,$L128)</f>
        <v>#REF!</v>
      </c>
      <c r="AW128" s="335" t="e">
        <f>SUMIFS(#REF!,#REF!,AW$2,#REF!,AW$3,#REF!,$L128,#REF!,AW$1)
+SUMIFS(#REF!,#REF!,AW$2,#REF!,AW$3,#REF!,$L128,#REF!,AW$1)
+SUMIFS(#REF!,#REF!,"Lấy",#REF!,AW$2,#REF!,AW$3,#REF!,AW$1,#REF!,$L128)</f>
        <v>#REF!</v>
      </c>
      <c r="AX128" s="335" t="e">
        <f>SUMIFS(#REF!,#REF!,AX$2,#REF!,AX$3,#REF!,$L128,#REF!,AX$1)
+SUMIFS(#REF!,#REF!,AX$2,#REF!,AX$3,#REF!,$L128,#REF!,AX$1)
+SUMIFS(#REF!,#REF!,"Lấy",#REF!,AX$2,#REF!,AX$3,#REF!,AX$1,#REF!,$L128)</f>
        <v>#REF!</v>
      </c>
      <c r="AY128" s="335" t="e">
        <f>SUMIFS(#REF!,#REF!,AY$2,#REF!,AY$3,#REF!,$L128,#REF!,AY$1)
+SUMIFS(#REF!,#REF!,AY$2,#REF!,AY$3,#REF!,$L128,#REF!,AY$1)
+SUMIFS(#REF!,#REF!,"Lấy",#REF!,AY$2,#REF!,AY$3,#REF!,AY$1,#REF!,$L128)</f>
        <v>#REF!</v>
      </c>
      <c r="AZ128" s="335" t="e">
        <f>SUMIFS(#REF!,#REF!,AZ$2,#REF!,AZ$3,#REF!,$L128,#REF!,AZ$1)
+SUMIFS(#REF!,#REF!,AZ$2,#REF!,AZ$3,#REF!,$L128,#REF!,AZ$1)
+SUMIFS(#REF!,#REF!,"Lấy",#REF!,AZ$2,#REF!,AZ$3,#REF!,AZ$1,#REF!,$L128)</f>
        <v>#REF!</v>
      </c>
      <c r="BA128" s="335" t="e">
        <f>SUMIFS(#REF!,#REF!,BA$2,#REF!,BA$3,#REF!,$L128,#REF!,BA$1)
+SUMIFS(#REF!,#REF!,BA$2,#REF!,BA$3,#REF!,$L128,#REF!,BA$1)
+SUMIFS(#REF!,#REF!,"Lấy",#REF!,BA$2,#REF!,BA$3,#REF!,BA$1,#REF!,$L128)</f>
        <v>#REF!</v>
      </c>
      <c r="BB128" s="335" t="e">
        <f>SUMIFS(#REF!,#REF!,BB$2,#REF!,BB$3,#REF!,$L128,#REF!,BB$1)
+SUMIFS(#REF!,#REF!,BB$2,#REF!,BB$3,#REF!,$L128,#REF!,BB$1)
+SUMIFS(#REF!,#REF!,"Lấy",#REF!,BB$2,#REF!,BB$3,#REF!,BB$1,#REF!,$L128)</f>
        <v>#REF!</v>
      </c>
      <c r="BC128" s="335" t="e">
        <f>SUMIFS(#REF!,#REF!,BC$2,#REF!,BC$3,#REF!,$L128,#REF!,BC$1)
+SUMIFS(#REF!,#REF!,BC$2,#REF!,BC$3,#REF!,$L128,#REF!,BC$1)
+SUMIFS(#REF!,#REF!,"Lấy",#REF!,BC$2,#REF!,BC$3,#REF!,BC$1,#REF!,$L128)</f>
        <v>#REF!</v>
      </c>
      <c r="BD128" s="335" t="e">
        <f>SUMIFS(#REF!,#REF!,BD$2,#REF!,BD$3,#REF!,$L128,#REF!,BD$1)
+SUMIFS(#REF!,#REF!,BD$2,#REF!,BD$3,#REF!,$L128,#REF!,BD$1)
+SUMIFS(#REF!,#REF!,"Lấy",#REF!,BD$2,#REF!,BD$3,#REF!,BD$1,#REF!,$L128)</f>
        <v>#REF!</v>
      </c>
      <c r="BE128" s="335" t="e">
        <f>SUMIFS(#REF!,#REF!,BE$2,#REF!,BE$3,#REF!,$L128,#REF!,BE$1)
+SUMIFS(#REF!,#REF!,BE$2,#REF!,BE$3,#REF!,$L128,#REF!,BE$1)
+SUMIFS(#REF!,#REF!,"Lấy",#REF!,BE$2,#REF!,BE$3,#REF!,BE$1,#REF!,$L128)</f>
        <v>#REF!</v>
      </c>
      <c r="BF128" s="336" t="e">
        <f t="shared" si="11"/>
        <v>#REF!</v>
      </c>
      <c r="BH128" s="335" t="e">
        <f>SUMIFS(#REF!,#REF!,BH$2,#REF!,BH$3,#REF!,$L128,#REF!,BH$1)
+SUMIFS(#REF!,#REF!,BH$2,#REF!,BH$3,#REF!,$L128,#REF!,BH$1)
+SUMIFS(#REF!,#REF!,"Lấy",#REF!,BH$2,#REF!,BH$3,#REF!,BH$1,#REF!,$L128)</f>
        <v>#REF!</v>
      </c>
      <c r="BI128" s="335" t="e">
        <f>SUMIFS(#REF!,#REF!,BI$2,#REF!,BI$3,#REF!,$L128,#REF!,BI$1)
+SUMIFS(#REF!,#REF!,BI$2,#REF!,BI$3,#REF!,$L128,#REF!,BI$1)
+SUMIFS(#REF!,#REF!,"Lấy",#REF!,BI$2,#REF!,BI$3,#REF!,BI$1,#REF!,$L128)</f>
        <v>#REF!</v>
      </c>
      <c r="BJ128" s="335" t="e">
        <f>SUMIFS(#REF!,#REF!,BJ$2,#REF!,BJ$3,#REF!,$L128,#REF!,BJ$1)
+SUMIFS(#REF!,#REF!,BJ$2,#REF!,BJ$3,#REF!,$L128,#REF!,BJ$1)
+SUMIFS(#REF!,#REF!,"Lấy",#REF!,BJ$2,#REF!,BJ$3,#REF!,BJ$1,#REF!,$L128)</f>
        <v>#REF!</v>
      </c>
      <c r="BK128" s="335" t="e">
        <f>SUMIFS(#REF!,#REF!,BK$2,#REF!,BK$3,#REF!,$L128,#REF!,BK$1)
+SUMIFS(#REF!,#REF!,BK$2,#REF!,BK$3,#REF!,$L128,#REF!,BK$1)
+SUMIFS(#REF!,#REF!,"Lấy",#REF!,BK$2,#REF!,BK$3,#REF!,BK$1,#REF!,$L128)</f>
        <v>#REF!</v>
      </c>
      <c r="BL128" s="335" t="e">
        <f>SUMIFS(#REF!,#REF!,BL$2,#REF!,BL$3,#REF!,$L128,#REF!,BL$1)
+SUMIFS(#REF!,#REF!,BL$2,#REF!,BL$3,#REF!,$L128,#REF!,BL$1)
+SUMIFS(#REF!,#REF!,"Lấy",#REF!,BL$2,#REF!,BL$3,#REF!,BL$1,#REF!,$L128)</f>
        <v>#REF!</v>
      </c>
      <c r="BM128" s="335" t="e">
        <f>SUMIFS(#REF!,#REF!,BM$2,#REF!,BM$3,#REF!,$L128,#REF!,BM$1)
+SUMIFS(#REF!,#REF!,BM$2,#REF!,BM$3,#REF!,$L128,#REF!,BM$1)
+SUMIFS(#REF!,#REF!,"Lấy",#REF!,BM$2,#REF!,BM$3,#REF!,BM$1,#REF!,$L128)</f>
        <v>#REF!</v>
      </c>
      <c r="BN128" s="335" t="e">
        <f>SUMIFS(#REF!,#REF!,BN$2,#REF!,BN$3,#REF!,$L128,#REF!,BN$1)
+SUMIFS(#REF!,#REF!,BN$2,#REF!,BN$3,#REF!,$L128,#REF!,BN$1)
+SUMIFS(#REF!,#REF!,"Lấy",#REF!,BN$2,#REF!,BN$3,#REF!,BN$1,#REF!,$L128)</f>
        <v>#REF!</v>
      </c>
      <c r="BO128" s="335" t="e">
        <f>SUMIFS(#REF!,#REF!,BO$2,#REF!,BO$3,#REF!,$L128,#REF!,BO$1)
+SUMIFS(#REF!,#REF!,BO$2,#REF!,BO$3,#REF!,$L128,#REF!,BO$1)
+SUMIFS(#REF!,#REF!,"Lấy",#REF!,BO$2,#REF!,BO$3,#REF!,BO$1,#REF!,$L128)</f>
        <v>#REF!</v>
      </c>
      <c r="BP128" s="335" t="e">
        <f>SUMIFS(#REF!,#REF!,BP$2,#REF!,BP$3,#REF!,$L128,#REF!,BP$1)
+SUMIFS(#REF!,#REF!,BP$2,#REF!,BP$3,#REF!,$L128,#REF!,BP$1)
+SUMIFS(#REF!,#REF!,"Lấy",#REF!,BP$2,#REF!,BP$3,#REF!,BP$1,#REF!,$L128)</f>
        <v>#REF!</v>
      </c>
      <c r="BQ128" s="335" t="e">
        <f>SUMIFS(#REF!,#REF!,BQ$2,#REF!,BQ$3,#REF!,$L128,#REF!,BQ$1)
+SUMIFS(#REF!,#REF!,BQ$2,#REF!,BQ$3,#REF!,$L128,#REF!,BQ$1)
+SUMIFS(#REF!,#REF!,"Lấy",#REF!,BQ$2,#REF!,BQ$3,#REF!,BQ$1,#REF!,$L128)</f>
        <v>#REF!</v>
      </c>
      <c r="BR128" s="335" t="e">
        <f>SUMIFS(#REF!,#REF!,BR$2,#REF!,BR$3,#REF!,$L128,#REF!,BR$1)
+SUMIFS(#REF!,#REF!,BR$2,#REF!,BR$3,#REF!,$L128,#REF!,BR$1)
+SUMIFS(#REF!,#REF!,"Lấy",#REF!,BR$2,#REF!,BR$3,#REF!,BR$1,#REF!,$L128)</f>
        <v>#REF!</v>
      </c>
      <c r="BS128" s="335" t="e">
        <f>SUMIFS(#REF!,#REF!,BS$2,#REF!,BS$3,#REF!,$L128,#REF!,BS$1)
+SUMIFS(#REF!,#REF!,BS$2,#REF!,BS$3,#REF!,$L128,#REF!,BS$1)
+SUMIFS(#REF!,#REF!,"Lấy",#REF!,BS$2,#REF!,BS$3,#REF!,BS$1,#REF!,$L128)</f>
        <v>#REF!</v>
      </c>
      <c r="BT128" s="336" t="e">
        <f t="shared" si="12"/>
        <v>#REF!</v>
      </c>
      <c r="BV128" s="331">
        <v>0</v>
      </c>
      <c r="BW128" s="331">
        <v>0</v>
      </c>
      <c r="BX128" s="331">
        <v>0</v>
      </c>
      <c r="BY128" s="331">
        <v>0</v>
      </c>
      <c r="BZ128" s="331">
        <v>0</v>
      </c>
      <c r="CA128" s="331">
        <v>0</v>
      </c>
      <c r="CB128" s="331">
        <v>0</v>
      </c>
      <c r="CC128" s="331">
        <v>0</v>
      </c>
      <c r="CD128" s="331">
        <v>0</v>
      </c>
      <c r="CE128" s="331">
        <v>0</v>
      </c>
      <c r="CF128" s="331">
        <v>0</v>
      </c>
      <c r="CG128" s="331">
        <v>0</v>
      </c>
      <c r="CH128" s="336">
        <f t="shared" si="13"/>
        <v>0</v>
      </c>
      <c r="CI128" s="377">
        <f t="shared" si="14"/>
        <v>0</v>
      </c>
      <c r="CJ128" s="331">
        <v>0</v>
      </c>
      <c r="CK128" s="331">
        <v>0</v>
      </c>
      <c r="CL128" s="331">
        <v>0</v>
      </c>
      <c r="CM128" s="331">
        <v>0</v>
      </c>
      <c r="CN128" s="331">
        <v>0</v>
      </c>
      <c r="CO128" s="335"/>
      <c r="CP128" s="335"/>
      <c r="CQ128" s="335"/>
      <c r="CR128" s="335"/>
      <c r="CS128" s="335"/>
      <c r="CT128" s="335"/>
      <c r="CU128" s="335"/>
      <c r="CV128" s="336">
        <f t="shared" si="15"/>
        <v>0</v>
      </c>
      <c r="CX128" s="1033"/>
    </row>
    <row r="129" spans="1:102" s="3" customFormat="1" ht="27.6" x14ac:dyDescent="0.25">
      <c r="A129" s="191"/>
      <c r="B129" s="212">
        <f>IF(C129=0,"",MAX($B$7:B128)+1)</f>
        <v>121</v>
      </c>
      <c r="C129" s="204">
        <v>6418004805</v>
      </c>
      <c r="D129" s="205" t="str">
        <f>_xlfn.XLOOKUP(C129,'COA_DTGroup_Update 20260428'!$C$410:$C$854,'COA_DTGroup_Update 20260428'!$A$410:$A$854,"")</f>
        <v>Chi phí thử khuôn</v>
      </c>
      <c r="E129" s="205"/>
      <c r="F129" s="204" t="s">
        <v>907</v>
      </c>
      <c r="G129" s="205" t="s">
        <v>909</v>
      </c>
      <c r="H129" s="200">
        <f>VLOOKUP(C129,'COA_DTGroup_Update 20260428'!C:D,2,0)</f>
        <v>641</v>
      </c>
      <c r="I129" s="200">
        <v>52</v>
      </c>
      <c r="J129" s="201" t="s">
        <v>342</v>
      </c>
      <c r="K129" s="223" t="s">
        <v>226</v>
      </c>
      <c r="L129" s="286" t="s">
        <v>2196</v>
      </c>
      <c r="M129" s="287" t="s">
        <v>2259</v>
      </c>
      <c r="N129" s="284"/>
      <c r="O129" s="284" t="s">
        <v>2196</v>
      </c>
      <c r="P129" s="1" t="b">
        <v>0</v>
      </c>
      <c r="R129" s="335" t="e">
        <f>SUMIFS(#REF!,#REF!,R$2,#REF!,R$3,#REF!,$L129,#REF!,R$1)
+SUMIFS(#REF!,#REF!,R$2,#REF!,R$3,#REF!,$L129,#REF!,R$1)
+SUMIFS(#REF!,#REF!,"Lấy",#REF!,R$2,#REF!,R$3,#REF!,R$1,#REF!,$L129)</f>
        <v>#REF!</v>
      </c>
      <c r="S129" s="335" t="e">
        <f>SUMIFS(#REF!,#REF!,S$2,#REF!,S$3,#REF!,$L129,#REF!,S$1)
+SUMIFS(#REF!,#REF!,S$2,#REF!,S$3,#REF!,$L129,#REF!,S$1)
+SUMIFS(#REF!,#REF!,"Lấy",#REF!,S$2,#REF!,S$3,#REF!,S$1,#REF!,$L129)</f>
        <v>#REF!</v>
      </c>
      <c r="T129" s="335" t="e">
        <f>SUMIFS(#REF!,#REF!,T$2,#REF!,T$3,#REF!,$L129,#REF!,T$1)
+SUMIFS(#REF!,#REF!,T$2,#REF!,T$3,#REF!,$L129,#REF!,T$1)
+SUMIFS(#REF!,#REF!,"Lấy",#REF!,T$2,#REF!,T$3,#REF!,T$1,#REF!,$L129)</f>
        <v>#REF!</v>
      </c>
      <c r="U129" s="335" t="e">
        <f>SUMIFS(#REF!,#REF!,U$2,#REF!,U$3,#REF!,$L129,#REF!,U$1)
+SUMIFS(#REF!,#REF!,U$2,#REF!,U$3,#REF!,$L129,#REF!,U$1)
+SUMIFS(#REF!,#REF!,"Lấy",#REF!,U$2,#REF!,U$3,#REF!,U$1,#REF!,$L129)</f>
        <v>#REF!</v>
      </c>
      <c r="V129" s="335" t="e">
        <f>SUMIFS(#REF!,#REF!,V$2,#REF!,V$3,#REF!,$L129,#REF!,V$1)
+SUMIFS(#REF!,#REF!,V$2,#REF!,V$3,#REF!,$L129,#REF!,V$1)
+SUMIFS(#REF!,#REF!,"Lấy",#REF!,V$2,#REF!,V$3,#REF!,V$1,#REF!,$L129)</f>
        <v>#REF!</v>
      </c>
      <c r="W129" s="335" t="e">
        <f>SUMIFS(#REF!,#REF!,W$2,#REF!,W$3,#REF!,$L129,#REF!,W$1)
+SUMIFS(#REF!,#REF!,W$2,#REF!,W$3,#REF!,$L129,#REF!,W$1)
+SUMIFS(#REF!,#REF!,"Lấy",#REF!,W$2,#REF!,W$3,#REF!,W$1,#REF!,$L129)</f>
        <v>#REF!</v>
      </c>
      <c r="X129" s="335" t="e">
        <f>SUMIFS(#REF!,#REF!,X$2,#REF!,X$3,#REF!,$L129,#REF!,X$1)
+SUMIFS(#REF!,#REF!,X$2,#REF!,X$3,#REF!,$L129,#REF!,X$1)
+SUMIFS(#REF!,#REF!,"Lấy",#REF!,X$2,#REF!,X$3,#REF!,X$1,#REF!,$L129)</f>
        <v>#REF!</v>
      </c>
      <c r="Y129" s="335" t="e">
        <f>SUMIFS(#REF!,#REF!,Y$2,#REF!,Y$3,#REF!,$L129,#REF!,Y$1)
+SUMIFS(#REF!,#REF!,Y$2,#REF!,Y$3,#REF!,$L129,#REF!,Y$1)
+SUMIFS(#REF!,#REF!,"Lấy",#REF!,Y$2,#REF!,Y$3,#REF!,Y$1,#REF!,$L129)</f>
        <v>#REF!</v>
      </c>
      <c r="Z129" s="335" t="e">
        <f>SUMIFS(#REF!,#REF!,Z$2,#REF!,Z$3,#REF!,$L129,#REF!,Z$1)
+SUMIFS(#REF!,#REF!,Z$2,#REF!,Z$3,#REF!,$L129,#REF!,Z$1)
+SUMIFS(#REF!,#REF!,"Lấy",#REF!,Z$2,#REF!,Z$3,#REF!,Z$1,#REF!,$L129)</f>
        <v>#REF!</v>
      </c>
      <c r="AA129" s="335" t="e">
        <f>SUMIFS(#REF!,#REF!,AA$2,#REF!,AA$3,#REF!,$L129,#REF!,AA$1)
+SUMIFS(#REF!,#REF!,AA$2,#REF!,AA$3,#REF!,$L129,#REF!,AA$1)
+SUMIFS(#REF!,#REF!,"Lấy",#REF!,AA$2,#REF!,AA$3,#REF!,AA$1,#REF!,$L129)</f>
        <v>#REF!</v>
      </c>
      <c r="AB129" s="335" t="e">
        <f>SUMIFS(#REF!,#REF!,AB$2,#REF!,AB$3,#REF!,$L129,#REF!,AB$1)
+SUMIFS(#REF!,#REF!,AB$2,#REF!,AB$3,#REF!,$L129,#REF!,AB$1)
+SUMIFS(#REF!,#REF!,"Lấy",#REF!,AB$2,#REF!,AB$3,#REF!,AB$1,#REF!,$L129)</f>
        <v>#REF!</v>
      </c>
      <c r="AC129" s="335" t="e">
        <f>SUMIFS(#REF!,#REF!,AC$2,#REF!,AC$3,#REF!,$L129,#REF!,AC$1)
+SUMIFS(#REF!,#REF!,AC$2,#REF!,AC$3,#REF!,$L129,#REF!,AC$1)
+SUMIFS(#REF!,#REF!,"Lấy",#REF!,AC$2,#REF!,AC$3,#REF!,AC$1,#REF!,$L129)</f>
        <v>#REF!</v>
      </c>
      <c r="AD129" s="336" t="e">
        <f t="shared" si="9"/>
        <v>#REF!</v>
      </c>
      <c r="AF129" s="335" t="e">
        <f>SUMIFS(#REF!,#REF!,AF$2,#REF!,AF$3,#REF!,$L129,#REF!,AF$1)
+SUMIFS(#REF!,#REF!,AF$2,#REF!,AF$3,#REF!,$L129,#REF!,AF$1)
+SUMIFS(#REF!,#REF!,"Lấy",#REF!,AF$2,#REF!,AF$3,#REF!,AF$1,#REF!,$L129)</f>
        <v>#REF!</v>
      </c>
      <c r="AG129" s="335" t="e">
        <f>SUMIFS(#REF!,#REF!,AG$2,#REF!,AG$3,#REF!,$L129,#REF!,AG$1)
+SUMIFS(#REF!,#REF!,AG$2,#REF!,AG$3,#REF!,$L129,#REF!,AG$1)
+SUMIFS(#REF!,#REF!,"Lấy",#REF!,AG$2,#REF!,AG$3,#REF!,AG$1,#REF!,$L129)</f>
        <v>#REF!</v>
      </c>
      <c r="AH129" s="335" t="e">
        <f>SUMIFS(#REF!,#REF!,AH$2,#REF!,AH$3,#REF!,$L129,#REF!,AH$1)
+SUMIFS(#REF!,#REF!,AH$2,#REF!,AH$3,#REF!,$L129,#REF!,AH$1)
+SUMIFS(#REF!,#REF!,"Lấy",#REF!,AH$2,#REF!,AH$3,#REF!,AH$1,#REF!,$L129)</f>
        <v>#REF!</v>
      </c>
      <c r="AI129" s="335" t="e">
        <f>SUMIFS(#REF!,#REF!,AI$2,#REF!,AI$3,#REF!,$L129,#REF!,AI$1)
+SUMIFS(#REF!,#REF!,AI$2,#REF!,AI$3,#REF!,$L129,#REF!,AI$1)
+SUMIFS(#REF!,#REF!,"Lấy",#REF!,AI$2,#REF!,AI$3,#REF!,AI$1,#REF!,$L129)</f>
        <v>#REF!</v>
      </c>
      <c r="AJ129" s="335" t="e">
        <f>SUMIFS(#REF!,#REF!,AJ$2,#REF!,AJ$3,#REF!,$L129,#REF!,AJ$1)
+SUMIFS(#REF!,#REF!,AJ$2,#REF!,AJ$3,#REF!,$L129,#REF!,AJ$1)
+SUMIFS(#REF!,#REF!,"Lấy",#REF!,AJ$2,#REF!,AJ$3,#REF!,AJ$1,#REF!,$L129)</f>
        <v>#REF!</v>
      </c>
      <c r="AK129" s="335" t="e">
        <f>SUMIFS(#REF!,#REF!,AK$2,#REF!,AK$3,#REF!,$L129,#REF!,AK$1)
+SUMIFS(#REF!,#REF!,AK$2,#REF!,AK$3,#REF!,$L129,#REF!,AK$1)
+SUMIFS(#REF!,#REF!,"Lấy",#REF!,AK$2,#REF!,AK$3,#REF!,AK$1,#REF!,$L129)</f>
        <v>#REF!</v>
      </c>
      <c r="AL129" s="335" t="e">
        <f>SUMIFS(#REF!,#REF!,AL$2,#REF!,AL$3,#REF!,$L129,#REF!,AL$1)
+SUMIFS(#REF!,#REF!,AL$2,#REF!,AL$3,#REF!,$L129,#REF!,AL$1)
+SUMIFS(#REF!,#REF!,"Lấy",#REF!,AL$2,#REF!,AL$3,#REF!,AL$1,#REF!,$L129)</f>
        <v>#REF!</v>
      </c>
      <c r="AM129" s="335" t="e">
        <f>SUMIFS(#REF!,#REF!,AM$2,#REF!,AM$3,#REF!,$L129,#REF!,AM$1)
+SUMIFS(#REF!,#REF!,AM$2,#REF!,AM$3,#REF!,$L129,#REF!,AM$1)
+SUMIFS(#REF!,#REF!,"Lấy",#REF!,AM$2,#REF!,AM$3,#REF!,AM$1,#REF!,$L129)</f>
        <v>#REF!</v>
      </c>
      <c r="AN129" s="335" t="e">
        <f>SUMIFS(#REF!,#REF!,AN$2,#REF!,AN$3,#REF!,$L129,#REF!,AN$1)
+SUMIFS(#REF!,#REF!,AN$2,#REF!,AN$3,#REF!,$L129,#REF!,AN$1)
+SUMIFS(#REF!,#REF!,"Lấy",#REF!,AN$2,#REF!,AN$3,#REF!,AN$1,#REF!,$L129)</f>
        <v>#REF!</v>
      </c>
      <c r="AO129" s="335" t="e">
        <f>SUMIFS(#REF!,#REF!,AO$2,#REF!,AO$3,#REF!,$L129,#REF!,AO$1)
+SUMIFS(#REF!,#REF!,AO$2,#REF!,AO$3,#REF!,$L129,#REF!,AO$1)
+SUMIFS(#REF!,#REF!,"Lấy",#REF!,AO$2,#REF!,AO$3,#REF!,AO$1,#REF!,$L129)</f>
        <v>#REF!</v>
      </c>
      <c r="AP129" s="335" t="e">
        <f>SUMIFS(#REF!,#REF!,AP$2,#REF!,AP$3,#REF!,$L129,#REF!,AP$1)
+SUMIFS(#REF!,#REF!,AP$2,#REF!,AP$3,#REF!,$L129,#REF!,AP$1)
+SUMIFS(#REF!,#REF!,"Lấy",#REF!,AP$2,#REF!,AP$3,#REF!,AP$1,#REF!,$L129)</f>
        <v>#REF!</v>
      </c>
      <c r="AQ129" s="335" t="e">
        <f>SUMIFS(#REF!,#REF!,AQ$2,#REF!,AQ$3,#REF!,$L129,#REF!,AQ$1)
+SUMIFS(#REF!,#REF!,AQ$2,#REF!,AQ$3,#REF!,$L129,#REF!,AQ$1)
+SUMIFS(#REF!,#REF!,"Lấy",#REF!,AQ$2,#REF!,AQ$3,#REF!,AQ$1,#REF!,$L129)</f>
        <v>#REF!</v>
      </c>
      <c r="AR129" s="336" t="e">
        <f t="shared" si="10"/>
        <v>#REF!</v>
      </c>
      <c r="AT129" s="335" t="e">
        <f>SUMIFS(#REF!,#REF!,AT$2,#REF!,AT$3,#REF!,$L129,#REF!,AT$1)
+SUMIFS(#REF!,#REF!,AT$2,#REF!,AT$3,#REF!,$L129,#REF!,AT$1)
+SUMIFS(#REF!,#REF!,"Lấy",#REF!,AT$2,#REF!,AT$3,#REF!,AT$1,#REF!,$L129)</f>
        <v>#REF!</v>
      </c>
      <c r="AU129" s="335" t="e">
        <f>SUMIFS(#REF!,#REF!,AU$2,#REF!,AU$3,#REF!,$L129,#REF!,AU$1)
+SUMIFS(#REF!,#REF!,AU$2,#REF!,AU$3,#REF!,$L129,#REF!,AU$1)
+SUMIFS(#REF!,#REF!,"Lấy",#REF!,AU$2,#REF!,AU$3,#REF!,AU$1,#REF!,$L129)</f>
        <v>#REF!</v>
      </c>
      <c r="AV129" s="335" t="e">
        <f>SUMIFS(#REF!,#REF!,AV$2,#REF!,AV$3,#REF!,$L129,#REF!,AV$1)
+SUMIFS(#REF!,#REF!,AV$2,#REF!,AV$3,#REF!,$L129,#REF!,AV$1)
+SUMIFS(#REF!,#REF!,"Lấy",#REF!,AV$2,#REF!,AV$3,#REF!,AV$1,#REF!,$L129)</f>
        <v>#REF!</v>
      </c>
      <c r="AW129" s="335" t="e">
        <f>SUMIFS(#REF!,#REF!,AW$2,#REF!,AW$3,#REF!,$L129,#REF!,AW$1)
+SUMIFS(#REF!,#REF!,AW$2,#REF!,AW$3,#REF!,$L129,#REF!,AW$1)
+SUMIFS(#REF!,#REF!,"Lấy",#REF!,AW$2,#REF!,AW$3,#REF!,AW$1,#REF!,$L129)</f>
        <v>#REF!</v>
      </c>
      <c r="AX129" s="335" t="e">
        <f>SUMIFS(#REF!,#REF!,AX$2,#REF!,AX$3,#REF!,$L129,#REF!,AX$1)
+SUMIFS(#REF!,#REF!,AX$2,#REF!,AX$3,#REF!,$L129,#REF!,AX$1)
+SUMIFS(#REF!,#REF!,"Lấy",#REF!,AX$2,#REF!,AX$3,#REF!,AX$1,#REF!,$L129)</f>
        <v>#REF!</v>
      </c>
      <c r="AY129" s="335" t="e">
        <f>SUMIFS(#REF!,#REF!,AY$2,#REF!,AY$3,#REF!,$L129,#REF!,AY$1)
+SUMIFS(#REF!,#REF!,AY$2,#REF!,AY$3,#REF!,$L129,#REF!,AY$1)
+SUMIFS(#REF!,#REF!,"Lấy",#REF!,AY$2,#REF!,AY$3,#REF!,AY$1,#REF!,$L129)</f>
        <v>#REF!</v>
      </c>
      <c r="AZ129" s="335" t="e">
        <f>SUMIFS(#REF!,#REF!,AZ$2,#REF!,AZ$3,#REF!,$L129,#REF!,AZ$1)
+SUMIFS(#REF!,#REF!,AZ$2,#REF!,AZ$3,#REF!,$L129,#REF!,AZ$1)
+SUMIFS(#REF!,#REF!,"Lấy",#REF!,AZ$2,#REF!,AZ$3,#REF!,AZ$1,#REF!,$L129)</f>
        <v>#REF!</v>
      </c>
      <c r="BA129" s="335" t="e">
        <f>SUMIFS(#REF!,#REF!,BA$2,#REF!,BA$3,#REF!,$L129,#REF!,BA$1)
+SUMIFS(#REF!,#REF!,BA$2,#REF!,BA$3,#REF!,$L129,#REF!,BA$1)
+SUMIFS(#REF!,#REF!,"Lấy",#REF!,BA$2,#REF!,BA$3,#REF!,BA$1,#REF!,$L129)</f>
        <v>#REF!</v>
      </c>
      <c r="BB129" s="335" t="e">
        <f>SUMIFS(#REF!,#REF!,BB$2,#REF!,BB$3,#REF!,$L129,#REF!,BB$1)
+SUMIFS(#REF!,#REF!,BB$2,#REF!,BB$3,#REF!,$L129,#REF!,BB$1)
+SUMIFS(#REF!,#REF!,"Lấy",#REF!,BB$2,#REF!,BB$3,#REF!,BB$1,#REF!,$L129)</f>
        <v>#REF!</v>
      </c>
      <c r="BC129" s="335" t="e">
        <f>SUMIFS(#REF!,#REF!,BC$2,#REF!,BC$3,#REF!,$L129,#REF!,BC$1)
+SUMIFS(#REF!,#REF!,BC$2,#REF!,BC$3,#REF!,$L129,#REF!,BC$1)
+SUMIFS(#REF!,#REF!,"Lấy",#REF!,BC$2,#REF!,BC$3,#REF!,BC$1,#REF!,$L129)</f>
        <v>#REF!</v>
      </c>
      <c r="BD129" s="335" t="e">
        <f>SUMIFS(#REF!,#REF!,BD$2,#REF!,BD$3,#REF!,$L129,#REF!,BD$1)
+SUMIFS(#REF!,#REF!,BD$2,#REF!,BD$3,#REF!,$L129,#REF!,BD$1)
+SUMIFS(#REF!,#REF!,"Lấy",#REF!,BD$2,#REF!,BD$3,#REF!,BD$1,#REF!,$L129)</f>
        <v>#REF!</v>
      </c>
      <c r="BE129" s="335" t="e">
        <f>SUMIFS(#REF!,#REF!,BE$2,#REF!,BE$3,#REF!,$L129,#REF!,BE$1)
+SUMIFS(#REF!,#REF!,BE$2,#REF!,BE$3,#REF!,$L129,#REF!,BE$1)
+SUMIFS(#REF!,#REF!,"Lấy",#REF!,BE$2,#REF!,BE$3,#REF!,BE$1,#REF!,$L129)</f>
        <v>#REF!</v>
      </c>
      <c r="BF129" s="336" t="e">
        <f t="shared" si="11"/>
        <v>#REF!</v>
      </c>
      <c r="BH129" s="335" t="e">
        <f>SUMIFS(#REF!,#REF!,BH$2,#REF!,BH$3,#REF!,$L129,#REF!,BH$1)
+SUMIFS(#REF!,#REF!,BH$2,#REF!,BH$3,#REF!,$L129,#REF!,BH$1)
+SUMIFS(#REF!,#REF!,"Lấy",#REF!,BH$2,#REF!,BH$3,#REF!,BH$1,#REF!,$L129)</f>
        <v>#REF!</v>
      </c>
      <c r="BI129" s="335" t="e">
        <f>SUMIFS(#REF!,#REF!,BI$2,#REF!,BI$3,#REF!,$L129,#REF!,BI$1)
+SUMIFS(#REF!,#REF!,BI$2,#REF!,BI$3,#REF!,$L129,#REF!,BI$1)
+SUMIFS(#REF!,#REF!,"Lấy",#REF!,BI$2,#REF!,BI$3,#REF!,BI$1,#REF!,$L129)</f>
        <v>#REF!</v>
      </c>
      <c r="BJ129" s="335" t="e">
        <f>SUMIFS(#REF!,#REF!,BJ$2,#REF!,BJ$3,#REF!,$L129,#REF!,BJ$1)
+SUMIFS(#REF!,#REF!,BJ$2,#REF!,BJ$3,#REF!,$L129,#REF!,BJ$1)
+SUMIFS(#REF!,#REF!,"Lấy",#REF!,BJ$2,#REF!,BJ$3,#REF!,BJ$1,#REF!,$L129)</f>
        <v>#REF!</v>
      </c>
      <c r="BK129" s="335" t="e">
        <f>SUMIFS(#REF!,#REF!,BK$2,#REF!,BK$3,#REF!,$L129,#REF!,BK$1)
+SUMIFS(#REF!,#REF!,BK$2,#REF!,BK$3,#REF!,$L129,#REF!,BK$1)
+SUMIFS(#REF!,#REF!,"Lấy",#REF!,BK$2,#REF!,BK$3,#REF!,BK$1,#REF!,$L129)</f>
        <v>#REF!</v>
      </c>
      <c r="BL129" s="335" t="e">
        <f>SUMIFS(#REF!,#REF!,BL$2,#REF!,BL$3,#REF!,$L129,#REF!,BL$1)
+SUMIFS(#REF!,#REF!,BL$2,#REF!,BL$3,#REF!,$L129,#REF!,BL$1)
+SUMIFS(#REF!,#REF!,"Lấy",#REF!,BL$2,#REF!,BL$3,#REF!,BL$1,#REF!,$L129)</f>
        <v>#REF!</v>
      </c>
      <c r="BM129" s="335" t="e">
        <f>SUMIFS(#REF!,#REF!,BM$2,#REF!,BM$3,#REF!,$L129,#REF!,BM$1)
+SUMIFS(#REF!,#REF!,BM$2,#REF!,BM$3,#REF!,$L129,#REF!,BM$1)
+SUMIFS(#REF!,#REF!,"Lấy",#REF!,BM$2,#REF!,BM$3,#REF!,BM$1,#REF!,$L129)</f>
        <v>#REF!</v>
      </c>
      <c r="BN129" s="335" t="e">
        <f>SUMIFS(#REF!,#REF!,BN$2,#REF!,BN$3,#REF!,$L129,#REF!,BN$1)
+SUMIFS(#REF!,#REF!,BN$2,#REF!,BN$3,#REF!,$L129,#REF!,BN$1)
+SUMIFS(#REF!,#REF!,"Lấy",#REF!,BN$2,#REF!,BN$3,#REF!,BN$1,#REF!,$L129)</f>
        <v>#REF!</v>
      </c>
      <c r="BO129" s="335" t="e">
        <f>SUMIFS(#REF!,#REF!,BO$2,#REF!,BO$3,#REF!,$L129,#REF!,BO$1)
+SUMIFS(#REF!,#REF!,BO$2,#REF!,BO$3,#REF!,$L129,#REF!,BO$1)
+SUMIFS(#REF!,#REF!,"Lấy",#REF!,BO$2,#REF!,BO$3,#REF!,BO$1,#REF!,$L129)</f>
        <v>#REF!</v>
      </c>
      <c r="BP129" s="335" t="e">
        <f>SUMIFS(#REF!,#REF!,BP$2,#REF!,BP$3,#REF!,$L129,#REF!,BP$1)
+SUMIFS(#REF!,#REF!,BP$2,#REF!,BP$3,#REF!,$L129,#REF!,BP$1)
+SUMIFS(#REF!,#REF!,"Lấy",#REF!,BP$2,#REF!,BP$3,#REF!,BP$1,#REF!,$L129)</f>
        <v>#REF!</v>
      </c>
      <c r="BQ129" s="335" t="e">
        <f>SUMIFS(#REF!,#REF!,BQ$2,#REF!,BQ$3,#REF!,$L129,#REF!,BQ$1)
+SUMIFS(#REF!,#REF!,BQ$2,#REF!,BQ$3,#REF!,$L129,#REF!,BQ$1)
+SUMIFS(#REF!,#REF!,"Lấy",#REF!,BQ$2,#REF!,BQ$3,#REF!,BQ$1,#REF!,$L129)</f>
        <v>#REF!</v>
      </c>
      <c r="BR129" s="335" t="e">
        <f>SUMIFS(#REF!,#REF!,BR$2,#REF!,BR$3,#REF!,$L129,#REF!,BR$1)
+SUMIFS(#REF!,#REF!,BR$2,#REF!,BR$3,#REF!,$L129,#REF!,BR$1)
+SUMIFS(#REF!,#REF!,"Lấy",#REF!,BR$2,#REF!,BR$3,#REF!,BR$1,#REF!,$L129)</f>
        <v>#REF!</v>
      </c>
      <c r="BS129" s="335" t="e">
        <f>SUMIFS(#REF!,#REF!,BS$2,#REF!,BS$3,#REF!,$L129,#REF!,BS$1)
+SUMIFS(#REF!,#REF!,BS$2,#REF!,BS$3,#REF!,$L129,#REF!,BS$1)
+SUMIFS(#REF!,#REF!,"Lấy",#REF!,BS$2,#REF!,BS$3,#REF!,BS$1,#REF!,$L129)</f>
        <v>#REF!</v>
      </c>
      <c r="BT129" s="336" t="e">
        <f t="shared" si="12"/>
        <v>#REF!</v>
      </c>
      <c r="BV129" s="331">
        <v>0</v>
      </c>
      <c r="BW129" s="331">
        <v>0</v>
      </c>
      <c r="BX129" s="331">
        <v>0</v>
      </c>
      <c r="BY129" s="331">
        <v>0</v>
      </c>
      <c r="BZ129" s="331">
        <v>0</v>
      </c>
      <c r="CA129" s="331">
        <v>0</v>
      </c>
      <c r="CB129" s="331">
        <v>0</v>
      </c>
      <c r="CC129" s="331">
        <v>0</v>
      </c>
      <c r="CD129" s="331">
        <v>0</v>
      </c>
      <c r="CE129" s="331">
        <v>0</v>
      </c>
      <c r="CF129" s="331">
        <v>0</v>
      </c>
      <c r="CG129" s="331">
        <v>0</v>
      </c>
      <c r="CH129" s="336">
        <f t="shared" si="13"/>
        <v>0</v>
      </c>
      <c r="CI129" s="377">
        <f t="shared" si="14"/>
        <v>0</v>
      </c>
      <c r="CJ129" s="331">
        <v>0</v>
      </c>
      <c r="CK129" s="331">
        <v>0</v>
      </c>
      <c r="CL129" s="331">
        <v>0</v>
      </c>
      <c r="CM129" s="331">
        <v>0</v>
      </c>
      <c r="CN129" s="331">
        <v>0</v>
      </c>
      <c r="CO129" s="335"/>
      <c r="CP129" s="335"/>
      <c r="CQ129" s="335"/>
      <c r="CR129" s="335"/>
      <c r="CS129" s="335"/>
      <c r="CT129" s="335"/>
      <c r="CU129" s="335"/>
      <c r="CV129" s="336">
        <f t="shared" si="15"/>
        <v>0</v>
      </c>
      <c r="CX129" s="1033"/>
    </row>
    <row r="130" spans="1:102" ht="27.6" x14ac:dyDescent="0.25">
      <c r="B130" s="172">
        <f>IF(C130=0,"",MAX($B$7:B129)+1)</f>
        <v>122</v>
      </c>
      <c r="C130" s="21">
        <v>6422004805</v>
      </c>
      <c r="D130" s="9" t="str">
        <f>_xlfn.XLOOKUP(C130,'COA_DTGroup_Update 20260428'!$C$410:$C$854,'COA_DTGroup_Update 20260428'!$A$410:$A$854,"")</f>
        <v>Chi phí thử khuôn</v>
      </c>
      <c r="E130" s="9" t="s">
        <v>342</v>
      </c>
      <c r="F130" s="21" t="s">
        <v>907</v>
      </c>
      <c r="G130" s="171"/>
      <c r="H130" s="179">
        <f>VLOOKUP(C130,'COA_DTGroup_Update 20260428'!C:D,2,0)</f>
        <v>642</v>
      </c>
      <c r="I130" s="179">
        <v>52</v>
      </c>
      <c r="J130" s="198" t="s">
        <v>342</v>
      </c>
      <c r="K130" s="222" t="s">
        <v>226</v>
      </c>
      <c r="L130" s="1051" t="s">
        <v>2201</v>
      </c>
      <c r="M130" s="287" t="s">
        <v>2259</v>
      </c>
      <c r="N130" s="1039"/>
      <c r="O130" s="1039" t="s">
        <v>2201</v>
      </c>
      <c r="P130" s="1" t="b">
        <v>0</v>
      </c>
      <c r="R130" s="333" t="e">
        <f>SUMIFS(#REF!,#REF!,R$2,#REF!,R$3,#REF!,$L130,#REF!,R$1)
+SUMIFS(#REF!,#REF!,R$2,#REF!,R$3,#REF!,$L130,#REF!,R$1)
+SUMIFS(#REF!,#REF!,"Lấy",#REF!,R$2,#REF!,R$3,#REF!,R$1,#REF!,$L130)</f>
        <v>#REF!</v>
      </c>
      <c r="S130" s="333" t="e">
        <f>SUMIFS(#REF!,#REF!,S$2,#REF!,S$3,#REF!,$L130,#REF!,S$1)
+SUMIFS(#REF!,#REF!,S$2,#REF!,S$3,#REF!,$L130,#REF!,S$1)
+SUMIFS(#REF!,#REF!,"Lấy",#REF!,S$2,#REF!,S$3,#REF!,S$1,#REF!,$L130)</f>
        <v>#REF!</v>
      </c>
      <c r="T130" s="333" t="e">
        <f>SUMIFS(#REF!,#REF!,T$2,#REF!,T$3,#REF!,$L130,#REF!,T$1)
+SUMIFS(#REF!,#REF!,T$2,#REF!,T$3,#REF!,$L130,#REF!,T$1)
+SUMIFS(#REF!,#REF!,"Lấy",#REF!,T$2,#REF!,T$3,#REF!,T$1,#REF!,$L130)</f>
        <v>#REF!</v>
      </c>
      <c r="U130" s="333" t="e">
        <f>SUMIFS(#REF!,#REF!,U$2,#REF!,U$3,#REF!,$L130,#REF!,U$1)
+SUMIFS(#REF!,#REF!,U$2,#REF!,U$3,#REF!,$L130,#REF!,U$1)
+SUMIFS(#REF!,#REF!,"Lấy",#REF!,U$2,#REF!,U$3,#REF!,U$1,#REF!,$L130)</f>
        <v>#REF!</v>
      </c>
      <c r="V130" s="333" t="e">
        <f>SUMIFS(#REF!,#REF!,V$2,#REF!,V$3,#REF!,$L130,#REF!,V$1)
+SUMIFS(#REF!,#REF!,V$2,#REF!,V$3,#REF!,$L130,#REF!,V$1)
+SUMIFS(#REF!,#REF!,"Lấy",#REF!,V$2,#REF!,V$3,#REF!,V$1,#REF!,$L130)</f>
        <v>#REF!</v>
      </c>
      <c r="W130" s="333" t="e">
        <f>SUMIFS(#REF!,#REF!,W$2,#REF!,W$3,#REF!,$L130,#REF!,W$1)
+SUMIFS(#REF!,#REF!,W$2,#REF!,W$3,#REF!,$L130,#REF!,W$1)
+SUMIFS(#REF!,#REF!,"Lấy",#REF!,W$2,#REF!,W$3,#REF!,W$1,#REF!,$L130)</f>
        <v>#REF!</v>
      </c>
      <c r="X130" s="333" t="e">
        <f>SUMIFS(#REF!,#REF!,X$2,#REF!,X$3,#REF!,$L130,#REF!,X$1)
+SUMIFS(#REF!,#REF!,X$2,#REF!,X$3,#REF!,$L130,#REF!,X$1)
+SUMIFS(#REF!,#REF!,"Lấy",#REF!,X$2,#REF!,X$3,#REF!,X$1,#REF!,$L130)</f>
        <v>#REF!</v>
      </c>
      <c r="Y130" s="333" t="e">
        <f>SUMIFS(#REF!,#REF!,Y$2,#REF!,Y$3,#REF!,$L130,#REF!,Y$1)
+SUMIFS(#REF!,#REF!,Y$2,#REF!,Y$3,#REF!,$L130,#REF!,Y$1)
+SUMIFS(#REF!,#REF!,"Lấy",#REF!,Y$2,#REF!,Y$3,#REF!,Y$1,#REF!,$L130)</f>
        <v>#REF!</v>
      </c>
      <c r="Z130" s="333" t="e">
        <f>SUMIFS(#REF!,#REF!,Z$2,#REF!,Z$3,#REF!,$L130,#REF!,Z$1)
+SUMIFS(#REF!,#REF!,Z$2,#REF!,Z$3,#REF!,$L130,#REF!,Z$1)
+SUMIFS(#REF!,#REF!,"Lấy",#REF!,Z$2,#REF!,Z$3,#REF!,Z$1,#REF!,$L130)</f>
        <v>#REF!</v>
      </c>
      <c r="AA130" s="333" t="e">
        <f>SUMIFS(#REF!,#REF!,AA$2,#REF!,AA$3,#REF!,$L130,#REF!,AA$1)
+SUMIFS(#REF!,#REF!,AA$2,#REF!,AA$3,#REF!,$L130,#REF!,AA$1)
+SUMIFS(#REF!,#REF!,"Lấy",#REF!,AA$2,#REF!,AA$3,#REF!,AA$1,#REF!,$L130)</f>
        <v>#REF!</v>
      </c>
      <c r="AB130" s="333" t="e">
        <f>SUMIFS(#REF!,#REF!,AB$2,#REF!,AB$3,#REF!,$L130,#REF!,AB$1)
+SUMIFS(#REF!,#REF!,AB$2,#REF!,AB$3,#REF!,$L130,#REF!,AB$1)
+SUMIFS(#REF!,#REF!,"Lấy",#REF!,AB$2,#REF!,AB$3,#REF!,AB$1,#REF!,$L130)</f>
        <v>#REF!</v>
      </c>
      <c r="AC130" s="333" t="e">
        <f>SUMIFS(#REF!,#REF!,AC$2,#REF!,AC$3,#REF!,$L130,#REF!,AC$1)
+SUMIFS(#REF!,#REF!,AC$2,#REF!,AC$3,#REF!,$L130,#REF!,AC$1)
+SUMIFS(#REF!,#REF!,"Lấy",#REF!,AC$2,#REF!,AC$3,#REF!,AC$1,#REF!,$L130)</f>
        <v>#REF!</v>
      </c>
      <c r="AD130" s="334" t="e">
        <f t="shared" si="9"/>
        <v>#REF!</v>
      </c>
      <c r="AF130" s="333" t="e">
        <f>SUMIFS(#REF!,#REF!,AF$2,#REF!,AF$3,#REF!,$L130,#REF!,AF$1)
+SUMIFS(#REF!,#REF!,AF$2,#REF!,AF$3,#REF!,$L130,#REF!,AF$1)
+SUMIFS(#REF!,#REF!,"Lấy",#REF!,AF$2,#REF!,AF$3,#REF!,AF$1,#REF!,$L130)</f>
        <v>#REF!</v>
      </c>
      <c r="AG130" s="333" t="e">
        <f>SUMIFS(#REF!,#REF!,AG$2,#REF!,AG$3,#REF!,$L130,#REF!,AG$1)
+SUMIFS(#REF!,#REF!,AG$2,#REF!,AG$3,#REF!,$L130,#REF!,AG$1)
+SUMIFS(#REF!,#REF!,"Lấy",#REF!,AG$2,#REF!,AG$3,#REF!,AG$1,#REF!,$L130)</f>
        <v>#REF!</v>
      </c>
      <c r="AH130" s="333" t="e">
        <f>SUMIFS(#REF!,#REF!,AH$2,#REF!,AH$3,#REF!,$L130,#REF!,AH$1)
+SUMIFS(#REF!,#REF!,AH$2,#REF!,AH$3,#REF!,$L130,#REF!,AH$1)
+SUMIFS(#REF!,#REF!,"Lấy",#REF!,AH$2,#REF!,AH$3,#REF!,AH$1,#REF!,$L130)</f>
        <v>#REF!</v>
      </c>
      <c r="AI130" s="333" t="e">
        <f>SUMIFS(#REF!,#REF!,AI$2,#REF!,AI$3,#REF!,$L130,#REF!,AI$1)
+SUMIFS(#REF!,#REF!,AI$2,#REF!,AI$3,#REF!,$L130,#REF!,AI$1)
+SUMIFS(#REF!,#REF!,"Lấy",#REF!,AI$2,#REF!,AI$3,#REF!,AI$1,#REF!,$L130)</f>
        <v>#REF!</v>
      </c>
      <c r="AJ130" s="333" t="e">
        <f>SUMIFS(#REF!,#REF!,AJ$2,#REF!,AJ$3,#REF!,$L130,#REF!,AJ$1)
+SUMIFS(#REF!,#REF!,AJ$2,#REF!,AJ$3,#REF!,$L130,#REF!,AJ$1)
+SUMIFS(#REF!,#REF!,"Lấy",#REF!,AJ$2,#REF!,AJ$3,#REF!,AJ$1,#REF!,$L130)</f>
        <v>#REF!</v>
      </c>
      <c r="AK130" s="333" t="e">
        <f>SUMIFS(#REF!,#REF!,AK$2,#REF!,AK$3,#REF!,$L130,#REF!,AK$1)
+SUMIFS(#REF!,#REF!,AK$2,#REF!,AK$3,#REF!,$L130,#REF!,AK$1)
+SUMIFS(#REF!,#REF!,"Lấy",#REF!,AK$2,#REF!,AK$3,#REF!,AK$1,#REF!,$L130)</f>
        <v>#REF!</v>
      </c>
      <c r="AL130" s="333" t="e">
        <f>SUMIFS(#REF!,#REF!,AL$2,#REF!,AL$3,#REF!,$L130,#REF!,AL$1)
+SUMIFS(#REF!,#REF!,AL$2,#REF!,AL$3,#REF!,$L130,#REF!,AL$1)
+SUMIFS(#REF!,#REF!,"Lấy",#REF!,AL$2,#REF!,AL$3,#REF!,AL$1,#REF!,$L130)</f>
        <v>#REF!</v>
      </c>
      <c r="AM130" s="333" t="e">
        <f>SUMIFS(#REF!,#REF!,AM$2,#REF!,AM$3,#REF!,$L130,#REF!,AM$1)
+SUMIFS(#REF!,#REF!,AM$2,#REF!,AM$3,#REF!,$L130,#REF!,AM$1)
+SUMIFS(#REF!,#REF!,"Lấy",#REF!,AM$2,#REF!,AM$3,#REF!,AM$1,#REF!,$L130)</f>
        <v>#REF!</v>
      </c>
      <c r="AN130" s="333" t="e">
        <f>SUMIFS(#REF!,#REF!,AN$2,#REF!,AN$3,#REF!,$L130,#REF!,AN$1)
+SUMIFS(#REF!,#REF!,AN$2,#REF!,AN$3,#REF!,$L130,#REF!,AN$1)
+SUMIFS(#REF!,#REF!,"Lấy",#REF!,AN$2,#REF!,AN$3,#REF!,AN$1,#REF!,$L130)</f>
        <v>#REF!</v>
      </c>
      <c r="AO130" s="333" t="e">
        <f>SUMIFS(#REF!,#REF!,AO$2,#REF!,AO$3,#REF!,$L130,#REF!,AO$1)
+SUMIFS(#REF!,#REF!,AO$2,#REF!,AO$3,#REF!,$L130,#REF!,AO$1)
+SUMIFS(#REF!,#REF!,"Lấy",#REF!,AO$2,#REF!,AO$3,#REF!,AO$1,#REF!,$L130)</f>
        <v>#REF!</v>
      </c>
      <c r="AP130" s="333" t="e">
        <f>SUMIFS(#REF!,#REF!,AP$2,#REF!,AP$3,#REF!,$L130,#REF!,AP$1)
+SUMIFS(#REF!,#REF!,AP$2,#REF!,AP$3,#REF!,$L130,#REF!,AP$1)
+SUMIFS(#REF!,#REF!,"Lấy",#REF!,AP$2,#REF!,AP$3,#REF!,AP$1,#REF!,$L130)</f>
        <v>#REF!</v>
      </c>
      <c r="AQ130" s="333" t="e">
        <f>SUMIFS(#REF!,#REF!,AQ$2,#REF!,AQ$3,#REF!,$L130,#REF!,AQ$1)
+SUMIFS(#REF!,#REF!,AQ$2,#REF!,AQ$3,#REF!,$L130,#REF!,AQ$1)
+SUMIFS(#REF!,#REF!,"Lấy",#REF!,AQ$2,#REF!,AQ$3,#REF!,AQ$1,#REF!,$L130)</f>
        <v>#REF!</v>
      </c>
      <c r="AR130" s="334" t="e">
        <f t="shared" si="10"/>
        <v>#REF!</v>
      </c>
      <c r="AT130" s="333" t="e">
        <f>SUMIFS(#REF!,#REF!,AT$2,#REF!,AT$3,#REF!,$L130,#REF!,AT$1)
+SUMIFS(#REF!,#REF!,AT$2,#REF!,AT$3,#REF!,$L130,#REF!,AT$1)
+SUMIFS(#REF!,#REF!,"Lấy",#REF!,AT$2,#REF!,AT$3,#REF!,AT$1,#REF!,$L130)</f>
        <v>#REF!</v>
      </c>
      <c r="AU130" s="333" t="e">
        <f>SUMIFS(#REF!,#REF!,AU$2,#REF!,AU$3,#REF!,$L130,#REF!,AU$1)
+SUMIFS(#REF!,#REF!,AU$2,#REF!,AU$3,#REF!,$L130,#REF!,AU$1)
+SUMIFS(#REF!,#REF!,"Lấy",#REF!,AU$2,#REF!,AU$3,#REF!,AU$1,#REF!,$L130)</f>
        <v>#REF!</v>
      </c>
      <c r="AV130" s="333" t="e">
        <f>SUMIFS(#REF!,#REF!,AV$2,#REF!,AV$3,#REF!,$L130,#REF!,AV$1)
+SUMIFS(#REF!,#REF!,AV$2,#REF!,AV$3,#REF!,$L130,#REF!,AV$1)
+SUMIFS(#REF!,#REF!,"Lấy",#REF!,AV$2,#REF!,AV$3,#REF!,AV$1,#REF!,$L130)</f>
        <v>#REF!</v>
      </c>
      <c r="AW130" s="333" t="e">
        <f>SUMIFS(#REF!,#REF!,AW$2,#REF!,AW$3,#REF!,$L130,#REF!,AW$1)
+SUMIFS(#REF!,#REF!,AW$2,#REF!,AW$3,#REF!,$L130,#REF!,AW$1)
+SUMIFS(#REF!,#REF!,"Lấy",#REF!,AW$2,#REF!,AW$3,#REF!,AW$1,#REF!,$L130)</f>
        <v>#REF!</v>
      </c>
      <c r="AX130" s="333" t="e">
        <f>SUMIFS(#REF!,#REF!,AX$2,#REF!,AX$3,#REF!,$L130,#REF!,AX$1)
+SUMIFS(#REF!,#REF!,AX$2,#REF!,AX$3,#REF!,$L130,#REF!,AX$1)
+SUMIFS(#REF!,#REF!,"Lấy",#REF!,AX$2,#REF!,AX$3,#REF!,AX$1,#REF!,$L130)</f>
        <v>#REF!</v>
      </c>
      <c r="AY130" s="333" t="e">
        <f>SUMIFS(#REF!,#REF!,AY$2,#REF!,AY$3,#REF!,$L130,#REF!,AY$1)
+SUMIFS(#REF!,#REF!,AY$2,#REF!,AY$3,#REF!,$L130,#REF!,AY$1)
+SUMIFS(#REF!,#REF!,"Lấy",#REF!,AY$2,#REF!,AY$3,#REF!,AY$1,#REF!,$L130)</f>
        <v>#REF!</v>
      </c>
      <c r="AZ130" s="333" t="e">
        <f>SUMIFS(#REF!,#REF!,AZ$2,#REF!,AZ$3,#REF!,$L130,#REF!,AZ$1)
+SUMIFS(#REF!,#REF!,AZ$2,#REF!,AZ$3,#REF!,$L130,#REF!,AZ$1)
+SUMIFS(#REF!,#REF!,"Lấy",#REF!,AZ$2,#REF!,AZ$3,#REF!,AZ$1,#REF!,$L130)</f>
        <v>#REF!</v>
      </c>
      <c r="BA130" s="333" t="e">
        <f>SUMIFS(#REF!,#REF!,BA$2,#REF!,BA$3,#REF!,$L130,#REF!,BA$1)
+SUMIFS(#REF!,#REF!,BA$2,#REF!,BA$3,#REF!,$L130,#REF!,BA$1)
+SUMIFS(#REF!,#REF!,"Lấy",#REF!,BA$2,#REF!,BA$3,#REF!,BA$1,#REF!,$L130)</f>
        <v>#REF!</v>
      </c>
      <c r="BB130" s="333" t="e">
        <f>SUMIFS(#REF!,#REF!,BB$2,#REF!,BB$3,#REF!,$L130,#REF!,BB$1)
+SUMIFS(#REF!,#REF!,BB$2,#REF!,BB$3,#REF!,$L130,#REF!,BB$1)
+SUMIFS(#REF!,#REF!,"Lấy",#REF!,BB$2,#REF!,BB$3,#REF!,BB$1,#REF!,$L130)</f>
        <v>#REF!</v>
      </c>
      <c r="BC130" s="333" t="e">
        <f>SUMIFS(#REF!,#REF!,BC$2,#REF!,BC$3,#REF!,$L130,#REF!,BC$1)
+SUMIFS(#REF!,#REF!,BC$2,#REF!,BC$3,#REF!,$L130,#REF!,BC$1)
+SUMIFS(#REF!,#REF!,"Lấy",#REF!,BC$2,#REF!,BC$3,#REF!,BC$1,#REF!,$L130)</f>
        <v>#REF!</v>
      </c>
      <c r="BD130" s="333" t="e">
        <f>SUMIFS(#REF!,#REF!,BD$2,#REF!,BD$3,#REF!,$L130,#REF!,BD$1)
+SUMIFS(#REF!,#REF!,BD$2,#REF!,BD$3,#REF!,$L130,#REF!,BD$1)
+SUMIFS(#REF!,#REF!,"Lấy",#REF!,BD$2,#REF!,BD$3,#REF!,BD$1,#REF!,$L130)</f>
        <v>#REF!</v>
      </c>
      <c r="BE130" s="333" t="e">
        <f>SUMIFS(#REF!,#REF!,BE$2,#REF!,BE$3,#REF!,$L130,#REF!,BE$1)
+SUMIFS(#REF!,#REF!,BE$2,#REF!,BE$3,#REF!,$L130,#REF!,BE$1)
+SUMIFS(#REF!,#REF!,"Lấy",#REF!,BE$2,#REF!,BE$3,#REF!,BE$1,#REF!,$L130)</f>
        <v>#REF!</v>
      </c>
      <c r="BF130" s="334" t="e">
        <f t="shared" si="11"/>
        <v>#REF!</v>
      </c>
      <c r="BH130" s="333" t="e">
        <f>SUMIFS(#REF!,#REF!,BH$2,#REF!,BH$3,#REF!,$L130,#REF!,BH$1)
+SUMIFS(#REF!,#REF!,BH$2,#REF!,BH$3,#REF!,$L130,#REF!,BH$1)
+SUMIFS(#REF!,#REF!,"Lấy",#REF!,BH$2,#REF!,BH$3,#REF!,BH$1,#REF!,$L130)</f>
        <v>#REF!</v>
      </c>
      <c r="BI130" s="333" t="e">
        <f>SUMIFS(#REF!,#REF!,BI$2,#REF!,BI$3,#REF!,$L130,#REF!,BI$1)
+SUMIFS(#REF!,#REF!,BI$2,#REF!,BI$3,#REF!,$L130,#REF!,BI$1)
+SUMIFS(#REF!,#REF!,"Lấy",#REF!,BI$2,#REF!,BI$3,#REF!,BI$1,#REF!,$L130)</f>
        <v>#REF!</v>
      </c>
      <c r="BJ130" s="333" t="e">
        <f>SUMIFS(#REF!,#REF!,BJ$2,#REF!,BJ$3,#REF!,$L130,#REF!,BJ$1)
+SUMIFS(#REF!,#REF!,BJ$2,#REF!,BJ$3,#REF!,$L130,#REF!,BJ$1)
+SUMIFS(#REF!,#REF!,"Lấy",#REF!,BJ$2,#REF!,BJ$3,#REF!,BJ$1,#REF!,$L130)</f>
        <v>#REF!</v>
      </c>
      <c r="BK130" s="333" t="e">
        <f>SUMIFS(#REF!,#REF!,BK$2,#REF!,BK$3,#REF!,$L130,#REF!,BK$1)
+SUMIFS(#REF!,#REF!,BK$2,#REF!,BK$3,#REF!,$L130,#REF!,BK$1)
+SUMIFS(#REF!,#REF!,"Lấy",#REF!,BK$2,#REF!,BK$3,#REF!,BK$1,#REF!,$L130)</f>
        <v>#REF!</v>
      </c>
      <c r="BL130" s="333" t="e">
        <f>SUMIFS(#REF!,#REF!,BL$2,#REF!,BL$3,#REF!,$L130,#REF!,BL$1)
+SUMIFS(#REF!,#REF!,BL$2,#REF!,BL$3,#REF!,$L130,#REF!,BL$1)
+SUMIFS(#REF!,#REF!,"Lấy",#REF!,BL$2,#REF!,BL$3,#REF!,BL$1,#REF!,$L130)</f>
        <v>#REF!</v>
      </c>
      <c r="BM130" s="333" t="e">
        <f>SUMIFS(#REF!,#REF!,BM$2,#REF!,BM$3,#REF!,$L130,#REF!,BM$1)
+SUMIFS(#REF!,#REF!,BM$2,#REF!,BM$3,#REF!,$L130,#REF!,BM$1)
+SUMIFS(#REF!,#REF!,"Lấy",#REF!,BM$2,#REF!,BM$3,#REF!,BM$1,#REF!,$L130)</f>
        <v>#REF!</v>
      </c>
      <c r="BN130" s="333" t="e">
        <f>SUMIFS(#REF!,#REF!,BN$2,#REF!,BN$3,#REF!,$L130,#REF!,BN$1)
+SUMIFS(#REF!,#REF!,BN$2,#REF!,BN$3,#REF!,$L130,#REF!,BN$1)
+SUMIFS(#REF!,#REF!,"Lấy",#REF!,BN$2,#REF!,BN$3,#REF!,BN$1,#REF!,$L130)</f>
        <v>#REF!</v>
      </c>
      <c r="BO130" s="333" t="e">
        <f>SUMIFS(#REF!,#REF!,BO$2,#REF!,BO$3,#REF!,$L130,#REF!,BO$1)
+SUMIFS(#REF!,#REF!,BO$2,#REF!,BO$3,#REF!,$L130,#REF!,BO$1)
+SUMIFS(#REF!,#REF!,"Lấy",#REF!,BO$2,#REF!,BO$3,#REF!,BO$1,#REF!,$L130)</f>
        <v>#REF!</v>
      </c>
      <c r="BP130" s="333" t="e">
        <f>SUMIFS(#REF!,#REF!,BP$2,#REF!,BP$3,#REF!,$L130,#REF!,BP$1)
+SUMIFS(#REF!,#REF!,BP$2,#REF!,BP$3,#REF!,$L130,#REF!,BP$1)
+SUMIFS(#REF!,#REF!,"Lấy",#REF!,BP$2,#REF!,BP$3,#REF!,BP$1,#REF!,$L130)</f>
        <v>#REF!</v>
      </c>
      <c r="BQ130" s="333" t="e">
        <f>SUMIFS(#REF!,#REF!,BQ$2,#REF!,BQ$3,#REF!,$L130,#REF!,BQ$1)
+SUMIFS(#REF!,#REF!,BQ$2,#REF!,BQ$3,#REF!,$L130,#REF!,BQ$1)
+SUMIFS(#REF!,#REF!,"Lấy",#REF!,BQ$2,#REF!,BQ$3,#REF!,BQ$1,#REF!,$L130)</f>
        <v>#REF!</v>
      </c>
      <c r="BR130" s="333" t="e">
        <f>SUMIFS(#REF!,#REF!,BR$2,#REF!,BR$3,#REF!,$L130,#REF!,BR$1)
+SUMIFS(#REF!,#REF!,BR$2,#REF!,BR$3,#REF!,$L130,#REF!,BR$1)
+SUMIFS(#REF!,#REF!,"Lấy",#REF!,BR$2,#REF!,BR$3,#REF!,BR$1,#REF!,$L130)</f>
        <v>#REF!</v>
      </c>
      <c r="BS130" s="333" t="e">
        <f>SUMIFS(#REF!,#REF!,BS$2,#REF!,BS$3,#REF!,$L130,#REF!,BS$1)
+SUMIFS(#REF!,#REF!,BS$2,#REF!,BS$3,#REF!,$L130,#REF!,BS$1)
+SUMIFS(#REF!,#REF!,"Lấy",#REF!,BS$2,#REF!,BS$3,#REF!,BS$1,#REF!,$L130)</f>
        <v>#REF!</v>
      </c>
      <c r="BT130" s="334" t="e">
        <f t="shared" si="12"/>
        <v>#REF!</v>
      </c>
      <c r="BV130" s="331">
        <v>0</v>
      </c>
      <c r="BW130" s="331">
        <v>0</v>
      </c>
      <c r="BX130" s="331">
        <v>0</v>
      </c>
      <c r="BY130" s="331">
        <v>0</v>
      </c>
      <c r="BZ130" s="331">
        <v>0</v>
      </c>
      <c r="CA130" s="331">
        <v>0</v>
      </c>
      <c r="CB130" s="331">
        <v>0</v>
      </c>
      <c r="CC130" s="331">
        <v>0</v>
      </c>
      <c r="CD130" s="331">
        <v>0</v>
      </c>
      <c r="CE130" s="331">
        <v>0</v>
      </c>
      <c r="CF130" s="331">
        <v>0</v>
      </c>
      <c r="CG130" s="331">
        <v>0</v>
      </c>
      <c r="CH130" s="334">
        <f t="shared" si="13"/>
        <v>0</v>
      </c>
      <c r="CI130" s="377">
        <f t="shared" si="14"/>
        <v>0</v>
      </c>
      <c r="CJ130" s="331">
        <v>0</v>
      </c>
      <c r="CK130" s="331">
        <v>0</v>
      </c>
      <c r="CL130" s="331">
        <v>0</v>
      </c>
      <c r="CM130" s="331">
        <v>0</v>
      </c>
      <c r="CN130" s="331">
        <v>0</v>
      </c>
      <c r="CO130" s="333"/>
      <c r="CP130" s="333"/>
      <c r="CQ130" s="333"/>
      <c r="CR130" s="333"/>
      <c r="CS130" s="333"/>
      <c r="CT130" s="333"/>
      <c r="CU130" s="333"/>
      <c r="CV130" s="334">
        <f t="shared" si="15"/>
        <v>0</v>
      </c>
      <c r="CX130" s="1033"/>
    </row>
    <row r="131" spans="1:102" s="3" customFormat="1" ht="27.6" x14ac:dyDescent="0.25">
      <c r="A131" s="191"/>
      <c r="B131" s="212">
        <f>IF(C131=0,"",MAX($B$7:B130)+1)</f>
        <v>123</v>
      </c>
      <c r="C131" s="204">
        <v>6423004805</v>
      </c>
      <c r="D131" s="205" t="str">
        <f>_xlfn.XLOOKUP(C131,'COA_DTGroup_Update 20260428'!$C$410:$C$854,'COA_DTGroup_Update 20260428'!$A$410:$A$854,"")</f>
        <v>Chi phí thử khuôn</v>
      </c>
      <c r="E131" s="205"/>
      <c r="F131" s="204" t="s">
        <v>907</v>
      </c>
      <c r="G131" s="205" t="s">
        <v>910</v>
      </c>
      <c r="H131" s="200">
        <f>VLOOKUP(C131,'COA_DTGroup_Update 20260428'!C:D,2,0)</f>
        <v>642</v>
      </c>
      <c r="I131" s="200">
        <v>52</v>
      </c>
      <c r="J131" s="201" t="s">
        <v>342</v>
      </c>
      <c r="K131" s="223" t="s">
        <v>226</v>
      </c>
      <c r="L131" s="286" t="s">
        <v>2204</v>
      </c>
      <c r="M131" s="287" t="s">
        <v>2259</v>
      </c>
      <c r="N131" s="284"/>
      <c r="O131" s="284" t="s">
        <v>2204</v>
      </c>
      <c r="P131" s="1" t="b">
        <v>0</v>
      </c>
      <c r="R131" s="335" t="e">
        <f>SUMIFS(#REF!,#REF!,R$2,#REF!,R$3,#REF!,$L131,#REF!,R$1)
+SUMIFS(#REF!,#REF!,R$2,#REF!,R$3,#REF!,$L131,#REF!,R$1)
+SUMIFS(#REF!,#REF!,"Lấy",#REF!,R$2,#REF!,R$3,#REF!,R$1,#REF!,$L131)</f>
        <v>#REF!</v>
      </c>
      <c r="S131" s="335" t="e">
        <f>SUMIFS(#REF!,#REF!,S$2,#REF!,S$3,#REF!,$L131,#REF!,S$1)
+SUMIFS(#REF!,#REF!,S$2,#REF!,S$3,#REF!,$L131,#REF!,S$1)
+SUMIFS(#REF!,#REF!,"Lấy",#REF!,S$2,#REF!,S$3,#REF!,S$1,#REF!,$L131)</f>
        <v>#REF!</v>
      </c>
      <c r="T131" s="335" t="e">
        <f>SUMIFS(#REF!,#REF!,T$2,#REF!,T$3,#REF!,$L131,#REF!,T$1)
+SUMIFS(#REF!,#REF!,T$2,#REF!,T$3,#REF!,$L131,#REF!,T$1)
+SUMIFS(#REF!,#REF!,"Lấy",#REF!,T$2,#REF!,T$3,#REF!,T$1,#REF!,$L131)</f>
        <v>#REF!</v>
      </c>
      <c r="U131" s="335" t="e">
        <f>SUMIFS(#REF!,#REF!,U$2,#REF!,U$3,#REF!,$L131,#REF!,U$1)
+SUMIFS(#REF!,#REF!,U$2,#REF!,U$3,#REF!,$L131,#REF!,U$1)
+SUMIFS(#REF!,#REF!,"Lấy",#REF!,U$2,#REF!,U$3,#REF!,U$1,#REF!,$L131)</f>
        <v>#REF!</v>
      </c>
      <c r="V131" s="335" t="e">
        <f>SUMIFS(#REF!,#REF!,V$2,#REF!,V$3,#REF!,$L131,#REF!,V$1)
+SUMIFS(#REF!,#REF!,V$2,#REF!,V$3,#REF!,$L131,#REF!,V$1)
+SUMIFS(#REF!,#REF!,"Lấy",#REF!,V$2,#REF!,V$3,#REF!,V$1,#REF!,$L131)</f>
        <v>#REF!</v>
      </c>
      <c r="W131" s="335" t="e">
        <f>SUMIFS(#REF!,#REF!,W$2,#REF!,W$3,#REF!,$L131,#REF!,W$1)
+SUMIFS(#REF!,#REF!,W$2,#REF!,W$3,#REF!,$L131,#REF!,W$1)
+SUMIFS(#REF!,#REF!,"Lấy",#REF!,W$2,#REF!,W$3,#REF!,W$1,#REF!,$L131)</f>
        <v>#REF!</v>
      </c>
      <c r="X131" s="335" t="e">
        <f>SUMIFS(#REF!,#REF!,X$2,#REF!,X$3,#REF!,$L131,#REF!,X$1)
+SUMIFS(#REF!,#REF!,X$2,#REF!,X$3,#REF!,$L131,#REF!,X$1)
+SUMIFS(#REF!,#REF!,"Lấy",#REF!,X$2,#REF!,X$3,#REF!,X$1,#REF!,$L131)</f>
        <v>#REF!</v>
      </c>
      <c r="Y131" s="335" t="e">
        <f>SUMIFS(#REF!,#REF!,Y$2,#REF!,Y$3,#REF!,$L131,#REF!,Y$1)
+SUMIFS(#REF!,#REF!,Y$2,#REF!,Y$3,#REF!,$L131,#REF!,Y$1)
+SUMIFS(#REF!,#REF!,"Lấy",#REF!,Y$2,#REF!,Y$3,#REF!,Y$1,#REF!,$L131)</f>
        <v>#REF!</v>
      </c>
      <c r="Z131" s="335" t="e">
        <f>SUMIFS(#REF!,#REF!,Z$2,#REF!,Z$3,#REF!,$L131,#REF!,Z$1)
+SUMIFS(#REF!,#REF!,Z$2,#REF!,Z$3,#REF!,$L131,#REF!,Z$1)
+SUMIFS(#REF!,#REF!,"Lấy",#REF!,Z$2,#REF!,Z$3,#REF!,Z$1,#REF!,$L131)</f>
        <v>#REF!</v>
      </c>
      <c r="AA131" s="335" t="e">
        <f>SUMIFS(#REF!,#REF!,AA$2,#REF!,AA$3,#REF!,$L131,#REF!,AA$1)
+SUMIFS(#REF!,#REF!,AA$2,#REF!,AA$3,#REF!,$L131,#REF!,AA$1)
+SUMIFS(#REF!,#REF!,"Lấy",#REF!,AA$2,#REF!,AA$3,#REF!,AA$1,#REF!,$L131)</f>
        <v>#REF!</v>
      </c>
      <c r="AB131" s="335" t="e">
        <f>SUMIFS(#REF!,#REF!,AB$2,#REF!,AB$3,#REF!,$L131,#REF!,AB$1)
+SUMIFS(#REF!,#REF!,AB$2,#REF!,AB$3,#REF!,$L131,#REF!,AB$1)
+SUMIFS(#REF!,#REF!,"Lấy",#REF!,AB$2,#REF!,AB$3,#REF!,AB$1,#REF!,$L131)</f>
        <v>#REF!</v>
      </c>
      <c r="AC131" s="335" t="e">
        <f>SUMIFS(#REF!,#REF!,AC$2,#REF!,AC$3,#REF!,$L131,#REF!,AC$1)
+SUMIFS(#REF!,#REF!,AC$2,#REF!,AC$3,#REF!,$L131,#REF!,AC$1)
+SUMIFS(#REF!,#REF!,"Lấy",#REF!,AC$2,#REF!,AC$3,#REF!,AC$1,#REF!,$L131)</f>
        <v>#REF!</v>
      </c>
      <c r="AD131" s="336" t="e">
        <f t="shared" si="9"/>
        <v>#REF!</v>
      </c>
      <c r="AF131" s="335" t="e">
        <f>SUMIFS(#REF!,#REF!,AF$2,#REF!,AF$3,#REF!,$L131,#REF!,AF$1)
+SUMIFS(#REF!,#REF!,AF$2,#REF!,AF$3,#REF!,$L131,#REF!,AF$1)
+SUMIFS(#REF!,#REF!,"Lấy",#REF!,AF$2,#REF!,AF$3,#REF!,AF$1,#REF!,$L131)</f>
        <v>#REF!</v>
      </c>
      <c r="AG131" s="335" t="e">
        <f>SUMIFS(#REF!,#REF!,AG$2,#REF!,AG$3,#REF!,$L131,#REF!,AG$1)
+SUMIFS(#REF!,#REF!,AG$2,#REF!,AG$3,#REF!,$L131,#REF!,AG$1)
+SUMIFS(#REF!,#REF!,"Lấy",#REF!,AG$2,#REF!,AG$3,#REF!,AG$1,#REF!,$L131)</f>
        <v>#REF!</v>
      </c>
      <c r="AH131" s="335" t="e">
        <f>SUMIFS(#REF!,#REF!,AH$2,#REF!,AH$3,#REF!,$L131,#REF!,AH$1)
+SUMIFS(#REF!,#REF!,AH$2,#REF!,AH$3,#REF!,$L131,#REF!,AH$1)
+SUMIFS(#REF!,#REF!,"Lấy",#REF!,AH$2,#REF!,AH$3,#REF!,AH$1,#REF!,$L131)</f>
        <v>#REF!</v>
      </c>
      <c r="AI131" s="335" t="e">
        <f>SUMIFS(#REF!,#REF!,AI$2,#REF!,AI$3,#REF!,$L131,#REF!,AI$1)
+SUMIFS(#REF!,#REF!,AI$2,#REF!,AI$3,#REF!,$L131,#REF!,AI$1)
+SUMIFS(#REF!,#REF!,"Lấy",#REF!,AI$2,#REF!,AI$3,#REF!,AI$1,#REF!,$L131)</f>
        <v>#REF!</v>
      </c>
      <c r="AJ131" s="335" t="e">
        <f>SUMIFS(#REF!,#REF!,AJ$2,#REF!,AJ$3,#REF!,$L131,#REF!,AJ$1)
+SUMIFS(#REF!,#REF!,AJ$2,#REF!,AJ$3,#REF!,$L131,#REF!,AJ$1)
+SUMIFS(#REF!,#REF!,"Lấy",#REF!,AJ$2,#REF!,AJ$3,#REF!,AJ$1,#REF!,$L131)</f>
        <v>#REF!</v>
      </c>
      <c r="AK131" s="335" t="e">
        <f>SUMIFS(#REF!,#REF!,AK$2,#REF!,AK$3,#REF!,$L131,#REF!,AK$1)
+SUMIFS(#REF!,#REF!,AK$2,#REF!,AK$3,#REF!,$L131,#REF!,AK$1)
+SUMIFS(#REF!,#REF!,"Lấy",#REF!,AK$2,#REF!,AK$3,#REF!,AK$1,#REF!,$L131)</f>
        <v>#REF!</v>
      </c>
      <c r="AL131" s="335" t="e">
        <f>SUMIFS(#REF!,#REF!,AL$2,#REF!,AL$3,#REF!,$L131,#REF!,AL$1)
+SUMIFS(#REF!,#REF!,AL$2,#REF!,AL$3,#REF!,$L131,#REF!,AL$1)
+SUMIFS(#REF!,#REF!,"Lấy",#REF!,AL$2,#REF!,AL$3,#REF!,AL$1,#REF!,$L131)</f>
        <v>#REF!</v>
      </c>
      <c r="AM131" s="335" t="e">
        <f>SUMIFS(#REF!,#REF!,AM$2,#REF!,AM$3,#REF!,$L131,#REF!,AM$1)
+SUMIFS(#REF!,#REF!,AM$2,#REF!,AM$3,#REF!,$L131,#REF!,AM$1)
+SUMIFS(#REF!,#REF!,"Lấy",#REF!,AM$2,#REF!,AM$3,#REF!,AM$1,#REF!,$L131)</f>
        <v>#REF!</v>
      </c>
      <c r="AN131" s="335" t="e">
        <f>SUMIFS(#REF!,#REF!,AN$2,#REF!,AN$3,#REF!,$L131,#REF!,AN$1)
+SUMIFS(#REF!,#REF!,AN$2,#REF!,AN$3,#REF!,$L131,#REF!,AN$1)
+SUMIFS(#REF!,#REF!,"Lấy",#REF!,AN$2,#REF!,AN$3,#REF!,AN$1,#REF!,$L131)</f>
        <v>#REF!</v>
      </c>
      <c r="AO131" s="335" t="e">
        <f>SUMIFS(#REF!,#REF!,AO$2,#REF!,AO$3,#REF!,$L131,#REF!,AO$1)
+SUMIFS(#REF!,#REF!,AO$2,#REF!,AO$3,#REF!,$L131,#REF!,AO$1)
+SUMIFS(#REF!,#REF!,"Lấy",#REF!,AO$2,#REF!,AO$3,#REF!,AO$1,#REF!,$L131)</f>
        <v>#REF!</v>
      </c>
      <c r="AP131" s="335" t="e">
        <f>SUMIFS(#REF!,#REF!,AP$2,#REF!,AP$3,#REF!,$L131,#REF!,AP$1)
+SUMIFS(#REF!,#REF!,AP$2,#REF!,AP$3,#REF!,$L131,#REF!,AP$1)
+SUMIFS(#REF!,#REF!,"Lấy",#REF!,AP$2,#REF!,AP$3,#REF!,AP$1,#REF!,$L131)</f>
        <v>#REF!</v>
      </c>
      <c r="AQ131" s="335" t="e">
        <f>SUMIFS(#REF!,#REF!,AQ$2,#REF!,AQ$3,#REF!,$L131,#REF!,AQ$1)
+SUMIFS(#REF!,#REF!,AQ$2,#REF!,AQ$3,#REF!,$L131,#REF!,AQ$1)
+SUMIFS(#REF!,#REF!,"Lấy",#REF!,AQ$2,#REF!,AQ$3,#REF!,AQ$1,#REF!,$L131)</f>
        <v>#REF!</v>
      </c>
      <c r="AR131" s="336" t="e">
        <f t="shared" si="10"/>
        <v>#REF!</v>
      </c>
      <c r="AT131" s="335" t="e">
        <f>SUMIFS(#REF!,#REF!,AT$2,#REF!,AT$3,#REF!,$L131,#REF!,AT$1)
+SUMIFS(#REF!,#REF!,AT$2,#REF!,AT$3,#REF!,$L131,#REF!,AT$1)
+SUMIFS(#REF!,#REF!,"Lấy",#REF!,AT$2,#REF!,AT$3,#REF!,AT$1,#REF!,$L131)</f>
        <v>#REF!</v>
      </c>
      <c r="AU131" s="335" t="e">
        <f>SUMIFS(#REF!,#REF!,AU$2,#REF!,AU$3,#REF!,$L131,#REF!,AU$1)
+SUMIFS(#REF!,#REF!,AU$2,#REF!,AU$3,#REF!,$L131,#REF!,AU$1)
+SUMIFS(#REF!,#REF!,"Lấy",#REF!,AU$2,#REF!,AU$3,#REF!,AU$1,#REF!,$L131)</f>
        <v>#REF!</v>
      </c>
      <c r="AV131" s="335" t="e">
        <f>SUMIFS(#REF!,#REF!,AV$2,#REF!,AV$3,#REF!,$L131,#REF!,AV$1)
+SUMIFS(#REF!,#REF!,AV$2,#REF!,AV$3,#REF!,$L131,#REF!,AV$1)
+SUMIFS(#REF!,#REF!,"Lấy",#REF!,AV$2,#REF!,AV$3,#REF!,AV$1,#REF!,$L131)</f>
        <v>#REF!</v>
      </c>
      <c r="AW131" s="335" t="e">
        <f>SUMIFS(#REF!,#REF!,AW$2,#REF!,AW$3,#REF!,$L131,#REF!,AW$1)
+SUMIFS(#REF!,#REF!,AW$2,#REF!,AW$3,#REF!,$L131,#REF!,AW$1)
+SUMIFS(#REF!,#REF!,"Lấy",#REF!,AW$2,#REF!,AW$3,#REF!,AW$1,#REF!,$L131)</f>
        <v>#REF!</v>
      </c>
      <c r="AX131" s="335" t="e">
        <f>SUMIFS(#REF!,#REF!,AX$2,#REF!,AX$3,#REF!,$L131,#REF!,AX$1)
+SUMIFS(#REF!,#REF!,AX$2,#REF!,AX$3,#REF!,$L131,#REF!,AX$1)
+SUMIFS(#REF!,#REF!,"Lấy",#REF!,AX$2,#REF!,AX$3,#REF!,AX$1,#REF!,$L131)</f>
        <v>#REF!</v>
      </c>
      <c r="AY131" s="335" t="e">
        <f>SUMIFS(#REF!,#REF!,AY$2,#REF!,AY$3,#REF!,$L131,#REF!,AY$1)
+SUMIFS(#REF!,#REF!,AY$2,#REF!,AY$3,#REF!,$L131,#REF!,AY$1)
+SUMIFS(#REF!,#REF!,"Lấy",#REF!,AY$2,#REF!,AY$3,#REF!,AY$1,#REF!,$L131)</f>
        <v>#REF!</v>
      </c>
      <c r="AZ131" s="335" t="e">
        <f>SUMIFS(#REF!,#REF!,AZ$2,#REF!,AZ$3,#REF!,$L131,#REF!,AZ$1)
+SUMIFS(#REF!,#REF!,AZ$2,#REF!,AZ$3,#REF!,$L131,#REF!,AZ$1)
+SUMIFS(#REF!,#REF!,"Lấy",#REF!,AZ$2,#REF!,AZ$3,#REF!,AZ$1,#REF!,$L131)</f>
        <v>#REF!</v>
      </c>
      <c r="BA131" s="335" t="e">
        <f>SUMIFS(#REF!,#REF!,BA$2,#REF!,BA$3,#REF!,$L131,#REF!,BA$1)
+SUMIFS(#REF!,#REF!,BA$2,#REF!,BA$3,#REF!,$L131,#REF!,BA$1)
+SUMIFS(#REF!,#REF!,"Lấy",#REF!,BA$2,#REF!,BA$3,#REF!,BA$1,#REF!,$L131)</f>
        <v>#REF!</v>
      </c>
      <c r="BB131" s="335" t="e">
        <f>SUMIFS(#REF!,#REF!,BB$2,#REF!,BB$3,#REF!,$L131,#REF!,BB$1)
+SUMIFS(#REF!,#REF!,BB$2,#REF!,BB$3,#REF!,$L131,#REF!,BB$1)
+SUMIFS(#REF!,#REF!,"Lấy",#REF!,BB$2,#REF!,BB$3,#REF!,BB$1,#REF!,$L131)</f>
        <v>#REF!</v>
      </c>
      <c r="BC131" s="335" t="e">
        <f>SUMIFS(#REF!,#REF!,BC$2,#REF!,BC$3,#REF!,$L131,#REF!,BC$1)
+SUMIFS(#REF!,#REF!,BC$2,#REF!,BC$3,#REF!,$L131,#REF!,BC$1)
+SUMIFS(#REF!,#REF!,"Lấy",#REF!,BC$2,#REF!,BC$3,#REF!,BC$1,#REF!,$L131)</f>
        <v>#REF!</v>
      </c>
      <c r="BD131" s="335" t="e">
        <f>SUMIFS(#REF!,#REF!,BD$2,#REF!,BD$3,#REF!,$L131,#REF!,BD$1)
+SUMIFS(#REF!,#REF!,BD$2,#REF!,BD$3,#REF!,$L131,#REF!,BD$1)
+SUMIFS(#REF!,#REF!,"Lấy",#REF!,BD$2,#REF!,BD$3,#REF!,BD$1,#REF!,$L131)</f>
        <v>#REF!</v>
      </c>
      <c r="BE131" s="335" t="e">
        <f>SUMIFS(#REF!,#REF!,BE$2,#REF!,BE$3,#REF!,$L131,#REF!,BE$1)
+SUMIFS(#REF!,#REF!,BE$2,#REF!,BE$3,#REF!,$L131,#REF!,BE$1)
+SUMIFS(#REF!,#REF!,"Lấy",#REF!,BE$2,#REF!,BE$3,#REF!,BE$1,#REF!,$L131)</f>
        <v>#REF!</v>
      </c>
      <c r="BF131" s="336" t="e">
        <f t="shared" si="11"/>
        <v>#REF!</v>
      </c>
      <c r="BH131" s="335" t="e">
        <f>SUMIFS(#REF!,#REF!,BH$2,#REF!,BH$3,#REF!,$L131,#REF!,BH$1)
+SUMIFS(#REF!,#REF!,BH$2,#REF!,BH$3,#REF!,$L131,#REF!,BH$1)
+SUMIFS(#REF!,#REF!,"Lấy",#REF!,BH$2,#REF!,BH$3,#REF!,BH$1,#REF!,$L131)</f>
        <v>#REF!</v>
      </c>
      <c r="BI131" s="335" t="e">
        <f>SUMIFS(#REF!,#REF!,BI$2,#REF!,BI$3,#REF!,$L131,#REF!,BI$1)
+SUMIFS(#REF!,#REF!,BI$2,#REF!,BI$3,#REF!,$L131,#REF!,BI$1)
+SUMIFS(#REF!,#REF!,"Lấy",#REF!,BI$2,#REF!,BI$3,#REF!,BI$1,#REF!,$L131)</f>
        <v>#REF!</v>
      </c>
      <c r="BJ131" s="335" t="e">
        <f>SUMIFS(#REF!,#REF!,BJ$2,#REF!,BJ$3,#REF!,$L131,#REF!,BJ$1)
+SUMIFS(#REF!,#REF!,BJ$2,#REF!,BJ$3,#REF!,$L131,#REF!,BJ$1)
+SUMIFS(#REF!,#REF!,"Lấy",#REF!,BJ$2,#REF!,BJ$3,#REF!,BJ$1,#REF!,$L131)</f>
        <v>#REF!</v>
      </c>
      <c r="BK131" s="335" t="e">
        <f>SUMIFS(#REF!,#REF!,BK$2,#REF!,BK$3,#REF!,$L131,#REF!,BK$1)
+SUMIFS(#REF!,#REF!,BK$2,#REF!,BK$3,#REF!,$L131,#REF!,BK$1)
+SUMIFS(#REF!,#REF!,"Lấy",#REF!,BK$2,#REF!,BK$3,#REF!,BK$1,#REF!,$L131)</f>
        <v>#REF!</v>
      </c>
      <c r="BL131" s="335" t="e">
        <f>SUMIFS(#REF!,#REF!,BL$2,#REF!,BL$3,#REF!,$L131,#REF!,BL$1)
+SUMIFS(#REF!,#REF!,BL$2,#REF!,BL$3,#REF!,$L131,#REF!,BL$1)
+SUMIFS(#REF!,#REF!,"Lấy",#REF!,BL$2,#REF!,BL$3,#REF!,BL$1,#REF!,$L131)</f>
        <v>#REF!</v>
      </c>
      <c r="BM131" s="335" t="e">
        <f>SUMIFS(#REF!,#REF!,BM$2,#REF!,BM$3,#REF!,$L131,#REF!,BM$1)
+SUMIFS(#REF!,#REF!,BM$2,#REF!,BM$3,#REF!,$L131,#REF!,BM$1)
+SUMIFS(#REF!,#REF!,"Lấy",#REF!,BM$2,#REF!,BM$3,#REF!,BM$1,#REF!,$L131)</f>
        <v>#REF!</v>
      </c>
      <c r="BN131" s="335" t="e">
        <f>SUMIFS(#REF!,#REF!,BN$2,#REF!,BN$3,#REF!,$L131,#REF!,BN$1)
+SUMIFS(#REF!,#REF!,BN$2,#REF!,BN$3,#REF!,$L131,#REF!,BN$1)
+SUMIFS(#REF!,#REF!,"Lấy",#REF!,BN$2,#REF!,BN$3,#REF!,BN$1,#REF!,$L131)</f>
        <v>#REF!</v>
      </c>
      <c r="BO131" s="335" t="e">
        <f>SUMIFS(#REF!,#REF!,BO$2,#REF!,BO$3,#REF!,$L131,#REF!,BO$1)
+SUMIFS(#REF!,#REF!,BO$2,#REF!,BO$3,#REF!,$L131,#REF!,BO$1)
+SUMIFS(#REF!,#REF!,"Lấy",#REF!,BO$2,#REF!,BO$3,#REF!,BO$1,#REF!,$L131)</f>
        <v>#REF!</v>
      </c>
      <c r="BP131" s="335" t="e">
        <f>SUMIFS(#REF!,#REF!,BP$2,#REF!,BP$3,#REF!,$L131,#REF!,BP$1)
+SUMIFS(#REF!,#REF!,BP$2,#REF!,BP$3,#REF!,$L131,#REF!,BP$1)
+SUMIFS(#REF!,#REF!,"Lấy",#REF!,BP$2,#REF!,BP$3,#REF!,BP$1,#REF!,$L131)</f>
        <v>#REF!</v>
      </c>
      <c r="BQ131" s="335" t="e">
        <f>SUMIFS(#REF!,#REF!,BQ$2,#REF!,BQ$3,#REF!,$L131,#REF!,BQ$1)
+SUMIFS(#REF!,#REF!,BQ$2,#REF!,BQ$3,#REF!,$L131,#REF!,BQ$1)
+SUMIFS(#REF!,#REF!,"Lấy",#REF!,BQ$2,#REF!,BQ$3,#REF!,BQ$1,#REF!,$L131)</f>
        <v>#REF!</v>
      </c>
      <c r="BR131" s="335" t="e">
        <f>SUMIFS(#REF!,#REF!,BR$2,#REF!,BR$3,#REF!,$L131,#REF!,BR$1)
+SUMIFS(#REF!,#REF!,BR$2,#REF!,BR$3,#REF!,$L131,#REF!,BR$1)
+SUMIFS(#REF!,#REF!,"Lấy",#REF!,BR$2,#REF!,BR$3,#REF!,BR$1,#REF!,$L131)</f>
        <v>#REF!</v>
      </c>
      <c r="BS131" s="335" t="e">
        <f>SUMIFS(#REF!,#REF!,BS$2,#REF!,BS$3,#REF!,$L131,#REF!,BS$1)
+SUMIFS(#REF!,#REF!,BS$2,#REF!,BS$3,#REF!,$L131,#REF!,BS$1)
+SUMIFS(#REF!,#REF!,"Lấy",#REF!,BS$2,#REF!,BS$3,#REF!,BS$1,#REF!,$L131)</f>
        <v>#REF!</v>
      </c>
      <c r="BT131" s="336" t="e">
        <f t="shared" si="12"/>
        <v>#REF!</v>
      </c>
      <c r="BV131" s="331">
        <v>0</v>
      </c>
      <c r="BW131" s="331">
        <v>0</v>
      </c>
      <c r="BX131" s="331">
        <v>0</v>
      </c>
      <c r="BY131" s="331">
        <v>0</v>
      </c>
      <c r="BZ131" s="331">
        <v>0</v>
      </c>
      <c r="CA131" s="331">
        <v>0</v>
      </c>
      <c r="CB131" s="331">
        <v>0</v>
      </c>
      <c r="CC131" s="331">
        <v>0</v>
      </c>
      <c r="CD131" s="331">
        <v>0</v>
      </c>
      <c r="CE131" s="331">
        <v>0</v>
      </c>
      <c r="CF131" s="331">
        <v>0</v>
      </c>
      <c r="CG131" s="331">
        <v>0</v>
      </c>
      <c r="CH131" s="336">
        <f t="shared" si="13"/>
        <v>0</v>
      </c>
      <c r="CI131" s="377">
        <f t="shared" si="14"/>
        <v>0</v>
      </c>
      <c r="CJ131" s="331">
        <v>0</v>
      </c>
      <c r="CK131" s="331">
        <v>0</v>
      </c>
      <c r="CL131" s="331">
        <v>0</v>
      </c>
      <c r="CM131" s="331">
        <v>0</v>
      </c>
      <c r="CN131" s="331">
        <v>0</v>
      </c>
      <c r="CO131" s="335"/>
      <c r="CP131" s="335"/>
      <c r="CQ131" s="335"/>
      <c r="CR131" s="335"/>
      <c r="CS131" s="335"/>
      <c r="CT131" s="335"/>
      <c r="CU131" s="335"/>
      <c r="CV131" s="336">
        <f t="shared" si="15"/>
        <v>0</v>
      </c>
      <c r="CX131" s="1033"/>
    </row>
    <row r="132" spans="1:102" s="3" customFormat="1" ht="27.6" x14ac:dyDescent="0.25">
      <c r="A132" s="191"/>
      <c r="B132" s="212">
        <f>IF(C132=0,"",MAX($B$7:B131)+1)</f>
        <v>124</v>
      </c>
      <c r="C132" s="204">
        <v>6428004805</v>
      </c>
      <c r="D132" s="205" t="str">
        <f>_xlfn.XLOOKUP(C132,'COA_DTGroup_Update 20260428'!$C$410:$C$854,'COA_DTGroup_Update 20260428'!$A$410:$A$854,"")</f>
        <v>Chi phí thử khuôn</v>
      </c>
      <c r="E132" s="205"/>
      <c r="F132" s="204" t="s">
        <v>907</v>
      </c>
      <c r="G132" s="205" t="s">
        <v>910</v>
      </c>
      <c r="H132" s="200">
        <f>VLOOKUP(C132,'COA_DTGroup_Update 20260428'!C:D,2,0)</f>
        <v>642</v>
      </c>
      <c r="I132" s="200">
        <v>52</v>
      </c>
      <c r="J132" s="201" t="s">
        <v>342</v>
      </c>
      <c r="K132" s="223" t="s">
        <v>226</v>
      </c>
      <c r="L132" s="286" t="s">
        <v>2231</v>
      </c>
      <c r="M132" s="287" t="s">
        <v>2259</v>
      </c>
      <c r="N132" s="284"/>
      <c r="O132" s="284" t="s">
        <v>2231</v>
      </c>
      <c r="P132" s="1" t="b">
        <v>0</v>
      </c>
      <c r="R132" s="335" t="e">
        <f>SUMIFS(#REF!,#REF!,R$2,#REF!,R$3,#REF!,$L132,#REF!,R$1)
+SUMIFS(#REF!,#REF!,R$2,#REF!,R$3,#REF!,$L132,#REF!,R$1)
+SUMIFS(#REF!,#REF!,"Lấy",#REF!,R$2,#REF!,R$3,#REF!,R$1,#REF!,$L132)</f>
        <v>#REF!</v>
      </c>
      <c r="S132" s="335" t="e">
        <f>SUMIFS(#REF!,#REF!,S$2,#REF!,S$3,#REF!,$L132,#REF!,S$1)
+SUMIFS(#REF!,#REF!,S$2,#REF!,S$3,#REF!,$L132,#REF!,S$1)
+SUMIFS(#REF!,#REF!,"Lấy",#REF!,S$2,#REF!,S$3,#REF!,S$1,#REF!,$L132)</f>
        <v>#REF!</v>
      </c>
      <c r="T132" s="335" t="e">
        <f>SUMIFS(#REF!,#REF!,T$2,#REF!,T$3,#REF!,$L132,#REF!,T$1)
+SUMIFS(#REF!,#REF!,T$2,#REF!,T$3,#REF!,$L132,#REF!,T$1)
+SUMIFS(#REF!,#REF!,"Lấy",#REF!,T$2,#REF!,T$3,#REF!,T$1,#REF!,$L132)</f>
        <v>#REF!</v>
      </c>
      <c r="U132" s="335" t="e">
        <f>SUMIFS(#REF!,#REF!,U$2,#REF!,U$3,#REF!,$L132,#REF!,U$1)
+SUMIFS(#REF!,#REF!,U$2,#REF!,U$3,#REF!,$L132,#REF!,U$1)
+SUMIFS(#REF!,#REF!,"Lấy",#REF!,U$2,#REF!,U$3,#REF!,U$1,#REF!,$L132)</f>
        <v>#REF!</v>
      </c>
      <c r="V132" s="335" t="e">
        <f>SUMIFS(#REF!,#REF!,V$2,#REF!,V$3,#REF!,$L132,#REF!,V$1)
+SUMIFS(#REF!,#REF!,V$2,#REF!,V$3,#REF!,$L132,#REF!,V$1)
+SUMIFS(#REF!,#REF!,"Lấy",#REF!,V$2,#REF!,V$3,#REF!,V$1,#REF!,$L132)</f>
        <v>#REF!</v>
      </c>
      <c r="W132" s="335" t="e">
        <f>SUMIFS(#REF!,#REF!,W$2,#REF!,W$3,#REF!,$L132,#REF!,W$1)
+SUMIFS(#REF!,#REF!,W$2,#REF!,W$3,#REF!,$L132,#REF!,W$1)
+SUMIFS(#REF!,#REF!,"Lấy",#REF!,W$2,#REF!,W$3,#REF!,W$1,#REF!,$L132)</f>
        <v>#REF!</v>
      </c>
      <c r="X132" s="335" t="e">
        <f>SUMIFS(#REF!,#REF!,X$2,#REF!,X$3,#REF!,$L132,#REF!,X$1)
+SUMIFS(#REF!,#REF!,X$2,#REF!,X$3,#REF!,$L132,#REF!,X$1)
+SUMIFS(#REF!,#REF!,"Lấy",#REF!,X$2,#REF!,X$3,#REF!,X$1,#REF!,$L132)</f>
        <v>#REF!</v>
      </c>
      <c r="Y132" s="335" t="e">
        <f>SUMIFS(#REF!,#REF!,Y$2,#REF!,Y$3,#REF!,$L132,#REF!,Y$1)
+SUMIFS(#REF!,#REF!,Y$2,#REF!,Y$3,#REF!,$L132,#REF!,Y$1)
+SUMIFS(#REF!,#REF!,"Lấy",#REF!,Y$2,#REF!,Y$3,#REF!,Y$1,#REF!,$L132)</f>
        <v>#REF!</v>
      </c>
      <c r="Z132" s="335" t="e">
        <f>SUMIFS(#REF!,#REF!,Z$2,#REF!,Z$3,#REF!,$L132,#REF!,Z$1)
+SUMIFS(#REF!,#REF!,Z$2,#REF!,Z$3,#REF!,$L132,#REF!,Z$1)
+SUMIFS(#REF!,#REF!,"Lấy",#REF!,Z$2,#REF!,Z$3,#REF!,Z$1,#REF!,$L132)</f>
        <v>#REF!</v>
      </c>
      <c r="AA132" s="335" t="e">
        <f>SUMIFS(#REF!,#REF!,AA$2,#REF!,AA$3,#REF!,$L132,#REF!,AA$1)
+SUMIFS(#REF!,#REF!,AA$2,#REF!,AA$3,#REF!,$L132,#REF!,AA$1)
+SUMIFS(#REF!,#REF!,"Lấy",#REF!,AA$2,#REF!,AA$3,#REF!,AA$1,#REF!,$L132)</f>
        <v>#REF!</v>
      </c>
      <c r="AB132" s="335" t="e">
        <f>SUMIFS(#REF!,#REF!,AB$2,#REF!,AB$3,#REF!,$L132,#REF!,AB$1)
+SUMIFS(#REF!,#REF!,AB$2,#REF!,AB$3,#REF!,$L132,#REF!,AB$1)
+SUMIFS(#REF!,#REF!,"Lấy",#REF!,AB$2,#REF!,AB$3,#REF!,AB$1,#REF!,$L132)</f>
        <v>#REF!</v>
      </c>
      <c r="AC132" s="335" t="e">
        <f>SUMIFS(#REF!,#REF!,AC$2,#REF!,AC$3,#REF!,$L132,#REF!,AC$1)
+SUMIFS(#REF!,#REF!,AC$2,#REF!,AC$3,#REF!,$L132,#REF!,AC$1)
+SUMIFS(#REF!,#REF!,"Lấy",#REF!,AC$2,#REF!,AC$3,#REF!,AC$1,#REF!,$L132)</f>
        <v>#REF!</v>
      </c>
      <c r="AD132" s="336" t="e">
        <f t="shared" si="9"/>
        <v>#REF!</v>
      </c>
      <c r="AF132" s="335" t="e">
        <f>SUMIFS(#REF!,#REF!,AF$2,#REF!,AF$3,#REF!,$L132,#REF!,AF$1)
+SUMIFS(#REF!,#REF!,AF$2,#REF!,AF$3,#REF!,$L132,#REF!,AF$1)
+SUMIFS(#REF!,#REF!,"Lấy",#REF!,AF$2,#REF!,AF$3,#REF!,AF$1,#REF!,$L132)</f>
        <v>#REF!</v>
      </c>
      <c r="AG132" s="335" t="e">
        <f>SUMIFS(#REF!,#REF!,AG$2,#REF!,AG$3,#REF!,$L132,#REF!,AG$1)
+SUMIFS(#REF!,#REF!,AG$2,#REF!,AG$3,#REF!,$L132,#REF!,AG$1)
+SUMIFS(#REF!,#REF!,"Lấy",#REF!,AG$2,#REF!,AG$3,#REF!,AG$1,#REF!,$L132)</f>
        <v>#REF!</v>
      </c>
      <c r="AH132" s="335" t="e">
        <f>SUMIFS(#REF!,#REF!,AH$2,#REF!,AH$3,#REF!,$L132,#REF!,AH$1)
+SUMIFS(#REF!,#REF!,AH$2,#REF!,AH$3,#REF!,$L132,#REF!,AH$1)
+SUMIFS(#REF!,#REF!,"Lấy",#REF!,AH$2,#REF!,AH$3,#REF!,AH$1,#REF!,$L132)</f>
        <v>#REF!</v>
      </c>
      <c r="AI132" s="335" t="e">
        <f>SUMIFS(#REF!,#REF!,AI$2,#REF!,AI$3,#REF!,$L132,#REF!,AI$1)
+SUMIFS(#REF!,#REF!,AI$2,#REF!,AI$3,#REF!,$L132,#REF!,AI$1)
+SUMIFS(#REF!,#REF!,"Lấy",#REF!,AI$2,#REF!,AI$3,#REF!,AI$1,#REF!,$L132)</f>
        <v>#REF!</v>
      </c>
      <c r="AJ132" s="335" t="e">
        <f>SUMIFS(#REF!,#REF!,AJ$2,#REF!,AJ$3,#REF!,$L132,#REF!,AJ$1)
+SUMIFS(#REF!,#REF!,AJ$2,#REF!,AJ$3,#REF!,$L132,#REF!,AJ$1)
+SUMIFS(#REF!,#REF!,"Lấy",#REF!,AJ$2,#REF!,AJ$3,#REF!,AJ$1,#REF!,$L132)</f>
        <v>#REF!</v>
      </c>
      <c r="AK132" s="335" t="e">
        <f>SUMIFS(#REF!,#REF!,AK$2,#REF!,AK$3,#REF!,$L132,#REF!,AK$1)
+SUMIFS(#REF!,#REF!,AK$2,#REF!,AK$3,#REF!,$L132,#REF!,AK$1)
+SUMIFS(#REF!,#REF!,"Lấy",#REF!,AK$2,#REF!,AK$3,#REF!,AK$1,#REF!,$L132)</f>
        <v>#REF!</v>
      </c>
      <c r="AL132" s="335" t="e">
        <f>SUMIFS(#REF!,#REF!,AL$2,#REF!,AL$3,#REF!,$L132,#REF!,AL$1)
+SUMIFS(#REF!,#REF!,AL$2,#REF!,AL$3,#REF!,$L132,#REF!,AL$1)
+SUMIFS(#REF!,#REF!,"Lấy",#REF!,AL$2,#REF!,AL$3,#REF!,AL$1,#REF!,$L132)</f>
        <v>#REF!</v>
      </c>
      <c r="AM132" s="335" t="e">
        <f>SUMIFS(#REF!,#REF!,AM$2,#REF!,AM$3,#REF!,$L132,#REF!,AM$1)
+SUMIFS(#REF!,#REF!,AM$2,#REF!,AM$3,#REF!,$L132,#REF!,AM$1)
+SUMIFS(#REF!,#REF!,"Lấy",#REF!,AM$2,#REF!,AM$3,#REF!,AM$1,#REF!,$L132)</f>
        <v>#REF!</v>
      </c>
      <c r="AN132" s="335" t="e">
        <f>SUMIFS(#REF!,#REF!,AN$2,#REF!,AN$3,#REF!,$L132,#REF!,AN$1)
+SUMIFS(#REF!,#REF!,AN$2,#REF!,AN$3,#REF!,$L132,#REF!,AN$1)
+SUMIFS(#REF!,#REF!,"Lấy",#REF!,AN$2,#REF!,AN$3,#REF!,AN$1,#REF!,$L132)</f>
        <v>#REF!</v>
      </c>
      <c r="AO132" s="335" t="e">
        <f>SUMIFS(#REF!,#REF!,AO$2,#REF!,AO$3,#REF!,$L132,#REF!,AO$1)
+SUMIFS(#REF!,#REF!,AO$2,#REF!,AO$3,#REF!,$L132,#REF!,AO$1)
+SUMIFS(#REF!,#REF!,"Lấy",#REF!,AO$2,#REF!,AO$3,#REF!,AO$1,#REF!,$L132)</f>
        <v>#REF!</v>
      </c>
      <c r="AP132" s="335" t="e">
        <f>SUMIFS(#REF!,#REF!,AP$2,#REF!,AP$3,#REF!,$L132,#REF!,AP$1)
+SUMIFS(#REF!,#REF!,AP$2,#REF!,AP$3,#REF!,$L132,#REF!,AP$1)
+SUMIFS(#REF!,#REF!,"Lấy",#REF!,AP$2,#REF!,AP$3,#REF!,AP$1,#REF!,$L132)</f>
        <v>#REF!</v>
      </c>
      <c r="AQ132" s="335" t="e">
        <f>SUMIFS(#REF!,#REF!,AQ$2,#REF!,AQ$3,#REF!,$L132,#REF!,AQ$1)
+SUMIFS(#REF!,#REF!,AQ$2,#REF!,AQ$3,#REF!,$L132,#REF!,AQ$1)
+SUMIFS(#REF!,#REF!,"Lấy",#REF!,AQ$2,#REF!,AQ$3,#REF!,AQ$1,#REF!,$L132)</f>
        <v>#REF!</v>
      </c>
      <c r="AR132" s="336" t="e">
        <f t="shared" si="10"/>
        <v>#REF!</v>
      </c>
      <c r="AT132" s="335" t="e">
        <f>SUMIFS(#REF!,#REF!,AT$2,#REF!,AT$3,#REF!,$L132,#REF!,AT$1)
+SUMIFS(#REF!,#REF!,AT$2,#REF!,AT$3,#REF!,$L132,#REF!,AT$1)
+SUMIFS(#REF!,#REF!,"Lấy",#REF!,AT$2,#REF!,AT$3,#REF!,AT$1,#REF!,$L132)</f>
        <v>#REF!</v>
      </c>
      <c r="AU132" s="335" t="e">
        <f>SUMIFS(#REF!,#REF!,AU$2,#REF!,AU$3,#REF!,$L132,#REF!,AU$1)
+SUMIFS(#REF!,#REF!,AU$2,#REF!,AU$3,#REF!,$L132,#REF!,AU$1)
+SUMIFS(#REF!,#REF!,"Lấy",#REF!,AU$2,#REF!,AU$3,#REF!,AU$1,#REF!,$L132)</f>
        <v>#REF!</v>
      </c>
      <c r="AV132" s="335" t="e">
        <f>SUMIFS(#REF!,#REF!,AV$2,#REF!,AV$3,#REF!,$L132,#REF!,AV$1)
+SUMIFS(#REF!,#REF!,AV$2,#REF!,AV$3,#REF!,$L132,#REF!,AV$1)
+SUMIFS(#REF!,#REF!,"Lấy",#REF!,AV$2,#REF!,AV$3,#REF!,AV$1,#REF!,$L132)</f>
        <v>#REF!</v>
      </c>
      <c r="AW132" s="335" t="e">
        <f>SUMIFS(#REF!,#REF!,AW$2,#REF!,AW$3,#REF!,$L132,#REF!,AW$1)
+SUMIFS(#REF!,#REF!,AW$2,#REF!,AW$3,#REF!,$L132,#REF!,AW$1)
+SUMIFS(#REF!,#REF!,"Lấy",#REF!,AW$2,#REF!,AW$3,#REF!,AW$1,#REF!,$L132)</f>
        <v>#REF!</v>
      </c>
      <c r="AX132" s="335" t="e">
        <f>SUMIFS(#REF!,#REF!,AX$2,#REF!,AX$3,#REF!,$L132,#REF!,AX$1)
+SUMIFS(#REF!,#REF!,AX$2,#REF!,AX$3,#REF!,$L132,#REF!,AX$1)
+SUMIFS(#REF!,#REF!,"Lấy",#REF!,AX$2,#REF!,AX$3,#REF!,AX$1,#REF!,$L132)</f>
        <v>#REF!</v>
      </c>
      <c r="AY132" s="335" t="e">
        <f>SUMIFS(#REF!,#REF!,AY$2,#REF!,AY$3,#REF!,$L132,#REF!,AY$1)
+SUMIFS(#REF!,#REF!,AY$2,#REF!,AY$3,#REF!,$L132,#REF!,AY$1)
+SUMIFS(#REF!,#REF!,"Lấy",#REF!,AY$2,#REF!,AY$3,#REF!,AY$1,#REF!,$L132)</f>
        <v>#REF!</v>
      </c>
      <c r="AZ132" s="335" t="e">
        <f>SUMIFS(#REF!,#REF!,AZ$2,#REF!,AZ$3,#REF!,$L132,#REF!,AZ$1)
+SUMIFS(#REF!,#REF!,AZ$2,#REF!,AZ$3,#REF!,$L132,#REF!,AZ$1)
+SUMIFS(#REF!,#REF!,"Lấy",#REF!,AZ$2,#REF!,AZ$3,#REF!,AZ$1,#REF!,$L132)</f>
        <v>#REF!</v>
      </c>
      <c r="BA132" s="335" t="e">
        <f>SUMIFS(#REF!,#REF!,BA$2,#REF!,BA$3,#REF!,$L132,#REF!,BA$1)
+SUMIFS(#REF!,#REF!,BA$2,#REF!,BA$3,#REF!,$L132,#REF!,BA$1)
+SUMIFS(#REF!,#REF!,"Lấy",#REF!,BA$2,#REF!,BA$3,#REF!,BA$1,#REF!,$L132)</f>
        <v>#REF!</v>
      </c>
      <c r="BB132" s="335" t="e">
        <f>SUMIFS(#REF!,#REF!,BB$2,#REF!,BB$3,#REF!,$L132,#REF!,BB$1)
+SUMIFS(#REF!,#REF!,BB$2,#REF!,BB$3,#REF!,$L132,#REF!,BB$1)
+SUMIFS(#REF!,#REF!,"Lấy",#REF!,BB$2,#REF!,BB$3,#REF!,BB$1,#REF!,$L132)</f>
        <v>#REF!</v>
      </c>
      <c r="BC132" s="335" t="e">
        <f>SUMIFS(#REF!,#REF!,BC$2,#REF!,BC$3,#REF!,$L132,#REF!,BC$1)
+SUMIFS(#REF!,#REF!,BC$2,#REF!,BC$3,#REF!,$L132,#REF!,BC$1)
+SUMIFS(#REF!,#REF!,"Lấy",#REF!,BC$2,#REF!,BC$3,#REF!,BC$1,#REF!,$L132)</f>
        <v>#REF!</v>
      </c>
      <c r="BD132" s="335" t="e">
        <f>SUMIFS(#REF!,#REF!,BD$2,#REF!,BD$3,#REF!,$L132,#REF!,BD$1)
+SUMIFS(#REF!,#REF!,BD$2,#REF!,BD$3,#REF!,$L132,#REF!,BD$1)
+SUMIFS(#REF!,#REF!,"Lấy",#REF!,BD$2,#REF!,BD$3,#REF!,BD$1,#REF!,$L132)</f>
        <v>#REF!</v>
      </c>
      <c r="BE132" s="335" t="e">
        <f>SUMIFS(#REF!,#REF!,BE$2,#REF!,BE$3,#REF!,$L132,#REF!,BE$1)
+SUMIFS(#REF!,#REF!,BE$2,#REF!,BE$3,#REF!,$L132,#REF!,BE$1)
+SUMIFS(#REF!,#REF!,"Lấy",#REF!,BE$2,#REF!,BE$3,#REF!,BE$1,#REF!,$L132)</f>
        <v>#REF!</v>
      </c>
      <c r="BF132" s="336" t="e">
        <f t="shared" si="11"/>
        <v>#REF!</v>
      </c>
      <c r="BH132" s="335" t="e">
        <f>SUMIFS(#REF!,#REF!,BH$2,#REF!,BH$3,#REF!,$L132,#REF!,BH$1)
+SUMIFS(#REF!,#REF!,BH$2,#REF!,BH$3,#REF!,$L132,#REF!,BH$1)
+SUMIFS(#REF!,#REF!,"Lấy",#REF!,BH$2,#REF!,BH$3,#REF!,BH$1,#REF!,$L132)</f>
        <v>#REF!</v>
      </c>
      <c r="BI132" s="335" t="e">
        <f>SUMIFS(#REF!,#REF!,BI$2,#REF!,BI$3,#REF!,$L132,#REF!,BI$1)
+SUMIFS(#REF!,#REF!,BI$2,#REF!,BI$3,#REF!,$L132,#REF!,BI$1)
+SUMIFS(#REF!,#REF!,"Lấy",#REF!,BI$2,#REF!,BI$3,#REF!,BI$1,#REF!,$L132)</f>
        <v>#REF!</v>
      </c>
      <c r="BJ132" s="335" t="e">
        <f>SUMIFS(#REF!,#REF!,BJ$2,#REF!,BJ$3,#REF!,$L132,#REF!,BJ$1)
+SUMIFS(#REF!,#REF!,BJ$2,#REF!,BJ$3,#REF!,$L132,#REF!,BJ$1)
+SUMIFS(#REF!,#REF!,"Lấy",#REF!,BJ$2,#REF!,BJ$3,#REF!,BJ$1,#REF!,$L132)</f>
        <v>#REF!</v>
      </c>
      <c r="BK132" s="335" t="e">
        <f>SUMIFS(#REF!,#REF!,BK$2,#REF!,BK$3,#REF!,$L132,#REF!,BK$1)
+SUMIFS(#REF!,#REF!,BK$2,#REF!,BK$3,#REF!,$L132,#REF!,BK$1)
+SUMIFS(#REF!,#REF!,"Lấy",#REF!,BK$2,#REF!,BK$3,#REF!,BK$1,#REF!,$L132)</f>
        <v>#REF!</v>
      </c>
      <c r="BL132" s="335" t="e">
        <f>SUMIFS(#REF!,#REF!,BL$2,#REF!,BL$3,#REF!,$L132,#REF!,BL$1)
+SUMIFS(#REF!,#REF!,BL$2,#REF!,BL$3,#REF!,$L132,#REF!,BL$1)
+SUMIFS(#REF!,#REF!,"Lấy",#REF!,BL$2,#REF!,BL$3,#REF!,BL$1,#REF!,$L132)</f>
        <v>#REF!</v>
      </c>
      <c r="BM132" s="335" t="e">
        <f>SUMIFS(#REF!,#REF!,BM$2,#REF!,BM$3,#REF!,$L132,#REF!,BM$1)
+SUMIFS(#REF!,#REF!,BM$2,#REF!,BM$3,#REF!,$L132,#REF!,BM$1)
+SUMIFS(#REF!,#REF!,"Lấy",#REF!,BM$2,#REF!,BM$3,#REF!,BM$1,#REF!,$L132)</f>
        <v>#REF!</v>
      </c>
      <c r="BN132" s="335" t="e">
        <f>SUMIFS(#REF!,#REF!,BN$2,#REF!,BN$3,#REF!,$L132,#REF!,BN$1)
+SUMIFS(#REF!,#REF!,BN$2,#REF!,BN$3,#REF!,$L132,#REF!,BN$1)
+SUMIFS(#REF!,#REF!,"Lấy",#REF!,BN$2,#REF!,BN$3,#REF!,BN$1,#REF!,$L132)</f>
        <v>#REF!</v>
      </c>
      <c r="BO132" s="335" t="e">
        <f>SUMIFS(#REF!,#REF!,BO$2,#REF!,BO$3,#REF!,$L132,#REF!,BO$1)
+SUMIFS(#REF!,#REF!,BO$2,#REF!,BO$3,#REF!,$L132,#REF!,BO$1)
+SUMIFS(#REF!,#REF!,"Lấy",#REF!,BO$2,#REF!,BO$3,#REF!,BO$1,#REF!,$L132)</f>
        <v>#REF!</v>
      </c>
      <c r="BP132" s="335" t="e">
        <f>SUMIFS(#REF!,#REF!,BP$2,#REF!,BP$3,#REF!,$L132,#REF!,BP$1)
+SUMIFS(#REF!,#REF!,BP$2,#REF!,BP$3,#REF!,$L132,#REF!,BP$1)
+SUMIFS(#REF!,#REF!,"Lấy",#REF!,BP$2,#REF!,BP$3,#REF!,BP$1,#REF!,$L132)</f>
        <v>#REF!</v>
      </c>
      <c r="BQ132" s="335" t="e">
        <f>SUMIFS(#REF!,#REF!,BQ$2,#REF!,BQ$3,#REF!,$L132,#REF!,BQ$1)
+SUMIFS(#REF!,#REF!,BQ$2,#REF!,BQ$3,#REF!,$L132,#REF!,BQ$1)
+SUMIFS(#REF!,#REF!,"Lấy",#REF!,BQ$2,#REF!,BQ$3,#REF!,BQ$1,#REF!,$L132)</f>
        <v>#REF!</v>
      </c>
      <c r="BR132" s="335" t="e">
        <f>SUMIFS(#REF!,#REF!,BR$2,#REF!,BR$3,#REF!,$L132,#REF!,BR$1)
+SUMIFS(#REF!,#REF!,BR$2,#REF!,BR$3,#REF!,$L132,#REF!,BR$1)
+SUMIFS(#REF!,#REF!,"Lấy",#REF!,BR$2,#REF!,BR$3,#REF!,BR$1,#REF!,$L132)</f>
        <v>#REF!</v>
      </c>
      <c r="BS132" s="335" t="e">
        <f>SUMIFS(#REF!,#REF!,BS$2,#REF!,BS$3,#REF!,$L132,#REF!,BS$1)
+SUMIFS(#REF!,#REF!,BS$2,#REF!,BS$3,#REF!,$L132,#REF!,BS$1)
+SUMIFS(#REF!,#REF!,"Lấy",#REF!,BS$2,#REF!,BS$3,#REF!,BS$1,#REF!,$L132)</f>
        <v>#REF!</v>
      </c>
      <c r="BT132" s="336" t="e">
        <f t="shared" si="12"/>
        <v>#REF!</v>
      </c>
      <c r="BV132" s="331">
        <v>0</v>
      </c>
      <c r="BW132" s="331">
        <v>0</v>
      </c>
      <c r="BX132" s="331">
        <v>0</v>
      </c>
      <c r="BY132" s="331">
        <v>0</v>
      </c>
      <c r="BZ132" s="331">
        <v>0</v>
      </c>
      <c r="CA132" s="331">
        <v>0</v>
      </c>
      <c r="CB132" s="331">
        <v>0</v>
      </c>
      <c r="CC132" s="331">
        <v>0</v>
      </c>
      <c r="CD132" s="331">
        <v>0</v>
      </c>
      <c r="CE132" s="331">
        <v>0</v>
      </c>
      <c r="CF132" s="331">
        <v>0</v>
      </c>
      <c r="CG132" s="331">
        <v>0</v>
      </c>
      <c r="CH132" s="336">
        <f t="shared" si="13"/>
        <v>0</v>
      </c>
      <c r="CI132" s="377">
        <f t="shared" si="14"/>
        <v>0</v>
      </c>
      <c r="CJ132" s="331">
        <v>0</v>
      </c>
      <c r="CK132" s="331">
        <v>0</v>
      </c>
      <c r="CL132" s="331">
        <v>0</v>
      </c>
      <c r="CM132" s="331">
        <v>0</v>
      </c>
      <c r="CN132" s="331">
        <v>0</v>
      </c>
      <c r="CO132" s="335"/>
      <c r="CP132" s="335"/>
      <c r="CQ132" s="335"/>
      <c r="CR132" s="335"/>
      <c r="CS132" s="335"/>
      <c r="CT132" s="335"/>
      <c r="CU132" s="335"/>
      <c r="CV132" s="336">
        <f t="shared" si="15"/>
        <v>0</v>
      </c>
      <c r="CX132" s="1033"/>
    </row>
    <row r="133" spans="1:102" ht="138" x14ac:dyDescent="0.25">
      <c r="B133" s="172">
        <f>IF(C133=0,"",MAX($B$7:B132)+1)</f>
        <v>125</v>
      </c>
      <c r="C133" s="21">
        <v>6277003603</v>
      </c>
      <c r="D133" s="9" t="str">
        <f>_xlfn.XLOOKUP(C133,'COA_DTGroup_Update 20260428'!$C$410:$C$854,'COA_DTGroup_Update 20260428'!$A$410:$A$854,"")</f>
        <v>Thuê xe vận chuyển khuôn, máy</v>
      </c>
      <c r="E133" s="9" t="s">
        <v>343</v>
      </c>
      <c r="F133" s="21" t="s">
        <v>911</v>
      </c>
      <c r="G133" s="171"/>
      <c r="H133" s="179">
        <f>VLOOKUP(C133,'COA_DTGroup_Update 20260428'!C:D,2,0)</f>
        <v>627</v>
      </c>
      <c r="I133" s="179">
        <v>53</v>
      </c>
      <c r="J133" s="198" t="s">
        <v>343</v>
      </c>
      <c r="K133" s="222" t="s">
        <v>226</v>
      </c>
      <c r="L133" s="1041" t="s">
        <v>629</v>
      </c>
      <c r="M133" s="1042" t="s">
        <v>2284</v>
      </c>
      <c r="N133" s="1039"/>
      <c r="O133" s="1039" t="s">
        <v>629</v>
      </c>
      <c r="P133" s="1" t="b">
        <v>1</v>
      </c>
      <c r="R133" s="333" t="e">
        <f>SUMIFS(#REF!,#REF!,R$2,#REF!,R$3,#REF!,$L133,#REF!,R$1)
+SUMIFS(#REF!,#REF!,R$2,#REF!,R$3,#REF!,$L133,#REF!,R$1)
+SUMIFS(#REF!,#REF!,"Lấy",#REF!,R$2,#REF!,R$3,#REF!,R$1,#REF!,$L133)</f>
        <v>#REF!</v>
      </c>
      <c r="S133" s="333" t="e">
        <f>SUMIFS(#REF!,#REF!,S$2,#REF!,S$3,#REF!,$L133,#REF!,S$1)
+SUMIFS(#REF!,#REF!,S$2,#REF!,S$3,#REF!,$L133,#REF!,S$1)
+SUMIFS(#REF!,#REF!,"Lấy",#REF!,S$2,#REF!,S$3,#REF!,S$1,#REF!,$L133)</f>
        <v>#REF!</v>
      </c>
      <c r="T133" s="333" t="e">
        <f>SUMIFS(#REF!,#REF!,T$2,#REF!,T$3,#REF!,$L133,#REF!,T$1)
+SUMIFS(#REF!,#REF!,T$2,#REF!,T$3,#REF!,$L133,#REF!,T$1)
+SUMIFS(#REF!,#REF!,"Lấy",#REF!,T$2,#REF!,T$3,#REF!,T$1,#REF!,$L133)</f>
        <v>#REF!</v>
      </c>
      <c r="U133" s="333" t="e">
        <f>SUMIFS(#REF!,#REF!,U$2,#REF!,U$3,#REF!,$L133,#REF!,U$1)
+SUMIFS(#REF!,#REF!,U$2,#REF!,U$3,#REF!,$L133,#REF!,U$1)
+SUMIFS(#REF!,#REF!,"Lấy",#REF!,U$2,#REF!,U$3,#REF!,U$1,#REF!,$L133)</f>
        <v>#REF!</v>
      </c>
      <c r="V133" s="333" t="e">
        <f>SUMIFS(#REF!,#REF!,V$2,#REF!,V$3,#REF!,$L133,#REF!,V$1)
+SUMIFS(#REF!,#REF!,V$2,#REF!,V$3,#REF!,$L133,#REF!,V$1)
+SUMIFS(#REF!,#REF!,"Lấy",#REF!,V$2,#REF!,V$3,#REF!,V$1,#REF!,$L133)</f>
        <v>#REF!</v>
      </c>
      <c r="W133" s="333" t="e">
        <f>SUMIFS(#REF!,#REF!,W$2,#REF!,W$3,#REF!,$L133,#REF!,W$1)
+SUMIFS(#REF!,#REF!,W$2,#REF!,W$3,#REF!,$L133,#REF!,W$1)
+SUMIFS(#REF!,#REF!,"Lấy",#REF!,W$2,#REF!,W$3,#REF!,W$1,#REF!,$L133)</f>
        <v>#REF!</v>
      </c>
      <c r="X133" s="333" t="e">
        <f>SUMIFS(#REF!,#REF!,X$2,#REF!,X$3,#REF!,$L133,#REF!,X$1)
+SUMIFS(#REF!,#REF!,X$2,#REF!,X$3,#REF!,$L133,#REF!,X$1)
+SUMIFS(#REF!,#REF!,"Lấy",#REF!,X$2,#REF!,X$3,#REF!,X$1,#REF!,$L133)</f>
        <v>#REF!</v>
      </c>
      <c r="Y133" s="333" t="e">
        <f>SUMIFS(#REF!,#REF!,Y$2,#REF!,Y$3,#REF!,$L133,#REF!,Y$1)
+SUMIFS(#REF!,#REF!,Y$2,#REF!,Y$3,#REF!,$L133,#REF!,Y$1)
+SUMIFS(#REF!,#REF!,"Lấy",#REF!,Y$2,#REF!,Y$3,#REF!,Y$1,#REF!,$L133)</f>
        <v>#REF!</v>
      </c>
      <c r="Z133" s="333" t="e">
        <f>SUMIFS(#REF!,#REF!,Z$2,#REF!,Z$3,#REF!,$L133,#REF!,Z$1)
+SUMIFS(#REF!,#REF!,Z$2,#REF!,Z$3,#REF!,$L133,#REF!,Z$1)
+SUMIFS(#REF!,#REF!,"Lấy",#REF!,Z$2,#REF!,Z$3,#REF!,Z$1,#REF!,$L133)</f>
        <v>#REF!</v>
      </c>
      <c r="AA133" s="333" t="e">
        <f>SUMIFS(#REF!,#REF!,AA$2,#REF!,AA$3,#REF!,$L133,#REF!,AA$1)
+SUMIFS(#REF!,#REF!,AA$2,#REF!,AA$3,#REF!,$L133,#REF!,AA$1)
+SUMIFS(#REF!,#REF!,"Lấy",#REF!,AA$2,#REF!,AA$3,#REF!,AA$1,#REF!,$L133)</f>
        <v>#REF!</v>
      </c>
      <c r="AB133" s="333" t="e">
        <f>SUMIFS(#REF!,#REF!,AB$2,#REF!,AB$3,#REF!,$L133,#REF!,AB$1)
+SUMIFS(#REF!,#REF!,AB$2,#REF!,AB$3,#REF!,$L133,#REF!,AB$1)
+SUMIFS(#REF!,#REF!,"Lấy",#REF!,AB$2,#REF!,AB$3,#REF!,AB$1,#REF!,$L133)</f>
        <v>#REF!</v>
      </c>
      <c r="AC133" s="333" t="e">
        <f>SUMIFS(#REF!,#REF!,AC$2,#REF!,AC$3,#REF!,$L133,#REF!,AC$1)
+SUMIFS(#REF!,#REF!,AC$2,#REF!,AC$3,#REF!,$L133,#REF!,AC$1)
+SUMIFS(#REF!,#REF!,"Lấy",#REF!,AC$2,#REF!,AC$3,#REF!,AC$1,#REF!,$L133)</f>
        <v>#REF!</v>
      </c>
      <c r="AD133" s="334" t="e">
        <f t="shared" si="9"/>
        <v>#REF!</v>
      </c>
      <c r="AF133" s="333" t="e">
        <f>SUMIFS(#REF!,#REF!,AF$2,#REF!,AF$3,#REF!,$L133,#REF!,AF$1)
+SUMIFS(#REF!,#REF!,AF$2,#REF!,AF$3,#REF!,$L133,#REF!,AF$1)
+SUMIFS(#REF!,#REF!,"Lấy",#REF!,AF$2,#REF!,AF$3,#REF!,AF$1,#REF!,$L133)</f>
        <v>#REF!</v>
      </c>
      <c r="AG133" s="333" t="e">
        <f>SUMIFS(#REF!,#REF!,AG$2,#REF!,AG$3,#REF!,$L133,#REF!,AG$1)
+SUMIFS(#REF!,#REF!,AG$2,#REF!,AG$3,#REF!,$L133,#REF!,AG$1)
+SUMIFS(#REF!,#REF!,"Lấy",#REF!,AG$2,#REF!,AG$3,#REF!,AG$1,#REF!,$L133)</f>
        <v>#REF!</v>
      </c>
      <c r="AH133" s="333" t="e">
        <f>SUMIFS(#REF!,#REF!,AH$2,#REF!,AH$3,#REF!,$L133,#REF!,AH$1)
+SUMIFS(#REF!,#REF!,AH$2,#REF!,AH$3,#REF!,$L133,#REF!,AH$1)
+SUMIFS(#REF!,#REF!,"Lấy",#REF!,AH$2,#REF!,AH$3,#REF!,AH$1,#REF!,$L133)</f>
        <v>#REF!</v>
      </c>
      <c r="AI133" s="333" t="e">
        <f>SUMIFS(#REF!,#REF!,AI$2,#REF!,AI$3,#REF!,$L133,#REF!,AI$1)
+SUMIFS(#REF!,#REF!,AI$2,#REF!,AI$3,#REF!,$L133,#REF!,AI$1)
+SUMIFS(#REF!,#REF!,"Lấy",#REF!,AI$2,#REF!,AI$3,#REF!,AI$1,#REF!,$L133)</f>
        <v>#REF!</v>
      </c>
      <c r="AJ133" s="333" t="e">
        <f>SUMIFS(#REF!,#REF!,AJ$2,#REF!,AJ$3,#REF!,$L133,#REF!,AJ$1)
+SUMIFS(#REF!,#REF!,AJ$2,#REF!,AJ$3,#REF!,$L133,#REF!,AJ$1)
+SUMIFS(#REF!,#REF!,"Lấy",#REF!,AJ$2,#REF!,AJ$3,#REF!,AJ$1,#REF!,$L133)</f>
        <v>#REF!</v>
      </c>
      <c r="AK133" s="333" t="e">
        <f>SUMIFS(#REF!,#REF!,AK$2,#REF!,AK$3,#REF!,$L133,#REF!,AK$1)
+SUMIFS(#REF!,#REF!,AK$2,#REF!,AK$3,#REF!,$L133,#REF!,AK$1)
+SUMIFS(#REF!,#REF!,"Lấy",#REF!,AK$2,#REF!,AK$3,#REF!,AK$1,#REF!,$L133)</f>
        <v>#REF!</v>
      </c>
      <c r="AL133" s="333" t="e">
        <f>SUMIFS(#REF!,#REF!,AL$2,#REF!,AL$3,#REF!,$L133,#REF!,AL$1)
+SUMIFS(#REF!,#REF!,AL$2,#REF!,AL$3,#REF!,$L133,#REF!,AL$1)
+SUMIFS(#REF!,#REF!,"Lấy",#REF!,AL$2,#REF!,AL$3,#REF!,AL$1,#REF!,$L133)</f>
        <v>#REF!</v>
      </c>
      <c r="AM133" s="333" t="e">
        <f>SUMIFS(#REF!,#REF!,AM$2,#REF!,AM$3,#REF!,$L133,#REF!,AM$1)
+SUMIFS(#REF!,#REF!,AM$2,#REF!,AM$3,#REF!,$L133,#REF!,AM$1)
+SUMIFS(#REF!,#REF!,"Lấy",#REF!,AM$2,#REF!,AM$3,#REF!,AM$1,#REF!,$L133)</f>
        <v>#REF!</v>
      </c>
      <c r="AN133" s="333" t="e">
        <f>SUMIFS(#REF!,#REF!,AN$2,#REF!,AN$3,#REF!,$L133,#REF!,AN$1)
+SUMIFS(#REF!,#REF!,AN$2,#REF!,AN$3,#REF!,$L133,#REF!,AN$1)
+SUMIFS(#REF!,#REF!,"Lấy",#REF!,AN$2,#REF!,AN$3,#REF!,AN$1,#REF!,$L133)</f>
        <v>#REF!</v>
      </c>
      <c r="AO133" s="333" t="e">
        <f>SUMIFS(#REF!,#REF!,AO$2,#REF!,AO$3,#REF!,$L133,#REF!,AO$1)
+SUMIFS(#REF!,#REF!,AO$2,#REF!,AO$3,#REF!,$L133,#REF!,AO$1)
+SUMIFS(#REF!,#REF!,"Lấy",#REF!,AO$2,#REF!,AO$3,#REF!,AO$1,#REF!,$L133)</f>
        <v>#REF!</v>
      </c>
      <c r="AP133" s="333" t="e">
        <f>SUMIFS(#REF!,#REF!,AP$2,#REF!,AP$3,#REF!,$L133,#REF!,AP$1)
+SUMIFS(#REF!,#REF!,AP$2,#REF!,AP$3,#REF!,$L133,#REF!,AP$1)
+SUMIFS(#REF!,#REF!,"Lấy",#REF!,AP$2,#REF!,AP$3,#REF!,AP$1,#REF!,$L133)</f>
        <v>#REF!</v>
      </c>
      <c r="AQ133" s="333" t="e">
        <f>SUMIFS(#REF!,#REF!,AQ$2,#REF!,AQ$3,#REF!,$L133,#REF!,AQ$1)
+SUMIFS(#REF!,#REF!,AQ$2,#REF!,AQ$3,#REF!,$L133,#REF!,AQ$1)
+SUMIFS(#REF!,#REF!,"Lấy",#REF!,AQ$2,#REF!,AQ$3,#REF!,AQ$1,#REF!,$L133)</f>
        <v>#REF!</v>
      </c>
      <c r="AR133" s="334" t="e">
        <f t="shared" si="10"/>
        <v>#REF!</v>
      </c>
      <c r="AT133" s="333" t="e">
        <f>SUMIFS(#REF!,#REF!,AT$2,#REF!,AT$3,#REF!,$L133,#REF!,AT$1)
+SUMIFS(#REF!,#REF!,AT$2,#REF!,AT$3,#REF!,$L133,#REF!,AT$1)
+SUMIFS(#REF!,#REF!,"Lấy",#REF!,AT$2,#REF!,AT$3,#REF!,AT$1,#REF!,$L133)</f>
        <v>#REF!</v>
      </c>
      <c r="AU133" s="333" t="e">
        <f>SUMIFS(#REF!,#REF!,AU$2,#REF!,AU$3,#REF!,$L133,#REF!,AU$1)
+SUMIFS(#REF!,#REF!,AU$2,#REF!,AU$3,#REF!,$L133,#REF!,AU$1)
+SUMIFS(#REF!,#REF!,"Lấy",#REF!,AU$2,#REF!,AU$3,#REF!,AU$1,#REF!,$L133)</f>
        <v>#REF!</v>
      </c>
      <c r="AV133" s="333" t="e">
        <f>SUMIFS(#REF!,#REF!,AV$2,#REF!,AV$3,#REF!,$L133,#REF!,AV$1)
+SUMIFS(#REF!,#REF!,AV$2,#REF!,AV$3,#REF!,$L133,#REF!,AV$1)
+SUMIFS(#REF!,#REF!,"Lấy",#REF!,AV$2,#REF!,AV$3,#REF!,AV$1,#REF!,$L133)</f>
        <v>#REF!</v>
      </c>
      <c r="AW133" s="333" t="e">
        <f>SUMIFS(#REF!,#REF!,AW$2,#REF!,AW$3,#REF!,$L133,#REF!,AW$1)
+SUMIFS(#REF!,#REF!,AW$2,#REF!,AW$3,#REF!,$L133,#REF!,AW$1)
+SUMIFS(#REF!,#REF!,"Lấy",#REF!,AW$2,#REF!,AW$3,#REF!,AW$1,#REF!,$L133)</f>
        <v>#REF!</v>
      </c>
      <c r="AX133" s="333" t="e">
        <f>SUMIFS(#REF!,#REF!,AX$2,#REF!,AX$3,#REF!,$L133,#REF!,AX$1)
+SUMIFS(#REF!,#REF!,AX$2,#REF!,AX$3,#REF!,$L133,#REF!,AX$1)
+SUMIFS(#REF!,#REF!,"Lấy",#REF!,AX$2,#REF!,AX$3,#REF!,AX$1,#REF!,$L133)</f>
        <v>#REF!</v>
      </c>
      <c r="AY133" s="333" t="e">
        <f>SUMIFS(#REF!,#REF!,AY$2,#REF!,AY$3,#REF!,$L133,#REF!,AY$1)
+SUMIFS(#REF!,#REF!,AY$2,#REF!,AY$3,#REF!,$L133,#REF!,AY$1)
+SUMIFS(#REF!,#REF!,"Lấy",#REF!,AY$2,#REF!,AY$3,#REF!,AY$1,#REF!,$L133)</f>
        <v>#REF!</v>
      </c>
      <c r="AZ133" s="333" t="e">
        <f>SUMIFS(#REF!,#REF!,AZ$2,#REF!,AZ$3,#REF!,$L133,#REF!,AZ$1)
+SUMIFS(#REF!,#REF!,AZ$2,#REF!,AZ$3,#REF!,$L133,#REF!,AZ$1)
+SUMIFS(#REF!,#REF!,"Lấy",#REF!,AZ$2,#REF!,AZ$3,#REF!,AZ$1,#REF!,$L133)</f>
        <v>#REF!</v>
      </c>
      <c r="BA133" s="333" t="e">
        <f>SUMIFS(#REF!,#REF!,BA$2,#REF!,BA$3,#REF!,$L133,#REF!,BA$1)
+SUMIFS(#REF!,#REF!,BA$2,#REF!,BA$3,#REF!,$L133,#REF!,BA$1)
+SUMIFS(#REF!,#REF!,"Lấy",#REF!,BA$2,#REF!,BA$3,#REF!,BA$1,#REF!,$L133)</f>
        <v>#REF!</v>
      </c>
      <c r="BB133" s="333" t="e">
        <f>SUMIFS(#REF!,#REF!,BB$2,#REF!,BB$3,#REF!,$L133,#REF!,BB$1)
+SUMIFS(#REF!,#REF!,BB$2,#REF!,BB$3,#REF!,$L133,#REF!,BB$1)
+SUMIFS(#REF!,#REF!,"Lấy",#REF!,BB$2,#REF!,BB$3,#REF!,BB$1,#REF!,$L133)</f>
        <v>#REF!</v>
      </c>
      <c r="BC133" s="333" t="e">
        <f>SUMIFS(#REF!,#REF!,BC$2,#REF!,BC$3,#REF!,$L133,#REF!,BC$1)
+SUMIFS(#REF!,#REF!,BC$2,#REF!,BC$3,#REF!,$L133,#REF!,BC$1)
+SUMIFS(#REF!,#REF!,"Lấy",#REF!,BC$2,#REF!,BC$3,#REF!,BC$1,#REF!,$L133)</f>
        <v>#REF!</v>
      </c>
      <c r="BD133" s="333" t="e">
        <f>SUMIFS(#REF!,#REF!,BD$2,#REF!,BD$3,#REF!,$L133,#REF!,BD$1)
+SUMIFS(#REF!,#REF!,BD$2,#REF!,BD$3,#REF!,$L133,#REF!,BD$1)
+SUMIFS(#REF!,#REF!,"Lấy",#REF!,BD$2,#REF!,BD$3,#REF!,BD$1,#REF!,$L133)</f>
        <v>#REF!</v>
      </c>
      <c r="BE133" s="333" t="e">
        <f>SUMIFS(#REF!,#REF!,BE$2,#REF!,BE$3,#REF!,$L133,#REF!,BE$1)
+SUMIFS(#REF!,#REF!,BE$2,#REF!,BE$3,#REF!,$L133,#REF!,BE$1)
+SUMIFS(#REF!,#REF!,"Lấy",#REF!,BE$2,#REF!,BE$3,#REF!,BE$1,#REF!,$L133)</f>
        <v>#REF!</v>
      </c>
      <c r="BF133" s="334" t="e">
        <f t="shared" si="11"/>
        <v>#REF!</v>
      </c>
      <c r="BH133" s="333" t="e">
        <f>SUMIFS(#REF!,#REF!,BH$2,#REF!,BH$3,#REF!,$L133,#REF!,BH$1)
+SUMIFS(#REF!,#REF!,BH$2,#REF!,BH$3,#REF!,$L133,#REF!,BH$1)
+SUMIFS(#REF!,#REF!,"Lấy",#REF!,BH$2,#REF!,BH$3,#REF!,BH$1,#REF!,$L133)</f>
        <v>#REF!</v>
      </c>
      <c r="BI133" s="333" t="e">
        <f>SUMIFS(#REF!,#REF!,BI$2,#REF!,BI$3,#REF!,$L133,#REF!,BI$1)
+SUMIFS(#REF!,#REF!,BI$2,#REF!,BI$3,#REF!,$L133,#REF!,BI$1)
+SUMIFS(#REF!,#REF!,"Lấy",#REF!,BI$2,#REF!,BI$3,#REF!,BI$1,#REF!,$L133)</f>
        <v>#REF!</v>
      </c>
      <c r="BJ133" s="333" t="e">
        <f>SUMIFS(#REF!,#REF!,BJ$2,#REF!,BJ$3,#REF!,$L133,#REF!,BJ$1)
+SUMIFS(#REF!,#REF!,BJ$2,#REF!,BJ$3,#REF!,$L133,#REF!,BJ$1)
+SUMIFS(#REF!,#REF!,"Lấy",#REF!,BJ$2,#REF!,BJ$3,#REF!,BJ$1,#REF!,$L133)</f>
        <v>#REF!</v>
      </c>
      <c r="BK133" s="333" t="e">
        <f>SUMIFS(#REF!,#REF!,BK$2,#REF!,BK$3,#REF!,$L133,#REF!,BK$1)
+SUMIFS(#REF!,#REF!,BK$2,#REF!,BK$3,#REF!,$L133,#REF!,BK$1)
+SUMIFS(#REF!,#REF!,"Lấy",#REF!,BK$2,#REF!,BK$3,#REF!,BK$1,#REF!,$L133)</f>
        <v>#REF!</v>
      </c>
      <c r="BL133" s="333" t="e">
        <f>SUMIFS(#REF!,#REF!,BL$2,#REF!,BL$3,#REF!,$L133,#REF!,BL$1)
+SUMIFS(#REF!,#REF!,BL$2,#REF!,BL$3,#REF!,$L133,#REF!,BL$1)
+SUMIFS(#REF!,#REF!,"Lấy",#REF!,BL$2,#REF!,BL$3,#REF!,BL$1,#REF!,$L133)</f>
        <v>#REF!</v>
      </c>
      <c r="BM133" s="333" t="e">
        <f>SUMIFS(#REF!,#REF!,BM$2,#REF!,BM$3,#REF!,$L133,#REF!,BM$1)
+SUMIFS(#REF!,#REF!,BM$2,#REF!,BM$3,#REF!,$L133,#REF!,BM$1)
+SUMIFS(#REF!,#REF!,"Lấy",#REF!,BM$2,#REF!,BM$3,#REF!,BM$1,#REF!,$L133)</f>
        <v>#REF!</v>
      </c>
      <c r="BN133" s="333" t="e">
        <f>SUMIFS(#REF!,#REF!,BN$2,#REF!,BN$3,#REF!,$L133,#REF!,BN$1)
+SUMIFS(#REF!,#REF!,BN$2,#REF!,BN$3,#REF!,$L133,#REF!,BN$1)
+SUMIFS(#REF!,#REF!,"Lấy",#REF!,BN$2,#REF!,BN$3,#REF!,BN$1,#REF!,$L133)</f>
        <v>#REF!</v>
      </c>
      <c r="BO133" s="333" t="e">
        <f>SUMIFS(#REF!,#REF!,BO$2,#REF!,BO$3,#REF!,$L133,#REF!,BO$1)
+SUMIFS(#REF!,#REF!,BO$2,#REF!,BO$3,#REF!,$L133,#REF!,BO$1)
+SUMIFS(#REF!,#REF!,"Lấy",#REF!,BO$2,#REF!,BO$3,#REF!,BO$1,#REF!,$L133)</f>
        <v>#REF!</v>
      </c>
      <c r="BP133" s="333" t="e">
        <f>SUMIFS(#REF!,#REF!,BP$2,#REF!,BP$3,#REF!,$L133,#REF!,BP$1)
+SUMIFS(#REF!,#REF!,BP$2,#REF!,BP$3,#REF!,$L133,#REF!,BP$1)
+SUMIFS(#REF!,#REF!,"Lấy",#REF!,BP$2,#REF!,BP$3,#REF!,BP$1,#REF!,$L133)</f>
        <v>#REF!</v>
      </c>
      <c r="BQ133" s="333" t="e">
        <f>SUMIFS(#REF!,#REF!,BQ$2,#REF!,BQ$3,#REF!,$L133,#REF!,BQ$1)
+SUMIFS(#REF!,#REF!,BQ$2,#REF!,BQ$3,#REF!,$L133,#REF!,BQ$1)
+SUMIFS(#REF!,#REF!,"Lấy",#REF!,BQ$2,#REF!,BQ$3,#REF!,BQ$1,#REF!,$L133)</f>
        <v>#REF!</v>
      </c>
      <c r="BR133" s="333" t="e">
        <f>SUMIFS(#REF!,#REF!,BR$2,#REF!,BR$3,#REF!,$L133,#REF!,BR$1)
+SUMIFS(#REF!,#REF!,BR$2,#REF!,BR$3,#REF!,$L133,#REF!,BR$1)
+SUMIFS(#REF!,#REF!,"Lấy",#REF!,BR$2,#REF!,BR$3,#REF!,BR$1,#REF!,$L133)</f>
        <v>#REF!</v>
      </c>
      <c r="BS133" s="333" t="e">
        <f>SUMIFS(#REF!,#REF!,BS$2,#REF!,BS$3,#REF!,$L133,#REF!,BS$1)
+SUMIFS(#REF!,#REF!,BS$2,#REF!,BS$3,#REF!,$L133,#REF!,BS$1)
+SUMIFS(#REF!,#REF!,"Lấy",#REF!,BS$2,#REF!,BS$3,#REF!,BS$1,#REF!,$L133)</f>
        <v>#REF!</v>
      </c>
      <c r="BT133" s="334" t="e">
        <f t="shared" si="12"/>
        <v>#REF!</v>
      </c>
      <c r="BV133" s="331">
        <v>0</v>
      </c>
      <c r="BW133" s="331">
        <v>0</v>
      </c>
      <c r="BX133" s="331">
        <v>0</v>
      </c>
      <c r="BY133" s="331">
        <v>0</v>
      </c>
      <c r="BZ133" s="331">
        <v>0</v>
      </c>
      <c r="CA133" s="331">
        <v>0</v>
      </c>
      <c r="CB133" s="331">
        <v>0</v>
      </c>
      <c r="CC133" s="331">
        <v>0</v>
      </c>
      <c r="CD133" s="331">
        <v>0</v>
      </c>
      <c r="CE133" s="331">
        <v>0</v>
      </c>
      <c r="CF133" s="331">
        <v>0</v>
      </c>
      <c r="CG133" s="331">
        <v>0</v>
      </c>
      <c r="CH133" s="334">
        <f t="shared" si="13"/>
        <v>0</v>
      </c>
      <c r="CI133" s="377">
        <f t="shared" si="14"/>
        <v>0</v>
      </c>
      <c r="CJ133" s="331">
        <v>0</v>
      </c>
      <c r="CK133" s="331">
        <v>0</v>
      </c>
      <c r="CL133" s="331">
        <v>0</v>
      </c>
      <c r="CM133" s="331">
        <v>0</v>
      </c>
      <c r="CN133" s="331">
        <v>0</v>
      </c>
      <c r="CO133" s="333"/>
      <c r="CP133" s="333"/>
      <c r="CQ133" s="333"/>
      <c r="CR133" s="333"/>
      <c r="CS133" s="333"/>
      <c r="CT133" s="333"/>
      <c r="CU133" s="333"/>
      <c r="CV133" s="334">
        <f t="shared" si="15"/>
        <v>0</v>
      </c>
      <c r="CX133" s="1033"/>
    </row>
    <row r="134" spans="1:102" ht="27.6" x14ac:dyDescent="0.25">
      <c r="B134" s="172">
        <f>IF(C134=0,"",MAX($B$7:B133)+1)</f>
        <v>126</v>
      </c>
      <c r="C134" s="21">
        <v>6417003802</v>
      </c>
      <c r="D134" s="9" t="str">
        <f>_xlfn.XLOOKUP(C134,'COA_DTGroup_Update 20260428'!$C$410:$C$854,'COA_DTGroup_Update 20260428'!$A$410:$A$854,"")</f>
        <v>Phí Đăng kiểm, kiểm định xe</v>
      </c>
      <c r="E134" s="9" t="s">
        <v>344</v>
      </c>
      <c r="F134" s="21" t="s">
        <v>912</v>
      </c>
      <c r="G134" s="171" t="s">
        <v>913</v>
      </c>
      <c r="H134" s="179">
        <f>VLOOKUP(C134,'COA_DTGroup_Update 20260428'!C:D,2,0)</f>
        <v>641</v>
      </c>
      <c r="I134" s="179">
        <v>54</v>
      </c>
      <c r="J134" s="198" t="s">
        <v>344</v>
      </c>
      <c r="K134" s="222" t="s">
        <v>226</v>
      </c>
      <c r="L134" s="1041" t="s">
        <v>645</v>
      </c>
      <c r="M134" s="1042" t="s">
        <v>2258</v>
      </c>
      <c r="N134" s="1039"/>
      <c r="O134" s="1039" t="s">
        <v>645</v>
      </c>
      <c r="P134" s="1" t="b">
        <v>1</v>
      </c>
      <c r="R134" s="333" t="e">
        <f>SUMIFS(#REF!,#REF!,R$2,#REF!,R$3,#REF!,$L134,#REF!,R$1)
+SUMIFS(#REF!,#REF!,R$2,#REF!,R$3,#REF!,$L134,#REF!,R$1)
+SUMIFS(#REF!,#REF!,"Lấy",#REF!,R$2,#REF!,R$3,#REF!,R$1,#REF!,$L134)</f>
        <v>#REF!</v>
      </c>
      <c r="S134" s="333" t="e">
        <f>SUMIFS(#REF!,#REF!,S$2,#REF!,S$3,#REF!,$L134,#REF!,S$1)
+SUMIFS(#REF!,#REF!,S$2,#REF!,S$3,#REF!,$L134,#REF!,S$1)
+SUMIFS(#REF!,#REF!,"Lấy",#REF!,S$2,#REF!,S$3,#REF!,S$1,#REF!,$L134)</f>
        <v>#REF!</v>
      </c>
      <c r="T134" s="333" t="e">
        <f>SUMIFS(#REF!,#REF!,T$2,#REF!,T$3,#REF!,$L134,#REF!,T$1)
+SUMIFS(#REF!,#REF!,T$2,#REF!,T$3,#REF!,$L134,#REF!,T$1)
+SUMIFS(#REF!,#REF!,"Lấy",#REF!,T$2,#REF!,T$3,#REF!,T$1,#REF!,$L134)</f>
        <v>#REF!</v>
      </c>
      <c r="U134" s="333" t="e">
        <f>SUMIFS(#REF!,#REF!,U$2,#REF!,U$3,#REF!,$L134,#REF!,U$1)
+SUMIFS(#REF!,#REF!,U$2,#REF!,U$3,#REF!,$L134,#REF!,U$1)
+SUMIFS(#REF!,#REF!,"Lấy",#REF!,U$2,#REF!,U$3,#REF!,U$1,#REF!,$L134)</f>
        <v>#REF!</v>
      </c>
      <c r="V134" s="333" t="e">
        <f>SUMIFS(#REF!,#REF!,V$2,#REF!,V$3,#REF!,$L134,#REF!,V$1)
+SUMIFS(#REF!,#REF!,V$2,#REF!,V$3,#REF!,$L134,#REF!,V$1)
+SUMIFS(#REF!,#REF!,"Lấy",#REF!,V$2,#REF!,V$3,#REF!,V$1,#REF!,$L134)</f>
        <v>#REF!</v>
      </c>
      <c r="W134" s="333" t="e">
        <f>SUMIFS(#REF!,#REF!,W$2,#REF!,W$3,#REF!,$L134,#REF!,W$1)
+SUMIFS(#REF!,#REF!,W$2,#REF!,W$3,#REF!,$L134,#REF!,W$1)
+SUMIFS(#REF!,#REF!,"Lấy",#REF!,W$2,#REF!,W$3,#REF!,W$1,#REF!,$L134)</f>
        <v>#REF!</v>
      </c>
      <c r="X134" s="333" t="e">
        <f>SUMIFS(#REF!,#REF!,X$2,#REF!,X$3,#REF!,$L134,#REF!,X$1)
+SUMIFS(#REF!,#REF!,X$2,#REF!,X$3,#REF!,$L134,#REF!,X$1)
+SUMIFS(#REF!,#REF!,"Lấy",#REF!,X$2,#REF!,X$3,#REF!,X$1,#REF!,$L134)</f>
        <v>#REF!</v>
      </c>
      <c r="Y134" s="333" t="e">
        <f>SUMIFS(#REF!,#REF!,Y$2,#REF!,Y$3,#REF!,$L134,#REF!,Y$1)
+SUMIFS(#REF!,#REF!,Y$2,#REF!,Y$3,#REF!,$L134,#REF!,Y$1)
+SUMIFS(#REF!,#REF!,"Lấy",#REF!,Y$2,#REF!,Y$3,#REF!,Y$1,#REF!,$L134)</f>
        <v>#REF!</v>
      </c>
      <c r="Z134" s="333" t="e">
        <f>SUMIFS(#REF!,#REF!,Z$2,#REF!,Z$3,#REF!,$L134,#REF!,Z$1)
+SUMIFS(#REF!,#REF!,Z$2,#REF!,Z$3,#REF!,$L134,#REF!,Z$1)
+SUMIFS(#REF!,#REF!,"Lấy",#REF!,Z$2,#REF!,Z$3,#REF!,Z$1,#REF!,$L134)</f>
        <v>#REF!</v>
      </c>
      <c r="AA134" s="333" t="e">
        <f>SUMIFS(#REF!,#REF!,AA$2,#REF!,AA$3,#REF!,$L134,#REF!,AA$1)
+SUMIFS(#REF!,#REF!,AA$2,#REF!,AA$3,#REF!,$L134,#REF!,AA$1)
+SUMIFS(#REF!,#REF!,"Lấy",#REF!,AA$2,#REF!,AA$3,#REF!,AA$1,#REF!,$L134)</f>
        <v>#REF!</v>
      </c>
      <c r="AB134" s="333" t="e">
        <f>SUMIFS(#REF!,#REF!,AB$2,#REF!,AB$3,#REF!,$L134,#REF!,AB$1)
+SUMIFS(#REF!,#REF!,AB$2,#REF!,AB$3,#REF!,$L134,#REF!,AB$1)
+SUMIFS(#REF!,#REF!,"Lấy",#REF!,AB$2,#REF!,AB$3,#REF!,AB$1,#REF!,$L134)</f>
        <v>#REF!</v>
      </c>
      <c r="AC134" s="333" t="e">
        <f>SUMIFS(#REF!,#REF!,AC$2,#REF!,AC$3,#REF!,$L134,#REF!,AC$1)
+SUMIFS(#REF!,#REF!,AC$2,#REF!,AC$3,#REF!,$L134,#REF!,AC$1)
+SUMIFS(#REF!,#REF!,"Lấy",#REF!,AC$2,#REF!,AC$3,#REF!,AC$1,#REF!,$L134)</f>
        <v>#REF!</v>
      </c>
      <c r="AD134" s="334" t="e">
        <f t="shared" si="9"/>
        <v>#REF!</v>
      </c>
      <c r="AF134" s="333" t="e">
        <f>SUMIFS(#REF!,#REF!,AF$2,#REF!,AF$3,#REF!,$L134,#REF!,AF$1)
+SUMIFS(#REF!,#REF!,AF$2,#REF!,AF$3,#REF!,$L134,#REF!,AF$1)
+SUMIFS(#REF!,#REF!,"Lấy",#REF!,AF$2,#REF!,AF$3,#REF!,AF$1,#REF!,$L134)</f>
        <v>#REF!</v>
      </c>
      <c r="AG134" s="333" t="e">
        <f>SUMIFS(#REF!,#REF!,AG$2,#REF!,AG$3,#REF!,$L134,#REF!,AG$1)
+SUMIFS(#REF!,#REF!,AG$2,#REF!,AG$3,#REF!,$L134,#REF!,AG$1)
+SUMIFS(#REF!,#REF!,"Lấy",#REF!,AG$2,#REF!,AG$3,#REF!,AG$1,#REF!,$L134)</f>
        <v>#REF!</v>
      </c>
      <c r="AH134" s="333" t="e">
        <f>SUMIFS(#REF!,#REF!,AH$2,#REF!,AH$3,#REF!,$L134,#REF!,AH$1)
+SUMIFS(#REF!,#REF!,AH$2,#REF!,AH$3,#REF!,$L134,#REF!,AH$1)
+SUMIFS(#REF!,#REF!,"Lấy",#REF!,AH$2,#REF!,AH$3,#REF!,AH$1,#REF!,$L134)</f>
        <v>#REF!</v>
      </c>
      <c r="AI134" s="333" t="e">
        <f>SUMIFS(#REF!,#REF!,AI$2,#REF!,AI$3,#REF!,$L134,#REF!,AI$1)
+SUMIFS(#REF!,#REF!,AI$2,#REF!,AI$3,#REF!,$L134,#REF!,AI$1)
+SUMIFS(#REF!,#REF!,"Lấy",#REF!,AI$2,#REF!,AI$3,#REF!,AI$1,#REF!,$L134)</f>
        <v>#REF!</v>
      </c>
      <c r="AJ134" s="333" t="e">
        <f>SUMIFS(#REF!,#REF!,AJ$2,#REF!,AJ$3,#REF!,$L134,#REF!,AJ$1)
+SUMIFS(#REF!,#REF!,AJ$2,#REF!,AJ$3,#REF!,$L134,#REF!,AJ$1)
+SUMIFS(#REF!,#REF!,"Lấy",#REF!,AJ$2,#REF!,AJ$3,#REF!,AJ$1,#REF!,$L134)</f>
        <v>#REF!</v>
      </c>
      <c r="AK134" s="333" t="e">
        <f>SUMIFS(#REF!,#REF!,AK$2,#REF!,AK$3,#REF!,$L134,#REF!,AK$1)
+SUMIFS(#REF!,#REF!,AK$2,#REF!,AK$3,#REF!,$L134,#REF!,AK$1)
+SUMIFS(#REF!,#REF!,"Lấy",#REF!,AK$2,#REF!,AK$3,#REF!,AK$1,#REF!,$L134)</f>
        <v>#REF!</v>
      </c>
      <c r="AL134" s="333" t="e">
        <f>SUMIFS(#REF!,#REF!,AL$2,#REF!,AL$3,#REF!,$L134,#REF!,AL$1)
+SUMIFS(#REF!,#REF!,AL$2,#REF!,AL$3,#REF!,$L134,#REF!,AL$1)
+SUMIFS(#REF!,#REF!,"Lấy",#REF!,AL$2,#REF!,AL$3,#REF!,AL$1,#REF!,$L134)</f>
        <v>#REF!</v>
      </c>
      <c r="AM134" s="333" t="e">
        <f>SUMIFS(#REF!,#REF!,AM$2,#REF!,AM$3,#REF!,$L134,#REF!,AM$1)
+SUMIFS(#REF!,#REF!,AM$2,#REF!,AM$3,#REF!,$L134,#REF!,AM$1)
+SUMIFS(#REF!,#REF!,"Lấy",#REF!,AM$2,#REF!,AM$3,#REF!,AM$1,#REF!,$L134)</f>
        <v>#REF!</v>
      </c>
      <c r="AN134" s="333" t="e">
        <f>SUMIFS(#REF!,#REF!,AN$2,#REF!,AN$3,#REF!,$L134,#REF!,AN$1)
+SUMIFS(#REF!,#REF!,AN$2,#REF!,AN$3,#REF!,$L134,#REF!,AN$1)
+SUMIFS(#REF!,#REF!,"Lấy",#REF!,AN$2,#REF!,AN$3,#REF!,AN$1,#REF!,$L134)</f>
        <v>#REF!</v>
      </c>
      <c r="AO134" s="333" t="e">
        <f>SUMIFS(#REF!,#REF!,AO$2,#REF!,AO$3,#REF!,$L134,#REF!,AO$1)
+SUMIFS(#REF!,#REF!,AO$2,#REF!,AO$3,#REF!,$L134,#REF!,AO$1)
+SUMIFS(#REF!,#REF!,"Lấy",#REF!,AO$2,#REF!,AO$3,#REF!,AO$1,#REF!,$L134)</f>
        <v>#REF!</v>
      </c>
      <c r="AP134" s="333" t="e">
        <f>SUMIFS(#REF!,#REF!,AP$2,#REF!,AP$3,#REF!,$L134,#REF!,AP$1)
+SUMIFS(#REF!,#REF!,AP$2,#REF!,AP$3,#REF!,$L134,#REF!,AP$1)
+SUMIFS(#REF!,#REF!,"Lấy",#REF!,AP$2,#REF!,AP$3,#REF!,AP$1,#REF!,$L134)</f>
        <v>#REF!</v>
      </c>
      <c r="AQ134" s="333" t="e">
        <f>SUMIFS(#REF!,#REF!,AQ$2,#REF!,AQ$3,#REF!,$L134,#REF!,AQ$1)
+SUMIFS(#REF!,#REF!,AQ$2,#REF!,AQ$3,#REF!,$L134,#REF!,AQ$1)
+SUMIFS(#REF!,#REF!,"Lấy",#REF!,AQ$2,#REF!,AQ$3,#REF!,AQ$1,#REF!,$L134)</f>
        <v>#REF!</v>
      </c>
      <c r="AR134" s="334" t="e">
        <f t="shared" si="10"/>
        <v>#REF!</v>
      </c>
      <c r="AT134" s="333" t="e">
        <f>SUMIFS(#REF!,#REF!,AT$2,#REF!,AT$3,#REF!,$L134,#REF!,AT$1)
+SUMIFS(#REF!,#REF!,AT$2,#REF!,AT$3,#REF!,$L134,#REF!,AT$1)
+SUMIFS(#REF!,#REF!,"Lấy",#REF!,AT$2,#REF!,AT$3,#REF!,AT$1,#REF!,$L134)</f>
        <v>#REF!</v>
      </c>
      <c r="AU134" s="333" t="e">
        <f>SUMIFS(#REF!,#REF!,AU$2,#REF!,AU$3,#REF!,$L134,#REF!,AU$1)
+SUMIFS(#REF!,#REF!,AU$2,#REF!,AU$3,#REF!,$L134,#REF!,AU$1)
+SUMIFS(#REF!,#REF!,"Lấy",#REF!,AU$2,#REF!,AU$3,#REF!,AU$1,#REF!,$L134)</f>
        <v>#REF!</v>
      </c>
      <c r="AV134" s="333" t="e">
        <f>SUMIFS(#REF!,#REF!,AV$2,#REF!,AV$3,#REF!,$L134,#REF!,AV$1)
+SUMIFS(#REF!,#REF!,AV$2,#REF!,AV$3,#REF!,$L134,#REF!,AV$1)
+SUMIFS(#REF!,#REF!,"Lấy",#REF!,AV$2,#REF!,AV$3,#REF!,AV$1,#REF!,$L134)</f>
        <v>#REF!</v>
      </c>
      <c r="AW134" s="333" t="e">
        <f>SUMIFS(#REF!,#REF!,AW$2,#REF!,AW$3,#REF!,$L134,#REF!,AW$1)
+SUMIFS(#REF!,#REF!,AW$2,#REF!,AW$3,#REF!,$L134,#REF!,AW$1)
+SUMIFS(#REF!,#REF!,"Lấy",#REF!,AW$2,#REF!,AW$3,#REF!,AW$1,#REF!,$L134)</f>
        <v>#REF!</v>
      </c>
      <c r="AX134" s="333" t="e">
        <f>SUMIFS(#REF!,#REF!,AX$2,#REF!,AX$3,#REF!,$L134,#REF!,AX$1)
+SUMIFS(#REF!,#REF!,AX$2,#REF!,AX$3,#REF!,$L134,#REF!,AX$1)
+SUMIFS(#REF!,#REF!,"Lấy",#REF!,AX$2,#REF!,AX$3,#REF!,AX$1,#REF!,$L134)</f>
        <v>#REF!</v>
      </c>
      <c r="AY134" s="333" t="e">
        <f>SUMIFS(#REF!,#REF!,AY$2,#REF!,AY$3,#REF!,$L134,#REF!,AY$1)
+SUMIFS(#REF!,#REF!,AY$2,#REF!,AY$3,#REF!,$L134,#REF!,AY$1)
+SUMIFS(#REF!,#REF!,"Lấy",#REF!,AY$2,#REF!,AY$3,#REF!,AY$1,#REF!,$L134)</f>
        <v>#REF!</v>
      </c>
      <c r="AZ134" s="333" t="e">
        <f>SUMIFS(#REF!,#REF!,AZ$2,#REF!,AZ$3,#REF!,$L134,#REF!,AZ$1)
+SUMIFS(#REF!,#REF!,AZ$2,#REF!,AZ$3,#REF!,$L134,#REF!,AZ$1)
+SUMIFS(#REF!,#REF!,"Lấy",#REF!,AZ$2,#REF!,AZ$3,#REF!,AZ$1,#REF!,$L134)</f>
        <v>#REF!</v>
      </c>
      <c r="BA134" s="333" t="e">
        <f>SUMIFS(#REF!,#REF!,BA$2,#REF!,BA$3,#REF!,$L134,#REF!,BA$1)
+SUMIFS(#REF!,#REF!,BA$2,#REF!,BA$3,#REF!,$L134,#REF!,BA$1)
+SUMIFS(#REF!,#REF!,"Lấy",#REF!,BA$2,#REF!,BA$3,#REF!,BA$1,#REF!,$L134)</f>
        <v>#REF!</v>
      </c>
      <c r="BB134" s="333" t="e">
        <f>SUMIFS(#REF!,#REF!,BB$2,#REF!,BB$3,#REF!,$L134,#REF!,BB$1)
+SUMIFS(#REF!,#REF!,BB$2,#REF!,BB$3,#REF!,$L134,#REF!,BB$1)
+SUMIFS(#REF!,#REF!,"Lấy",#REF!,BB$2,#REF!,BB$3,#REF!,BB$1,#REF!,$L134)</f>
        <v>#REF!</v>
      </c>
      <c r="BC134" s="333" t="e">
        <f>SUMIFS(#REF!,#REF!,BC$2,#REF!,BC$3,#REF!,$L134,#REF!,BC$1)
+SUMIFS(#REF!,#REF!,BC$2,#REF!,BC$3,#REF!,$L134,#REF!,BC$1)
+SUMIFS(#REF!,#REF!,"Lấy",#REF!,BC$2,#REF!,BC$3,#REF!,BC$1,#REF!,$L134)</f>
        <v>#REF!</v>
      </c>
      <c r="BD134" s="333" t="e">
        <f>SUMIFS(#REF!,#REF!,BD$2,#REF!,BD$3,#REF!,$L134,#REF!,BD$1)
+SUMIFS(#REF!,#REF!,BD$2,#REF!,BD$3,#REF!,$L134,#REF!,BD$1)
+SUMIFS(#REF!,#REF!,"Lấy",#REF!,BD$2,#REF!,BD$3,#REF!,BD$1,#REF!,$L134)</f>
        <v>#REF!</v>
      </c>
      <c r="BE134" s="333" t="e">
        <f>SUMIFS(#REF!,#REF!,BE$2,#REF!,BE$3,#REF!,$L134,#REF!,BE$1)
+SUMIFS(#REF!,#REF!,BE$2,#REF!,BE$3,#REF!,$L134,#REF!,BE$1)
+SUMIFS(#REF!,#REF!,"Lấy",#REF!,BE$2,#REF!,BE$3,#REF!,BE$1,#REF!,$L134)</f>
        <v>#REF!</v>
      </c>
      <c r="BF134" s="334" t="e">
        <f t="shared" si="11"/>
        <v>#REF!</v>
      </c>
      <c r="BH134" s="333" t="e">
        <f>SUMIFS(#REF!,#REF!,BH$2,#REF!,BH$3,#REF!,$L134,#REF!,BH$1)
+SUMIFS(#REF!,#REF!,BH$2,#REF!,BH$3,#REF!,$L134,#REF!,BH$1)
+SUMIFS(#REF!,#REF!,"Lấy",#REF!,BH$2,#REF!,BH$3,#REF!,BH$1,#REF!,$L134)</f>
        <v>#REF!</v>
      </c>
      <c r="BI134" s="333" t="e">
        <f>SUMIFS(#REF!,#REF!,BI$2,#REF!,BI$3,#REF!,$L134,#REF!,BI$1)
+SUMIFS(#REF!,#REF!,BI$2,#REF!,BI$3,#REF!,$L134,#REF!,BI$1)
+SUMIFS(#REF!,#REF!,"Lấy",#REF!,BI$2,#REF!,BI$3,#REF!,BI$1,#REF!,$L134)</f>
        <v>#REF!</v>
      </c>
      <c r="BJ134" s="333" t="e">
        <f>SUMIFS(#REF!,#REF!,BJ$2,#REF!,BJ$3,#REF!,$L134,#REF!,BJ$1)
+SUMIFS(#REF!,#REF!,BJ$2,#REF!,BJ$3,#REF!,$L134,#REF!,BJ$1)
+SUMIFS(#REF!,#REF!,"Lấy",#REF!,BJ$2,#REF!,BJ$3,#REF!,BJ$1,#REF!,$L134)</f>
        <v>#REF!</v>
      </c>
      <c r="BK134" s="333" t="e">
        <f>SUMIFS(#REF!,#REF!,BK$2,#REF!,BK$3,#REF!,$L134,#REF!,BK$1)
+SUMIFS(#REF!,#REF!,BK$2,#REF!,BK$3,#REF!,$L134,#REF!,BK$1)
+SUMIFS(#REF!,#REF!,"Lấy",#REF!,BK$2,#REF!,BK$3,#REF!,BK$1,#REF!,$L134)</f>
        <v>#REF!</v>
      </c>
      <c r="BL134" s="333" t="e">
        <f>SUMIFS(#REF!,#REF!,BL$2,#REF!,BL$3,#REF!,$L134,#REF!,BL$1)
+SUMIFS(#REF!,#REF!,BL$2,#REF!,BL$3,#REF!,$L134,#REF!,BL$1)
+SUMIFS(#REF!,#REF!,"Lấy",#REF!,BL$2,#REF!,BL$3,#REF!,BL$1,#REF!,$L134)</f>
        <v>#REF!</v>
      </c>
      <c r="BM134" s="333" t="e">
        <f>SUMIFS(#REF!,#REF!,BM$2,#REF!,BM$3,#REF!,$L134,#REF!,BM$1)
+SUMIFS(#REF!,#REF!,BM$2,#REF!,BM$3,#REF!,$L134,#REF!,BM$1)
+SUMIFS(#REF!,#REF!,"Lấy",#REF!,BM$2,#REF!,BM$3,#REF!,BM$1,#REF!,$L134)</f>
        <v>#REF!</v>
      </c>
      <c r="BN134" s="333" t="e">
        <f>SUMIFS(#REF!,#REF!,BN$2,#REF!,BN$3,#REF!,$L134,#REF!,BN$1)
+SUMIFS(#REF!,#REF!,BN$2,#REF!,BN$3,#REF!,$L134,#REF!,BN$1)
+SUMIFS(#REF!,#REF!,"Lấy",#REF!,BN$2,#REF!,BN$3,#REF!,BN$1,#REF!,$L134)</f>
        <v>#REF!</v>
      </c>
      <c r="BO134" s="333" t="e">
        <f>SUMIFS(#REF!,#REF!,BO$2,#REF!,BO$3,#REF!,$L134,#REF!,BO$1)
+SUMIFS(#REF!,#REF!,BO$2,#REF!,BO$3,#REF!,$L134,#REF!,BO$1)
+SUMIFS(#REF!,#REF!,"Lấy",#REF!,BO$2,#REF!,BO$3,#REF!,BO$1,#REF!,$L134)</f>
        <v>#REF!</v>
      </c>
      <c r="BP134" s="333" t="e">
        <f>SUMIFS(#REF!,#REF!,BP$2,#REF!,BP$3,#REF!,$L134,#REF!,BP$1)
+SUMIFS(#REF!,#REF!,BP$2,#REF!,BP$3,#REF!,$L134,#REF!,BP$1)
+SUMIFS(#REF!,#REF!,"Lấy",#REF!,BP$2,#REF!,BP$3,#REF!,BP$1,#REF!,$L134)</f>
        <v>#REF!</v>
      </c>
      <c r="BQ134" s="333" t="e">
        <f>SUMIFS(#REF!,#REF!,BQ$2,#REF!,BQ$3,#REF!,$L134,#REF!,BQ$1)
+SUMIFS(#REF!,#REF!,BQ$2,#REF!,BQ$3,#REF!,$L134,#REF!,BQ$1)
+SUMIFS(#REF!,#REF!,"Lấy",#REF!,BQ$2,#REF!,BQ$3,#REF!,BQ$1,#REF!,$L134)</f>
        <v>#REF!</v>
      </c>
      <c r="BR134" s="333" t="e">
        <f>SUMIFS(#REF!,#REF!,BR$2,#REF!,BR$3,#REF!,$L134,#REF!,BR$1)
+SUMIFS(#REF!,#REF!,BR$2,#REF!,BR$3,#REF!,$L134,#REF!,BR$1)
+SUMIFS(#REF!,#REF!,"Lấy",#REF!,BR$2,#REF!,BR$3,#REF!,BR$1,#REF!,$L134)</f>
        <v>#REF!</v>
      </c>
      <c r="BS134" s="333" t="e">
        <f>SUMIFS(#REF!,#REF!,BS$2,#REF!,BS$3,#REF!,$L134,#REF!,BS$1)
+SUMIFS(#REF!,#REF!,BS$2,#REF!,BS$3,#REF!,$L134,#REF!,BS$1)
+SUMIFS(#REF!,#REF!,"Lấy",#REF!,BS$2,#REF!,BS$3,#REF!,BS$1,#REF!,$L134)</f>
        <v>#REF!</v>
      </c>
      <c r="BT134" s="334" t="e">
        <f t="shared" si="12"/>
        <v>#REF!</v>
      </c>
      <c r="BV134" s="331">
        <v>0</v>
      </c>
      <c r="BW134" s="331">
        <v>0</v>
      </c>
      <c r="BX134" s="331">
        <v>0</v>
      </c>
      <c r="BY134" s="331">
        <v>0</v>
      </c>
      <c r="BZ134" s="331">
        <v>0</v>
      </c>
      <c r="CA134" s="331">
        <v>0</v>
      </c>
      <c r="CB134" s="331">
        <v>0</v>
      </c>
      <c r="CC134" s="331">
        <v>0</v>
      </c>
      <c r="CD134" s="331">
        <v>0</v>
      </c>
      <c r="CE134" s="331">
        <v>0</v>
      </c>
      <c r="CF134" s="331">
        <v>0</v>
      </c>
      <c r="CG134" s="331">
        <v>0</v>
      </c>
      <c r="CH134" s="334">
        <f t="shared" si="13"/>
        <v>0</v>
      </c>
      <c r="CI134" s="377">
        <f t="shared" si="14"/>
        <v>0</v>
      </c>
      <c r="CJ134" s="331">
        <v>0</v>
      </c>
      <c r="CK134" s="331">
        <v>0</v>
      </c>
      <c r="CL134" s="331">
        <v>0</v>
      </c>
      <c r="CM134" s="331">
        <v>0</v>
      </c>
      <c r="CN134" s="331">
        <v>0</v>
      </c>
      <c r="CO134" s="333"/>
      <c r="CP134" s="333"/>
      <c r="CQ134" s="333"/>
      <c r="CR134" s="333"/>
      <c r="CS134" s="333"/>
      <c r="CT134" s="333"/>
      <c r="CU134" s="333"/>
      <c r="CV134" s="334">
        <f t="shared" si="15"/>
        <v>0</v>
      </c>
      <c r="CX134" s="1033"/>
    </row>
    <row r="135" spans="1:102" ht="27.6" x14ac:dyDescent="0.25">
      <c r="B135" s="172">
        <f>IF(C135=0,"",MAX($B$7:B134)+1)</f>
        <v>127</v>
      </c>
      <c r="C135" s="21">
        <v>6427003802</v>
      </c>
      <c r="D135" s="9" t="str">
        <f>_xlfn.XLOOKUP(C135,'COA_DTGroup_Update 20260428'!$C$410:$C$854,'COA_DTGroup_Update 20260428'!$A$410:$A$854,"")</f>
        <v>Phí Đăng kiểm, kiểm định xe</v>
      </c>
      <c r="E135" s="9" t="s">
        <v>344</v>
      </c>
      <c r="F135" s="21" t="s">
        <v>912</v>
      </c>
      <c r="G135" s="171" t="s">
        <v>913</v>
      </c>
      <c r="H135" s="179">
        <f>VLOOKUP(C135,'COA_DTGroup_Update 20260428'!C:D,2,0)</f>
        <v>642</v>
      </c>
      <c r="I135" s="179">
        <v>54</v>
      </c>
      <c r="J135" s="198" t="s">
        <v>344</v>
      </c>
      <c r="K135" s="222" t="s">
        <v>226</v>
      </c>
      <c r="L135" s="1051" t="s">
        <v>2213</v>
      </c>
      <c r="M135" s="287" t="s">
        <v>2259</v>
      </c>
      <c r="N135" s="1039"/>
      <c r="O135" s="1039" t="s">
        <v>2213</v>
      </c>
      <c r="P135" s="1" t="b">
        <v>0</v>
      </c>
      <c r="R135" s="333" t="e">
        <f>SUMIFS(#REF!,#REF!,R$2,#REF!,R$3,#REF!,$L135,#REF!,R$1)
+SUMIFS(#REF!,#REF!,R$2,#REF!,R$3,#REF!,$L135,#REF!,R$1)
+SUMIFS(#REF!,#REF!,"Lấy",#REF!,R$2,#REF!,R$3,#REF!,R$1,#REF!,$L135)</f>
        <v>#REF!</v>
      </c>
      <c r="S135" s="333" t="e">
        <f>SUMIFS(#REF!,#REF!,S$2,#REF!,S$3,#REF!,$L135,#REF!,S$1)
+SUMIFS(#REF!,#REF!,S$2,#REF!,S$3,#REF!,$L135,#REF!,S$1)
+SUMIFS(#REF!,#REF!,"Lấy",#REF!,S$2,#REF!,S$3,#REF!,S$1,#REF!,$L135)</f>
        <v>#REF!</v>
      </c>
      <c r="T135" s="333" t="e">
        <f>SUMIFS(#REF!,#REF!,T$2,#REF!,T$3,#REF!,$L135,#REF!,T$1)
+SUMIFS(#REF!,#REF!,T$2,#REF!,T$3,#REF!,$L135,#REF!,T$1)
+SUMIFS(#REF!,#REF!,"Lấy",#REF!,T$2,#REF!,T$3,#REF!,T$1,#REF!,$L135)</f>
        <v>#REF!</v>
      </c>
      <c r="U135" s="333" t="e">
        <f>SUMIFS(#REF!,#REF!,U$2,#REF!,U$3,#REF!,$L135,#REF!,U$1)
+SUMIFS(#REF!,#REF!,U$2,#REF!,U$3,#REF!,$L135,#REF!,U$1)
+SUMIFS(#REF!,#REF!,"Lấy",#REF!,U$2,#REF!,U$3,#REF!,U$1,#REF!,$L135)</f>
        <v>#REF!</v>
      </c>
      <c r="V135" s="333" t="e">
        <f>SUMIFS(#REF!,#REF!,V$2,#REF!,V$3,#REF!,$L135,#REF!,V$1)
+SUMIFS(#REF!,#REF!,V$2,#REF!,V$3,#REF!,$L135,#REF!,V$1)
+SUMIFS(#REF!,#REF!,"Lấy",#REF!,V$2,#REF!,V$3,#REF!,V$1,#REF!,$L135)</f>
        <v>#REF!</v>
      </c>
      <c r="W135" s="333" t="e">
        <f>SUMIFS(#REF!,#REF!,W$2,#REF!,W$3,#REF!,$L135,#REF!,W$1)
+SUMIFS(#REF!,#REF!,W$2,#REF!,W$3,#REF!,$L135,#REF!,W$1)
+SUMIFS(#REF!,#REF!,"Lấy",#REF!,W$2,#REF!,W$3,#REF!,W$1,#REF!,$L135)</f>
        <v>#REF!</v>
      </c>
      <c r="X135" s="333" t="e">
        <f>SUMIFS(#REF!,#REF!,X$2,#REF!,X$3,#REF!,$L135,#REF!,X$1)
+SUMIFS(#REF!,#REF!,X$2,#REF!,X$3,#REF!,$L135,#REF!,X$1)
+SUMIFS(#REF!,#REF!,"Lấy",#REF!,X$2,#REF!,X$3,#REF!,X$1,#REF!,$L135)</f>
        <v>#REF!</v>
      </c>
      <c r="Y135" s="333" t="e">
        <f>SUMIFS(#REF!,#REF!,Y$2,#REF!,Y$3,#REF!,$L135,#REF!,Y$1)
+SUMIFS(#REF!,#REF!,Y$2,#REF!,Y$3,#REF!,$L135,#REF!,Y$1)
+SUMIFS(#REF!,#REF!,"Lấy",#REF!,Y$2,#REF!,Y$3,#REF!,Y$1,#REF!,$L135)</f>
        <v>#REF!</v>
      </c>
      <c r="Z135" s="333" t="e">
        <f>SUMIFS(#REF!,#REF!,Z$2,#REF!,Z$3,#REF!,$L135,#REF!,Z$1)
+SUMIFS(#REF!,#REF!,Z$2,#REF!,Z$3,#REF!,$L135,#REF!,Z$1)
+SUMIFS(#REF!,#REF!,"Lấy",#REF!,Z$2,#REF!,Z$3,#REF!,Z$1,#REF!,$L135)</f>
        <v>#REF!</v>
      </c>
      <c r="AA135" s="333" t="e">
        <f>SUMIFS(#REF!,#REF!,AA$2,#REF!,AA$3,#REF!,$L135,#REF!,AA$1)
+SUMIFS(#REF!,#REF!,AA$2,#REF!,AA$3,#REF!,$L135,#REF!,AA$1)
+SUMIFS(#REF!,#REF!,"Lấy",#REF!,AA$2,#REF!,AA$3,#REF!,AA$1,#REF!,$L135)</f>
        <v>#REF!</v>
      </c>
      <c r="AB135" s="333" t="e">
        <f>SUMIFS(#REF!,#REF!,AB$2,#REF!,AB$3,#REF!,$L135,#REF!,AB$1)
+SUMIFS(#REF!,#REF!,AB$2,#REF!,AB$3,#REF!,$L135,#REF!,AB$1)
+SUMIFS(#REF!,#REF!,"Lấy",#REF!,AB$2,#REF!,AB$3,#REF!,AB$1,#REF!,$L135)</f>
        <v>#REF!</v>
      </c>
      <c r="AC135" s="333" t="e">
        <f>SUMIFS(#REF!,#REF!,AC$2,#REF!,AC$3,#REF!,$L135,#REF!,AC$1)
+SUMIFS(#REF!,#REF!,AC$2,#REF!,AC$3,#REF!,$L135,#REF!,AC$1)
+SUMIFS(#REF!,#REF!,"Lấy",#REF!,AC$2,#REF!,AC$3,#REF!,AC$1,#REF!,$L135)</f>
        <v>#REF!</v>
      </c>
      <c r="AD135" s="334" t="e">
        <f t="shared" si="9"/>
        <v>#REF!</v>
      </c>
      <c r="AF135" s="333" t="e">
        <f>SUMIFS(#REF!,#REF!,AF$2,#REF!,AF$3,#REF!,$L135,#REF!,AF$1)
+SUMIFS(#REF!,#REF!,AF$2,#REF!,AF$3,#REF!,$L135,#REF!,AF$1)
+SUMIFS(#REF!,#REF!,"Lấy",#REF!,AF$2,#REF!,AF$3,#REF!,AF$1,#REF!,$L135)</f>
        <v>#REF!</v>
      </c>
      <c r="AG135" s="333" t="e">
        <f>SUMIFS(#REF!,#REF!,AG$2,#REF!,AG$3,#REF!,$L135,#REF!,AG$1)
+SUMIFS(#REF!,#REF!,AG$2,#REF!,AG$3,#REF!,$L135,#REF!,AG$1)
+SUMIFS(#REF!,#REF!,"Lấy",#REF!,AG$2,#REF!,AG$3,#REF!,AG$1,#REF!,$L135)</f>
        <v>#REF!</v>
      </c>
      <c r="AH135" s="333" t="e">
        <f>SUMIFS(#REF!,#REF!,AH$2,#REF!,AH$3,#REF!,$L135,#REF!,AH$1)
+SUMIFS(#REF!,#REF!,AH$2,#REF!,AH$3,#REF!,$L135,#REF!,AH$1)
+SUMIFS(#REF!,#REF!,"Lấy",#REF!,AH$2,#REF!,AH$3,#REF!,AH$1,#REF!,$L135)</f>
        <v>#REF!</v>
      </c>
      <c r="AI135" s="333" t="e">
        <f>SUMIFS(#REF!,#REF!,AI$2,#REF!,AI$3,#REF!,$L135,#REF!,AI$1)
+SUMIFS(#REF!,#REF!,AI$2,#REF!,AI$3,#REF!,$L135,#REF!,AI$1)
+SUMIFS(#REF!,#REF!,"Lấy",#REF!,AI$2,#REF!,AI$3,#REF!,AI$1,#REF!,$L135)</f>
        <v>#REF!</v>
      </c>
      <c r="AJ135" s="333" t="e">
        <f>SUMIFS(#REF!,#REF!,AJ$2,#REF!,AJ$3,#REF!,$L135,#REF!,AJ$1)
+SUMIFS(#REF!,#REF!,AJ$2,#REF!,AJ$3,#REF!,$L135,#REF!,AJ$1)
+SUMIFS(#REF!,#REF!,"Lấy",#REF!,AJ$2,#REF!,AJ$3,#REF!,AJ$1,#REF!,$L135)</f>
        <v>#REF!</v>
      </c>
      <c r="AK135" s="333" t="e">
        <f>SUMIFS(#REF!,#REF!,AK$2,#REF!,AK$3,#REF!,$L135,#REF!,AK$1)
+SUMIFS(#REF!,#REF!,AK$2,#REF!,AK$3,#REF!,$L135,#REF!,AK$1)
+SUMIFS(#REF!,#REF!,"Lấy",#REF!,AK$2,#REF!,AK$3,#REF!,AK$1,#REF!,$L135)</f>
        <v>#REF!</v>
      </c>
      <c r="AL135" s="333" t="e">
        <f>SUMIFS(#REF!,#REF!,AL$2,#REF!,AL$3,#REF!,$L135,#REF!,AL$1)
+SUMIFS(#REF!,#REF!,AL$2,#REF!,AL$3,#REF!,$L135,#REF!,AL$1)
+SUMIFS(#REF!,#REF!,"Lấy",#REF!,AL$2,#REF!,AL$3,#REF!,AL$1,#REF!,$L135)</f>
        <v>#REF!</v>
      </c>
      <c r="AM135" s="333" t="e">
        <f>SUMIFS(#REF!,#REF!,AM$2,#REF!,AM$3,#REF!,$L135,#REF!,AM$1)
+SUMIFS(#REF!,#REF!,AM$2,#REF!,AM$3,#REF!,$L135,#REF!,AM$1)
+SUMIFS(#REF!,#REF!,"Lấy",#REF!,AM$2,#REF!,AM$3,#REF!,AM$1,#REF!,$L135)</f>
        <v>#REF!</v>
      </c>
      <c r="AN135" s="333" t="e">
        <f>SUMIFS(#REF!,#REF!,AN$2,#REF!,AN$3,#REF!,$L135,#REF!,AN$1)
+SUMIFS(#REF!,#REF!,AN$2,#REF!,AN$3,#REF!,$L135,#REF!,AN$1)
+SUMIFS(#REF!,#REF!,"Lấy",#REF!,AN$2,#REF!,AN$3,#REF!,AN$1,#REF!,$L135)</f>
        <v>#REF!</v>
      </c>
      <c r="AO135" s="333" t="e">
        <f>SUMIFS(#REF!,#REF!,AO$2,#REF!,AO$3,#REF!,$L135,#REF!,AO$1)
+SUMIFS(#REF!,#REF!,AO$2,#REF!,AO$3,#REF!,$L135,#REF!,AO$1)
+SUMIFS(#REF!,#REF!,"Lấy",#REF!,AO$2,#REF!,AO$3,#REF!,AO$1,#REF!,$L135)</f>
        <v>#REF!</v>
      </c>
      <c r="AP135" s="333" t="e">
        <f>SUMIFS(#REF!,#REF!,AP$2,#REF!,AP$3,#REF!,$L135,#REF!,AP$1)
+SUMIFS(#REF!,#REF!,AP$2,#REF!,AP$3,#REF!,$L135,#REF!,AP$1)
+SUMIFS(#REF!,#REF!,"Lấy",#REF!,AP$2,#REF!,AP$3,#REF!,AP$1,#REF!,$L135)</f>
        <v>#REF!</v>
      </c>
      <c r="AQ135" s="333" t="e">
        <f>SUMIFS(#REF!,#REF!,AQ$2,#REF!,AQ$3,#REF!,$L135,#REF!,AQ$1)
+SUMIFS(#REF!,#REF!,AQ$2,#REF!,AQ$3,#REF!,$L135,#REF!,AQ$1)
+SUMIFS(#REF!,#REF!,"Lấy",#REF!,AQ$2,#REF!,AQ$3,#REF!,AQ$1,#REF!,$L135)</f>
        <v>#REF!</v>
      </c>
      <c r="AR135" s="334" t="e">
        <f t="shared" si="10"/>
        <v>#REF!</v>
      </c>
      <c r="AT135" s="333" t="e">
        <f>SUMIFS(#REF!,#REF!,AT$2,#REF!,AT$3,#REF!,$L135,#REF!,AT$1)
+SUMIFS(#REF!,#REF!,AT$2,#REF!,AT$3,#REF!,$L135,#REF!,AT$1)
+SUMIFS(#REF!,#REF!,"Lấy",#REF!,AT$2,#REF!,AT$3,#REF!,AT$1,#REF!,$L135)</f>
        <v>#REF!</v>
      </c>
      <c r="AU135" s="333" t="e">
        <f>SUMIFS(#REF!,#REF!,AU$2,#REF!,AU$3,#REF!,$L135,#REF!,AU$1)
+SUMIFS(#REF!,#REF!,AU$2,#REF!,AU$3,#REF!,$L135,#REF!,AU$1)
+SUMIFS(#REF!,#REF!,"Lấy",#REF!,AU$2,#REF!,AU$3,#REF!,AU$1,#REF!,$L135)</f>
        <v>#REF!</v>
      </c>
      <c r="AV135" s="333" t="e">
        <f>SUMIFS(#REF!,#REF!,AV$2,#REF!,AV$3,#REF!,$L135,#REF!,AV$1)
+SUMIFS(#REF!,#REF!,AV$2,#REF!,AV$3,#REF!,$L135,#REF!,AV$1)
+SUMIFS(#REF!,#REF!,"Lấy",#REF!,AV$2,#REF!,AV$3,#REF!,AV$1,#REF!,$L135)</f>
        <v>#REF!</v>
      </c>
      <c r="AW135" s="333" t="e">
        <f>SUMIFS(#REF!,#REF!,AW$2,#REF!,AW$3,#REF!,$L135,#REF!,AW$1)
+SUMIFS(#REF!,#REF!,AW$2,#REF!,AW$3,#REF!,$L135,#REF!,AW$1)
+SUMIFS(#REF!,#REF!,"Lấy",#REF!,AW$2,#REF!,AW$3,#REF!,AW$1,#REF!,$L135)</f>
        <v>#REF!</v>
      </c>
      <c r="AX135" s="333" t="e">
        <f>SUMIFS(#REF!,#REF!,AX$2,#REF!,AX$3,#REF!,$L135,#REF!,AX$1)
+SUMIFS(#REF!,#REF!,AX$2,#REF!,AX$3,#REF!,$L135,#REF!,AX$1)
+SUMIFS(#REF!,#REF!,"Lấy",#REF!,AX$2,#REF!,AX$3,#REF!,AX$1,#REF!,$L135)</f>
        <v>#REF!</v>
      </c>
      <c r="AY135" s="333" t="e">
        <f>SUMIFS(#REF!,#REF!,AY$2,#REF!,AY$3,#REF!,$L135,#REF!,AY$1)
+SUMIFS(#REF!,#REF!,AY$2,#REF!,AY$3,#REF!,$L135,#REF!,AY$1)
+SUMIFS(#REF!,#REF!,"Lấy",#REF!,AY$2,#REF!,AY$3,#REF!,AY$1,#REF!,$L135)</f>
        <v>#REF!</v>
      </c>
      <c r="AZ135" s="333" t="e">
        <f>SUMIFS(#REF!,#REF!,AZ$2,#REF!,AZ$3,#REF!,$L135,#REF!,AZ$1)
+SUMIFS(#REF!,#REF!,AZ$2,#REF!,AZ$3,#REF!,$L135,#REF!,AZ$1)
+SUMIFS(#REF!,#REF!,"Lấy",#REF!,AZ$2,#REF!,AZ$3,#REF!,AZ$1,#REF!,$L135)</f>
        <v>#REF!</v>
      </c>
      <c r="BA135" s="333" t="e">
        <f>SUMIFS(#REF!,#REF!,BA$2,#REF!,BA$3,#REF!,$L135,#REF!,BA$1)
+SUMIFS(#REF!,#REF!,BA$2,#REF!,BA$3,#REF!,$L135,#REF!,BA$1)
+SUMIFS(#REF!,#REF!,"Lấy",#REF!,BA$2,#REF!,BA$3,#REF!,BA$1,#REF!,$L135)</f>
        <v>#REF!</v>
      </c>
      <c r="BB135" s="333" t="e">
        <f>SUMIFS(#REF!,#REF!,BB$2,#REF!,BB$3,#REF!,$L135,#REF!,BB$1)
+SUMIFS(#REF!,#REF!,BB$2,#REF!,BB$3,#REF!,$L135,#REF!,BB$1)
+SUMIFS(#REF!,#REF!,"Lấy",#REF!,BB$2,#REF!,BB$3,#REF!,BB$1,#REF!,$L135)</f>
        <v>#REF!</v>
      </c>
      <c r="BC135" s="333" t="e">
        <f>SUMIFS(#REF!,#REF!,BC$2,#REF!,BC$3,#REF!,$L135,#REF!,BC$1)
+SUMIFS(#REF!,#REF!,BC$2,#REF!,BC$3,#REF!,$L135,#REF!,BC$1)
+SUMIFS(#REF!,#REF!,"Lấy",#REF!,BC$2,#REF!,BC$3,#REF!,BC$1,#REF!,$L135)</f>
        <v>#REF!</v>
      </c>
      <c r="BD135" s="333" t="e">
        <f>SUMIFS(#REF!,#REF!,BD$2,#REF!,BD$3,#REF!,$L135,#REF!,BD$1)
+SUMIFS(#REF!,#REF!,BD$2,#REF!,BD$3,#REF!,$L135,#REF!,BD$1)
+SUMIFS(#REF!,#REF!,"Lấy",#REF!,BD$2,#REF!,BD$3,#REF!,BD$1,#REF!,$L135)</f>
        <v>#REF!</v>
      </c>
      <c r="BE135" s="333" t="e">
        <f>SUMIFS(#REF!,#REF!,BE$2,#REF!,BE$3,#REF!,$L135,#REF!,BE$1)
+SUMIFS(#REF!,#REF!,BE$2,#REF!,BE$3,#REF!,$L135,#REF!,BE$1)
+SUMIFS(#REF!,#REF!,"Lấy",#REF!,BE$2,#REF!,BE$3,#REF!,BE$1,#REF!,$L135)</f>
        <v>#REF!</v>
      </c>
      <c r="BF135" s="334" t="e">
        <f t="shared" si="11"/>
        <v>#REF!</v>
      </c>
      <c r="BH135" s="333" t="e">
        <f>SUMIFS(#REF!,#REF!,BH$2,#REF!,BH$3,#REF!,$L135,#REF!,BH$1)
+SUMIFS(#REF!,#REF!,BH$2,#REF!,BH$3,#REF!,$L135,#REF!,BH$1)
+SUMIFS(#REF!,#REF!,"Lấy",#REF!,BH$2,#REF!,BH$3,#REF!,BH$1,#REF!,$L135)</f>
        <v>#REF!</v>
      </c>
      <c r="BI135" s="333" t="e">
        <f>SUMIFS(#REF!,#REF!,BI$2,#REF!,BI$3,#REF!,$L135,#REF!,BI$1)
+SUMIFS(#REF!,#REF!,BI$2,#REF!,BI$3,#REF!,$L135,#REF!,BI$1)
+SUMIFS(#REF!,#REF!,"Lấy",#REF!,BI$2,#REF!,BI$3,#REF!,BI$1,#REF!,$L135)</f>
        <v>#REF!</v>
      </c>
      <c r="BJ135" s="333" t="e">
        <f>SUMIFS(#REF!,#REF!,BJ$2,#REF!,BJ$3,#REF!,$L135,#REF!,BJ$1)
+SUMIFS(#REF!,#REF!,BJ$2,#REF!,BJ$3,#REF!,$L135,#REF!,BJ$1)
+SUMIFS(#REF!,#REF!,"Lấy",#REF!,BJ$2,#REF!,BJ$3,#REF!,BJ$1,#REF!,$L135)</f>
        <v>#REF!</v>
      </c>
      <c r="BK135" s="333" t="e">
        <f>SUMIFS(#REF!,#REF!,BK$2,#REF!,BK$3,#REF!,$L135,#REF!,BK$1)
+SUMIFS(#REF!,#REF!,BK$2,#REF!,BK$3,#REF!,$L135,#REF!,BK$1)
+SUMIFS(#REF!,#REF!,"Lấy",#REF!,BK$2,#REF!,BK$3,#REF!,BK$1,#REF!,$L135)</f>
        <v>#REF!</v>
      </c>
      <c r="BL135" s="333" t="e">
        <f>SUMIFS(#REF!,#REF!,BL$2,#REF!,BL$3,#REF!,$L135,#REF!,BL$1)
+SUMIFS(#REF!,#REF!,BL$2,#REF!,BL$3,#REF!,$L135,#REF!,BL$1)
+SUMIFS(#REF!,#REF!,"Lấy",#REF!,BL$2,#REF!,BL$3,#REF!,BL$1,#REF!,$L135)</f>
        <v>#REF!</v>
      </c>
      <c r="BM135" s="333" t="e">
        <f>SUMIFS(#REF!,#REF!,BM$2,#REF!,BM$3,#REF!,$L135,#REF!,BM$1)
+SUMIFS(#REF!,#REF!,BM$2,#REF!,BM$3,#REF!,$L135,#REF!,BM$1)
+SUMIFS(#REF!,#REF!,"Lấy",#REF!,BM$2,#REF!,BM$3,#REF!,BM$1,#REF!,$L135)</f>
        <v>#REF!</v>
      </c>
      <c r="BN135" s="333" t="e">
        <f>SUMIFS(#REF!,#REF!,BN$2,#REF!,BN$3,#REF!,$L135,#REF!,BN$1)
+SUMIFS(#REF!,#REF!,BN$2,#REF!,BN$3,#REF!,$L135,#REF!,BN$1)
+SUMIFS(#REF!,#REF!,"Lấy",#REF!,BN$2,#REF!,BN$3,#REF!,BN$1,#REF!,$L135)</f>
        <v>#REF!</v>
      </c>
      <c r="BO135" s="333" t="e">
        <f>SUMIFS(#REF!,#REF!,BO$2,#REF!,BO$3,#REF!,$L135,#REF!,BO$1)
+SUMIFS(#REF!,#REF!,BO$2,#REF!,BO$3,#REF!,$L135,#REF!,BO$1)
+SUMIFS(#REF!,#REF!,"Lấy",#REF!,BO$2,#REF!,BO$3,#REF!,BO$1,#REF!,$L135)</f>
        <v>#REF!</v>
      </c>
      <c r="BP135" s="333" t="e">
        <f>SUMIFS(#REF!,#REF!,BP$2,#REF!,BP$3,#REF!,$L135,#REF!,BP$1)
+SUMIFS(#REF!,#REF!,BP$2,#REF!,BP$3,#REF!,$L135,#REF!,BP$1)
+SUMIFS(#REF!,#REF!,"Lấy",#REF!,BP$2,#REF!,BP$3,#REF!,BP$1,#REF!,$L135)</f>
        <v>#REF!</v>
      </c>
      <c r="BQ135" s="333" t="e">
        <f>SUMIFS(#REF!,#REF!,BQ$2,#REF!,BQ$3,#REF!,$L135,#REF!,BQ$1)
+SUMIFS(#REF!,#REF!,BQ$2,#REF!,BQ$3,#REF!,$L135,#REF!,BQ$1)
+SUMIFS(#REF!,#REF!,"Lấy",#REF!,BQ$2,#REF!,BQ$3,#REF!,BQ$1,#REF!,$L135)</f>
        <v>#REF!</v>
      </c>
      <c r="BR135" s="333" t="e">
        <f>SUMIFS(#REF!,#REF!,BR$2,#REF!,BR$3,#REF!,$L135,#REF!,BR$1)
+SUMIFS(#REF!,#REF!,BR$2,#REF!,BR$3,#REF!,$L135,#REF!,BR$1)
+SUMIFS(#REF!,#REF!,"Lấy",#REF!,BR$2,#REF!,BR$3,#REF!,BR$1,#REF!,$L135)</f>
        <v>#REF!</v>
      </c>
      <c r="BS135" s="333" t="e">
        <f>SUMIFS(#REF!,#REF!,BS$2,#REF!,BS$3,#REF!,$L135,#REF!,BS$1)
+SUMIFS(#REF!,#REF!,BS$2,#REF!,BS$3,#REF!,$L135,#REF!,BS$1)
+SUMIFS(#REF!,#REF!,"Lấy",#REF!,BS$2,#REF!,BS$3,#REF!,BS$1,#REF!,$L135)</f>
        <v>#REF!</v>
      </c>
      <c r="BT135" s="334" t="e">
        <f t="shared" si="12"/>
        <v>#REF!</v>
      </c>
      <c r="BV135" s="331">
        <v>0</v>
      </c>
      <c r="BW135" s="331">
        <v>0</v>
      </c>
      <c r="BX135" s="331">
        <v>0</v>
      </c>
      <c r="BY135" s="331">
        <v>0</v>
      </c>
      <c r="BZ135" s="331">
        <v>0</v>
      </c>
      <c r="CA135" s="331">
        <v>0</v>
      </c>
      <c r="CB135" s="331">
        <v>0</v>
      </c>
      <c r="CC135" s="331">
        <v>0</v>
      </c>
      <c r="CD135" s="331">
        <v>0</v>
      </c>
      <c r="CE135" s="331">
        <v>0</v>
      </c>
      <c r="CF135" s="331">
        <v>0</v>
      </c>
      <c r="CG135" s="331">
        <v>0</v>
      </c>
      <c r="CH135" s="334">
        <f t="shared" si="13"/>
        <v>0</v>
      </c>
      <c r="CI135" s="377">
        <f t="shared" si="14"/>
        <v>0</v>
      </c>
      <c r="CJ135" s="331">
        <v>0</v>
      </c>
      <c r="CK135" s="331">
        <v>0</v>
      </c>
      <c r="CL135" s="331">
        <v>0</v>
      </c>
      <c r="CM135" s="331">
        <v>0</v>
      </c>
      <c r="CN135" s="331">
        <v>0</v>
      </c>
      <c r="CO135" s="333"/>
      <c r="CP135" s="333"/>
      <c r="CQ135" s="333"/>
      <c r="CR135" s="333"/>
      <c r="CS135" s="333"/>
      <c r="CT135" s="333"/>
      <c r="CU135" s="333"/>
      <c r="CV135" s="334">
        <f t="shared" si="15"/>
        <v>0</v>
      </c>
      <c r="CX135" s="1033"/>
    </row>
    <row r="136" spans="1:102" ht="27.6" x14ac:dyDescent="0.25">
      <c r="B136" s="172">
        <f>IF(C136=0,"",MAX($B$7:B135)+1)</f>
        <v>128</v>
      </c>
      <c r="C136" s="21">
        <v>6277003803</v>
      </c>
      <c r="D136" s="9" t="str">
        <f>_xlfn.XLOOKUP(C136,'COA_DTGroup_Update 20260428'!$C$410:$C$854,'COA_DTGroup_Update 20260428'!$A$410:$A$854,"")</f>
        <v>Phí kiểm định Kỹ thuật</v>
      </c>
      <c r="E136" s="9" t="s">
        <v>345</v>
      </c>
      <c r="F136" s="21" t="s">
        <v>914</v>
      </c>
      <c r="G136" s="171" t="s">
        <v>915</v>
      </c>
      <c r="H136" s="179">
        <f>VLOOKUP(C136,'COA_DTGroup_Update 20260428'!C:D,2,0)</f>
        <v>627</v>
      </c>
      <c r="I136" s="179">
        <v>55</v>
      </c>
      <c r="J136" s="198" t="s">
        <v>345</v>
      </c>
      <c r="K136" s="222" t="s">
        <v>226</v>
      </c>
      <c r="L136" s="1041" t="s">
        <v>614</v>
      </c>
      <c r="M136" s="1042" t="s">
        <v>2258</v>
      </c>
      <c r="N136" s="1039"/>
      <c r="O136" s="1039" t="s">
        <v>614</v>
      </c>
      <c r="P136" s="1" t="b">
        <v>1</v>
      </c>
      <c r="R136" s="333" t="e">
        <f>SUMIFS(#REF!,#REF!,R$2,#REF!,R$3,#REF!,$L136,#REF!,R$1)
+SUMIFS(#REF!,#REF!,R$2,#REF!,R$3,#REF!,$L136,#REF!,R$1)
+SUMIFS(#REF!,#REF!,"Lấy",#REF!,R$2,#REF!,R$3,#REF!,R$1,#REF!,$L136)</f>
        <v>#REF!</v>
      </c>
      <c r="S136" s="333" t="e">
        <f>SUMIFS(#REF!,#REF!,S$2,#REF!,S$3,#REF!,$L136,#REF!,S$1)
+SUMIFS(#REF!,#REF!,S$2,#REF!,S$3,#REF!,$L136,#REF!,S$1)
+SUMIFS(#REF!,#REF!,"Lấy",#REF!,S$2,#REF!,S$3,#REF!,S$1,#REF!,$L136)</f>
        <v>#REF!</v>
      </c>
      <c r="T136" s="333" t="e">
        <f>SUMIFS(#REF!,#REF!,T$2,#REF!,T$3,#REF!,$L136,#REF!,T$1)
+SUMIFS(#REF!,#REF!,T$2,#REF!,T$3,#REF!,$L136,#REF!,T$1)
+SUMIFS(#REF!,#REF!,"Lấy",#REF!,T$2,#REF!,T$3,#REF!,T$1,#REF!,$L136)</f>
        <v>#REF!</v>
      </c>
      <c r="U136" s="333" t="e">
        <f>SUMIFS(#REF!,#REF!,U$2,#REF!,U$3,#REF!,$L136,#REF!,U$1)
+SUMIFS(#REF!,#REF!,U$2,#REF!,U$3,#REF!,$L136,#REF!,U$1)
+SUMIFS(#REF!,#REF!,"Lấy",#REF!,U$2,#REF!,U$3,#REF!,U$1,#REF!,$L136)</f>
        <v>#REF!</v>
      </c>
      <c r="V136" s="333" t="e">
        <f>SUMIFS(#REF!,#REF!,V$2,#REF!,V$3,#REF!,$L136,#REF!,V$1)
+SUMIFS(#REF!,#REF!,V$2,#REF!,V$3,#REF!,$L136,#REF!,V$1)
+SUMIFS(#REF!,#REF!,"Lấy",#REF!,V$2,#REF!,V$3,#REF!,V$1,#REF!,$L136)</f>
        <v>#REF!</v>
      </c>
      <c r="W136" s="333" t="e">
        <f>SUMIFS(#REF!,#REF!,W$2,#REF!,W$3,#REF!,$L136,#REF!,W$1)
+SUMIFS(#REF!,#REF!,W$2,#REF!,W$3,#REF!,$L136,#REF!,W$1)
+SUMIFS(#REF!,#REF!,"Lấy",#REF!,W$2,#REF!,W$3,#REF!,W$1,#REF!,$L136)</f>
        <v>#REF!</v>
      </c>
      <c r="X136" s="333" t="e">
        <f>SUMIFS(#REF!,#REF!,X$2,#REF!,X$3,#REF!,$L136,#REF!,X$1)
+SUMIFS(#REF!,#REF!,X$2,#REF!,X$3,#REF!,$L136,#REF!,X$1)
+SUMIFS(#REF!,#REF!,"Lấy",#REF!,X$2,#REF!,X$3,#REF!,X$1,#REF!,$L136)</f>
        <v>#REF!</v>
      </c>
      <c r="Y136" s="333" t="e">
        <f>SUMIFS(#REF!,#REF!,Y$2,#REF!,Y$3,#REF!,$L136,#REF!,Y$1)
+SUMIFS(#REF!,#REF!,Y$2,#REF!,Y$3,#REF!,$L136,#REF!,Y$1)
+SUMIFS(#REF!,#REF!,"Lấy",#REF!,Y$2,#REF!,Y$3,#REF!,Y$1,#REF!,$L136)</f>
        <v>#REF!</v>
      </c>
      <c r="Z136" s="333" t="e">
        <f>SUMIFS(#REF!,#REF!,Z$2,#REF!,Z$3,#REF!,$L136,#REF!,Z$1)
+SUMIFS(#REF!,#REF!,Z$2,#REF!,Z$3,#REF!,$L136,#REF!,Z$1)
+SUMIFS(#REF!,#REF!,"Lấy",#REF!,Z$2,#REF!,Z$3,#REF!,Z$1,#REF!,$L136)</f>
        <v>#REF!</v>
      </c>
      <c r="AA136" s="333" t="e">
        <f>SUMIFS(#REF!,#REF!,AA$2,#REF!,AA$3,#REF!,$L136,#REF!,AA$1)
+SUMIFS(#REF!,#REF!,AA$2,#REF!,AA$3,#REF!,$L136,#REF!,AA$1)
+SUMIFS(#REF!,#REF!,"Lấy",#REF!,AA$2,#REF!,AA$3,#REF!,AA$1,#REF!,$L136)</f>
        <v>#REF!</v>
      </c>
      <c r="AB136" s="333" t="e">
        <f>SUMIFS(#REF!,#REF!,AB$2,#REF!,AB$3,#REF!,$L136,#REF!,AB$1)
+SUMIFS(#REF!,#REF!,AB$2,#REF!,AB$3,#REF!,$L136,#REF!,AB$1)
+SUMIFS(#REF!,#REF!,"Lấy",#REF!,AB$2,#REF!,AB$3,#REF!,AB$1,#REF!,$L136)</f>
        <v>#REF!</v>
      </c>
      <c r="AC136" s="333" t="e">
        <f>SUMIFS(#REF!,#REF!,AC$2,#REF!,AC$3,#REF!,$L136,#REF!,AC$1)
+SUMIFS(#REF!,#REF!,AC$2,#REF!,AC$3,#REF!,$L136,#REF!,AC$1)
+SUMIFS(#REF!,#REF!,"Lấy",#REF!,AC$2,#REF!,AC$3,#REF!,AC$1,#REF!,$L136)</f>
        <v>#REF!</v>
      </c>
      <c r="AD136" s="334" t="e">
        <f t="shared" ref="AD136:AD199" si="16">SUM(R136:AC136)</f>
        <v>#REF!</v>
      </c>
      <c r="AF136" s="333" t="e">
        <f>SUMIFS(#REF!,#REF!,AF$2,#REF!,AF$3,#REF!,$L136,#REF!,AF$1)
+SUMIFS(#REF!,#REF!,AF$2,#REF!,AF$3,#REF!,$L136,#REF!,AF$1)
+SUMIFS(#REF!,#REF!,"Lấy",#REF!,AF$2,#REF!,AF$3,#REF!,AF$1,#REF!,$L136)</f>
        <v>#REF!</v>
      </c>
      <c r="AG136" s="333" t="e">
        <f>SUMIFS(#REF!,#REF!,AG$2,#REF!,AG$3,#REF!,$L136,#REF!,AG$1)
+SUMIFS(#REF!,#REF!,AG$2,#REF!,AG$3,#REF!,$L136,#REF!,AG$1)
+SUMIFS(#REF!,#REF!,"Lấy",#REF!,AG$2,#REF!,AG$3,#REF!,AG$1,#REF!,$L136)</f>
        <v>#REF!</v>
      </c>
      <c r="AH136" s="333" t="e">
        <f>SUMIFS(#REF!,#REF!,AH$2,#REF!,AH$3,#REF!,$L136,#REF!,AH$1)
+SUMIFS(#REF!,#REF!,AH$2,#REF!,AH$3,#REF!,$L136,#REF!,AH$1)
+SUMIFS(#REF!,#REF!,"Lấy",#REF!,AH$2,#REF!,AH$3,#REF!,AH$1,#REF!,$L136)</f>
        <v>#REF!</v>
      </c>
      <c r="AI136" s="333" t="e">
        <f>SUMIFS(#REF!,#REF!,AI$2,#REF!,AI$3,#REF!,$L136,#REF!,AI$1)
+SUMIFS(#REF!,#REF!,AI$2,#REF!,AI$3,#REF!,$L136,#REF!,AI$1)
+SUMIFS(#REF!,#REF!,"Lấy",#REF!,AI$2,#REF!,AI$3,#REF!,AI$1,#REF!,$L136)</f>
        <v>#REF!</v>
      </c>
      <c r="AJ136" s="333" t="e">
        <f>SUMIFS(#REF!,#REF!,AJ$2,#REF!,AJ$3,#REF!,$L136,#REF!,AJ$1)
+SUMIFS(#REF!,#REF!,AJ$2,#REF!,AJ$3,#REF!,$L136,#REF!,AJ$1)
+SUMIFS(#REF!,#REF!,"Lấy",#REF!,AJ$2,#REF!,AJ$3,#REF!,AJ$1,#REF!,$L136)</f>
        <v>#REF!</v>
      </c>
      <c r="AK136" s="333" t="e">
        <f>SUMIFS(#REF!,#REF!,AK$2,#REF!,AK$3,#REF!,$L136,#REF!,AK$1)
+SUMIFS(#REF!,#REF!,AK$2,#REF!,AK$3,#REF!,$L136,#REF!,AK$1)
+SUMIFS(#REF!,#REF!,"Lấy",#REF!,AK$2,#REF!,AK$3,#REF!,AK$1,#REF!,$L136)</f>
        <v>#REF!</v>
      </c>
      <c r="AL136" s="333" t="e">
        <f>SUMIFS(#REF!,#REF!,AL$2,#REF!,AL$3,#REF!,$L136,#REF!,AL$1)
+SUMIFS(#REF!,#REF!,AL$2,#REF!,AL$3,#REF!,$L136,#REF!,AL$1)
+SUMIFS(#REF!,#REF!,"Lấy",#REF!,AL$2,#REF!,AL$3,#REF!,AL$1,#REF!,$L136)</f>
        <v>#REF!</v>
      </c>
      <c r="AM136" s="333" t="e">
        <f>SUMIFS(#REF!,#REF!,AM$2,#REF!,AM$3,#REF!,$L136,#REF!,AM$1)
+SUMIFS(#REF!,#REF!,AM$2,#REF!,AM$3,#REF!,$L136,#REF!,AM$1)
+SUMIFS(#REF!,#REF!,"Lấy",#REF!,AM$2,#REF!,AM$3,#REF!,AM$1,#REF!,$L136)</f>
        <v>#REF!</v>
      </c>
      <c r="AN136" s="333" t="e">
        <f>SUMIFS(#REF!,#REF!,AN$2,#REF!,AN$3,#REF!,$L136,#REF!,AN$1)
+SUMIFS(#REF!,#REF!,AN$2,#REF!,AN$3,#REF!,$L136,#REF!,AN$1)
+SUMIFS(#REF!,#REF!,"Lấy",#REF!,AN$2,#REF!,AN$3,#REF!,AN$1,#REF!,$L136)</f>
        <v>#REF!</v>
      </c>
      <c r="AO136" s="333" t="e">
        <f>SUMIFS(#REF!,#REF!,AO$2,#REF!,AO$3,#REF!,$L136,#REF!,AO$1)
+SUMIFS(#REF!,#REF!,AO$2,#REF!,AO$3,#REF!,$L136,#REF!,AO$1)
+SUMIFS(#REF!,#REF!,"Lấy",#REF!,AO$2,#REF!,AO$3,#REF!,AO$1,#REF!,$L136)</f>
        <v>#REF!</v>
      </c>
      <c r="AP136" s="333" t="e">
        <f>SUMIFS(#REF!,#REF!,AP$2,#REF!,AP$3,#REF!,$L136,#REF!,AP$1)
+SUMIFS(#REF!,#REF!,AP$2,#REF!,AP$3,#REF!,$L136,#REF!,AP$1)
+SUMIFS(#REF!,#REF!,"Lấy",#REF!,AP$2,#REF!,AP$3,#REF!,AP$1,#REF!,$L136)</f>
        <v>#REF!</v>
      </c>
      <c r="AQ136" s="333" t="e">
        <f>SUMIFS(#REF!,#REF!,AQ$2,#REF!,AQ$3,#REF!,$L136,#REF!,AQ$1)
+SUMIFS(#REF!,#REF!,AQ$2,#REF!,AQ$3,#REF!,$L136,#REF!,AQ$1)
+SUMIFS(#REF!,#REF!,"Lấy",#REF!,AQ$2,#REF!,AQ$3,#REF!,AQ$1,#REF!,$L136)</f>
        <v>#REF!</v>
      </c>
      <c r="AR136" s="334" t="e">
        <f t="shared" ref="AR136:AR199" si="17">SUM(AF136:AQ136)</f>
        <v>#REF!</v>
      </c>
      <c r="AT136" s="333" t="e">
        <f>SUMIFS(#REF!,#REF!,AT$2,#REF!,AT$3,#REF!,$L136,#REF!,AT$1)
+SUMIFS(#REF!,#REF!,AT$2,#REF!,AT$3,#REF!,$L136,#REF!,AT$1)
+SUMIFS(#REF!,#REF!,"Lấy",#REF!,AT$2,#REF!,AT$3,#REF!,AT$1,#REF!,$L136)</f>
        <v>#REF!</v>
      </c>
      <c r="AU136" s="333" t="e">
        <f>SUMIFS(#REF!,#REF!,AU$2,#REF!,AU$3,#REF!,$L136,#REF!,AU$1)
+SUMIFS(#REF!,#REF!,AU$2,#REF!,AU$3,#REF!,$L136,#REF!,AU$1)
+SUMIFS(#REF!,#REF!,"Lấy",#REF!,AU$2,#REF!,AU$3,#REF!,AU$1,#REF!,$L136)</f>
        <v>#REF!</v>
      </c>
      <c r="AV136" s="333" t="e">
        <f>SUMIFS(#REF!,#REF!,AV$2,#REF!,AV$3,#REF!,$L136,#REF!,AV$1)
+SUMIFS(#REF!,#REF!,AV$2,#REF!,AV$3,#REF!,$L136,#REF!,AV$1)
+SUMIFS(#REF!,#REF!,"Lấy",#REF!,AV$2,#REF!,AV$3,#REF!,AV$1,#REF!,$L136)</f>
        <v>#REF!</v>
      </c>
      <c r="AW136" s="333" t="e">
        <f>SUMIFS(#REF!,#REF!,AW$2,#REF!,AW$3,#REF!,$L136,#REF!,AW$1)
+SUMIFS(#REF!,#REF!,AW$2,#REF!,AW$3,#REF!,$L136,#REF!,AW$1)
+SUMIFS(#REF!,#REF!,"Lấy",#REF!,AW$2,#REF!,AW$3,#REF!,AW$1,#REF!,$L136)</f>
        <v>#REF!</v>
      </c>
      <c r="AX136" s="333" t="e">
        <f>SUMIFS(#REF!,#REF!,AX$2,#REF!,AX$3,#REF!,$L136,#REF!,AX$1)
+SUMIFS(#REF!,#REF!,AX$2,#REF!,AX$3,#REF!,$L136,#REF!,AX$1)
+SUMIFS(#REF!,#REF!,"Lấy",#REF!,AX$2,#REF!,AX$3,#REF!,AX$1,#REF!,$L136)</f>
        <v>#REF!</v>
      </c>
      <c r="AY136" s="333" t="e">
        <f>SUMIFS(#REF!,#REF!,AY$2,#REF!,AY$3,#REF!,$L136,#REF!,AY$1)
+SUMIFS(#REF!,#REF!,AY$2,#REF!,AY$3,#REF!,$L136,#REF!,AY$1)
+SUMIFS(#REF!,#REF!,"Lấy",#REF!,AY$2,#REF!,AY$3,#REF!,AY$1,#REF!,$L136)</f>
        <v>#REF!</v>
      </c>
      <c r="AZ136" s="333" t="e">
        <f>SUMIFS(#REF!,#REF!,AZ$2,#REF!,AZ$3,#REF!,$L136,#REF!,AZ$1)
+SUMIFS(#REF!,#REF!,AZ$2,#REF!,AZ$3,#REF!,$L136,#REF!,AZ$1)
+SUMIFS(#REF!,#REF!,"Lấy",#REF!,AZ$2,#REF!,AZ$3,#REF!,AZ$1,#REF!,$L136)</f>
        <v>#REF!</v>
      </c>
      <c r="BA136" s="333" t="e">
        <f>SUMIFS(#REF!,#REF!,BA$2,#REF!,BA$3,#REF!,$L136,#REF!,BA$1)
+SUMIFS(#REF!,#REF!,BA$2,#REF!,BA$3,#REF!,$L136,#REF!,BA$1)
+SUMIFS(#REF!,#REF!,"Lấy",#REF!,BA$2,#REF!,BA$3,#REF!,BA$1,#REF!,$L136)</f>
        <v>#REF!</v>
      </c>
      <c r="BB136" s="333" t="e">
        <f>SUMIFS(#REF!,#REF!,BB$2,#REF!,BB$3,#REF!,$L136,#REF!,BB$1)
+SUMIFS(#REF!,#REF!,BB$2,#REF!,BB$3,#REF!,$L136,#REF!,BB$1)
+SUMIFS(#REF!,#REF!,"Lấy",#REF!,BB$2,#REF!,BB$3,#REF!,BB$1,#REF!,$L136)</f>
        <v>#REF!</v>
      </c>
      <c r="BC136" s="333" t="e">
        <f>SUMIFS(#REF!,#REF!,BC$2,#REF!,BC$3,#REF!,$L136,#REF!,BC$1)
+SUMIFS(#REF!,#REF!,BC$2,#REF!,BC$3,#REF!,$L136,#REF!,BC$1)
+SUMIFS(#REF!,#REF!,"Lấy",#REF!,BC$2,#REF!,BC$3,#REF!,BC$1,#REF!,$L136)</f>
        <v>#REF!</v>
      </c>
      <c r="BD136" s="333" t="e">
        <f>SUMIFS(#REF!,#REF!,BD$2,#REF!,BD$3,#REF!,$L136,#REF!,BD$1)
+SUMIFS(#REF!,#REF!,BD$2,#REF!,BD$3,#REF!,$L136,#REF!,BD$1)
+SUMIFS(#REF!,#REF!,"Lấy",#REF!,BD$2,#REF!,BD$3,#REF!,BD$1,#REF!,$L136)</f>
        <v>#REF!</v>
      </c>
      <c r="BE136" s="333" t="e">
        <f>SUMIFS(#REF!,#REF!,BE$2,#REF!,BE$3,#REF!,$L136,#REF!,BE$1)
+SUMIFS(#REF!,#REF!,BE$2,#REF!,BE$3,#REF!,$L136,#REF!,BE$1)
+SUMIFS(#REF!,#REF!,"Lấy",#REF!,BE$2,#REF!,BE$3,#REF!,BE$1,#REF!,$L136)</f>
        <v>#REF!</v>
      </c>
      <c r="BF136" s="334" t="e">
        <f t="shared" ref="BF136:BF199" si="18">SUM(AT136:BE136)</f>
        <v>#REF!</v>
      </c>
      <c r="BH136" s="333" t="e">
        <f>SUMIFS(#REF!,#REF!,BH$2,#REF!,BH$3,#REF!,$L136,#REF!,BH$1)
+SUMIFS(#REF!,#REF!,BH$2,#REF!,BH$3,#REF!,$L136,#REF!,BH$1)
+SUMIFS(#REF!,#REF!,"Lấy",#REF!,BH$2,#REF!,BH$3,#REF!,BH$1,#REF!,$L136)</f>
        <v>#REF!</v>
      </c>
      <c r="BI136" s="333" t="e">
        <f>SUMIFS(#REF!,#REF!,BI$2,#REF!,BI$3,#REF!,$L136,#REF!,BI$1)
+SUMIFS(#REF!,#REF!,BI$2,#REF!,BI$3,#REF!,$L136,#REF!,BI$1)
+SUMIFS(#REF!,#REF!,"Lấy",#REF!,BI$2,#REF!,BI$3,#REF!,BI$1,#REF!,$L136)</f>
        <v>#REF!</v>
      </c>
      <c r="BJ136" s="333" t="e">
        <f>SUMIFS(#REF!,#REF!,BJ$2,#REF!,BJ$3,#REF!,$L136,#REF!,BJ$1)
+SUMIFS(#REF!,#REF!,BJ$2,#REF!,BJ$3,#REF!,$L136,#REF!,BJ$1)
+SUMIFS(#REF!,#REF!,"Lấy",#REF!,BJ$2,#REF!,BJ$3,#REF!,BJ$1,#REF!,$L136)</f>
        <v>#REF!</v>
      </c>
      <c r="BK136" s="333" t="e">
        <f>SUMIFS(#REF!,#REF!,BK$2,#REF!,BK$3,#REF!,$L136,#REF!,BK$1)
+SUMIFS(#REF!,#REF!,BK$2,#REF!,BK$3,#REF!,$L136,#REF!,BK$1)
+SUMIFS(#REF!,#REF!,"Lấy",#REF!,BK$2,#REF!,BK$3,#REF!,BK$1,#REF!,$L136)</f>
        <v>#REF!</v>
      </c>
      <c r="BL136" s="333" t="e">
        <f>SUMIFS(#REF!,#REF!,BL$2,#REF!,BL$3,#REF!,$L136,#REF!,BL$1)
+SUMIFS(#REF!,#REF!,BL$2,#REF!,BL$3,#REF!,$L136,#REF!,BL$1)
+SUMIFS(#REF!,#REF!,"Lấy",#REF!,BL$2,#REF!,BL$3,#REF!,BL$1,#REF!,$L136)</f>
        <v>#REF!</v>
      </c>
      <c r="BM136" s="333" t="e">
        <f>SUMIFS(#REF!,#REF!,BM$2,#REF!,BM$3,#REF!,$L136,#REF!,BM$1)
+SUMIFS(#REF!,#REF!,BM$2,#REF!,BM$3,#REF!,$L136,#REF!,BM$1)
+SUMIFS(#REF!,#REF!,"Lấy",#REF!,BM$2,#REF!,BM$3,#REF!,BM$1,#REF!,$L136)</f>
        <v>#REF!</v>
      </c>
      <c r="BN136" s="333" t="e">
        <f>SUMIFS(#REF!,#REF!,BN$2,#REF!,BN$3,#REF!,$L136,#REF!,BN$1)
+SUMIFS(#REF!,#REF!,BN$2,#REF!,BN$3,#REF!,$L136,#REF!,BN$1)
+SUMIFS(#REF!,#REF!,"Lấy",#REF!,BN$2,#REF!,BN$3,#REF!,BN$1,#REF!,$L136)</f>
        <v>#REF!</v>
      </c>
      <c r="BO136" s="333" t="e">
        <f>SUMIFS(#REF!,#REF!,BO$2,#REF!,BO$3,#REF!,$L136,#REF!,BO$1)
+SUMIFS(#REF!,#REF!,BO$2,#REF!,BO$3,#REF!,$L136,#REF!,BO$1)
+SUMIFS(#REF!,#REF!,"Lấy",#REF!,BO$2,#REF!,BO$3,#REF!,BO$1,#REF!,$L136)</f>
        <v>#REF!</v>
      </c>
      <c r="BP136" s="333" t="e">
        <f>SUMIFS(#REF!,#REF!,BP$2,#REF!,BP$3,#REF!,$L136,#REF!,BP$1)
+SUMIFS(#REF!,#REF!,BP$2,#REF!,BP$3,#REF!,$L136,#REF!,BP$1)
+SUMIFS(#REF!,#REF!,"Lấy",#REF!,BP$2,#REF!,BP$3,#REF!,BP$1,#REF!,$L136)</f>
        <v>#REF!</v>
      </c>
      <c r="BQ136" s="333" t="e">
        <f>SUMIFS(#REF!,#REF!,BQ$2,#REF!,BQ$3,#REF!,$L136,#REF!,BQ$1)
+SUMIFS(#REF!,#REF!,BQ$2,#REF!,BQ$3,#REF!,$L136,#REF!,BQ$1)
+SUMIFS(#REF!,#REF!,"Lấy",#REF!,BQ$2,#REF!,BQ$3,#REF!,BQ$1,#REF!,$L136)</f>
        <v>#REF!</v>
      </c>
      <c r="BR136" s="333" t="e">
        <f>SUMIFS(#REF!,#REF!,BR$2,#REF!,BR$3,#REF!,$L136,#REF!,BR$1)
+SUMIFS(#REF!,#REF!,BR$2,#REF!,BR$3,#REF!,$L136,#REF!,BR$1)
+SUMIFS(#REF!,#REF!,"Lấy",#REF!,BR$2,#REF!,BR$3,#REF!,BR$1,#REF!,$L136)</f>
        <v>#REF!</v>
      </c>
      <c r="BS136" s="333" t="e">
        <f>SUMIFS(#REF!,#REF!,BS$2,#REF!,BS$3,#REF!,$L136,#REF!,BS$1)
+SUMIFS(#REF!,#REF!,BS$2,#REF!,BS$3,#REF!,$L136,#REF!,BS$1)
+SUMIFS(#REF!,#REF!,"Lấy",#REF!,BS$2,#REF!,BS$3,#REF!,BS$1,#REF!,$L136)</f>
        <v>#REF!</v>
      </c>
      <c r="BT136" s="334" t="e">
        <f t="shared" ref="BT136:BT199" si="19">SUM(BH136:BS136)</f>
        <v>#REF!</v>
      </c>
      <c r="BV136" s="331">
        <v>1904166.6666666665</v>
      </c>
      <c r="BW136" s="331">
        <v>1904166.6666666665</v>
      </c>
      <c r="BX136" s="331">
        <v>1904166.6666666665</v>
      </c>
      <c r="BY136" s="331">
        <v>2087500</v>
      </c>
      <c r="BZ136" s="331">
        <v>2087500</v>
      </c>
      <c r="CA136" s="331">
        <v>5420833.333333334</v>
      </c>
      <c r="CB136" s="331">
        <v>5190990.333333334</v>
      </c>
      <c r="CC136" s="331">
        <v>4629166.333333334</v>
      </c>
      <c r="CD136" s="331">
        <v>4720833</v>
      </c>
      <c r="CE136" s="331">
        <v>4625000</v>
      </c>
      <c r="CF136" s="331">
        <v>4625000</v>
      </c>
      <c r="CG136" s="331">
        <v>4625000</v>
      </c>
      <c r="CH136" s="334">
        <f t="shared" ref="CH136:CH199" si="20">SUM(BV136:CG136)</f>
        <v>43724323</v>
      </c>
      <c r="CI136" s="377">
        <f t="shared" ref="CI136:CI199" si="21">IFERROR(CV136/4*12/CH136-1,)</f>
        <v>-0.6180613248145661</v>
      </c>
      <c r="CJ136" s="331">
        <v>983334</v>
      </c>
      <c r="CK136" s="331">
        <v>983334</v>
      </c>
      <c r="CL136" s="331">
        <v>983334</v>
      </c>
      <c r="CM136" s="331">
        <v>983334</v>
      </c>
      <c r="CN136" s="331">
        <v>1633334</v>
      </c>
      <c r="CO136" s="333"/>
      <c r="CP136" s="333"/>
      <c r="CQ136" s="333"/>
      <c r="CR136" s="333"/>
      <c r="CS136" s="333"/>
      <c r="CT136" s="333"/>
      <c r="CU136" s="333"/>
      <c r="CV136" s="334">
        <f t="shared" ref="CV136:CV199" si="22">SUM(CJ136:CU136)</f>
        <v>5566670</v>
      </c>
      <c r="CX136" s="1033"/>
    </row>
    <row r="137" spans="1:102" ht="27.6" x14ac:dyDescent="0.25">
      <c r="B137" s="172">
        <f>IF(C137=0,"",MAX($B$7:B136)+1)</f>
        <v>129</v>
      </c>
      <c r="C137" s="21">
        <v>6273000100</v>
      </c>
      <c r="D137" s="9" t="str">
        <f>_xlfn.XLOOKUP(C137,'COA_DTGroup_Update 20260428'!$C$410:$C$854,'COA_DTGroup_Update 20260428'!$A$410:$A$854,"")</f>
        <v>Chi phí công cụ dụng cụ phục vụ SX</v>
      </c>
      <c r="E137" s="9" t="s">
        <v>139</v>
      </c>
      <c r="F137" s="21" t="s">
        <v>823</v>
      </c>
      <c r="G137" s="171" t="s">
        <v>916</v>
      </c>
      <c r="H137" s="179">
        <f>VLOOKUP(C137,'COA_DTGroup_Update 20260428'!C:D,2,0)</f>
        <v>627</v>
      </c>
      <c r="I137" s="179">
        <v>56</v>
      </c>
      <c r="J137" s="198" t="s">
        <v>139</v>
      </c>
      <c r="K137" s="222" t="s">
        <v>226</v>
      </c>
      <c r="L137" s="1041" t="s">
        <v>568</v>
      </c>
      <c r="M137" s="1042" t="s">
        <v>2258</v>
      </c>
      <c r="N137" s="1039"/>
      <c r="O137" s="1039" t="s">
        <v>568</v>
      </c>
      <c r="P137" s="1" t="b">
        <v>1</v>
      </c>
      <c r="R137" s="333" t="e">
        <f>SUMIFS(#REF!,#REF!,R$2,#REF!,R$3,#REF!,$L137,#REF!,R$1)
+SUMIFS(#REF!,#REF!,R$2,#REF!,R$3,#REF!,$L137,#REF!,R$1)
+SUMIFS(#REF!,#REF!,"Lấy",#REF!,R$2,#REF!,R$3,#REF!,R$1,#REF!,$L137)</f>
        <v>#REF!</v>
      </c>
      <c r="S137" s="333" t="e">
        <f>SUMIFS(#REF!,#REF!,S$2,#REF!,S$3,#REF!,$L137,#REF!,S$1)
+SUMIFS(#REF!,#REF!,S$2,#REF!,S$3,#REF!,$L137,#REF!,S$1)
+SUMIFS(#REF!,#REF!,"Lấy",#REF!,S$2,#REF!,S$3,#REF!,S$1,#REF!,$L137)</f>
        <v>#REF!</v>
      </c>
      <c r="T137" s="333" t="e">
        <f>SUMIFS(#REF!,#REF!,T$2,#REF!,T$3,#REF!,$L137,#REF!,T$1)
+SUMIFS(#REF!,#REF!,T$2,#REF!,T$3,#REF!,$L137,#REF!,T$1)
+SUMIFS(#REF!,#REF!,"Lấy",#REF!,T$2,#REF!,T$3,#REF!,T$1,#REF!,$L137)</f>
        <v>#REF!</v>
      </c>
      <c r="U137" s="333" t="e">
        <f>SUMIFS(#REF!,#REF!,U$2,#REF!,U$3,#REF!,$L137,#REF!,U$1)
+SUMIFS(#REF!,#REF!,U$2,#REF!,U$3,#REF!,$L137,#REF!,U$1)
+SUMIFS(#REF!,#REF!,"Lấy",#REF!,U$2,#REF!,U$3,#REF!,U$1,#REF!,$L137)</f>
        <v>#REF!</v>
      </c>
      <c r="V137" s="333" t="e">
        <f>SUMIFS(#REF!,#REF!,V$2,#REF!,V$3,#REF!,$L137,#REF!,V$1)
+SUMIFS(#REF!,#REF!,V$2,#REF!,V$3,#REF!,$L137,#REF!,V$1)
+SUMIFS(#REF!,#REF!,"Lấy",#REF!,V$2,#REF!,V$3,#REF!,V$1,#REF!,$L137)</f>
        <v>#REF!</v>
      </c>
      <c r="W137" s="333" t="e">
        <f>SUMIFS(#REF!,#REF!,W$2,#REF!,W$3,#REF!,$L137,#REF!,W$1)
+SUMIFS(#REF!,#REF!,W$2,#REF!,W$3,#REF!,$L137,#REF!,W$1)
+SUMIFS(#REF!,#REF!,"Lấy",#REF!,W$2,#REF!,W$3,#REF!,W$1,#REF!,$L137)</f>
        <v>#REF!</v>
      </c>
      <c r="X137" s="333" t="e">
        <f>SUMIFS(#REF!,#REF!,X$2,#REF!,X$3,#REF!,$L137,#REF!,X$1)
+SUMIFS(#REF!,#REF!,X$2,#REF!,X$3,#REF!,$L137,#REF!,X$1)
+SUMIFS(#REF!,#REF!,"Lấy",#REF!,X$2,#REF!,X$3,#REF!,X$1,#REF!,$L137)</f>
        <v>#REF!</v>
      </c>
      <c r="Y137" s="333" t="e">
        <f>SUMIFS(#REF!,#REF!,Y$2,#REF!,Y$3,#REF!,$L137,#REF!,Y$1)
+SUMIFS(#REF!,#REF!,Y$2,#REF!,Y$3,#REF!,$L137,#REF!,Y$1)
+SUMIFS(#REF!,#REF!,"Lấy",#REF!,Y$2,#REF!,Y$3,#REF!,Y$1,#REF!,$L137)</f>
        <v>#REF!</v>
      </c>
      <c r="Z137" s="333" t="e">
        <f>SUMIFS(#REF!,#REF!,Z$2,#REF!,Z$3,#REF!,$L137,#REF!,Z$1)
+SUMIFS(#REF!,#REF!,Z$2,#REF!,Z$3,#REF!,$L137,#REF!,Z$1)
+SUMIFS(#REF!,#REF!,"Lấy",#REF!,Z$2,#REF!,Z$3,#REF!,Z$1,#REF!,$L137)</f>
        <v>#REF!</v>
      </c>
      <c r="AA137" s="333" t="e">
        <f>SUMIFS(#REF!,#REF!,AA$2,#REF!,AA$3,#REF!,$L137,#REF!,AA$1)
+SUMIFS(#REF!,#REF!,AA$2,#REF!,AA$3,#REF!,$L137,#REF!,AA$1)
+SUMIFS(#REF!,#REF!,"Lấy",#REF!,AA$2,#REF!,AA$3,#REF!,AA$1,#REF!,$L137)</f>
        <v>#REF!</v>
      </c>
      <c r="AB137" s="333" t="e">
        <f>SUMIFS(#REF!,#REF!,AB$2,#REF!,AB$3,#REF!,$L137,#REF!,AB$1)
+SUMIFS(#REF!,#REF!,AB$2,#REF!,AB$3,#REF!,$L137,#REF!,AB$1)
+SUMIFS(#REF!,#REF!,"Lấy",#REF!,AB$2,#REF!,AB$3,#REF!,AB$1,#REF!,$L137)</f>
        <v>#REF!</v>
      </c>
      <c r="AC137" s="333" t="e">
        <f>SUMIFS(#REF!,#REF!,AC$2,#REF!,AC$3,#REF!,$L137,#REF!,AC$1)
+SUMIFS(#REF!,#REF!,AC$2,#REF!,AC$3,#REF!,$L137,#REF!,AC$1)
+SUMIFS(#REF!,#REF!,"Lấy",#REF!,AC$2,#REF!,AC$3,#REF!,AC$1,#REF!,$L137)</f>
        <v>#REF!</v>
      </c>
      <c r="AD137" s="334" t="e">
        <f t="shared" si="16"/>
        <v>#REF!</v>
      </c>
      <c r="AF137" s="333" t="e">
        <f>SUMIFS(#REF!,#REF!,AF$2,#REF!,AF$3,#REF!,$L137,#REF!,AF$1)
+SUMIFS(#REF!,#REF!,AF$2,#REF!,AF$3,#REF!,$L137,#REF!,AF$1)
+SUMIFS(#REF!,#REF!,"Lấy",#REF!,AF$2,#REF!,AF$3,#REF!,AF$1,#REF!,$L137)</f>
        <v>#REF!</v>
      </c>
      <c r="AG137" s="333" t="e">
        <f>SUMIFS(#REF!,#REF!,AG$2,#REF!,AG$3,#REF!,$L137,#REF!,AG$1)
+SUMIFS(#REF!,#REF!,AG$2,#REF!,AG$3,#REF!,$L137,#REF!,AG$1)
+SUMIFS(#REF!,#REF!,"Lấy",#REF!,AG$2,#REF!,AG$3,#REF!,AG$1,#REF!,$L137)</f>
        <v>#REF!</v>
      </c>
      <c r="AH137" s="333" t="e">
        <f>SUMIFS(#REF!,#REF!,AH$2,#REF!,AH$3,#REF!,$L137,#REF!,AH$1)
+SUMIFS(#REF!,#REF!,AH$2,#REF!,AH$3,#REF!,$L137,#REF!,AH$1)
+SUMIFS(#REF!,#REF!,"Lấy",#REF!,AH$2,#REF!,AH$3,#REF!,AH$1,#REF!,$L137)</f>
        <v>#REF!</v>
      </c>
      <c r="AI137" s="333" t="e">
        <f>SUMIFS(#REF!,#REF!,AI$2,#REF!,AI$3,#REF!,$L137,#REF!,AI$1)
+SUMIFS(#REF!,#REF!,AI$2,#REF!,AI$3,#REF!,$L137,#REF!,AI$1)
+SUMIFS(#REF!,#REF!,"Lấy",#REF!,AI$2,#REF!,AI$3,#REF!,AI$1,#REF!,$L137)</f>
        <v>#REF!</v>
      </c>
      <c r="AJ137" s="333" t="e">
        <f>SUMIFS(#REF!,#REF!,AJ$2,#REF!,AJ$3,#REF!,$L137,#REF!,AJ$1)
+SUMIFS(#REF!,#REF!,AJ$2,#REF!,AJ$3,#REF!,$L137,#REF!,AJ$1)
+SUMIFS(#REF!,#REF!,"Lấy",#REF!,AJ$2,#REF!,AJ$3,#REF!,AJ$1,#REF!,$L137)</f>
        <v>#REF!</v>
      </c>
      <c r="AK137" s="333" t="e">
        <f>SUMIFS(#REF!,#REF!,AK$2,#REF!,AK$3,#REF!,$L137,#REF!,AK$1)
+SUMIFS(#REF!,#REF!,AK$2,#REF!,AK$3,#REF!,$L137,#REF!,AK$1)
+SUMIFS(#REF!,#REF!,"Lấy",#REF!,AK$2,#REF!,AK$3,#REF!,AK$1,#REF!,$L137)</f>
        <v>#REF!</v>
      </c>
      <c r="AL137" s="333" t="e">
        <f>SUMIFS(#REF!,#REF!,AL$2,#REF!,AL$3,#REF!,$L137,#REF!,AL$1)
+SUMIFS(#REF!,#REF!,AL$2,#REF!,AL$3,#REF!,$L137,#REF!,AL$1)
+SUMIFS(#REF!,#REF!,"Lấy",#REF!,AL$2,#REF!,AL$3,#REF!,AL$1,#REF!,$L137)</f>
        <v>#REF!</v>
      </c>
      <c r="AM137" s="333" t="e">
        <f>SUMIFS(#REF!,#REF!,AM$2,#REF!,AM$3,#REF!,$L137,#REF!,AM$1)
+SUMIFS(#REF!,#REF!,AM$2,#REF!,AM$3,#REF!,$L137,#REF!,AM$1)
+SUMIFS(#REF!,#REF!,"Lấy",#REF!,AM$2,#REF!,AM$3,#REF!,AM$1,#REF!,$L137)</f>
        <v>#REF!</v>
      </c>
      <c r="AN137" s="333" t="e">
        <f>SUMIFS(#REF!,#REF!,AN$2,#REF!,AN$3,#REF!,$L137,#REF!,AN$1)
+SUMIFS(#REF!,#REF!,AN$2,#REF!,AN$3,#REF!,$L137,#REF!,AN$1)
+SUMIFS(#REF!,#REF!,"Lấy",#REF!,AN$2,#REF!,AN$3,#REF!,AN$1,#REF!,$L137)</f>
        <v>#REF!</v>
      </c>
      <c r="AO137" s="333" t="e">
        <f>SUMIFS(#REF!,#REF!,AO$2,#REF!,AO$3,#REF!,$L137,#REF!,AO$1)
+SUMIFS(#REF!,#REF!,AO$2,#REF!,AO$3,#REF!,$L137,#REF!,AO$1)
+SUMIFS(#REF!,#REF!,"Lấy",#REF!,AO$2,#REF!,AO$3,#REF!,AO$1,#REF!,$L137)</f>
        <v>#REF!</v>
      </c>
      <c r="AP137" s="333" t="e">
        <f>SUMIFS(#REF!,#REF!,AP$2,#REF!,AP$3,#REF!,$L137,#REF!,AP$1)
+SUMIFS(#REF!,#REF!,AP$2,#REF!,AP$3,#REF!,$L137,#REF!,AP$1)
+SUMIFS(#REF!,#REF!,"Lấy",#REF!,AP$2,#REF!,AP$3,#REF!,AP$1,#REF!,$L137)</f>
        <v>#REF!</v>
      </c>
      <c r="AQ137" s="333" t="e">
        <f>SUMIFS(#REF!,#REF!,AQ$2,#REF!,AQ$3,#REF!,$L137,#REF!,AQ$1)
+SUMIFS(#REF!,#REF!,AQ$2,#REF!,AQ$3,#REF!,$L137,#REF!,AQ$1)
+SUMIFS(#REF!,#REF!,"Lấy",#REF!,AQ$2,#REF!,AQ$3,#REF!,AQ$1,#REF!,$L137)</f>
        <v>#REF!</v>
      </c>
      <c r="AR137" s="334" t="e">
        <f t="shared" si="17"/>
        <v>#REF!</v>
      </c>
      <c r="AT137" s="333" t="e">
        <f>SUMIFS(#REF!,#REF!,AT$2,#REF!,AT$3,#REF!,$L137,#REF!,AT$1)
+SUMIFS(#REF!,#REF!,AT$2,#REF!,AT$3,#REF!,$L137,#REF!,AT$1)
+SUMIFS(#REF!,#REF!,"Lấy",#REF!,AT$2,#REF!,AT$3,#REF!,AT$1,#REF!,$L137)</f>
        <v>#REF!</v>
      </c>
      <c r="AU137" s="333" t="e">
        <f>SUMIFS(#REF!,#REF!,AU$2,#REF!,AU$3,#REF!,$L137,#REF!,AU$1)
+SUMIFS(#REF!,#REF!,AU$2,#REF!,AU$3,#REF!,$L137,#REF!,AU$1)
+SUMIFS(#REF!,#REF!,"Lấy",#REF!,AU$2,#REF!,AU$3,#REF!,AU$1,#REF!,$L137)</f>
        <v>#REF!</v>
      </c>
      <c r="AV137" s="333" t="e">
        <f>SUMIFS(#REF!,#REF!,AV$2,#REF!,AV$3,#REF!,$L137,#REF!,AV$1)
+SUMIFS(#REF!,#REF!,AV$2,#REF!,AV$3,#REF!,$L137,#REF!,AV$1)
+SUMIFS(#REF!,#REF!,"Lấy",#REF!,AV$2,#REF!,AV$3,#REF!,AV$1,#REF!,$L137)</f>
        <v>#REF!</v>
      </c>
      <c r="AW137" s="333" t="e">
        <f>SUMIFS(#REF!,#REF!,AW$2,#REF!,AW$3,#REF!,$L137,#REF!,AW$1)
+SUMIFS(#REF!,#REF!,AW$2,#REF!,AW$3,#REF!,$L137,#REF!,AW$1)
+SUMIFS(#REF!,#REF!,"Lấy",#REF!,AW$2,#REF!,AW$3,#REF!,AW$1,#REF!,$L137)</f>
        <v>#REF!</v>
      </c>
      <c r="AX137" s="333" t="e">
        <f>SUMIFS(#REF!,#REF!,AX$2,#REF!,AX$3,#REF!,$L137,#REF!,AX$1)
+SUMIFS(#REF!,#REF!,AX$2,#REF!,AX$3,#REF!,$L137,#REF!,AX$1)
+SUMIFS(#REF!,#REF!,"Lấy",#REF!,AX$2,#REF!,AX$3,#REF!,AX$1,#REF!,$L137)</f>
        <v>#REF!</v>
      </c>
      <c r="AY137" s="333" t="e">
        <f>SUMIFS(#REF!,#REF!,AY$2,#REF!,AY$3,#REF!,$L137,#REF!,AY$1)
+SUMIFS(#REF!,#REF!,AY$2,#REF!,AY$3,#REF!,$L137,#REF!,AY$1)
+SUMIFS(#REF!,#REF!,"Lấy",#REF!,AY$2,#REF!,AY$3,#REF!,AY$1,#REF!,$L137)</f>
        <v>#REF!</v>
      </c>
      <c r="AZ137" s="333" t="e">
        <f>SUMIFS(#REF!,#REF!,AZ$2,#REF!,AZ$3,#REF!,$L137,#REF!,AZ$1)
+SUMIFS(#REF!,#REF!,AZ$2,#REF!,AZ$3,#REF!,$L137,#REF!,AZ$1)
+SUMIFS(#REF!,#REF!,"Lấy",#REF!,AZ$2,#REF!,AZ$3,#REF!,AZ$1,#REF!,$L137)</f>
        <v>#REF!</v>
      </c>
      <c r="BA137" s="333" t="e">
        <f>SUMIFS(#REF!,#REF!,BA$2,#REF!,BA$3,#REF!,$L137,#REF!,BA$1)
+SUMIFS(#REF!,#REF!,BA$2,#REF!,BA$3,#REF!,$L137,#REF!,BA$1)
+SUMIFS(#REF!,#REF!,"Lấy",#REF!,BA$2,#REF!,BA$3,#REF!,BA$1,#REF!,$L137)</f>
        <v>#REF!</v>
      </c>
      <c r="BB137" s="333" t="e">
        <f>SUMIFS(#REF!,#REF!,BB$2,#REF!,BB$3,#REF!,$L137,#REF!,BB$1)
+SUMIFS(#REF!,#REF!,BB$2,#REF!,BB$3,#REF!,$L137,#REF!,BB$1)
+SUMIFS(#REF!,#REF!,"Lấy",#REF!,BB$2,#REF!,BB$3,#REF!,BB$1,#REF!,$L137)</f>
        <v>#REF!</v>
      </c>
      <c r="BC137" s="333" t="e">
        <f>SUMIFS(#REF!,#REF!,BC$2,#REF!,BC$3,#REF!,$L137,#REF!,BC$1)
+SUMIFS(#REF!,#REF!,BC$2,#REF!,BC$3,#REF!,$L137,#REF!,BC$1)
+SUMIFS(#REF!,#REF!,"Lấy",#REF!,BC$2,#REF!,BC$3,#REF!,BC$1,#REF!,$L137)</f>
        <v>#REF!</v>
      </c>
      <c r="BD137" s="333" t="e">
        <f>SUMIFS(#REF!,#REF!,BD$2,#REF!,BD$3,#REF!,$L137,#REF!,BD$1)
+SUMIFS(#REF!,#REF!,BD$2,#REF!,BD$3,#REF!,$L137,#REF!,BD$1)
+SUMIFS(#REF!,#REF!,"Lấy",#REF!,BD$2,#REF!,BD$3,#REF!,BD$1,#REF!,$L137)</f>
        <v>#REF!</v>
      </c>
      <c r="BE137" s="333" t="e">
        <f>SUMIFS(#REF!,#REF!,BE$2,#REF!,BE$3,#REF!,$L137,#REF!,BE$1)
+SUMIFS(#REF!,#REF!,BE$2,#REF!,BE$3,#REF!,$L137,#REF!,BE$1)
+SUMIFS(#REF!,#REF!,"Lấy",#REF!,BE$2,#REF!,BE$3,#REF!,BE$1,#REF!,$L137)</f>
        <v>#REF!</v>
      </c>
      <c r="BF137" s="334" t="e">
        <f t="shared" si="18"/>
        <v>#REF!</v>
      </c>
      <c r="BH137" s="333" t="e">
        <f>SUMIFS(#REF!,#REF!,BH$2,#REF!,BH$3,#REF!,$L137,#REF!,BH$1)
+SUMIFS(#REF!,#REF!,BH$2,#REF!,BH$3,#REF!,$L137,#REF!,BH$1)
+SUMIFS(#REF!,#REF!,"Lấy",#REF!,BH$2,#REF!,BH$3,#REF!,BH$1,#REF!,$L137)</f>
        <v>#REF!</v>
      </c>
      <c r="BI137" s="333" t="e">
        <f>SUMIFS(#REF!,#REF!,BI$2,#REF!,BI$3,#REF!,$L137,#REF!,BI$1)
+SUMIFS(#REF!,#REF!,BI$2,#REF!,BI$3,#REF!,$L137,#REF!,BI$1)
+SUMIFS(#REF!,#REF!,"Lấy",#REF!,BI$2,#REF!,BI$3,#REF!,BI$1,#REF!,$L137)</f>
        <v>#REF!</v>
      </c>
      <c r="BJ137" s="333" t="e">
        <f>SUMIFS(#REF!,#REF!,BJ$2,#REF!,BJ$3,#REF!,$L137,#REF!,BJ$1)
+SUMIFS(#REF!,#REF!,BJ$2,#REF!,BJ$3,#REF!,$L137,#REF!,BJ$1)
+SUMIFS(#REF!,#REF!,"Lấy",#REF!,BJ$2,#REF!,BJ$3,#REF!,BJ$1,#REF!,$L137)</f>
        <v>#REF!</v>
      </c>
      <c r="BK137" s="333" t="e">
        <f>SUMIFS(#REF!,#REF!,BK$2,#REF!,BK$3,#REF!,$L137,#REF!,BK$1)
+SUMIFS(#REF!,#REF!,BK$2,#REF!,BK$3,#REF!,$L137,#REF!,BK$1)
+SUMIFS(#REF!,#REF!,"Lấy",#REF!,BK$2,#REF!,BK$3,#REF!,BK$1,#REF!,$L137)</f>
        <v>#REF!</v>
      </c>
      <c r="BL137" s="333" t="e">
        <f>SUMIFS(#REF!,#REF!,BL$2,#REF!,BL$3,#REF!,$L137,#REF!,BL$1)
+SUMIFS(#REF!,#REF!,BL$2,#REF!,BL$3,#REF!,$L137,#REF!,BL$1)
+SUMIFS(#REF!,#REF!,"Lấy",#REF!,BL$2,#REF!,BL$3,#REF!,BL$1,#REF!,$L137)</f>
        <v>#REF!</v>
      </c>
      <c r="BM137" s="333" t="e">
        <f>SUMIFS(#REF!,#REF!,BM$2,#REF!,BM$3,#REF!,$L137,#REF!,BM$1)
+SUMIFS(#REF!,#REF!,BM$2,#REF!,BM$3,#REF!,$L137,#REF!,BM$1)
+SUMIFS(#REF!,#REF!,"Lấy",#REF!,BM$2,#REF!,BM$3,#REF!,BM$1,#REF!,$L137)</f>
        <v>#REF!</v>
      </c>
      <c r="BN137" s="333" t="e">
        <f>SUMIFS(#REF!,#REF!,BN$2,#REF!,BN$3,#REF!,$L137,#REF!,BN$1)
+SUMIFS(#REF!,#REF!,BN$2,#REF!,BN$3,#REF!,$L137,#REF!,BN$1)
+SUMIFS(#REF!,#REF!,"Lấy",#REF!,BN$2,#REF!,BN$3,#REF!,BN$1,#REF!,$L137)</f>
        <v>#REF!</v>
      </c>
      <c r="BO137" s="333" t="e">
        <f>SUMIFS(#REF!,#REF!,BO$2,#REF!,BO$3,#REF!,$L137,#REF!,BO$1)
+SUMIFS(#REF!,#REF!,BO$2,#REF!,BO$3,#REF!,$L137,#REF!,BO$1)
+SUMIFS(#REF!,#REF!,"Lấy",#REF!,BO$2,#REF!,BO$3,#REF!,BO$1,#REF!,$L137)</f>
        <v>#REF!</v>
      </c>
      <c r="BP137" s="333" t="e">
        <f>SUMIFS(#REF!,#REF!,BP$2,#REF!,BP$3,#REF!,$L137,#REF!,BP$1)
+SUMIFS(#REF!,#REF!,BP$2,#REF!,BP$3,#REF!,$L137,#REF!,BP$1)
+SUMIFS(#REF!,#REF!,"Lấy",#REF!,BP$2,#REF!,BP$3,#REF!,BP$1,#REF!,$L137)</f>
        <v>#REF!</v>
      </c>
      <c r="BQ137" s="333" t="e">
        <f>SUMIFS(#REF!,#REF!,BQ$2,#REF!,BQ$3,#REF!,$L137,#REF!,BQ$1)
+SUMIFS(#REF!,#REF!,BQ$2,#REF!,BQ$3,#REF!,$L137,#REF!,BQ$1)
+SUMIFS(#REF!,#REF!,"Lấy",#REF!,BQ$2,#REF!,BQ$3,#REF!,BQ$1,#REF!,$L137)</f>
        <v>#REF!</v>
      </c>
      <c r="BR137" s="333" t="e">
        <f>SUMIFS(#REF!,#REF!,BR$2,#REF!,BR$3,#REF!,$L137,#REF!,BR$1)
+SUMIFS(#REF!,#REF!,BR$2,#REF!,BR$3,#REF!,$L137,#REF!,BR$1)
+SUMIFS(#REF!,#REF!,"Lấy",#REF!,BR$2,#REF!,BR$3,#REF!,BR$1,#REF!,$L137)</f>
        <v>#REF!</v>
      </c>
      <c r="BS137" s="333" t="e">
        <f>SUMIFS(#REF!,#REF!,BS$2,#REF!,BS$3,#REF!,$L137,#REF!,BS$1)
+SUMIFS(#REF!,#REF!,BS$2,#REF!,BS$3,#REF!,$L137,#REF!,BS$1)
+SUMIFS(#REF!,#REF!,"Lấy",#REF!,BS$2,#REF!,BS$3,#REF!,BS$1,#REF!,$L137)</f>
        <v>#REF!</v>
      </c>
      <c r="BT137" s="334" t="e">
        <f t="shared" si="19"/>
        <v>#REF!</v>
      </c>
      <c r="BV137" s="331">
        <v>9655017.6666666679</v>
      </c>
      <c r="BW137" s="331">
        <v>10231599.000000002</v>
      </c>
      <c r="BX137" s="331">
        <v>9793497</v>
      </c>
      <c r="BY137" s="331">
        <v>9488002</v>
      </c>
      <c r="BZ137" s="331">
        <v>9477464</v>
      </c>
      <c r="CA137" s="331">
        <v>9477464</v>
      </c>
      <c r="CB137" s="331">
        <v>9477464</v>
      </c>
      <c r="CC137" s="331">
        <v>9406231</v>
      </c>
      <c r="CD137" s="331">
        <v>9207050</v>
      </c>
      <c r="CE137" s="331">
        <v>8909606</v>
      </c>
      <c r="CF137" s="331">
        <v>8909606</v>
      </c>
      <c r="CG137" s="331">
        <v>8909606</v>
      </c>
      <c r="CH137" s="334">
        <f t="shared" si="20"/>
        <v>112942606.66666667</v>
      </c>
      <c r="CI137" s="377">
        <f t="shared" si="21"/>
        <v>-0.92243848217658164</v>
      </c>
      <c r="CJ137" s="331">
        <v>0</v>
      </c>
      <c r="CK137" s="331">
        <v>0</v>
      </c>
      <c r="CL137" s="331">
        <v>0</v>
      </c>
      <c r="CM137" s="331">
        <v>0</v>
      </c>
      <c r="CN137" s="331">
        <v>2920000</v>
      </c>
      <c r="CO137" s="333"/>
      <c r="CP137" s="333"/>
      <c r="CQ137" s="333"/>
      <c r="CR137" s="333"/>
      <c r="CS137" s="333"/>
      <c r="CT137" s="333"/>
      <c r="CU137" s="333"/>
      <c r="CV137" s="334">
        <f t="shared" si="22"/>
        <v>2920000</v>
      </c>
      <c r="CX137" s="1033"/>
    </row>
    <row r="138" spans="1:102" s="3" customFormat="1" ht="41.4" x14ac:dyDescent="0.25">
      <c r="A138" s="191"/>
      <c r="B138" s="212">
        <f>IF(C138=0,"",MAX($B$7:B137)+1)</f>
        <v>130</v>
      </c>
      <c r="C138" s="204">
        <v>6273002401</v>
      </c>
      <c r="D138" s="205" t="str">
        <f>_xlfn.XLOOKUP(C138,'COA_DTGroup_Update 20260428'!$C$410:$C$854,'COA_DTGroup_Update 20260428'!$A$410:$A$854,"")</f>
        <v>Chi phí công cụ, dụng cụ, thiết bị - phục vụ SX</v>
      </c>
      <c r="E138" s="205"/>
      <c r="F138" s="204" t="s">
        <v>917</v>
      </c>
      <c r="G138" s="205" t="s">
        <v>918</v>
      </c>
      <c r="H138" s="200">
        <f>VLOOKUP(C138,'COA_DTGroup_Update 20260428'!C:D,2,0)</f>
        <v>627</v>
      </c>
      <c r="I138" s="200">
        <v>56</v>
      </c>
      <c r="J138" s="201" t="s">
        <v>139</v>
      </c>
      <c r="K138" s="223" t="s">
        <v>226</v>
      </c>
      <c r="L138" s="286" t="s">
        <v>584</v>
      </c>
      <c r="M138" s="289" t="s">
        <v>2283</v>
      </c>
      <c r="N138" s="284"/>
      <c r="O138" s="284" t="s">
        <v>584</v>
      </c>
      <c r="P138" s="1" t="b">
        <v>1</v>
      </c>
      <c r="R138" s="335" t="e">
        <f>SUMIFS(#REF!,#REF!,R$2,#REF!,R$3,#REF!,$L138,#REF!,R$1)
+SUMIFS(#REF!,#REF!,R$2,#REF!,R$3,#REF!,$L138,#REF!,R$1)
+SUMIFS(#REF!,#REF!,"Lấy",#REF!,R$2,#REF!,R$3,#REF!,R$1,#REF!,$L138)</f>
        <v>#REF!</v>
      </c>
      <c r="S138" s="335" t="e">
        <f>SUMIFS(#REF!,#REF!,S$2,#REF!,S$3,#REF!,$L138,#REF!,S$1)
+SUMIFS(#REF!,#REF!,S$2,#REF!,S$3,#REF!,$L138,#REF!,S$1)
+SUMIFS(#REF!,#REF!,"Lấy",#REF!,S$2,#REF!,S$3,#REF!,S$1,#REF!,$L138)</f>
        <v>#REF!</v>
      </c>
      <c r="T138" s="335" t="e">
        <f>SUMIFS(#REF!,#REF!,T$2,#REF!,T$3,#REF!,$L138,#REF!,T$1)
+SUMIFS(#REF!,#REF!,T$2,#REF!,T$3,#REF!,$L138,#REF!,T$1)
+SUMIFS(#REF!,#REF!,"Lấy",#REF!,T$2,#REF!,T$3,#REF!,T$1,#REF!,$L138)</f>
        <v>#REF!</v>
      </c>
      <c r="U138" s="335" t="e">
        <f>SUMIFS(#REF!,#REF!,U$2,#REF!,U$3,#REF!,$L138,#REF!,U$1)
+SUMIFS(#REF!,#REF!,U$2,#REF!,U$3,#REF!,$L138,#REF!,U$1)
+SUMIFS(#REF!,#REF!,"Lấy",#REF!,U$2,#REF!,U$3,#REF!,U$1,#REF!,$L138)</f>
        <v>#REF!</v>
      </c>
      <c r="V138" s="335" t="e">
        <f>SUMIFS(#REF!,#REF!,V$2,#REF!,V$3,#REF!,$L138,#REF!,V$1)
+SUMIFS(#REF!,#REF!,V$2,#REF!,V$3,#REF!,$L138,#REF!,V$1)
+SUMIFS(#REF!,#REF!,"Lấy",#REF!,V$2,#REF!,V$3,#REF!,V$1,#REF!,$L138)</f>
        <v>#REF!</v>
      </c>
      <c r="W138" s="335" t="e">
        <f>SUMIFS(#REF!,#REF!,W$2,#REF!,W$3,#REF!,$L138,#REF!,W$1)
+SUMIFS(#REF!,#REF!,W$2,#REF!,W$3,#REF!,$L138,#REF!,W$1)
+SUMIFS(#REF!,#REF!,"Lấy",#REF!,W$2,#REF!,W$3,#REF!,W$1,#REF!,$L138)</f>
        <v>#REF!</v>
      </c>
      <c r="X138" s="335" t="e">
        <f>SUMIFS(#REF!,#REF!,X$2,#REF!,X$3,#REF!,$L138,#REF!,X$1)
+SUMIFS(#REF!,#REF!,X$2,#REF!,X$3,#REF!,$L138,#REF!,X$1)
+SUMIFS(#REF!,#REF!,"Lấy",#REF!,X$2,#REF!,X$3,#REF!,X$1,#REF!,$L138)</f>
        <v>#REF!</v>
      </c>
      <c r="Y138" s="335" t="e">
        <f>SUMIFS(#REF!,#REF!,Y$2,#REF!,Y$3,#REF!,$L138,#REF!,Y$1)
+SUMIFS(#REF!,#REF!,Y$2,#REF!,Y$3,#REF!,$L138,#REF!,Y$1)
+SUMIFS(#REF!,#REF!,"Lấy",#REF!,Y$2,#REF!,Y$3,#REF!,Y$1,#REF!,$L138)</f>
        <v>#REF!</v>
      </c>
      <c r="Z138" s="335" t="e">
        <f>SUMIFS(#REF!,#REF!,Z$2,#REF!,Z$3,#REF!,$L138,#REF!,Z$1)
+SUMIFS(#REF!,#REF!,Z$2,#REF!,Z$3,#REF!,$L138,#REF!,Z$1)
+SUMIFS(#REF!,#REF!,"Lấy",#REF!,Z$2,#REF!,Z$3,#REF!,Z$1,#REF!,$L138)</f>
        <v>#REF!</v>
      </c>
      <c r="AA138" s="335" t="e">
        <f>SUMIFS(#REF!,#REF!,AA$2,#REF!,AA$3,#REF!,$L138,#REF!,AA$1)
+SUMIFS(#REF!,#REF!,AA$2,#REF!,AA$3,#REF!,$L138,#REF!,AA$1)
+SUMIFS(#REF!,#REF!,"Lấy",#REF!,AA$2,#REF!,AA$3,#REF!,AA$1,#REF!,$L138)</f>
        <v>#REF!</v>
      </c>
      <c r="AB138" s="335" t="e">
        <f>SUMIFS(#REF!,#REF!,AB$2,#REF!,AB$3,#REF!,$L138,#REF!,AB$1)
+SUMIFS(#REF!,#REF!,AB$2,#REF!,AB$3,#REF!,$L138,#REF!,AB$1)
+SUMIFS(#REF!,#REF!,"Lấy",#REF!,AB$2,#REF!,AB$3,#REF!,AB$1,#REF!,$L138)</f>
        <v>#REF!</v>
      </c>
      <c r="AC138" s="335" t="e">
        <f>SUMIFS(#REF!,#REF!,AC$2,#REF!,AC$3,#REF!,$L138,#REF!,AC$1)
+SUMIFS(#REF!,#REF!,AC$2,#REF!,AC$3,#REF!,$L138,#REF!,AC$1)
+SUMIFS(#REF!,#REF!,"Lấy",#REF!,AC$2,#REF!,AC$3,#REF!,AC$1,#REF!,$L138)</f>
        <v>#REF!</v>
      </c>
      <c r="AD138" s="336" t="e">
        <f t="shared" si="16"/>
        <v>#REF!</v>
      </c>
      <c r="AF138" s="335" t="e">
        <f>SUMIFS(#REF!,#REF!,AF$2,#REF!,AF$3,#REF!,$L138,#REF!,AF$1)
+SUMIFS(#REF!,#REF!,AF$2,#REF!,AF$3,#REF!,$L138,#REF!,AF$1)
+SUMIFS(#REF!,#REF!,"Lấy",#REF!,AF$2,#REF!,AF$3,#REF!,AF$1,#REF!,$L138)</f>
        <v>#REF!</v>
      </c>
      <c r="AG138" s="335" t="e">
        <f>SUMIFS(#REF!,#REF!,AG$2,#REF!,AG$3,#REF!,$L138,#REF!,AG$1)
+SUMIFS(#REF!,#REF!,AG$2,#REF!,AG$3,#REF!,$L138,#REF!,AG$1)
+SUMIFS(#REF!,#REF!,"Lấy",#REF!,AG$2,#REF!,AG$3,#REF!,AG$1,#REF!,$L138)</f>
        <v>#REF!</v>
      </c>
      <c r="AH138" s="335" t="e">
        <f>SUMIFS(#REF!,#REF!,AH$2,#REF!,AH$3,#REF!,$L138,#REF!,AH$1)
+SUMIFS(#REF!,#REF!,AH$2,#REF!,AH$3,#REF!,$L138,#REF!,AH$1)
+SUMIFS(#REF!,#REF!,"Lấy",#REF!,AH$2,#REF!,AH$3,#REF!,AH$1,#REF!,$L138)</f>
        <v>#REF!</v>
      </c>
      <c r="AI138" s="335" t="e">
        <f>SUMIFS(#REF!,#REF!,AI$2,#REF!,AI$3,#REF!,$L138,#REF!,AI$1)
+SUMIFS(#REF!,#REF!,AI$2,#REF!,AI$3,#REF!,$L138,#REF!,AI$1)
+SUMIFS(#REF!,#REF!,"Lấy",#REF!,AI$2,#REF!,AI$3,#REF!,AI$1,#REF!,$L138)</f>
        <v>#REF!</v>
      </c>
      <c r="AJ138" s="335" t="e">
        <f>SUMIFS(#REF!,#REF!,AJ$2,#REF!,AJ$3,#REF!,$L138,#REF!,AJ$1)
+SUMIFS(#REF!,#REF!,AJ$2,#REF!,AJ$3,#REF!,$L138,#REF!,AJ$1)
+SUMIFS(#REF!,#REF!,"Lấy",#REF!,AJ$2,#REF!,AJ$3,#REF!,AJ$1,#REF!,$L138)</f>
        <v>#REF!</v>
      </c>
      <c r="AK138" s="335" t="e">
        <f>SUMIFS(#REF!,#REF!,AK$2,#REF!,AK$3,#REF!,$L138,#REF!,AK$1)
+SUMIFS(#REF!,#REF!,AK$2,#REF!,AK$3,#REF!,$L138,#REF!,AK$1)
+SUMIFS(#REF!,#REF!,"Lấy",#REF!,AK$2,#REF!,AK$3,#REF!,AK$1,#REF!,$L138)</f>
        <v>#REF!</v>
      </c>
      <c r="AL138" s="335" t="e">
        <f>SUMIFS(#REF!,#REF!,AL$2,#REF!,AL$3,#REF!,$L138,#REF!,AL$1)
+SUMIFS(#REF!,#REF!,AL$2,#REF!,AL$3,#REF!,$L138,#REF!,AL$1)
+SUMIFS(#REF!,#REF!,"Lấy",#REF!,AL$2,#REF!,AL$3,#REF!,AL$1,#REF!,$L138)</f>
        <v>#REF!</v>
      </c>
      <c r="AM138" s="335" t="e">
        <f>SUMIFS(#REF!,#REF!,AM$2,#REF!,AM$3,#REF!,$L138,#REF!,AM$1)
+SUMIFS(#REF!,#REF!,AM$2,#REF!,AM$3,#REF!,$L138,#REF!,AM$1)
+SUMIFS(#REF!,#REF!,"Lấy",#REF!,AM$2,#REF!,AM$3,#REF!,AM$1,#REF!,$L138)</f>
        <v>#REF!</v>
      </c>
      <c r="AN138" s="335" t="e">
        <f>SUMIFS(#REF!,#REF!,AN$2,#REF!,AN$3,#REF!,$L138,#REF!,AN$1)
+SUMIFS(#REF!,#REF!,AN$2,#REF!,AN$3,#REF!,$L138,#REF!,AN$1)
+SUMIFS(#REF!,#REF!,"Lấy",#REF!,AN$2,#REF!,AN$3,#REF!,AN$1,#REF!,$L138)</f>
        <v>#REF!</v>
      </c>
      <c r="AO138" s="335" t="e">
        <f>SUMIFS(#REF!,#REF!,AO$2,#REF!,AO$3,#REF!,$L138,#REF!,AO$1)
+SUMIFS(#REF!,#REF!,AO$2,#REF!,AO$3,#REF!,$L138,#REF!,AO$1)
+SUMIFS(#REF!,#REF!,"Lấy",#REF!,AO$2,#REF!,AO$3,#REF!,AO$1,#REF!,$L138)</f>
        <v>#REF!</v>
      </c>
      <c r="AP138" s="335" t="e">
        <f>SUMIFS(#REF!,#REF!,AP$2,#REF!,AP$3,#REF!,$L138,#REF!,AP$1)
+SUMIFS(#REF!,#REF!,AP$2,#REF!,AP$3,#REF!,$L138,#REF!,AP$1)
+SUMIFS(#REF!,#REF!,"Lấy",#REF!,AP$2,#REF!,AP$3,#REF!,AP$1,#REF!,$L138)</f>
        <v>#REF!</v>
      </c>
      <c r="AQ138" s="335" t="e">
        <f>SUMIFS(#REF!,#REF!,AQ$2,#REF!,AQ$3,#REF!,$L138,#REF!,AQ$1)
+SUMIFS(#REF!,#REF!,AQ$2,#REF!,AQ$3,#REF!,$L138,#REF!,AQ$1)
+SUMIFS(#REF!,#REF!,"Lấy",#REF!,AQ$2,#REF!,AQ$3,#REF!,AQ$1,#REF!,$L138)</f>
        <v>#REF!</v>
      </c>
      <c r="AR138" s="336" t="e">
        <f t="shared" si="17"/>
        <v>#REF!</v>
      </c>
      <c r="AT138" s="335" t="e">
        <f>SUMIFS(#REF!,#REF!,AT$2,#REF!,AT$3,#REF!,$L138,#REF!,AT$1)
+SUMIFS(#REF!,#REF!,AT$2,#REF!,AT$3,#REF!,$L138,#REF!,AT$1)
+SUMIFS(#REF!,#REF!,"Lấy",#REF!,AT$2,#REF!,AT$3,#REF!,AT$1,#REF!,$L138)</f>
        <v>#REF!</v>
      </c>
      <c r="AU138" s="335" t="e">
        <f>SUMIFS(#REF!,#REF!,AU$2,#REF!,AU$3,#REF!,$L138,#REF!,AU$1)
+SUMIFS(#REF!,#REF!,AU$2,#REF!,AU$3,#REF!,$L138,#REF!,AU$1)
+SUMIFS(#REF!,#REF!,"Lấy",#REF!,AU$2,#REF!,AU$3,#REF!,AU$1,#REF!,$L138)</f>
        <v>#REF!</v>
      </c>
      <c r="AV138" s="335" t="e">
        <f>SUMIFS(#REF!,#REF!,AV$2,#REF!,AV$3,#REF!,$L138,#REF!,AV$1)
+SUMIFS(#REF!,#REF!,AV$2,#REF!,AV$3,#REF!,$L138,#REF!,AV$1)
+SUMIFS(#REF!,#REF!,"Lấy",#REF!,AV$2,#REF!,AV$3,#REF!,AV$1,#REF!,$L138)</f>
        <v>#REF!</v>
      </c>
      <c r="AW138" s="335" t="e">
        <f>SUMIFS(#REF!,#REF!,AW$2,#REF!,AW$3,#REF!,$L138,#REF!,AW$1)
+SUMIFS(#REF!,#REF!,AW$2,#REF!,AW$3,#REF!,$L138,#REF!,AW$1)
+SUMIFS(#REF!,#REF!,"Lấy",#REF!,AW$2,#REF!,AW$3,#REF!,AW$1,#REF!,$L138)</f>
        <v>#REF!</v>
      </c>
      <c r="AX138" s="335" t="e">
        <f>SUMIFS(#REF!,#REF!,AX$2,#REF!,AX$3,#REF!,$L138,#REF!,AX$1)
+SUMIFS(#REF!,#REF!,AX$2,#REF!,AX$3,#REF!,$L138,#REF!,AX$1)
+SUMIFS(#REF!,#REF!,"Lấy",#REF!,AX$2,#REF!,AX$3,#REF!,AX$1,#REF!,$L138)</f>
        <v>#REF!</v>
      </c>
      <c r="AY138" s="335" t="e">
        <f>SUMIFS(#REF!,#REF!,AY$2,#REF!,AY$3,#REF!,$L138,#REF!,AY$1)
+SUMIFS(#REF!,#REF!,AY$2,#REF!,AY$3,#REF!,$L138,#REF!,AY$1)
+SUMIFS(#REF!,#REF!,"Lấy",#REF!,AY$2,#REF!,AY$3,#REF!,AY$1,#REF!,$L138)</f>
        <v>#REF!</v>
      </c>
      <c r="AZ138" s="335" t="e">
        <f>SUMIFS(#REF!,#REF!,AZ$2,#REF!,AZ$3,#REF!,$L138,#REF!,AZ$1)
+SUMIFS(#REF!,#REF!,AZ$2,#REF!,AZ$3,#REF!,$L138,#REF!,AZ$1)
+SUMIFS(#REF!,#REF!,"Lấy",#REF!,AZ$2,#REF!,AZ$3,#REF!,AZ$1,#REF!,$L138)</f>
        <v>#REF!</v>
      </c>
      <c r="BA138" s="335" t="e">
        <f>SUMIFS(#REF!,#REF!,BA$2,#REF!,BA$3,#REF!,$L138,#REF!,BA$1)
+SUMIFS(#REF!,#REF!,BA$2,#REF!,BA$3,#REF!,$L138,#REF!,BA$1)
+SUMIFS(#REF!,#REF!,"Lấy",#REF!,BA$2,#REF!,BA$3,#REF!,BA$1,#REF!,$L138)</f>
        <v>#REF!</v>
      </c>
      <c r="BB138" s="335" t="e">
        <f>SUMIFS(#REF!,#REF!,BB$2,#REF!,BB$3,#REF!,$L138,#REF!,BB$1)
+SUMIFS(#REF!,#REF!,BB$2,#REF!,BB$3,#REF!,$L138,#REF!,BB$1)
+SUMIFS(#REF!,#REF!,"Lấy",#REF!,BB$2,#REF!,BB$3,#REF!,BB$1,#REF!,$L138)</f>
        <v>#REF!</v>
      </c>
      <c r="BC138" s="335" t="e">
        <f>SUMIFS(#REF!,#REF!,BC$2,#REF!,BC$3,#REF!,$L138,#REF!,BC$1)
+SUMIFS(#REF!,#REF!,BC$2,#REF!,BC$3,#REF!,$L138,#REF!,BC$1)
+SUMIFS(#REF!,#REF!,"Lấy",#REF!,BC$2,#REF!,BC$3,#REF!,BC$1,#REF!,$L138)</f>
        <v>#REF!</v>
      </c>
      <c r="BD138" s="335" t="e">
        <f>SUMIFS(#REF!,#REF!,BD$2,#REF!,BD$3,#REF!,$L138,#REF!,BD$1)
+SUMIFS(#REF!,#REF!,BD$2,#REF!,BD$3,#REF!,$L138,#REF!,BD$1)
+SUMIFS(#REF!,#REF!,"Lấy",#REF!,BD$2,#REF!,BD$3,#REF!,BD$1,#REF!,$L138)</f>
        <v>#REF!</v>
      </c>
      <c r="BE138" s="335" t="e">
        <f>SUMIFS(#REF!,#REF!,BE$2,#REF!,BE$3,#REF!,$L138,#REF!,BE$1)
+SUMIFS(#REF!,#REF!,BE$2,#REF!,BE$3,#REF!,$L138,#REF!,BE$1)
+SUMIFS(#REF!,#REF!,"Lấy",#REF!,BE$2,#REF!,BE$3,#REF!,BE$1,#REF!,$L138)</f>
        <v>#REF!</v>
      </c>
      <c r="BF138" s="336" t="e">
        <f t="shared" si="18"/>
        <v>#REF!</v>
      </c>
      <c r="BH138" s="335" t="e">
        <f>SUMIFS(#REF!,#REF!,BH$2,#REF!,BH$3,#REF!,$L138,#REF!,BH$1)
+SUMIFS(#REF!,#REF!,BH$2,#REF!,BH$3,#REF!,$L138,#REF!,BH$1)
+SUMIFS(#REF!,#REF!,"Lấy",#REF!,BH$2,#REF!,BH$3,#REF!,BH$1,#REF!,$L138)</f>
        <v>#REF!</v>
      </c>
      <c r="BI138" s="335" t="e">
        <f>SUMIFS(#REF!,#REF!,BI$2,#REF!,BI$3,#REF!,$L138,#REF!,BI$1)
+SUMIFS(#REF!,#REF!,BI$2,#REF!,BI$3,#REF!,$L138,#REF!,BI$1)
+SUMIFS(#REF!,#REF!,"Lấy",#REF!,BI$2,#REF!,BI$3,#REF!,BI$1,#REF!,$L138)</f>
        <v>#REF!</v>
      </c>
      <c r="BJ138" s="335" t="e">
        <f>SUMIFS(#REF!,#REF!,BJ$2,#REF!,BJ$3,#REF!,$L138,#REF!,BJ$1)
+SUMIFS(#REF!,#REF!,BJ$2,#REF!,BJ$3,#REF!,$L138,#REF!,BJ$1)
+SUMIFS(#REF!,#REF!,"Lấy",#REF!,BJ$2,#REF!,BJ$3,#REF!,BJ$1,#REF!,$L138)</f>
        <v>#REF!</v>
      </c>
      <c r="BK138" s="335" t="e">
        <f>SUMIFS(#REF!,#REF!,BK$2,#REF!,BK$3,#REF!,$L138,#REF!,BK$1)
+SUMIFS(#REF!,#REF!,BK$2,#REF!,BK$3,#REF!,$L138,#REF!,BK$1)
+SUMIFS(#REF!,#REF!,"Lấy",#REF!,BK$2,#REF!,BK$3,#REF!,BK$1,#REF!,$L138)</f>
        <v>#REF!</v>
      </c>
      <c r="BL138" s="335" t="e">
        <f>SUMIFS(#REF!,#REF!,BL$2,#REF!,BL$3,#REF!,$L138,#REF!,BL$1)
+SUMIFS(#REF!,#REF!,BL$2,#REF!,BL$3,#REF!,$L138,#REF!,BL$1)
+SUMIFS(#REF!,#REF!,"Lấy",#REF!,BL$2,#REF!,BL$3,#REF!,BL$1,#REF!,$L138)</f>
        <v>#REF!</v>
      </c>
      <c r="BM138" s="335" t="e">
        <f>SUMIFS(#REF!,#REF!,BM$2,#REF!,BM$3,#REF!,$L138,#REF!,BM$1)
+SUMIFS(#REF!,#REF!,BM$2,#REF!,BM$3,#REF!,$L138,#REF!,BM$1)
+SUMIFS(#REF!,#REF!,"Lấy",#REF!,BM$2,#REF!,BM$3,#REF!,BM$1,#REF!,$L138)</f>
        <v>#REF!</v>
      </c>
      <c r="BN138" s="335" t="e">
        <f>SUMIFS(#REF!,#REF!,BN$2,#REF!,BN$3,#REF!,$L138,#REF!,BN$1)
+SUMIFS(#REF!,#REF!,BN$2,#REF!,BN$3,#REF!,$L138,#REF!,BN$1)
+SUMIFS(#REF!,#REF!,"Lấy",#REF!,BN$2,#REF!,BN$3,#REF!,BN$1,#REF!,$L138)</f>
        <v>#REF!</v>
      </c>
      <c r="BO138" s="335" t="e">
        <f>SUMIFS(#REF!,#REF!,BO$2,#REF!,BO$3,#REF!,$L138,#REF!,BO$1)
+SUMIFS(#REF!,#REF!,BO$2,#REF!,BO$3,#REF!,$L138,#REF!,BO$1)
+SUMIFS(#REF!,#REF!,"Lấy",#REF!,BO$2,#REF!,BO$3,#REF!,BO$1,#REF!,$L138)</f>
        <v>#REF!</v>
      </c>
      <c r="BP138" s="335" t="e">
        <f>SUMIFS(#REF!,#REF!,BP$2,#REF!,BP$3,#REF!,$L138,#REF!,BP$1)
+SUMIFS(#REF!,#REF!,BP$2,#REF!,BP$3,#REF!,$L138,#REF!,BP$1)
+SUMIFS(#REF!,#REF!,"Lấy",#REF!,BP$2,#REF!,BP$3,#REF!,BP$1,#REF!,$L138)</f>
        <v>#REF!</v>
      </c>
      <c r="BQ138" s="335" t="e">
        <f>SUMIFS(#REF!,#REF!,BQ$2,#REF!,BQ$3,#REF!,$L138,#REF!,BQ$1)
+SUMIFS(#REF!,#REF!,BQ$2,#REF!,BQ$3,#REF!,$L138,#REF!,BQ$1)
+SUMIFS(#REF!,#REF!,"Lấy",#REF!,BQ$2,#REF!,BQ$3,#REF!,BQ$1,#REF!,$L138)</f>
        <v>#REF!</v>
      </c>
      <c r="BR138" s="335" t="e">
        <f>SUMIFS(#REF!,#REF!,BR$2,#REF!,BR$3,#REF!,$L138,#REF!,BR$1)
+SUMIFS(#REF!,#REF!,BR$2,#REF!,BR$3,#REF!,$L138,#REF!,BR$1)
+SUMIFS(#REF!,#REF!,"Lấy",#REF!,BR$2,#REF!,BR$3,#REF!,BR$1,#REF!,$L138)</f>
        <v>#REF!</v>
      </c>
      <c r="BS138" s="335" t="e">
        <f>SUMIFS(#REF!,#REF!,BS$2,#REF!,BS$3,#REF!,$L138,#REF!,BS$1)
+SUMIFS(#REF!,#REF!,BS$2,#REF!,BS$3,#REF!,$L138,#REF!,BS$1)
+SUMIFS(#REF!,#REF!,"Lấy",#REF!,BS$2,#REF!,BS$3,#REF!,BS$1,#REF!,$L138)</f>
        <v>#REF!</v>
      </c>
      <c r="BT138" s="336" t="e">
        <f t="shared" si="19"/>
        <v>#REF!</v>
      </c>
      <c r="BV138" s="331">
        <v>0</v>
      </c>
      <c r="BW138" s="331">
        <v>0</v>
      </c>
      <c r="BX138" s="331">
        <v>0</v>
      </c>
      <c r="BY138" s="331">
        <v>0</v>
      </c>
      <c r="BZ138" s="331">
        <v>0</v>
      </c>
      <c r="CA138" s="331">
        <v>0</v>
      </c>
      <c r="CB138" s="331">
        <v>0</v>
      </c>
      <c r="CC138" s="331">
        <v>0</v>
      </c>
      <c r="CD138" s="331">
        <v>0</v>
      </c>
      <c r="CE138" s="331">
        <v>0</v>
      </c>
      <c r="CF138" s="331">
        <v>0</v>
      </c>
      <c r="CG138" s="331">
        <v>0</v>
      </c>
      <c r="CH138" s="336">
        <f t="shared" si="20"/>
        <v>0</v>
      </c>
      <c r="CI138" s="377">
        <f t="shared" si="21"/>
        <v>0</v>
      </c>
      <c r="CJ138" s="331">
        <v>2555852</v>
      </c>
      <c r="CK138" s="331">
        <v>2555852</v>
      </c>
      <c r="CL138" s="331">
        <v>2555852</v>
      </c>
      <c r="CM138" s="331">
        <v>2880852</v>
      </c>
      <c r="CN138" s="331">
        <v>3205852</v>
      </c>
      <c r="CO138" s="335"/>
      <c r="CP138" s="335"/>
      <c r="CQ138" s="335"/>
      <c r="CR138" s="335"/>
      <c r="CS138" s="335"/>
      <c r="CT138" s="335"/>
      <c r="CU138" s="335"/>
      <c r="CV138" s="336">
        <f t="shared" si="22"/>
        <v>13754260</v>
      </c>
      <c r="CX138" s="1033"/>
    </row>
    <row r="139" spans="1:102" s="3" customFormat="1" ht="41.4" x14ac:dyDescent="0.25">
      <c r="A139" s="191"/>
      <c r="B139" s="212">
        <f>IF(C139=0,"",MAX($B$7:B138)+1)</f>
        <v>131</v>
      </c>
      <c r="C139" s="204">
        <v>6273002402</v>
      </c>
      <c r="D139" s="205" t="str">
        <f>_xlfn.XLOOKUP(C139,'COA_DTGroup_Update 20260428'!$C$410:$C$854,'COA_DTGroup_Update 20260428'!$A$410:$A$854,"")</f>
        <v>CP CCDC, thiết bị - phục vụ quản lý</v>
      </c>
      <c r="E139" s="205"/>
      <c r="F139" s="204" t="s">
        <v>919</v>
      </c>
      <c r="G139" s="205" t="s">
        <v>918</v>
      </c>
      <c r="H139" s="200">
        <f>VLOOKUP(C139,'COA_DTGroup_Update 20260428'!C:D,2,0)</f>
        <v>627</v>
      </c>
      <c r="I139" s="200">
        <v>56</v>
      </c>
      <c r="J139" s="201" t="s">
        <v>139</v>
      </c>
      <c r="K139" s="223" t="s">
        <v>226</v>
      </c>
      <c r="L139" s="286" t="s">
        <v>663</v>
      </c>
      <c r="M139" s="289" t="s">
        <v>2283</v>
      </c>
      <c r="N139" s="284"/>
      <c r="O139" s="284" t="s">
        <v>663</v>
      </c>
      <c r="P139" s="1" t="b">
        <v>1</v>
      </c>
      <c r="R139" s="335" t="e">
        <f>SUMIFS(#REF!,#REF!,R$2,#REF!,R$3,#REF!,$L139,#REF!,R$1)
+SUMIFS(#REF!,#REF!,R$2,#REF!,R$3,#REF!,$L139,#REF!,R$1)
+SUMIFS(#REF!,#REF!,"Lấy",#REF!,R$2,#REF!,R$3,#REF!,R$1,#REF!,$L139)</f>
        <v>#REF!</v>
      </c>
      <c r="S139" s="335" t="e">
        <f>SUMIFS(#REF!,#REF!,S$2,#REF!,S$3,#REF!,$L139,#REF!,S$1)
+SUMIFS(#REF!,#REF!,S$2,#REF!,S$3,#REF!,$L139,#REF!,S$1)
+SUMIFS(#REF!,#REF!,"Lấy",#REF!,S$2,#REF!,S$3,#REF!,S$1,#REF!,$L139)</f>
        <v>#REF!</v>
      </c>
      <c r="T139" s="335" t="e">
        <f>SUMIFS(#REF!,#REF!,T$2,#REF!,T$3,#REF!,$L139,#REF!,T$1)
+SUMIFS(#REF!,#REF!,T$2,#REF!,T$3,#REF!,$L139,#REF!,T$1)
+SUMIFS(#REF!,#REF!,"Lấy",#REF!,T$2,#REF!,T$3,#REF!,T$1,#REF!,$L139)</f>
        <v>#REF!</v>
      </c>
      <c r="U139" s="335" t="e">
        <f>SUMIFS(#REF!,#REF!,U$2,#REF!,U$3,#REF!,$L139,#REF!,U$1)
+SUMIFS(#REF!,#REF!,U$2,#REF!,U$3,#REF!,$L139,#REF!,U$1)
+SUMIFS(#REF!,#REF!,"Lấy",#REF!,U$2,#REF!,U$3,#REF!,U$1,#REF!,$L139)</f>
        <v>#REF!</v>
      </c>
      <c r="V139" s="335" t="e">
        <f>SUMIFS(#REF!,#REF!,V$2,#REF!,V$3,#REF!,$L139,#REF!,V$1)
+SUMIFS(#REF!,#REF!,V$2,#REF!,V$3,#REF!,$L139,#REF!,V$1)
+SUMIFS(#REF!,#REF!,"Lấy",#REF!,V$2,#REF!,V$3,#REF!,V$1,#REF!,$L139)</f>
        <v>#REF!</v>
      </c>
      <c r="W139" s="335" t="e">
        <f>SUMIFS(#REF!,#REF!,W$2,#REF!,W$3,#REF!,$L139,#REF!,W$1)
+SUMIFS(#REF!,#REF!,W$2,#REF!,W$3,#REF!,$L139,#REF!,W$1)
+SUMIFS(#REF!,#REF!,"Lấy",#REF!,W$2,#REF!,W$3,#REF!,W$1,#REF!,$L139)</f>
        <v>#REF!</v>
      </c>
      <c r="X139" s="335" t="e">
        <f>SUMIFS(#REF!,#REF!,X$2,#REF!,X$3,#REF!,$L139,#REF!,X$1)
+SUMIFS(#REF!,#REF!,X$2,#REF!,X$3,#REF!,$L139,#REF!,X$1)
+SUMIFS(#REF!,#REF!,"Lấy",#REF!,X$2,#REF!,X$3,#REF!,X$1,#REF!,$L139)</f>
        <v>#REF!</v>
      </c>
      <c r="Y139" s="335" t="e">
        <f>SUMIFS(#REF!,#REF!,Y$2,#REF!,Y$3,#REF!,$L139,#REF!,Y$1)
+SUMIFS(#REF!,#REF!,Y$2,#REF!,Y$3,#REF!,$L139,#REF!,Y$1)
+SUMIFS(#REF!,#REF!,"Lấy",#REF!,Y$2,#REF!,Y$3,#REF!,Y$1,#REF!,$L139)</f>
        <v>#REF!</v>
      </c>
      <c r="Z139" s="335" t="e">
        <f>SUMIFS(#REF!,#REF!,Z$2,#REF!,Z$3,#REF!,$L139,#REF!,Z$1)
+SUMIFS(#REF!,#REF!,Z$2,#REF!,Z$3,#REF!,$L139,#REF!,Z$1)
+SUMIFS(#REF!,#REF!,"Lấy",#REF!,Z$2,#REF!,Z$3,#REF!,Z$1,#REF!,$L139)</f>
        <v>#REF!</v>
      </c>
      <c r="AA139" s="335" t="e">
        <f>SUMIFS(#REF!,#REF!,AA$2,#REF!,AA$3,#REF!,$L139,#REF!,AA$1)
+SUMIFS(#REF!,#REF!,AA$2,#REF!,AA$3,#REF!,$L139,#REF!,AA$1)
+SUMIFS(#REF!,#REF!,"Lấy",#REF!,AA$2,#REF!,AA$3,#REF!,AA$1,#REF!,$L139)</f>
        <v>#REF!</v>
      </c>
      <c r="AB139" s="335" t="e">
        <f>SUMIFS(#REF!,#REF!,AB$2,#REF!,AB$3,#REF!,$L139,#REF!,AB$1)
+SUMIFS(#REF!,#REF!,AB$2,#REF!,AB$3,#REF!,$L139,#REF!,AB$1)
+SUMIFS(#REF!,#REF!,"Lấy",#REF!,AB$2,#REF!,AB$3,#REF!,AB$1,#REF!,$L139)</f>
        <v>#REF!</v>
      </c>
      <c r="AC139" s="335" t="e">
        <f>SUMIFS(#REF!,#REF!,AC$2,#REF!,AC$3,#REF!,$L139,#REF!,AC$1)
+SUMIFS(#REF!,#REF!,AC$2,#REF!,AC$3,#REF!,$L139,#REF!,AC$1)
+SUMIFS(#REF!,#REF!,"Lấy",#REF!,AC$2,#REF!,AC$3,#REF!,AC$1,#REF!,$L139)</f>
        <v>#REF!</v>
      </c>
      <c r="AD139" s="336" t="e">
        <f t="shared" si="16"/>
        <v>#REF!</v>
      </c>
      <c r="AF139" s="335" t="e">
        <f>SUMIFS(#REF!,#REF!,AF$2,#REF!,AF$3,#REF!,$L139,#REF!,AF$1)
+SUMIFS(#REF!,#REF!,AF$2,#REF!,AF$3,#REF!,$L139,#REF!,AF$1)
+SUMIFS(#REF!,#REF!,"Lấy",#REF!,AF$2,#REF!,AF$3,#REF!,AF$1,#REF!,$L139)</f>
        <v>#REF!</v>
      </c>
      <c r="AG139" s="335" t="e">
        <f>SUMIFS(#REF!,#REF!,AG$2,#REF!,AG$3,#REF!,$L139,#REF!,AG$1)
+SUMIFS(#REF!,#REF!,AG$2,#REF!,AG$3,#REF!,$L139,#REF!,AG$1)
+SUMIFS(#REF!,#REF!,"Lấy",#REF!,AG$2,#REF!,AG$3,#REF!,AG$1,#REF!,$L139)</f>
        <v>#REF!</v>
      </c>
      <c r="AH139" s="335" t="e">
        <f>SUMIFS(#REF!,#REF!,AH$2,#REF!,AH$3,#REF!,$L139,#REF!,AH$1)
+SUMIFS(#REF!,#REF!,AH$2,#REF!,AH$3,#REF!,$L139,#REF!,AH$1)
+SUMIFS(#REF!,#REF!,"Lấy",#REF!,AH$2,#REF!,AH$3,#REF!,AH$1,#REF!,$L139)</f>
        <v>#REF!</v>
      </c>
      <c r="AI139" s="335" t="e">
        <f>SUMIFS(#REF!,#REF!,AI$2,#REF!,AI$3,#REF!,$L139,#REF!,AI$1)
+SUMIFS(#REF!,#REF!,AI$2,#REF!,AI$3,#REF!,$L139,#REF!,AI$1)
+SUMIFS(#REF!,#REF!,"Lấy",#REF!,AI$2,#REF!,AI$3,#REF!,AI$1,#REF!,$L139)</f>
        <v>#REF!</v>
      </c>
      <c r="AJ139" s="335" t="e">
        <f>SUMIFS(#REF!,#REF!,AJ$2,#REF!,AJ$3,#REF!,$L139,#REF!,AJ$1)
+SUMIFS(#REF!,#REF!,AJ$2,#REF!,AJ$3,#REF!,$L139,#REF!,AJ$1)
+SUMIFS(#REF!,#REF!,"Lấy",#REF!,AJ$2,#REF!,AJ$3,#REF!,AJ$1,#REF!,$L139)</f>
        <v>#REF!</v>
      </c>
      <c r="AK139" s="335" t="e">
        <f>SUMIFS(#REF!,#REF!,AK$2,#REF!,AK$3,#REF!,$L139,#REF!,AK$1)
+SUMIFS(#REF!,#REF!,AK$2,#REF!,AK$3,#REF!,$L139,#REF!,AK$1)
+SUMIFS(#REF!,#REF!,"Lấy",#REF!,AK$2,#REF!,AK$3,#REF!,AK$1,#REF!,$L139)</f>
        <v>#REF!</v>
      </c>
      <c r="AL139" s="335" t="e">
        <f>SUMIFS(#REF!,#REF!,AL$2,#REF!,AL$3,#REF!,$L139,#REF!,AL$1)
+SUMIFS(#REF!,#REF!,AL$2,#REF!,AL$3,#REF!,$L139,#REF!,AL$1)
+SUMIFS(#REF!,#REF!,"Lấy",#REF!,AL$2,#REF!,AL$3,#REF!,AL$1,#REF!,$L139)</f>
        <v>#REF!</v>
      </c>
      <c r="AM139" s="335" t="e">
        <f>SUMIFS(#REF!,#REF!,AM$2,#REF!,AM$3,#REF!,$L139,#REF!,AM$1)
+SUMIFS(#REF!,#REF!,AM$2,#REF!,AM$3,#REF!,$L139,#REF!,AM$1)
+SUMIFS(#REF!,#REF!,"Lấy",#REF!,AM$2,#REF!,AM$3,#REF!,AM$1,#REF!,$L139)</f>
        <v>#REF!</v>
      </c>
      <c r="AN139" s="335" t="e">
        <f>SUMIFS(#REF!,#REF!,AN$2,#REF!,AN$3,#REF!,$L139,#REF!,AN$1)
+SUMIFS(#REF!,#REF!,AN$2,#REF!,AN$3,#REF!,$L139,#REF!,AN$1)
+SUMIFS(#REF!,#REF!,"Lấy",#REF!,AN$2,#REF!,AN$3,#REF!,AN$1,#REF!,$L139)</f>
        <v>#REF!</v>
      </c>
      <c r="AO139" s="335" t="e">
        <f>SUMIFS(#REF!,#REF!,AO$2,#REF!,AO$3,#REF!,$L139,#REF!,AO$1)
+SUMIFS(#REF!,#REF!,AO$2,#REF!,AO$3,#REF!,$L139,#REF!,AO$1)
+SUMIFS(#REF!,#REF!,"Lấy",#REF!,AO$2,#REF!,AO$3,#REF!,AO$1,#REF!,$L139)</f>
        <v>#REF!</v>
      </c>
      <c r="AP139" s="335" t="e">
        <f>SUMIFS(#REF!,#REF!,AP$2,#REF!,AP$3,#REF!,$L139,#REF!,AP$1)
+SUMIFS(#REF!,#REF!,AP$2,#REF!,AP$3,#REF!,$L139,#REF!,AP$1)
+SUMIFS(#REF!,#REF!,"Lấy",#REF!,AP$2,#REF!,AP$3,#REF!,AP$1,#REF!,$L139)</f>
        <v>#REF!</v>
      </c>
      <c r="AQ139" s="335" t="e">
        <f>SUMIFS(#REF!,#REF!,AQ$2,#REF!,AQ$3,#REF!,$L139,#REF!,AQ$1)
+SUMIFS(#REF!,#REF!,AQ$2,#REF!,AQ$3,#REF!,$L139,#REF!,AQ$1)
+SUMIFS(#REF!,#REF!,"Lấy",#REF!,AQ$2,#REF!,AQ$3,#REF!,AQ$1,#REF!,$L139)</f>
        <v>#REF!</v>
      </c>
      <c r="AR139" s="336" t="e">
        <f t="shared" si="17"/>
        <v>#REF!</v>
      </c>
      <c r="AT139" s="335" t="e">
        <f>SUMIFS(#REF!,#REF!,AT$2,#REF!,AT$3,#REF!,$L139,#REF!,AT$1)
+SUMIFS(#REF!,#REF!,AT$2,#REF!,AT$3,#REF!,$L139,#REF!,AT$1)
+SUMIFS(#REF!,#REF!,"Lấy",#REF!,AT$2,#REF!,AT$3,#REF!,AT$1,#REF!,$L139)</f>
        <v>#REF!</v>
      </c>
      <c r="AU139" s="335" t="e">
        <f>SUMIFS(#REF!,#REF!,AU$2,#REF!,AU$3,#REF!,$L139,#REF!,AU$1)
+SUMIFS(#REF!,#REF!,AU$2,#REF!,AU$3,#REF!,$L139,#REF!,AU$1)
+SUMIFS(#REF!,#REF!,"Lấy",#REF!,AU$2,#REF!,AU$3,#REF!,AU$1,#REF!,$L139)</f>
        <v>#REF!</v>
      </c>
      <c r="AV139" s="335" t="e">
        <f>SUMIFS(#REF!,#REF!,AV$2,#REF!,AV$3,#REF!,$L139,#REF!,AV$1)
+SUMIFS(#REF!,#REF!,AV$2,#REF!,AV$3,#REF!,$L139,#REF!,AV$1)
+SUMIFS(#REF!,#REF!,"Lấy",#REF!,AV$2,#REF!,AV$3,#REF!,AV$1,#REF!,$L139)</f>
        <v>#REF!</v>
      </c>
      <c r="AW139" s="335" t="e">
        <f>SUMIFS(#REF!,#REF!,AW$2,#REF!,AW$3,#REF!,$L139,#REF!,AW$1)
+SUMIFS(#REF!,#REF!,AW$2,#REF!,AW$3,#REF!,$L139,#REF!,AW$1)
+SUMIFS(#REF!,#REF!,"Lấy",#REF!,AW$2,#REF!,AW$3,#REF!,AW$1,#REF!,$L139)</f>
        <v>#REF!</v>
      </c>
      <c r="AX139" s="335" t="e">
        <f>SUMIFS(#REF!,#REF!,AX$2,#REF!,AX$3,#REF!,$L139,#REF!,AX$1)
+SUMIFS(#REF!,#REF!,AX$2,#REF!,AX$3,#REF!,$L139,#REF!,AX$1)
+SUMIFS(#REF!,#REF!,"Lấy",#REF!,AX$2,#REF!,AX$3,#REF!,AX$1,#REF!,$L139)</f>
        <v>#REF!</v>
      </c>
      <c r="AY139" s="335" t="e">
        <f>SUMIFS(#REF!,#REF!,AY$2,#REF!,AY$3,#REF!,$L139,#REF!,AY$1)
+SUMIFS(#REF!,#REF!,AY$2,#REF!,AY$3,#REF!,$L139,#REF!,AY$1)
+SUMIFS(#REF!,#REF!,"Lấy",#REF!,AY$2,#REF!,AY$3,#REF!,AY$1,#REF!,$L139)</f>
        <v>#REF!</v>
      </c>
      <c r="AZ139" s="335" t="e">
        <f>SUMIFS(#REF!,#REF!,AZ$2,#REF!,AZ$3,#REF!,$L139,#REF!,AZ$1)
+SUMIFS(#REF!,#REF!,AZ$2,#REF!,AZ$3,#REF!,$L139,#REF!,AZ$1)
+SUMIFS(#REF!,#REF!,"Lấy",#REF!,AZ$2,#REF!,AZ$3,#REF!,AZ$1,#REF!,$L139)</f>
        <v>#REF!</v>
      </c>
      <c r="BA139" s="335" t="e">
        <f>SUMIFS(#REF!,#REF!,BA$2,#REF!,BA$3,#REF!,$L139,#REF!,BA$1)
+SUMIFS(#REF!,#REF!,BA$2,#REF!,BA$3,#REF!,$L139,#REF!,BA$1)
+SUMIFS(#REF!,#REF!,"Lấy",#REF!,BA$2,#REF!,BA$3,#REF!,BA$1,#REF!,$L139)</f>
        <v>#REF!</v>
      </c>
      <c r="BB139" s="335" t="e">
        <f>SUMIFS(#REF!,#REF!,BB$2,#REF!,BB$3,#REF!,$L139,#REF!,BB$1)
+SUMIFS(#REF!,#REF!,BB$2,#REF!,BB$3,#REF!,$L139,#REF!,BB$1)
+SUMIFS(#REF!,#REF!,"Lấy",#REF!,BB$2,#REF!,BB$3,#REF!,BB$1,#REF!,$L139)</f>
        <v>#REF!</v>
      </c>
      <c r="BC139" s="335" t="e">
        <f>SUMIFS(#REF!,#REF!,BC$2,#REF!,BC$3,#REF!,$L139,#REF!,BC$1)
+SUMIFS(#REF!,#REF!,BC$2,#REF!,BC$3,#REF!,$L139,#REF!,BC$1)
+SUMIFS(#REF!,#REF!,"Lấy",#REF!,BC$2,#REF!,BC$3,#REF!,BC$1,#REF!,$L139)</f>
        <v>#REF!</v>
      </c>
      <c r="BD139" s="335" t="e">
        <f>SUMIFS(#REF!,#REF!,BD$2,#REF!,BD$3,#REF!,$L139,#REF!,BD$1)
+SUMIFS(#REF!,#REF!,BD$2,#REF!,BD$3,#REF!,$L139,#REF!,BD$1)
+SUMIFS(#REF!,#REF!,"Lấy",#REF!,BD$2,#REF!,BD$3,#REF!,BD$1,#REF!,$L139)</f>
        <v>#REF!</v>
      </c>
      <c r="BE139" s="335" t="e">
        <f>SUMIFS(#REF!,#REF!,BE$2,#REF!,BE$3,#REF!,$L139,#REF!,BE$1)
+SUMIFS(#REF!,#REF!,BE$2,#REF!,BE$3,#REF!,$L139,#REF!,BE$1)
+SUMIFS(#REF!,#REF!,"Lấy",#REF!,BE$2,#REF!,BE$3,#REF!,BE$1,#REF!,$L139)</f>
        <v>#REF!</v>
      </c>
      <c r="BF139" s="336" t="e">
        <f t="shared" si="18"/>
        <v>#REF!</v>
      </c>
      <c r="BH139" s="335" t="e">
        <f>SUMIFS(#REF!,#REF!,BH$2,#REF!,BH$3,#REF!,$L139,#REF!,BH$1)
+SUMIFS(#REF!,#REF!,BH$2,#REF!,BH$3,#REF!,$L139,#REF!,BH$1)
+SUMIFS(#REF!,#REF!,"Lấy",#REF!,BH$2,#REF!,BH$3,#REF!,BH$1,#REF!,$L139)</f>
        <v>#REF!</v>
      </c>
      <c r="BI139" s="335" t="e">
        <f>SUMIFS(#REF!,#REF!,BI$2,#REF!,BI$3,#REF!,$L139,#REF!,BI$1)
+SUMIFS(#REF!,#REF!,BI$2,#REF!,BI$3,#REF!,$L139,#REF!,BI$1)
+SUMIFS(#REF!,#REF!,"Lấy",#REF!,BI$2,#REF!,BI$3,#REF!,BI$1,#REF!,$L139)</f>
        <v>#REF!</v>
      </c>
      <c r="BJ139" s="335" t="e">
        <f>SUMIFS(#REF!,#REF!,BJ$2,#REF!,BJ$3,#REF!,$L139,#REF!,BJ$1)
+SUMIFS(#REF!,#REF!,BJ$2,#REF!,BJ$3,#REF!,$L139,#REF!,BJ$1)
+SUMIFS(#REF!,#REF!,"Lấy",#REF!,BJ$2,#REF!,BJ$3,#REF!,BJ$1,#REF!,$L139)</f>
        <v>#REF!</v>
      </c>
      <c r="BK139" s="335" t="e">
        <f>SUMIFS(#REF!,#REF!,BK$2,#REF!,BK$3,#REF!,$L139,#REF!,BK$1)
+SUMIFS(#REF!,#REF!,BK$2,#REF!,BK$3,#REF!,$L139,#REF!,BK$1)
+SUMIFS(#REF!,#REF!,"Lấy",#REF!,BK$2,#REF!,BK$3,#REF!,BK$1,#REF!,$L139)</f>
        <v>#REF!</v>
      </c>
      <c r="BL139" s="335" t="e">
        <f>SUMIFS(#REF!,#REF!,BL$2,#REF!,BL$3,#REF!,$L139,#REF!,BL$1)
+SUMIFS(#REF!,#REF!,BL$2,#REF!,BL$3,#REF!,$L139,#REF!,BL$1)
+SUMIFS(#REF!,#REF!,"Lấy",#REF!,BL$2,#REF!,BL$3,#REF!,BL$1,#REF!,$L139)</f>
        <v>#REF!</v>
      </c>
      <c r="BM139" s="335" t="e">
        <f>SUMIFS(#REF!,#REF!,BM$2,#REF!,BM$3,#REF!,$L139,#REF!,BM$1)
+SUMIFS(#REF!,#REF!,BM$2,#REF!,BM$3,#REF!,$L139,#REF!,BM$1)
+SUMIFS(#REF!,#REF!,"Lấy",#REF!,BM$2,#REF!,BM$3,#REF!,BM$1,#REF!,$L139)</f>
        <v>#REF!</v>
      </c>
      <c r="BN139" s="335" t="e">
        <f>SUMIFS(#REF!,#REF!,BN$2,#REF!,BN$3,#REF!,$L139,#REF!,BN$1)
+SUMIFS(#REF!,#REF!,BN$2,#REF!,BN$3,#REF!,$L139,#REF!,BN$1)
+SUMIFS(#REF!,#REF!,"Lấy",#REF!,BN$2,#REF!,BN$3,#REF!,BN$1,#REF!,$L139)</f>
        <v>#REF!</v>
      </c>
      <c r="BO139" s="335" t="e">
        <f>SUMIFS(#REF!,#REF!,BO$2,#REF!,BO$3,#REF!,$L139,#REF!,BO$1)
+SUMIFS(#REF!,#REF!,BO$2,#REF!,BO$3,#REF!,$L139,#REF!,BO$1)
+SUMIFS(#REF!,#REF!,"Lấy",#REF!,BO$2,#REF!,BO$3,#REF!,BO$1,#REF!,$L139)</f>
        <v>#REF!</v>
      </c>
      <c r="BP139" s="335" t="e">
        <f>SUMIFS(#REF!,#REF!,BP$2,#REF!,BP$3,#REF!,$L139,#REF!,BP$1)
+SUMIFS(#REF!,#REF!,BP$2,#REF!,BP$3,#REF!,$L139,#REF!,BP$1)
+SUMIFS(#REF!,#REF!,"Lấy",#REF!,BP$2,#REF!,BP$3,#REF!,BP$1,#REF!,$L139)</f>
        <v>#REF!</v>
      </c>
      <c r="BQ139" s="335" t="e">
        <f>SUMIFS(#REF!,#REF!,BQ$2,#REF!,BQ$3,#REF!,$L139,#REF!,BQ$1)
+SUMIFS(#REF!,#REF!,BQ$2,#REF!,BQ$3,#REF!,$L139,#REF!,BQ$1)
+SUMIFS(#REF!,#REF!,"Lấy",#REF!,BQ$2,#REF!,BQ$3,#REF!,BQ$1,#REF!,$L139)</f>
        <v>#REF!</v>
      </c>
      <c r="BR139" s="335" t="e">
        <f>SUMIFS(#REF!,#REF!,BR$2,#REF!,BR$3,#REF!,$L139,#REF!,BR$1)
+SUMIFS(#REF!,#REF!,BR$2,#REF!,BR$3,#REF!,$L139,#REF!,BR$1)
+SUMIFS(#REF!,#REF!,"Lấy",#REF!,BR$2,#REF!,BR$3,#REF!,BR$1,#REF!,$L139)</f>
        <v>#REF!</v>
      </c>
      <c r="BS139" s="335" t="e">
        <f>SUMIFS(#REF!,#REF!,BS$2,#REF!,BS$3,#REF!,$L139,#REF!,BS$1)
+SUMIFS(#REF!,#REF!,BS$2,#REF!,BS$3,#REF!,$L139,#REF!,BS$1)
+SUMIFS(#REF!,#REF!,"Lấy",#REF!,BS$2,#REF!,BS$3,#REF!,BS$1,#REF!,$L139)</f>
        <v>#REF!</v>
      </c>
      <c r="BT139" s="336" t="e">
        <f t="shared" si="19"/>
        <v>#REF!</v>
      </c>
      <c r="BV139" s="331">
        <v>0</v>
      </c>
      <c r="BW139" s="331">
        <v>0</v>
      </c>
      <c r="BX139" s="331">
        <v>0</v>
      </c>
      <c r="BY139" s="331">
        <v>0</v>
      </c>
      <c r="BZ139" s="331">
        <v>0</v>
      </c>
      <c r="CA139" s="331">
        <v>0</v>
      </c>
      <c r="CB139" s="331">
        <v>0</v>
      </c>
      <c r="CC139" s="331">
        <v>0</v>
      </c>
      <c r="CD139" s="331">
        <v>0</v>
      </c>
      <c r="CE139" s="331">
        <v>0</v>
      </c>
      <c r="CF139" s="331">
        <v>0</v>
      </c>
      <c r="CG139" s="331">
        <v>0</v>
      </c>
      <c r="CH139" s="336">
        <f t="shared" si="20"/>
        <v>0</v>
      </c>
      <c r="CI139" s="377">
        <f t="shared" si="21"/>
        <v>0</v>
      </c>
      <c r="CJ139" s="331">
        <v>0</v>
      </c>
      <c r="CK139" s="331">
        <v>623611</v>
      </c>
      <c r="CL139" s="331">
        <v>623611</v>
      </c>
      <c r="CM139" s="331">
        <v>623611</v>
      </c>
      <c r="CN139" s="331">
        <v>623611</v>
      </c>
      <c r="CO139" s="335"/>
      <c r="CP139" s="335"/>
      <c r="CQ139" s="335"/>
      <c r="CR139" s="335"/>
      <c r="CS139" s="335"/>
      <c r="CT139" s="335"/>
      <c r="CU139" s="335"/>
      <c r="CV139" s="336">
        <f t="shared" si="22"/>
        <v>2494444</v>
      </c>
      <c r="CX139" s="1033"/>
    </row>
    <row r="140" spans="1:102" s="3" customFormat="1" ht="27.6" x14ac:dyDescent="0.25">
      <c r="A140" s="191"/>
      <c r="B140" s="212">
        <f>IF(C140=0,"",MAX($B$7:B139)+1)</f>
        <v>132</v>
      </c>
      <c r="C140" s="204">
        <v>6278002402</v>
      </c>
      <c r="D140" s="205" t="str">
        <f>_xlfn.XLOOKUP(C140,'COA_DTGroup_Update 20260428'!$C$410:$C$854,'COA_DTGroup_Update 20260428'!$A$410:$A$854,"")</f>
        <v>CP CCDC, thiết bị - phục vụ quản lý</v>
      </c>
      <c r="E140" s="205"/>
      <c r="F140" s="204" t="s">
        <v>919</v>
      </c>
      <c r="G140" s="205" t="s">
        <v>918</v>
      </c>
      <c r="H140" s="200">
        <f>VLOOKUP(C140,'COA_DTGroup_Update 20260428'!C:D,2,0)</f>
        <v>627</v>
      </c>
      <c r="I140" s="200">
        <v>56</v>
      </c>
      <c r="J140" s="201" t="s">
        <v>139</v>
      </c>
      <c r="K140" s="223" t="s">
        <v>226</v>
      </c>
      <c r="L140" s="286" t="s">
        <v>723</v>
      </c>
      <c r="M140" s="287" t="s">
        <v>2260</v>
      </c>
      <c r="N140" s="284"/>
      <c r="O140" s="284" t="s">
        <v>723</v>
      </c>
      <c r="P140" s="1" t="b">
        <v>1</v>
      </c>
      <c r="R140" s="335" t="e">
        <f>SUMIFS(#REF!,#REF!,R$2,#REF!,R$3,#REF!,$L140,#REF!,R$1)
+SUMIFS(#REF!,#REF!,R$2,#REF!,R$3,#REF!,$L140,#REF!,R$1)
+SUMIFS(#REF!,#REF!,"Lấy",#REF!,R$2,#REF!,R$3,#REF!,R$1,#REF!,$L140)</f>
        <v>#REF!</v>
      </c>
      <c r="S140" s="335" t="e">
        <f>SUMIFS(#REF!,#REF!,S$2,#REF!,S$3,#REF!,$L140,#REF!,S$1)
+SUMIFS(#REF!,#REF!,S$2,#REF!,S$3,#REF!,$L140,#REF!,S$1)
+SUMIFS(#REF!,#REF!,"Lấy",#REF!,S$2,#REF!,S$3,#REF!,S$1,#REF!,$L140)</f>
        <v>#REF!</v>
      </c>
      <c r="T140" s="335" t="e">
        <f>SUMIFS(#REF!,#REF!,T$2,#REF!,T$3,#REF!,$L140,#REF!,T$1)
+SUMIFS(#REF!,#REF!,T$2,#REF!,T$3,#REF!,$L140,#REF!,T$1)
+SUMIFS(#REF!,#REF!,"Lấy",#REF!,T$2,#REF!,T$3,#REF!,T$1,#REF!,$L140)</f>
        <v>#REF!</v>
      </c>
      <c r="U140" s="335" t="e">
        <f>SUMIFS(#REF!,#REF!,U$2,#REF!,U$3,#REF!,$L140,#REF!,U$1)
+SUMIFS(#REF!,#REF!,U$2,#REF!,U$3,#REF!,$L140,#REF!,U$1)
+SUMIFS(#REF!,#REF!,"Lấy",#REF!,U$2,#REF!,U$3,#REF!,U$1,#REF!,$L140)</f>
        <v>#REF!</v>
      </c>
      <c r="V140" s="335" t="e">
        <f>SUMIFS(#REF!,#REF!,V$2,#REF!,V$3,#REF!,$L140,#REF!,V$1)
+SUMIFS(#REF!,#REF!,V$2,#REF!,V$3,#REF!,$L140,#REF!,V$1)
+SUMIFS(#REF!,#REF!,"Lấy",#REF!,V$2,#REF!,V$3,#REF!,V$1,#REF!,$L140)</f>
        <v>#REF!</v>
      </c>
      <c r="W140" s="335" t="e">
        <f>SUMIFS(#REF!,#REF!,W$2,#REF!,W$3,#REF!,$L140,#REF!,W$1)
+SUMIFS(#REF!,#REF!,W$2,#REF!,W$3,#REF!,$L140,#REF!,W$1)
+SUMIFS(#REF!,#REF!,"Lấy",#REF!,W$2,#REF!,W$3,#REF!,W$1,#REF!,$L140)</f>
        <v>#REF!</v>
      </c>
      <c r="X140" s="335" t="e">
        <f>SUMIFS(#REF!,#REF!,X$2,#REF!,X$3,#REF!,$L140,#REF!,X$1)
+SUMIFS(#REF!,#REF!,X$2,#REF!,X$3,#REF!,$L140,#REF!,X$1)
+SUMIFS(#REF!,#REF!,"Lấy",#REF!,X$2,#REF!,X$3,#REF!,X$1,#REF!,$L140)</f>
        <v>#REF!</v>
      </c>
      <c r="Y140" s="335" t="e">
        <f>SUMIFS(#REF!,#REF!,Y$2,#REF!,Y$3,#REF!,$L140,#REF!,Y$1)
+SUMIFS(#REF!,#REF!,Y$2,#REF!,Y$3,#REF!,$L140,#REF!,Y$1)
+SUMIFS(#REF!,#REF!,"Lấy",#REF!,Y$2,#REF!,Y$3,#REF!,Y$1,#REF!,$L140)</f>
        <v>#REF!</v>
      </c>
      <c r="Z140" s="335" t="e">
        <f>SUMIFS(#REF!,#REF!,Z$2,#REF!,Z$3,#REF!,$L140,#REF!,Z$1)
+SUMIFS(#REF!,#REF!,Z$2,#REF!,Z$3,#REF!,$L140,#REF!,Z$1)
+SUMIFS(#REF!,#REF!,"Lấy",#REF!,Z$2,#REF!,Z$3,#REF!,Z$1,#REF!,$L140)</f>
        <v>#REF!</v>
      </c>
      <c r="AA140" s="335" t="e">
        <f>SUMIFS(#REF!,#REF!,AA$2,#REF!,AA$3,#REF!,$L140,#REF!,AA$1)
+SUMIFS(#REF!,#REF!,AA$2,#REF!,AA$3,#REF!,$L140,#REF!,AA$1)
+SUMIFS(#REF!,#REF!,"Lấy",#REF!,AA$2,#REF!,AA$3,#REF!,AA$1,#REF!,$L140)</f>
        <v>#REF!</v>
      </c>
      <c r="AB140" s="335" t="e">
        <f>SUMIFS(#REF!,#REF!,AB$2,#REF!,AB$3,#REF!,$L140,#REF!,AB$1)
+SUMIFS(#REF!,#REF!,AB$2,#REF!,AB$3,#REF!,$L140,#REF!,AB$1)
+SUMIFS(#REF!,#REF!,"Lấy",#REF!,AB$2,#REF!,AB$3,#REF!,AB$1,#REF!,$L140)</f>
        <v>#REF!</v>
      </c>
      <c r="AC140" s="335" t="e">
        <f>SUMIFS(#REF!,#REF!,AC$2,#REF!,AC$3,#REF!,$L140,#REF!,AC$1)
+SUMIFS(#REF!,#REF!,AC$2,#REF!,AC$3,#REF!,$L140,#REF!,AC$1)
+SUMIFS(#REF!,#REF!,"Lấy",#REF!,AC$2,#REF!,AC$3,#REF!,AC$1,#REF!,$L140)</f>
        <v>#REF!</v>
      </c>
      <c r="AD140" s="336" t="e">
        <f t="shared" si="16"/>
        <v>#REF!</v>
      </c>
      <c r="AF140" s="335" t="e">
        <f>SUMIFS(#REF!,#REF!,AF$2,#REF!,AF$3,#REF!,$L140,#REF!,AF$1)
+SUMIFS(#REF!,#REF!,AF$2,#REF!,AF$3,#REF!,$L140,#REF!,AF$1)
+SUMIFS(#REF!,#REF!,"Lấy",#REF!,AF$2,#REF!,AF$3,#REF!,AF$1,#REF!,$L140)</f>
        <v>#REF!</v>
      </c>
      <c r="AG140" s="335" t="e">
        <f>SUMIFS(#REF!,#REF!,AG$2,#REF!,AG$3,#REF!,$L140,#REF!,AG$1)
+SUMIFS(#REF!,#REF!,AG$2,#REF!,AG$3,#REF!,$L140,#REF!,AG$1)
+SUMIFS(#REF!,#REF!,"Lấy",#REF!,AG$2,#REF!,AG$3,#REF!,AG$1,#REF!,$L140)</f>
        <v>#REF!</v>
      </c>
      <c r="AH140" s="335" t="e">
        <f>SUMIFS(#REF!,#REF!,AH$2,#REF!,AH$3,#REF!,$L140,#REF!,AH$1)
+SUMIFS(#REF!,#REF!,AH$2,#REF!,AH$3,#REF!,$L140,#REF!,AH$1)
+SUMIFS(#REF!,#REF!,"Lấy",#REF!,AH$2,#REF!,AH$3,#REF!,AH$1,#REF!,$L140)</f>
        <v>#REF!</v>
      </c>
      <c r="AI140" s="335" t="e">
        <f>SUMIFS(#REF!,#REF!,AI$2,#REF!,AI$3,#REF!,$L140,#REF!,AI$1)
+SUMIFS(#REF!,#REF!,AI$2,#REF!,AI$3,#REF!,$L140,#REF!,AI$1)
+SUMIFS(#REF!,#REF!,"Lấy",#REF!,AI$2,#REF!,AI$3,#REF!,AI$1,#REF!,$L140)</f>
        <v>#REF!</v>
      </c>
      <c r="AJ140" s="335" t="e">
        <f>SUMIFS(#REF!,#REF!,AJ$2,#REF!,AJ$3,#REF!,$L140,#REF!,AJ$1)
+SUMIFS(#REF!,#REF!,AJ$2,#REF!,AJ$3,#REF!,$L140,#REF!,AJ$1)
+SUMIFS(#REF!,#REF!,"Lấy",#REF!,AJ$2,#REF!,AJ$3,#REF!,AJ$1,#REF!,$L140)</f>
        <v>#REF!</v>
      </c>
      <c r="AK140" s="335" t="e">
        <f>SUMIFS(#REF!,#REF!,AK$2,#REF!,AK$3,#REF!,$L140,#REF!,AK$1)
+SUMIFS(#REF!,#REF!,AK$2,#REF!,AK$3,#REF!,$L140,#REF!,AK$1)
+SUMIFS(#REF!,#REF!,"Lấy",#REF!,AK$2,#REF!,AK$3,#REF!,AK$1,#REF!,$L140)</f>
        <v>#REF!</v>
      </c>
      <c r="AL140" s="335" t="e">
        <f>SUMIFS(#REF!,#REF!,AL$2,#REF!,AL$3,#REF!,$L140,#REF!,AL$1)
+SUMIFS(#REF!,#REF!,AL$2,#REF!,AL$3,#REF!,$L140,#REF!,AL$1)
+SUMIFS(#REF!,#REF!,"Lấy",#REF!,AL$2,#REF!,AL$3,#REF!,AL$1,#REF!,$L140)</f>
        <v>#REF!</v>
      </c>
      <c r="AM140" s="335" t="e">
        <f>SUMIFS(#REF!,#REF!,AM$2,#REF!,AM$3,#REF!,$L140,#REF!,AM$1)
+SUMIFS(#REF!,#REF!,AM$2,#REF!,AM$3,#REF!,$L140,#REF!,AM$1)
+SUMIFS(#REF!,#REF!,"Lấy",#REF!,AM$2,#REF!,AM$3,#REF!,AM$1,#REF!,$L140)</f>
        <v>#REF!</v>
      </c>
      <c r="AN140" s="335" t="e">
        <f>SUMIFS(#REF!,#REF!,AN$2,#REF!,AN$3,#REF!,$L140,#REF!,AN$1)
+SUMIFS(#REF!,#REF!,AN$2,#REF!,AN$3,#REF!,$L140,#REF!,AN$1)
+SUMIFS(#REF!,#REF!,"Lấy",#REF!,AN$2,#REF!,AN$3,#REF!,AN$1,#REF!,$L140)</f>
        <v>#REF!</v>
      </c>
      <c r="AO140" s="335" t="e">
        <f>SUMIFS(#REF!,#REF!,AO$2,#REF!,AO$3,#REF!,$L140,#REF!,AO$1)
+SUMIFS(#REF!,#REF!,AO$2,#REF!,AO$3,#REF!,$L140,#REF!,AO$1)
+SUMIFS(#REF!,#REF!,"Lấy",#REF!,AO$2,#REF!,AO$3,#REF!,AO$1,#REF!,$L140)</f>
        <v>#REF!</v>
      </c>
      <c r="AP140" s="335" t="e">
        <f>SUMIFS(#REF!,#REF!,AP$2,#REF!,AP$3,#REF!,$L140,#REF!,AP$1)
+SUMIFS(#REF!,#REF!,AP$2,#REF!,AP$3,#REF!,$L140,#REF!,AP$1)
+SUMIFS(#REF!,#REF!,"Lấy",#REF!,AP$2,#REF!,AP$3,#REF!,AP$1,#REF!,$L140)</f>
        <v>#REF!</v>
      </c>
      <c r="AQ140" s="335" t="e">
        <f>SUMIFS(#REF!,#REF!,AQ$2,#REF!,AQ$3,#REF!,$L140,#REF!,AQ$1)
+SUMIFS(#REF!,#REF!,AQ$2,#REF!,AQ$3,#REF!,$L140,#REF!,AQ$1)
+SUMIFS(#REF!,#REF!,"Lấy",#REF!,AQ$2,#REF!,AQ$3,#REF!,AQ$1,#REF!,$L140)</f>
        <v>#REF!</v>
      </c>
      <c r="AR140" s="336" t="e">
        <f t="shared" si="17"/>
        <v>#REF!</v>
      </c>
      <c r="AT140" s="335" t="e">
        <f>SUMIFS(#REF!,#REF!,AT$2,#REF!,AT$3,#REF!,$L140,#REF!,AT$1)
+SUMIFS(#REF!,#REF!,AT$2,#REF!,AT$3,#REF!,$L140,#REF!,AT$1)
+SUMIFS(#REF!,#REF!,"Lấy",#REF!,AT$2,#REF!,AT$3,#REF!,AT$1,#REF!,$L140)</f>
        <v>#REF!</v>
      </c>
      <c r="AU140" s="335" t="e">
        <f>SUMIFS(#REF!,#REF!,AU$2,#REF!,AU$3,#REF!,$L140,#REF!,AU$1)
+SUMIFS(#REF!,#REF!,AU$2,#REF!,AU$3,#REF!,$L140,#REF!,AU$1)
+SUMIFS(#REF!,#REF!,"Lấy",#REF!,AU$2,#REF!,AU$3,#REF!,AU$1,#REF!,$L140)</f>
        <v>#REF!</v>
      </c>
      <c r="AV140" s="335" t="e">
        <f>SUMIFS(#REF!,#REF!,AV$2,#REF!,AV$3,#REF!,$L140,#REF!,AV$1)
+SUMIFS(#REF!,#REF!,AV$2,#REF!,AV$3,#REF!,$L140,#REF!,AV$1)
+SUMIFS(#REF!,#REF!,"Lấy",#REF!,AV$2,#REF!,AV$3,#REF!,AV$1,#REF!,$L140)</f>
        <v>#REF!</v>
      </c>
      <c r="AW140" s="335" t="e">
        <f>SUMIFS(#REF!,#REF!,AW$2,#REF!,AW$3,#REF!,$L140,#REF!,AW$1)
+SUMIFS(#REF!,#REF!,AW$2,#REF!,AW$3,#REF!,$L140,#REF!,AW$1)
+SUMIFS(#REF!,#REF!,"Lấy",#REF!,AW$2,#REF!,AW$3,#REF!,AW$1,#REF!,$L140)</f>
        <v>#REF!</v>
      </c>
      <c r="AX140" s="335" t="e">
        <f>SUMIFS(#REF!,#REF!,AX$2,#REF!,AX$3,#REF!,$L140,#REF!,AX$1)
+SUMIFS(#REF!,#REF!,AX$2,#REF!,AX$3,#REF!,$L140,#REF!,AX$1)
+SUMIFS(#REF!,#REF!,"Lấy",#REF!,AX$2,#REF!,AX$3,#REF!,AX$1,#REF!,$L140)</f>
        <v>#REF!</v>
      </c>
      <c r="AY140" s="335" t="e">
        <f>SUMIFS(#REF!,#REF!,AY$2,#REF!,AY$3,#REF!,$L140,#REF!,AY$1)
+SUMIFS(#REF!,#REF!,AY$2,#REF!,AY$3,#REF!,$L140,#REF!,AY$1)
+SUMIFS(#REF!,#REF!,"Lấy",#REF!,AY$2,#REF!,AY$3,#REF!,AY$1,#REF!,$L140)</f>
        <v>#REF!</v>
      </c>
      <c r="AZ140" s="335" t="e">
        <f>SUMIFS(#REF!,#REF!,AZ$2,#REF!,AZ$3,#REF!,$L140,#REF!,AZ$1)
+SUMIFS(#REF!,#REF!,AZ$2,#REF!,AZ$3,#REF!,$L140,#REF!,AZ$1)
+SUMIFS(#REF!,#REF!,"Lấy",#REF!,AZ$2,#REF!,AZ$3,#REF!,AZ$1,#REF!,$L140)</f>
        <v>#REF!</v>
      </c>
      <c r="BA140" s="335" t="e">
        <f>SUMIFS(#REF!,#REF!,BA$2,#REF!,BA$3,#REF!,$L140,#REF!,BA$1)
+SUMIFS(#REF!,#REF!,BA$2,#REF!,BA$3,#REF!,$L140,#REF!,BA$1)
+SUMIFS(#REF!,#REF!,"Lấy",#REF!,BA$2,#REF!,BA$3,#REF!,BA$1,#REF!,$L140)</f>
        <v>#REF!</v>
      </c>
      <c r="BB140" s="335" t="e">
        <f>SUMIFS(#REF!,#REF!,BB$2,#REF!,BB$3,#REF!,$L140,#REF!,BB$1)
+SUMIFS(#REF!,#REF!,BB$2,#REF!,BB$3,#REF!,$L140,#REF!,BB$1)
+SUMIFS(#REF!,#REF!,"Lấy",#REF!,BB$2,#REF!,BB$3,#REF!,BB$1,#REF!,$L140)</f>
        <v>#REF!</v>
      </c>
      <c r="BC140" s="335" t="e">
        <f>SUMIFS(#REF!,#REF!,BC$2,#REF!,BC$3,#REF!,$L140,#REF!,BC$1)
+SUMIFS(#REF!,#REF!,BC$2,#REF!,BC$3,#REF!,$L140,#REF!,BC$1)
+SUMIFS(#REF!,#REF!,"Lấy",#REF!,BC$2,#REF!,BC$3,#REF!,BC$1,#REF!,$L140)</f>
        <v>#REF!</v>
      </c>
      <c r="BD140" s="335" t="e">
        <f>SUMIFS(#REF!,#REF!,BD$2,#REF!,BD$3,#REF!,$L140,#REF!,BD$1)
+SUMIFS(#REF!,#REF!,BD$2,#REF!,BD$3,#REF!,$L140,#REF!,BD$1)
+SUMIFS(#REF!,#REF!,"Lấy",#REF!,BD$2,#REF!,BD$3,#REF!,BD$1,#REF!,$L140)</f>
        <v>#REF!</v>
      </c>
      <c r="BE140" s="335" t="e">
        <f>SUMIFS(#REF!,#REF!,BE$2,#REF!,BE$3,#REF!,$L140,#REF!,BE$1)
+SUMIFS(#REF!,#REF!,BE$2,#REF!,BE$3,#REF!,$L140,#REF!,BE$1)
+SUMIFS(#REF!,#REF!,"Lấy",#REF!,BE$2,#REF!,BE$3,#REF!,BE$1,#REF!,$L140)</f>
        <v>#REF!</v>
      </c>
      <c r="BF140" s="336" t="e">
        <f t="shared" si="18"/>
        <v>#REF!</v>
      </c>
      <c r="BH140" s="335" t="e">
        <f>SUMIFS(#REF!,#REF!,BH$2,#REF!,BH$3,#REF!,$L140,#REF!,BH$1)
+SUMIFS(#REF!,#REF!,BH$2,#REF!,BH$3,#REF!,$L140,#REF!,BH$1)
+SUMIFS(#REF!,#REF!,"Lấy",#REF!,BH$2,#REF!,BH$3,#REF!,BH$1,#REF!,$L140)</f>
        <v>#REF!</v>
      </c>
      <c r="BI140" s="335" t="e">
        <f>SUMIFS(#REF!,#REF!,BI$2,#REF!,BI$3,#REF!,$L140,#REF!,BI$1)
+SUMIFS(#REF!,#REF!,BI$2,#REF!,BI$3,#REF!,$L140,#REF!,BI$1)
+SUMIFS(#REF!,#REF!,"Lấy",#REF!,BI$2,#REF!,BI$3,#REF!,BI$1,#REF!,$L140)</f>
        <v>#REF!</v>
      </c>
      <c r="BJ140" s="335" t="e">
        <f>SUMIFS(#REF!,#REF!,BJ$2,#REF!,BJ$3,#REF!,$L140,#REF!,BJ$1)
+SUMIFS(#REF!,#REF!,BJ$2,#REF!,BJ$3,#REF!,$L140,#REF!,BJ$1)
+SUMIFS(#REF!,#REF!,"Lấy",#REF!,BJ$2,#REF!,BJ$3,#REF!,BJ$1,#REF!,$L140)</f>
        <v>#REF!</v>
      </c>
      <c r="BK140" s="335" t="e">
        <f>SUMIFS(#REF!,#REF!,BK$2,#REF!,BK$3,#REF!,$L140,#REF!,BK$1)
+SUMIFS(#REF!,#REF!,BK$2,#REF!,BK$3,#REF!,$L140,#REF!,BK$1)
+SUMIFS(#REF!,#REF!,"Lấy",#REF!,BK$2,#REF!,BK$3,#REF!,BK$1,#REF!,$L140)</f>
        <v>#REF!</v>
      </c>
      <c r="BL140" s="335" t="e">
        <f>SUMIFS(#REF!,#REF!,BL$2,#REF!,BL$3,#REF!,$L140,#REF!,BL$1)
+SUMIFS(#REF!,#REF!,BL$2,#REF!,BL$3,#REF!,$L140,#REF!,BL$1)
+SUMIFS(#REF!,#REF!,"Lấy",#REF!,BL$2,#REF!,BL$3,#REF!,BL$1,#REF!,$L140)</f>
        <v>#REF!</v>
      </c>
      <c r="BM140" s="335" t="e">
        <f>SUMIFS(#REF!,#REF!,BM$2,#REF!,BM$3,#REF!,$L140,#REF!,BM$1)
+SUMIFS(#REF!,#REF!,BM$2,#REF!,BM$3,#REF!,$L140,#REF!,BM$1)
+SUMIFS(#REF!,#REF!,"Lấy",#REF!,BM$2,#REF!,BM$3,#REF!,BM$1,#REF!,$L140)</f>
        <v>#REF!</v>
      </c>
      <c r="BN140" s="335" t="e">
        <f>SUMIFS(#REF!,#REF!,BN$2,#REF!,BN$3,#REF!,$L140,#REF!,BN$1)
+SUMIFS(#REF!,#REF!,BN$2,#REF!,BN$3,#REF!,$L140,#REF!,BN$1)
+SUMIFS(#REF!,#REF!,"Lấy",#REF!,BN$2,#REF!,BN$3,#REF!,BN$1,#REF!,$L140)</f>
        <v>#REF!</v>
      </c>
      <c r="BO140" s="335" t="e">
        <f>SUMIFS(#REF!,#REF!,BO$2,#REF!,BO$3,#REF!,$L140,#REF!,BO$1)
+SUMIFS(#REF!,#REF!,BO$2,#REF!,BO$3,#REF!,$L140,#REF!,BO$1)
+SUMIFS(#REF!,#REF!,"Lấy",#REF!,BO$2,#REF!,BO$3,#REF!,BO$1,#REF!,$L140)</f>
        <v>#REF!</v>
      </c>
      <c r="BP140" s="335" t="e">
        <f>SUMIFS(#REF!,#REF!,BP$2,#REF!,BP$3,#REF!,$L140,#REF!,BP$1)
+SUMIFS(#REF!,#REF!,BP$2,#REF!,BP$3,#REF!,$L140,#REF!,BP$1)
+SUMIFS(#REF!,#REF!,"Lấy",#REF!,BP$2,#REF!,BP$3,#REF!,BP$1,#REF!,$L140)</f>
        <v>#REF!</v>
      </c>
      <c r="BQ140" s="335" t="e">
        <f>SUMIFS(#REF!,#REF!,BQ$2,#REF!,BQ$3,#REF!,$L140,#REF!,BQ$1)
+SUMIFS(#REF!,#REF!,BQ$2,#REF!,BQ$3,#REF!,$L140,#REF!,BQ$1)
+SUMIFS(#REF!,#REF!,"Lấy",#REF!,BQ$2,#REF!,BQ$3,#REF!,BQ$1,#REF!,$L140)</f>
        <v>#REF!</v>
      </c>
      <c r="BR140" s="335" t="e">
        <f>SUMIFS(#REF!,#REF!,BR$2,#REF!,BR$3,#REF!,$L140,#REF!,BR$1)
+SUMIFS(#REF!,#REF!,BR$2,#REF!,BR$3,#REF!,$L140,#REF!,BR$1)
+SUMIFS(#REF!,#REF!,"Lấy",#REF!,BR$2,#REF!,BR$3,#REF!,BR$1,#REF!,$L140)</f>
        <v>#REF!</v>
      </c>
      <c r="BS140" s="335" t="e">
        <f>SUMIFS(#REF!,#REF!,BS$2,#REF!,BS$3,#REF!,$L140,#REF!,BS$1)
+SUMIFS(#REF!,#REF!,BS$2,#REF!,BS$3,#REF!,$L140,#REF!,BS$1)
+SUMIFS(#REF!,#REF!,"Lấy",#REF!,BS$2,#REF!,BS$3,#REF!,BS$1,#REF!,$L140)</f>
        <v>#REF!</v>
      </c>
      <c r="BT140" s="336" t="e">
        <f t="shared" si="19"/>
        <v>#REF!</v>
      </c>
      <c r="BV140" s="331">
        <v>0</v>
      </c>
      <c r="BW140" s="331">
        <v>0</v>
      </c>
      <c r="BX140" s="331">
        <v>0</v>
      </c>
      <c r="BY140" s="331">
        <v>0</v>
      </c>
      <c r="BZ140" s="331">
        <v>0</v>
      </c>
      <c r="CA140" s="331">
        <v>0</v>
      </c>
      <c r="CB140" s="331">
        <v>0</v>
      </c>
      <c r="CC140" s="331">
        <v>0</v>
      </c>
      <c r="CD140" s="331">
        <v>0</v>
      </c>
      <c r="CE140" s="331">
        <v>0</v>
      </c>
      <c r="CF140" s="331">
        <v>0</v>
      </c>
      <c r="CG140" s="331">
        <v>0</v>
      </c>
      <c r="CH140" s="336">
        <f t="shared" si="20"/>
        <v>0</v>
      </c>
      <c r="CI140" s="377">
        <f t="shared" si="21"/>
        <v>0</v>
      </c>
      <c r="CJ140" s="331">
        <v>4440000</v>
      </c>
      <c r="CK140" s="331">
        <v>0</v>
      </c>
      <c r="CL140" s="331">
        <v>0</v>
      </c>
      <c r="CM140" s="331">
        <v>6016074</v>
      </c>
      <c r="CN140" s="331">
        <v>1706000</v>
      </c>
      <c r="CO140" s="335"/>
      <c r="CP140" s="335"/>
      <c r="CQ140" s="335"/>
      <c r="CR140" s="335"/>
      <c r="CS140" s="335"/>
      <c r="CT140" s="335"/>
      <c r="CU140" s="335"/>
      <c r="CV140" s="336">
        <f t="shared" si="22"/>
        <v>12162074</v>
      </c>
      <c r="CX140" s="1033"/>
    </row>
    <row r="141" spans="1:102" s="3" customFormat="1" ht="27.6" x14ac:dyDescent="0.25">
      <c r="A141" s="191"/>
      <c r="B141" s="212">
        <f>IF(C141=0,"",MAX($B$7:B140)+1)</f>
        <v>133</v>
      </c>
      <c r="C141" s="204">
        <v>6423002401</v>
      </c>
      <c r="D141" s="205" t="str">
        <f>_xlfn.XLOOKUP(C141,'COA_DTGroup_Update 20260428'!$C$410:$C$854,'COA_DTGroup_Update 20260428'!$A$410:$A$854,"")</f>
        <v>Chi phí công cụ dụng cụ phục vụ SX</v>
      </c>
      <c r="E141" s="205"/>
      <c r="F141" s="204" t="s">
        <v>917</v>
      </c>
      <c r="G141" s="205" t="s">
        <v>918</v>
      </c>
      <c r="H141" s="200">
        <f>VLOOKUP(C141,'COA_DTGroup_Update 20260428'!C:D,2,0)</f>
        <v>642</v>
      </c>
      <c r="I141" s="200">
        <v>56</v>
      </c>
      <c r="J141" s="201" t="s">
        <v>139</v>
      </c>
      <c r="K141" s="223" t="s">
        <v>226</v>
      </c>
      <c r="L141" s="286" t="s">
        <v>737</v>
      </c>
      <c r="M141" s="287" t="s">
        <v>2260</v>
      </c>
      <c r="N141" s="284"/>
      <c r="O141" s="284" t="s">
        <v>737</v>
      </c>
      <c r="P141" s="1" t="b">
        <v>1</v>
      </c>
      <c r="R141" s="335" t="e">
        <f>SUMIFS(#REF!,#REF!,R$2,#REF!,R$3,#REF!,$L141,#REF!,R$1)
+SUMIFS(#REF!,#REF!,R$2,#REF!,R$3,#REF!,$L141,#REF!,R$1)
+SUMIFS(#REF!,#REF!,"Lấy",#REF!,R$2,#REF!,R$3,#REF!,R$1,#REF!,$L141)</f>
        <v>#REF!</v>
      </c>
      <c r="S141" s="335" t="e">
        <f>SUMIFS(#REF!,#REF!,S$2,#REF!,S$3,#REF!,$L141,#REF!,S$1)
+SUMIFS(#REF!,#REF!,S$2,#REF!,S$3,#REF!,$L141,#REF!,S$1)
+SUMIFS(#REF!,#REF!,"Lấy",#REF!,S$2,#REF!,S$3,#REF!,S$1,#REF!,$L141)</f>
        <v>#REF!</v>
      </c>
      <c r="T141" s="335" t="e">
        <f>SUMIFS(#REF!,#REF!,T$2,#REF!,T$3,#REF!,$L141,#REF!,T$1)
+SUMIFS(#REF!,#REF!,T$2,#REF!,T$3,#REF!,$L141,#REF!,T$1)
+SUMIFS(#REF!,#REF!,"Lấy",#REF!,T$2,#REF!,T$3,#REF!,T$1,#REF!,$L141)</f>
        <v>#REF!</v>
      </c>
      <c r="U141" s="335" t="e">
        <f>SUMIFS(#REF!,#REF!,U$2,#REF!,U$3,#REF!,$L141,#REF!,U$1)
+SUMIFS(#REF!,#REF!,U$2,#REF!,U$3,#REF!,$L141,#REF!,U$1)
+SUMIFS(#REF!,#REF!,"Lấy",#REF!,U$2,#REF!,U$3,#REF!,U$1,#REF!,$L141)</f>
        <v>#REF!</v>
      </c>
      <c r="V141" s="335" t="e">
        <f>SUMIFS(#REF!,#REF!,V$2,#REF!,V$3,#REF!,$L141,#REF!,V$1)
+SUMIFS(#REF!,#REF!,V$2,#REF!,V$3,#REF!,$L141,#REF!,V$1)
+SUMIFS(#REF!,#REF!,"Lấy",#REF!,V$2,#REF!,V$3,#REF!,V$1,#REF!,$L141)</f>
        <v>#REF!</v>
      </c>
      <c r="W141" s="335" t="e">
        <f>SUMIFS(#REF!,#REF!,W$2,#REF!,W$3,#REF!,$L141,#REF!,W$1)
+SUMIFS(#REF!,#REF!,W$2,#REF!,W$3,#REF!,$L141,#REF!,W$1)
+SUMIFS(#REF!,#REF!,"Lấy",#REF!,W$2,#REF!,W$3,#REF!,W$1,#REF!,$L141)</f>
        <v>#REF!</v>
      </c>
      <c r="X141" s="335" t="e">
        <f>SUMIFS(#REF!,#REF!,X$2,#REF!,X$3,#REF!,$L141,#REF!,X$1)
+SUMIFS(#REF!,#REF!,X$2,#REF!,X$3,#REF!,$L141,#REF!,X$1)
+SUMIFS(#REF!,#REF!,"Lấy",#REF!,X$2,#REF!,X$3,#REF!,X$1,#REF!,$L141)</f>
        <v>#REF!</v>
      </c>
      <c r="Y141" s="335" t="e">
        <f>SUMIFS(#REF!,#REF!,Y$2,#REF!,Y$3,#REF!,$L141,#REF!,Y$1)
+SUMIFS(#REF!,#REF!,Y$2,#REF!,Y$3,#REF!,$L141,#REF!,Y$1)
+SUMIFS(#REF!,#REF!,"Lấy",#REF!,Y$2,#REF!,Y$3,#REF!,Y$1,#REF!,$L141)</f>
        <v>#REF!</v>
      </c>
      <c r="Z141" s="335" t="e">
        <f>SUMIFS(#REF!,#REF!,Z$2,#REF!,Z$3,#REF!,$L141,#REF!,Z$1)
+SUMIFS(#REF!,#REF!,Z$2,#REF!,Z$3,#REF!,$L141,#REF!,Z$1)
+SUMIFS(#REF!,#REF!,"Lấy",#REF!,Z$2,#REF!,Z$3,#REF!,Z$1,#REF!,$L141)</f>
        <v>#REF!</v>
      </c>
      <c r="AA141" s="335" t="e">
        <f>SUMIFS(#REF!,#REF!,AA$2,#REF!,AA$3,#REF!,$L141,#REF!,AA$1)
+SUMIFS(#REF!,#REF!,AA$2,#REF!,AA$3,#REF!,$L141,#REF!,AA$1)
+SUMIFS(#REF!,#REF!,"Lấy",#REF!,AA$2,#REF!,AA$3,#REF!,AA$1,#REF!,$L141)</f>
        <v>#REF!</v>
      </c>
      <c r="AB141" s="335" t="e">
        <f>SUMIFS(#REF!,#REF!,AB$2,#REF!,AB$3,#REF!,$L141,#REF!,AB$1)
+SUMIFS(#REF!,#REF!,AB$2,#REF!,AB$3,#REF!,$L141,#REF!,AB$1)
+SUMIFS(#REF!,#REF!,"Lấy",#REF!,AB$2,#REF!,AB$3,#REF!,AB$1,#REF!,$L141)</f>
        <v>#REF!</v>
      </c>
      <c r="AC141" s="335" t="e">
        <f>SUMIFS(#REF!,#REF!,AC$2,#REF!,AC$3,#REF!,$L141,#REF!,AC$1)
+SUMIFS(#REF!,#REF!,AC$2,#REF!,AC$3,#REF!,$L141,#REF!,AC$1)
+SUMIFS(#REF!,#REF!,"Lấy",#REF!,AC$2,#REF!,AC$3,#REF!,AC$1,#REF!,$L141)</f>
        <v>#REF!</v>
      </c>
      <c r="AD141" s="336" t="e">
        <f t="shared" si="16"/>
        <v>#REF!</v>
      </c>
      <c r="AF141" s="335" t="e">
        <f>SUMIFS(#REF!,#REF!,AF$2,#REF!,AF$3,#REF!,$L141,#REF!,AF$1)
+SUMIFS(#REF!,#REF!,AF$2,#REF!,AF$3,#REF!,$L141,#REF!,AF$1)
+SUMIFS(#REF!,#REF!,"Lấy",#REF!,AF$2,#REF!,AF$3,#REF!,AF$1,#REF!,$L141)</f>
        <v>#REF!</v>
      </c>
      <c r="AG141" s="335" t="e">
        <f>SUMIFS(#REF!,#REF!,AG$2,#REF!,AG$3,#REF!,$L141,#REF!,AG$1)
+SUMIFS(#REF!,#REF!,AG$2,#REF!,AG$3,#REF!,$L141,#REF!,AG$1)
+SUMIFS(#REF!,#REF!,"Lấy",#REF!,AG$2,#REF!,AG$3,#REF!,AG$1,#REF!,$L141)</f>
        <v>#REF!</v>
      </c>
      <c r="AH141" s="335" t="e">
        <f>SUMIFS(#REF!,#REF!,AH$2,#REF!,AH$3,#REF!,$L141,#REF!,AH$1)
+SUMIFS(#REF!,#REF!,AH$2,#REF!,AH$3,#REF!,$L141,#REF!,AH$1)
+SUMIFS(#REF!,#REF!,"Lấy",#REF!,AH$2,#REF!,AH$3,#REF!,AH$1,#REF!,$L141)</f>
        <v>#REF!</v>
      </c>
      <c r="AI141" s="335" t="e">
        <f>SUMIFS(#REF!,#REF!,AI$2,#REF!,AI$3,#REF!,$L141,#REF!,AI$1)
+SUMIFS(#REF!,#REF!,AI$2,#REF!,AI$3,#REF!,$L141,#REF!,AI$1)
+SUMIFS(#REF!,#REF!,"Lấy",#REF!,AI$2,#REF!,AI$3,#REF!,AI$1,#REF!,$L141)</f>
        <v>#REF!</v>
      </c>
      <c r="AJ141" s="335" t="e">
        <f>SUMIFS(#REF!,#REF!,AJ$2,#REF!,AJ$3,#REF!,$L141,#REF!,AJ$1)
+SUMIFS(#REF!,#REF!,AJ$2,#REF!,AJ$3,#REF!,$L141,#REF!,AJ$1)
+SUMIFS(#REF!,#REF!,"Lấy",#REF!,AJ$2,#REF!,AJ$3,#REF!,AJ$1,#REF!,$L141)</f>
        <v>#REF!</v>
      </c>
      <c r="AK141" s="335" t="e">
        <f>SUMIFS(#REF!,#REF!,AK$2,#REF!,AK$3,#REF!,$L141,#REF!,AK$1)
+SUMIFS(#REF!,#REF!,AK$2,#REF!,AK$3,#REF!,$L141,#REF!,AK$1)
+SUMIFS(#REF!,#REF!,"Lấy",#REF!,AK$2,#REF!,AK$3,#REF!,AK$1,#REF!,$L141)</f>
        <v>#REF!</v>
      </c>
      <c r="AL141" s="335" t="e">
        <f>SUMIFS(#REF!,#REF!,AL$2,#REF!,AL$3,#REF!,$L141,#REF!,AL$1)
+SUMIFS(#REF!,#REF!,AL$2,#REF!,AL$3,#REF!,$L141,#REF!,AL$1)
+SUMIFS(#REF!,#REF!,"Lấy",#REF!,AL$2,#REF!,AL$3,#REF!,AL$1,#REF!,$L141)</f>
        <v>#REF!</v>
      </c>
      <c r="AM141" s="335" t="e">
        <f>SUMIFS(#REF!,#REF!,AM$2,#REF!,AM$3,#REF!,$L141,#REF!,AM$1)
+SUMIFS(#REF!,#REF!,AM$2,#REF!,AM$3,#REF!,$L141,#REF!,AM$1)
+SUMIFS(#REF!,#REF!,"Lấy",#REF!,AM$2,#REF!,AM$3,#REF!,AM$1,#REF!,$L141)</f>
        <v>#REF!</v>
      </c>
      <c r="AN141" s="335" t="e">
        <f>SUMIFS(#REF!,#REF!,AN$2,#REF!,AN$3,#REF!,$L141,#REF!,AN$1)
+SUMIFS(#REF!,#REF!,AN$2,#REF!,AN$3,#REF!,$L141,#REF!,AN$1)
+SUMIFS(#REF!,#REF!,"Lấy",#REF!,AN$2,#REF!,AN$3,#REF!,AN$1,#REF!,$L141)</f>
        <v>#REF!</v>
      </c>
      <c r="AO141" s="335" t="e">
        <f>SUMIFS(#REF!,#REF!,AO$2,#REF!,AO$3,#REF!,$L141,#REF!,AO$1)
+SUMIFS(#REF!,#REF!,AO$2,#REF!,AO$3,#REF!,$L141,#REF!,AO$1)
+SUMIFS(#REF!,#REF!,"Lấy",#REF!,AO$2,#REF!,AO$3,#REF!,AO$1,#REF!,$L141)</f>
        <v>#REF!</v>
      </c>
      <c r="AP141" s="335" t="e">
        <f>SUMIFS(#REF!,#REF!,AP$2,#REF!,AP$3,#REF!,$L141,#REF!,AP$1)
+SUMIFS(#REF!,#REF!,AP$2,#REF!,AP$3,#REF!,$L141,#REF!,AP$1)
+SUMIFS(#REF!,#REF!,"Lấy",#REF!,AP$2,#REF!,AP$3,#REF!,AP$1,#REF!,$L141)</f>
        <v>#REF!</v>
      </c>
      <c r="AQ141" s="335" t="e">
        <f>SUMIFS(#REF!,#REF!,AQ$2,#REF!,AQ$3,#REF!,$L141,#REF!,AQ$1)
+SUMIFS(#REF!,#REF!,AQ$2,#REF!,AQ$3,#REF!,$L141,#REF!,AQ$1)
+SUMIFS(#REF!,#REF!,"Lấy",#REF!,AQ$2,#REF!,AQ$3,#REF!,AQ$1,#REF!,$L141)</f>
        <v>#REF!</v>
      </c>
      <c r="AR141" s="336" t="e">
        <f t="shared" si="17"/>
        <v>#REF!</v>
      </c>
      <c r="AT141" s="335" t="e">
        <f>SUMIFS(#REF!,#REF!,AT$2,#REF!,AT$3,#REF!,$L141,#REF!,AT$1)
+SUMIFS(#REF!,#REF!,AT$2,#REF!,AT$3,#REF!,$L141,#REF!,AT$1)
+SUMIFS(#REF!,#REF!,"Lấy",#REF!,AT$2,#REF!,AT$3,#REF!,AT$1,#REF!,$L141)</f>
        <v>#REF!</v>
      </c>
      <c r="AU141" s="335" t="e">
        <f>SUMIFS(#REF!,#REF!,AU$2,#REF!,AU$3,#REF!,$L141,#REF!,AU$1)
+SUMIFS(#REF!,#REF!,AU$2,#REF!,AU$3,#REF!,$L141,#REF!,AU$1)
+SUMIFS(#REF!,#REF!,"Lấy",#REF!,AU$2,#REF!,AU$3,#REF!,AU$1,#REF!,$L141)</f>
        <v>#REF!</v>
      </c>
      <c r="AV141" s="335" t="e">
        <f>SUMIFS(#REF!,#REF!,AV$2,#REF!,AV$3,#REF!,$L141,#REF!,AV$1)
+SUMIFS(#REF!,#REF!,AV$2,#REF!,AV$3,#REF!,$L141,#REF!,AV$1)
+SUMIFS(#REF!,#REF!,"Lấy",#REF!,AV$2,#REF!,AV$3,#REF!,AV$1,#REF!,$L141)</f>
        <v>#REF!</v>
      </c>
      <c r="AW141" s="335" t="e">
        <f>SUMIFS(#REF!,#REF!,AW$2,#REF!,AW$3,#REF!,$L141,#REF!,AW$1)
+SUMIFS(#REF!,#REF!,AW$2,#REF!,AW$3,#REF!,$L141,#REF!,AW$1)
+SUMIFS(#REF!,#REF!,"Lấy",#REF!,AW$2,#REF!,AW$3,#REF!,AW$1,#REF!,$L141)</f>
        <v>#REF!</v>
      </c>
      <c r="AX141" s="335" t="e">
        <f>SUMIFS(#REF!,#REF!,AX$2,#REF!,AX$3,#REF!,$L141,#REF!,AX$1)
+SUMIFS(#REF!,#REF!,AX$2,#REF!,AX$3,#REF!,$L141,#REF!,AX$1)
+SUMIFS(#REF!,#REF!,"Lấy",#REF!,AX$2,#REF!,AX$3,#REF!,AX$1,#REF!,$L141)</f>
        <v>#REF!</v>
      </c>
      <c r="AY141" s="335" t="e">
        <f>SUMIFS(#REF!,#REF!,AY$2,#REF!,AY$3,#REF!,$L141,#REF!,AY$1)
+SUMIFS(#REF!,#REF!,AY$2,#REF!,AY$3,#REF!,$L141,#REF!,AY$1)
+SUMIFS(#REF!,#REF!,"Lấy",#REF!,AY$2,#REF!,AY$3,#REF!,AY$1,#REF!,$L141)</f>
        <v>#REF!</v>
      </c>
      <c r="AZ141" s="335" t="e">
        <f>SUMIFS(#REF!,#REF!,AZ$2,#REF!,AZ$3,#REF!,$L141,#REF!,AZ$1)
+SUMIFS(#REF!,#REF!,AZ$2,#REF!,AZ$3,#REF!,$L141,#REF!,AZ$1)
+SUMIFS(#REF!,#REF!,"Lấy",#REF!,AZ$2,#REF!,AZ$3,#REF!,AZ$1,#REF!,$L141)</f>
        <v>#REF!</v>
      </c>
      <c r="BA141" s="335" t="e">
        <f>SUMIFS(#REF!,#REF!,BA$2,#REF!,BA$3,#REF!,$L141,#REF!,BA$1)
+SUMIFS(#REF!,#REF!,BA$2,#REF!,BA$3,#REF!,$L141,#REF!,BA$1)
+SUMIFS(#REF!,#REF!,"Lấy",#REF!,BA$2,#REF!,BA$3,#REF!,BA$1,#REF!,$L141)</f>
        <v>#REF!</v>
      </c>
      <c r="BB141" s="335" t="e">
        <f>SUMIFS(#REF!,#REF!,BB$2,#REF!,BB$3,#REF!,$L141,#REF!,BB$1)
+SUMIFS(#REF!,#REF!,BB$2,#REF!,BB$3,#REF!,$L141,#REF!,BB$1)
+SUMIFS(#REF!,#REF!,"Lấy",#REF!,BB$2,#REF!,BB$3,#REF!,BB$1,#REF!,$L141)</f>
        <v>#REF!</v>
      </c>
      <c r="BC141" s="335" t="e">
        <f>SUMIFS(#REF!,#REF!,BC$2,#REF!,BC$3,#REF!,$L141,#REF!,BC$1)
+SUMIFS(#REF!,#REF!,BC$2,#REF!,BC$3,#REF!,$L141,#REF!,BC$1)
+SUMIFS(#REF!,#REF!,"Lấy",#REF!,BC$2,#REF!,BC$3,#REF!,BC$1,#REF!,$L141)</f>
        <v>#REF!</v>
      </c>
      <c r="BD141" s="335" t="e">
        <f>SUMIFS(#REF!,#REF!,BD$2,#REF!,BD$3,#REF!,$L141,#REF!,BD$1)
+SUMIFS(#REF!,#REF!,BD$2,#REF!,BD$3,#REF!,$L141,#REF!,BD$1)
+SUMIFS(#REF!,#REF!,"Lấy",#REF!,BD$2,#REF!,BD$3,#REF!,BD$1,#REF!,$L141)</f>
        <v>#REF!</v>
      </c>
      <c r="BE141" s="335" t="e">
        <f>SUMIFS(#REF!,#REF!,BE$2,#REF!,BE$3,#REF!,$L141,#REF!,BE$1)
+SUMIFS(#REF!,#REF!,BE$2,#REF!,BE$3,#REF!,$L141,#REF!,BE$1)
+SUMIFS(#REF!,#REF!,"Lấy",#REF!,BE$2,#REF!,BE$3,#REF!,BE$1,#REF!,$L141)</f>
        <v>#REF!</v>
      </c>
      <c r="BF141" s="336" t="e">
        <f t="shared" si="18"/>
        <v>#REF!</v>
      </c>
      <c r="BH141" s="335" t="e">
        <f>SUMIFS(#REF!,#REF!,BH$2,#REF!,BH$3,#REF!,$L141,#REF!,BH$1)
+SUMIFS(#REF!,#REF!,BH$2,#REF!,BH$3,#REF!,$L141,#REF!,BH$1)
+SUMIFS(#REF!,#REF!,"Lấy",#REF!,BH$2,#REF!,BH$3,#REF!,BH$1,#REF!,$L141)</f>
        <v>#REF!</v>
      </c>
      <c r="BI141" s="335" t="e">
        <f>SUMIFS(#REF!,#REF!,BI$2,#REF!,BI$3,#REF!,$L141,#REF!,BI$1)
+SUMIFS(#REF!,#REF!,BI$2,#REF!,BI$3,#REF!,$L141,#REF!,BI$1)
+SUMIFS(#REF!,#REF!,"Lấy",#REF!,BI$2,#REF!,BI$3,#REF!,BI$1,#REF!,$L141)</f>
        <v>#REF!</v>
      </c>
      <c r="BJ141" s="335" t="e">
        <f>SUMIFS(#REF!,#REF!,BJ$2,#REF!,BJ$3,#REF!,$L141,#REF!,BJ$1)
+SUMIFS(#REF!,#REF!,BJ$2,#REF!,BJ$3,#REF!,$L141,#REF!,BJ$1)
+SUMIFS(#REF!,#REF!,"Lấy",#REF!,BJ$2,#REF!,BJ$3,#REF!,BJ$1,#REF!,$L141)</f>
        <v>#REF!</v>
      </c>
      <c r="BK141" s="335" t="e">
        <f>SUMIFS(#REF!,#REF!,BK$2,#REF!,BK$3,#REF!,$L141,#REF!,BK$1)
+SUMIFS(#REF!,#REF!,BK$2,#REF!,BK$3,#REF!,$L141,#REF!,BK$1)
+SUMIFS(#REF!,#REF!,"Lấy",#REF!,BK$2,#REF!,BK$3,#REF!,BK$1,#REF!,$L141)</f>
        <v>#REF!</v>
      </c>
      <c r="BL141" s="335" t="e">
        <f>SUMIFS(#REF!,#REF!,BL$2,#REF!,BL$3,#REF!,$L141,#REF!,BL$1)
+SUMIFS(#REF!,#REF!,BL$2,#REF!,BL$3,#REF!,$L141,#REF!,BL$1)
+SUMIFS(#REF!,#REF!,"Lấy",#REF!,BL$2,#REF!,BL$3,#REF!,BL$1,#REF!,$L141)</f>
        <v>#REF!</v>
      </c>
      <c r="BM141" s="335" t="e">
        <f>SUMIFS(#REF!,#REF!,BM$2,#REF!,BM$3,#REF!,$L141,#REF!,BM$1)
+SUMIFS(#REF!,#REF!,BM$2,#REF!,BM$3,#REF!,$L141,#REF!,BM$1)
+SUMIFS(#REF!,#REF!,"Lấy",#REF!,BM$2,#REF!,BM$3,#REF!,BM$1,#REF!,$L141)</f>
        <v>#REF!</v>
      </c>
      <c r="BN141" s="335" t="e">
        <f>SUMIFS(#REF!,#REF!,BN$2,#REF!,BN$3,#REF!,$L141,#REF!,BN$1)
+SUMIFS(#REF!,#REF!,BN$2,#REF!,BN$3,#REF!,$L141,#REF!,BN$1)
+SUMIFS(#REF!,#REF!,"Lấy",#REF!,BN$2,#REF!,BN$3,#REF!,BN$1,#REF!,$L141)</f>
        <v>#REF!</v>
      </c>
      <c r="BO141" s="335" t="e">
        <f>SUMIFS(#REF!,#REF!,BO$2,#REF!,BO$3,#REF!,$L141,#REF!,BO$1)
+SUMIFS(#REF!,#REF!,BO$2,#REF!,BO$3,#REF!,$L141,#REF!,BO$1)
+SUMIFS(#REF!,#REF!,"Lấy",#REF!,BO$2,#REF!,BO$3,#REF!,BO$1,#REF!,$L141)</f>
        <v>#REF!</v>
      </c>
      <c r="BP141" s="335" t="e">
        <f>SUMIFS(#REF!,#REF!,BP$2,#REF!,BP$3,#REF!,$L141,#REF!,BP$1)
+SUMIFS(#REF!,#REF!,BP$2,#REF!,BP$3,#REF!,$L141,#REF!,BP$1)
+SUMIFS(#REF!,#REF!,"Lấy",#REF!,BP$2,#REF!,BP$3,#REF!,BP$1,#REF!,$L141)</f>
        <v>#REF!</v>
      </c>
      <c r="BQ141" s="335" t="e">
        <f>SUMIFS(#REF!,#REF!,BQ$2,#REF!,BQ$3,#REF!,$L141,#REF!,BQ$1)
+SUMIFS(#REF!,#REF!,BQ$2,#REF!,BQ$3,#REF!,$L141,#REF!,BQ$1)
+SUMIFS(#REF!,#REF!,"Lấy",#REF!,BQ$2,#REF!,BQ$3,#REF!,BQ$1,#REF!,$L141)</f>
        <v>#REF!</v>
      </c>
      <c r="BR141" s="335" t="e">
        <f>SUMIFS(#REF!,#REF!,BR$2,#REF!,BR$3,#REF!,$L141,#REF!,BR$1)
+SUMIFS(#REF!,#REF!,BR$2,#REF!,BR$3,#REF!,$L141,#REF!,BR$1)
+SUMIFS(#REF!,#REF!,"Lấy",#REF!,BR$2,#REF!,BR$3,#REF!,BR$1,#REF!,$L141)</f>
        <v>#REF!</v>
      </c>
      <c r="BS141" s="335" t="e">
        <f>SUMIFS(#REF!,#REF!,BS$2,#REF!,BS$3,#REF!,$L141,#REF!,BS$1)
+SUMIFS(#REF!,#REF!,BS$2,#REF!,BS$3,#REF!,$L141,#REF!,BS$1)
+SUMIFS(#REF!,#REF!,"Lấy",#REF!,BS$2,#REF!,BS$3,#REF!,BS$1,#REF!,$L141)</f>
        <v>#REF!</v>
      </c>
      <c r="BT141" s="336" t="e">
        <f t="shared" si="19"/>
        <v>#REF!</v>
      </c>
      <c r="BV141" s="331">
        <v>0</v>
      </c>
      <c r="BW141" s="331">
        <v>0</v>
      </c>
      <c r="BX141" s="331">
        <v>0</v>
      </c>
      <c r="BY141" s="331">
        <v>0</v>
      </c>
      <c r="BZ141" s="331">
        <v>0</v>
      </c>
      <c r="CA141" s="331">
        <v>0</v>
      </c>
      <c r="CB141" s="331">
        <v>0</v>
      </c>
      <c r="CC141" s="331">
        <v>0</v>
      </c>
      <c r="CD141" s="331">
        <v>0</v>
      </c>
      <c r="CE141" s="331">
        <v>0</v>
      </c>
      <c r="CF141" s="331">
        <v>0</v>
      </c>
      <c r="CG141" s="331">
        <v>0</v>
      </c>
      <c r="CH141" s="336">
        <f t="shared" si="20"/>
        <v>0</v>
      </c>
      <c r="CI141" s="377">
        <f t="shared" si="21"/>
        <v>0</v>
      </c>
      <c r="CJ141" s="331">
        <v>0</v>
      </c>
      <c r="CK141" s="331">
        <v>0</v>
      </c>
      <c r="CL141" s="331">
        <v>0</v>
      </c>
      <c r="CM141" s="331">
        <v>0</v>
      </c>
      <c r="CN141" s="331">
        <v>0</v>
      </c>
      <c r="CO141" s="335"/>
      <c r="CP141" s="335"/>
      <c r="CQ141" s="335"/>
      <c r="CR141" s="335"/>
      <c r="CS141" s="335"/>
      <c r="CT141" s="335"/>
      <c r="CU141" s="335"/>
      <c r="CV141" s="336">
        <f t="shared" si="22"/>
        <v>0</v>
      </c>
      <c r="CX141" s="1033"/>
    </row>
    <row r="142" spans="1:102" s="3" customFormat="1" ht="27.6" x14ac:dyDescent="0.25">
      <c r="A142" s="191"/>
      <c r="B142" s="212">
        <f>IF(C142=0,"",MAX($B$7:B141)+1)</f>
        <v>134</v>
      </c>
      <c r="C142" s="199">
        <v>6273001908</v>
      </c>
      <c r="D142" s="8" t="str">
        <f>_xlfn.XLOOKUP(C142,'COA_DTGroup_Update 20260428'!$C$410:$C$854,'COA_DTGroup_Update 20260428'!$A$410:$A$854,"")</f>
        <v>Phân bổ công cụ dụng cụ</v>
      </c>
      <c r="E142" s="9" t="s">
        <v>346</v>
      </c>
      <c r="F142" s="199" t="s">
        <v>920</v>
      </c>
      <c r="G142" s="171" t="s">
        <v>921</v>
      </c>
      <c r="H142" s="200">
        <f>VLOOKUP(C142,'COA_DTGroup_Update 20260428'!C:D,2,0)</f>
        <v>627</v>
      </c>
      <c r="I142" s="200">
        <v>57</v>
      </c>
      <c r="J142" s="201" t="s">
        <v>346</v>
      </c>
      <c r="K142" s="223" t="s">
        <v>226</v>
      </c>
      <c r="L142" s="286" t="s">
        <v>605</v>
      </c>
      <c r="M142" s="287" t="s">
        <v>2258</v>
      </c>
      <c r="N142" s="284"/>
      <c r="O142" s="284" t="s">
        <v>605</v>
      </c>
      <c r="P142" s="1" t="b">
        <v>1</v>
      </c>
      <c r="R142" s="335" t="e">
        <f>SUMIFS(#REF!,#REF!,R$2,#REF!,R$3,#REF!,$L142,#REF!,R$1)
+SUMIFS(#REF!,#REF!,R$2,#REF!,R$3,#REF!,$L142,#REF!,R$1)
+SUMIFS(#REF!,#REF!,"Lấy",#REF!,R$2,#REF!,R$3,#REF!,R$1,#REF!,$L142)</f>
        <v>#REF!</v>
      </c>
      <c r="S142" s="335" t="e">
        <f>SUMIFS(#REF!,#REF!,S$2,#REF!,S$3,#REF!,$L142,#REF!,S$1)
+SUMIFS(#REF!,#REF!,S$2,#REF!,S$3,#REF!,$L142,#REF!,S$1)
+SUMIFS(#REF!,#REF!,"Lấy",#REF!,S$2,#REF!,S$3,#REF!,S$1,#REF!,$L142)</f>
        <v>#REF!</v>
      </c>
      <c r="T142" s="335" t="e">
        <f>SUMIFS(#REF!,#REF!,T$2,#REF!,T$3,#REF!,$L142,#REF!,T$1)
+SUMIFS(#REF!,#REF!,T$2,#REF!,T$3,#REF!,$L142,#REF!,T$1)
+SUMIFS(#REF!,#REF!,"Lấy",#REF!,T$2,#REF!,T$3,#REF!,T$1,#REF!,$L142)</f>
        <v>#REF!</v>
      </c>
      <c r="U142" s="335" t="e">
        <f>SUMIFS(#REF!,#REF!,U$2,#REF!,U$3,#REF!,$L142,#REF!,U$1)
+SUMIFS(#REF!,#REF!,U$2,#REF!,U$3,#REF!,$L142,#REF!,U$1)
+SUMIFS(#REF!,#REF!,"Lấy",#REF!,U$2,#REF!,U$3,#REF!,U$1,#REF!,$L142)</f>
        <v>#REF!</v>
      </c>
      <c r="V142" s="335" t="e">
        <f>SUMIFS(#REF!,#REF!,V$2,#REF!,V$3,#REF!,$L142,#REF!,V$1)
+SUMIFS(#REF!,#REF!,V$2,#REF!,V$3,#REF!,$L142,#REF!,V$1)
+SUMIFS(#REF!,#REF!,"Lấy",#REF!,V$2,#REF!,V$3,#REF!,V$1,#REF!,$L142)</f>
        <v>#REF!</v>
      </c>
      <c r="W142" s="335" t="e">
        <f>SUMIFS(#REF!,#REF!,W$2,#REF!,W$3,#REF!,$L142,#REF!,W$1)
+SUMIFS(#REF!,#REF!,W$2,#REF!,W$3,#REF!,$L142,#REF!,W$1)
+SUMIFS(#REF!,#REF!,"Lấy",#REF!,W$2,#REF!,W$3,#REF!,W$1,#REF!,$L142)</f>
        <v>#REF!</v>
      </c>
      <c r="X142" s="335" t="e">
        <f>SUMIFS(#REF!,#REF!,X$2,#REF!,X$3,#REF!,$L142,#REF!,X$1)
+SUMIFS(#REF!,#REF!,X$2,#REF!,X$3,#REF!,$L142,#REF!,X$1)
+SUMIFS(#REF!,#REF!,"Lấy",#REF!,X$2,#REF!,X$3,#REF!,X$1,#REF!,$L142)</f>
        <v>#REF!</v>
      </c>
      <c r="Y142" s="335" t="e">
        <f>SUMIFS(#REF!,#REF!,Y$2,#REF!,Y$3,#REF!,$L142,#REF!,Y$1)
+SUMIFS(#REF!,#REF!,Y$2,#REF!,Y$3,#REF!,$L142,#REF!,Y$1)
+SUMIFS(#REF!,#REF!,"Lấy",#REF!,Y$2,#REF!,Y$3,#REF!,Y$1,#REF!,$L142)</f>
        <v>#REF!</v>
      </c>
      <c r="Z142" s="335" t="e">
        <f>SUMIFS(#REF!,#REF!,Z$2,#REF!,Z$3,#REF!,$L142,#REF!,Z$1)
+SUMIFS(#REF!,#REF!,Z$2,#REF!,Z$3,#REF!,$L142,#REF!,Z$1)
+SUMIFS(#REF!,#REF!,"Lấy",#REF!,Z$2,#REF!,Z$3,#REF!,Z$1,#REF!,$L142)</f>
        <v>#REF!</v>
      </c>
      <c r="AA142" s="335" t="e">
        <f>SUMIFS(#REF!,#REF!,AA$2,#REF!,AA$3,#REF!,$L142,#REF!,AA$1)
+SUMIFS(#REF!,#REF!,AA$2,#REF!,AA$3,#REF!,$L142,#REF!,AA$1)
+SUMIFS(#REF!,#REF!,"Lấy",#REF!,AA$2,#REF!,AA$3,#REF!,AA$1,#REF!,$L142)</f>
        <v>#REF!</v>
      </c>
      <c r="AB142" s="335" t="e">
        <f>SUMIFS(#REF!,#REF!,AB$2,#REF!,AB$3,#REF!,$L142,#REF!,AB$1)
+SUMIFS(#REF!,#REF!,AB$2,#REF!,AB$3,#REF!,$L142,#REF!,AB$1)
+SUMIFS(#REF!,#REF!,"Lấy",#REF!,AB$2,#REF!,AB$3,#REF!,AB$1,#REF!,$L142)</f>
        <v>#REF!</v>
      </c>
      <c r="AC142" s="335" t="e">
        <f>SUMIFS(#REF!,#REF!,AC$2,#REF!,AC$3,#REF!,$L142,#REF!,AC$1)
+SUMIFS(#REF!,#REF!,AC$2,#REF!,AC$3,#REF!,$L142,#REF!,AC$1)
+SUMIFS(#REF!,#REF!,"Lấy",#REF!,AC$2,#REF!,AC$3,#REF!,AC$1,#REF!,$L142)</f>
        <v>#REF!</v>
      </c>
      <c r="AD142" s="336" t="e">
        <f t="shared" si="16"/>
        <v>#REF!</v>
      </c>
      <c r="AF142" s="335" t="e">
        <f>SUMIFS(#REF!,#REF!,AF$2,#REF!,AF$3,#REF!,$L142,#REF!,AF$1)
+SUMIFS(#REF!,#REF!,AF$2,#REF!,AF$3,#REF!,$L142,#REF!,AF$1)
+SUMIFS(#REF!,#REF!,"Lấy",#REF!,AF$2,#REF!,AF$3,#REF!,AF$1,#REF!,$L142)</f>
        <v>#REF!</v>
      </c>
      <c r="AG142" s="335" t="e">
        <f>SUMIFS(#REF!,#REF!,AG$2,#REF!,AG$3,#REF!,$L142,#REF!,AG$1)
+SUMIFS(#REF!,#REF!,AG$2,#REF!,AG$3,#REF!,$L142,#REF!,AG$1)
+SUMIFS(#REF!,#REF!,"Lấy",#REF!,AG$2,#REF!,AG$3,#REF!,AG$1,#REF!,$L142)</f>
        <v>#REF!</v>
      </c>
      <c r="AH142" s="335" t="e">
        <f>SUMIFS(#REF!,#REF!,AH$2,#REF!,AH$3,#REF!,$L142,#REF!,AH$1)
+SUMIFS(#REF!,#REF!,AH$2,#REF!,AH$3,#REF!,$L142,#REF!,AH$1)
+SUMIFS(#REF!,#REF!,"Lấy",#REF!,AH$2,#REF!,AH$3,#REF!,AH$1,#REF!,$L142)</f>
        <v>#REF!</v>
      </c>
      <c r="AI142" s="335" t="e">
        <f>SUMIFS(#REF!,#REF!,AI$2,#REF!,AI$3,#REF!,$L142,#REF!,AI$1)
+SUMIFS(#REF!,#REF!,AI$2,#REF!,AI$3,#REF!,$L142,#REF!,AI$1)
+SUMIFS(#REF!,#REF!,"Lấy",#REF!,AI$2,#REF!,AI$3,#REF!,AI$1,#REF!,$L142)</f>
        <v>#REF!</v>
      </c>
      <c r="AJ142" s="335" t="e">
        <f>SUMIFS(#REF!,#REF!,AJ$2,#REF!,AJ$3,#REF!,$L142,#REF!,AJ$1)
+SUMIFS(#REF!,#REF!,AJ$2,#REF!,AJ$3,#REF!,$L142,#REF!,AJ$1)
+SUMIFS(#REF!,#REF!,"Lấy",#REF!,AJ$2,#REF!,AJ$3,#REF!,AJ$1,#REF!,$L142)</f>
        <v>#REF!</v>
      </c>
      <c r="AK142" s="335" t="e">
        <f>SUMIFS(#REF!,#REF!,AK$2,#REF!,AK$3,#REF!,$L142,#REF!,AK$1)
+SUMIFS(#REF!,#REF!,AK$2,#REF!,AK$3,#REF!,$L142,#REF!,AK$1)
+SUMIFS(#REF!,#REF!,"Lấy",#REF!,AK$2,#REF!,AK$3,#REF!,AK$1,#REF!,$L142)</f>
        <v>#REF!</v>
      </c>
      <c r="AL142" s="335" t="e">
        <f>SUMIFS(#REF!,#REF!,AL$2,#REF!,AL$3,#REF!,$L142,#REF!,AL$1)
+SUMIFS(#REF!,#REF!,AL$2,#REF!,AL$3,#REF!,$L142,#REF!,AL$1)
+SUMIFS(#REF!,#REF!,"Lấy",#REF!,AL$2,#REF!,AL$3,#REF!,AL$1,#REF!,$L142)</f>
        <v>#REF!</v>
      </c>
      <c r="AM142" s="335" t="e">
        <f>SUMIFS(#REF!,#REF!,AM$2,#REF!,AM$3,#REF!,$L142,#REF!,AM$1)
+SUMIFS(#REF!,#REF!,AM$2,#REF!,AM$3,#REF!,$L142,#REF!,AM$1)
+SUMIFS(#REF!,#REF!,"Lấy",#REF!,AM$2,#REF!,AM$3,#REF!,AM$1,#REF!,$L142)</f>
        <v>#REF!</v>
      </c>
      <c r="AN142" s="335" t="e">
        <f>SUMIFS(#REF!,#REF!,AN$2,#REF!,AN$3,#REF!,$L142,#REF!,AN$1)
+SUMIFS(#REF!,#REF!,AN$2,#REF!,AN$3,#REF!,$L142,#REF!,AN$1)
+SUMIFS(#REF!,#REF!,"Lấy",#REF!,AN$2,#REF!,AN$3,#REF!,AN$1,#REF!,$L142)</f>
        <v>#REF!</v>
      </c>
      <c r="AO142" s="335" t="e">
        <f>SUMIFS(#REF!,#REF!,AO$2,#REF!,AO$3,#REF!,$L142,#REF!,AO$1)
+SUMIFS(#REF!,#REF!,AO$2,#REF!,AO$3,#REF!,$L142,#REF!,AO$1)
+SUMIFS(#REF!,#REF!,"Lấy",#REF!,AO$2,#REF!,AO$3,#REF!,AO$1,#REF!,$L142)</f>
        <v>#REF!</v>
      </c>
      <c r="AP142" s="335" t="e">
        <f>SUMIFS(#REF!,#REF!,AP$2,#REF!,AP$3,#REF!,$L142,#REF!,AP$1)
+SUMIFS(#REF!,#REF!,AP$2,#REF!,AP$3,#REF!,$L142,#REF!,AP$1)
+SUMIFS(#REF!,#REF!,"Lấy",#REF!,AP$2,#REF!,AP$3,#REF!,AP$1,#REF!,$L142)</f>
        <v>#REF!</v>
      </c>
      <c r="AQ142" s="335" t="e">
        <f>SUMIFS(#REF!,#REF!,AQ$2,#REF!,AQ$3,#REF!,$L142,#REF!,AQ$1)
+SUMIFS(#REF!,#REF!,AQ$2,#REF!,AQ$3,#REF!,$L142,#REF!,AQ$1)
+SUMIFS(#REF!,#REF!,"Lấy",#REF!,AQ$2,#REF!,AQ$3,#REF!,AQ$1,#REF!,$L142)</f>
        <v>#REF!</v>
      </c>
      <c r="AR142" s="336" t="e">
        <f t="shared" si="17"/>
        <v>#REF!</v>
      </c>
      <c r="AT142" s="335" t="e">
        <f>SUMIFS(#REF!,#REF!,AT$2,#REF!,AT$3,#REF!,$L142,#REF!,AT$1)
+SUMIFS(#REF!,#REF!,AT$2,#REF!,AT$3,#REF!,$L142,#REF!,AT$1)
+SUMIFS(#REF!,#REF!,"Lấy",#REF!,AT$2,#REF!,AT$3,#REF!,AT$1,#REF!,$L142)</f>
        <v>#REF!</v>
      </c>
      <c r="AU142" s="335" t="e">
        <f>SUMIFS(#REF!,#REF!,AU$2,#REF!,AU$3,#REF!,$L142,#REF!,AU$1)
+SUMIFS(#REF!,#REF!,AU$2,#REF!,AU$3,#REF!,$L142,#REF!,AU$1)
+SUMIFS(#REF!,#REF!,"Lấy",#REF!,AU$2,#REF!,AU$3,#REF!,AU$1,#REF!,$L142)</f>
        <v>#REF!</v>
      </c>
      <c r="AV142" s="335" t="e">
        <f>SUMIFS(#REF!,#REF!,AV$2,#REF!,AV$3,#REF!,$L142,#REF!,AV$1)
+SUMIFS(#REF!,#REF!,AV$2,#REF!,AV$3,#REF!,$L142,#REF!,AV$1)
+SUMIFS(#REF!,#REF!,"Lấy",#REF!,AV$2,#REF!,AV$3,#REF!,AV$1,#REF!,$L142)</f>
        <v>#REF!</v>
      </c>
      <c r="AW142" s="335" t="e">
        <f>SUMIFS(#REF!,#REF!,AW$2,#REF!,AW$3,#REF!,$L142,#REF!,AW$1)
+SUMIFS(#REF!,#REF!,AW$2,#REF!,AW$3,#REF!,$L142,#REF!,AW$1)
+SUMIFS(#REF!,#REF!,"Lấy",#REF!,AW$2,#REF!,AW$3,#REF!,AW$1,#REF!,$L142)</f>
        <v>#REF!</v>
      </c>
      <c r="AX142" s="335" t="e">
        <f>SUMIFS(#REF!,#REF!,AX$2,#REF!,AX$3,#REF!,$L142,#REF!,AX$1)
+SUMIFS(#REF!,#REF!,AX$2,#REF!,AX$3,#REF!,$L142,#REF!,AX$1)
+SUMIFS(#REF!,#REF!,"Lấy",#REF!,AX$2,#REF!,AX$3,#REF!,AX$1,#REF!,$L142)</f>
        <v>#REF!</v>
      </c>
      <c r="AY142" s="335" t="e">
        <f>SUMIFS(#REF!,#REF!,AY$2,#REF!,AY$3,#REF!,$L142,#REF!,AY$1)
+SUMIFS(#REF!,#REF!,AY$2,#REF!,AY$3,#REF!,$L142,#REF!,AY$1)
+SUMIFS(#REF!,#REF!,"Lấy",#REF!,AY$2,#REF!,AY$3,#REF!,AY$1,#REF!,$L142)</f>
        <v>#REF!</v>
      </c>
      <c r="AZ142" s="335" t="e">
        <f>SUMIFS(#REF!,#REF!,AZ$2,#REF!,AZ$3,#REF!,$L142,#REF!,AZ$1)
+SUMIFS(#REF!,#REF!,AZ$2,#REF!,AZ$3,#REF!,$L142,#REF!,AZ$1)
+SUMIFS(#REF!,#REF!,"Lấy",#REF!,AZ$2,#REF!,AZ$3,#REF!,AZ$1,#REF!,$L142)</f>
        <v>#REF!</v>
      </c>
      <c r="BA142" s="335" t="e">
        <f>SUMIFS(#REF!,#REF!,BA$2,#REF!,BA$3,#REF!,$L142,#REF!,BA$1)
+SUMIFS(#REF!,#REF!,BA$2,#REF!,BA$3,#REF!,$L142,#REF!,BA$1)
+SUMIFS(#REF!,#REF!,"Lấy",#REF!,BA$2,#REF!,BA$3,#REF!,BA$1,#REF!,$L142)</f>
        <v>#REF!</v>
      </c>
      <c r="BB142" s="335" t="e">
        <f>SUMIFS(#REF!,#REF!,BB$2,#REF!,BB$3,#REF!,$L142,#REF!,BB$1)
+SUMIFS(#REF!,#REF!,BB$2,#REF!,BB$3,#REF!,$L142,#REF!,BB$1)
+SUMIFS(#REF!,#REF!,"Lấy",#REF!,BB$2,#REF!,BB$3,#REF!,BB$1,#REF!,$L142)</f>
        <v>#REF!</v>
      </c>
      <c r="BC142" s="335" t="e">
        <f>SUMIFS(#REF!,#REF!,BC$2,#REF!,BC$3,#REF!,$L142,#REF!,BC$1)
+SUMIFS(#REF!,#REF!,BC$2,#REF!,BC$3,#REF!,$L142,#REF!,BC$1)
+SUMIFS(#REF!,#REF!,"Lấy",#REF!,BC$2,#REF!,BC$3,#REF!,BC$1,#REF!,$L142)</f>
        <v>#REF!</v>
      </c>
      <c r="BD142" s="335" t="e">
        <f>SUMIFS(#REF!,#REF!,BD$2,#REF!,BD$3,#REF!,$L142,#REF!,BD$1)
+SUMIFS(#REF!,#REF!,BD$2,#REF!,BD$3,#REF!,$L142,#REF!,BD$1)
+SUMIFS(#REF!,#REF!,"Lấy",#REF!,BD$2,#REF!,BD$3,#REF!,BD$1,#REF!,$L142)</f>
        <v>#REF!</v>
      </c>
      <c r="BE142" s="335" t="e">
        <f>SUMIFS(#REF!,#REF!,BE$2,#REF!,BE$3,#REF!,$L142,#REF!,BE$1)
+SUMIFS(#REF!,#REF!,BE$2,#REF!,BE$3,#REF!,$L142,#REF!,BE$1)
+SUMIFS(#REF!,#REF!,"Lấy",#REF!,BE$2,#REF!,BE$3,#REF!,BE$1,#REF!,$L142)</f>
        <v>#REF!</v>
      </c>
      <c r="BF142" s="336" t="e">
        <f t="shared" si="18"/>
        <v>#REF!</v>
      </c>
      <c r="BH142" s="335" t="e">
        <f>SUMIFS(#REF!,#REF!,BH$2,#REF!,BH$3,#REF!,$L142,#REF!,BH$1)
+SUMIFS(#REF!,#REF!,BH$2,#REF!,BH$3,#REF!,$L142,#REF!,BH$1)
+SUMIFS(#REF!,#REF!,"Lấy",#REF!,BH$2,#REF!,BH$3,#REF!,BH$1,#REF!,$L142)</f>
        <v>#REF!</v>
      </c>
      <c r="BI142" s="335" t="e">
        <f>SUMIFS(#REF!,#REF!,BI$2,#REF!,BI$3,#REF!,$L142,#REF!,BI$1)
+SUMIFS(#REF!,#REF!,BI$2,#REF!,BI$3,#REF!,$L142,#REF!,BI$1)
+SUMIFS(#REF!,#REF!,"Lấy",#REF!,BI$2,#REF!,BI$3,#REF!,BI$1,#REF!,$L142)</f>
        <v>#REF!</v>
      </c>
      <c r="BJ142" s="335" t="e">
        <f>SUMIFS(#REF!,#REF!,BJ$2,#REF!,BJ$3,#REF!,$L142,#REF!,BJ$1)
+SUMIFS(#REF!,#REF!,BJ$2,#REF!,BJ$3,#REF!,$L142,#REF!,BJ$1)
+SUMIFS(#REF!,#REF!,"Lấy",#REF!,BJ$2,#REF!,BJ$3,#REF!,BJ$1,#REF!,$L142)</f>
        <v>#REF!</v>
      </c>
      <c r="BK142" s="335" t="e">
        <f>SUMIFS(#REF!,#REF!,BK$2,#REF!,BK$3,#REF!,$L142,#REF!,BK$1)
+SUMIFS(#REF!,#REF!,BK$2,#REF!,BK$3,#REF!,$L142,#REF!,BK$1)
+SUMIFS(#REF!,#REF!,"Lấy",#REF!,BK$2,#REF!,BK$3,#REF!,BK$1,#REF!,$L142)</f>
        <v>#REF!</v>
      </c>
      <c r="BL142" s="335" t="e">
        <f>SUMIFS(#REF!,#REF!,BL$2,#REF!,BL$3,#REF!,$L142,#REF!,BL$1)
+SUMIFS(#REF!,#REF!,BL$2,#REF!,BL$3,#REF!,$L142,#REF!,BL$1)
+SUMIFS(#REF!,#REF!,"Lấy",#REF!,BL$2,#REF!,BL$3,#REF!,BL$1,#REF!,$L142)</f>
        <v>#REF!</v>
      </c>
      <c r="BM142" s="335" t="e">
        <f>SUMIFS(#REF!,#REF!,BM$2,#REF!,BM$3,#REF!,$L142,#REF!,BM$1)
+SUMIFS(#REF!,#REF!,BM$2,#REF!,BM$3,#REF!,$L142,#REF!,BM$1)
+SUMIFS(#REF!,#REF!,"Lấy",#REF!,BM$2,#REF!,BM$3,#REF!,BM$1,#REF!,$L142)</f>
        <v>#REF!</v>
      </c>
      <c r="BN142" s="335" t="e">
        <f>SUMIFS(#REF!,#REF!,BN$2,#REF!,BN$3,#REF!,$L142,#REF!,BN$1)
+SUMIFS(#REF!,#REF!,BN$2,#REF!,BN$3,#REF!,$L142,#REF!,BN$1)
+SUMIFS(#REF!,#REF!,"Lấy",#REF!,BN$2,#REF!,BN$3,#REF!,BN$1,#REF!,$L142)</f>
        <v>#REF!</v>
      </c>
      <c r="BO142" s="335" t="e">
        <f>SUMIFS(#REF!,#REF!,BO$2,#REF!,BO$3,#REF!,$L142,#REF!,BO$1)
+SUMIFS(#REF!,#REF!,BO$2,#REF!,BO$3,#REF!,$L142,#REF!,BO$1)
+SUMIFS(#REF!,#REF!,"Lấy",#REF!,BO$2,#REF!,BO$3,#REF!,BO$1,#REF!,$L142)</f>
        <v>#REF!</v>
      </c>
      <c r="BP142" s="335" t="e">
        <f>SUMIFS(#REF!,#REF!,BP$2,#REF!,BP$3,#REF!,$L142,#REF!,BP$1)
+SUMIFS(#REF!,#REF!,BP$2,#REF!,BP$3,#REF!,$L142,#REF!,BP$1)
+SUMIFS(#REF!,#REF!,"Lấy",#REF!,BP$2,#REF!,BP$3,#REF!,BP$1,#REF!,$L142)</f>
        <v>#REF!</v>
      </c>
      <c r="BQ142" s="335" t="e">
        <f>SUMIFS(#REF!,#REF!,BQ$2,#REF!,BQ$3,#REF!,$L142,#REF!,BQ$1)
+SUMIFS(#REF!,#REF!,BQ$2,#REF!,BQ$3,#REF!,$L142,#REF!,BQ$1)
+SUMIFS(#REF!,#REF!,"Lấy",#REF!,BQ$2,#REF!,BQ$3,#REF!,BQ$1,#REF!,$L142)</f>
        <v>#REF!</v>
      </c>
      <c r="BR142" s="335" t="e">
        <f>SUMIFS(#REF!,#REF!,BR$2,#REF!,BR$3,#REF!,$L142,#REF!,BR$1)
+SUMIFS(#REF!,#REF!,BR$2,#REF!,BR$3,#REF!,$L142,#REF!,BR$1)
+SUMIFS(#REF!,#REF!,"Lấy",#REF!,BR$2,#REF!,BR$3,#REF!,BR$1,#REF!,$L142)</f>
        <v>#REF!</v>
      </c>
      <c r="BS142" s="335" t="e">
        <f>SUMIFS(#REF!,#REF!,BS$2,#REF!,BS$3,#REF!,$L142,#REF!,BS$1)
+SUMIFS(#REF!,#REF!,BS$2,#REF!,BS$3,#REF!,$L142,#REF!,BS$1)
+SUMIFS(#REF!,#REF!,"Lấy",#REF!,BS$2,#REF!,BS$3,#REF!,BS$1,#REF!,$L142)</f>
        <v>#REF!</v>
      </c>
      <c r="BT142" s="336" t="e">
        <f t="shared" si="19"/>
        <v>#REF!</v>
      </c>
      <c r="BV142" s="331">
        <v>13234689.333333334</v>
      </c>
      <c r="BW142" s="331">
        <v>13901356</v>
      </c>
      <c r="BX142" s="331">
        <v>14325318.666666666</v>
      </c>
      <c r="BY142" s="331">
        <v>13941037.666666666</v>
      </c>
      <c r="BZ142" s="331">
        <v>13310388.666666666</v>
      </c>
      <c r="CA142" s="331">
        <v>13289370.666666666</v>
      </c>
      <c r="CB142" s="331">
        <v>13289370.666666666</v>
      </c>
      <c r="CC142" s="331">
        <v>13048216.666666666</v>
      </c>
      <c r="CD142" s="331">
        <v>12874046.666666666</v>
      </c>
      <c r="CE142" s="331">
        <v>12874046.666666666</v>
      </c>
      <c r="CF142" s="331">
        <v>12874046.666666666</v>
      </c>
      <c r="CG142" s="331">
        <v>12874046.666666666</v>
      </c>
      <c r="CH142" s="336">
        <f t="shared" si="20"/>
        <v>159835935</v>
      </c>
      <c r="CI142" s="377">
        <f t="shared" si="21"/>
        <v>-0.48713706964582149</v>
      </c>
      <c r="CJ142" s="331">
        <v>5715492</v>
      </c>
      <c r="CK142" s="331">
        <v>5715492</v>
      </c>
      <c r="CL142" s="331">
        <v>5115492</v>
      </c>
      <c r="CM142" s="331">
        <v>5697818</v>
      </c>
      <c r="CN142" s="331">
        <v>5080348</v>
      </c>
      <c r="CO142" s="335"/>
      <c r="CP142" s="335"/>
      <c r="CQ142" s="335"/>
      <c r="CR142" s="335"/>
      <c r="CS142" s="335"/>
      <c r="CT142" s="335"/>
      <c r="CU142" s="335"/>
      <c r="CV142" s="336">
        <f t="shared" si="22"/>
        <v>27324642</v>
      </c>
      <c r="CX142" s="1033"/>
    </row>
    <row r="143" spans="1:102" ht="41.4" x14ac:dyDescent="0.25">
      <c r="B143" s="172">
        <f>IF(C143=0,"",MAX($B$7:B142)+1)</f>
        <v>135</v>
      </c>
      <c r="C143" s="21">
        <v>6413002402</v>
      </c>
      <c r="D143" s="9" t="str">
        <f>_xlfn.XLOOKUP(C143,'COA_DTGroup_Update 20260428'!$C$410:$C$854,'COA_DTGroup_Update 20260428'!$A$410:$A$854,"")</f>
        <v>CP CCDC, thiết bị - phục vụ quản lý</v>
      </c>
      <c r="E143" s="9" t="s">
        <v>163</v>
      </c>
      <c r="F143" s="21" t="s">
        <v>919</v>
      </c>
      <c r="G143" s="171" t="s">
        <v>922</v>
      </c>
      <c r="H143" s="179">
        <f>VLOOKUP(C143,'COA_DTGroup_Update 20260428'!C:D,2,0)</f>
        <v>641</v>
      </c>
      <c r="I143" s="179">
        <v>58</v>
      </c>
      <c r="J143" s="198" t="s">
        <v>163</v>
      </c>
      <c r="K143" s="222" t="s">
        <v>226</v>
      </c>
      <c r="L143" s="1041" t="s">
        <v>644</v>
      </c>
      <c r="M143" s="289" t="s">
        <v>2283</v>
      </c>
      <c r="N143" s="1039"/>
      <c r="O143" s="1039" t="s">
        <v>644</v>
      </c>
      <c r="P143" s="1" t="b">
        <v>1</v>
      </c>
      <c r="R143" s="333" t="e">
        <f>SUMIFS(#REF!,#REF!,R$2,#REF!,R$3,#REF!,$L143,#REF!,R$1)
+SUMIFS(#REF!,#REF!,R$2,#REF!,R$3,#REF!,$L143,#REF!,R$1)
+SUMIFS(#REF!,#REF!,"Lấy",#REF!,R$2,#REF!,R$3,#REF!,R$1,#REF!,$L143)</f>
        <v>#REF!</v>
      </c>
      <c r="S143" s="333" t="e">
        <f>SUMIFS(#REF!,#REF!,S$2,#REF!,S$3,#REF!,$L143,#REF!,S$1)
+SUMIFS(#REF!,#REF!,S$2,#REF!,S$3,#REF!,$L143,#REF!,S$1)
+SUMIFS(#REF!,#REF!,"Lấy",#REF!,S$2,#REF!,S$3,#REF!,S$1,#REF!,$L143)</f>
        <v>#REF!</v>
      </c>
      <c r="T143" s="333" t="e">
        <f>SUMIFS(#REF!,#REF!,T$2,#REF!,T$3,#REF!,$L143,#REF!,T$1)
+SUMIFS(#REF!,#REF!,T$2,#REF!,T$3,#REF!,$L143,#REF!,T$1)
+SUMIFS(#REF!,#REF!,"Lấy",#REF!,T$2,#REF!,T$3,#REF!,T$1,#REF!,$L143)</f>
        <v>#REF!</v>
      </c>
      <c r="U143" s="333" t="e">
        <f>SUMIFS(#REF!,#REF!,U$2,#REF!,U$3,#REF!,$L143,#REF!,U$1)
+SUMIFS(#REF!,#REF!,U$2,#REF!,U$3,#REF!,$L143,#REF!,U$1)
+SUMIFS(#REF!,#REF!,"Lấy",#REF!,U$2,#REF!,U$3,#REF!,U$1,#REF!,$L143)</f>
        <v>#REF!</v>
      </c>
      <c r="V143" s="333" t="e">
        <f>SUMIFS(#REF!,#REF!,V$2,#REF!,V$3,#REF!,$L143,#REF!,V$1)
+SUMIFS(#REF!,#REF!,V$2,#REF!,V$3,#REF!,$L143,#REF!,V$1)
+SUMIFS(#REF!,#REF!,"Lấy",#REF!,V$2,#REF!,V$3,#REF!,V$1,#REF!,$L143)</f>
        <v>#REF!</v>
      </c>
      <c r="W143" s="333" t="e">
        <f>SUMIFS(#REF!,#REF!,W$2,#REF!,W$3,#REF!,$L143,#REF!,W$1)
+SUMIFS(#REF!,#REF!,W$2,#REF!,W$3,#REF!,$L143,#REF!,W$1)
+SUMIFS(#REF!,#REF!,"Lấy",#REF!,W$2,#REF!,W$3,#REF!,W$1,#REF!,$L143)</f>
        <v>#REF!</v>
      </c>
      <c r="X143" s="333" t="e">
        <f>SUMIFS(#REF!,#REF!,X$2,#REF!,X$3,#REF!,$L143,#REF!,X$1)
+SUMIFS(#REF!,#REF!,X$2,#REF!,X$3,#REF!,$L143,#REF!,X$1)
+SUMIFS(#REF!,#REF!,"Lấy",#REF!,X$2,#REF!,X$3,#REF!,X$1,#REF!,$L143)</f>
        <v>#REF!</v>
      </c>
      <c r="Y143" s="333" t="e">
        <f>SUMIFS(#REF!,#REF!,Y$2,#REF!,Y$3,#REF!,$L143,#REF!,Y$1)
+SUMIFS(#REF!,#REF!,Y$2,#REF!,Y$3,#REF!,$L143,#REF!,Y$1)
+SUMIFS(#REF!,#REF!,"Lấy",#REF!,Y$2,#REF!,Y$3,#REF!,Y$1,#REF!,$L143)</f>
        <v>#REF!</v>
      </c>
      <c r="Z143" s="333" t="e">
        <f>SUMIFS(#REF!,#REF!,Z$2,#REF!,Z$3,#REF!,$L143,#REF!,Z$1)
+SUMIFS(#REF!,#REF!,Z$2,#REF!,Z$3,#REF!,$L143,#REF!,Z$1)
+SUMIFS(#REF!,#REF!,"Lấy",#REF!,Z$2,#REF!,Z$3,#REF!,Z$1,#REF!,$L143)</f>
        <v>#REF!</v>
      </c>
      <c r="AA143" s="333" t="e">
        <f>SUMIFS(#REF!,#REF!,AA$2,#REF!,AA$3,#REF!,$L143,#REF!,AA$1)
+SUMIFS(#REF!,#REF!,AA$2,#REF!,AA$3,#REF!,$L143,#REF!,AA$1)
+SUMIFS(#REF!,#REF!,"Lấy",#REF!,AA$2,#REF!,AA$3,#REF!,AA$1,#REF!,$L143)</f>
        <v>#REF!</v>
      </c>
      <c r="AB143" s="333" t="e">
        <f>SUMIFS(#REF!,#REF!,AB$2,#REF!,AB$3,#REF!,$L143,#REF!,AB$1)
+SUMIFS(#REF!,#REF!,AB$2,#REF!,AB$3,#REF!,$L143,#REF!,AB$1)
+SUMIFS(#REF!,#REF!,"Lấy",#REF!,AB$2,#REF!,AB$3,#REF!,AB$1,#REF!,$L143)</f>
        <v>#REF!</v>
      </c>
      <c r="AC143" s="333" t="e">
        <f>SUMIFS(#REF!,#REF!,AC$2,#REF!,AC$3,#REF!,$L143,#REF!,AC$1)
+SUMIFS(#REF!,#REF!,AC$2,#REF!,AC$3,#REF!,$L143,#REF!,AC$1)
+SUMIFS(#REF!,#REF!,"Lấy",#REF!,AC$2,#REF!,AC$3,#REF!,AC$1,#REF!,$L143)</f>
        <v>#REF!</v>
      </c>
      <c r="AD143" s="334" t="e">
        <f t="shared" si="16"/>
        <v>#REF!</v>
      </c>
      <c r="AF143" s="333" t="e">
        <f>SUMIFS(#REF!,#REF!,AF$2,#REF!,AF$3,#REF!,$L143,#REF!,AF$1)
+SUMIFS(#REF!,#REF!,AF$2,#REF!,AF$3,#REF!,$L143,#REF!,AF$1)
+SUMIFS(#REF!,#REF!,"Lấy",#REF!,AF$2,#REF!,AF$3,#REF!,AF$1,#REF!,$L143)</f>
        <v>#REF!</v>
      </c>
      <c r="AG143" s="333" t="e">
        <f>SUMIFS(#REF!,#REF!,AG$2,#REF!,AG$3,#REF!,$L143,#REF!,AG$1)
+SUMIFS(#REF!,#REF!,AG$2,#REF!,AG$3,#REF!,$L143,#REF!,AG$1)
+SUMIFS(#REF!,#REF!,"Lấy",#REF!,AG$2,#REF!,AG$3,#REF!,AG$1,#REF!,$L143)</f>
        <v>#REF!</v>
      </c>
      <c r="AH143" s="333" t="e">
        <f>SUMIFS(#REF!,#REF!,AH$2,#REF!,AH$3,#REF!,$L143,#REF!,AH$1)
+SUMIFS(#REF!,#REF!,AH$2,#REF!,AH$3,#REF!,$L143,#REF!,AH$1)
+SUMIFS(#REF!,#REF!,"Lấy",#REF!,AH$2,#REF!,AH$3,#REF!,AH$1,#REF!,$L143)</f>
        <v>#REF!</v>
      </c>
      <c r="AI143" s="333" t="e">
        <f>SUMIFS(#REF!,#REF!,AI$2,#REF!,AI$3,#REF!,$L143,#REF!,AI$1)
+SUMIFS(#REF!,#REF!,AI$2,#REF!,AI$3,#REF!,$L143,#REF!,AI$1)
+SUMIFS(#REF!,#REF!,"Lấy",#REF!,AI$2,#REF!,AI$3,#REF!,AI$1,#REF!,$L143)</f>
        <v>#REF!</v>
      </c>
      <c r="AJ143" s="333" t="e">
        <f>SUMIFS(#REF!,#REF!,AJ$2,#REF!,AJ$3,#REF!,$L143,#REF!,AJ$1)
+SUMIFS(#REF!,#REF!,AJ$2,#REF!,AJ$3,#REF!,$L143,#REF!,AJ$1)
+SUMIFS(#REF!,#REF!,"Lấy",#REF!,AJ$2,#REF!,AJ$3,#REF!,AJ$1,#REF!,$L143)</f>
        <v>#REF!</v>
      </c>
      <c r="AK143" s="333" t="e">
        <f>SUMIFS(#REF!,#REF!,AK$2,#REF!,AK$3,#REF!,$L143,#REF!,AK$1)
+SUMIFS(#REF!,#REF!,AK$2,#REF!,AK$3,#REF!,$L143,#REF!,AK$1)
+SUMIFS(#REF!,#REF!,"Lấy",#REF!,AK$2,#REF!,AK$3,#REF!,AK$1,#REF!,$L143)</f>
        <v>#REF!</v>
      </c>
      <c r="AL143" s="333" t="e">
        <f>SUMIFS(#REF!,#REF!,AL$2,#REF!,AL$3,#REF!,$L143,#REF!,AL$1)
+SUMIFS(#REF!,#REF!,AL$2,#REF!,AL$3,#REF!,$L143,#REF!,AL$1)
+SUMIFS(#REF!,#REF!,"Lấy",#REF!,AL$2,#REF!,AL$3,#REF!,AL$1,#REF!,$L143)</f>
        <v>#REF!</v>
      </c>
      <c r="AM143" s="333" t="e">
        <f>SUMIFS(#REF!,#REF!,AM$2,#REF!,AM$3,#REF!,$L143,#REF!,AM$1)
+SUMIFS(#REF!,#REF!,AM$2,#REF!,AM$3,#REF!,$L143,#REF!,AM$1)
+SUMIFS(#REF!,#REF!,"Lấy",#REF!,AM$2,#REF!,AM$3,#REF!,AM$1,#REF!,$L143)</f>
        <v>#REF!</v>
      </c>
      <c r="AN143" s="333" t="e">
        <f>SUMIFS(#REF!,#REF!,AN$2,#REF!,AN$3,#REF!,$L143,#REF!,AN$1)
+SUMIFS(#REF!,#REF!,AN$2,#REF!,AN$3,#REF!,$L143,#REF!,AN$1)
+SUMIFS(#REF!,#REF!,"Lấy",#REF!,AN$2,#REF!,AN$3,#REF!,AN$1,#REF!,$L143)</f>
        <v>#REF!</v>
      </c>
      <c r="AO143" s="333" t="e">
        <f>SUMIFS(#REF!,#REF!,AO$2,#REF!,AO$3,#REF!,$L143,#REF!,AO$1)
+SUMIFS(#REF!,#REF!,AO$2,#REF!,AO$3,#REF!,$L143,#REF!,AO$1)
+SUMIFS(#REF!,#REF!,"Lấy",#REF!,AO$2,#REF!,AO$3,#REF!,AO$1,#REF!,$L143)</f>
        <v>#REF!</v>
      </c>
      <c r="AP143" s="333" t="e">
        <f>SUMIFS(#REF!,#REF!,AP$2,#REF!,AP$3,#REF!,$L143,#REF!,AP$1)
+SUMIFS(#REF!,#REF!,AP$2,#REF!,AP$3,#REF!,$L143,#REF!,AP$1)
+SUMIFS(#REF!,#REF!,"Lấy",#REF!,AP$2,#REF!,AP$3,#REF!,AP$1,#REF!,$L143)</f>
        <v>#REF!</v>
      </c>
      <c r="AQ143" s="333" t="e">
        <f>SUMIFS(#REF!,#REF!,AQ$2,#REF!,AQ$3,#REF!,$L143,#REF!,AQ$1)
+SUMIFS(#REF!,#REF!,AQ$2,#REF!,AQ$3,#REF!,$L143,#REF!,AQ$1)
+SUMIFS(#REF!,#REF!,"Lấy",#REF!,AQ$2,#REF!,AQ$3,#REF!,AQ$1,#REF!,$L143)</f>
        <v>#REF!</v>
      </c>
      <c r="AR143" s="334" t="e">
        <f t="shared" si="17"/>
        <v>#REF!</v>
      </c>
      <c r="AT143" s="333" t="e">
        <f>SUMIFS(#REF!,#REF!,AT$2,#REF!,AT$3,#REF!,$L143,#REF!,AT$1)
+SUMIFS(#REF!,#REF!,AT$2,#REF!,AT$3,#REF!,$L143,#REF!,AT$1)
+SUMIFS(#REF!,#REF!,"Lấy",#REF!,AT$2,#REF!,AT$3,#REF!,AT$1,#REF!,$L143)</f>
        <v>#REF!</v>
      </c>
      <c r="AU143" s="333" t="e">
        <f>SUMIFS(#REF!,#REF!,AU$2,#REF!,AU$3,#REF!,$L143,#REF!,AU$1)
+SUMIFS(#REF!,#REF!,AU$2,#REF!,AU$3,#REF!,$L143,#REF!,AU$1)
+SUMIFS(#REF!,#REF!,"Lấy",#REF!,AU$2,#REF!,AU$3,#REF!,AU$1,#REF!,$L143)</f>
        <v>#REF!</v>
      </c>
      <c r="AV143" s="333" t="e">
        <f>SUMIFS(#REF!,#REF!,AV$2,#REF!,AV$3,#REF!,$L143,#REF!,AV$1)
+SUMIFS(#REF!,#REF!,AV$2,#REF!,AV$3,#REF!,$L143,#REF!,AV$1)
+SUMIFS(#REF!,#REF!,"Lấy",#REF!,AV$2,#REF!,AV$3,#REF!,AV$1,#REF!,$L143)</f>
        <v>#REF!</v>
      </c>
      <c r="AW143" s="333" t="e">
        <f>SUMIFS(#REF!,#REF!,AW$2,#REF!,AW$3,#REF!,$L143,#REF!,AW$1)
+SUMIFS(#REF!,#REF!,AW$2,#REF!,AW$3,#REF!,$L143,#REF!,AW$1)
+SUMIFS(#REF!,#REF!,"Lấy",#REF!,AW$2,#REF!,AW$3,#REF!,AW$1,#REF!,$L143)</f>
        <v>#REF!</v>
      </c>
      <c r="AX143" s="333" t="e">
        <f>SUMIFS(#REF!,#REF!,AX$2,#REF!,AX$3,#REF!,$L143,#REF!,AX$1)
+SUMIFS(#REF!,#REF!,AX$2,#REF!,AX$3,#REF!,$L143,#REF!,AX$1)
+SUMIFS(#REF!,#REF!,"Lấy",#REF!,AX$2,#REF!,AX$3,#REF!,AX$1,#REF!,$L143)</f>
        <v>#REF!</v>
      </c>
      <c r="AY143" s="333" t="e">
        <f>SUMIFS(#REF!,#REF!,AY$2,#REF!,AY$3,#REF!,$L143,#REF!,AY$1)
+SUMIFS(#REF!,#REF!,AY$2,#REF!,AY$3,#REF!,$L143,#REF!,AY$1)
+SUMIFS(#REF!,#REF!,"Lấy",#REF!,AY$2,#REF!,AY$3,#REF!,AY$1,#REF!,$L143)</f>
        <v>#REF!</v>
      </c>
      <c r="AZ143" s="333" t="e">
        <f>SUMIFS(#REF!,#REF!,AZ$2,#REF!,AZ$3,#REF!,$L143,#REF!,AZ$1)
+SUMIFS(#REF!,#REF!,AZ$2,#REF!,AZ$3,#REF!,$L143,#REF!,AZ$1)
+SUMIFS(#REF!,#REF!,"Lấy",#REF!,AZ$2,#REF!,AZ$3,#REF!,AZ$1,#REF!,$L143)</f>
        <v>#REF!</v>
      </c>
      <c r="BA143" s="333" t="e">
        <f>SUMIFS(#REF!,#REF!,BA$2,#REF!,BA$3,#REF!,$L143,#REF!,BA$1)
+SUMIFS(#REF!,#REF!,BA$2,#REF!,BA$3,#REF!,$L143,#REF!,BA$1)
+SUMIFS(#REF!,#REF!,"Lấy",#REF!,BA$2,#REF!,BA$3,#REF!,BA$1,#REF!,$L143)</f>
        <v>#REF!</v>
      </c>
      <c r="BB143" s="333" t="e">
        <f>SUMIFS(#REF!,#REF!,BB$2,#REF!,BB$3,#REF!,$L143,#REF!,BB$1)
+SUMIFS(#REF!,#REF!,BB$2,#REF!,BB$3,#REF!,$L143,#REF!,BB$1)
+SUMIFS(#REF!,#REF!,"Lấy",#REF!,BB$2,#REF!,BB$3,#REF!,BB$1,#REF!,$L143)</f>
        <v>#REF!</v>
      </c>
      <c r="BC143" s="333" t="e">
        <f>SUMIFS(#REF!,#REF!,BC$2,#REF!,BC$3,#REF!,$L143,#REF!,BC$1)
+SUMIFS(#REF!,#REF!,BC$2,#REF!,BC$3,#REF!,$L143,#REF!,BC$1)
+SUMIFS(#REF!,#REF!,"Lấy",#REF!,BC$2,#REF!,BC$3,#REF!,BC$1,#REF!,$L143)</f>
        <v>#REF!</v>
      </c>
      <c r="BD143" s="333" t="e">
        <f>SUMIFS(#REF!,#REF!,BD$2,#REF!,BD$3,#REF!,$L143,#REF!,BD$1)
+SUMIFS(#REF!,#REF!,BD$2,#REF!,BD$3,#REF!,$L143,#REF!,BD$1)
+SUMIFS(#REF!,#REF!,"Lấy",#REF!,BD$2,#REF!,BD$3,#REF!,BD$1,#REF!,$L143)</f>
        <v>#REF!</v>
      </c>
      <c r="BE143" s="333" t="e">
        <f>SUMIFS(#REF!,#REF!,BE$2,#REF!,BE$3,#REF!,$L143,#REF!,BE$1)
+SUMIFS(#REF!,#REF!,BE$2,#REF!,BE$3,#REF!,$L143,#REF!,BE$1)
+SUMIFS(#REF!,#REF!,"Lấy",#REF!,BE$2,#REF!,BE$3,#REF!,BE$1,#REF!,$L143)</f>
        <v>#REF!</v>
      </c>
      <c r="BF143" s="334" t="e">
        <f t="shared" si="18"/>
        <v>#REF!</v>
      </c>
      <c r="BH143" s="333" t="e">
        <f>SUMIFS(#REF!,#REF!,BH$2,#REF!,BH$3,#REF!,$L143,#REF!,BH$1)
+SUMIFS(#REF!,#REF!,BH$2,#REF!,BH$3,#REF!,$L143,#REF!,BH$1)
+SUMIFS(#REF!,#REF!,"Lấy",#REF!,BH$2,#REF!,BH$3,#REF!,BH$1,#REF!,$L143)</f>
        <v>#REF!</v>
      </c>
      <c r="BI143" s="333" t="e">
        <f>SUMIFS(#REF!,#REF!,BI$2,#REF!,BI$3,#REF!,$L143,#REF!,BI$1)
+SUMIFS(#REF!,#REF!,BI$2,#REF!,BI$3,#REF!,$L143,#REF!,BI$1)
+SUMIFS(#REF!,#REF!,"Lấy",#REF!,BI$2,#REF!,BI$3,#REF!,BI$1,#REF!,$L143)</f>
        <v>#REF!</v>
      </c>
      <c r="BJ143" s="333" t="e">
        <f>SUMIFS(#REF!,#REF!,BJ$2,#REF!,BJ$3,#REF!,$L143,#REF!,BJ$1)
+SUMIFS(#REF!,#REF!,BJ$2,#REF!,BJ$3,#REF!,$L143,#REF!,BJ$1)
+SUMIFS(#REF!,#REF!,"Lấy",#REF!,BJ$2,#REF!,BJ$3,#REF!,BJ$1,#REF!,$L143)</f>
        <v>#REF!</v>
      </c>
      <c r="BK143" s="333" t="e">
        <f>SUMIFS(#REF!,#REF!,BK$2,#REF!,BK$3,#REF!,$L143,#REF!,BK$1)
+SUMIFS(#REF!,#REF!,BK$2,#REF!,BK$3,#REF!,$L143,#REF!,BK$1)
+SUMIFS(#REF!,#REF!,"Lấy",#REF!,BK$2,#REF!,BK$3,#REF!,BK$1,#REF!,$L143)</f>
        <v>#REF!</v>
      </c>
      <c r="BL143" s="333" t="e">
        <f>SUMIFS(#REF!,#REF!,BL$2,#REF!,BL$3,#REF!,$L143,#REF!,BL$1)
+SUMIFS(#REF!,#REF!,BL$2,#REF!,BL$3,#REF!,$L143,#REF!,BL$1)
+SUMIFS(#REF!,#REF!,"Lấy",#REF!,BL$2,#REF!,BL$3,#REF!,BL$1,#REF!,$L143)</f>
        <v>#REF!</v>
      </c>
      <c r="BM143" s="333" t="e">
        <f>SUMIFS(#REF!,#REF!,BM$2,#REF!,BM$3,#REF!,$L143,#REF!,BM$1)
+SUMIFS(#REF!,#REF!,BM$2,#REF!,BM$3,#REF!,$L143,#REF!,BM$1)
+SUMIFS(#REF!,#REF!,"Lấy",#REF!,BM$2,#REF!,BM$3,#REF!,BM$1,#REF!,$L143)</f>
        <v>#REF!</v>
      </c>
      <c r="BN143" s="333" t="e">
        <f>SUMIFS(#REF!,#REF!,BN$2,#REF!,BN$3,#REF!,$L143,#REF!,BN$1)
+SUMIFS(#REF!,#REF!,BN$2,#REF!,BN$3,#REF!,$L143,#REF!,BN$1)
+SUMIFS(#REF!,#REF!,"Lấy",#REF!,BN$2,#REF!,BN$3,#REF!,BN$1,#REF!,$L143)</f>
        <v>#REF!</v>
      </c>
      <c r="BO143" s="333" t="e">
        <f>SUMIFS(#REF!,#REF!,BO$2,#REF!,BO$3,#REF!,$L143,#REF!,BO$1)
+SUMIFS(#REF!,#REF!,BO$2,#REF!,BO$3,#REF!,$L143,#REF!,BO$1)
+SUMIFS(#REF!,#REF!,"Lấy",#REF!,BO$2,#REF!,BO$3,#REF!,BO$1,#REF!,$L143)</f>
        <v>#REF!</v>
      </c>
      <c r="BP143" s="333" t="e">
        <f>SUMIFS(#REF!,#REF!,BP$2,#REF!,BP$3,#REF!,$L143,#REF!,BP$1)
+SUMIFS(#REF!,#REF!,BP$2,#REF!,BP$3,#REF!,$L143,#REF!,BP$1)
+SUMIFS(#REF!,#REF!,"Lấy",#REF!,BP$2,#REF!,BP$3,#REF!,BP$1,#REF!,$L143)</f>
        <v>#REF!</v>
      </c>
      <c r="BQ143" s="333" t="e">
        <f>SUMIFS(#REF!,#REF!,BQ$2,#REF!,BQ$3,#REF!,$L143,#REF!,BQ$1)
+SUMIFS(#REF!,#REF!,BQ$2,#REF!,BQ$3,#REF!,$L143,#REF!,BQ$1)
+SUMIFS(#REF!,#REF!,"Lấy",#REF!,BQ$2,#REF!,BQ$3,#REF!,BQ$1,#REF!,$L143)</f>
        <v>#REF!</v>
      </c>
      <c r="BR143" s="333" t="e">
        <f>SUMIFS(#REF!,#REF!,BR$2,#REF!,BR$3,#REF!,$L143,#REF!,BR$1)
+SUMIFS(#REF!,#REF!,BR$2,#REF!,BR$3,#REF!,$L143,#REF!,BR$1)
+SUMIFS(#REF!,#REF!,"Lấy",#REF!,BR$2,#REF!,BR$3,#REF!,BR$1,#REF!,$L143)</f>
        <v>#REF!</v>
      </c>
      <c r="BS143" s="333" t="e">
        <f>SUMIFS(#REF!,#REF!,BS$2,#REF!,BS$3,#REF!,$L143,#REF!,BS$1)
+SUMIFS(#REF!,#REF!,BS$2,#REF!,BS$3,#REF!,$L143,#REF!,BS$1)
+SUMIFS(#REF!,#REF!,"Lấy",#REF!,BS$2,#REF!,BS$3,#REF!,BS$1,#REF!,$L143)</f>
        <v>#REF!</v>
      </c>
      <c r="BT143" s="334" t="e">
        <f t="shared" si="19"/>
        <v>#REF!</v>
      </c>
      <c r="BV143" s="331">
        <v>0</v>
      </c>
      <c r="BW143" s="331">
        <v>0</v>
      </c>
      <c r="BX143" s="331">
        <v>0</v>
      </c>
      <c r="BY143" s="331">
        <v>0</v>
      </c>
      <c r="BZ143" s="331">
        <v>0</v>
      </c>
      <c r="CA143" s="331">
        <v>0</v>
      </c>
      <c r="CB143" s="331">
        <v>0</v>
      </c>
      <c r="CC143" s="331">
        <v>0</v>
      </c>
      <c r="CD143" s="331">
        <v>0</v>
      </c>
      <c r="CE143" s="331">
        <v>0</v>
      </c>
      <c r="CF143" s="331">
        <v>0</v>
      </c>
      <c r="CG143" s="331">
        <v>0</v>
      </c>
      <c r="CH143" s="334">
        <f t="shared" si="20"/>
        <v>0</v>
      </c>
      <c r="CI143" s="377">
        <f t="shared" si="21"/>
        <v>0</v>
      </c>
      <c r="CJ143" s="331">
        <v>0</v>
      </c>
      <c r="CK143" s="331">
        <v>0</v>
      </c>
      <c r="CL143" s="331">
        <v>0</v>
      </c>
      <c r="CM143" s="331">
        <v>0</v>
      </c>
      <c r="CN143" s="331">
        <v>0</v>
      </c>
      <c r="CO143" s="333"/>
      <c r="CP143" s="333"/>
      <c r="CQ143" s="333"/>
      <c r="CR143" s="333"/>
      <c r="CS143" s="333"/>
      <c r="CT143" s="333"/>
      <c r="CU143" s="333"/>
      <c r="CV143" s="334">
        <f t="shared" si="22"/>
        <v>0</v>
      </c>
      <c r="CX143" s="1033"/>
    </row>
    <row r="144" spans="1:102" s="3" customFormat="1" ht="41.4" x14ac:dyDescent="0.25">
      <c r="A144" s="191"/>
      <c r="B144" s="212">
        <f>IF(C144=0,"",MAX($B$7:B143)+1)</f>
        <v>136</v>
      </c>
      <c r="C144" s="204">
        <v>6418002402</v>
      </c>
      <c r="D144" s="205" t="str">
        <f>_xlfn.XLOOKUP(C144,'COA_DTGroup_Update 20260428'!$C$410:$C$854,'COA_DTGroup_Update 20260428'!$A$410:$A$854,"")</f>
        <v>CP CCDC, thiết bị - phục vụ quản lý</v>
      </c>
      <c r="E144" s="205"/>
      <c r="F144" s="204" t="s">
        <v>919</v>
      </c>
      <c r="G144" s="205" t="s">
        <v>923</v>
      </c>
      <c r="H144" s="200">
        <f>VLOOKUP(C144,'COA_DTGroup_Update 20260428'!C:D,2,0)</f>
        <v>641</v>
      </c>
      <c r="I144" s="200">
        <v>58</v>
      </c>
      <c r="J144" s="201" t="s">
        <v>163</v>
      </c>
      <c r="K144" s="223" t="s">
        <v>226</v>
      </c>
      <c r="L144" s="286" t="s">
        <v>686</v>
      </c>
      <c r="M144" s="289" t="s">
        <v>2283</v>
      </c>
      <c r="N144" s="284"/>
      <c r="O144" s="284" t="s">
        <v>686</v>
      </c>
      <c r="P144" s="1" t="b">
        <v>1</v>
      </c>
      <c r="R144" s="335" t="e">
        <f>SUMIFS(#REF!,#REF!,R$2,#REF!,R$3,#REF!,$L144,#REF!,R$1)
+SUMIFS(#REF!,#REF!,R$2,#REF!,R$3,#REF!,$L144,#REF!,R$1)
+SUMIFS(#REF!,#REF!,"Lấy",#REF!,R$2,#REF!,R$3,#REF!,R$1,#REF!,$L144)</f>
        <v>#REF!</v>
      </c>
      <c r="S144" s="335" t="e">
        <f>SUMIFS(#REF!,#REF!,S$2,#REF!,S$3,#REF!,$L144,#REF!,S$1)
+SUMIFS(#REF!,#REF!,S$2,#REF!,S$3,#REF!,$L144,#REF!,S$1)
+SUMIFS(#REF!,#REF!,"Lấy",#REF!,S$2,#REF!,S$3,#REF!,S$1,#REF!,$L144)</f>
        <v>#REF!</v>
      </c>
      <c r="T144" s="335" t="e">
        <f>SUMIFS(#REF!,#REF!,T$2,#REF!,T$3,#REF!,$L144,#REF!,T$1)
+SUMIFS(#REF!,#REF!,T$2,#REF!,T$3,#REF!,$L144,#REF!,T$1)
+SUMIFS(#REF!,#REF!,"Lấy",#REF!,T$2,#REF!,T$3,#REF!,T$1,#REF!,$L144)</f>
        <v>#REF!</v>
      </c>
      <c r="U144" s="335" t="e">
        <f>SUMIFS(#REF!,#REF!,U$2,#REF!,U$3,#REF!,$L144,#REF!,U$1)
+SUMIFS(#REF!,#REF!,U$2,#REF!,U$3,#REF!,$L144,#REF!,U$1)
+SUMIFS(#REF!,#REF!,"Lấy",#REF!,U$2,#REF!,U$3,#REF!,U$1,#REF!,$L144)</f>
        <v>#REF!</v>
      </c>
      <c r="V144" s="335" t="e">
        <f>SUMIFS(#REF!,#REF!,V$2,#REF!,V$3,#REF!,$L144,#REF!,V$1)
+SUMIFS(#REF!,#REF!,V$2,#REF!,V$3,#REF!,$L144,#REF!,V$1)
+SUMIFS(#REF!,#REF!,"Lấy",#REF!,V$2,#REF!,V$3,#REF!,V$1,#REF!,$L144)</f>
        <v>#REF!</v>
      </c>
      <c r="W144" s="335" t="e">
        <f>SUMIFS(#REF!,#REF!,W$2,#REF!,W$3,#REF!,$L144,#REF!,W$1)
+SUMIFS(#REF!,#REF!,W$2,#REF!,W$3,#REF!,$L144,#REF!,W$1)
+SUMIFS(#REF!,#REF!,"Lấy",#REF!,W$2,#REF!,W$3,#REF!,W$1,#REF!,$L144)</f>
        <v>#REF!</v>
      </c>
      <c r="X144" s="335" t="e">
        <f>SUMIFS(#REF!,#REF!,X$2,#REF!,X$3,#REF!,$L144,#REF!,X$1)
+SUMIFS(#REF!,#REF!,X$2,#REF!,X$3,#REF!,$L144,#REF!,X$1)
+SUMIFS(#REF!,#REF!,"Lấy",#REF!,X$2,#REF!,X$3,#REF!,X$1,#REF!,$L144)</f>
        <v>#REF!</v>
      </c>
      <c r="Y144" s="335" t="e">
        <f>SUMIFS(#REF!,#REF!,Y$2,#REF!,Y$3,#REF!,$L144,#REF!,Y$1)
+SUMIFS(#REF!,#REF!,Y$2,#REF!,Y$3,#REF!,$L144,#REF!,Y$1)
+SUMIFS(#REF!,#REF!,"Lấy",#REF!,Y$2,#REF!,Y$3,#REF!,Y$1,#REF!,$L144)</f>
        <v>#REF!</v>
      </c>
      <c r="Z144" s="335" t="e">
        <f>SUMIFS(#REF!,#REF!,Z$2,#REF!,Z$3,#REF!,$L144,#REF!,Z$1)
+SUMIFS(#REF!,#REF!,Z$2,#REF!,Z$3,#REF!,$L144,#REF!,Z$1)
+SUMIFS(#REF!,#REF!,"Lấy",#REF!,Z$2,#REF!,Z$3,#REF!,Z$1,#REF!,$L144)</f>
        <v>#REF!</v>
      </c>
      <c r="AA144" s="335" t="e">
        <f>SUMIFS(#REF!,#REF!,AA$2,#REF!,AA$3,#REF!,$L144,#REF!,AA$1)
+SUMIFS(#REF!,#REF!,AA$2,#REF!,AA$3,#REF!,$L144,#REF!,AA$1)
+SUMIFS(#REF!,#REF!,"Lấy",#REF!,AA$2,#REF!,AA$3,#REF!,AA$1,#REF!,$L144)</f>
        <v>#REF!</v>
      </c>
      <c r="AB144" s="335" t="e">
        <f>SUMIFS(#REF!,#REF!,AB$2,#REF!,AB$3,#REF!,$L144,#REF!,AB$1)
+SUMIFS(#REF!,#REF!,AB$2,#REF!,AB$3,#REF!,$L144,#REF!,AB$1)
+SUMIFS(#REF!,#REF!,"Lấy",#REF!,AB$2,#REF!,AB$3,#REF!,AB$1,#REF!,$L144)</f>
        <v>#REF!</v>
      </c>
      <c r="AC144" s="335" t="e">
        <f>SUMIFS(#REF!,#REF!,AC$2,#REF!,AC$3,#REF!,$L144,#REF!,AC$1)
+SUMIFS(#REF!,#REF!,AC$2,#REF!,AC$3,#REF!,$L144,#REF!,AC$1)
+SUMIFS(#REF!,#REF!,"Lấy",#REF!,AC$2,#REF!,AC$3,#REF!,AC$1,#REF!,$L144)</f>
        <v>#REF!</v>
      </c>
      <c r="AD144" s="336" t="e">
        <f t="shared" si="16"/>
        <v>#REF!</v>
      </c>
      <c r="AF144" s="335" t="e">
        <f>SUMIFS(#REF!,#REF!,AF$2,#REF!,AF$3,#REF!,$L144,#REF!,AF$1)
+SUMIFS(#REF!,#REF!,AF$2,#REF!,AF$3,#REF!,$L144,#REF!,AF$1)
+SUMIFS(#REF!,#REF!,"Lấy",#REF!,AF$2,#REF!,AF$3,#REF!,AF$1,#REF!,$L144)</f>
        <v>#REF!</v>
      </c>
      <c r="AG144" s="335" t="e">
        <f>SUMIFS(#REF!,#REF!,AG$2,#REF!,AG$3,#REF!,$L144,#REF!,AG$1)
+SUMIFS(#REF!,#REF!,AG$2,#REF!,AG$3,#REF!,$L144,#REF!,AG$1)
+SUMIFS(#REF!,#REF!,"Lấy",#REF!,AG$2,#REF!,AG$3,#REF!,AG$1,#REF!,$L144)</f>
        <v>#REF!</v>
      </c>
      <c r="AH144" s="335" t="e">
        <f>SUMIFS(#REF!,#REF!,AH$2,#REF!,AH$3,#REF!,$L144,#REF!,AH$1)
+SUMIFS(#REF!,#REF!,AH$2,#REF!,AH$3,#REF!,$L144,#REF!,AH$1)
+SUMIFS(#REF!,#REF!,"Lấy",#REF!,AH$2,#REF!,AH$3,#REF!,AH$1,#REF!,$L144)</f>
        <v>#REF!</v>
      </c>
      <c r="AI144" s="335" t="e">
        <f>SUMIFS(#REF!,#REF!,AI$2,#REF!,AI$3,#REF!,$L144,#REF!,AI$1)
+SUMIFS(#REF!,#REF!,AI$2,#REF!,AI$3,#REF!,$L144,#REF!,AI$1)
+SUMIFS(#REF!,#REF!,"Lấy",#REF!,AI$2,#REF!,AI$3,#REF!,AI$1,#REF!,$L144)</f>
        <v>#REF!</v>
      </c>
      <c r="AJ144" s="335" t="e">
        <f>SUMIFS(#REF!,#REF!,AJ$2,#REF!,AJ$3,#REF!,$L144,#REF!,AJ$1)
+SUMIFS(#REF!,#REF!,AJ$2,#REF!,AJ$3,#REF!,$L144,#REF!,AJ$1)
+SUMIFS(#REF!,#REF!,"Lấy",#REF!,AJ$2,#REF!,AJ$3,#REF!,AJ$1,#REF!,$L144)</f>
        <v>#REF!</v>
      </c>
      <c r="AK144" s="335" t="e">
        <f>SUMIFS(#REF!,#REF!,AK$2,#REF!,AK$3,#REF!,$L144,#REF!,AK$1)
+SUMIFS(#REF!,#REF!,AK$2,#REF!,AK$3,#REF!,$L144,#REF!,AK$1)
+SUMIFS(#REF!,#REF!,"Lấy",#REF!,AK$2,#REF!,AK$3,#REF!,AK$1,#REF!,$L144)</f>
        <v>#REF!</v>
      </c>
      <c r="AL144" s="335" t="e">
        <f>SUMIFS(#REF!,#REF!,AL$2,#REF!,AL$3,#REF!,$L144,#REF!,AL$1)
+SUMIFS(#REF!,#REF!,AL$2,#REF!,AL$3,#REF!,$L144,#REF!,AL$1)
+SUMIFS(#REF!,#REF!,"Lấy",#REF!,AL$2,#REF!,AL$3,#REF!,AL$1,#REF!,$L144)</f>
        <v>#REF!</v>
      </c>
      <c r="AM144" s="335" t="e">
        <f>SUMIFS(#REF!,#REF!,AM$2,#REF!,AM$3,#REF!,$L144,#REF!,AM$1)
+SUMIFS(#REF!,#REF!,AM$2,#REF!,AM$3,#REF!,$L144,#REF!,AM$1)
+SUMIFS(#REF!,#REF!,"Lấy",#REF!,AM$2,#REF!,AM$3,#REF!,AM$1,#REF!,$L144)</f>
        <v>#REF!</v>
      </c>
      <c r="AN144" s="335" t="e">
        <f>SUMIFS(#REF!,#REF!,AN$2,#REF!,AN$3,#REF!,$L144,#REF!,AN$1)
+SUMIFS(#REF!,#REF!,AN$2,#REF!,AN$3,#REF!,$L144,#REF!,AN$1)
+SUMIFS(#REF!,#REF!,"Lấy",#REF!,AN$2,#REF!,AN$3,#REF!,AN$1,#REF!,$L144)</f>
        <v>#REF!</v>
      </c>
      <c r="AO144" s="335" t="e">
        <f>SUMIFS(#REF!,#REF!,AO$2,#REF!,AO$3,#REF!,$L144,#REF!,AO$1)
+SUMIFS(#REF!,#REF!,AO$2,#REF!,AO$3,#REF!,$L144,#REF!,AO$1)
+SUMIFS(#REF!,#REF!,"Lấy",#REF!,AO$2,#REF!,AO$3,#REF!,AO$1,#REF!,$L144)</f>
        <v>#REF!</v>
      </c>
      <c r="AP144" s="335" t="e">
        <f>SUMIFS(#REF!,#REF!,AP$2,#REF!,AP$3,#REF!,$L144,#REF!,AP$1)
+SUMIFS(#REF!,#REF!,AP$2,#REF!,AP$3,#REF!,$L144,#REF!,AP$1)
+SUMIFS(#REF!,#REF!,"Lấy",#REF!,AP$2,#REF!,AP$3,#REF!,AP$1,#REF!,$L144)</f>
        <v>#REF!</v>
      </c>
      <c r="AQ144" s="335" t="e">
        <f>SUMIFS(#REF!,#REF!,AQ$2,#REF!,AQ$3,#REF!,$L144,#REF!,AQ$1)
+SUMIFS(#REF!,#REF!,AQ$2,#REF!,AQ$3,#REF!,$L144,#REF!,AQ$1)
+SUMIFS(#REF!,#REF!,"Lấy",#REF!,AQ$2,#REF!,AQ$3,#REF!,AQ$1,#REF!,$L144)</f>
        <v>#REF!</v>
      </c>
      <c r="AR144" s="336" t="e">
        <f t="shared" si="17"/>
        <v>#REF!</v>
      </c>
      <c r="AT144" s="335" t="e">
        <f>SUMIFS(#REF!,#REF!,AT$2,#REF!,AT$3,#REF!,$L144,#REF!,AT$1)
+SUMIFS(#REF!,#REF!,AT$2,#REF!,AT$3,#REF!,$L144,#REF!,AT$1)
+SUMIFS(#REF!,#REF!,"Lấy",#REF!,AT$2,#REF!,AT$3,#REF!,AT$1,#REF!,$L144)</f>
        <v>#REF!</v>
      </c>
      <c r="AU144" s="335" t="e">
        <f>SUMIFS(#REF!,#REF!,AU$2,#REF!,AU$3,#REF!,$L144,#REF!,AU$1)
+SUMIFS(#REF!,#REF!,AU$2,#REF!,AU$3,#REF!,$L144,#REF!,AU$1)
+SUMIFS(#REF!,#REF!,"Lấy",#REF!,AU$2,#REF!,AU$3,#REF!,AU$1,#REF!,$L144)</f>
        <v>#REF!</v>
      </c>
      <c r="AV144" s="335" t="e">
        <f>SUMIFS(#REF!,#REF!,AV$2,#REF!,AV$3,#REF!,$L144,#REF!,AV$1)
+SUMIFS(#REF!,#REF!,AV$2,#REF!,AV$3,#REF!,$L144,#REF!,AV$1)
+SUMIFS(#REF!,#REF!,"Lấy",#REF!,AV$2,#REF!,AV$3,#REF!,AV$1,#REF!,$L144)</f>
        <v>#REF!</v>
      </c>
      <c r="AW144" s="335" t="e">
        <f>SUMIFS(#REF!,#REF!,AW$2,#REF!,AW$3,#REF!,$L144,#REF!,AW$1)
+SUMIFS(#REF!,#REF!,AW$2,#REF!,AW$3,#REF!,$L144,#REF!,AW$1)
+SUMIFS(#REF!,#REF!,"Lấy",#REF!,AW$2,#REF!,AW$3,#REF!,AW$1,#REF!,$L144)</f>
        <v>#REF!</v>
      </c>
      <c r="AX144" s="335" t="e">
        <f>SUMIFS(#REF!,#REF!,AX$2,#REF!,AX$3,#REF!,$L144,#REF!,AX$1)
+SUMIFS(#REF!,#REF!,AX$2,#REF!,AX$3,#REF!,$L144,#REF!,AX$1)
+SUMIFS(#REF!,#REF!,"Lấy",#REF!,AX$2,#REF!,AX$3,#REF!,AX$1,#REF!,$L144)</f>
        <v>#REF!</v>
      </c>
      <c r="AY144" s="335" t="e">
        <f>SUMIFS(#REF!,#REF!,AY$2,#REF!,AY$3,#REF!,$L144,#REF!,AY$1)
+SUMIFS(#REF!,#REF!,AY$2,#REF!,AY$3,#REF!,$L144,#REF!,AY$1)
+SUMIFS(#REF!,#REF!,"Lấy",#REF!,AY$2,#REF!,AY$3,#REF!,AY$1,#REF!,$L144)</f>
        <v>#REF!</v>
      </c>
      <c r="AZ144" s="335" t="e">
        <f>SUMIFS(#REF!,#REF!,AZ$2,#REF!,AZ$3,#REF!,$L144,#REF!,AZ$1)
+SUMIFS(#REF!,#REF!,AZ$2,#REF!,AZ$3,#REF!,$L144,#REF!,AZ$1)
+SUMIFS(#REF!,#REF!,"Lấy",#REF!,AZ$2,#REF!,AZ$3,#REF!,AZ$1,#REF!,$L144)</f>
        <v>#REF!</v>
      </c>
      <c r="BA144" s="335" t="e">
        <f>SUMIFS(#REF!,#REF!,BA$2,#REF!,BA$3,#REF!,$L144,#REF!,BA$1)
+SUMIFS(#REF!,#REF!,BA$2,#REF!,BA$3,#REF!,$L144,#REF!,BA$1)
+SUMIFS(#REF!,#REF!,"Lấy",#REF!,BA$2,#REF!,BA$3,#REF!,BA$1,#REF!,$L144)</f>
        <v>#REF!</v>
      </c>
      <c r="BB144" s="335" t="e">
        <f>SUMIFS(#REF!,#REF!,BB$2,#REF!,BB$3,#REF!,$L144,#REF!,BB$1)
+SUMIFS(#REF!,#REF!,BB$2,#REF!,BB$3,#REF!,$L144,#REF!,BB$1)
+SUMIFS(#REF!,#REF!,"Lấy",#REF!,BB$2,#REF!,BB$3,#REF!,BB$1,#REF!,$L144)</f>
        <v>#REF!</v>
      </c>
      <c r="BC144" s="335" t="e">
        <f>SUMIFS(#REF!,#REF!,BC$2,#REF!,BC$3,#REF!,$L144,#REF!,BC$1)
+SUMIFS(#REF!,#REF!,BC$2,#REF!,BC$3,#REF!,$L144,#REF!,BC$1)
+SUMIFS(#REF!,#REF!,"Lấy",#REF!,BC$2,#REF!,BC$3,#REF!,BC$1,#REF!,$L144)</f>
        <v>#REF!</v>
      </c>
      <c r="BD144" s="335" t="e">
        <f>SUMIFS(#REF!,#REF!,BD$2,#REF!,BD$3,#REF!,$L144,#REF!,BD$1)
+SUMIFS(#REF!,#REF!,BD$2,#REF!,BD$3,#REF!,$L144,#REF!,BD$1)
+SUMIFS(#REF!,#REF!,"Lấy",#REF!,BD$2,#REF!,BD$3,#REF!,BD$1,#REF!,$L144)</f>
        <v>#REF!</v>
      </c>
      <c r="BE144" s="335" t="e">
        <f>SUMIFS(#REF!,#REF!,BE$2,#REF!,BE$3,#REF!,$L144,#REF!,BE$1)
+SUMIFS(#REF!,#REF!,BE$2,#REF!,BE$3,#REF!,$L144,#REF!,BE$1)
+SUMIFS(#REF!,#REF!,"Lấy",#REF!,BE$2,#REF!,BE$3,#REF!,BE$1,#REF!,$L144)</f>
        <v>#REF!</v>
      </c>
      <c r="BF144" s="336" t="e">
        <f t="shared" si="18"/>
        <v>#REF!</v>
      </c>
      <c r="BH144" s="335" t="e">
        <f>SUMIFS(#REF!,#REF!,BH$2,#REF!,BH$3,#REF!,$L144,#REF!,BH$1)
+SUMIFS(#REF!,#REF!,BH$2,#REF!,BH$3,#REF!,$L144,#REF!,BH$1)
+SUMIFS(#REF!,#REF!,"Lấy",#REF!,BH$2,#REF!,BH$3,#REF!,BH$1,#REF!,$L144)</f>
        <v>#REF!</v>
      </c>
      <c r="BI144" s="335" t="e">
        <f>SUMIFS(#REF!,#REF!,BI$2,#REF!,BI$3,#REF!,$L144,#REF!,BI$1)
+SUMIFS(#REF!,#REF!,BI$2,#REF!,BI$3,#REF!,$L144,#REF!,BI$1)
+SUMIFS(#REF!,#REF!,"Lấy",#REF!,BI$2,#REF!,BI$3,#REF!,BI$1,#REF!,$L144)</f>
        <v>#REF!</v>
      </c>
      <c r="BJ144" s="335" t="e">
        <f>SUMIFS(#REF!,#REF!,BJ$2,#REF!,BJ$3,#REF!,$L144,#REF!,BJ$1)
+SUMIFS(#REF!,#REF!,BJ$2,#REF!,BJ$3,#REF!,$L144,#REF!,BJ$1)
+SUMIFS(#REF!,#REF!,"Lấy",#REF!,BJ$2,#REF!,BJ$3,#REF!,BJ$1,#REF!,$L144)</f>
        <v>#REF!</v>
      </c>
      <c r="BK144" s="335" t="e">
        <f>SUMIFS(#REF!,#REF!,BK$2,#REF!,BK$3,#REF!,$L144,#REF!,BK$1)
+SUMIFS(#REF!,#REF!,BK$2,#REF!,BK$3,#REF!,$L144,#REF!,BK$1)
+SUMIFS(#REF!,#REF!,"Lấy",#REF!,BK$2,#REF!,BK$3,#REF!,BK$1,#REF!,$L144)</f>
        <v>#REF!</v>
      </c>
      <c r="BL144" s="335" t="e">
        <f>SUMIFS(#REF!,#REF!,BL$2,#REF!,BL$3,#REF!,$L144,#REF!,BL$1)
+SUMIFS(#REF!,#REF!,BL$2,#REF!,BL$3,#REF!,$L144,#REF!,BL$1)
+SUMIFS(#REF!,#REF!,"Lấy",#REF!,BL$2,#REF!,BL$3,#REF!,BL$1,#REF!,$L144)</f>
        <v>#REF!</v>
      </c>
      <c r="BM144" s="335" t="e">
        <f>SUMIFS(#REF!,#REF!,BM$2,#REF!,BM$3,#REF!,$L144,#REF!,BM$1)
+SUMIFS(#REF!,#REF!,BM$2,#REF!,BM$3,#REF!,$L144,#REF!,BM$1)
+SUMIFS(#REF!,#REF!,"Lấy",#REF!,BM$2,#REF!,BM$3,#REF!,BM$1,#REF!,$L144)</f>
        <v>#REF!</v>
      </c>
      <c r="BN144" s="335" t="e">
        <f>SUMIFS(#REF!,#REF!,BN$2,#REF!,BN$3,#REF!,$L144,#REF!,BN$1)
+SUMIFS(#REF!,#REF!,BN$2,#REF!,BN$3,#REF!,$L144,#REF!,BN$1)
+SUMIFS(#REF!,#REF!,"Lấy",#REF!,BN$2,#REF!,BN$3,#REF!,BN$1,#REF!,$L144)</f>
        <v>#REF!</v>
      </c>
      <c r="BO144" s="335" t="e">
        <f>SUMIFS(#REF!,#REF!,BO$2,#REF!,BO$3,#REF!,$L144,#REF!,BO$1)
+SUMIFS(#REF!,#REF!,BO$2,#REF!,BO$3,#REF!,$L144,#REF!,BO$1)
+SUMIFS(#REF!,#REF!,"Lấy",#REF!,BO$2,#REF!,BO$3,#REF!,BO$1,#REF!,$L144)</f>
        <v>#REF!</v>
      </c>
      <c r="BP144" s="335" t="e">
        <f>SUMIFS(#REF!,#REF!,BP$2,#REF!,BP$3,#REF!,$L144,#REF!,BP$1)
+SUMIFS(#REF!,#REF!,BP$2,#REF!,BP$3,#REF!,$L144,#REF!,BP$1)
+SUMIFS(#REF!,#REF!,"Lấy",#REF!,BP$2,#REF!,BP$3,#REF!,BP$1,#REF!,$L144)</f>
        <v>#REF!</v>
      </c>
      <c r="BQ144" s="335" t="e">
        <f>SUMIFS(#REF!,#REF!,BQ$2,#REF!,BQ$3,#REF!,$L144,#REF!,BQ$1)
+SUMIFS(#REF!,#REF!,BQ$2,#REF!,BQ$3,#REF!,$L144,#REF!,BQ$1)
+SUMIFS(#REF!,#REF!,"Lấy",#REF!,BQ$2,#REF!,BQ$3,#REF!,BQ$1,#REF!,$L144)</f>
        <v>#REF!</v>
      </c>
      <c r="BR144" s="335" t="e">
        <f>SUMIFS(#REF!,#REF!,BR$2,#REF!,BR$3,#REF!,$L144,#REF!,BR$1)
+SUMIFS(#REF!,#REF!,BR$2,#REF!,BR$3,#REF!,$L144,#REF!,BR$1)
+SUMIFS(#REF!,#REF!,"Lấy",#REF!,BR$2,#REF!,BR$3,#REF!,BR$1,#REF!,$L144)</f>
        <v>#REF!</v>
      </c>
      <c r="BS144" s="335" t="e">
        <f>SUMIFS(#REF!,#REF!,BS$2,#REF!,BS$3,#REF!,$L144,#REF!,BS$1)
+SUMIFS(#REF!,#REF!,BS$2,#REF!,BS$3,#REF!,$L144,#REF!,BS$1)
+SUMIFS(#REF!,#REF!,"Lấy",#REF!,BS$2,#REF!,BS$3,#REF!,BS$1,#REF!,$L144)</f>
        <v>#REF!</v>
      </c>
      <c r="BT144" s="336" t="e">
        <f t="shared" si="19"/>
        <v>#REF!</v>
      </c>
      <c r="BV144" s="331">
        <v>0</v>
      </c>
      <c r="BW144" s="331">
        <v>0</v>
      </c>
      <c r="BX144" s="331">
        <v>0</v>
      </c>
      <c r="BY144" s="331">
        <v>0</v>
      </c>
      <c r="BZ144" s="331">
        <v>0</v>
      </c>
      <c r="CA144" s="331">
        <v>0</v>
      </c>
      <c r="CB144" s="331">
        <v>0</v>
      </c>
      <c r="CC144" s="331">
        <v>0</v>
      </c>
      <c r="CD144" s="331">
        <v>0</v>
      </c>
      <c r="CE144" s="331">
        <v>0</v>
      </c>
      <c r="CF144" s="331">
        <v>0</v>
      </c>
      <c r="CG144" s="331">
        <v>0</v>
      </c>
      <c r="CH144" s="336">
        <f t="shared" si="20"/>
        <v>0</v>
      </c>
      <c r="CI144" s="377">
        <f t="shared" si="21"/>
        <v>0</v>
      </c>
      <c r="CJ144" s="331">
        <v>0</v>
      </c>
      <c r="CK144" s="331">
        <v>0</v>
      </c>
      <c r="CL144" s="331">
        <v>0</v>
      </c>
      <c r="CM144" s="331">
        <v>0</v>
      </c>
      <c r="CN144" s="331">
        <v>0</v>
      </c>
      <c r="CO144" s="335"/>
      <c r="CP144" s="335"/>
      <c r="CQ144" s="335"/>
      <c r="CR144" s="335"/>
      <c r="CS144" s="335"/>
      <c r="CT144" s="335"/>
      <c r="CU144" s="335"/>
      <c r="CV144" s="336">
        <f t="shared" si="22"/>
        <v>0</v>
      </c>
      <c r="CX144" s="1033"/>
    </row>
    <row r="145" spans="1:102" ht="27.6" x14ac:dyDescent="0.25">
      <c r="B145" s="172">
        <f>IF(C145=0,"",MAX($B$7:B144)+1)</f>
        <v>137</v>
      </c>
      <c r="C145" s="21">
        <v>6423002402</v>
      </c>
      <c r="D145" s="9" t="str">
        <f>_xlfn.XLOOKUP(C145,'COA_DTGroup_Update 20260428'!$C$410:$C$854,'COA_DTGroup_Update 20260428'!$A$410:$A$854,"")</f>
        <v>CP CCDC, thiết bị - phục vụ quản lý</v>
      </c>
      <c r="E145" s="9" t="s">
        <v>163</v>
      </c>
      <c r="F145" s="21" t="s">
        <v>919</v>
      </c>
      <c r="G145" s="171" t="s">
        <v>924</v>
      </c>
      <c r="H145" s="179">
        <f>VLOOKUP(C145,'COA_DTGroup_Update 20260428'!C:D,2,0)</f>
        <v>642</v>
      </c>
      <c r="I145" s="179">
        <v>58</v>
      </c>
      <c r="J145" s="198" t="s">
        <v>163</v>
      </c>
      <c r="K145" s="222" t="s">
        <v>226</v>
      </c>
      <c r="L145" s="1041" t="s">
        <v>479</v>
      </c>
      <c r="M145" s="1042" t="s">
        <v>2258</v>
      </c>
      <c r="N145" s="1039"/>
      <c r="O145" s="1039" t="s">
        <v>479</v>
      </c>
      <c r="P145" s="1" t="b">
        <v>1</v>
      </c>
      <c r="R145" s="333" t="e">
        <f>SUMIFS(#REF!,#REF!,R$2,#REF!,R$3,#REF!,$L145,#REF!,R$1)
+SUMIFS(#REF!,#REF!,R$2,#REF!,R$3,#REF!,$L145,#REF!,R$1)
+SUMIFS(#REF!,#REF!,"Lấy",#REF!,R$2,#REF!,R$3,#REF!,R$1,#REF!,$L145)</f>
        <v>#REF!</v>
      </c>
      <c r="S145" s="333" t="e">
        <f>SUMIFS(#REF!,#REF!,S$2,#REF!,S$3,#REF!,$L145,#REF!,S$1)
+SUMIFS(#REF!,#REF!,S$2,#REF!,S$3,#REF!,$L145,#REF!,S$1)
+SUMIFS(#REF!,#REF!,"Lấy",#REF!,S$2,#REF!,S$3,#REF!,S$1,#REF!,$L145)</f>
        <v>#REF!</v>
      </c>
      <c r="T145" s="333" t="e">
        <f>SUMIFS(#REF!,#REF!,T$2,#REF!,T$3,#REF!,$L145,#REF!,T$1)
+SUMIFS(#REF!,#REF!,T$2,#REF!,T$3,#REF!,$L145,#REF!,T$1)
+SUMIFS(#REF!,#REF!,"Lấy",#REF!,T$2,#REF!,T$3,#REF!,T$1,#REF!,$L145)</f>
        <v>#REF!</v>
      </c>
      <c r="U145" s="333" t="e">
        <f>SUMIFS(#REF!,#REF!,U$2,#REF!,U$3,#REF!,$L145,#REF!,U$1)
+SUMIFS(#REF!,#REF!,U$2,#REF!,U$3,#REF!,$L145,#REF!,U$1)
+SUMIFS(#REF!,#REF!,"Lấy",#REF!,U$2,#REF!,U$3,#REF!,U$1,#REF!,$L145)</f>
        <v>#REF!</v>
      </c>
      <c r="V145" s="333" t="e">
        <f>SUMIFS(#REF!,#REF!,V$2,#REF!,V$3,#REF!,$L145,#REF!,V$1)
+SUMIFS(#REF!,#REF!,V$2,#REF!,V$3,#REF!,$L145,#REF!,V$1)
+SUMIFS(#REF!,#REF!,"Lấy",#REF!,V$2,#REF!,V$3,#REF!,V$1,#REF!,$L145)</f>
        <v>#REF!</v>
      </c>
      <c r="W145" s="333" t="e">
        <f>SUMIFS(#REF!,#REF!,W$2,#REF!,W$3,#REF!,$L145,#REF!,W$1)
+SUMIFS(#REF!,#REF!,W$2,#REF!,W$3,#REF!,$L145,#REF!,W$1)
+SUMIFS(#REF!,#REF!,"Lấy",#REF!,W$2,#REF!,W$3,#REF!,W$1,#REF!,$L145)</f>
        <v>#REF!</v>
      </c>
      <c r="X145" s="333" t="e">
        <f>SUMIFS(#REF!,#REF!,X$2,#REF!,X$3,#REF!,$L145,#REF!,X$1)
+SUMIFS(#REF!,#REF!,X$2,#REF!,X$3,#REF!,$L145,#REF!,X$1)
+SUMIFS(#REF!,#REF!,"Lấy",#REF!,X$2,#REF!,X$3,#REF!,X$1,#REF!,$L145)</f>
        <v>#REF!</v>
      </c>
      <c r="Y145" s="333" t="e">
        <f>SUMIFS(#REF!,#REF!,Y$2,#REF!,Y$3,#REF!,$L145,#REF!,Y$1)
+SUMIFS(#REF!,#REF!,Y$2,#REF!,Y$3,#REF!,$L145,#REF!,Y$1)
+SUMIFS(#REF!,#REF!,"Lấy",#REF!,Y$2,#REF!,Y$3,#REF!,Y$1,#REF!,$L145)</f>
        <v>#REF!</v>
      </c>
      <c r="Z145" s="333" t="e">
        <f>SUMIFS(#REF!,#REF!,Z$2,#REF!,Z$3,#REF!,$L145,#REF!,Z$1)
+SUMIFS(#REF!,#REF!,Z$2,#REF!,Z$3,#REF!,$L145,#REF!,Z$1)
+SUMIFS(#REF!,#REF!,"Lấy",#REF!,Z$2,#REF!,Z$3,#REF!,Z$1,#REF!,$L145)</f>
        <v>#REF!</v>
      </c>
      <c r="AA145" s="333" t="e">
        <f>SUMIFS(#REF!,#REF!,AA$2,#REF!,AA$3,#REF!,$L145,#REF!,AA$1)
+SUMIFS(#REF!,#REF!,AA$2,#REF!,AA$3,#REF!,$L145,#REF!,AA$1)
+SUMIFS(#REF!,#REF!,"Lấy",#REF!,AA$2,#REF!,AA$3,#REF!,AA$1,#REF!,$L145)</f>
        <v>#REF!</v>
      </c>
      <c r="AB145" s="333" t="e">
        <f>SUMIFS(#REF!,#REF!,AB$2,#REF!,AB$3,#REF!,$L145,#REF!,AB$1)
+SUMIFS(#REF!,#REF!,AB$2,#REF!,AB$3,#REF!,$L145,#REF!,AB$1)
+SUMIFS(#REF!,#REF!,"Lấy",#REF!,AB$2,#REF!,AB$3,#REF!,AB$1,#REF!,$L145)</f>
        <v>#REF!</v>
      </c>
      <c r="AC145" s="333" t="e">
        <f>SUMIFS(#REF!,#REF!,AC$2,#REF!,AC$3,#REF!,$L145,#REF!,AC$1)
+SUMIFS(#REF!,#REF!,AC$2,#REF!,AC$3,#REF!,$L145,#REF!,AC$1)
+SUMIFS(#REF!,#REF!,"Lấy",#REF!,AC$2,#REF!,AC$3,#REF!,AC$1,#REF!,$L145)</f>
        <v>#REF!</v>
      </c>
      <c r="AD145" s="334" t="e">
        <f t="shared" si="16"/>
        <v>#REF!</v>
      </c>
      <c r="AF145" s="333" t="e">
        <f>SUMIFS(#REF!,#REF!,AF$2,#REF!,AF$3,#REF!,$L145,#REF!,AF$1)
+SUMIFS(#REF!,#REF!,AF$2,#REF!,AF$3,#REF!,$L145,#REF!,AF$1)
+SUMIFS(#REF!,#REF!,"Lấy",#REF!,AF$2,#REF!,AF$3,#REF!,AF$1,#REF!,$L145)</f>
        <v>#REF!</v>
      </c>
      <c r="AG145" s="333" t="e">
        <f>SUMIFS(#REF!,#REF!,AG$2,#REF!,AG$3,#REF!,$L145,#REF!,AG$1)
+SUMIFS(#REF!,#REF!,AG$2,#REF!,AG$3,#REF!,$L145,#REF!,AG$1)
+SUMIFS(#REF!,#REF!,"Lấy",#REF!,AG$2,#REF!,AG$3,#REF!,AG$1,#REF!,$L145)</f>
        <v>#REF!</v>
      </c>
      <c r="AH145" s="333" t="e">
        <f>SUMIFS(#REF!,#REF!,AH$2,#REF!,AH$3,#REF!,$L145,#REF!,AH$1)
+SUMIFS(#REF!,#REF!,AH$2,#REF!,AH$3,#REF!,$L145,#REF!,AH$1)
+SUMIFS(#REF!,#REF!,"Lấy",#REF!,AH$2,#REF!,AH$3,#REF!,AH$1,#REF!,$L145)</f>
        <v>#REF!</v>
      </c>
      <c r="AI145" s="333" t="e">
        <f>SUMIFS(#REF!,#REF!,AI$2,#REF!,AI$3,#REF!,$L145,#REF!,AI$1)
+SUMIFS(#REF!,#REF!,AI$2,#REF!,AI$3,#REF!,$L145,#REF!,AI$1)
+SUMIFS(#REF!,#REF!,"Lấy",#REF!,AI$2,#REF!,AI$3,#REF!,AI$1,#REF!,$L145)</f>
        <v>#REF!</v>
      </c>
      <c r="AJ145" s="333" t="e">
        <f>SUMIFS(#REF!,#REF!,AJ$2,#REF!,AJ$3,#REF!,$L145,#REF!,AJ$1)
+SUMIFS(#REF!,#REF!,AJ$2,#REF!,AJ$3,#REF!,$L145,#REF!,AJ$1)
+SUMIFS(#REF!,#REF!,"Lấy",#REF!,AJ$2,#REF!,AJ$3,#REF!,AJ$1,#REF!,$L145)</f>
        <v>#REF!</v>
      </c>
      <c r="AK145" s="333" t="e">
        <f>SUMIFS(#REF!,#REF!,AK$2,#REF!,AK$3,#REF!,$L145,#REF!,AK$1)
+SUMIFS(#REF!,#REF!,AK$2,#REF!,AK$3,#REF!,$L145,#REF!,AK$1)
+SUMIFS(#REF!,#REF!,"Lấy",#REF!,AK$2,#REF!,AK$3,#REF!,AK$1,#REF!,$L145)</f>
        <v>#REF!</v>
      </c>
      <c r="AL145" s="333" t="e">
        <f>SUMIFS(#REF!,#REF!,AL$2,#REF!,AL$3,#REF!,$L145,#REF!,AL$1)
+SUMIFS(#REF!,#REF!,AL$2,#REF!,AL$3,#REF!,$L145,#REF!,AL$1)
+SUMIFS(#REF!,#REF!,"Lấy",#REF!,AL$2,#REF!,AL$3,#REF!,AL$1,#REF!,$L145)</f>
        <v>#REF!</v>
      </c>
      <c r="AM145" s="333" t="e">
        <f>SUMIFS(#REF!,#REF!,AM$2,#REF!,AM$3,#REF!,$L145,#REF!,AM$1)
+SUMIFS(#REF!,#REF!,AM$2,#REF!,AM$3,#REF!,$L145,#REF!,AM$1)
+SUMIFS(#REF!,#REF!,"Lấy",#REF!,AM$2,#REF!,AM$3,#REF!,AM$1,#REF!,$L145)</f>
        <v>#REF!</v>
      </c>
      <c r="AN145" s="333" t="e">
        <f>SUMIFS(#REF!,#REF!,AN$2,#REF!,AN$3,#REF!,$L145,#REF!,AN$1)
+SUMIFS(#REF!,#REF!,AN$2,#REF!,AN$3,#REF!,$L145,#REF!,AN$1)
+SUMIFS(#REF!,#REF!,"Lấy",#REF!,AN$2,#REF!,AN$3,#REF!,AN$1,#REF!,$L145)</f>
        <v>#REF!</v>
      </c>
      <c r="AO145" s="333" t="e">
        <f>SUMIFS(#REF!,#REF!,AO$2,#REF!,AO$3,#REF!,$L145,#REF!,AO$1)
+SUMIFS(#REF!,#REF!,AO$2,#REF!,AO$3,#REF!,$L145,#REF!,AO$1)
+SUMIFS(#REF!,#REF!,"Lấy",#REF!,AO$2,#REF!,AO$3,#REF!,AO$1,#REF!,$L145)</f>
        <v>#REF!</v>
      </c>
      <c r="AP145" s="333" t="e">
        <f>SUMIFS(#REF!,#REF!,AP$2,#REF!,AP$3,#REF!,$L145,#REF!,AP$1)
+SUMIFS(#REF!,#REF!,AP$2,#REF!,AP$3,#REF!,$L145,#REF!,AP$1)
+SUMIFS(#REF!,#REF!,"Lấy",#REF!,AP$2,#REF!,AP$3,#REF!,AP$1,#REF!,$L145)</f>
        <v>#REF!</v>
      </c>
      <c r="AQ145" s="333" t="e">
        <f>SUMIFS(#REF!,#REF!,AQ$2,#REF!,AQ$3,#REF!,$L145,#REF!,AQ$1)
+SUMIFS(#REF!,#REF!,AQ$2,#REF!,AQ$3,#REF!,$L145,#REF!,AQ$1)
+SUMIFS(#REF!,#REF!,"Lấy",#REF!,AQ$2,#REF!,AQ$3,#REF!,AQ$1,#REF!,$L145)</f>
        <v>#REF!</v>
      </c>
      <c r="AR145" s="334" t="e">
        <f t="shared" si="17"/>
        <v>#REF!</v>
      </c>
      <c r="AT145" s="333" t="e">
        <f>SUMIFS(#REF!,#REF!,AT$2,#REF!,AT$3,#REF!,$L145,#REF!,AT$1)
+SUMIFS(#REF!,#REF!,AT$2,#REF!,AT$3,#REF!,$L145,#REF!,AT$1)
+SUMIFS(#REF!,#REF!,"Lấy",#REF!,AT$2,#REF!,AT$3,#REF!,AT$1,#REF!,$L145)</f>
        <v>#REF!</v>
      </c>
      <c r="AU145" s="333" t="e">
        <f>SUMIFS(#REF!,#REF!,AU$2,#REF!,AU$3,#REF!,$L145,#REF!,AU$1)
+SUMIFS(#REF!,#REF!,AU$2,#REF!,AU$3,#REF!,$L145,#REF!,AU$1)
+SUMIFS(#REF!,#REF!,"Lấy",#REF!,AU$2,#REF!,AU$3,#REF!,AU$1,#REF!,$L145)</f>
        <v>#REF!</v>
      </c>
      <c r="AV145" s="333" t="e">
        <f>SUMIFS(#REF!,#REF!,AV$2,#REF!,AV$3,#REF!,$L145,#REF!,AV$1)
+SUMIFS(#REF!,#REF!,AV$2,#REF!,AV$3,#REF!,$L145,#REF!,AV$1)
+SUMIFS(#REF!,#REF!,"Lấy",#REF!,AV$2,#REF!,AV$3,#REF!,AV$1,#REF!,$L145)</f>
        <v>#REF!</v>
      </c>
      <c r="AW145" s="333" t="e">
        <f>SUMIFS(#REF!,#REF!,AW$2,#REF!,AW$3,#REF!,$L145,#REF!,AW$1)
+SUMIFS(#REF!,#REF!,AW$2,#REF!,AW$3,#REF!,$L145,#REF!,AW$1)
+SUMIFS(#REF!,#REF!,"Lấy",#REF!,AW$2,#REF!,AW$3,#REF!,AW$1,#REF!,$L145)</f>
        <v>#REF!</v>
      </c>
      <c r="AX145" s="333" t="e">
        <f>SUMIFS(#REF!,#REF!,AX$2,#REF!,AX$3,#REF!,$L145,#REF!,AX$1)
+SUMIFS(#REF!,#REF!,AX$2,#REF!,AX$3,#REF!,$L145,#REF!,AX$1)
+SUMIFS(#REF!,#REF!,"Lấy",#REF!,AX$2,#REF!,AX$3,#REF!,AX$1,#REF!,$L145)</f>
        <v>#REF!</v>
      </c>
      <c r="AY145" s="333" t="e">
        <f>SUMIFS(#REF!,#REF!,AY$2,#REF!,AY$3,#REF!,$L145,#REF!,AY$1)
+SUMIFS(#REF!,#REF!,AY$2,#REF!,AY$3,#REF!,$L145,#REF!,AY$1)
+SUMIFS(#REF!,#REF!,"Lấy",#REF!,AY$2,#REF!,AY$3,#REF!,AY$1,#REF!,$L145)</f>
        <v>#REF!</v>
      </c>
      <c r="AZ145" s="333" t="e">
        <f>SUMIFS(#REF!,#REF!,AZ$2,#REF!,AZ$3,#REF!,$L145,#REF!,AZ$1)
+SUMIFS(#REF!,#REF!,AZ$2,#REF!,AZ$3,#REF!,$L145,#REF!,AZ$1)
+SUMIFS(#REF!,#REF!,"Lấy",#REF!,AZ$2,#REF!,AZ$3,#REF!,AZ$1,#REF!,$L145)</f>
        <v>#REF!</v>
      </c>
      <c r="BA145" s="333" t="e">
        <f>SUMIFS(#REF!,#REF!,BA$2,#REF!,BA$3,#REF!,$L145,#REF!,BA$1)
+SUMIFS(#REF!,#REF!,BA$2,#REF!,BA$3,#REF!,$L145,#REF!,BA$1)
+SUMIFS(#REF!,#REF!,"Lấy",#REF!,BA$2,#REF!,BA$3,#REF!,BA$1,#REF!,$L145)</f>
        <v>#REF!</v>
      </c>
      <c r="BB145" s="333" t="e">
        <f>SUMIFS(#REF!,#REF!,BB$2,#REF!,BB$3,#REF!,$L145,#REF!,BB$1)
+SUMIFS(#REF!,#REF!,BB$2,#REF!,BB$3,#REF!,$L145,#REF!,BB$1)
+SUMIFS(#REF!,#REF!,"Lấy",#REF!,BB$2,#REF!,BB$3,#REF!,BB$1,#REF!,$L145)</f>
        <v>#REF!</v>
      </c>
      <c r="BC145" s="333" t="e">
        <f>SUMIFS(#REF!,#REF!,BC$2,#REF!,BC$3,#REF!,$L145,#REF!,BC$1)
+SUMIFS(#REF!,#REF!,BC$2,#REF!,BC$3,#REF!,$L145,#REF!,BC$1)
+SUMIFS(#REF!,#REF!,"Lấy",#REF!,BC$2,#REF!,BC$3,#REF!,BC$1,#REF!,$L145)</f>
        <v>#REF!</v>
      </c>
      <c r="BD145" s="333" t="e">
        <f>SUMIFS(#REF!,#REF!,BD$2,#REF!,BD$3,#REF!,$L145,#REF!,BD$1)
+SUMIFS(#REF!,#REF!,BD$2,#REF!,BD$3,#REF!,$L145,#REF!,BD$1)
+SUMIFS(#REF!,#REF!,"Lấy",#REF!,BD$2,#REF!,BD$3,#REF!,BD$1,#REF!,$L145)</f>
        <v>#REF!</v>
      </c>
      <c r="BE145" s="333" t="e">
        <f>SUMIFS(#REF!,#REF!,BE$2,#REF!,BE$3,#REF!,$L145,#REF!,BE$1)
+SUMIFS(#REF!,#REF!,BE$2,#REF!,BE$3,#REF!,$L145,#REF!,BE$1)
+SUMIFS(#REF!,#REF!,"Lấy",#REF!,BE$2,#REF!,BE$3,#REF!,BE$1,#REF!,$L145)</f>
        <v>#REF!</v>
      </c>
      <c r="BF145" s="334" t="e">
        <f t="shared" si="18"/>
        <v>#REF!</v>
      </c>
      <c r="BH145" s="333" t="e">
        <f>SUMIFS(#REF!,#REF!,BH$2,#REF!,BH$3,#REF!,$L145,#REF!,BH$1)
+SUMIFS(#REF!,#REF!,BH$2,#REF!,BH$3,#REF!,$L145,#REF!,BH$1)
+SUMIFS(#REF!,#REF!,"Lấy",#REF!,BH$2,#REF!,BH$3,#REF!,BH$1,#REF!,$L145)</f>
        <v>#REF!</v>
      </c>
      <c r="BI145" s="333" t="e">
        <f>SUMIFS(#REF!,#REF!,BI$2,#REF!,BI$3,#REF!,$L145,#REF!,BI$1)
+SUMIFS(#REF!,#REF!,BI$2,#REF!,BI$3,#REF!,$L145,#REF!,BI$1)
+SUMIFS(#REF!,#REF!,"Lấy",#REF!,BI$2,#REF!,BI$3,#REF!,BI$1,#REF!,$L145)</f>
        <v>#REF!</v>
      </c>
      <c r="BJ145" s="333" t="e">
        <f>SUMIFS(#REF!,#REF!,BJ$2,#REF!,BJ$3,#REF!,$L145,#REF!,BJ$1)
+SUMIFS(#REF!,#REF!,BJ$2,#REF!,BJ$3,#REF!,$L145,#REF!,BJ$1)
+SUMIFS(#REF!,#REF!,"Lấy",#REF!,BJ$2,#REF!,BJ$3,#REF!,BJ$1,#REF!,$L145)</f>
        <v>#REF!</v>
      </c>
      <c r="BK145" s="333" t="e">
        <f>SUMIFS(#REF!,#REF!,BK$2,#REF!,BK$3,#REF!,$L145,#REF!,BK$1)
+SUMIFS(#REF!,#REF!,BK$2,#REF!,BK$3,#REF!,$L145,#REF!,BK$1)
+SUMIFS(#REF!,#REF!,"Lấy",#REF!,BK$2,#REF!,BK$3,#REF!,BK$1,#REF!,$L145)</f>
        <v>#REF!</v>
      </c>
      <c r="BL145" s="333" t="e">
        <f>SUMIFS(#REF!,#REF!,BL$2,#REF!,BL$3,#REF!,$L145,#REF!,BL$1)
+SUMIFS(#REF!,#REF!,BL$2,#REF!,BL$3,#REF!,$L145,#REF!,BL$1)
+SUMIFS(#REF!,#REF!,"Lấy",#REF!,BL$2,#REF!,BL$3,#REF!,BL$1,#REF!,$L145)</f>
        <v>#REF!</v>
      </c>
      <c r="BM145" s="333" t="e">
        <f>SUMIFS(#REF!,#REF!,BM$2,#REF!,BM$3,#REF!,$L145,#REF!,BM$1)
+SUMIFS(#REF!,#REF!,BM$2,#REF!,BM$3,#REF!,$L145,#REF!,BM$1)
+SUMIFS(#REF!,#REF!,"Lấy",#REF!,BM$2,#REF!,BM$3,#REF!,BM$1,#REF!,$L145)</f>
        <v>#REF!</v>
      </c>
      <c r="BN145" s="333" t="e">
        <f>SUMIFS(#REF!,#REF!,BN$2,#REF!,BN$3,#REF!,$L145,#REF!,BN$1)
+SUMIFS(#REF!,#REF!,BN$2,#REF!,BN$3,#REF!,$L145,#REF!,BN$1)
+SUMIFS(#REF!,#REF!,"Lấy",#REF!,BN$2,#REF!,BN$3,#REF!,BN$1,#REF!,$L145)</f>
        <v>#REF!</v>
      </c>
      <c r="BO145" s="333" t="e">
        <f>SUMIFS(#REF!,#REF!,BO$2,#REF!,BO$3,#REF!,$L145,#REF!,BO$1)
+SUMIFS(#REF!,#REF!,BO$2,#REF!,BO$3,#REF!,$L145,#REF!,BO$1)
+SUMIFS(#REF!,#REF!,"Lấy",#REF!,BO$2,#REF!,BO$3,#REF!,BO$1,#REF!,$L145)</f>
        <v>#REF!</v>
      </c>
      <c r="BP145" s="333" t="e">
        <f>SUMIFS(#REF!,#REF!,BP$2,#REF!,BP$3,#REF!,$L145,#REF!,BP$1)
+SUMIFS(#REF!,#REF!,BP$2,#REF!,BP$3,#REF!,$L145,#REF!,BP$1)
+SUMIFS(#REF!,#REF!,"Lấy",#REF!,BP$2,#REF!,BP$3,#REF!,BP$1,#REF!,$L145)</f>
        <v>#REF!</v>
      </c>
      <c r="BQ145" s="333" t="e">
        <f>SUMIFS(#REF!,#REF!,BQ$2,#REF!,BQ$3,#REF!,$L145,#REF!,BQ$1)
+SUMIFS(#REF!,#REF!,BQ$2,#REF!,BQ$3,#REF!,$L145,#REF!,BQ$1)
+SUMIFS(#REF!,#REF!,"Lấy",#REF!,BQ$2,#REF!,BQ$3,#REF!,BQ$1,#REF!,$L145)</f>
        <v>#REF!</v>
      </c>
      <c r="BR145" s="333" t="e">
        <f>SUMIFS(#REF!,#REF!,BR$2,#REF!,BR$3,#REF!,$L145,#REF!,BR$1)
+SUMIFS(#REF!,#REF!,BR$2,#REF!,BR$3,#REF!,$L145,#REF!,BR$1)
+SUMIFS(#REF!,#REF!,"Lấy",#REF!,BR$2,#REF!,BR$3,#REF!,BR$1,#REF!,$L145)</f>
        <v>#REF!</v>
      </c>
      <c r="BS145" s="333" t="e">
        <f>SUMIFS(#REF!,#REF!,BS$2,#REF!,BS$3,#REF!,$L145,#REF!,BS$1)
+SUMIFS(#REF!,#REF!,BS$2,#REF!,BS$3,#REF!,$L145,#REF!,BS$1)
+SUMIFS(#REF!,#REF!,"Lấy",#REF!,BS$2,#REF!,BS$3,#REF!,BS$1,#REF!,$L145)</f>
        <v>#REF!</v>
      </c>
      <c r="BT145" s="334" t="e">
        <f t="shared" si="19"/>
        <v>#REF!</v>
      </c>
      <c r="BV145" s="331">
        <v>18564223</v>
      </c>
      <c r="BW145" s="331">
        <v>18564223</v>
      </c>
      <c r="BX145" s="331">
        <v>18248194</v>
      </c>
      <c r="BY145" s="331">
        <v>24048604.333333332</v>
      </c>
      <c r="BZ145" s="331">
        <v>23759692.333333332</v>
      </c>
      <c r="CA145" s="331">
        <v>23157496.333333332</v>
      </c>
      <c r="CB145" s="331">
        <v>22904480.333333332</v>
      </c>
      <c r="CC145" s="331">
        <v>22817738.333333332</v>
      </c>
      <c r="CD145" s="331">
        <v>22758333.333333332</v>
      </c>
      <c r="CE145" s="331">
        <v>22758333.333333332</v>
      </c>
      <c r="CF145" s="331">
        <v>22758333.333333332</v>
      </c>
      <c r="CG145" s="331">
        <v>22758333.333333332</v>
      </c>
      <c r="CH145" s="334">
        <f t="shared" si="20"/>
        <v>263097985.00000003</v>
      </c>
      <c r="CI145" s="377">
        <f t="shared" si="21"/>
        <v>-1</v>
      </c>
      <c r="CJ145" s="331">
        <v>0</v>
      </c>
      <c r="CK145" s="331">
        <v>0</v>
      </c>
      <c r="CL145" s="331">
        <v>0</v>
      </c>
      <c r="CM145" s="331">
        <v>0</v>
      </c>
      <c r="CN145" s="331">
        <v>0</v>
      </c>
      <c r="CO145" s="333"/>
      <c r="CP145" s="333"/>
      <c r="CQ145" s="333"/>
      <c r="CR145" s="333"/>
      <c r="CS145" s="333"/>
      <c r="CT145" s="333"/>
      <c r="CU145" s="333"/>
      <c r="CV145" s="334">
        <f t="shared" si="22"/>
        <v>0</v>
      </c>
      <c r="CX145" s="1033"/>
    </row>
    <row r="146" spans="1:102" s="3" customFormat="1" ht="41.4" x14ac:dyDescent="0.25">
      <c r="A146" s="191"/>
      <c r="B146" s="212">
        <f>IF(C146=0,"",MAX($B$7:B145)+1)</f>
        <v>138</v>
      </c>
      <c r="C146" s="204">
        <v>6428002402</v>
      </c>
      <c r="D146" s="205" t="str">
        <f>_xlfn.XLOOKUP(C146,'COA_DTGroup_Update 20260428'!$C$410:$C$854,'COA_DTGroup_Update 20260428'!$A$410:$A$854,"")</f>
        <v>CP CCDC, thiết bị - phục vụ quản lý</v>
      </c>
      <c r="E146" s="205"/>
      <c r="F146" s="204" t="s">
        <v>919</v>
      </c>
      <c r="G146" s="205" t="s">
        <v>925</v>
      </c>
      <c r="H146" s="200">
        <f>VLOOKUP(C146,'COA_DTGroup_Update 20260428'!C:D,2,0)</f>
        <v>642</v>
      </c>
      <c r="I146" s="200">
        <v>58</v>
      </c>
      <c r="J146" s="201" t="s">
        <v>163</v>
      </c>
      <c r="K146" s="223" t="s">
        <v>226</v>
      </c>
      <c r="L146" s="286" t="s">
        <v>691</v>
      </c>
      <c r="M146" s="289" t="s">
        <v>2283</v>
      </c>
      <c r="N146" s="284"/>
      <c r="O146" s="284" t="s">
        <v>691</v>
      </c>
      <c r="P146" s="1" t="b">
        <v>1</v>
      </c>
      <c r="R146" s="335" t="e">
        <f>SUMIFS(#REF!,#REF!,R$2,#REF!,R$3,#REF!,$L146,#REF!,R$1)
+SUMIFS(#REF!,#REF!,R$2,#REF!,R$3,#REF!,$L146,#REF!,R$1)
+SUMIFS(#REF!,#REF!,"Lấy",#REF!,R$2,#REF!,R$3,#REF!,R$1,#REF!,$L146)</f>
        <v>#REF!</v>
      </c>
      <c r="S146" s="335" t="e">
        <f>SUMIFS(#REF!,#REF!,S$2,#REF!,S$3,#REF!,$L146,#REF!,S$1)
+SUMIFS(#REF!,#REF!,S$2,#REF!,S$3,#REF!,$L146,#REF!,S$1)
+SUMIFS(#REF!,#REF!,"Lấy",#REF!,S$2,#REF!,S$3,#REF!,S$1,#REF!,$L146)</f>
        <v>#REF!</v>
      </c>
      <c r="T146" s="335" t="e">
        <f>SUMIFS(#REF!,#REF!,T$2,#REF!,T$3,#REF!,$L146,#REF!,T$1)
+SUMIFS(#REF!,#REF!,T$2,#REF!,T$3,#REF!,$L146,#REF!,T$1)
+SUMIFS(#REF!,#REF!,"Lấy",#REF!,T$2,#REF!,T$3,#REF!,T$1,#REF!,$L146)</f>
        <v>#REF!</v>
      </c>
      <c r="U146" s="335" t="e">
        <f>SUMIFS(#REF!,#REF!,U$2,#REF!,U$3,#REF!,$L146,#REF!,U$1)
+SUMIFS(#REF!,#REF!,U$2,#REF!,U$3,#REF!,$L146,#REF!,U$1)
+SUMIFS(#REF!,#REF!,"Lấy",#REF!,U$2,#REF!,U$3,#REF!,U$1,#REF!,$L146)</f>
        <v>#REF!</v>
      </c>
      <c r="V146" s="335" t="e">
        <f>SUMIFS(#REF!,#REF!,V$2,#REF!,V$3,#REF!,$L146,#REF!,V$1)
+SUMIFS(#REF!,#REF!,V$2,#REF!,V$3,#REF!,$L146,#REF!,V$1)
+SUMIFS(#REF!,#REF!,"Lấy",#REF!,V$2,#REF!,V$3,#REF!,V$1,#REF!,$L146)</f>
        <v>#REF!</v>
      </c>
      <c r="W146" s="335" t="e">
        <f>SUMIFS(#REF!,#REF!,W$2,#REF!,W$3,#REF!,$L146,#REF!,W$1)
+SUMIFS(#REF!,#REF!,W$2,#REF!,W$3,#REF!,$L146,#REF!,W$1)
+SUMIFS(#REF!,#REF!,"Lấy",#REF!,W$2,#REF!,W$3,#REF!,W$1,#REF!,$L146)</f>
        <v>#REF!</v>
      </c>
      <c r="X146" s="335" t="e">
        <f>SUMIFS(#REF!,#REF!,X$2,#REF!,X$3,#REF!,$L146,#REF!,X$1)
+SUMIFS(#REF!,#REF!,X$2,#REF!,X$3,#REF!,$L146,#REF!,X$1)
+SUMIFS(#REF!,#REF!,"Lấy",#REF!,X$2,#REF!,X$3,#REF!,X$1,#REF!,$L146)</f>
        <v>#REF!</v>
      </c>
      <c r="Y146" s="335" t="e">
        <f>SUMIFS(#REF!,#REF!,Y$2,#REF!,Y$3,#REF!,$L146,#REF!,Y$1)
+SUMIFS(#REF!,#REF!,Y$2,#REF!,Y$3,#REF!,$L146,#REF!,Y$1)
+SUMIFS(#REF!,#REF!,"Lấy",#REF!,Y$2,#REF!,Y$3,#REF!,Y$1,#REF!,$L146)</f>
        <v>#REF!</v>
      </c>
      <c r="Z146" s="335" t="e">
        <f>SUMIFS(#REF!,#REF!,Z$2,#REF!,Z$3,#REF!,$L146,#REF!,Z$1)
+SUMIFS(#REF!,#REF!,Z$2,#REF!,Z$3,#REF!,$L146,#REF!,Z$1)
+SUMIFS(#REF!,#REF!,"Lấy",#REF!,Z$2,#REF!,Z$3,#REF!,Z$1,#REF!,$L146)</f>
        <v>#REF!</v>
      </c>
      <c r="AA146" s="335" t="e">
        <f>SUMIFS(#REF!,#REF!,AA$2,#REF!,AA$3,#REF!,$L146,#REF!,AA$1)
+SUMIFS(#REF!,#REF!,AA$2,#REF!,AA$3,#REF!,$L146,#REF!,AA$1)
+SUMIFS(#REF!,#REF!,"Lấy",#REF!,AA$2,#REF!,AA$3,#REF!,AA$1,#REF!,$L146)</f>
        <v>#REF!</v>
      </c>
      <c r="AB146" s="335" t="e">
        <f>SUMIFS(#REF!,#REF!,AB$2,#REF!,AB$3,#REF!,$L146,#REF!,AB$1)
+SUMIFS(#REF!,#REF!,AB$2,#REF!,AB$3,#REF!,$L146,#REF!,AB$1)
+SUMIFS(#REF!,#REF!,"Lấy",#REF!,AB$2,#REF!,AB$3,#REF!,AB$1,#REF!,$L146)</f>
        <v>#REF!</v>
      </c>
      <c r="AC146" s="335" t="e">
        <f>SUMIFS(#REF!,#REF!,AC$2,#REF!,AC$3,#REF!,$L146,#REF!,AC$1)
+SUMIFS(#REF!,#REF!,AC$2,#REF!,AC$3,#REF!,$L146,#REF!,AC$1)
+SUMIFS(#REF!,#REF!,"Lấy",#REF!,AC$2,#REF!,AC$3,#REF!,AC$1,#REF!,$L146)</f>
        <v>#REF!</v>
      </c>
      <c r="AD146" s="336" t="e">
        <f t="shared" si="16"/>
        <v>#REF!</v>
      </c>
      <c r="AF146" s="335" t="e">
        <f>SUMIFS(#REF!,#REF!,AF$2,#REF!,AF$3,#REF!,$L146,#REF!,AF$1)
+SUMIFS(#REF!,#REF!,AF$2,#REF!,AF$3,#REF!,$L146,#REF!,AF$1)
+SUMIFS(#REF!,#REF!,"Lấy",#REF!,AF$2,#REF!,AF$3,#REF!,AF$1,#REF!,$L146)</f>
        <v>#REF!</v>
      </c>
      <c r="AG146" s="335" t="e">
        <f>SUMIFS(#REF!,#REF!,AG$2,#REF!,AG$3,#REF!,$L146,#REF!,AG$1)
+SUMIFS(#REF!,#REF!,AG$2,#REF!,AG$3,#REF!,$L146,#REF!,AG$1)
+SUMIFS(#REF!,#REF!,"Lấy",#REF!,AG$2,#REF!,AG$3,#REF!,AG$1,#REF!,$L146)</f>
        <v>#REF!</v>
      </c>
      <c r="AH146" s="335" t="e">
        <f>SUMIFS(#REF!,#REF!,AH$2,#REF!,AH$3,#REF!,$L146,#REF!,AH$1)
+SUMIFS(#REF!,#REF!,AH$2,#REF!,AH$3,#REF!,$L146,#REF!,AH$1)
+SUMIFS(#REF!,#REF!,"Lấy",#REF!,AH$2,#REF!,AH$3,#REF!,AH$1,#REF!,$L146)</f>
        <v>#REF!</v>
      </c>
      <c r="AI146" s="335" t="e">
        <f>SUMIFS(#REF!,#REF!,AI$2,#REF!,AI$3,#REF!,$L146,#REF!,AI$1)
+SUMIFS(#REF!,#REF!,AI$2,#REF!,AI$3,#REF!,$L146,#REF!,AI$1)
+SUMIFS(#REF!,#REF!,"Lấy",#REF!,AI$2,#REF!,AI$3,#REF!,AI$1,#REF!,$L146)</f>
        <v>#REF!</v>
      </c>
      <c r="AJ146" s="335" t="e">
        <f>SUMIFS(#REF!,#REF!,AJ$2,#REF!,AJ$3,#REF!,$L146,#REF!,AJ$1)
+SUMIFS(#REF!,#REF!,AJ$2,#REF!,AJ$3,#REF!,$L146,#REF!,AJ$1)
+SUMIFS(#REF!,#REF!,"Lấy",#REF!,AJ$2,#REF!,AJ$3,#REF!,AJ$1,#REF!,$L146)</f>
        <v>#REF!</v>
      </c>
      <c r="AK146" s="335" t="e">
        <f>SUMIFS(#REF!,#REF!,AK$2,#REF!,AK$3,#REF!,$L146,#REF!,AK$1)
+SUMIFS(#REF!,#REF!,AK$2,#REF!,AK$3,#REF!,$L146,#REF!,AK$1)
+SUMIFS(#REF!,#REF!,"Lấy",#REF!,AK$2,#REF!,AK$3,#REF!,AK$1,#REF!,$L146)</f>
        <v>#REF!</v>
      </c>
      <c r="AL146" s="335" t="e">
        <f>SUMIFS(#REF!,#REF!,AL$2,#REF!,AL$3,#REF!,$L146,#REF!,AL$1)
+SUMIFS(#REF!,#REF!,AL$2,#REF!,AL$3,#REF!,$L146,#REF!,AL$1)
+SUMIFS(#REF!,#REF!,"Lấy",#REF!,AL$2,#REF!,AL$3,#REF!,AL$1,#REF!,$L146)</f>
        <v>#REF!</v>
      </c>
      <c r="AM146" s="335" t="e">
        <f>SUMIFS(#REF!,#REF!,AM$2,#REF!,AM$3,#REF!,$L146,#REF!,AM$1)
+SUMIFS(#REF!,#REF!,AM$2,#REF!,AM$3,#REF!,$L146,#REF!,AM$1)
+SUMIFS(#REF!,#REF!,"Lấy",#REF!,AM$2,#REF!,AM$3,#REF!,AM$1,#REF!,$L146)</f>
        <v>#REF!</v>
      </c>
      <c r="AN146" s="335" t="e">
        <f>SUMIFS(#REF!,#REF!,AN$2,#REF!,AN$3,#REF!,$L146,#REF!,AN$1)
+SUMIFS(#REF!,#REF!,AN$2,#REF!,AN$3,#REF!,$L146,#REF!,AN$1)
+SUMIFS(#REF!,#REF!,"Lấy",#REF!,AN$2,#REF!,AN$3,#REF!,AN$1,#REF!,$L146)</f>
        <v>#REF!</v>
      </c>
      <c r="AO146" s="335" t="e">
        <f>SUMIFS(#REF!,#REF!,AO$2,#REF!,AO$3,#REF!,$L146,#REF!,AO$1)
+SUMIFS(#REF!,#REF!,AO$2,#REF!,AO$3,#REF!,$L146,#REF!,AO$1)
+SUMIFS(#REF!,#REF!,"Lấy",#REF!,AO$2,#REF!,AO$3,#REF!,AO$1,#REF!,$L146)</f>
        <v>#REF!</v>
      </c>
      <c r="AP146" s="335" t="e">
        <f>SUMIFS(#REF!,#REF!,AP$2,#REF!,AP$3,#REF!,$L146,#REF!,AP$1)
+SUMIFS(#REF!,#REF!,AP$2,#REF!,AP$3,#REF!,$L146,#REF!,AP$1)
+SUMIFS(#REF!,#REF!,"Lấy",#REF!,AP$2,#REF!,AP$3,#REF!,AP$1,#REF!,$L146)</f>
        <v>#REF!</v>
      </c>
      <c r="AQ146" s="335" t="e">
        <f>SUMIFS(#REF!,#REF!,AQ$2,#REF!,AQ$3,#REF!,$L146,#REF!,AQ$1)
+SUMIFS(#REF!,#REF!,AQ$2,#REF!,AQ$3,#REF!,$L146,#REF!,AQ$1)
+SUMIFS(#REF!,#REF!,"Lấy",#REF!,AQ$2,#REF!,AQ$3,#REF!,AQ$1,#REF!,$L146)</f>
        <v>#REF!</v>
      </c>
      <c r="AR146" s="336" t="e">
        <f t="shared" si="17"/>
        <v>#REF!</v>
      </c>
      <c r="AT146" s="335" t="e">
        <f>SUMIFS(#REF!,#REF!,AT$2,#REF!,AT$3,#REF!,$L146,#REF!,AT$1)
+SUMIFS(#REF!,#REF!,AT$2,#REF!,AT$3,#REF!,$L146,#REF!,AT$1)
+SUMIFS(#REF!,#REF!,"Lấy",#REF!,AT$2,#REF!,AT$3,#REF!,AT$1,#REF!,$L146)</f>
        <v>#REF!</v>
      </c>
      <c r="AU146" s="335" t="e">
        <f>SUMIFS(#REF!,#REF!,AU$2,#REF!,AU$3,#REF!,$L146,#REF!,AU$1)
+SUMIFS(#REF!,#REF!,AU$2,#REF!,AU$3,#REF!,$L146,#REF!,AU$1)
+SUMIFS(#REF!,#REF!,"Lấy",#REF!,AU$2,#REF!,AU$3,#REF!,AU$1,#REF!,$L146)</f>
        <v>#REF!</v>
      </c>
      <c r="AV146" s="335" t="e">
        <f>SUMIFS(#REF!,#REF!,AV$2,#REF!,AV$3,#REF!,$L146,#REF!,AV$1)
+SUMIFS(#REF!,#REF!,AV$2,#REF!,AV$3,#REF!,$L146,#REF!,AV$1)
+SUMIFS(#REF!,#REF!,"Lấy",#REF!,AV$2,#REF!,AV$3,#REF!,AV$1,#REF!,$L146)</f>
        <v>#REF!</v>
      </c>
      <c r="AW146" s="335" t="e">
        <f>SUMIFS(#REF!,#REF!,AW$2,#REF!,AW$3,#REF!,$L146,#REF!,AW$1)
+SUMIFS(#REF!,#REF!,AW$2,#REF!,AW$3,#REF!,$L146,#REF!,AW$1)
+SUMIFS(#REF!,#REF!,"Lấy",#REF!,AW$2,#REF!,AW$3,#REF!,AW$1,#REF!,$L146)</f>
        <v>#REF!</v>
      </c>
      <c r="AX146" s="335" t="e">
        <f>SUMIFS(#REF!,#REF!,AX$2,#REF!,AX$3,#REF!,$L146,#REF!,AX$1)
+SUMIFS(#REF!,#REF!,AX$2,#REF!,AX$3,#REF!,$L146,#REF!,AX$1)
+SUMIFS(#REF!,#REF!,"Lấy",#REF!,AX$2,#REF!,AX$3,#REF!,AX$1,#REF!,$L146)</f>
        <v>#REF!</v>
      </c>
      <c r="AY146" s="335" t="e">
        <f>SUMIFS(#REF!,#REF!,AY$2,#REF!,AY$3,#REF!,$L146,#REF!,AY$1)
+SUMIFS(#REF!,#REF!,AY$2,#REF!,AY$3,#REF!,$L146,#REF!,AY$1)
+SUMIFS(#REF!,#REF!,"Lấy",#REF!,AY$2,#REF!,AY$3,#REF!,AY$1,#REF!,$L146)</f>
        <v>#REF!</v>
      </c>
      <c r="AZ146" s="335" t="e">
        <f>SUMIFS(#REF!,#REF!,AZ$2,#REF!,AZ$3,#REF!,$L146,#REF!,AZ$1)
+SUMIFS(#REF!,#REF!,AZ$2,#REF!,AZ$3,#REF!,$L146,#REF!,AZ$1)
+SUMIFS(#REF!,#REF!,"Lấy",#REF!,AZ$2,#REF!,AZ$3,#REF!,AZ$1,#REF!,$L146)</f>
        <v>#REF!</v>
      </c>
      <c r="BA146" s="335" t="e">
        <f>SUMIFS(#REF!,#REF!,BA$2,#REF!,BA$3,#REF!,$L146,#REF!,BA$1)
+SUMIFS(#REF!,#REF!,BA$2,#REF!,BA$3,#REF!,$L146,#REF!,BA$1)
+SUMIFS(#REF!,#REF!,"Lấy",#REF!,BA$2,#REF!,BA$3,#REF!,BA$1,#REF!,$L146)</f>
        <v>#REF!</v>
      </c>
      <c r="BB146" s="335" t="e">
        <f>SUMIFS(#REF!,#REF!,BB$2,#REF!,BB$3,#REF!,$L146,#REF!,BB$1)
+SUMIFS(#REF!,#REF!,BB$2,#REF!,BB$3,#REF!,$L146,#REF!,BB$1)
+SUMIFS(#REF!,#REF!,"Lấy",#REF!,BB$2,#REF!,BB$3,#REF!,BB$1,#REF!,$L146)</f>
        <v>#REF!</v>
      </c>
      <c r="BC146" s="335" t="e">
        <f>SUMIFS(#REF!,#REF!,BC$2,#REF!,BC$3,#REF!,$L146,#REF!,BC$1)
+SUMIFS(#REF!,#REF!,BC$2,#REF!,BC$3,#REF!,$L146,#REF!,BC$1)
+SUMIFS(#REF!,#REF!,"Lấy",#REF!,BC$2,#REF!,BC$3,#REF!,BC$1,#REF!,$L146)</f>
        <v>#REF!</v>
      </c>
      <c r="BD146" s="335" t="e">
        <f>SUMIFS(#REF!,#REF!,BD$2,#REF!,BD$3,#REF!,$L146,#REF!,BD$1)
+SUMIFS(#REF!,#REF!,BD$2,#REF!,BD$3,#REF!,$L146,#REF!,BD$1)
+SUMIFS(#REF!,#REF!,"Lấy",#REF!,BD$2,#REF!,BD$3,#REF!,BD$1,#REF!,$L146)</f>
        <v>#REF!</v>
      </c>
      <c r="BE146" s="335" t="e">
        <f>SUMIFS(#REF!,#REF!,BE$2,#REF!,BE$3,#REF!,$L146,#REF!,BE$1)
+SUMIFS(#REF!,#REF!,BE$2,#REF!,BE$3,#REF!,$L146,#REF!,BE$1)
+SUMIFS(#REF!,#REF!,"Lấy",#REF!,BE$2,#REF!,BE$3,#REF!,BE$1,#REF!,$L146)</f>
        <v>#REF!</v>
      </c>
      <c r="BF146" s="336" t="e">
        <f t="shared" si="18"/>
        <v>#REF!</v>
      </c>
      <c r="BH146" s="335" t="e">
        <f>SUMIFS(#REF!,#REF!,BH$2,#REF!,BH$3,#REF!,$L146,#REF!,BH$1)
+SUMIFS(#REF!,#REF!,BH$2,#REF!,BH$3,#REF!,$L146,#REF!,BH$1)
+SUMIFS(#REF!,#REF!,"Lấy",#REF!,BH$2,#REF!,BH$3,#REF!,BH$1,#REF!,$L146)</f>
        <v>#REF!</v>
      </c>
      <c r="BI146" s="335" t="e">
        <f>SUMIFS(#REF!,#REF!,BI$2,#REF!,BI$3,#REF!,$L146,#REF!,BI$1)
+SUMIFS(#REF!,#REF!,BI$2,#REF!,BI$3,#REF!,$L146,#REF!,BI$1)
+SUMIFS(#REF!,#REF!,"Lấy",#REF!,BI$2,#REF!,BI$3,#REF!,BI$1,#REF!,$L146)</f>
        <v>#REF!</v>
      </c>
      <c r="BJ146" s="335" t="e">
        <f>SUMIFS(#REF!,#REF!,BJ$2,#REF!,BJ$3,#REF!,$L146,#REF!,BJ$1)
+SUMIFS(#REF!,#REF!,BJ$2,#REF!,BJ$3,#REF!,$L146,#REF!,BJ$1)
+SUMIFS(#REF!,#REF!,"Lấy",#REF!,BJ$2,#REF!,BJ$3,#REF!,BJ$1,#REF!,$L146)</f>
        <v>#REF!</v>
      </c>
      <c r="BK146" s="335" t="e">
        <f>SUMIFS(#REF!,#REF!,BK$2,#REF!,BK$3,#REF!,$L146,#REF!,BK$1)
+SUMIFS(#REF!,#REF!,BK$2,#REF!,BK$3,#REF!,$L146,#REF!,BK$1)
+SUMIFS(#REF!,#REF!,"Lấy",#REF!,BK$2,#REF!,BK$3,#REF!,BK$1,#REF!,$L146)</f>
        <v>#REF!</v>
      </c>
      <c r="BL146" s="335" t="e">
        <f>SUMIFS(#REF!,#REF!,BL$2,#REF!,BL$3,#REF!,$L146,#REF!,BL$1)
+SUMIFS(#REF!,#REF!,BL$2,#REF!,BL$3,#REF!,$L146,#REF!,BL$1)
+SUMIFS(#REF!,#REF!,"Lấy",#REF!,BL$2,#REF!,BL$3,#REF!,BL$1,#REF!,$L146)</f>
        <v>#REF!</v>
      </c>
      <c r="BM146" s="335" t="e">
        <f>SUMIFS(#REF!,#REF!,BM$2,#REF!,BM$3,#REF!,$L146,#REF!,BM$1)
+SUMIFS(#REF!,#REF!,BM$2,#REF!,BM$3,#REF!,$L146,#REF!,BM$1)
+SUMIFS(#REF!,#REF!,"Lấy",#REF!,BM$2,#REF!,BM$3,#REF!,BM$1,#REF!,$L146)</f>
        <v>#REF!</v>
      </c>
      <c r="BN146" s="335" t="e">
        <f>SUMIFS(#REF!,#REF!,BN$2,#REF!,BN$3,#REF!,$L146,#REF!,BN$1)
+SUMIFS(#REF!,#REF!,BN$2,#REF!,BN$3,#REF!,$L146,#REF!,BN$1)
+SUMIFS(#REF!,#REF!,"Lấy",#REF!,BN$2,#REF!,BN$3,#REF!,BN$1,#REF!,$L146)</f>
        <v>#REF!</v>
      </c>
      <c r="BO146" s="335" t="e">
        <f>SUMIFS(#REF!,#REF!,BO$2,#REF!,BO$3,#REF!,$L146,#REF!,BO$1)
+SUMIFS(#REF!,#REF!,BO$2,#REF!,BO$3,#REF!,$L146,#REF!,BO$1)
+SUMIFS(#REF!,#REF!,"Lấy",#REF!,BO$2,#REF!,BO$3,#REF!,BO$1,#REF!,$L146)</f>
        <v>#REF!</v>
      </c>
      <c r="BP146" s="335" t="e">
        <f>SUMIFS(#REF!,#REF!,BP$2,#REF!,BP$3,#REF!,$L146,#REF!,BP$1)
+SUMIFS(#REF!,#REF!,BP$2,#REF!,BP$3,#REF!,$L146,#REF!,BP$1)
+SUMIFS(#REF!,#REF!,"Lấy",#REF!,BP$2,#REF!,BP$3,#REF!,BP$1,#REF!,$L146)</f>
        <v>#REF!</v>
      </c>
      <c r="BQ146" s="335" t="e">
        <f>SUMIFS(#REF!,#REF!,BQ$2,#REF!,BQ$3,#REF!,$L146,#REF!,BQ$1)
+SUMIFS(#REF!,#REF!,BQ$2,#REF!,BQ$3,#REF!,$L146,#REF!,BQ$1)
+SUMIFS(#REF!,#REF!,"Lấy",#REF!,BQ$2,#REF!,BQ$3,#REF!,BQ$1,#REF!,$L146)</f>
        <v>#REF!</v>
      </c>
      <c r="BR146" s="335" t="e">
        <f>SUMIFS(#REF!,#REF!,BR$2,#REF!,BR$3,#REF!,$L146,#REF!,BR$1)
+SUMIFS(#REF!,#REF!,BR$2,#REF!,BR$3,#REF!,$L146,#REF!,BR$1)
+SUMIFS(#REF!,#REF!,"Lấy",#REF!,BR$2,#REF!,BR$3,#REF!,BR$1,#REF!,$L146)</f>
        <v>#REF!</v>
      </c>
      <c r="BS146" s="335" t="e">
        <f>SUMIFS(#REF!,#REF!,BS$2,#REF!,BS$3,#REF!,$L146,#REF!,BS$1)
+SUMIFS(#REF!,#REF!,BS$2,#REF!,BS$3,#REF!,$L146,#REF!,BS$1)
+SUMIFS(#REF!,#REF!,"Lấy",#REF!,BS$2,#REF!,BS$3,#REF!,BS$1,#REF!,$L146)</f>
        <v>#REF!</v>
      </c>
      <c r="BT146" s="336" t="e">
        <f t="shared" si="19"/>
        <v>#REF!</v>
      </c>
      <c r="BV146" s="331">
        <v>0</v>
      </c>
      <c r="BW146" s="331">
        <v>0</v>
      </c>
      <c r="BX146" s="331">
        <v>0</v>
      </c>
      <c r="BY146" s="331">
        <v>0</v>
      </c>
      <c r="BZ146" s="331">
        <v>0</v>
      </c>
      <c r="CA146" s="331">
        <v>0</v>
      </c>
      <c r="CB146" s="331">
        <v>0</v>
      </c>
      <c r="CC146" s="331">
        <v>0</v>
      </c>
      <c r="CD146" s="331">
        <v>0</v>
      </c>
      <c r="CE146" s="331">
        <v>0</v>
      </c>
      <c r="CF146" s="331">
        <v>0</v>
      </c>
      <c r="CG146" s="331">
        <v>0</v>
      </c>
      <c r="CH146" s="336">
        <f t="shared" si="20"/>
        <v>0</v>
      </c>
      <c r="CI146" s="377">
        <f t="shared" si="21"/>
        <v>0</v>
      </c>
      <c r="CJ146" s="331">
        <v>0</v>
      </c>
      <c r="CK146" s="331">
        <v>0</v>
      </c>
      <c r="CL146" s="331">
        <v>2372574</v>
      </c>
      <c r="CM146" s="331">
        <v>1726760</v>
      </c>
      <c r="CN146" s="331">
        <v>0</v>
      </c>
      <c r="CO146" s="335"/>
      <c r="CP146" s="335"/>
      <c r="CQ146" s="335"/>
      <c r="CR146" s="335"/>
      <c r="CS146" s="335"/>
      <c r="CT146" s="335"/>
      <c r="CU146" s="335"/>
      <c r="CV146" s="336">
        <f t="shared" si="22"/>
        <v>4099334</v>
      </c>
      <c r="CX146" s="1033"/>
    </row>
    <row r="147" spans="1:102" ht="27.6" x14ac:dyDescent="0.25">
      <c r="B147" s="172">
        <f>IF(C147=0,"",MAX($B$7:B146)+1)</f>
        <v>139</v>
      </c>
      <c r="C147" s="21">
        <v>6413001908</v>
      </c>
      <c r="D147" s="9" t="str">
        <f>_xlfn.XLOOKUP(C147,'COA_DTGroup_Update 20260428'!$C$410:$C$854,'COA_DTGroup_Update 20260428'!$A$410:$A$854,"")</f>
        <v>Phân bổ công cụ dụng cụ</v>
      </c>
      <c r="E147" s="9" t="s">
        <v>347</v>
      </c>
      <c r="F147" s="21" t="s">
        <v>920</v>
      </c>
      <c r="G147" s="171" t="s">
        <v>922</v>
      </c>
      <c r="H147" s="179">
        <f>VLOOKUP(C147,'COA_DTGroup_Update 20260428'!C:D,2,0)</f>
        <v>641</v>
      </c>
      <c r="I147" s="179">
        <v>59</v>
      </c>
      <c r="J147" s="198" t="s">
        <v>347</v>
      </c>
      <c r="K147" s="222" t="s">
        <v>226</v>
      </c>
      <c r="L147" s="1041" t="s">
        <v>674</v>
      </c>
      <c r="M147" s="1042" t="s">
        <v>2258</v>
      </c>
      <c r="N147" s="1039"/>
      <c r="O147" s="1039" t="s">
        <v>674</v>
      </c>
      <c r="P147" s="1" t="b">
        <v>1</v>
      </c>
      <c r="R147" s="333" t="e">
        <f>SUMIFS(#REF!,#REF!,R$2,#REF!,R$3,#REF!,$L147,#REF!,R$1)
+SUMIFS(#REF!,#REF!,R$2,#REF!,R$3,#REF!,$L147,#REF!,R$1)
+SUMIFS(#REF!,#REF!,"Lấy",#REF!,R$2,#REF!,R$3,#REF!,R$1,#REF!,$L147)</f>
        <v>#REF!</v>
      </c>
      <c r="S147" s="333" t="e">
        <f>SUMIFS(#REF!,#REF!,S$2,#REF!,S$3,#REF!,$L147,#REF!,S$1)
+SUMIFS(#REF!,#REF!,S$2,#REF!,S$3,#REF!,$L147,#REF!,S$1)
+SUMIFS(#REF!,#REF!,"Lấy",#REF!,S$2,#REF!,S$3,#REF!,S$1,#REF!,$L147)</f>
        <v>#REF!</v>
      </c>
      <c r="T147" s="333" t="e">
        <f>SUMIFS(#REF!,#REF!,T$2,#REF!,T$3,#REF!,$L147,#REF!,T$1)
+SUMIFS(#REF!,#REF!,T$2,#REF!,T$3,#REF!,$L147,#REF!,T$1)
+SUMIFS(#REF!,#REF!,"Lấy",#REF!,T$2,#REF!,T$3,#REF!,T$1,#REF!,$L147)</f>
        <v>#REF!</v>
      </c>
      <c r="U147" s="333" t="e">
        <f>SUMIFS(#REF!,#REF!,U$2,#REF!,U$3,#REF!,$L147,#REF!,U$1)
+SUMIFS(#REF!,#REF!,U$2,#REF!,U$3,#REF!,$L147,#REF!,U$1)
+SUMIFS(#REF!,#REF!,"Lấy",#REF!,U$2,#REF!,U$3,#REF!,U$1,#REF!,$L147)</f>
        <v>#REF!</v>
      </c>
      <c r="V147" s="333" t="e">
        <f>SUMIFS(#REF!,#REF!,V$2,#REF!,V$3,#REF!,$L147,#REF!,V$1)
+SUMIFS(#REF!,#REF!,V$2,#REF!,V$3,#REF!,$L147,#REF!,V$1)
+SUMIFS(#REF!,#REF!,"Lấy",#REF!,V$2,#REF!,V$3,#REF!,V$1,#REF!,$L147)</f>
        <v>#REF!</v>
      </c>
      <c r="W147" s="333" t="e">
        <f>SUMIFS(#REF!,#REF!,W$2,#REF!,W$3,#REF!,$L147,#REF!,W$1)
+SUMIFS(#REF!,#REF!,W$2,#REF!,W$3,#REF!,$L147,#REF!,W$1)
+SUMIFS(#REF!,#REF!,"Lấy",#REF!,W$2,#REF!,W$3,#REF!,W$1,#REF!,$L147)</f>
        <v>#REF!</v>
      </c>
      <c r="X147" s="333" t="e">
        <f>SUMIFS(#REF!,#REF!,X$2,#REF!,X$3,#REF!,$L147,#REF!,X$1)
+SUMIFS(#REF!,#REF!,X$2,#REF!,X$3,#REF!,$L147,#REF!,X$1)
+SUMIFS(#REF!,#REF!,"Lấy",#REF!,X$2,#REF!,X$3,#REF!,X$1,#REF!,$L147)</f>
        <v>#REF!</v>
      </c>
      <c r="Y147" s="333" t="e">
        <f>SUMIFS(#REF!,#REF!,Y$2,#REF!,Y$3,#REF!,$L147,#REF!,Y$1)
+SUMIFS(#REF!,#REF!,Y$2,#REF!,Y$3,#REF!,$L147,#REF!,Y$1)
+SUMIFS(#REF!,#REF!,"Lấy",#REF!,Y$2,#REF!,Y$3,#REF!,Y$1,#REF!,$L147)</f>
        <v>#REF!</v>
      </c>
      <c r="Z147" s="333" t="e">
        <f>SUMIFS(#REF!,#REF!,Z$2,#REF!,Z$3,#REF!,$L147,#REF!,Z$1)
+SUMIFS(#REF!,#REF!,Z$2,#REF!,Z$3,#REF!,$L147,#REF!,Z$1)
+SUMIFS(#REF!,#REF!,"Lấy",#REF!,Z$2,#REF!,Z$3,#REF!,Z$1,#REF!,$L147)</f>
        <v>#REF!</v>
      </c>
      <c r="AA147" s="333" t="e">
        <f>SUMIFS(#REF!,#REF!,AA$2,#REF!,AA$3,#REF!,$L147,#REF!,AA$1)
+SUMIFS(#REF!,#REF!,AA$2,#REF!,AA$3,#REF!,$L147,#REF!,AA$1)
+SUMIFS(#REF!,#REF!,"Lấy",#REF!,AA$2,#REF!,AA$3,#REF!,AA$1,#REF!,$L147)</f>
        <v>#REF!</v>
      </c>
      <c r="AB147" s="333" t="e">
        <f>SUMIFS(#REF!,#REF!,AB$2,#REF!,AB$3,#REF!,$L147,#REF!,AB$1)
+SUMIFS(#REF!,#REF!,AB$2,#REF!,AB$3,#REF!,$L147,#REF!,AB$1)
+SUMIFS(#REF!,#REF!,"Lấy",#REF!,AB$2,#REF!,AB$3,#REF!,AB$1,#REF!,$L147)</f>
        <v>#REF!</v>
      </c>
      <c r="AC147" s="333" t="e">
        <f>SUMIFS(#REF!,#REF!,AC$2,#REF!,AC$3,#REF!,$L147,#REF!,AC$1)
+SUMIFS(#REF!,#REF!,AC$2,#REF!,AC$3,#REF!,$L147,#REF!,AC$1)
+SUMIFS(#REF!,#REF!,"Lấy",#REF!,AC$2,#REF!,AC$3,#REF!,AC$1,#REF!,$L147)</f>
        <v>#REF!</v>
      </c>
      <c r="AD147" s="334" t="e">
        <f t="shared" si="16"/>
        <v>#REF!</v>
      </c>
      <c r="AF147" s="333" t="e">
        <f>SUMIFS(#REF!,#REF!,AF$2,#REF!,AF$3,#REF!,$L147,#REF!,AF$1)
+SUMIFS(#REF!,#REF!,AF$2,#REF!,AF$3,#REF!,$L147,#REF!,AF$1)
+SUMIFS(#REF!,#REF!,"Lấy",#REF!,AF$2,#REF!,AF$3,#REF!,AF$1,#REF!,$L147)</f>
        <v>#REF!</v>
      </c>
      <c r="AG147" s="333" t="e">
        <f>SUMIFS(#REF!,#REF!,AG$2,#REF!,AG$3,#REF!,$L147,#REF!,AG$1)
+SUMIFS(#REF!,#REF!,AG$2,#REF!,AG$3,#REF!,$L147,#REF!,AG$1)
+SUMIFS(#REF!,#REF!,"Lấy",#REF!,AG$2,#REF!,AG$3,#REF!,AG$1,#REF!,$L147)</f>
        <v>#REF!</v>
      </c>
      <c r="AH147" s="333" t="e">
        <f>SUMIFS(#REF!,#REF!,AH$2,#REF!,AH$3,#REF!,$L147,#REF!,AH$1)
+SUMIFS(#REF!,#REF!,AH$2,#REF!,AH$3,#REF!,$L147,#REF!,AH$1)
+SUMIFS(#REF!,#REF!,"Lấy",#REF!,AH$2,#REF!,AH$3,#REF!,AH$1,#REF!,$L147)</f>
        <v>#REF!</v>
      </c>
      <c r="AI147" s="333" t="e">
        <f>SUMIFS(#REF!,#REF!,AI$2,#REF!,AI$3,#REF!,$L147,#REF!,AI$1)
+SUMIFS(#REF!,#REF!,AI$2,#REF!,AI$3,#REF!,$L147,#REF!,AI$1)
+SUMIFS(#REF!,#REF!,"Lấy",#REF!,AI$2,#REF!,AI$3,#REF!,AI$1,#REF!,$L147)</f>
        <v>#REF!</v>
      </c>
      <c r="AJ147" s="333" t="e">
        <f>SUMIFS(#REF!,#REF!,AJ$2,#REF!,AJ$3,#REF!,$L147,#REF!,AJ$1)
+SUMIFS(#REF!,#REF!,AJ$2,#REF!,AJ$3,#REF!,$L147,#REF!,AJ$1)
+SUMIFS(#REF!,#REF!,"Lấy",#REF!,AJ$2,#REF!,AJ$3,#REF!,AJ$1,#REF!,$L147)</f>
        <v>#REF!</v>
      </c>
      <c r="AK147" s="333" t="e">
        <f>SUMIFS(#REF!,#REF!,AK$2,#REF!,AK$3,#REF!,$L147,#REF!,AK$1)
+SUMIFS(#REF!,#REF!,AK$2,#REF!,AK$3,#REF!,$L147,#REF!,AK$1)
+SUMIFS(#REF!,#REF!,"Lấy",#REF!,AK$2,#REF!,AK$3,#REF!,AK$1,#REF!,$L147)</f>
        <v>#REF!</v>
      </c>
      <c r="AL147" s="333" t="e">
        <f>SUMIFS(#REF!,#REF!,AL$2,#REF!,AL$3,#REF!,$L147,#REF!,AL$1)
+SUMIFS(#REF!,#REF!,AL$2,#REF!,AL$3,#REF!,$L147,#REF!,AL$1)
+SUMIFS(#REF!,#REF!,"Lấy",#REF!,AL$2,#REF!,AL$3,#REF!,AL$1,#REF!,$L147)</f>
        <v>#REF!</v>
      </c>
      <c r="AM147" s="333" t="e">
        <f>SUMIFS(#REF!,#REF!,AM$2,#REF!,AM$3,#REF!,$L147,#REF!,AM$1)
+SUMIFS(#REF!,#REF!,AM$2,#REF!,AM$3,#REF!,$L147,#REF!,AM$1)
+SUMIFS(#REF!,#REF!,"Lấy",#REF!,AM$2,#REF!,AM$3,#REF!,AM$1,#REF!,$L147)</f>
        <v>#REF!</v>
      </c>
      <c r="AN147" s="333" t="e">
        <f>SUMIFS(#REF!,#REF!,AN$2,#REF!,AN$3,#REF!,$L147,#REF!,AN$1)
+SUMIFS(#REF!,#REF!,AN$2,#REF!,AN$3,#REF!,$L147,#REF!,AN$1)
+SUMIFS(#REF!,#REF!,"Lấy",#REF!,AN$2,#REF!,AN$3,#REF!,AN$1,#REF!,$L147)</f>
        <v>#REF!</v>
      </c>
      <c r="AO147" s="333" t="e">
        <f>SUMIFS(#REF!,#REF!,AO$2,#REF!,AO$3,#REF!,$L147,#REF!,AO$1)
+SUMIFS(#REF!,#REF!,AO$2,#REF!,AO$3,#REF!,$L147,#REF!,AO$1)
+SUMIFS(#REF!,#REF!,"Lấy",#REF!,AO$2,#REF!,AO$3,#REF!,AO$1,#REF!,$L147)</f>
        <v>#REF!</v>
      </c>
      <c r="AP147" s="333" t="e">
        <f>SUMIFS(#REF!,#REF!,AP$2,#REF!,AP$3,#REF!,$L147,#REF!,AP$1)
+SUMIFS(#REF!,#REF!,AP$2,#REF!,AP$3,#REF!,$L147,#REF!,AP$1)
+SUMIFS(#REF!,#REF!,"Lấy",#REF!,AP$2,#REF!,AP$3,#REF!,AP$1,#REF!,$L147)</f>
        <v>#REF!</v>
      </c>
      <c r="AQ147" s="333" t="e">
        <f>SUMIFS(#REF!,#REF!,AQ$2,#REF!,AQ$3,#REF!,$L147,#REF!,AQ$1)
+SUMIFS(#REF!,#REF!,AQ$2,#REF!,AQ$3,#REF!,$L147,#REF!,AQ$1)
+SUMIFS(#REF!,#REF!,"Lấy",#REF!,AQ$2,#REF!,AQ$3,#REF!,AQ$1,#REF!,$L147)</f>
        <v>#REF!</v>
      </c>
      <c r="AR147" s="334" t="e">
        <f t="shared" si="17"/>
        <v>#REF!</v>
      </c>
      <c r="AT147" s="333" t="e">
        <f>SUMIFS(#REF!,#REF!,AT$2,#REF!,AT$3,#REF!,$L147,#REF!,AT$1)
+SUMIFS(#REF!,#REF!,AT$2,#REF!,AT$3,#REF!,$L147,#REF!,AT$1)
+SUMIFS(#REF!,#REF!,"Lấy",#REF!,AT$2,#REF!,AT$3,#REF!,AT$1,#REF!,$L147)</f>
        <v>#REF!</v>
      </c>
      <c r="AU147" s="333" t="e">
        <f>SUMIFS(#REF!,#REF!,AU$2,#REF!,AU$3,#REF!,$L147,#REF!,AU$1)
+SUMIFS(#REF!,#REF!,AU$2,#REF!,AU$3,#REF!,$L147,#REF!,AU$1)
+SUMIFS(#REF!,#REF!,"Lấy",#REF!,AU$2,#REF!,AU$3,#REF!,AU$1,#REF!,$L147)</f>
        <v>#REF!</v>
      </c>
      <c r="AV147" s="333" t="e">
        <f>SUMIFS(#REF!,#REF!,AV$2,#REF!,AV$3,#REF!,$L147,#REF!,AV$1)
+SUMIFS(#REF!,#REF!,AV$2,#REF!,AV$3,#REF!,$L147,#REF!,AV$1)
+SUMIFS(#REF!,#REF!,"Lấy",#REF!,AV$2,#REF!,AV$3,#REF!,AV$1,#REF!,$L147)</f>
        <v>#REF!</v>
      </c>
      <c r="AW147" s="333" t="e">
        <f>SUMIFS(#REF!,#REF!,AW$2,#REF!,AW$3,#REF!,$L147,#REF!,AW$1)
+SUMIFS(#REF!,#REF!,AW$2,#REF!,AW$3,#REF!,$L147,#REF!,AW$1)
+SUMIFS(#REF!,#REF!,"Lấy",#REF!,AW$2,#REF!,AW$3,#REF!,AW$1,#REF!,$L147)</f>
        <v>#REF!</v>
      </c>
      <c r="AX147" s="333" t="e">
        <f>SUMIFS(#REF!,#REF!,AX$2,#REF!,AX$3,#REF!,$L147,#REF!,AX$1)
+SUMIFS(#REF!,#REF!,AX$2,#REF!,AX$3,#REF!,$L147,#REF!,AX$1)
+SUMIFS(#REF!,#REF!,"Lấy",#REF!,AX$2,#REF!,AX$3,#REF!,AX$1,#REF!,$L147)</f>
        <v>#REF!</v>
      </c>
      <c r="AY147" s="333" t="e">
        <f>SUMIFS(#REF!,#REF!,AY$2,#REF!,AY$3,#REF!,$L147,#REF!,AY$1)
+SUMIFS(#REF!,#REF!,AY$2,#REF!,AY$3,#REF!,$L147,#REF!,AY$1)
+SUMIFS(#REF!,#REF!,"Lấy",#REF!,AY$2,#REF!,AY$3,#REF!,AY$1,#REF!,$L147)</f>
        <v>#REF!</v>
      </c>
      <c r="AZ147" s="333" t="e">
        <f>SUMIFS(#REF!,#REF!,AZ$2,#REF!,AZ$3,#REF!,$L147,#REF!,AZ$1)
+SUMIFS(#REF!,#REF!,AZ$2,#REF!,AZ$3,#REF!,$L147,#REF!,AZ$1)
+SUMIFS(#REF!,#REF!,"Lấy",#REF!,AZ$2,#REF!,AZ$3,#REF!,AZ$1,#REF!,$L147)</f>
        <v>#REF!</v>
      </c>
      <c r="BA147" s="333" t="e">
        <f>SUMIFS(#REF!,#REF!,BA$2,#REF!,BA$3,#REF!,$L147,#REF!,BA$1)
+SUMIFS(#REF!,#REF!,BA$2,#REF!,BA$3,#REF!,$L147,#REF!,BA$1)
+SUMIFS(#REF!,#REF!,"Lấy",#REF!,BA$2,#REF!,BA$3,#REF!,BA$1,#REF!,$L147)</f>
        <v>#REF!</v>
      </c>
      <c r="BB147" s="333" t="e">
        <f>SUMIFS(#REF!,#REF!,BB$2,#REF!,BB$3,#REF!,$L147,#REF!,BB$1)
+SUMIFS(#REF!,#REF!,BB$2,#REF!,BB$3,#REF!,$L147,#REF!,BB$1)
+SUMIFS(#REF!,#REF!,"Lấy",#REF!,BB$2,#REF!,BB$3,#REF!,BB$1,#REF!,$L147)</f>
        <v>#REF!</v>
      </c>
      <c r="BC147" s="333" t="e">
        <f>SUMIFS(#REF!,#REF!,BC$2,#REF!,BC$3,#REF!,$L147,#REF!,BC$1)
+SUMIFS(#REF!,#REF!,BC$2,#REF!,BC$3,#REF!,$L147,#REF!,BC$1)
+SUMIFS(#REF!,#REF!,"Lấy",#REF!,BC$2,#REF!,BC$3,#REF!,BC$1,#REF!,$L147)</f>
        <v>#REF!</v>
      </c>
      <c r="BD147" s="333" t="e">
        <f>SUMIFS(#REF!,#REF!,BD$2,#REF!,BD$3,#REF!,$L147,#REF!,BD$1)
+SUMIFS(#REF!,#REF!,BD$2,#REF!,BD$3,#REF!,$L147,#REF!,BD$1)
+SUMIFS(#REF!,#REF!,"Lấy",#REF!,BD$2,#REF!,BD$3,#REF!,BD$1,#REF!,$L147)</f>
        <v>#REF!</v>
      </c>
      <c r="BE147" s="333" t="e">
        <f>SUMIFS(#REF!,#REF!,BE$2,#REF!,BE$3,#REF!,$L147,#REF!,BE$1)
+SUMIFS(#REF!,#REF!,BE$2,#REF!,BE$3,#REF!,$L147,#REF!,BE$1)
+SUMIFS(#REF!,#REF!,"Lấy",#REF!,BE$2,#REF!,BE$3,#REF!,BE$1,#REF!,$L147)</f>
        <v>#REF!</v>
      </c>
      <c r="BF147" s="334" t="e">
        <f t="shared" si="18"/>
        <v>#REF!</v>
      </c>
      <c r="BH147" s="333" t="e">
        <f>SUMIFS(#REF!,#REF!,BH$2,#REF!,BH$3,#REF!,$L147,#REF!,BH$1)
+SUMIFS(#REF!,#REF!,BH$2,#REF!,BH$3,#REF!,$L147,#REF!,BH$1)
+SUMIFS(#REF!,#REF!,"Lấy",#REF!,BH$2,#REF!,BH$3,#REF!,BH$1,#REF!,$L147)</f>
        <v>#REF!</v>
      </c>
      <c r="BI147" s="333" t="e">
        <f>SUMIFS(#REF!,#REF!,BI$2,#REF!,BI$3,#REF!,$L147,#REF!,BI$1)
+SUMIFS(#REF!,#REF!,BI$2,#REF!,BI$3,#REF!,$L147,#REF!,BI$1)
+SUMIFS(#REF!,#REF!,"Lấy",#REF!,BI$2,#REF!,BI$3,#REF!,BI$1,#REF!,$L147)</f>
        <v>#REF!</v>
      </c>
      <c r="BJ147" s="333" t="e">
        <f>SUMIFS(#REF!,#REF!,BJ$2,#REF!,BJ$3,#REF!,$L147,#REF!,BJ$1)
+SUMIFS(#REF!,#REF!,BJ$2,#REF!,BJ$3,#REF!,$L147,#REF!,BJ$1)
+SUMIFS(#REF!,#REF!,"Lấy",#REF!,BJ$2,#REF!,BJ$3,#REF!,BJ$1,#REF!,$L147)</f>
        <v>#REF!</v>
      </c>
      <c r="BK147" s="333" t="e">
        <f>SUMIFS(#REF!,#REF!,BK$2,#REF!,BK$3,#REF!,$L147,#REF!,BK$1)
+SUMIFS(#REF!,#REF!,BK$2,#REF!,BK$3,#REF!,$L147,#REF!,BK$1)
+SUMIFS(#REF!,#REF!,"Lấy",#REF!,BK$2,#REF!,BK$3,#REF!,BK$1,#REF!,$L147)</f>
        <v>#REF!</v>
      </c>
      <c r="BL147" s="333" t="e">
        <f>SUMIFS(#REF!,#REF!,BL$2,#REF!,BL$3,#REF!,$L147,#REF!,BL$1)
+SUMIFS(#REF!,#REF!,BL$2,#REF!,BL$3,#REF!,$L147,#REF!,BL$1)
+SUMIFS(#REF!,#REF!,"Lấy",#REF!,BL$2,#REF!,BL$3,#REF!,BL$1,#REF!,$L147)</f>
        <v>#REF!</v>
      </c>
      <c r="BM147" s="333" t="e">
        <f>SUMIFS(#REF!,#REF!,BM$2,#REF!,BM$3,#REF!,$L147,#REF!,BM$1)
+SUMIFS(#REF!,#REF!,BM$2,#REF!,BM$3,#REF!,$L147,#REF!,BM$1)
+SUMIFS(#REF!,#REF!,"Lấy",#REF!,BM$2,#REF!,BM$3,#REF!,BM$1,#REF!,$L147)</f>
        <v>#REF!</v>
      </c>
      <c r="BN147" s="333" t="e">
        <f>SUMIFS(#REF!,#REF!,BN$2,#REF!,BN$3,#REF!,$L147,#REF!,BN$1)
+SUMIFS(#REF!,#REF!,BN$2,#REF!,BN$3,#REF!,$L147,#REF!,BN$1)
+SUMIFS(#REF!,#REF!,"Lấy",#REF!,BN$2,#REF!,BN$3,#REF!,BN$1,#REF!,$L147)</f>
        <v>#REF!</v>
      </c>
      <c r="BO147" s="333" t="e">
        <f>SUMIFS(#REF!,#REF!,BO$2,#REF!,BO$3,#REF!,$L147,#REF!,BO$1)
+SUMIFS(#REF!,#REF!,BO$2,#REF!,BO$3,#REF!,$L147,#REF!,BO$1)
+SUMIFS(#REF!,#REF!,"Lấy",#REF!,BO$2,#REF!,BO$3,#REF!,BO$1,#REF!,$L147)</f>
        <v>#REF!</v>
      </c>
      <c r="BP147" s="333" t="e">
        <f>SUMIFS(#REF!,#REF!,BP$2,#REF!,BP$3,#REF!,$L147,#REF!,BP$1)
+SUMIFS(#REF!,#REF!,BP$2,#REF!,BP$3,#REF!,$L147,#REF!,BP$1)
+SUMIFS(#REF!,#REF!,"Lấy",#REF!,BP$2,#REF!,BP$3,#REF!,BP$1,#REF!,$L147)</f>
        <v>#REF!</v>
      </c>
      <c r="BQ147" s="333" t="e">
        <f>SUMIFS(#REF!,#REF!,BQ$2,#REF!,BQ$3,#REF!,$L147,#REF!,BQ$1)
+SUMIFS(#REF!,#REF!,BQ$2,#REF!,BQ$3,#REF!,$L147,#REF!,BQ$1)
+SUMIFS(#REF!,#REF!,"Lấy",#REF!,BQ$2,#REF!,BQ$3,#REF!,BQ$1,#REF!,$L147)</f>
        <v>#REF!</v>
      </c>
      <c r="BR147" s="333" t="e">
        <f>SUMIFS(#REF!,#REF!,BR$2,#REF!,BR$3,#REF!,$L147,#REF!,BR$1)
+SUMIFS(#REF!,#REF!,BR$2,#REF!,BR$3,#REF!,$L147,#REF!,BR$1)
+SUMIFS(#REF!,#REF!,"Lấy",#REF!,BR$2,#REF!,BR$3,#REF!,BR$1,#REF!,$L147)</f>
        <v>#REF!</v>
      </c>
      <c r="BS147" s="333" t="e">
        <f>SUMIFS(#REF!,#REF!,BS$2,#REF!,BS$3,#REF!,$L147,#REF!,BS$1)
+SUMIFS(#REF!,#REF!,BS$2,#REF!,BS$3,#REF!,$L147,#REF!,BS$1)
+SUMIFS(#REF!,#REF!,"Lấy",#REF!,BS$2,#REF!,BS$3,#REF!,BS$1,#REF!,$L147)</f>
        <v>#REF!</v>
      </c>
      <c r="BT147" s="334" t="e">
        <f t="shared" si="19"/>
        <v>#REF!</v>
      </c>
      <c r="BV147" s="331">
        <v>0</v>
      </c>
      <c r="BW147" s="331">
        <v>0</v>
      </c>
      <c r="BX147" s="331">
        <v>0</v>
      </c>
      <c r="BY147" s="331">
        <v>0</v>
      </c>
      <c r="BZ147" s="331">
        <v>0</v>
      </c>
      <c r="CA147" s="331">
        <v>0</v>
      </c>
      <c r="CB147" s="331">
        <v>0</v>
      </c>
      <c r="CC147" s="331">
        <v>0</v>
      </c>
      <c r="CD147" s="331">
        <v>0</v>
      </c>
      <c r="CE147" s="331">
        <v>0</v>
      </c>
      <c r="CF147" s="331">
        <v>0</v>
      </c>
      <c r="CG147" s="331">
        <v>0</v>
      </c>
      <c r="CH147" s="334">
        <f t="shared" si="20"/>
        <v>0</v>
      </c>
      <c r="CI147" s="377">
        <f t="shared" si="21"/>
        <v>0</v>
      </c>
      <c r="CJ147" s="331">
        <v>0</v>
      </c>
      <c r="CK147" s="331">
        <v>0</v>
      </c>
      <c r="CL147" s="331">
        <v>0</v>
      </c>
      <c r="CM147" s="331">
        <v>0</v>
      </c>
      <c r="CN147" s="331">
        <v>0</v>
      </c>
      <c r="CO147" s="333"/>
      <c r="CP147" s="333"/>
      <c r="CQ147" s="333"/>
      <c r="CR147" s="333"/>
      <c r="CS147" s="333"/>
      <c r="CT147" s="333"/>
      <c r="CU147" s="333"/>
      <c r="CV147" s="334">
        <f t="shared" si="22"/>
        <v>0</v>
      </c>
      <c r="CX147" s="1033"/>
    </row>
    <row r="148" spans="1:102" ht="27.6" x14ac:dyDescent="0.25">
      <c r="B148" s="172">
        <f>IF(C148=0,"",MAX($B$7:B147)+1)</f>
        <v>140</v>
      </c>
      <c r="C148" s="21">
        <v>6423001908</v>
      </c>
      <c r="D148" s="9" t="str">
        <f>_xlfn.XLOOKUP(C148,'COA_DTGroup_Update 20260428'!$C$410:$C$854,'COA_DTGroup_Update 20260428'!$A$410:$A$854,"")</f>
        <v>Phân bổ công cụ dụng cụ</v>
      </c>
      <c r="E148" s="9" t="s">
        <v>347</v>
      </c>
      <c r="F148" s="21" t="s">
        <v>920</v>
      </c>
      <c r="G148" s="171" t="s">
        <v>922</v>
      </c>
      <c r="H148" s="179">
        <f>VLOOKUP(C148,'COA_DTGroup_Update 20260428'!C:D,2,0)</f>
        <v>642</v>
      </c>
      <c r="I148" s="179">
        <v>59</v>
      </c>
      <c r="J148" s="198" t="s">
        <v>347</v>
      </c>
      <c r="K148" s="222" t="s">
        <v>226</v>
      </c>
      <c r="L148" s="1041" t="s">
        <v>445</v>
      </c>
      <c r="M148" s="1042" t="s">
        <v>2258</v>
      </c>
      <c r="N148" s="1039"/>
      <c r="O148" s="1039" t="s">
        <v>445</v>
      </c>
      <c r="P148" s="1" t="b">
        <v>1</v>
      </c>
      <c r="R148" s="333" t="e">
        <f>SUMIFS(#REF!,#REF!,R$2,#REF!,R$3,#REF!,$L148,#REF!,R$1)
+SUMIFS(#REF!,#REF!,R$2,#REF!,R$3,#REF!,$L148,#REF!,R$1)
+SUMIFS(#REF!,#REF!,"Lấy",#REF!,R$2,#REF!,R$3,#REF!,R$1,#REF!,$L148)</f>
        <v>#REF!</v>
      </c>
      <c r="S148" s="333" t="e">
        <f>SUMIFS(#REF!,#REF!,S$2,#REF!,S$3,#REF!,$L148,#REF!,S$1)
+SUMIFS(#REF!,#REF!,S$2,#REF!,S$3,#REF!,$L148,#REF!,S$1)
+SUMIFS(#REF!,#REF!,"Lấy",#REF!,S$2,#REF!,S$3,#REF!,S$1,#REF!,$L148)</f>
        <v>#REF!</v>
      </c>
      <c r="T148" s="333" t="e">
        <f>SUMIFS(#REF!,#REF!,T$2,#REF!,T$3,#REF!,$L148,#REF!,T$1)
+SUMIFS(#REF!,#REF!,T$2,#REF!,T$3,#REF!,$L148,#REF!,T$1)
+SUMIFS(#REF!,#REF!,"Lấy",#REF!,T$2,#REF!,T$3,#REF!,T$1,#REF!,$L148)</f>
        <v>#REF!</v>
      </c>
      <c r="U148" s="333" t="e">
        <f>SUMIFS(#REF!,#REF!,U$2,#REF!,U$3,#REF!,$L148,#REF!,U$1)
+SUMIFS(#REF!,#REF!,U$2,#REF!,U$3,#REF!,$L148,#REF!,U$1)
+SUMIFS(#REF!,#REF!,"Lấy",#REF!,U$2,#REF!,U$3,#REF!,U$1,#REF!,$L148)</f>
        <v>#REF!</v>
      </c>
      <c r="V148" s="333" t="e">
        <f>SUMIFS(#REF!,#REF!,V$2,#REF!,V$3,#REF!,$L148,#REF!,V$1)
+SUMIFS(#REF!,#REF!,V$2,#REF!,V$3,#REF!,$L148,#REF!,V$1)
+SUMIFS(#REF!,#REF!,"Lấy",#REF!,V$2,#REF!,V$3,#REF!,V$1,#REF!,$L148)</f>
        <v>#REF!</v>
      </c>
      <c r="W148" s="333" t="e">
        <f>SUMIFS(#REF!,#REF!,W$2,#REF!,W$3,#REF!,$L148,#REF!,W$1)
+SUMIFS(#REF!,#REF!,W$2,#REF!,W$3,#REF!,$L148,#REF!,W$1)
+SUMIFS(#REF!,#REF!,"Lấy",#REF!,W$2,#REF!,W$3,#REF!,W$1,#REF!,$L148)</f>
        <v>#REF!</v>
      </c>
      <c r="X148" s="333" t="e">
        <f>SUMIFS(#REF!,#REF!,X$2,#REF!,X$3,#REF!,$L148,#REF!,X$1)
+SUMIFS(#REF!,#REF!,X$2,#REF!,X$3,#REF!,$L148,#REF!,X$1)
+SUMIFS(#REF!,#REF!,"Lấy",#REF!,X$2,#REF!,X$3,#REF!,X$1,#REF!,$L148)</f>
        <v>#REF!</v>
      </c>
      <c r="Y148" s="333" t="e">
        <f>SUMIFS(#REF!,#REF!,Y$2,#REF!,Y$3,#REF!,$L148,#REF!,Y$1)
+SUMIFS(#REF!,#REF!,Y$2,#REF!,Y$3,#REF!,$L148,#REF!,Y$1)
+SUMIFS(#REF!,#REF!,"Lấy",#REF!,Y$2,#REF!,Y$3,#REF!,Y$1,#REF!,$L148)</f>
        <v>#REF!</v>
      </c>
      <c r="Z148" s="333" t="e">
        <f>SUMIFS(#REF!,#REF!,Z$2,#REF!,Z$3,#REF!,$L148,#REF!,Z$1)
+SUMIFS(#REF!,#REF!,Z$2,#REF!,Z$3,#REF!,$L148,#REF!,Z$1)
+SUMIFS(#REF!,#REF!,"Lấy",#REF!,Z$2,#REF!,Z$3,#REF!,Z$1,#REF!,$L148)</f>
        <v>#REF!</v>
      </c>
      <c r="AA148" s="333" t="e">
        <f>SUMIFS(#REF!,#REF!,AA$2,#REF!,AA$3,#REF!,$L148,#REF!,AA$1)
+SUMIFS(#REF!,#REF!,AA$2,#REF!,AA$3,#REF!,$L148,#REF!,AA$1)
+SUMIFS(#REF!,#REF!,"Lấy",#REF!,AA$2,#REF!,AA$3,#REF!,AA$1,#REF!,$L148)</f>
        <v>#REF!</v>
      </c>
      <c r="AB148" s="333" t="e">
        <f>SUMIFS(#REF!,#REF!,AB$2,#REF!,AB$3,#REF!,$L148,#REF!,AB$1)
+SUMIFS(#REF!,#REF!,AB$2,#REF!,AB$3,#REF!,$L148,#REF!,AB$1)
+SUMIFS(#REF!,#REF!,"Lấy",#REF!,AB$2,#REF!,AB$3,#REF!,AB$1,#REF!,$L148)</f>
        <v>#REF!</v>
      </c>
      <c r="AC148" s="333" t="e">
        <f>SUMIFS(#REF!,#REF!,AC$2,#REF!,AC$3,#REF!,$L148,#REF!,AC$1)
+SUMIFS(#REF!,#REF!,AC$2,#REF!,AC$3,#REF!,$L148,#REF!,AC$1)
+SUMIFS(#REF!,#REF!,"Lấy",#REF!,AC$2,#REF!,AC$3,#REF!,AC$1,#REF!,$L148)</f>
        <v>#REF!</v>
      </c>
      <c r="AD148" s="334" t="e">
        <f t="shared" si="16"/>
        <v>#REF!</v>
      </c>
      <c r="AF148" s="333" t="e">
        <f>SUMIFS(#REF!,#REF!,AF$2,#REF!,AF$3,#REF!,$L148,#REF!,AF$1)
+SUMIFS(#REF!,#REF!,AF$2,#REF!,AF$3,#REF!,$L148,#REF!,AF$1)
+SUMIFS(#REF!,#REF!,"Lấy",#REF!,AF$2,#REF!,AF$3,#REF!,AF$1,#REF!,$L148)</f>
        <v>#REF!</v>
      </c>
      <c r="AG148" s="333" t="e">
        <f>SUMIFS(#REF!,#REF!,AG$2,#REF!,AG$3,#REF!,$L148,#REF!,AG$1)
+SUMIFS(#REF!,#REF!,AG$2,#REF!,AG$3,#REF!,$L148,#REF!,AG$1)
+SUMIFS(#REF!,#REF!,"Lấy",#REF!,AG$2,#REF!,AG$3,#REF!,AG$1,#REF!,$L148)</f>
        <v>#REF!</v>
      </c>
      <c r="AH148" s="333" t="e">
        <f>SUMIFS(#REF!,#REF!,AH$2,#REF!,AH$3,#REF!,$L148,#REF!,AH$1)
+SUMIFS(#REF!,#REF!,AH$2,#REF!,AH$3,#REF!,$L148,#REF!,AH$1)
+SUMIFS(#REF!,#REF!,"Lấy",#REF!,AH$2,#REF!,AH$3,#REF!,AH$1,#REF!,$L148)</f>
        <v>#REF!</v>
      </c>
      <c r="AI148" s="333" t="e">
        <f>SUMIFS(#REF!,#REF!,AI$2,#REF!,AI$3,#REF!,$L148,#REF!,AI$1)
+SUMIFS(#REF!,#REF!,AI$2,#REF!,AI$3,#REF!,$L148,#REF!,AI$1)
+SUMIFS(#REF!,#REF!,"Lấy",#REF!,AI$2,#REF!,AI$3,#REF!,AI$1,#REF!,$L148)</f>
        <v>#REF!</v>
      </c>
      <c r="AJ148" s="333" t="e">
        <f>SUMIFS(#REF!,#REF!,AJ$2,#REF!,AJ$3,#REF!,$L148,#REF!,AJ$1)
+SUMIFS(#REF!,#REF!,AJ$2,#REF!,AJ$3,#REF!,$L148,#REF!,AJ$1)
+SUMIFS(#REF!,#REF!,"Lấy",#REF!,AJ$2,#REF!,AJ$3,#REF!,AJ$1,#REF!,$L148)</f>
        <v>#REF!</v>
      </c>
      <c r="AK148" s="333" t="e">
        <f>SUMIFS(#REF!,#REF!,AK$2,#REF!,AK$3,#REF!,$L148,#REF!,AK$1)
+SUMIFS(#REF!,#REF!,AK$2,#REF!,AK$3,#REF!,$L148,#REF!,AK$1)
+SUMIFS(#REF!,#REF!,"Lấy",#REF!,AK$2,#REF!,AK$3,#REF!,AK$1,#REF!,$L148)</f>
        <v>#REF!</v>
      </c>
      <c r="AL148" s="333" t="e">
        <f>SUMIFS(#REF!,#REF!,AL$2,#REF!,AL$3,#REF!,$L148,#REF!,AL$1)
+SUMIFS(#REF!,#REF!,AL$2,#REF!,AL$3,#REF!,$L148,#REF!,AL$1)
+SUMIFS(#REF!,#REF!,"Lấy",#REF!,AL$2,#REF!,AL$3,#REF!,AL$1,#REF!,$L148)</f>
        <v>#REF!</v>
      </c>
      <c r="AM148" s="333" t="e">
        <f>SUMIFS(#REF!,#REF!,AM$2,#REF!,AM$3,#REF!,$L148,#REF!,AM$1)
+SUMIFS(#REF!,#REF!,AM$2,#REF!,AM$3,#REF!,$L148,#REF!,AM$1)
+SUMIFS(#REF!,#REF!,"Lấy",#REF!,AM$2,#REF!,AM$3,#REF!,AM$1,#REF!,$L148)</f>
        <v>#REF!</v>
      </c>
      <c r="AN148" s="333" t="e">
        <f>SUMIFS(#REF!,#REF!,AN$2,#REF!,AN$3,#REF!,$L148,#REF!,AN$1)
+SUMIFS(#REF!,#REF!,AN$2,#REF!,AN$3,#REF!,$L148,#REF!,AN$1)
+SUMIFS(#REF!,#REF!,"Lấy",#REF!,AN$2,#REF!,AN$3,#REF!,AN$1,#REF!,$L148)</f>
        <v>#REF!</v>
      </c>
      <c r="AO148" s="333" t="e">
        <f>SUMIFS(#REF!,#REF!,AO$2,#REF!,AO$3,#REF!,$L148,#REF!,AO$1)
+SUMIFS(#REF!,#REF!,AO$2,#REF!,AO$3,#REF!,$L148,#REF!,AO$1)
+SUMIFS(#REF!,#REF!,"Lấy",#REF!,AO$2,#REF!,AO$3,#REF!,AO$1,#REF!,$L148)</f>
        <v>#REF!</v>
      </c>
      <c r="AP148" s="333" t="e">
        <f>SUMIFS(#REF!,#REF!,AP$2,#REF!,AP$3,#REF!,$L148,#REF!,AP$1)
+SUMIFS(#REF!,#REF!,AP$2,#REF!,AP$3,#REF!,$L148,#REF!,AP$1)
+SUMIFS(#REF!,#REF!,"Lấy",#REF!,AP$2,#REF!,AP$3,#REF!,AP$1,#REF!,$L148)</f>
        <v>#REF!</v>
      </c>
      <c r="AQ148" s="333" t="e">
        <f>SUMIFS(#REF!,#REF!,AQ$2,#REF!,AQ$3,#REF!,$L148,#REF!,AQ$1)
+SUMIFS(#REF!,#REF!,AQ$2,#REF!,AQ$3,#REF!,$L148,#REF!,AQ$1)
+SUMIFS(#REF!,#REF!,"Lấy",#REF!,AQ$2,#REF!,AQ$3,#REF!,AQ$1,#REF!,$L148)</f>
        <v>#REF!</v>
      </c>
      <c r="AR148" s="334" t="e">
        <f t="shared" si="17"/>
        <v>#REF!</v>
      </c>
      <c r="AT148" s="333" t="e">
        <f>SUMIFS(#REF!,#REF!,AT$2,#REF!,AT$3,#REF!,$L148,#REF!,AT$1)
+SUMIFS(#REF!,#REF!,AT$2,#REF!,AT$3,#REF!,$L148,#REF!,AT$1)
+SUMIFS(#REF!,#REF!,"Lấy",#REF!,AT$2,#REF!,AT$3,#REF!,AT$1,#REF!,$L148)</f>
        <v>#REF!</v>
      </c>
      <c r="AU148" s="333" t="e">
        <f>SUMIFS(#REF!,#REF!,AU$2,#REF!,AU$3,#REF!,$L148,#REF!,AU$1)
+SUMIFS(#REF!,#REF!,AU$2,#REF!,AU$3,#REF!,$L148,#REF!,AU$1)
+SUMIFS(#REF!,#REF!,"Lấy",#REF!,AU$2,#REF!,AU$3,#REF!,AU$1,#REF!,$L148)</f>
        <v>#REF!</v>
      </c>
      <c r="AV148" s="333" t="e">
        <f>SUMIFS(#REF!,#REF!,AV$2,#REF!,AV$3,#REF!,$L148,#REF!,AV$1)
+SUMIFS(#REF!,#REF!,AV$2,#REF!,AV$3,#REF!,$L148,#REF!,AV$1)
+SUMIFS(#REF!,#REF!,"Lấy",#REF!,AV$2,#REF!,AV$3,#REF!,AV$1,#REF!,$L148)</f>
        <v>#REF!</v>
      </c>
      <c r="AW148" s="333" t="e">
        <f>SUMIFS(#REF!,#REF!,AW$2,#REF!,AW$3,#REF!,$L148,#REF!,AW$1)
+SUMIFS(#REF!,#REF!,AW$2,#REF!,AW$3,#REF!,$L148,#REF!,AW$1)
+SUMIFS(#REF!,#REF!,"Lấy",#REF!,AW$2,#REF!,AW$3,#REF!,AW$1,#REF!,$L148)</f>
        <v>#REF!</v>
      </c>
      <c r="AX148" s="333" t="e">
        <f>SUMIFS(#REF!,#REF!,AX$2,#REF!,AX$3,#REF!,$L148,#REF!,AX$1)
+SUMIFS(#REF!,#REF!,AX$2,#REF!,AX$3,#REF!,$L148,#REF!,AX$1)
+SUMIFS(#REF!,#REF!,"Lấy",#REF!,AX$2,#REF!,AX$3,#REF!,AX$1,#REF!,$L148)</f>
        <v>#REF!</v>
      </c>
      <c r="AY148" s="333" t="e">
        <f>SUMIFS(#REF!,#REF!,AY$2,#REF!,AY$3,#REF!,$L148,#REF!,AY$1)
+SUMIFS(#REF!,#REF!,AY$2,#REF!,AY$3,#REF!,$L148,#REF!,AY$1)
+SUMIFS(#REF!,#REF!,"Lấy",#REF!,AY$2,#REF!,AY$3,#REF!,AY$1,#REF!,$L148)</f>
        <v>#REF!</v>
      </c>
      <c r="AZ148" s="333" t="e">
        <f>SUMIFS(#REF!,#REF!,AZ$2,#REF!,AZ$3,#REF!,$L148,#REF!,AZ$1)
+SUMIFS(#REF!,#REF!,AZ$2,#REF!,AZ$3,#REF!,$L148,#REF!,AZ$1)
+SUMIFS(#REF!,#REF!,"Lấy",#REF!,AZ$2,#REF!,AZ$3,#REF!,AZ$1,#REF!,$L148)</f>
        <v>#REF!</v>
      </c>
      <c r="BA148" s="333" t="e">
        <f>SUMIFS(#REF!,#REF!,BA$2,#REF!,BA$3,#REF!,$L148,#REF!,BA$1)
+SUMIFS(#REF!,#REF!,BA$2,#REF!,BA$3,#REF!,$L148,#REF!,BA$1)
+SUMIFS(#REF!,#REF!,"Lấy",#REF!,BA$2,#REF!,BA$3,#REF!,BA$1,#REF!,$L148)</f>
        <v>#REF!</v>
      </c>
      <c r="BB148" s="333" t="e">
        <f>SUMIFS(#REF!,#REF!,BB$2,#REF!,BB$3,#REF!,$L148,#REF!,BB$1)
+SUMIFS(#REF!,#REF!,BB$2,#REF!,BB$3,#REF!,$L148,#REF!,BB$1)
+SUMIFS(#REF!,#REF!,"Lấy",#REF!,BB$2,#REF!,BB$3,#REF!,BB$1,#REF!,$L148)</f>
        <v>#REF!</v>
      </c>
      <c r="BC148" s="333" t="e">
        <f>SUMIFS(#REF!,#REF!,BC$2,#REF!,BC$3,#REF!,$L148,#REF!,BC$1)
+SUMIFS(#REF!,#REF!,BC$2,#REF!,BC$3,#REF!,$L148,#REF!,BC$1)
+SUMIFS(#REF!,#REF!,"Lấy",#REF!,BC$2,#REF!,BC$3,#REF!,BC$1,#REF!,$L148)</f>
        <v>#REF!</v>
      </c>
      <c r="BD148" s="333" t="e">
        <f>SUMIFS(#REF!,#REF!,BD$2,#REF!,BD$3,#REF!,$L148,#REF!,BD$1)
+SUMIFS(#REF!,#REF!,BD$2,#REF!,BD$3,#REF!,$L148,#REF!,BD$1)
+SUMIFS(#REF!,#REF!,"Lấy",#REF!,BD$2,#REF!,BD$3,#REF!,BD$1,#REF!,$L148)</f>
        <v>#REF!</v>
      </c>
      <c r="BE148" s="333" t="e">
        <f>SUMIFS(#REF!,#REF!,BE$2,#REF!,BE$3,#REF!,$L148,#REF!,BE$1)
+SUMIFS(#REF!,#REF!,BE$2,#REF!,BE$3,#REF!,$L148,#REF!,BE$1)
+SUMIFS(#REF!,#REF!,"Lấy",#REF!,BE$2,#REF!,BE$3,#REF!,BE$1,#REF!,$L148)</f>
        <v>#REF!</v>
      </c>
      <c r="BF148" s="334" t="e">
        <f t="shared" si="18"/>
        <v>#REF!</v>
      </c>
      <c r="BH148" s="333" t="e">
        <f>SUMIFS(#REF!,#REF!,BH$2,#REF!,BH$3,#REF!,$L148,#REF!,BH$1)
+SUMIFS(#REF!,#REF!,BH$2,#REF!,BH$3,#REF!,$L148,#REF!,BH$1)
+SUMIFS(#REF!,#REF!,"Lấy",#REF!,BH$2,#REF!,BH$3,#REF!,BH$1,#REF!,$L148)</f>
        <v>#REF!</v>
      </c>
      <c r="BI148" s="333" t="e">
        <f>SUMIFS(#REF!,#REF!,BI$2,#REF!,BI$3,#REF!,$L148,#REF!,BI$1)
+SUMIFS(#REF!,#REF!,BI$2,#REF!,BI$3,#REF!,$L148,#REF!,BI$1)
+SUMIFS(#REF!,#REF!,"Lấy",#REF!,BI$2,#REF!,BI$3,#REF!,BI$1,#REF!,$L148)</f>
        <v>#REF!</v>
      </c>
      <c r="BJ148" s="333" t="e">
        <f>SUMIFS(#REF!,#REF!,BJ$2,#REF!,BJ$3,#REF!,$L148,#REF!,BJ$1)
+SUMIFS(#REF!,#REF!,BJ$2,#REF!,BJ$3,#REF!,$L148,#REF!,BJ$1)
+SUMIFS(#REF!,#REF!,"Lấy",#REF!,BJ$2,#REF!,BJ$3,#REF!,BJ$1,#REF!,$L148)</f>
        <v>#REF!</v>
      </c>
      <c r="BK148" s="333" t="e">
        <f>SUMIFS(#REF!,#REF!,BK$2,#REF!,BK$3,#REF!,$L148,#REF!,BK$1)
+SUMIFS(#REF!,#REF!,BK$2,#REF!,BK$3,#REF!,$L148,#REF!,BK$1)
+SUMIFS(#REF!,#REF!,"Lấy",#REF!,BK$2,#REF!,BK$3,#REF!,BK$1,#REF!,$L148)</f>
        <v>#REF!</v>
      </c>
      <c r="BL148" s="333" t="e">
        <f>SUMIFS(#REF!,#REF!,BL$2,#REF!,BL$3,#REF!,$L148,#REF!,BL$1)
+SUMIFS(#REF!,#REF!,BL$2,#REF!,BL$3,#REF!,$L148,#REF!,BL$1)
+SUMIFS(#REF!,#REF!,"Lấy",#REF!,BL$2,#REF!,BL$3,#REF!,BL$1,#REF!,$L148)</f>
        <v>#REF!</v>
      </c>
      <c r="BM148" s="333" t="e">
        <f>SUMIFS(#REF!,#REF!,BM$2,#REF!,BM$3,#REF!,$L148,#REF!,BM$1)
+SUMIFS(#REF!,#REF!,BM$2,#REF!,BM$3,#REF!,$L148,#REF!,BM$1)
+SUMIFS(#REF!,#REF!,"Lấy",#REF!,BM$2,#REF!,BM$3,#REF!,BM$1,#REF!,$L148)</f>
        <v>#REF!</v>
      </c>
      <c r="BN148" s="333" t="e">
        <f>SUMIFS(#REF!,#REF!,BN$2,#REF!,BN$3,#REF!,$L148,#REF!,BN$1)
+SUMIFS(#REF!,#REF!,BN$2,#REF!,BN$3,#REF!,$L148,#REF!,BN$1)
+SUMIFS(#REF!,#REF!,"Lấy",#REF!,BN$2,#REF!,BN$3,#REF!,BN$1,#REF!,$L148)</f>
        <v>#REF!</v>
      </c>
      <c r="BO148" s="333" t="e">
        <f>SUMIFS(#REF!,#REF!,BO$2,#REF!,BO$3,#REF!,$L148,#REF!,BO$1)
+SUMIFS(#REF!,#REF!,BO$2,#REF!,BO$3,#REF!,$L148,#REF!,BO$1)
+SUMIFS(#REF!,#REF!,"Lấy",#REF!,BO$2,#REF!,BO$3,#REF!,BO$1,#REF!,$L148)</f>
        <v>#REF!</v>
      </c>
      <c r="BP148" s="333" t="e">
        <f>SUMIFS(#REF!,#REF!,BP$2,#REF!,BP$3,#REF!,$L148,#REF!,BP$1)
+SUMIFS(#REF!,#REF!,BP$2,#REF!,BP$3,#REF!,$L148,#REF!,BP$1)
+SUMIFS(#REF!,#REF!,"Lấy",#REF!,BP$2,#REF!,BP$3,#REF!,BP$1,#REF!,$L148)</f>
        <v>#REF!</v>
      </c>
      <c r="BQ148" s="333" t="e">
        <f>SUMIFS(#REF!,#REF!,BQ$2,#REF!,BQ$3,#REF!,$L148,#REF!,BQ$1)
+SUMIFS(#REF!,#REF!,BQ$2,#REF!,BQ$3,#REF!,$L148,#REF!,BQ$1)
+SUMIFS(#REF!,#REF!,"Lấy",#REF!,BQ$2,#REF!,BQ$3,#REF!,BQ$1,#REF!,$L148)</f>
        <v>#REF!</v>
      </c>
      <c r="BR148" s="333" t="e">
        <f>SUMIFS(#REF!,#REF!,BR$2,#REF!,BR$3,#REF!,$L148,#REF!,BR$1)
+SUMIFS(#REF!,#REF!,BR$2,#REF!,BR$3,#REF!,$L148,#REF!,BR$1)
+SUMIFS(#REF!,#REF!,"Lấy",#REF!,BR$2,#REF!,BR$3,#REF!,BR$1,#REF!,$L148)</f>
        <v>#REF!</v>
      </c>
      <c r="BS148" s="333" t="e">
        <f>SUMIFS(#REF!,#REF!,BS$2,#REF!,BS$3,#REF!,$L148,#REF!,BS$1)
+SUMIFS(#REF!,#REF!,BS$2,#REF!,BS$3,#REF!,$L148,#REF!,BS$1)
+SUMIFS(#REF!,#REF!,"Lấy",#REF!,BS$2,#REF!,BS$3,#REF!,BS$1,#REF!,$L148)</f>
        <v>#REF!</v>
      </c>
      <c r="BT148" s="334" t="e">
        <f t="shared" si="19"/>
        <v>#REF!</v>
      </c>
      <c r="BV148" s="331">
        <v>3727279</v>
      </c>
      <c r="BW148" s="331">
        <v>4251085</v>
      </c>
      <c r="BX148" s="331">
        <v>7060612.333333334</v>
      </c>
      <c r="BY148" s="331">
        <v>7107064.666666667</v>
      </c>
      <c r="BZ148" s="331">
        <v>7060612.666666667</v>
      </c>
      <c r="CA148" s="331">
        <v>7121686.7407407407</v>
      </c>
      <c r="CB148" s="331">
        <v>7121686.7407407407</v>
      </c>
      <c r="CC148" s="331">
        <v>7121686.7407407407</v>
      </c>
      <c r="CD148" s="331">
        <v>7083008.7407407407</v>
      </c>
      <c r="CE148" s="331">
        <v>7060612.7407407407</v>
      </c>
      <c r="CF148" s="331">
        <v>7060621.7407407407</v>
      </c>
      <c r="CG148" s="331">
        <v>6917843.7407407407</v>
      </c>
      <c r="CH148" s="334">
        <f t="shared" si="20"/>
        <v>78693800.851851851</v>
      </c>
      <c r="CI148" s="377">
        <f t="shared" si="21"/>
        <v>0.41954298547991931</v>
      </c>
      <c r="CJ148" s="331">
        <v>9532968</v>
      </c>
      <c r="CK148" s="331">
        <v>6995469</v>
      </c>
      <c r="CL148" s="331">
        <v>6728239</v>
      </c>
      <c r="CM148" s="331">
        <v>7056133</v>
      </c>
      <c r="CN148" s="331">
        <v>6923602</v>
      </c>
      <c r="CO148" s="333"/>
      <c r="CP148" s="333"/>
      <c r="CQ148" s="333"/>
      <c r="CR148" s="333"/>
      <c r="CS148" s="333"/>
      <c r="CT148" s="333"/>
      <c r="CU148" s="333"/>
      <c r="CV148" s="334">
        <f t="shared" si="22"/>
        <v>37236411</v>
      </c>
      <c r="CX148" s="1033"/>
    </row>
    <row r="149" spans="1:102" ht="27.6" x14ac:dyDescent="0.25">
      <c r="B149" s="172">
        <f>IF(C149=0,"",MAX($B$7:B148)+1)</f>
        <v>141</v>
      </c>
      <c r="C149" s="21">
        <v>6277005001</v>
      </c>
      <c r="D149" s="9" t="str">
        <f>_xlfn.XLOOKUP(C149,'COA_DTGroup_Update 20260428'!$C$410:$C$854,'COA_DTGroup_Update 20260428'!$A$410:$A$854,"")</f>
        <v>Chi phí thuê nhà, văn phòng, Xưởng, kho,</v>
      </c>
      <c r="E149" s="9" t="s">
        <v>129</v>
      </c>
      <c r="F149" s="21" t="s">
        <v>926</v>
      </c>
      <c r="G149" s="171"/>
      <c r="H149" s="179">
        <f>VLOOKUP(C149,'COA_DTGroup_Update 20260428'!C:D,2,0)</f>
        <v>627</v>
      </c>
      <c r="I149" s="179">
        <v>60</v>
      </c>
      <c r="J149" s="198" t="s">
        <v>129</v>
      </c>
      <c r="K149" s="222" t="s">
        <v>226</v>
      </c>
      <c r="L149" s="1041" t="s">
        <v>595</v>
      </c>
      <c r="M149" s="1042" t="s">
        <v>2258</v>
      </c>
      <c r="N149" s="1039"/>
      <c r="O149" s="1039" t="s">
        <v>595</v>
      </c>
      <c r="P149" s="1" t="b">
        <v>1</v>
      </c>
      <c r="R149" s="333" t="e">
        <f>SUMIFS(#REF!,#REF!,R$2,#REF!,R$3,#REF!,$L149,#REF!,R$1)
+SUMIFS(#REF!,#REF!,R$2,#REF!,R$3,#REF!,$L149,#REF!,R$1)
+SUMIFS(#REF!,#REF!,"Lấy",#REF!,R$2,#REF!,R$3,#REF!,R$1,#REF!,$L149)</f>
        <v>#REF!</v>
      </c>
      <c r="S149" s="333" t="e">
        <f>SUMIFS(#REF!,#REF!,S$2,#REF!,S$3,#REF!,$L149,#REF!,S$1)
+SUMIFS(#REF!,#REF!,S$2,#REF!,S$3,#REF!,$L149,#REF!,S$1)
+SUMIFS(#REF!,#REF!,"Lấy",#REF!,S$2,#REF!,S$3,#REF!,S$1,#REF!,$L149)</f>
        <v>#REF!</v>
      </c>
      <c r="T149" s="333" t="e">
        <f>SUMIFS(#REF!,#REF!,T$2,#REF!,T$3,#REF!,$L149,#REF!,T$1)
+SUMIFS(#REF!,#REF!,T$2,#REF!,T$3,#REF!,$L149,#REF!,T$1)
+SUMIFS(#REF!,#REF!,"Lấy",#REF!,T$2,#REF!,T$3,#REF!,T$1,#REF!,$L149)</f>
        <v>#REF!</v>
      </c>
      <c r="U149" s="333" t="e">
        <f>SUMIFS(#REF!,#REF!,U$2,#REF!,U$3,#REF!,$L149,#REF!,U$1)
+SUMIFS(#REF!,#REF!,U$2,#REF!,U$3,#REF!,$L149,#REF!,U$1)
+SUMIFS(#REF!,#REF!,"Lấy",#REF!,U$2,#REF!,U$3,#REF!,U$1,#REF!,$L149)</f>
        <v>#REF!</v>
      </c>
      <c r="V149" s="333" t="e">
        <f>SUMIFS(#REF!,#REF!,V$2,#REF!,V$3,#REF!,$L149,#REF!,V$1)
+SUMIFS(#REF!,#REF!,V$2,#REF!,V$3,#REF!,$L149,#REF!,V$1)
+SUMIFS(#REF!,#REF!,"Lấy",#REF!,V$2,#REF!,V$3,#REF!,V$1,#REF!,$L149)</f>
        <v>#REF!</v>
      </c>
      <c r="W149" s="333" t="e">
        <f>SUMIFS(#REF!,#REF!,W$2,#REF!,W$3,#REF!,$L149,#REF!,W$1)
+SUMIFS(#REF!,#REF!,W$2,#REF!,W$3,#REF!,$L149,#REF!,W$1)
+SUMIFS(#REF!,#REF!,"Lấy",#REF!,W$2,#REF!,W$3,#REF!,W$1,#REF!,$L149)</f>
        <v>#REF!</v>
      </c>
      <c r="X149" s="333" t="e">
        <f>SUMIFS(#REF!,#REF!,X$2,#REF!,X$3,#REF!,$L149,#REF!,X$1)
+SUMIFS(#REF!,#REF!,X$2,#REF!,X$3,#REF!,$L149,#REF!,X$1)
+SUMIFS(#REF!,#REF!,"Lấy",#REF!,X$2,#REF!,X$3,#REF!,X$1,#REF!,$L149)</f>
        <v>#REF!</v>
      </c>
      <c r="Y149" s="333" t="e">
        <f>SUMIFS(#REF!,#REF!,Y$2,#REF!,Y$3,#REF!,$L149,#REF!,Y$1)
+SUMIFS(#REF!,#REF!,Y$2,#REF!,Y$3,#REF!,$L149,#REF!,Y$1)
+SUMIFS(#REF!,#REF!,"Lấy",#REF!,Y$2,#REF!,Y$3,#REF!,Y$1,#REF!,$L149)</f>
        <v>#REF!</v>
      </c>
      <c r="Z149" s="333" t="e">
        <f>SUMIFS(#REF!,#REF!,Z$2,#REF!,Z$3,#REF!,$L149,#REF!,Z$1)
+SUMIFS(#REF!,#REF!,Z$2,#REF!,Z$3,#REF!,$L149,#REF!,Z$1)
+SUMIFS(#REF!,#REF!,"Lấy",#REF!,Z$2,#REF!,Z$3,#REF!,Z$1,#REF!,$L149)</f>
        <v>#REF!</v>
      </c>
      <c r="AA149" s="333" t="e">
        <f>SUMIFS(#REF!,#REF!,AA$2,#REF!,AA$3,#REF!,$L149,#REF!,AA$1)
+SUMIFS(#REF!,#REF!,AA$2,#REF!,AA$3,#REF!,$L149,#REF!,AA$1)
+SUMIFS(#REF!,#REF!,"Lấy",#REF!,AA$2,#REF!,AA$3,#REF!,AA$1,#REF!,$L149)</f>
        <v>#REF!</v>
      </c>
      <c r="AB149" s="333" t="e">
        <f>SUMIFS(#REF!,#REF!,AB$2,#REF!,AB$3,#REF!,$L149,#REF!,AB$1)
+SUMIFS(#REF!,#REF!,AB$2,#REF!,AB$3,#REF!,$L149,#REF!,AB$1)
+SUMIFS(#REF!,#REF!,"Lấy",#REF!,AB$2,#REF!,AB$3,#REF!,AB$1,#REF!,$L149)</f>
        <v>#REF!</v>
      </c>
      <c r="AC149" s="333" t="e">
        <f>SUMIFS(#REF!,#REF!,AC$2,#REF!,AC$3,#REF!,$L149,#REF!,AC$1)
+SUMIFS(#REF!,#REF!,AC$2,#REF!,AC$3,#REF!,$L149,#REF!,AC$1)
+SUMIFS(#REF!,#REF!,"Lấy",#REF!,AC$2,#REF!,AC$3,#REF!,AC$1,#REF!,$L149)</f>
        <v>#REF!</v>
      </c>
      <c r="AD149" s="334" t="e">
        <f t="shared" si="16"/>
        <v>#REF!</v>
      </c>
      <c r="AF149" s="333" t="e">
        <f>SUMIFS(#REF!,#REF!,AF$2,#REF!,AF$3,#REF!,$L149,#REF!,AF$1)
+SUMIFS(#REF!,#REF!,AF$2,#REF!,AF$3,#REF!,$L149,#REF!,AF$1)
+SUMIFS(#REF!,#REF!,"Lấy",#REF!,AF$2,#REF!,AF$3,#REF!,AF$1,#REF!,$L149)</f>
        <v>#REF!</v>
      </c>
      <c r="AG149" s="333" t="e">
        <f>SUMIFS(#REF!,#REF!,AG$2,#REF!,AG$3,#REF!,$L149,#REF!,AG$1)
+SUMIFS(#REF!,#REF!,AG$2,#REF!,AG$3,#REF!,$L149,#REF!,AG$1)
+SUMIFS(#REF!,#REF!,"Lấy",#REF!,AG$2,#REF!,AG$3,#REF!,AG$1,#REF!,$L149)</f>
        <v>#REF!</v>
      </c>
      <c r="AH149" s="333" t="e">
        <f>SUMIFS(#REF!,#REF!,AH$2,#REF!,AH$3,#REF!,$L149,#REF!,AH$1)
+SUMIFS(#REF!,#REF!,AH$2,#REF!,AH$3,#REF!,$L149,#REF!,AH$1)
+SUMIFS(#REF!,#REF!,"Lấy",#REF!,AH$2,#REF!,AH$3,#REF!,AH$1,#REF!,$L149)</f>
        <v>#REF!</v>
      </c>
      <c r="AI149" s="333" t="e">
        <f>SUMIFS(#REF!,#REF!,AI$2,#REF!,AI$3,#REF!,$L149,#REF!,AI$1)
+SUMIFS(#REF!,#REF!,AI$2,#REF!,AI$3,#REF!,$L149,#REF!,AI$1)
+SUMIFS(#REF!,#REF!,"Lấy",#REF!,AI$2,#REF!,AI$3,#REF!,AI$1,#REF!,$L149)</f>
        <v>#REF!</v>
      </c>
      <c r="AJ149" s="333" t="e">
        <f>SUMIFS(#REF!,#REF!,AJ$2,#REF!,AJ$3,#REF!,$L149,#REF!,AJ$1)
+SUMIFS(#REF!,#REF!,AJ$2,#REF!,AJ$3,#REF!,$L149,#REF!,AJ$1)
+SUMIFS(#REF!,#REF!,"Lấy",#REF!,AJ$2,#REF!,AJ$3,#REF!,AJ$1,#REF!,$L149)</f>
        <v>#REF!</v>
      </c>
      <c r="AK149" s="333" t="e">
        <f>SUMIFS(#REF!,#REF!,AK$2,#REF!,AK$3,#REF!,$L149,#REF!,AK$1)
+SUMIFS(#REF!,#REF!,AK$2,#REF!,AK$3,#REF!,$L149,#REF!,AK$1)
+SUMIFS(#REF!,#REF!,"Lấy",#REF!,AK$2,#REF!,AK$3,#REF!,AK$1,#REF!,$L149)</f>
        <v>#REF!</v>
      </c>
      <c r="AL149" s="333" t="e">
        <f>SUMIFS(#REF!,#REF!,AL$2,#REF!,AL$3,#REF!,$L149,#REF!,AL$1)
+SUMIFS(#REF!,#REF!,AL$2,#REF!,AL$3,#REF!,$L149,#REF!,AL$1)
+SUMIFS(#REF!,#REF!,"Lấy",#REF!,AL$2,#REF!,AL$3,#REF!,AL$1,#REF!,$L149)</f>
        <v>#REF!</v>
      </c>
      <c r="AM149" s="333" t="e">
        <f>SUMIFS(#REF!,#REF!,AM$2,#REF!,AM$3,#REF!,$L149,#REF!,AM$1)
+SUMIFS(#REF!,#REF!,AM$2,#REF!,AM$3,#REF!,$L149,#REF!,AM$1)
+SUMIFS(#REF!,#REF!,"Lấy",#REF!,AM$2,#REF!,AM$3,#REF!,AM$1,#REF!,$L149)</f>
        <v>#REF!</v>
      </c>
      <c r="AN149" s="333" t="e">
        <f>SUMIFS(#REF!,#REF!,AN$2,#REF!,AN$3,#REF!,$L149,#REF!,AN$1)
+SUMIFS(#REF!,#REF!,AN$2,#REF!,AN$3,#REF!,$L149,#REF!,AN$1)
+SUMIFS(#REF!,#REF!,"Lấy",#REF!,AN$2,#REF!,AN$3,#REF!,AN$1,#REF!,$L149)</f>
        <v>#REF!</v>
      </c>
      <c r="AO149" s="333" t="e">
        <f>SUMIFS(#REF!,#REF!,AO$2,#REF!,AO$3,#REF!,$L149,#REF!,AO$1)
+SUMIFS(#REF!,#REF!,AO$2,#REF!,AO$3,#REF!,$L149,#REF!,AO$1)
+SUMIFS(#REF!,#REF!,"Lấy",#REF!,AO$2,#REF!,AO$3,#REF!,AO$1,#REF!,$L149)</f>
        <v>#REF!</v>
      </c>
      <c r="AP149" s="333" t="e">
        <f>SUMIFS(#REF!,#REF!,AP$2,#REF!,AP$3,#REF!,$L149,#REF!,AP$1)
+SUMIFS(#REF!,#REF!,AP$2,#REF!,AP$3,#REF!,$L149,#REF!,AP$1)
+SUMIFS(#REF!,#REF!,"Lấy",#REF!,AP$2,#REF!,AP$3,#REF!,AP$1,#REF!,$L149)</f>
        <v>#REF!</v>
      </c>
      <c r="AQ149" s="333" t="e">
        <f>SUMIFS(#REF!,#REF!,AQ$2,#REF!,AQ$3,#REF!,$L149,#REF!,AQ$1)
+SUMIFS(#REF!,#REF!,AQ$2,#REF!,AQ$3,#REF!,$L149,#REF!,AQ$1)
+SUMIFS(#REF!,#REF!,"Lấy",#REF!,AQ$2,#REF!,AQ$3,#REF!,AQ$1,#REF!,$L149)</f>
        <v>#REF!</v>
      </c>
      <c r="AR149" s="334" t="e">
        <f t="shared" si="17"/>
        <v>#REF!</v>
      </c>
      <c r="AT149" s="333" t="e">
        <f>SUMIFS(#REF!,#REF!,AT$2,#REF!,AT$3,#REF!,$L149,#REF!,AT$1)
+SUMIFS(#REF!,#REF!,AT$2,#REF!,AT$3,#REF!,$L149,#REF!,AT$1)
+SUMIFS(#REF!,#REF!,"Lấy",#REF!,AT$2,#REF!,AT$3,#REF!,AT$1,#REF!,$L149)</f>
        <v>#REF!</v>
      </c>
      <c r="AU149" s="333" t="e">
        <f>SUMIFS(#REF!,#REF!,AU$2,#REF!,AU$3,#REF!,$L149,#REF!,AU$1)
+SUMIFS(#REF!,#REF!,AU$2,#REF!,AU$3,#REF!,$L149,#REF!,AU$1)
+SUMIFS(#REF!,#REF!,"Lấy",#REF!,AU$2,#REF!,AU$3,#REF!,AU$1,#REF!,$L149)</f>
        <v>#REF!</v>
      </c>
      <c r="AV149" s="333" t="e">
        <f>SUMIFS(#REF!,#REF!,AV$2,#REF!,AV$3,#REF!,$L149,#REF!,AV$1)
+SUMIFS(#REF!,#REF!,AV$2,#REF!,AV$3,#REF!,$L149,#REF!,AV$1)
+SUMIFS(#REF!,#REF!,"Lấy",#REF!,AV$2,#REF!,AV$3,#REF!,AV$1,#REF!,$L149)</f>
        <v>#REF!</v>
      </c>
      <c r="AW149" s="333" t="e">
        <f>SUMIFS(#REF!,#REF!,AW$2,#REF!,AW$3,#REF!,$L149,#REF!,AW$1)
+SUMIFS(#REF!,#REF!,AW$2,#REF!,AW$3,#REF!,$L149,#REF!,AW$1)
+SUMIFS(#REF!,#REF!,"Lấy",#REF!,AW$2,#REF!,AW$3,#REF!,AW$1,#REF!,$L149)</f>
        <v>#REF!</v>
      </c>
      <c r="AX149" s="333" t="e">
        <f>SUMIFS(#REF!,#REF!,AX$2,#REF!,AX$3,#REF!,$L149,#REF!,AX$1)
+SUMIFS(#REF!,#REF!,AX$2,#REF!,AX$3,#REF!,$L149,#REF!,AX$1)
+SUMIFS(#REF!,#REF!,"Lấy",#REF!,AX$2,#REF!,AX$3,#REF!,AX$1,#REF!,$L149)</f>
        <v>#REF!</v>
      </c>
      <c r="AY149" s="333" t="e">
        <f>SUMIFS(#REF!,#REF!,AY$2,#REF!,AY$3,#REF!,$L149,#REF!,AY$1)
+SUMIFS(#REF!,#REF!,AY$2,#REF!,AY$3,#REF!,$L149,#REF!,AY$1)
+SUMIFS(#REF!,#REF!,"Lấy",#REF!,AY$2,#REF!,AY$3,#REF!,AY$1,#REF!,$L149)</f>
        <v>#REF!</v>
      </c>
      <c r="AZ149" s="333" t="e">
        <f>SUMIFS(#REF!,#REF!,AZ$2,#REF!,AZ$3,#REF!,$L149,#REF!,AZ$1)
+SUMIFS(#REF!,#REF!,AZ$2,#REF!,AZ$3,#REF!,$L149,#REF!,AZ$1)
+SUMIFS(#REF!,#REF!,"Lấy",#REF!,AZ$2,#REF!,AZ$3,#REF!,AZ$1,#REF!,$L149)</f>
        <v>#REF!</v>
      </c>
      <c r="BA149" s="333" t="e">
        <f>SUMIFS(#REF!,#REF!,BA$2,#REF!,BA$3,#REF!,$L149,#REF!,BA$1)
+SUMIFS(#REF!,#REF!,BA$2,#REF!,BA$3,#REF!,$L149,#REF!,BA$1)
+SUMIFS(#REF!,#REF!,"Lấy",#REF!,BA$2,#REF!,BA$3,#REF!,BA$1,#REF!,$L149)</f>
        <v>#REF!</v>
      </c>
      <c r="BB149" s="333" t="e">
        <f>SUMIFS(#REF!,#REF!,BB$2,#REF!,BB$3,#REF!,$L149,#REF!,BB$1)
+SUMIFS(#REF!,#REF!,BB$2,#REF!,BB$3,#REF!,$L149,#REF!,BB$1)
+SUMIFS(#REF!,#REF!,"Lấy",#REF!,BB$2,#REF!,BB$3,#REF!,BB$1,#REF!,$L149)</f>
        <v>#REF!</v>
      </c>
      <c r="BC149" s="333" t="e">
        <f>SUMIFS(#REF!,#REF!,BC$2,#REF!,BC$3,#REF!,$L149,#REF!,BC$1)
+SUMIFS(#REF!,#REF!,BC$2,#REF!,BC$3,#REF!,$L149,#REF!,BC$1)
+SUMIFS(#REF!,#REF!,"Lấy",#REF!,BC$2,#REF!,BC$3,#REF!,BC$1,#REF!,$L149)</f>
        <v>#REF!</v>
      </c>
      <c r="BD149" s="333" t="e">
        <f>SUMIFS(#REF!,#REF!,BD$2,#REF!,BD$3,#REF!,$L149,#REF!,BD$1)
+SUMIFS(#REF!,#REF!,BD$2,#REF!,BD$3,#REF!,$L149,#REF!,BD$1)
+SUMIFS(#REF!,#REF!,"Lấy",#REF!,BD$2,#REF!,BD$3,#REF!,BD$1,#REF!,$L149)</f>
        <v>#REF!</v>
      </c>
      <c r="BE149" s="333" t="e">
        <f>SUMIFS(#REF!,#REF!,BE$2,#REF!,BE$3,#REF!,$L149,#REF!,BE$1)
+SUMIFS(#REF!,#REF!,BE$2,#REF!,BE$3,#REF!,$L149,#REF!,BE$1)
+SUMIFS(#REF!,#REF!,"Lấy",#REF!,BE$2,#REF!,BE$3,#REF!,BE$1,#REF!,$L149)</f>
        <v>#REF!</v>
      </c>
      <c r="BF149" s="334" t="e">
        <f t="shared" si="18"/>
        <v>#REF!</v>
      </c>
      <c r="BH149" s="333" t="e">
        <f>SUMIFS(#REF!,#REF!,BH$2,#REF!,BH$3,#REF!,$L149,#REF!,BH$1)
+SUMIFS(#REF!,#REF!,BH$2,#REF!,BH$3,#REF!,$L149,#REF!,BH$1)
+SUMIFS(#REF!,#REF!,"Lấy",#REF!,BH$2,#REF!,BH$3,#REF!,BH$1,#REF!,$L149)</f>
        <v>#REF!</v>
      </c>
      <c r="BI149" s="333" t="e">
        <f>SUMIFS(#REF!,#REF!,BI$2,#REF!,BI$3,#REF!,$L149,#REF!,BI$1)
+SUMIFS(#REF!,#REF!,BI$2,#REF!,BI$3,#REF!,$L149,#REF!,BI$1)
+SUMIFS(#REF!,#REF!,"Lấy",#REF!,BI$2,#REF!,BI$3,#REF!,BI$1,#REF!,$L149)</f>
        <v>#REF!</v>
      </c>
      <c r="BJ149" s="333" t="e">
        <f>SUMIFS(#REF!,#REF!,BJ$2,#REF!,BJ$3,#REF!,$L149,#REF!,BJ$1)
+SUMIFS(#REF!,#REF!,BJ$2,#REF!,BJ$3,#REF!,$L149,#REF!,BJ$1)
+SUMIFS(#REF!,#REF!,"Lấy",#REF!,BJ$2,#REF!,BJ$3,#REF!,BJ$1,#REF!,$L149)</f>
        <v>#REF!</v>
      </c>
      <c r="BK149" s="333" t="e">
        <f>SUMIFS(#REF!,#REF!,BK$2,#REF!,BK$3,#REF!,$L149,#REF!,BK$1)
+SUMIFS(#REF!,#REF!,BK$2,#REF!,BK$3,#REF!,$L149,#REF!,BK$1)
+SUMIFS(#REF!,#REF!,"Lấy",#REF!,BK$2,#REF!,BK$3,#REF!,BK$1,#REF!,$L149)</f>
        <v>#REF!</v>
      </c>
      <c r="BL149" s="333" t="e">
        <f>SUMIFS(#REF!,#REF!,BL$2,#REF!,BL$3,#REF!,$L149,#REF!,BL$1)
+SUMIFS(#REF!,#REF!,BL$2,#REF!,BL$3,#REF!,$L149,#REF!,BL$1)
+SUMIFS(#REF!,#REF!,"Lấy",#REF!,BL$2,#REF!,BL$3,#REF!,BL$1,#REF!,$L149)</f>
        <v>#REF!</v>
      </c>
      <c r="BM149" s="333" t="e">
        <f>SUMIFS(#REF!,#REF!,BM$2,#REF!,BM$3,#REF!,$L149,#REF!,BM$1)
+SUMIFS(#REF!,#REF!,BM$2,#REF!,BM$3,#REF!,$L149,#REF!,BM$1)
+SUMIFS(#REF!,#REF!,"Lấy",#REF!,BM$2,#REF!,BM$3,#REF!,BM$1,#REF!,$L149)</f>
        <v>#REF!</v>
      </c>
      <c r="BN149" s="333" t="e">
        <f>SUMIFS(#REF!,#REF!,BN$2,#REF!,BN$3,#REF!,$L149,#REF!,BN$1)
+SUMIFS(#REF!,#REF!,BN$2,#REF!,BN$3,#REF!,$L149,#REF!,BN$1)
+SUMIFS(#REF!,#REF!,"Lấy",#REF!,BN$2,#REF!,BN$3,#REF!,BN$1,#REF!,$L149)</f>
        <v>#REF!</v>
      </c>
      <c r="BO149" s="333" t="e">
        <f>SUMIFS(#REF!,#REF!,BO$2,#REF!,BO$3,#REF!,$L149,#REF!,BO$1)
+SUMIFS(#REF!,#REF!,BO$2,#REF!,BO$3,#REF!,$L149,#REF!,BO$1)
+SUMIFS(#REF!,#REF!,"Lấy",#REF!,BO$2,#REF!,BO$3,#REF!,BO$1,#REF!,$L149)</f>
        <v>#REF!</v>
      </c>
      <c r="BP149" s="333" t="e">
        <f>SUMIFS(#REF!,#REF!,BP$2,#REF!,BP$3,#REF!,$L149,#REF!,BP$1)
+SUMIFS(#REF!,#REF!,BP$2,#REF!,BP$3,#REF!,$L149,#REF!,BP$1)
+SUMIFS(#REF!,#REF!,"Lấy",#REF!,BP$2,#REF!,BP$3,#REF!,BP$1,#REF!,$L149)</f>
        <v>#REF!</v>
      </c>
      <c r="BQ149" s="333" t="e">
        <f>SUMIFS(#REF!,#REF!,BQ$2,#REF!,BQ$3,#REF!,$L149,#REF!,BQ$1)
+SUMIFS(#REF!,#REF!,BQ$2,#REF!,BQ$3,#REF!,$L149,#REF!,BQ$1)
+SUMIFS(#REF!,#REF!,"Lấy",#REF!,BQ$2,#REF!,BQ$3,#REF!,BQ$1,#REF!,$L149)</f>
        <v>#REF!</v>
      </c>
      <c r="BR149" s="333" t="e">
        <f>SUMIFS(#REF!,#REF!,BR$2,#REF!,BR$3,#REF!,$L149,#REF!,BR$1)
+SUMIFS(#REF!,#REF!,BR$2,#REF!,BR$3,#REF!,$L149,#REF!,BR$1)
+SUMIFS(#REF!,#REF!,"Lấy",#REF!,BR$2,#REF!,BR$3,#REF!,BR$1,#REF!,$L149)</f>
        <v>#REF!</v>
      </c>
      <c r="BS149" s="333" t="e">
        <f>SUMIFS(#REF!,#REF!,BS$2,#REF!,BS$3,#REF!,$L149,#REF!,BS$1)
+SUMIFS(#REF!,#REF!,BS$2,#REF!,BS$3,#REF!,$L149,#REF!,BS$1)
+SUMIFS(#REF!,#REF!,"Lấy",#REF!,BS$2,#REF!,BS$3,#REF!,BS$1,#REF!,$L149)</f>
        <v>#REF!</v>
      </c>
      <c r="BT149" s="334" t="e">
        <f t="shared" si="19"/>
        <v>#REF!</v>
      </c>
      <c r="BV149" s="331">
        <v>0</v>
      </c>
      <c r="BW149" s="331">
        <v>0</v>
      </c>
      <c r="BX149" s="331">
        <v>0</v>
      </c>
      <c r="BY149" s="331">
        <v>0</v>
      </c>
      <c r="BZ149" s="331">
        <v>0</v>
      </c>
      <c r="CA149" s="331">
        <v>0</v>
      </c>
      <c r="CB149" s="331">
        <v>0</v>
      </c>
      <c r="CC149" s="331">
        <v>0</v>
      </c>
      <c r="CD149" s="331">
        <v>0</v>
      </c>
      <c r="CE149" s="331">
        <v>0</v>
      </c>
      <c r="CF149" s="331">
        <v>0</v>
      </c>
      <c r="CG149" s="331">
        <v>0</v>
      </c>
      <c r="CH149" s="334">
        <f t="shared" si="20"/>
        <v>0</v>
      </c>
      <c r="CI149" s="377">
        <f t="shared" si="21"/>
        <v>0</v>
      </c>
      <c r="CJ149" s="331">
        <v>0</v>
      </c>
      <c r="CK149" s="331">
        <v>0</v>
      </c>
      <c r="CL149" s="331">
        <v>0</v>
      </c>
      <c r="CM149" s="331">
        <v>0</v>
      </c>
      <c r="CN149" s="331">
        <v>0</v>
      </c>
      <c r="CO149" s="333"/>
      <c r="CP149" s="333"/>
      <c r="CQ149" s="333"/>
      <c r="CR149" s="333"/>
      <c r="CS149" s="333"/>
      <c r="CT149" s="333"/>
      <c r="CU149" s="333"/>
      <c r="CV149" s="334">
        <f t="shared" si="22"/>
        <v>0</v>
      </c>
      <c r="CX149" s="1033"/>
    </row>
    <row r="150" spans="1:102" ht="27.6" x14ac:dyDescent="0.25">
      <c r="B150" s="172">
        <f>IF(C150=0,"",MAX($B$7:B149)+1)</f>
        <v>142</v>
      </c>
      <c r="C150" s="21">
        <v>6417005001</v>
      </c>
      <c r="D150" s="9" t="str">
        <f>_xlfn.XLOOKUP(C150,'COA_DTGroup_Update 20260428'!$C$410:$C$854,'COA_DTGroup_Update 20260428'!$A$410:$A$854,"")</f>
        <v>Chi phí thuê nhà, văn phòng, Xưởng, kho,</v>
      </c>
      <c r="E150" s="9" t="s">
        <v>129</v>
      </c>
      <c r="F150" s="21" t="s">
        <v>926</v>
      </c>
      <c r="G150" s="171"/>
      <c r="H150" s="179">
        <f>VLOOKUP(C150,'COA_DTGroup_Update 20260428'!C:D,2,0)</f>
        <v>641</v>
      </c>
      <c r="I150" s="179">
        <v>60</v>
      </c>
      <c r="J150" s="198" t="s">
        <v>129</v>
      </c>
      <c r="K150" s="222" t="s">
        <v>226</v>
      </c>
      <c r="L150" s="1041" t="s">
        <v>676</v>
      </c>
      <c r="M150" s="1042" t="s">
        <v>2258</v>
      </c>
      <c r="N150" s="1039"/>
      <c r="O150" s="1039" t="s">
        <v>676</v>
      </c>
      <c r="P150" s="1" t="b">
        <v>1</v>
      </c>
      <c r="R150" s="333" t="e">
        <f>SUMIFS(#REF!,#REF!,R$2,#REF!,R$3,#REF!,$L150,#REF!,R$1)
+SUMIFS(#REF!,#REF!,R$2,#REF!,R$3,#REF!,$L150,#REF!,R$1)
+SUMIFS(#REF!,#REF!,"Lấy",#REF!,R$2,#REF!,R$3,#REF!,R$1,#REF!,$L150)</f>
        <v>#REF!</v>
      </c>
      <c r="S150" s="333" t="e">
        <f>SUMIFS(#REF!,#REF!,S$2,#REF!,S$3,#REF!,$L150,#REF!,S$1)
+SUMIFS(#REF!,#REF!,S$2,#REF!,S$3,#REF!,$L150,#REF!,S$1)
+SUMIFS(#REF!,#REF!,"Lấy",#REF!,S$2,#REF!,S$3,#REF!,S$1,#REF!,$L150)</f>
        <v>#REF!</v>
      </c>
      <c r="T150" s="333" t="e">
        <f>SUMIFS(#REF!,#REF!,T$2,#REF!,T$3,#REF!,$L150,#REF!,T$1)
+SUMIFS(#REF!,#REF!,T$2,#REF!,T$3,#REF!,$L150,#REF!,T$1)
+SUMIFS(#REF!,#REF!,"Lấy",#REF!,T$2,#REF!,T$3,#REF!,T$1,#REF!,$L150)</f>
        <v>#REF!</v>
      </c>
      <c r="U150" s="333" t="e">
        <f>SUMIFS(#REF!,#REF!,U$2,#REF!,U$3,#REF!,$L150,#REF!,U$1)
+SUMIFS(#REF!,#REF!,U$2,#REF!,U$3,#REF!,$L150,#REF!,U$1)
+SUMIFS(#REF!,#REF!,"Lấy",#REF!,U$2,#REF!,U$3,#REF!,U$1,#REF!,$L150)</f>
        <v>#REF!</v>
      </c>
      <c r="V150" s="333" t="e">
        <f>SUMIFS(#REF!,#REF!,V$2,#REF!,V$3,#REF!,$L150,#REF!,V$1)
+SUMIFS(#REF!,#REF!,V$2,#REF!,V$3,#REF!,$L150,#REF!,V$1)
+SUMIFS(#REF!,#REF!,"Lấy",#REF!,V$2,#REF!,V$3,#REF!,V$1,#REF!,$L150)</f>
        <v>#REF!</v>
      </c>
      <c r="W150" s="333" t="e">
        <f>SUMIFS(#REF!,#REF!,W$2,#REF!,W$3,#REF!,$L150,#REF!,W$1)
+SUMIFS(#REF!,#REF!,W$2,#REF!,W$3,#REF!,$L150,#REF!,W$1)
+SUMIFS(#REF!,#REF!,"Lấy",#REF!,W$2,#REF!,W$3,#REF!,W$1,#REF!,$L150)</f>
        <v>#REF!</v>
      </c>
      <c r="X150" s="333" t="e">
        <f>SUMIFS(#REF!,#REF!,X$2,#REF!,X$3,#REF!,$L150,#REF!,X$1)
+SUMIFS(#REF!,#REF!,X$2,#REF!,X$3,#REF!,$L150,#REF!,X$1)
+SUMIFS(#REF!,#REF!,"Lấy",#REF!,X$2,#REF!,X$3,#REF!,X$1,#REF!,$L150)</f>
        <v>#REF!</v>
      </c>
      <c r="Y150" s="333" t="e">
        <f>SUMIFS(#REF!,#REF!,Y$2,#REF!,Y$3,#REF!,$L150,#REF!,Y$1)
+SUMIFS(#REF!,#REF!,Y$2,#REF!,Y$3,#REF!,$L150,#REF!,Y$1)
+SUMIFS(#REF!,#REF!,"Lấy",#REF!,Y$2,#REF!,Y$3,#REF!,Y$1,#REF!,$L150)</f>
        <v>#REF!</v>
      </c>
      <c r="Z150" s="333" t="e">
        <f>SUMIFS(#REF!,#REF!,Z$2,#REF!,Z$3,#REF!,$L150,#REF!,Z$1)
+SUMIFS(#REF!,#REF!,Z$2,#REF!,Z$3,#REF!,$L150,#REF!,Z$1)
+SUMIFS(#REF!,#REF!,"Lấy",#REF!,Z$2,#REF!,Z$3,#REF!,Z$1,#REF!,$L150)</f>
        <v>#REF!</v>
      </c>
      <c r="AA150" s="333" t="e">
        <f>SUMIFS(#REF!,#REF!,AA$2,#REF!,AA$3,#REF!,$L150,#REF!,AA$1)
+SUMIFS(#REF!,#REF!,AA$2,#REF!,AA$3,#REF!,$L150,#REF!,AA$1)
+SUMIFS(#REF!,#REF!,"Lấy",#REF!,AA$2,#REF!,AA$3,#REF!,AA$1,#REF!,$L150)</f>
        <v>#REF!</v>
      </c>
      <c r="AB150" s="333" t="e">
        <f>SUMIFS(#REF!,#REF!,AB$2,#REF!,AB$3,#REF!,$L150,#REF!,AB$1)
+SUMIFS(#REF!,#REF!,AB$2,#REF!,AB$3,#REF!,$L150,#REF!,AB$1)
+SUMIFS(#REF!,#REF!,"Lấy",#REF!,AB$2,#REF!,AB$3,#REF!,AB$1,#REF!,$L150)</f>
        <v>#REF!</v>
      </c>
      <c r="AC150" s="333" t="e">
        <f>SUMIFS(#REF!,#REF!,AC$2,#REF!,AC$3,#REF!,$L150,#REF!,AC$1)
+SUMIFS(#REF!,#REF!,AC$2,#REF!,AC$3,#REF!,$L150,#REF!,AC$1)
+SUMIFS(#REF!,#REF!,"Lấy",#REF!,AC$2,#REF!,AC$3,#REF!,AC$1,#REF!,$L150)</f>
        <v>#REF!</v>
      </c>
      <c r="AD150" s="334" t="e">
        <f t="shared" si="16"/>
        <v>#REF!</v>
      </c>
      <c r="AF150" s="333" t="e">
        <f>SUMIFS(#REF!,#REF!,AF$2,#REF!,AF$3,#REF!,$L150,#REF!,AF$1)
+SUMIFS(#REF!,#REF!,AF$2,#REF!,AF$3,#REF!,$L150,#REF!,AF$1)
+SUMIFS(#REF!,#REF!,"Lấy",#REF!,AF$2,#REF!,AF$3,#REF!,AF$1,#REF!,$L150)</f>
        <v>#REF!</v>
      </c>
      <c r="AG150" s="333" t="e">
        <f>SUMIFS(#REF!,#REF!,AG$2,#REF!,AG$3,#REF!,$L150,#REF!,AG$1)
+SUMIFS(#REF!,#REF!,AG$2,#REF!,AG$3,#REF!,$L150,#REF!,AG$1)
+SUMIFS(#REF!,#REF!,"Lấy",#REF!,AG$2,#REF!,AG$3,#REF!,AG$1,#REF!,$L150)</f>
        <v>#REF!</v>
      </c>
      <c r="AH150" s="333" t="e">
        <f>SUMIFS(#REF!,#REF!,AH$2,#REF!,AH$3,#REF!,$L150,#REF!,AH$1)
+SUMIFS(#REF!,#REF!,AH$2,#REF!,AH$3,#REF!,$L150,#REF!,AH$1)
+SUMIFS(#REF!,#REF!,"Lấy",#REF!,AH$2,#REF!,AH$3,#REF!,AH$1,#REF!,$L150)</f>
        <v>#REF!</v>
      </c>
      <c r="AI150" s="333" t="e">
        <f>SUMIFS(#REF!,#REF!,AI$2,#REF!,AI$3,#REF!,$L150,#REF!,AI$1)
+SUMIFS(#REF!,#REF!,AI$2,#REF!,AI$3,#REF!,$L150,#REF!,AI$1)
+SUMIFS(#REF!,#REF!,"Lấy",#REF!,AI$2,#REF!,AI$3,#REF!,AI$1,#REF!,$L150)</f>
        <v>#REF!</v>
      </c>
      <c r="AJ150" s="333" t="e">
        <f>SUMIFS(#REF!,#REF!,AJ$2,#REF!,AJ$3,#REF!,$L150,#REF!,AJ$1)
+SUMIFS(#REF!,#REF!,AJ$2,#REF!,AJ$3,#REF!,$L150,#REF!,AJ$1)
+SUMIFS(#REF!,#REF!,"Lấy",#REF!,AJ$2,#REF!,AJ$3,#REF!,AJ$1,#REF!,$L150)</f>
        <v>#REF!</v>
      </c>
      <c r="AK150" s="333" t="e">
        <f>SUMIFS(#REF!,#REF!,AK$2,#REF!,AK$3,#REF!,$L150,#REF!,AK$1)
+SUMIFS(#REF!,#REF!,AK$2,#REF!,AK$3,#REF!,$L150,#REF!,AK$1)
+SUMIFS(#REF!,#REF!,"Lấy",#REF!,AK$2,#REF!,AK$3,#REF!,AK$1,#REF!,$L150)</f>
        <v>#REF!</v>
      </c>
      <c r="AL150" s="333" t="e">
        <f>SUMIFS(#REF!,#REF!,AL$2,#REF!,AL$3,#REF!,$L150,#REF!,AL$1)
+SUMIFS(#REF!,#REF!,AL$2,#REF!,AL$3,#REF!,$L150,#REF!,AL$1)
+SUMIFS(#REF!,#REF!,"Lấy",#REF!,AL$2,#REF!,AL$3,#REF!,AL$1,#REF!,$L150)</f>
        <v>#REF!</v>
      </c>
      <c r="AM150" s="333" t="e">
        <f>SUMIFS(#REF!,#REF!,AM$2,#REF!,AM$3,#REF!,$L150,#REF!,AM$1)
+SUMIFS(#REF!,#REF!,AM$2,#REF!,AM$3,#REF!,$L150,#REF!,AM$1)
+SUMIFS(#REF!,#REF!,"Lấy",#REF!,AM$2,#REF!,AM$3,#REF!,AM$1,#REF!,$L150)</f>
        <v>#REF!</v>
      </c>
      <c r="AN150" s="333" t="e">
        <f>SUMIFS(#REF!,#REF!,AN$2,#REF!,AN$3,#REF!,$L150,#REF!,AN$1)
+SUMIFS(#REF!,#REF!,AN$2,#REF!,AN$3,#REF!,$L150,#REF!,AN$1)
+SUMIFS(#REF!,#REF!,"Lấy",#REF!,AN$2,#REF!,AN$3,#REF!,AN$1,#REF!,$L150)</f>
        <v>#REF!</v>
      </c>
      <c r="AO150" s="333" t="e">
        <f>SUMIFS(#REF!,#REF!,AO$2,#REF!,AO$3,#REF!,$L150,#REF!,AO$1)
+SUMIFS(#REF!,#REF!,AO$2,#REF!,AO$3,#REF!,$L150,#REF!,AO$1)
+SUMIFS(#REF!,#REF!,"Lấy",#REF!,AO$2,#REF!,AO$3,#REF!,AO$1,#REF!,$L150)</f>
        <v>#REF!</v>
      </c>
      <c r="AP150" s="333" t="e">
        <f>SUMIFS(#REF!,#REF!,AP$2,#REF!,AP$3,#REF!,$L150,#REF!,AP$1)
+SUMIFS(#REF!,#REF!,AP$2,#REF!,AP$3,#REF!,$L150,#REF!,AP$1)
+SUMIFS(#REF!,#REF!,"Lấy",#REF!,AP$2,#REF!,AP$3,#REF!,AP$1,#REF!,$L150)</f>
        <v>#REF!</v>
      </c>
      <c r="AQ150" s="333" t="e">
        <f>SUMIFS(#REF!,#REF!,AQ$2,#REF!,AQ$3,#REF!,$L150,#REF!,AQ$1)
+SUMIFS(#REF!,#REF!,AQ$2,#REF!,AQ$3,#REF!,$L150,#REF!,AQ$1)
+SUMIFS(#REF!,#REF!,"Lấy",#REF!,AQ$2,#REF!,AQ$3,#REF!,AQ$1,#REF!,$L150)</f>
        <v>#REF!</v>
      </c>
      <c r="AR150" s="334" t="e">
        <f t="shared" si="17"/>
        <v>#REF!</v>
      </c>
      <c r="AT150" s="333" t="e">
        <f>SUMIFS(#REF!,#REF!,AT$2,#REF!,AT$3,#REF!,$L150,#REF!,AT$1)
+SUMIFS(#REF!,#REF!,AT$2,#REF!,AT$3,#REF!,$L150,#REF!,AT$1)
+SUMIFS(#REF!,#REF!,"Lấy",#REF!,AT$2,#REF!,AT$3,#REF!,AT$1,#REF!,$L150)</f>
        <v>#REF!</v>
      </c>
      <c r="AU150" s="333" t="e">
        <f>SUMIFS(#REF!,#REF!,AU$2,#REF!,AU$3,#REF!,$L150,#REF!,AU$1)
+SUMIFS(#REF!,#REF!,AU$2,#REF!,AU$3,#REF!,$L150,#REF!,AU$1)
+SUMIFS(#REF!,#REF!,"Lấy",#REF!,AU$2,#REF!,AU$3,#REF!,AU$1,#REF!,$L150)</f>
        <v>#REF!</v>
      </c>
      <c r="AV150" s="333" t="e">
        <f>SUMIFS(#REF!,#REF!,AV$2,#REF!,AV$3,#REF!,$L150,#REF!,AV$1)
+SUMIFS(#REF!,#REF!,AV$2,#REF!,AV$3,#REF!,$L150,#REF!,AV$1)
+SUMIFS(#REF!,#REF!,"Lấy",#REF!,AV$2,#REF!,AV$3,#REF!,AV$1,#REF!,$L150)</f>
        <v>#REF!</v>
      </c>
      <c r="AW150" s="333" t="e">
        <f>SUMIFS(#REF!,#REF!,AW$2,#REF!,AW$3,#REF!,$L150,#REF!,AW$1)
+SUMIFS(#REF!,#REF!,AW$2,#REF!,AW$3,#REF!,$L150,#REF!,AW$1)
+SUMIFS(#REF!,#REF!,"Lấy",#REF!,AW$2,#REF!,AW$3,#REF!,AW$1,#REF!,$L150)</f>
        <v>#REF!</v>
      </c>
      <c r="AX150" s="333" t="e">
        <f>SUMIFS(#REF!,#REF!,AX$2,#REF!,AX$3,#REF!,$L150,#REF!,AX$1)
+SUMIFS(#REF!,#REF!,AX$2,#REF!,AX$3,#REF!,$L150,#REF!,AX$1)
+SUMIFS(#REF!,#REF!,"Lấy",#REF!,AX$2,#REF!,AX$3,#REF!,AX$1,#REF!,$L150)</f>
        <v>#REF!</v>
      </c>
      <c r="AY150" s="333" t="e">
        <f>SUMIFS(#REF!,#REF!,AY$2,#REF!,AY$3,#REF!,$L150,#REF!,AY$1)
+SUMIFS(#REF!,#REF!,AY$2,#REF!,AY$3,#REF!,$L150,#REF!,AY$1)
+SUMIFS(#REF!,#REF!,"Lấy",#REF!,AY$2,#REF!,AY$3,#REF!,AY$1,#REF!,$L150)</f>
        <v>#REF!</v>
      </c>
      <c r="AZ150" s="333" t="e">
        <f>SUMIFS(#REF!,#REF!,AZ$2,#REF!,AZ$3,#REF!,$L150,#REF!,AZ$1)
+SUMIFS(#REF!,#REF!,AZ$2,#REF!,AZ$3,#REF!,$L150,#REF!,AZ$1)
+SUMIFS(#REF!,#REF!,"Lấy",#REF!,AZ$2,#REF!,AZ$3,#REF!,AZ$1,#REF!,$L150)</f>
        <v>#REF!</v>
      </c>
      <c r="BA150" s="333" t="e">
        <f>SUMIFS(#REF!,#REF!,BA$2,#REF!,BA$3,#REF!,$L150,#REF!,BA$1)
+SUMIFS(#REF!,#REF!,BA$2,#REF!,BA$3,#REF!,$L150,#REF!,BA$1)
+SUMIFS(#REF!,#REF!,"Lấy",#REF!,BA$2,#REF!,BA$3,#REF!,BA$1,#REF!,$L150)</f>
        <v>#REF!</v>
      </c>
      <c r="BB150" s="333" t="e">
        <f>SUMIFS(#REF!,#REF!,BB$2,#REF!,BB$3,#REF!,$L150,#REF!,BB$1)
+SUMIFS(#REF!,#REF!,BB$2,#REF!,BB$3,#REF!,$L150,#REF!,BB$1)
+SUMIFS(#REF!,#REF!,"Lấy",#REF!,BB$2,#REF!,BB$3,#REF!,BB$1,#REF!,$L150)</f>
        <v>#REF!</v>
      </c>
      <c r="BC150" s="333" t="e">
        <f>SUMIFS(#REF!,#REF!,BC$2,#REF!,BC$3,#REF!,$L150,#REF!,BC$1)
+SUMIFS(#REF!,#REF!,BC$2,#REF!,BC$3,#REF!,$L150,#REF!,BC$1)
+SUMIFS(#REF!,#REF!,"Lấy",#REF!,BC$2,#REF!,BC$3,#REF!,BC$1,#REF!,$L150)</f>
        <v>#REF!</v>
      </c>
      <c r="BD150" s="333" t="e">
        <f>SUMIFS(#REF!,#REF!,BD$2,#REF!,BD$3,#REF!,$L150,#REF!,BD$1)
+SUMIFS(#REF!,#REF!,BD$2,#REF!,BD$3,#REF!,$L150,#REF!,BD$1)
+SUMIFS(#REF!,#REF!,"Lấy",#REF!,BD$2,#REF!,BD$3,#REF!,BD$1,#REF!,$L150)</f>
        <v>#REF!</v>
      </c>
      <c r="BE150" s="333" t="e">
        <f>SUMIFS(#REF!,#REF!,BE$2,#REF!,BE$3,#REF!,$L150,#REF!,BE$1)
+SUMIFS(#REF!,#REF!,BE$2,#REF!,BE$3,#REF!,$L150,#REF!,BE$1)
+SUMIFS(#REF!,#REF!,"Lấy",#REF!,BE$2,#REF!,BE$3,#REF!,BE$1,#REF!,$L150)</f>
        <v>#REF!</v>
      </c>
      <c r="BF150" s="334" t="e">
        <f t="shared" si="18"/>
        <v>#REF!</v>
      </c>
      <c r="BH150" s="333" t="e">
        <f>SUMIFS(#REF!,#REF!,BH$2,#REF!,BH$3,#REF!,$L150,#REF!,BH$1)
+SUMIFS(#REF!,#REF!,BH$2,#REF!,BH$3,#REF!,$L150,#REF!,BH$1)
+SUMIFS(#REF!,#REF!,"Lấy",#REF!,BH$2,#REF!,BH$3,#REF!,BH$1,#REF!,$L150)</f>
        <v>#REF!</v>
      </c>
      <c r="BI150" s="333" t="e">
        <f>SUMIFS(#REF!,#REF!,BI$2,#REF!,BI$3,#REF!,$L150,#REF!,BI$1)
+SUMIFS(#REF!,#REF!,BI$2,#REF!,BI$3,#REF!,$L150,#REF!,BI$1)
+SUMIFS(#REF!,#REF!,"Lấy",#REF!,BI$2,#REF!,BI$3,#REF!,BI$1,#REF!,$L150)</f>
        <v>#REF!</v>
      </c>
      <c r="BJ150" s="333" t="e">
        <f>SUMIFS(#REF!,#REF!,BJ$2,#REF!,BJ$3,#REF!,$L150,#REF!,BJ$1)
+SUMIFS(#REF!,#REF!,BJ$2,#REF!,BJ$3,#REF!,$L150,#REF!,BJ$1)
+SUMIFS(#REF!,#REF!,"Lấy",#REF!,BJ$2,#REF!,BJ$3,#REF!,BJ$1,#REF!,$L150)</f>
        <v>#REF!</v>
      </c>
      <c r="BK150" s="333" t="e">
        <f>SUMIFS(#REF!,#REF!,BK$2,#REF!,BK$3,#REF!,$L150,#REF!,BK$1)
+SUMIFS(#REF!,#REF!,BK$2,#REF!,BK$3,#REF!,$L150,#REF!,BK$1)
+SUMIFS(#REF!,#REF!,"Lấy",#REF!,BK$2,#REF!,BK$3,#REF!,BK$1,#REF!,$L150)</f>
        <v>#REF!</v>
      </c>
      <c r="BL150" s="333" t="e">
        <f>SUMIFS(#REF!,#REF!,BL$2,#REF!,BL$3,#REF!,$L150,#REF!,BL$1)
+SUMIFS(#REF!,#REF!,BL$2,#REF!,BL$3,#REF!,$L150,#REF!,BL$1)
+SUMIFS(#REF!,#REF!,"Lấy",#REF!,BL$2,#REF!,BL$3,#REF!,BL$1,#REF!,$L150)</f>
        <v>#REF!</v>
      </c>
      <c r="BM150" s="333" t="e">
        <f>SUMIFS(#REF!,#REF!,BM$2,#REF!,BM$3,#REF!,$L150,#REF!,BM$1)
+SUMIFS(#REF!,#REF!,BM$2,#REF!,BM$3,#REF!,$L150,#REF!,BM$1)
+SUMIFS(#REF!,#REF!,"Lấy",#REF!,BM$2,#REF!,BM$3,#REF!,BM$1,#REF!,$L150)</f>
        <v>#REF!</v>
      </c>
      <c r="BN150" s="333" t="e">
        <f>SUMIFS(#REF!,#REF!,BN$2,#REF!,BN$3,#REF!,$L150,#REF!,BN$1)
+SUMIFS(#REF!,#REF!,BN$2,#REF!,BN$3,#REF!,$L150,#REF!,BN$1)
+SUMIFS(#REF!,#REF!,"Lấy",#REF!,BN$2,#REF!,BN$3,#REF!,BN$1,#REF!,$L150)</f>
        <v>#REF!</v>
      </c>
      <c r="BO150" s="333" t="e">
        <f>SUMIFS(#REF!,#REF!,BO$2,#REF!,BO$3,#REF!,$L150,#REF!,BO$1)
+SUMIFS(#REF!,#REF!,BO$2,#REF!,BO$3,#REF!,$L150,#REF!,BO$1)
+SUMIFS(#REF!,#REF!,"Lấy",#REF!,BO$2,#REF!,BO$3,#REF!,BO$1,#REF!,$L150)</f>
        <v>#REF!</v>
      </c>
      <c r="BP150" s="333" t="e">
        <f>SUMIFS(#REF!,#REF!,BP$2,#REF!,BP$3,#REF!,$L150,#REF!,BP$1)
+SUMIFS(#REF!,#REF!,BP$2,#REF!,BP$3,#REF!,$L150,#REF!,BP$1)
+SUMIFS(#REF!,#REF!,"Lấy",#REF!,BP$2,#REF!,BP$3,#REF!,BP$1,#REF!,$L150)</f>
        <v>#REF!</v>
      </c>
      <c r="BQ150" s="333" t="e">
        <f>SUMIFS(#REF!,#REF!,BQ$2,#REF!,BQ$3,#REF!,$L150,#REF!,BQ$1)
+SUMIFS(#REF!,#REF!,BQ$2,#REF!,BQ$3,#REF!,$L150,#REF!,BQ$1)
+SUMIFS(#REF!,#REF!,"Lấy",#REF!,BQ$2,#REF!,BQ$3,#REF!,BQ$1,#REF!,$L150)</f>
        <v>#REF!</v>
      </c>
      <c r="BR150" s="333" t="e">
        <f>SUMIFS(#REF!,#REF!,BR$2,#REF!,BR$3,#REF!,$L150,#REF!,BR$1)
+SUMIFS(#REF!,#REF!,BR$2,#REF!,BR$3,#REF!,$L150,#REF!,BR$1)
+SUMIFS(#REF!,#REF!,"Lấy",#REF!,BR$2,#REF!,BR$3,#REF!,BR$1,#REF!,$L150)</f>
        <v>#REF!</v>
      </c>
      <c r="BS150" s="333" t="e">
        <f>SUMIFS(#REF!,#REF!,BS$2,#REF!,BS$3,#REF!,$L150,#REF!,BS$1)
+SUMIFS(#REF!,#REF!,BS$2,#REF!,BS$3,#REF!,$L150,#REF!,BS$1)
+SUMIFS(#REF!,#REF!,"Lấy",#REF!,BS$2,#REF!,BS$3,#REF!,BS$1,#REF!,$L150)</f>
        <v>#REF!</v>
      </c>
      <c r="BT150" s="334" t="e">
        <f t="shared" si="19"/>
        <v>#REF!</v>
      </c>
      <c r="BV150" s="331">
        <v>0</v>
      </c>
      <c r="BW150" s="331">
        <v>0</v>
      </c>
      <c r="BX150" s="331">
        <v>0</v>
      </c>
      <c r="BY150" s="331">
        <v>0</v>
      </c>
      <c r="BZ150" s="331">
        <v>0</v>
      </c>
      <c r="CA150" s="331">
        <v>0</v>
      </c>
      <c r="CB150" s="331">
        <v>0</v>
      </c>
      <c r="CC150" s="331">
        <v>0</v>
      </c>
      <c r="CD150" s="331">
        <v>0</v>
      </c>
      <c r="CE150" s="331">
        <v>0</v>
      </c>
      <c r="CF150" s="331">
        <v>0</v>
      </c>
      <c r="CG150" s="331">
        <v>0</v>
      </c>
      <c r="CH150" s="334">
        <f t="shared" si="20"/>
        <v>0</v>
      </c>
      <c r="CI150" s="377">
        <f t="shared" si="21"/>
        <v>0</v>
      </c>
      <c r="CJ150" s="331">
        <v>0</v>
      </c>
      <c r="CK150" s="331">
        <v>0</v>
      </c>
      <c r="CL150" s="331">
        <v>0</v>
      </c>
      <c r="CM150" s="331">
        <v>0</v>
      </c>
      <c r="CN150" s="331">
        <v>0</v>
      </c>
      <c r="CO150" s="333"/>
      <c r="CP150" s="333"/>
      <c r="CQ150" s="333"/>
      <c r="CR150" s="333"/>
      <c r="CS150" s="333"/>
      <c r="CT150" s="333"/>
      <c r="CU150" s="333"/>
      <c r="CV150" s="334">
        <f t="shared" si="22"/>
        <v>0</v>
      </c>
      <c r="CX150" s="1033"/>
    </row>
    <row r="151" spans="1:102" ht="27.6" x14ac:dyDescent="0.25">
      <c r="B151" s="172">
        <f>IF(C151=0,"",MAX($B$7:B150)+1)</f>
        <v>143</v>
      </c>
      <c r="C151" s="21">
        <v>6427005001</v>
      </c>
      <c r="D151" s="9" t="str">
        <f>_xlfn.XLOOKUP(C151,'COA_DTGroup_Update 20260428'!$C$410:$C$854,'COA_DTGroup_Update 20260428'!$A$410:$A$854,"")</f>
        <v>Chi phí thuê nhà, văn phòng, Xưởng, kho,</v>
      </c>
      <c r="E151" s="9" t="s">
        <v>129</v>
      </c>
      <c r="F151" s="21" t="s">
        <v>926</v>
      </c>
      <c r="G151" s="171"/>
      <c r="H151" s="179">
        <f>VLOOKUP(C151,'COA_DTGroup_Update 20260428'!C:D,2,0)</f>
        <v>642</v>
      </c>
      <c r="I151" s="179">
        <v>60</v>
      </c>
      <c r="J151" s="198" t="s">
        <v>129</v>
      </c>
      <c r="K151" s="222" t="s">
        <v>226</v>
      </c>
      <c r="L151" s="1041" t="s">
        <v>492</v>
      </c>
      <c r="M151" s="1042" t="s">
        <v>2258</v>
      </c>
      <c r="N151" s="1039"/>
      <c r="O151" s="1039" t="s">
        <v>492</v>
      </c>
      <c r="P151" s="1" t="b">
        <v>1</v>
      </c>
      <c r="R151" s="333" t="e">
        <f>SUMIFS(#REF!,#REF!,R$2,#REF!,R$3,#REF!,$L151,#REF!,R$1)
+SUMIFS(#REF!,#REF!,R$2,#REF!,R$3,#REF!,$L151,#REF!,R$1)
+SUMIFS(#REF!,#REF!,"Lấy",#REF!,R$2,#REF!,R$3,#REF!,R$1,#REF!,$L151)</f>
        <v>#REF!</v>
      </c>
      <c r="S151" s="333" t="e">
        <f>SUMIFS(#REF!,#REF!,S$2,#REF!,S$3,#REF!,$L151,#REF!,S$1)
+SUMIFS(#REF!,#REF!,S$2,#REF!,S$3,#REF!,$L151,#REF!,S$1)
+SUMIFS(#REF!,#REF!,"Lấy",#REF!,S$2,#REF!,S$3,#REF!,S$1,#REF!,$L151)</f>
        <v>#REF!</v>
      </c>
      <c r="T151" s="333" t="e">
        <f>SUMIFS(#REF!,#REF!,T$2,#REF!,T$3,#REF!,$L151,#REF!,T$1)
+SUMIFS(#REF!,#REF!,T$2,#REF!,T$3,#REF!,$L151,#REF!,T$1)
+SUMIFS(#REF!,#REF!,"Lấy",#REF!,T$2,#REF!,T$3,#REF!,T$1,#REF!,$L151)</f>
        <v>#REF!</v>
      </c>
      <c r="U151" s="333" t="e">
        <f>SUMIFS(#REF!,#REF!,U$2,#REF!,U$3,#REF!,$L151,#REF!,U$1)
+SUMIFS(#REF!,#REF!,U$2,#REF!,U$3,#REF!,$L151,#REF!,U$1)
+SUMIFS(#REF!,#REF!,"Lấy",#REF!,U$2,#REF!,U$3,#REF!,U$1,#REF!,$L151)</f>
        <v>#REF!</v>
      </c>
      <c r="V151" s="333" t="e">
        <f>SUMIFS(#REF!,#REF!,V$2,#REF!,V$3,#REF!,$L151,#REF!,V$1)
+SUMIFS(#REF!,#REF!,V$2,#REF!,V$3,#REF!,$L151,#REF!,V$1)
+SUMIFS(#REF!,#REF!,"Lấy",#REF!,V$2,#REF!,V$3,#REF!,V$1,#REF!,$L151)</f>
        <v>#REF!</v>
      </c>
      <c r="W151" s="333" t="e">
        <f>SUMIFS(#REF!,#REF!,W$2,#REF!,W$3,#REF!,$L151,#REF!,W$1)
+SUMIFS(#REF!,#REF!,W$2,#REF!,W$3,#REF!,$L151,#REF!,W$1)
+SUMIFS(#REF!,#REF!,"Lấy",#REF!,W$2,#REF!,W$3,#REF!,W$1,#REF!,$L151)</f>
        <v>#REF!</v>
      </c>
      <c r="X151" s="333" t="e">
        <f>SUMIFS(#REF!,#REF!,X$2,#REF!,X$3,#REF!,$L151,#REF!,X$1)
+SUMIFS(#REF!,#REF!,X$2,#REF!,X$3,#REF!,$L151,#REF!,X$1)
+SUMIFS(#REF!,#REF!,"Lấy",#REF!,X$2,#REF!,X$3,#REF!,X$1,#REF!,$L151)</f>
        <v>#REF!</v>
      </c>
      <c r="Y151" s="333" t="e">
        <f>SUMIFS(#REF!,#REF!,Y$2,#REF!,Y$3,#REF!,$L151,#REF!,Y$1)
+SUMIFS(#REF!,#REF!,Y$2,#REF!,Y$3,#REF!,$L151,#REF!,Y$1)
+SUMIFS(#REF!,#REF!,"Lấy",#REF!,Y$2,#REF!,Y$3,#REF!,Y$1,#REF!,$L151)</f>
        <v>#REF!</v>
      </c>
      <c r="Z151" s="333" t="e">
        <f>SUMIFS(#REF!,#REF!,Z$2,#REF!,Z$3,#REF!,$L151,#REF!,Z$1)
+SUMIFS(#REF!,#REF!,Z$2,#REF!,Z$3,#REF!,$L151,#REF!,Z$1)
+SUMIFS(#REF!,#REF!,"Lấy",#REF!,Z$2,#REF!,Z$3,#REF!,Z$1,#REF!,$L151)</f>
        <v>#REF!</v>
      </c>
      <c r="AA151" s="333" t="e">
        <f>SUMIFS(#REF!,#REF!,AA$2,#REF!,AA$3,#REF!,$L151,#REF!,AA$1)
+SUMIFS(#REF!,#REF!,AA$2,#REF!,AA$3,#REF!,$L151,#REF!,AA$1)
+SUMIFS(#REF!,#REF!,"Lấy",#REF!,AA$2,#REF!,AA$3,#REF!,AA$1,#REF!,$L151)</f>
        <v>#REF!</v>
      </c>
      <c r="AB151" s="333" t="e">
        <f>SUMIFS(#REF!,#REF!,AB$2,#REF!,AB$3,#REF!,$L151,#REF!,AB$1)
+SUMIFS(#REF!,#REF!,AB$2,#REF!,AB$3,#REF!,$L151,#REF!,AB$1)
+SUMIFS(#REF!,#REF!,"Lấy",#REF!,AB$2,#REF!,AB$3,#REF!,AB$1,#REF!,$L151)</f>
        <v>#REF!</v>
      </c>
      <c r="AC151" s="333" t="e">
        <f>SUMIFS(#REF!,#REF!,AC$2,#REF!,AC$3,#REF!,$L151,#REF!,AC$1)
+SUMIFS(#REF!,#REF!,AC$2,#REF!,AC$3,#REF!,$L151,#REF!,AC$1)
+SUMIFS(#REF!,#REF!,"Lấy",#REF!,AC$2,#REF!,AC$3,#REF!,AC$1,#REF!,$L151)</f>
        <v>#REF!</v>
      </c>
      <c r="AD151" s="334" t="e">
        <f t="shared" si="16"/>
        <v>#REF!</v>
      </c>
      <c r="AF151" s="333" t="e">
        <f>SUMIFS(#REF!,#REF!,AF$2,#REF!,AF$3,#REF!,$L151,#REF!,AF$1)
+SUMIFS(#REF!,#REF!,AF$2,#REF!,AF$3,#REF!,$L151,#REF!,AF$1)
+SUMIFS(#REF!,#REF!,"Lấy",#REF!,AF$2,#REF!,AF$3,#REF!,AF$1,#REF!,$L151)</f>
        <v>#REF!</v>
      </c>
      <c r="AG151" s="333" t="e">
        <f>SUMIFS(#REF!,#REF!,AG$2,#REF!,AG$3,#REF!,$L151,#REF!,AG$1)
+SUMIFS(#REF!,#REF!,AG$2,#REF!,AG$3,#REF!,$L151,#REF!,AG$1)
+SUMIFS(#REF!,#REF!,"Lấy",#REF!,AG$2,#REF!,AG$3,#REF!,AG$1,#REF!,$L151)</f>
        <v>#REF!</v>
      </c>
      <c r="AH151" s="333" t="e">
        <f>SUMIFS(#REF!,#REF!,AH$2,#REF!,AH$3,#REF!,$L151,#REF!,AH$1)
+SUMIFS(#REF!,#REF!,AH$2,#REF!,AH$3,#REF!,$L151,#REF!,AH$1)
+SUMIFS(#REF!,#REF!,"Lấy",#REF!,AH$2,#REF!,AH$3,#REF!,AH$1,#REF!,$L151)</f>
        <v>#REF!</v>
      </c>
      <c r="AI151" s="333" t="e">
        <f>SUMIFS(#REF!,#REF!,AI$2,#REF!,AI$3,#REF!,$L151,#REF!,AI$1)
+SUMIFS(#REF!,#REF!,AI$2,#REF!,AI$3,#REF!,$L151,#REF!,AI$1)
+SUMIFS(#REF!,#REF!,"Lấy",#REF!,AI$2,#REF!,AI$3,#REF!,AI$1,#REF!,$L151)</f>
        <v>#REF!</v>
      </c>
      <c r="AJ151" s="333" t="e">
        <f>SUMIFS(#REF!,#REF!,AJ$2,#REF!,AJ$3,#REF!,$L151,#REF!,AJ$1)
+SUMIFS(#REF!,#REF!,AJ$2,#REF!,AJ$3,#REF!,$L151,#REF!,AJ$1)
+SUMIFS(#REF!,#REF!,"Lấy",#REF!,AJ$2,#REF!,AJ$3,#REF!,AJ$1,#REF!,$L151)</f>
        <v>#REF!</v>
      </c>
      <c r="AK151" s="333" t="e">
        <f>SUMIFS(#REF!,#REF!,AK$2,#REF!,AK$3,#REF!,$L151,#REF!,AK$1)
+SUMIFS(#REF!,#REF!,AK$2,#REF!,AK$3,#REF!,$L151,#REF!,AK$1)
+SUMIFS(#REF!,#REF!,"Lấy",#REF!,AK$2,#REF!,AK$3,#REF!,AK$1,#REF!,$L151)</f>
        <v>#REF!</v>
      </c>
      <c r="AL151" s="333" t="e">
        <f>SUMIFS(#REF!,#REF!,AL$2,#REF!,AL$3,#REF!,$L151,#REF!,AL$1)
+SUMIFS(#REF!,#REF!,AL$2,#REF!,AL$3,#REF!,$L151,#REF!,AL$1)
+SUMIFS(#REF!,#REF!,"Lấy",#REF!,AL$2,#REF!,AL$3,#REF!,AL$1,#REF!,$L151)</f>
        <v>#REF!</v>
      </c>
      <c r="AM151" s="333" t="e">
        <f>SUMIFS(#REF!,#REF!,AM$2,#REF!,AM$3,#REF!,$L151,#REF!,AM$1)
+SUMIFS(#REF!,#REF!,AM$2,#REF!,AM$3,#REF!,$L151,#REF!,AM$1)
+SUMIFS(#REF!,#REF!,"Lấy",#REF!,AM$2,#REF!,AM$3,#REF!,AM$1,#REF!,$L151)</f>
        <v>#REF!</v>
      </c>
      <c r="AN151" s="333" t="e">
        <f>SUMIFS(#REF!,#REF!,AN$2,#REF!,AN$3,#REF!,$L151,#REF!,AN$1)
+SUMIFS(#REF!,#REF!,AN$2,#REF!,AN$3,#REF!,$L151,#REF!,AN$1)
+SUMIFS(#REF!,#REF!,"Lấy",#REF!,AN$2,#REF!,AN$3,#REF!,AN$1,#REF!,$L151)</f>
        <v>#REF!</v>
      </c>
      <c r="AO151" s="333" t="e">
        <f>SUMIFS(#REF!,#REF!,AO$2,#REF!,AO$3,#REF!,$L151,#REF!,AO$1)
+SUMIFS(#REF!,#REF!,AO$2,#REF!,AO$3,#REF!,$L151,#REF!,AO$1)
+SUMIFS(#REF!,#REF!,"Lấy",#REF!,AO$2,#REF!,AO$3,#REF!,AO$1,#REF!,$L151)</f>
        <v>#REF!</v>
      </c>
      <c r="AP151" s="333" t="e">
        <f>SUMIFS(#REF!,#REF!,AP$2,#REF!,AP$3,#REF!,$L151,#REF!,AP$1)
+SUMIFS(#REF!,#REF!,AP$2,#REF!,AP$3,#REF!,$L151,#REF!,AP$1)
+SUMIFS(#REF!,#REF!,"Lấy",#REF!,AP$2,#REF!,AP$3,#REF!,AP$1,#REF!,$L151)</f>
        <v>#REF!</v>
      </c>
      <c r="AQ151" s="333" t="e">
        <f>SUMIFS(#REF!,#REF!,AQ$2,#REF!,AQ$3,#REF!,$L151,#REF!,AQ$1)
+SUMIFS(#REF!,#REF!,AQ$2,#REF!,AQ$3,#REF!,$L151,#REF!,AQ$1)
+SUMIFS(#REF!,#REF!,"Lấy",#REF!,AQ$2,#REF!,AQ$3,#REF!,AQ$1,#REF!,$L151)</f>
        <v>#REF!</v>
      </c>
      <c r="AR151" s="334" t="e">
        <f t="shared" si="17"/>
        <v>#REF!</v>
      </c>
      <c r="AT151" s="333" t="e">
        <f>SUMIFS(#REF!,#REF!,AT$2,#REF!,AT$3,#REF!,$L151,#REF!,AT$1)
+SUMIFS(#REF!,#REF!,AT$2,#REF!,AT$3,#REF!,$L151,#REF!,AT$1)
+SUMIFS(#REF!,#REF!,"Lấy",#REF!,AT$2,#REF!,AT$3,#REF!,AT$1,#REF!,$L151)</f>
        <v>#REF!</v>
      </c>
      <c r="AU151" s="333" t="e">
        <f>SUMIFS(#REF!,#REF!,AU$2,#REF!,AU$3,#REF!,$L151,#REF!,AU$1)
+SUMIFS(#REF!,#REF!,AU$2,#REF!,AU$3,#REF!,$L151,#REF!,AU$1)
+SUMIFS(#REF!,#REF!,"Lấy",#REF!,AU$2,#REF!,AU$3,#REF!,AU$1,#REF!,$L151)</f>
        <v>#REF!</v>
      </c>
      <c r="AV151" s="333" t="e">
        <f>SUMIFS(#REF!,#REF!,AV$2,#REF!,AV$3,#REF!,$L151,#REF!,AV$1)
+SUMIFS(#REF!,#REF!,AV$2,#REF!,AV$3,#REF!,$L151,#REF!,AV$1)
+SUMIFS(#REF!,#REF!,"Lấy",#REF!,AV$2,#REF!,AV$3,#REF!,AV$1,#REF!,$L151)</f>
        <v>#REF!</v>
      </c>
      <c r="AW151" s="333" t="e">
        <f>SUMIFS(#REF!,#REF!,AW$2,#REF!,AW$3,#REF!,$L151,#REF!,AW$1)
+SUMIFS(#REF!,#REF!,AW$2,#REF!,AW$3,#REF!,$L151,#REF!,AW$1)
+SUMIFS(#REF!,#REF!,"Lấy",#REF!,AW$2,#REF!,AW$3,#REF!,AW$1,#REF!,$L151)</f>
        <v>#REF!</v>
      </c>
      <c r="AX151" s="333" t="e">
        <f>SUMIFS(#REF!,#REF!,AX$2,#REF!,AX$3,#REF!,$L151,#REF!,AX$1)
+SUMIFS(#REF!,#REF!,AX$2,#REF!,AX$3,#REF!,$L151,#REF!,AX$1)
+SUMIFS(#REF!,#REF!,"Lấy",#REF!,AX$2,#REF!,AX$3,#REF!,AX$1,#REF!,$L151)</f>
        <v>#REF!</v>
      </c>
      <c r="AY151" s="333" t="e">
        <f>SUMIFS(#REF!,#REF!,AY$2,#REF!,AY$3,#REF!,$L151,#REF!,AY$1)
+SUMIFS(#REF!,#REF!,AY$2,#REF!,AY$3,#REF!,$L151,#REF!,AY$1)
+SUMIFS(#REF!,#REF!,"Lấy",#REF!,AY$2,#REF!,AY$3,#REF!,AY$1,#REF!,$L151)</f>
        <v>#REF!</v>
      </c>
      <c r="AZ151" s="333" t="e">
        <f>SUMIFS(#REF!,#REF!,AZ$2,#REF!,AZ$3,#REF!,$L151,#REF!,AZ$1)
+SUMIFS(#REF!,#REF!,AZ$2,#REF!,AZ$3,#REF!,$L151,#REF!,AZ$1)
+SUMIFS(#REF!,#REF!,"Lấy",#REF!,AZ$2,#REF!,AZ$3,#REF!,AZ$1,#REF!,$L151)</f>
        <v>#REF!</v>
      </c>
      <c r="BA151" s="333" t="e">
        <f>SUMIFS(#REF!,#REF!,BA$2,#REF!,BA$3,#REF!,$L151,#REF!,BA$1)
+SUMIFS(#REF!,#REF!,BA$2,#REF!,BA$3,#REF!,$L151,#REF!,BA$1)
+SUMIFS(#REF!,#REF!,"Lấy",#REF!,BA$2,#REF!,BA$3,#REF!,BA$1,#REF!,$L151)</f>
        <v>#REF!</v>
      </c>
      <c r="BB151" s="333" t="e">
        <f>SUMIFS(#REF!,#REF!,BB$2,#REF!,BB$3,#REF!,$L151,#REF!,BB$1)
+SUMIFS(#REF!,#REF!,BB$2,#REF!,BB$3,#REF!,$L151,#REF!,BB$1)
+SUMIFS(#REF!,#REF!,"Lấy",#REF!,BB$2,#REF!,BB$3,#REF!,BB$1,#REF!,$L151)</f>
        <v>#REF!</v>
      </c>
      <c r="BC151" s="333" t="e">
        <f>SUMIFS(#REF!,#REF!,BC$2,#REF!,BC$3,#REF!,$L151,#REF!,BC$1)
+SUMIFS(#REF!,#REF!,BC$2,#REF!,BC$3,#REF!,$L151,#REF!,BC$1)
+SUMIFS(#REF!,#REF!,"Lấy",#REF!,BC$2,#REF!,BC$3,#REF!,BC$1,#REF!,$L151)</f>
        <v>#REF!</v>
      </c>
      <c r="BD151" s="333" t="e">
        <f>SUMIFS(#REF!,#REF!,BD$2,#REF!,BD$3,#REF!,$L151,#REF!,BD$1)
+SUMIFS(#REF!,#REF!,BD$2,#REF!,BD$3,#REF!,$L151,#REF!,BD$1)
+SUMIFS(#REF!,#REF!,"Lấy",#REF!,BD$2,#REF!,BD$3,#REF!,BD$1,#REF!,$L151)</f>
        <v>#REF!</v>
      </c>
      <c r="BE151" s="333" t="e">
        <f>SUMIFS(#REF!,#REF!,BE$2,#REF!,BE$3,#REF!,$L151,#REF!,BE$1)
+SUMIFS(#REF!,#REF!,BE$2,#REF!,BE$3,#REF!,$L151,#REF!,BE$1)
+SUMIFS(#REF!,#REF!,"Lấy",#REF!,BE$2,#REF!,BE$3,#REF!,BE$1,#REF!,$L151)</f>
        <v>#REF!</v>
      </c>
      <c r="BF151" s="334" t="e">
        <f t="shared" si="18"/>
        <v>#REF!</v>
      </c>
      <c r="BH151" s="333" t="e">
        <f>SUMIFS(#REF!,#REF!,BH$2,#REF!,BH$3,#REF!,$L151,#REF!,BH$1)
+SUMIFS(#REF!,#REF!,BH$2,#REF!,BH$3,#REF!,$L151,#REF!,BH$1)
+SUMIFS(#REF!,#REF!,"Lấy",#REF!,BH$2,#REF!,BH$3,#REF!,BH$1,#REF!,$L151)</f>
        <v>#REF!</v>
      </c>
      <c r="BI151" s="333" t="e">
        <f>SUMIFS(#REF!,#REF!,BI$2,#REF!,BI$3,#REF!,$L151,#REF!,BI$1)
+SUMIFS(#REF!,#REF!,BI$2,#REF!,BI$3,#REF!,$L151,#REF!,BI$1)
+SUMIFS(#REF!,#REF!,"Lấy",#REF!,BI$2,#REF!,BI$3,#REF!,BI$1,#REF!,$L151)</f>
        <v>#REF!</v>
      </c>
      <c r="BJ151" s="333" t="e">
        <f>SUMIFS(#REF!,#REF!,BJ$2,#REF!,BJ$3,#REF!,$L151,#REF!,BJ$1)
+SUMIFS(#REF!,#REF!,BJ$2,#REF!,BJ$3,#REF!,$L151,#REF!,BJ$1)
+SUMIFS(#REF!,#REF!,"Lấy",#REF!,BJ$2,#REF!,BJ$3,#REF!,BJ$1,#REF!,$L151)</f>
        <v>#REF!</v>
      </c>
      <c r="BK151" s="333" t="e">
        <f>SUMIFS(#REF!,#REF!,BK$2,#REF!,BK$3,#REF!,$L151,#REF!,BK$1)
+SUMIFS(#REF!,#REF!,BK$2,#REF!,BK$3,#REF!,$L151,#REF!,BK$1)
+SUMIFS(#REF!,#REF!,"Lấy",#REF!,BK$2,#REF!,BK$3,#REF!,BK$1,#REF!,$L151)</f>
        <v>#REF!</v>
      </c>
      <c r="BL151" s="333" t="e">
        <f>SUMIFS(#REF!,#REF!,BL$2,#REF!,BL$3,#REF!,$L151,#REF!,BL$1)
+SUMIFS(#REF!,#REF!,BL$2,#REF!,BL$3,#REF!,$L151,#REF!,BL$1)
+SUMIFS(#REF!,#REF!,"Lấy",#REF!,BL$2,#REF!,BL$3,#REF!,BL$1,#REF!,$L151)</f>
        <v>#REF!</v>
      </c>
      <c r="BM151" s="333" t="e">
        <f>SUMIFS(#REF!,#REF!,BM$2,#REF!,BM$3,#REF!,$L151,#REF!,BM$1)
+SUMIFS(#REF!,#REF!,BM$2,#REF!,BM$3,#REF!,$L151,#REF!,BM$1)
+SUMIFS(#REF!,#REF!,"Lấy",#REF!,BM$2,#REF!,BM$3,#REF!,BM$1,#REF!,$L151)</f>
        <v>#REF!</v>
      </c>
      <c r="BN151" s="333" t="e">
        <f>SUMIFS(#REF!,#REF!,BN$2,#REF!,BN$3,#REF!,$L151,#REF!,BN$1)
+SUMIFS(#REF!,#REF!,BN$2,#REF!,BN$3,#REF!,$L151,#REF!,BN$1)
+SUMIFS(#REF!,#REF!,"Lấy",#REF!,BN$2,#REF!,BN$3,#REF!,BN$1,#REF!,$L151)</f>
        <v>#REF!</v>
      </c>
      <c r="BO151" s="333" t="e">
        <f>SUMIFS(#REF!,#REF!,BO$2,#REF!,BO$3,#REF!,$L151,#REF!,BO$1)
+SUMIFS(#REF!,#REF!,BO$2,#REF!,BO$3,#REF!,$L151,#REF!,BO$1)
+SUMIFS(#REF!,#REF!,"Lấy",#REF!,BO$2,#REF!,BO$3,#REF!,BO$1,#REF!,$L151)</f>
        <v>#REF!</v>
      </c>
      <c r="BP151" s="333" t="e">
        <f>SUMIFS(#REF!,#REF!,BP$2,#REF!,BP$3,#REF!,$L151,#REF!,BP$1)
+SUMIFS(#REF!,#REF!,BP$2,#REF!,BP$3,#REF!,$L151,#REF!,BP$1)
+SUMIFS(#REF!,#REF!,"Lấy",#REF!,BP$2,#REF!,BP$3,#REF!,BP$1,#REF!,$L151)</f>
        <v>#REF!</v>
      </c>
      <c r="BQ151" s="333" t="e">
        <f>SUMIFS(#REF!,#REF!,BQ$2,#REF!,BQ$3,#REF!,$L151,#REF!,BQ$1)
+SUMIFS(#REF!,#REF!,BQ$2,#REF!,BQ$3,#REF!,$L151,#REF!,BQ$1)
+SUMIFS(#REF!,#REF!,"Lấy",#REF!,BQ$2,#REF!,BQ$3,#REF!,BQ$1,#REF!,$L151)</f>
        <v>#REF!</v>
      </c>
      <c r="BR151" s="333" t="e">
        <f>SUMIFS(#REF!,#REF!,BR$2,#REF!,BR$3,#REF!,$L151,#REF!,BR$1)
+SUMIFS(#REF!,#REF!,BR$2,#REF!,BR$3,#REF!,$L151,#REF!,BR$1)
+SUMIFS(#REF!,#REF!,"Lấy",#REF!,BR$2,#REF!,BR$3,#REF!,BR$1,#REF!,$L151)</f>
        <v>#REF!</v>
      </c>
      <c r="BS151" s="333" t="e">
        <f>SUMIFS(#REF!,#REF!,BS$2,#REF!,BS$3,#REF!,$L151,#REF!,BS$1)
+SUMIFS(#REF!,#REF!,BS$2,#REF!,BS$3,#REF!,$L151,#REF!,BS$1)
+SUMIFS(#REF!,#REF!,"Lấy",#REF!,BS$2,#REF!,BS$3,#REF!,BS$1,#REF!,$L151)</f>
        <v>#REF!</v>
      </c>
      <c r="BT151" s="334" t="e">
        <f t="shared" si="19"/>
        <v>#REF!</v>
      </c>
      <c r="BV151" s="331">
        <v>0</v>
      </c>
      <c r="BW151" s="331">
        <v>0</v>
      </c>
      <c r="BX151" s="331">
        <v>0</v>
      </c>
      <c r="BY151" s="331">
        <v>0</v>
      </c>
      <c r="BZ151" s="331">
        <v>0</v>
      </c>
      <c r="CA151" s="331">
        <v>0</v>
      </c>
      <c r="CB151" s="331">
        <v>0</v>
      </c>
      <c r="CC151" s="331">
        <v>0</v>
      </c>
      <c r="CD151" s="331">
        <v>0</v>
      </c>
      <c r="CE151" s="331">
        <v>0</v>
      </c>
      <c r="CF151" s="331">
        <v>0</v>
      </c>
      <c r="CG151" s="331">
        <v>0</v>
      </c>
      <c r="CH151" s="334">
        <f t="shared" si="20"/>
        <v>0</v>
      </c>
      <c r="CI151" s="377">
        <f t="shared" si="21"/>
        <v>0</v>
      </c>
      <c r="CJ151" s="331">
        <v>0</v>
      </c>
      <c r="CK151" s="331">
        <v>0</v>
      </c>
      <c r="CL151" s="331">
        <v>0</v>
      </c>
      <c r="CM151" s="331">
        <v>0</v>
      </c>
      <c r="CN151" s="331">
        <v>0</v>
      </c>
      <c r="CO151" s="333"/>
      <c r="CP151" s="333"/>
      <c r="CQ151" s="333"/>
      <c r="CR151" s="333"/>
      <c r="CS151" s="333"/>
      <c r="CT151" s="333"/>
      <c r="CU151" s="333"/>
      <c r="CV151" s="334">
        <f t="shared" si="22"/>
        <v>0</v>
      </c>
      <c r="CX151" s="1033"/>
    </row>
    <row r="152" spans="1:102" ht="27.6" x14ac:dyDescent="0.25">
      <c r="B152" s="172">
        <f>IF(C152=0,"",MAX($B$7:B151)+1)</f>
        <v>144</v>
      </c>
      <c r="C152" s="230" t="s">
        <v>841</v>
      </c>
      <c r="D152" s="231"/>
      <c r="E152" s="231" t="s">
        <v>348</v>
      </c>
      <c r="F152" s="230" t="s">
        <v>927</v>
      </c>
      <c r="G152" s="231" t="s">
        <v>805</v>
      </c>
      <c r="H152" s="179"/>
      <c r="I152" s="179">
        <v>61</v>
      </c>
      <c r="J152" s="198" t="s">
        <v>348</v>
      </c>
      <c r="K152" s="222" t="s">
        <v>226</v>
      </c>
      <c r="L152" s="1048" t="s">
        <v>596</v>
      </c>
      <c r="M152" s="1042" t="s">
        <v>2258</v>
      </c>
      <c r="N152" s="1039"/>
      <c r="O152" s="1039" t="s">
        <v>841</v>
      </c>
      <c r="P152" s="1" t="b">
        <v>0</v>
      </c>
      <c r="R152" s="333" t="e">
        <f>SUMIFS(#REF!,#REF!,R$2,#REF!,R$3,#REF!,$L152,#REF!,R$1)
+SUMIFS(#REF!,#REF!,R$2,#REF!,R$3,#REF!,$L152,#REF!,R$1)
+SUMIFS(#REF!,#REF!,"Lấy",#REF!,R$2,#REF!,R$3,#REF!,R$1,#REF!,$L152)</f>
        <v>#REF!</v>
      </c>
      <c r="S152" s="333" t="e">
        <f>SUMIFS(#REF!,#REF!,S$2,#REF!,S$3,#REF!,$L152,#REF!,S$1)
+SUMIFS(#REF!,#REF!,S$2,#REF!,S$3,#REF!,$L152,#REF!,S$1)
+SUMIFS(#REF!,#REF!,"Lấy",#REF!,S$2,#REF!,S$3,#REF!,S$1,#REF!,$L152)</f>
        <v>#REF!</v>
      </c>
      <c r="T152" s="333" t="e">
        <f>SUMIFS(#REF!,#REF!,T$2,#REF!,T$3,#REF!,$L152,#REF!,T$1)
+SUMIFS(#REF!,#REF!,T$2,#REF!,T$3,#REF!,$L152,#REF!,T$1)
+SUMIFS(#REF!,#REF!,"Lấy",#REF!,T$2,#REF!,T$3,#REF!,T$1,#REF!,$L152)</f>
        <v>#REF!</v>
      </c>
      <c r="U152" s="333" t="e">
        <f>SUMIFS(#REF!,#REF!,U$2,#REF!,U$3,#REF!,$L152,#REF!,U$1)
+SUMIFS(#REF!,#REF!,U$2,#REF!,U$3,#REF!,$L152,#REF!,U$1)
+SUMIFS(#REF!,#REF!,"Lấy",#REF!,U$2,#REF!,U$3,#REF!,U$1,#REF!,$L152)</f>
        <v>#REF!</v>
      </c>
      <c r="V152" s="333" t="e">
        <f>SUMIFS(#REF!,#REF!,V$2,#REF!,V$3,#REF!,$L152,#REF!,V$1)
+SUMIFS(#REF!,#REF!,V$2,#REF!,V$3,#REF!,$L152,#REF!,V$1)
+SUMIFS(#REF!,#REF!,"Lấy",#REF!,V$2,#REF!,V$3,#REF!,V$1,#REF!,$L152)</f>
        <v>#REF!</v>
      </c>
      <c r="W152" s="333" t="e">
        <f>SUMIFS(#REF!,#REF!,W$2,#REF!,W$3,#REF!,$L152,#REF!,W$1)
+SUMIFS(#REF!,#REF!,W$2,#REF!,W$3,#REF!,$L152,#REF!,W$1)
+SUMIFS(#REF!,#REF!,"Lấy",#REF!,W$2,#REF!,W$3,#REF!,W$1,#REF!,$L152)</f>
        <v>#REF!</v>
      </c>
      <c r="X152" s="333" t="e">
        <f>SUMIFS(#REF!,#REF!,X$2,#REF!,X$3,#REF!,$L152,#REF!,X$1)
+SUMIFS(#REF!,#REF!,X$2,#REF!,X$3,#REF!,$L152,#REF!,X$1)
+SUMIFS(#REF!,#REF!,"Lấy",#REF!,X$2,#REF!,X$3,#REF!,X$1,#REF!,$L152)</f>
        <v>#REF!</v>
      </c>
      <c r="Y152" s="333" t="e">
        <f>SUMIFS(#REF!,#REF!,Y$2,#REF!,Y$3,#REF!,$L152,#REF!,Y$1)
+SUMIFS(#REF!,#REF!,Y$2,#REF!,Y$3,#REF!,$L152,#REF!,Y$1)
+SUMIFS(#REF!,#REF!,"Lấy",#REF!,Y$2,#REF!,Y$3,#REF!,Y$1,#REF!,$L152)</f>
        <v>#REF!</v>
      </c>
      <c r="Z152" s="333" t="e">
        <f>SUMIFS(#REF!,#REF!,Z$2,#REF!,Z$3,#REF!,$L152,#REF!,Z$1)
+SUMIFS(#REF!,#REF!,Z$2,#REF!,Z$3,#REF!,$L152,#REF!,Z$1)
+SUMIFS(#REF!,#REF!,"Lấy",#REF!,Z$2,#REF!,Z$3,#REF!,Z$1,#REF!,$L152)</f>
        <v>#REF!</v>
      </c>
      <c r="AA152" s="333" t="e">
        <f>SUMIFS(#REF!,#REF!,AA$2,#REF!,AA$3,#REF!,$L152,#REF!,AA$1)
+SUMIFS(#REF!,#REF!,AA$2,#REF!,AA$3,#REF!,$L152,#REF!,AA$1)
+SUMIFS(#REF!,#REF!,"Lấy",#REF!,AA$2,#REF!,AA$3,#REF!,AA$1,#REF!,$L152)</f>
        <v>#REF!</v>
      </c>
      <c r="AB152" s="333" t="e">
        <f>SUMIFS(#REF!,#REF!,AB$2,#REF!,AB$3,#REF!,$L152,#REF!,AB$1)
+SUMIFS(#REF!,#REF!,AB$2,#REF!,AB$3,#REF!,$L152,#REF!,AB$1)
+SUMIFS(#REF!,#REF!,"Lấy",#REF!,AB$2,#REF!,AB$3,#REF!,AB$1,#REF!,$L152)</f>
        <v>#REF!</v>
      </c>
      <c r="AC152" s="333" t="e">
        <f>SUMIFS(#REF!,#REF!,AC$2,#REF!,AC$3,#REF!,$L152,#REF!,AC$1)
+SUMIFS(#REF!,#REF!,AC$2,#REF!,AC$3,#REF!,$L152,#REF!,AC$1)
+SUMIFS(#REF!,#REF!,"Lấy",#REF!,AC$2,#REF!,AC$3,#REF!,AC$1,#REF!,$L152)</f>
        <v>#REF!</v>
      </c>
      <c r="AD152" s="334" t="e">
        <f t="shared" si="16"/>
        <v>#REF!</v>
      </c>
      <c r="AF152" s="333" t="e">
        <f>SUMIFS(#REF!,#REF!,AF$2,#REF!,AF$3,#REF!,$L152,#REF!,AF$1)
+SUMIFS(#REF!,#REF!,AF$2,#REF!,AF$3,#REF!,$L152,#REF!,AF$1)
+SUMIFS(#REF!,#REF!,"Lấy",#REF!,AF$2,#REF!,AF$3,#REF!,AF$1,#REF!,$L152)</f>
        <v>#REF!</v>
      </c>
      <c r="AG152" s="333" t="e">
        <f>SUMIFS(#REF!,#REF!,AG$2,#REF!,AG$3,#REF!,$L152,#REF!,AG$1)
+SUMIFS(#REF!,#REF!,AG$2,#REF!,AG$3,#REF!,$L152,#REF!,AG$1)
+SUMIFS(#REF!,#REF!,"Lấy",#REF!,AG$2,#REF!,AG$3,#REF!,AG$1,#REF!,$L152)</f>
        <v>#REF!</v>
      </c>
      <c r="AH152" s="333" t="e">
        <f>SUMIFS(#REF!,#REF!,AH$2,#REF!,AH$3,#REF!,$L152,#REF!,AH$1)
+SUMIFS(#REF!,#REF!,AH$2,#REF!,AH$3,#REF!,$L152,#REF!,AH$1)
+SUMIFS(#REF!,#REF!,"Lấy",#REF!,AH$2,#REF!,AH$3,#REF!,AH$1,#REF!,$L152)</f>
        <v>#REF!</v>
      </c>
      <c r="AI152" s="333" t="e">
        <f>SUMIFS(#REF!,#REF!,AI$2,#REF!,AI$3,#REF!,$L152,#REF!,AI$1)
+SUMIFS(#REF!,#REF!,AI$2,#REF!,AI$3,#REF!,$L152,#REF!,AI$1)
+SUMIFS(#REF!,#REF!,"Lấy",#REF!,AI$2,#REF!,AI$3,#REF!,AI$1,#REF!,$L152)</f>
        <v>#REF!</v>
      </c>
      <c r="AJ152" s="333" t="e">
        <f>SUMIFS(#REF!,#REF!,AJ$2,#REF!,AJ$3,#REF!,$L152,#REF!,AJ$1)
+SUMIFS(#REF!,#REF!,AJ$2,#REF!,AJ$3,#REF!,$L152,#REF!,AJ$1)
+SUMIFS(#REF!,#REF!,"Lấy",#REF!,AJ$2,#REF!,AJ$3,#REF!,AJ$1,#REF!,$L152)</f>
        <v>#REF!</v>
      </c>
      <c r="AK152" s="333" t="e">
        <f>SUMIFS(#REF!,#REF!,AK$2,#REF!,AK$3,#REF!,$L152,#REF!,AK$1)
+SUMIFS(#REF!,#REF!,AK$2,#REF!,AK$3,#REF!,$L152,#REF!,AK$1)
+SUMIFS(#REF!,#REF!,"Lấy",#REF!,AK$2,#REF!,AK$3,#REF!,AK$1,#REF!,$L152)</f>
        <v>#REF!</v>
      </c>
      <c r="AL152" s="333" t="e">
        <f>SUMIFS(#REF!,#REF!,AL$2,#REF!,AL$3,#REF!,$L152,#REF!,AL$1)
+SUMIFS(#REF!,#REF!,AL$2,#REF!,AL$3,#REF!,$L152,#REF!,AL$1)
+SUMIFS(#REF!,#REF!,"Lấy",#REF!,AL$2,#REF!,AL$3,#REF!,AL$1,#REF!,$L152)</f>
        <v>#REF!</v>
      </c>
      <c r="AM152" s="333" t="e">
        <f>SUMIFS(#REF!,#REF!,AM$2,#REF!,AM$3,#REF!,$L152,#REF!,AM$1)
+SUMIFS(#REF!,#REF!,AM$2,#REF!,AM$3,#REF!,$L152,#REF!,AM$1)
+SUMIFS(#REF!,#REF!,"Lấy",#REF!,AM$2,#REF!,AM$3,#REF!,AM$1,#REF!,$L152)</f>
        <v>#REF!</v>
      </c>
      <c r="AN152" s="333" t="e">
        <f>SUMIFS(#REF!,#REF!,AN$2,#REF!,AN$3,#REF!,$L152,#REF!,AN$1)
+SUMIFS(#REF!,#REF!,AN$2,#REF!,AN$3,#REF!,$L152,#REF!,AN$1)
+SUMIFS(#REF!,#REF!,"Lấy",#REF!,AN$2,#REF!,AN$3,#REF!,AN$1,#REF!,$L152)</f>
        <v>#REF!</v>
      </c>
      <c r="AO152" s="333" t="e">
        <f>SUMIFS(#REF!,#REF!,AO$2,#REF!,AO$3,#REF!,$L152,#REF!,AO$1)
+SUMIFS(#REF!,#REF!,AO$2,#REF!,AO$3,#REF!,$L152,#REF!,AO$1)
+SUMIFS(#REF!,#REF!,"Lấy",#REF!,AO$2,#REF!,AO$3,#REF!,AO$1,#REF!,$L152)</f>
        <v>#REF!</v>
      </c>
      <c r="AP152" s="333" t="e">
        <f>SUMIFS(#REF!,#REF!,AP$2,#REF!,AP$3,#REF!,$L152,#REF!,AP$1)
+SUMIFS(#REF!,#REF!,AP$2,#REF!,AP$3,#REF!,$L152,#REF!,AP$1)
+SUMIFS(#REF!,#REF!,"Lấy",#REF!,AP$2,#REF!,AP$3,#REF!,AP$1,#REF!,$L152)</f>
        <v>#REF!</v>
      </c>
      <c r="AQ152" s="333" t="e">
        <f>SUMIFS(#REF!,#REF!,AQ$2,#REF!,AQ$3,#REF!,$L152,#REF!,AQ$1)
+SUMIFS(#REF!,#REF!,AQ$2,#REF!,AQ$3,#REF!,$L152,#REF!,AQ$1)
+SUMIFS(#REF!,#REF!,"Lấy",#REF!,AQ$2,#REF!,AQ$3,#REF!,AQ$1,#REF!,$L152)</f>
        <v>#REF!</v>
      </c>
      <c r="AR152" s="334" t="e">
        <f t="shared" si="17"/>
        <v>#REF!</v>
      </c>
      <c r="AT152" s="333" t="e">
        <f>SUMIFS(#REF!,#REF!,AT$2,#REF!,AT$3,#REF!,$L152,#REF!,AT$1)
+SUMIFS(#REF!,#REF!,AT$2,#REF!,AT$3,#REF!,$L152,#REF!,AT$1)
+SUMIFS(#REF!,#REF!,"Lấy",#REF!,AT$2,#REF!,AT$3,#REF!,AT$1,#REF!,$L152)</f>
        <v>#REF!</v>
      </c>
      <c r="AU152" s="333" t="e">
        <f>SUMIFS(#REF!,#REF!,AU$2,#REF!,AU$3,#REF!,$L152,#REF!,AU$1)
+SUMIFS(#REF!,#REF!,AU$2,#REF!,AU$3,#REF!,$L152,#REF!,AU$1)
+SUMIFS(#REF!,#REF!,"Lấy",#REF!,AU$2,#REF!,AU$3,#REF!,AU$1,#REF!,$L152)</f>
        <v>#REF!</v>
      </c>
      <c r="AV152" s="333" t="e">
        <f>SUMIFS(#REF!,#REF!,AV$2,#REF!,AV$3,#REF!,$L152,#REF!,AV$1)
+SUMIFS(#REF!,#REF!,AV$2,#REF!,AV$3,#REF!,$L152,#REF!,AV$1)
+SUMIFS(#REF!,#REF!,"Lấy",#REF!,AV$2,#REF!,AV$3,#REF!,AV$1,#REF!,$L152)</f>
        <v>#REF!</v>
      </c>
      <c r="AW152" s="333" t="e">
        <f>SUMIFS(#REF!,#REF!,AW$2,#REF!,AW$3,#REF!,$L152,#REF!,AW$1)
+SUMIFS(#REF!,#REF!,AW$2,#REF!,AW$3,#REF!,$L152,#REF!,AW$1)
+SUMIFS(#REF!,#REF!,"Lấy",#REF!,AW$2,#REF!,AW$3,#REF!,AW$1,#REF!,$L152)</f>
        <v>#REF!</v>
      </c>
      <c r="AX152" s="333" t="e">
        <f>SUMIFS(#REF!,#REF!,AX$2,#REF!,AX$3,#REF!,$L152,#REF!,AX$1)
+SUMIFS(#REF!,#REF!,AX$2,#REF!,AX$3,#REF!,$L152,#REF!,AX$1)
+SUMIFS(#REF!,#REF!,"Lấy",#REF!,AX$2,#REF!,AX$3,#REF!,AX$1,#REF!,$L152)</f>
        <v>#REF!</v>
      </c>
      <c r="AY152" s="333" t="e">
        <f>SUMIFS(#REF!,#REF!,AY$2,#REF!,AY$3,#REF!,$L152,#REF!,AY$1)
+SUMIFS(#REF!,#REF!,AY$2,#REF!,AY$3,#REF!,$L152,#REF!,AY$1)
+SUMIFS(#REF!,#REF!,"Lấy",#REF!,AY$2,#REF!,AY$3,#REF!,AY$1,#REF!,$L152)</f>
        <v>#REF!</v>
      </c>
      <c r="AZ152" s="333" t="e">
        <f>SUMIFS(#REF!,#REF!,AZ$2,#REF!,AZ$3,#REF!,$L152,#REF!,AZ$1)
+SUMIFS(#REF!,#REF!,AZ$2,#REF!,AZ$3,#REF!,$L152,#REF!,AZ$1)
+SUMIFS(#REF!,#REF!,"Lấy",#REF!,AZ$2,#REF!,AZ$3,#REF!,AZ$1,#REF!,$L152)</f>
        <v>#REF!</v>
      </c>
      <c r="BA152" s="333" t="e">
        <f>SUMIFS(#REF!,#REF!,BA$2,#REF!,BA$3,#REF!,$L152,#REF!,BA$1)
+SUMIFS(#REF!,#REF!,BA$2,#REF!,BA$3,#REF!,$L152,#REF!,BA$1)
+SUMIFS(#REF!,#REF!,"Lấy",#REF!,BA$2,#REF!,BA$3,#REF!,BA$1,#REF!,$L152)</f>
        <v>#REF!</v>
      </c>
      <c r="BB152" s="333" t="e">
        <f>SUMIFS(#REF!,#REF!,BB$2,#REF!,BB$3,#REF!,$L152,#REF!,BB$1)
+SUMIFS(#REF!,#REF!,BB$2,#REF!,BB$3,#REF!,$L152,#REF!,BB$1)
+SUMIFS(#REF!,#REF!,"Lấy",#REF!,BB$2,#REF!,BB$3,#REF!,BB$1,#REF!,$L152)</f>
        <v>#REF!</v>
      </c>
      <c r="BC152" s="333" t="e">
        <f>SUMIFS(#REF!,#REF!,BC$2,#REF!,BC$3,#REF!,$L152,#REF!,BC$1)
+SUMIFS(#REF!,#REF!,BC$2,#REF!,BC$3,#REF!,$L152,#REF!,BC$1)
+SUMIFS(#REF!,#REF!,"Lấy",#REF!,BC$2,#REF!,BC$3,#REF!,BC$1,#REF!,$L152)</f>
        <v>#REF!</v>
      </c>
      <c r="BD152" s="333" t="e">
        <f>SUMIFS(#REF!,#REF!,BD$2,#REF!,BD$3,#REF!,$L152,#REF!,BD$1)
+SUMIFS(#REF!,#REF!,BD$2,#REF!,BD$3,#REF!,$L152,#REF!,BD$1)
+SUMIFS(#REF!,#REF!,"Lấy",#REF!,BD$2,#REF!,BD$3,#REF!,BD$1,#REF!,$L152)</f>
        <v>#REF!</v>
      </c>
      <c r="BE152" s="333" t="e">
        <f>SUMIFS(#REF!,#REF!,BE$2,#REF!,BE$3,#REF!,$L152,#REF!,BE$1)
+SUMIFS(#REF!,#REF!,BE$2,#REF!,BE$3,#REF!,$L152,#REF!,BE$1)
+SUMIFS(#REF!,#REF!,"Lấy",#REF!,BE$2,#REF!,BE$3,#REF!,BE$1,#REF!,$L152)</f>
        <v>#REF!</v>
      </c>
      <c r="BF152" s="334" t="e">
        <f t="shared" si="18"/>
        <v>#REF!</v>
      </c>
      <c r="BH152" s="333" t="e">
        <f>SUMIFS(#REF!,#REF!,BH$2,#REF!,BH$3,#REF!,$L152,#REF!,BH$1)
+SUMIFS(#REF!,#REF!,BH$2,#REF!,BH$3,#REF!,$L152,#REF!,BH$1)
+SUMIFS(#REF!,#REF!,"Lấy",#REF!,BH$2,#REF!,BH$3,#REF!,BH$1,#REF!,$L152)</f>
        <v>#REF!</v>
      </c>
      <c r="BI152" s="333" t="e">
        <f>SUMIFS(#REF!,#REF!,BI$2,#REF!,BI$3,#REF!,$L152,#REF!,BI$1)
+SUMIFS(#REF!,#REF!,BI$2,#REF!,BI$3,#REF!,$L152,#REF!,BI$1)
+SUMIFS(#REF!,#REF!,"Lấy",#REF!,BI$2,#REF!,BI$3,#REF!,BI$1,#REF!,$L152)</f>
        <v>#REF!</v>
      </c>
      <c r="BJ152" s="333" t="e">
        <f>SUMIFS(#REF!,#REF!,BJ$2,#REF!,BJ$3,#REF!,$L152,#REF!,BJ$1)
+SUMIFS(#REF!,#REF!,BJ$2,#REF!,BJ$3,#REF!,$L152,#REF!,BJ$1)
+SUMIFS(#REF!,#REF!,"Lấy",#REF!,BJ$2,#REF!,BJ$3,#REF!,BJ$1,#REF!,$L152)</f>
        <v>#REF!</v>
      </c>
      <c r="BK152" s="333" t="e">
        <f>SUMIFS(#REF!,#REF!,BK$2,#REF!,BK$3,#REF!,$L152,#REF!,BK$1)
+SUMIFS(#REF!,#REF!,BK$2,#REF!,BK$3,#REF!,$L152,#REF!,BK$1)
+SUMIFS(#REF!,#REF!,"Lấy",#REF!,BK$2,#REF!,BK$3,#REF!,BK$1,#REF!,$L152)</f>
        <v>#REF!</v>
      </c>
      <c r="BL152" s="333" t="e">
        <f>SUMIFS(#REF!,#REF!,BL$2,#REF!,BL$3,#REF!,$L152,#REF!,BL$1)
+SUMIFS(#REF!,#REF!,BL$2,#REF!,BL$3,#REF!,$L152,#REF!,BL$1)
+SUMIFS(#REF!,#REF!,"Lấy",#REF!,BL$2,#REF!,BL$3,#REF!,BL$1,#REF!,$L152)</f>
        <v>#REF!</v>
      </c>
      <c r="BM152" s="333" t="e">
        <f>SUMIFS(#REF!,#REF!,BM$2,#REF!,BM$3,#REF!,$L152,#REF!,BM$1)
+SUMIFS(#REF!,#REF!,BM$2,#REF!,BM$3,#REF!,$L152,#REF!,BM$1)
+SUMIFS(#REF!,#REF!,"Lấy",#REF!,BM$2,#REF!,BM$3,#REF!,BM$1,#REF!,$L152)</f>
        <v>#REF!</v>
      </c>
      <c r="BN152" s="333" t="e">
        <f>SUMIFS(#REF!,#REF!,BN$2,#REF!,BN$3,#REF!,$L152,#REF!,BN$1)
+SUMIFS(#REF!,#REF!,BN$2,#REF!,BN$3,#REF!,$L152,#REF!,BN$1)
+SUMIFS(#REF!,#REF!,"Lấy",#REF!,BN$2,#REF!,BN$3,#REF!,BN$1,#REF!,$L152)</f>
        <v>#REF!</v>
      </c>
      <c r="BO152" s="333" t="e">
        <f>SUMIFS(#REF!,#REF!,BO$2,#REF!,BO$3,#REF!,$L152,#REF!,BO$1)
+SUMIFS(#REF!,#REF!,BO$2,#REF!,BO$3,#REF!,$L152,#REF!,BO$1)
+SUMIFS(#REF!,#REF!,"Lấy",#REF!,BO$2,#REF!,BO$3,#REF!,BO$1,#REF!,$L152)</f>
        <v>#REF!</v>
      </c>
      <c r="BP152" s="333" t="e">
        <f>SUMIFS(#REF!,#REF!,BP$2,#REF!,BP$3,#REF!,$L152,#REF!,BP$1)
+SUMIFS(#REF!,#REF!,BP$2,#REF!,BP$3,#REF!,$L152,#REF!,BP$1)
+SUMIFS(#REF!,#REF!,"Lấy",#REF!,BP$2,#REF!,BP$3,#REF!,BP$1,#REF!,$L152)</f>
        <v>#REF!</v>
      </c>
      <c r="BQ152" s="333" t="e">
        <f>SUMIFS(#REF!,#REF!,BQ$2,#REF!,BQ$3,#REF!,$L152,#REF!,BQ$1)
+SUMIFS(#REF!,#REF!,BQ$2,#REF!,BQ$3,#REF!,$L152,#REF!,BQ$1)
+SUMIFS(#REF!,#REF!,"Lấy",#REF!,BQ$2,#REF!,BQ$3,#REF!,BQ$1,#REF!,$L152)</f>
        <v>#REF!</v>
      </c>
      <c r="BR152" s="333" t="e">
        <f>SUMIFS(#REF!,#REF!,BR$2,#REF!,BR$3,#REF!,$L152,#REF!,BR$1)
+SUMIFS(#REF!,#REF!,BR$2,#REF!,BR$3,#REF!,$L152,#REF!,BR$1)
+SUMIFS(#REF!,#REF!,"Lấy",#REF!,BR$2,#REF!,BR$3,#REF!,BR$1,#REF!,$L152)</f>
        <v>#REF!</v>
      </c>
      <c r="BS152" s="333" t="e">
        <f>SUMIFS(#REF!,#REF!,BS$2,#REF!,BS$3,#REF!,$L152,#REF!,BS$1)
+SUMIFS(#REF!,#REF!,BS$2,#REF!,BS$3,#REF!,$L152,#REF!,BS$1)
+SUMIFS(#REF!,#REF!,"Lấy",#REF!,BS$2,#REF!,BS$3,#REF!,BS$1,#REF!,$L152)</f>
        <v>#REF!</v>
      </c>
      <c r="BT152" s="334" t="e">
        <f t="shared" si="19"/>
        <v>#REF!</v>
      </c>
      <c r="BV152" s="331">
        <v>0</v>
      </c>
      <c r="BW152" s="331">
        <v>0</v>
      </c>
      <c r="BX152" s="331">
        <v>0</v>
      </c>
      <c r="BY152" s="331">
        <v>192601388.8888889</v>
      </c>
      <c r="BZ152" s="331">
        <v>192601388.8888889</v>
      </c>
      <c r="CA152" s="331">
        <v>192601388.8888889</v>
      </c>
      <c r="CB152" s="331">
        <v>192601388.8888889</v>
      </c>
      <c r="CC152" s="331">
        <v>192601388.8888889</v>
      </c>
      <c r="CD152" s="331">
        <v>192601388.8888889</v>
      </c>
      <c r="CE152" s="331">
        <v>192601388.8888889</v>
      </c>
      <c r="CF152" s="331">
        <v>192601388.8888889</v>
      </c>
      <c r="CG152" s="331">
        <v>192601388.8888889</v>
      </c>
      <c r="CH152" s="334">
        <f t="shared" si="20"/>
        <v>1733412499.9999998</v>
      </c>
      <c r="CI152" s="377">
        <f t="shared" si="21"/>
        <v>-1</v>
      </c>
      <c r="CJ152" s="331">
        <v>0</v>
      </c>
      <c r="CK152" s="331">
        <v>0</v>
      </c>
      <c r="CL152" s="331">
        <v>0</v>
      </c>
      <c r="CM152" s="331">
        <v>0</v>
      </c>
      <c r="CN152" s="331">
        <v>0</v>
      </c>
      <c r="CO152" s="333"/>
      <c r="CP152" s="333"/>
      <c r="CQ152" s="333"/>
      <c r="CR152" s="333"/>
      <c r="CS152" s="333"/>
      <c r="CT152" s="333"/>
      <c r="CU152" s="333"/>
      <c r="CV152" s="334">
        <f t="shared" si="22"/>
        <v>0</v>
      </c>
      <c r="CX152" s="1033"/>
    </row>
    <row r="153" spans="1:102" ht="27.6" x14ac:dyDescent="0.25">
      <c r="B153" s="172">
        <f>IF(C153=0,"",MAX($B$7:B152)+1)</f>
        <v>145</v>
      </c>
      <c r="C153" s="21">
        <v>6417003601</v>
      </c>
      <c r="D153" s="9" t="str">
        <f>_xlfn.XLOOKUP(C153,'COA_DTGroup_Update 20260428'!$C$410:$C$854,'COA_DTGroup_Update 20260428'!$A$410:$A$854,"")</f>
        <v>Thuê xe vận chuyển Đội xe</v>
      </c>
      <c r="E153" s="9" t="s">
        <v>349</v>
      </c>
      <c r="F153" s="21" t="s">
        <v>928</v>
      </c>
      <c r="G153" s="171" t="s">
        <v>929</v>
      </c>
      <c r="H153" s="179">
        <f>VLOOKUP(C153,'COA_DTGroup_Update 20260428'!C:D,2,0)</f>
        <v>641</v>
      </c>
      <c r="I153" s="179">
        <v>62</v>
      </c>
      <c r="J153" s="198" t="s">
        <v>349</v>
      </c>
      <c r="K153" s="222" t="s">
        <v>226</v>
      </c>
      <c r="L153" s="1046" t="s">
        <v>547</v>
      </c>
      <c r="M153" s="1047" t="s">
        <v>2260</v>
      </c>
      <c r="N153" s="1039"/>
      <c r="O153" s="1039" t="s">
        <v>547</v>
      </c>
      <c r="P153" s="1" t="b">
        <v>1</v>
      </c>
      <c r="R153" s="333" t="e">
        <f>SUMIFS(#REF!,#REF!,R$2,#REF!,R$3,#REF!,$L153,#REF!,R$1)
+SUMIFS(#REF!,#REF!,R$2,#REF!,R$3,#REF!,$L153,#REF!,R$1)
+SUMIFS(#REF!,#REF!,"Lấy",#REF!,R$2,#REF!,R$3,#REF!,R$1,#REF!,$L153)</f>
        <v>#REF!</v>
      </c>
      <c r="S153" s="333" t="e">
        <f>SUMIFS(#REF!,#REF!,S$2,#REF!,S$3,#REF!,$L153,#REF!,S$1)
+SUMIFS(#REF!,#REF!,S$2,#REF!,S$3,#REF!,$L153,#REF!,S$1)
+SUMIFS(#REF!,#REF!,"Lấy",#REF!,S$2,#REF!,S$3,#REF!,S$1,#REF!,$L153)</f>
        <v>#REF!</v>
      </c>
      <c r="T153" s="333" t="e">
        <f>SUMIFS(#REF!,#REF!,T$2,#REF!,T$3,#REF!,$L153,#REF!,T$1)
+SUMIFS(#REF!,#REF!,T$2,#REF!,T$3,#REF!,$L153,#REF!,T$1)
+SUMIFS(#REF!,#REF!,"Lấy",#REF!,T$2,#REF!,T$3,#REF!,T$1,#REF!,$L153)</f>
        <v>#REF!</v>
      </c>
      <c r="U153" s="333" t="e">
        <f>SUMIFS(#REF!,#REF!,U$2,#REF!,U$3,#REF!,$L153,#REF!,U$1)
+SUMIFS(#REF!,#REF!,U$2,#REF!,U$3,#REF!,$L153,#REF!,U$1)
+SUMIFS(#REF!,#REF!,"Lấy",#REF!,U$2,#REF!,U$3,#REF!,U$1,#REF!,$L153)</f>
        <v>#REF!</v>
      </c>
      <c r="V153" s="333" t="e">
        <f>SUMIFS(#REF!,#REF!,V$2,#REF!,V$3,#REF!,$L153,#REF!,V$1)
+SUMIFS(#REF!,#REF!,V$2,#REF!,V$3,#REF!,$L153,#REF!,V$1)
+SUMIFS(#REF!,#REF!,"Lấy",#REF!,V$2,#REF!,V$3,#REF!,V$1,#REF!,$L153)</f>
        <v>#REF!</v>
      </c>
      <c r="W153" s="333" t="e">
        <f>SUMIFS(#REF!,#REF!,W$2,#REF!,W$3,#REF!,$L153,#REF!,W$1)
+SUMIFS(#REF!,#REF!,W$2,#REF!,W$3,#REF!,$L153,#REF!,W$1)
+SUMIFS(#REF!,#REF!,"Lấy",#REF!,W$2,#REF!,W$3,#REF!,W$1,#REF!,$L153)</f>
        <v>#REF!</v>
      </c>
      <c r="X153" s="333" t="e">
        <f>SUMIFS(#REF!,#REF!,X$2,#REF!,X$3,#REF!,$L153,#REF!,X$1)
+SUMIFS(#REF!,#REF!,X$2,#REF!,X$3,#REF!,$L153,#REF!,X$1)
+SUMIFS(#REF!,#REF!,"Lấy",#REF!,X$2,#REF!,X$3,#REF!,X$1,#REF!,$L153)</f>
        <v>#REF!</v>
      </c>
      <c r="Y153" s="333" t="e">
        <f>SUMIFS(#REF!,#REF!,Y$2,#REF!,Y$3,#REF!,$L153,#REF!,Y$1)
+SUMIFS(#REF!,#REF!,Y$2,#REF!,Y$3,#REF!,$L153,#REF!,Y$1)
+SUMIFS(#REF!,#REF!,"Lấy",#REF!,Y$2,#REF!,Y$3,#REF!,Y$1,#REF!,$L153)</f>
        <v>#REF!</v>
      </c>
      <c r="Z153" s="333" t="e">
        <f>SUMIFS(#REF!,#REF!,Z$2,#REF!,Z$3,#REF!,$L153,#REF!,Z$1)
+SUMIFS(#REF!,#REF!,Z$2,#REF!,Z$3,#REF!,$L153,#REF!,Z$1)
+SUMIFS(#REF!,#REF!,"Lấy",#REF!,Z$2,#REF!,Z$3,#REF!,Z$1,#REF!,$L153)</f>
        <v>#REF!</v>
      </c>
      <c r="AA153" s="333" t="e">
        <f>SUMIFS(#REF!,#REF!,AA$2,#REF!,AA$3,#REF!,$L153,#REF!,AA$1)
+SUMIFS(#REF!,#REF!,AA$2,#REF!,AA$3,#REF!,$L153,#REF!,AA$1)
+SUMIFS(#REF!,#REF!,"Lấy",#REF!,AA$2,#REF!,AA$3,#REF!,AA$1,#REF!,$L153)</f>
        <v>#REF!</v>
      </c>
      <c r="AB153" s="333" t="e">
        <f>SUMIFS(#REF!,#REF!,AB$2,#REF!,AB$3,#REF!,$L153,#REF!,AB$1)
+SUMIFS(#REF!,#REF!,AB$2,#REF!,AB$3,#REF!,$L153,#REF!,AB$1)
+SUMIFS(#REF!,#REF!,"Lấy",#REF!,AB$2,#REF!,AB$3,#REF!,AB$1,#REF!,$L153)</f>
        <v>#REF!</v>
      </c>
      <c r="AC153" s="333" t="e">
        <f>SUMIFS(#REF!,#REF!,AC$2,#REF!,AC$3,#REF!,$L153,#REF!,AC$1)
+SUMIFS(#REF!,#REF!,AC$2,#REF!,AC$3,#REF!,$L153,#REF!,AC$1)
+SUMIFS(#REF!,#REF!,"Lấy",#REF!,AC$2,#REF!,AC$3,#REF!,AC$1,#REF!,$L153)</f>
        <v>#REF!</v>
      </c>
      <c r="AD153" s="334" t="e">
        <f t="shared" si="16"/>
        <v>#REF!</v>
      </c>
      <c r="AF153" s="333" t="e">
        <f>SUMIFS(#REF!,#REF!,AF$2,#REF!,AF$3,#REF!,$L153,#REF!,AF$1)
+SUMIFS(#REF!,#REF!,AF$2,#REF!,AF$3,#REF!,$L153,#REF!,AF$1)
+SUMIFS(#REF!,#REF!,"Lấy",#REF!,AF$2,#REF!,AF$3,#REF!,AF$1,#REF!,$L153)</f>
        <v>#REF!</v>
      </c>
      <c r="AG153" s="333" t="e">
        <f>SUMIFS(#REF!,#REF!,AG$2,#REF!,AG$3,#REF!,$L153,#REF!,AG$1)
+SUMIFS(#REF!,#REF!,AG$2,#REF!,AG$3,#REF!,$L153,#REF!,AG$1)
+SUMIFS(#REF!,#REF!,"Lấy",#REF!,AG$2,#REF!,AG$3,#REF!,AG$1,#REF!,$L153)</f>
        <v>#REF!</v>
      </c>
      <c r="AH153" s="333" t="e">
        <f>SUMIFS(#REF!,#REF!,AH$2,#REF!,AH$3,#REF!,$L153,#REF!,AH$1)
+SUMIFS(#REF!,#REF!,AH$2,#REF!,AH$3,#REF!,$L153,#REF!,AH$1)
+SUMIFS(#REF!,#REF!,"Lấy",#REF!,AH$2,#REF!,AH$3,#REF!,AH$1,#REF!,$L153)</f>
        <v>#REF!</v>
      </c>
      <c r="AI153" s="333" t="e">
        <f>SUMIFS(#REF!,#REF!,AI$2,#REF!,AI$3,#REF!,$L153,#REF!,AI$1)
+SUMIFS(#REF!,#REF!,AI$2,#REF!,AI$3,#REF!,$L153,#REF!,AI$1)
+SUMIFS(#REF!,#REF!,"Lấy",#REF!,AI$2,#REF!,AI$3,#REF!,AI$1,#REF!,$L153)</f>
        <v>#REF!</v>
      </c>
      <c r="AJ153" s="333" t="e">
        <f>SUMIFS(#REF!,#REF!,AJ$2,#REF!,AJ$3,#REF!,$L153,#REF!,AJ$1)
+SUMIFS(#REF!,#REF!,AJ$2,#REF!,AJ$3,#REF!,$L153,#REF!,AJ$1)
+SUMIFS(#REF!,#REF!,"Lấy",#REF!,AJ$2,#REF!,AJ$3,#REF!,AJ$1,#REF!,$L153)</f>
        <v>#REF!</v>
      </c>
      <c r="AK153" s="333" t="e">
        <f>SUMIFS(#REF!,#REF!,AK$2,#REF!,AK$3,#REF!,$L153,#REF!,AK$1)
+SUMIFS(#REF!,#REF!,AK$2,#REF!,AK$3,#REF!,$L153,#REF!,AK$1)
+SUMIFS(#REF!,#REF!,"Lấy",#REF!,AK$2,#REF!,AK$3,#REF!,AK$1,#REF!,$L153)</f>
        <v>#REF!</v>
      </c>
      <c r="AL153" s="333" t="e">
        <f>SUMIFS(#REF!,#REF!,AL$2,#REF!,AL$3,#REF!,$L153,#REF!,AL$1)
+SUMIFS(#REF!,#REF!,AL$2,#REF!,AL$3,#REF!,$L153,#REF!,AL$1)
+SUMIFS(#REF!,#REF!,"Lấy",#REF!,AL$2,#REF!,AL$3,#REF!,AL$1,#REF!,$L153)</f>
        <v>#REF!</v>
      </c>
      <c r="AM153" s="333" t="e">
        <f>SUMIFS(#REF!,#REF!,AM$2,#REF!,AM$3,#REF!,$L153,#REF!,AM$1)
+SUMIFS(#REF!,#REF!,AM$2,#REF!,AM$3,#REF!,$L153,#REF!,AM$1)
+SUMIFS(#REF!,#REF!,"Lấy",#REF!,AM$2,#REF!,AM$3,#REF!,AM$1,#REF!,$L153)</f>
        <v>#REF!</v>
      </c>
      <c r="AN153" s="333" t="e">
        <f>SUMIFS(#REF!,#REF!,AN$2,#REF!,AN$3,#REF!,$L153,#REF!,AN$1)
+SUMIFS(#REF!,#REF!,AN$2,#REF!,AN$3,#REF!,$L153,#REF!,AN$1)
+SUMIFS(#REF!,#REF!,"Lấy",#REF!,AN$2,#REF!,AN$3,#REF!,AN$1,#REF!,$L153)</f>
        <v>#REF!</v>
      </c>
      <c r="AO153" s="333" t="e">
        <f>SUMIFS(#REF!,#REF!,AO$2,#REF!,AO$3,#REF!,$L153,#REF!,AO$1)
+SUMIFS(#REF!,#REF!,AO$2,#REF!,AO$3,#REF!,$L153,#REF!,AO$1)
+SUMIFS(#REF!,#REF!,"Lấy",#REF!,AO$2,#REF!,AO$3,#REF!,AO$1,#REF!,$L153)</f>
        <v>#REF!</v>
      </c>
      <c r="AP153" s="333" t="e">
        <f>SUMIFS(#REF!,#REF!,AP$2,#REF!,AP$3,#REF!,$L153,#REF!,AP$1)
+SUMIFS(#REF!,#REF!,AP$2,#REF!,AP$3,#REF!,$L153,#REF!,AP$1)
+SUMIFS(#REF!,#REF!,"Lấy",#REF!,AP$2,#REF!,AP$3,#REF!,AP$1,#REF!,$L153)</f>
        <v>#REF!</v>
      </c>
      <c r="AQ153" s="333" t="e">
        <f>SUMIFS(#REF!,#REF!,AQ$2,#REF!,AQ$3,#REF!,$L153,#REF!,AQ$1)
+SUMIFS(#REF!,#REF!,AQ$2,#REF!,AQ$3,#REF!,$L153,#REF!,AQ$1)
+SUMIFS(#REF!,#REF!,"Lấy",#REF!,AQ$2,#REF!,AQ$3,#REF!,AQ$1,#REF!,$L153)</f>
        <v>#REF!</v>
      </c>
      <c r="AR153" s="334" t="e">
        <f t="shared" si="17"/>
        <v>#REF!</v>
      </c>
      <c r="AT153" s="333" t="e">
        <f>SUMIFS(#REF!,#REF!,AT$2,#REF!,AT$3,#REF!,$L153,#REF!,AT$1)
+SUMIFS(#REF!,#REF!,AT$2,#REF!,AT$3,#REF!,$L153,#REF!,AT$1)
+SUMIFS(#REF!,#REF!,"Lấy",#REF!,AT$2,#REF!,AT$3,#REF!,AT$1,#REF!,$L153)</f>
        <v>#REF!</v>
      </c>
      <c r="AU153" s="333" t="e">
        <f>SUMIFS(#REF!,#REF!,AU$2,#REF!,AU$3,#REF!,$L153,#REF!,AU$1)
+SUMIFS(#REF!,#REF!,AU$2,#REF!,AU$3,#REF!,$L153,#REF!,AU$1)
+SUMIFS(#REF!,#REF!,"Lấy",#REF!,AU$2,#REF!,AU$3,#REF!,AU$1,#REF!,$L153)</f>
        <v>#REF!</v>
      </c>
      <c r="AV153" s="333" t="e">
        <f>SUMIFS(#REF!,#REF!,AV$2,#REF!,AV$3,#REF!,$L153,#REF!,AV$1)
+SUMIFS(#REF!,#REF!,AV$2,#REF!,AV$3,#REF!,$L153,#REF!,AV$1)
+SUMIFS(#REF!,#REF!,"Lấy",#REF!,AV$2,#REF!,AV$3,#REF!,AV$1,#REF!,$L153)</f>
        <v>#REF!</v>
      </c>
      <c r="AW153" s="333" t="e">
        <f>SUMIFS(#REF!,#REF!,AW$2,#REF!,AW$3,#REF!,$L153,#REF!,AW$1)
+SUMIFS(#REF!,#REF!,AW$2,#REF!,AW$3,#REF!,$L153,#REF!,AW$1)
+SUMIFS(#REF!,#REF!,"Lấy",#REF!,AW$2,#REF!,AW$3,#REF!,AW$1,#REF!,$L153)</f>
        <v>#REF!</v>
      </c>
      <c r="AX153" s="333" t="e">
        <f>SUMIFS(#REF!,#REF!,AX$2,#REF!,AX$3,#REF!,$L153,#REF!,AX$1)
+SUMIFS(#REF!,#REF!,AX$2,#REF!,AX$3,#REF!,$L153,#REF!,AX$1)
+SUMIFS(#REF!,#REF!,"Lấy",#REF!,AX$2,#REF!,AX$3,#REF!,AX$1,#REF!,$L153)</f>
        <v>#REF!</v>
      </c>
      <c r="AY153" s="333" t="e">
        <f>SUMIFS(#REF!,#REF!,AY$2,#REF!,AY$3,#REF!,$L153,#REF!,AY$1)
+SUMIFS(#REF!,#REF!,AY$2,#REF!,AY$3,#REF!,$L153,#REF!,AY$1)
+SUMIFS(#REF!,#REF!,"Lấy",#REF!,AY$2,#REF!,AY$3,#REF!,AY$1,#REF!,$L153)</f>
        <v>#REF!</v>
      </c>
      <c r="AZ153" s="333" t="e">
        <f>SUMIFS(#REF!,#REF!,AZ$2,#REF!,AZ$3,#REF!,$L153,#REF!,AZ$1)
+SUMIFS(#REF!,#REF!,AZ$2,#REF!,AZ$3,#REF!,$L153,#REF!,AZ$1)
+SUMIFS(#REF!,#REF!,"Lấy",#REF!,AZ$2,#REF!,AZ$3,#REF!,AZ$1,#REF!,$L153)</f>
        <v>#REF!</v>
      </c>
      <c r="BA153" s="333" t="e">
        <f>SUMIFS(#REF!,#REF!,BA$2,#REF!,BA$3,#REF!,$L153,#REF!,BA$1)
+SUMIFS(#REF!,#REF!,BA$2,#REF!,BA$3,#REF!,$L153,#REF!,BA$1)
+SUMIFS(#REF!,#REF!,"Lấy",#REF!,BA$2,#REF!,BA$3,#REF!,BA$1,#REF!,$L153)</f>
        <v>#REF!</v>
      </c>
      <c r="BB153" s="333" t="e">
        <f>SUMIFS(#REF!,#REF!,BB$2,#REF!,BB$3,#REF!,$L153,#REF!,BB$1)
+SUMIFS(#REF!,#REF!,BB$2,#REF!,BB$3,#REF!,$L153,#REF!,BB$1)
+SUMIFS(#REF!,#REF!,"Lấy",#REF!,BB$2,#REF!,BB$3,#REF!,BB$1,#REF!,$L153)</f>
        <v>#REF!</v>
      </c>
      <c r="BC153" s="333" t="e">
        <f>SUMIFS(#REF!,#REF!,BC$2,#REF!,BC$3,#REF!,$L153,#REF!,BC$1)
+SUMIFS(#REF!,#REF!,BC$2,#REF!,BC$3,#REF!,$L153,#REF!,BC$1)
+SUMIFS(#REF!,#REF!,"Lấy",#REF!,BC$2,#REF!,BC$3,#REF!,BC$1,#REF!,$L153)</f>
        <v>#REF!</v>
      </c>
      <c r="BD153" s="333" t="e">
        <f>SUMIFS(#REF!,#REF!,BD$2,#REF!,BD$3,#REF!,$L153,#REF!,BD$1)
+SUMIFS(#REF!,#REF!,BD$2,#REF!,BD$3,#REF!,$L153,#REF!,BD$1)
+SUMIFS(#REF!,#REF!,"Lấy",#REF!,BD$2,#REF!,BD$3,#REF!,BD$1,#REF!,$L153)</f>
        <v>#REF!</v>
      </c>
      <c r="BE153" s="333" t="e">
        <f>SUMIFS(#REF!,#REF!,BE$2,#REF!,BE$3,#REF!,$L153,#REF!,BE$1)
+SUMIFS(#REF!,#REF!,BE$2,#REF!,BE$3,#REF!,$L153,#REF!,BE$1)
+SUMIFS(#REF!,#REF!,"Lấy",#REF!,BE$2,#REF!,BE$3,#REF!,BE$1,#REF!,$L153)</f>
        <v>#REF!</v>
      </c>
      <c r="BF153" s="334" t="e">
        <f t="shared" si="18"/>
        <v>#REF!</v>
      </c>
      <c r="BH153" s="333" t="e">
        <f>SUMIFS(#REF!,#REF!,BH$2,#REF!,BH$3,#REF!,$L153,#REF!,BH$1)
+SUMIFS(#REF!,#REF!,BH$2,#REF!,BH$3,#REF!,$L153,#REF!,BH$1)
+SUMIFS(#REF!,#REF!,"Lấy",#REF!,BH$2,#REF!,BH$3,#REF!,BH$1,#REF!,$L153)</f>
        <v>#REF!</v>
      </c>
      <c r="BI153" s="333" t="e">
        <f>SUMIFS(#REF!,#REF!,BI$2,#REF!,BI$3,#REF!,$L153,#REF!,BI$1)
+SUMIFS(#REF!,#REF!,BI$2,#REF!,BI$3,#REF!,$L153,#REF!,BI$1)
+SUMIFS(#REF!,#REF!,"Lấy",#REF!,BI$2,#REF!,BI$3,#REF!,BI$1,#REF!,$L153)</f>
        <v>#REF!</v>
      </c>
      <c r="BJ153" s="333" t="e">
        <f>SUMIFS(#REF!,#REF!,BJ$2,#REF!,BJ$3,#REF!,$L153,#REF!,BJ$1)
+SUMIFS(#REF!,#REF!,BJ$2,#REF!,BJ$3,#REF!,$L153,#REF!,BJ$1)
+SUMIFS(#REF!,#REF!,"Lấy",#REF!,BJ$2,#REF!,BJ$3,#REF!,BJ$1,#REF!,$L153)</f>
        <v>#REF!</v>
      </c>
      <c r="BK153" s="333" t="e">
        <f>SUMIFS(#REF!,#REF!,BK$2,#REF!,BK$3,#REF!,$L153,#REF!,BK$1)
+SUMIFS(#REF!,#REF!,BK$2,#REF!,BK$3,#REF!,$L153,#REF!,BK$1)
+SUMIFS(#REF!,#REF!,"Lấy",#REF!,BK$2,#REF!,BK$3,#REF!,BK$1,#REF!,$L153)</f>
        <v>#REF!</v>
      </c>
      <c r="BL153" s="333" t="e">
        <f>SUMIFS(#REF!,#REF!,BL$2,#REF!,BL$3,#REF!,$L153,#REF!,BL$1)
+SUMIFS(#REF!,#REF!,BL$2,#REF!,BL$3,#REF!,$L153,#REF!,BL$1)
+SUMIFS(#REF!,#REF!,"Lấy",#REF!,BL$2,#REF!,BL$3,#REF!,BL$1,#REF!,$L153)</f>
        <v>#REF!</v>
      </c>
      <c r="BM153" s="333" t="e">
        <f>SUMIFS(#REF!,#REF!,BM$2,#REF!,BM$3,#REF!,$L153,#REF!,BM$1)
+SUMIFS(#REF!,#REF!,BM$2,#REF!,BM$3,#REF!,$L153,#REF!,BM$1)
+SUMIFS(#REF!,#REF!,"Lấy",#REF!,BM$2,#REF!,BM$3,#REF!,BM$1,#REF!,$L153)</f>
        <v>#REF!</v>
      </c>
      <c r="BN153" s="333" t="e">
        <f>SUMIFS(#REF!,#REF!,BN$2,#REF!,BN$3,#REF!,$L153,#REF!,BN$1)
+SUMIFS(#REF!,#REF!,BN$2,#REF!,BN$3,#REF!,$L153,#REF!,BN$1)
+SUMIFS(#REF!,#REF!,"Lấy",#REF!,BN$2,#REF!,BN$3,#REF!,BN$1,#REF!,$L153)</f>
        <v>#REF!</v>
      </c>
      <c r="BO153" s="333" t="e">
        <f>SUMIFS(#REF!,#REF!,BO$2,#REF!,BO$3,#REF!,$L153,#REF!,BO$1)
+SUMIFS(#REF!,#REF!,BO$2,#REF!,BO$3,#REF!,$L153,#REF!,BO$1)
+SUMIFS(#REF!,#REF!,"Lấy",#REF!,BO$2,#REF!,BO$3,#REF!,BO$1,#REF!,$L153)</f>
        <v>#REF!</v>
      </c>
      <c r="BP153" s="333" t="e">
        <f>SUMIFS(#REF!,#REF!,BP$2,#REF!,BP$3,#REF!,$L153,#REF!,BP$1)
+SUMIFS(#REF!,#REF!,BP$2,#REF!,BP$3,#REF!,$L153,#REF!,BP$1)
+SUMIFS(#REF!,#REF!,"Lấy",#REF!,BP$2,#REF!,BP$3,#REF!,BP$1,#REF!,$L153)</f>
        <v>#REF!</v>
      </c>
      <c r="BQ153" s="333" t="e">
        <f>SUMIFS(#REF!,#REF!,BQ$2,#REF!,BQ$3,#REF!,$L153,#REF!,BQ$1)
+SUMIFS(#REF!,#REF!,BQ$2,#REF!,BQ$3,#REF!,$L153,#REF!,BQ$1)
+SUMIFS(#REF!,#REF!,"Lấy",#REF!,BQ$2,#REF!,BQ$3,#REF!,BQ$1,#REF!,$L153)</f>
        <v>#REF!</v>
      </c>
      <c r="BR153" s="333" t="e">
        <f>SUMIFS(#REF!,#REF!,BR$2,#REF!,BR$3,#REF!,$L153,#REF!,BR$1)
+SUMIFS(#REF!,#REF!,BR$2,#REF!,BR$3,#REF!,$L153,#REF!,BR$1)
+SUMIFS(#REF!,#REF!,"Lấy",#REF!,BR$2,#REF!,BR$3,#REF!,BR$1,#REF!,$L153)</f>
        <v>#REF!</v>
      </c>
      <c r="BS153" s="333" t="e">
        <f>SUMIFS(#REF!,#REF!,BS$2,#REF!,BS$3,#REF!,$L153,#REF!,BS$1)
+SUMIFS(#REF!,#REF!,BS$2,#REF!,BS$3,#REF!,$L153,#REF!,BS$1)
+SUMIFS(#REF!,#REF!,"Lấy",#REF!,BS$2,#REF!,BS$3,#REF!,BS$1,#REF!,$L153)</f>
        <v>#REF!</v>
      </c>
      <c r="BT153" s="334" t="e">
        <f t="shared" si="19"/>
        <v>#REF!</v>
      </c>
      <c r="BV153" s="331">
        <v>0</v>
      </c>
      <c r="BW153" s="331">
        <v>0</v>
      </c>
      <c r="BX153" s="331">
        <v>0</v>
      </c>
      <c r="BY153" s="331">
        <v>0</v>
      </c>
      <c r="BZ153" s="331">
        <v>0</v>
      </c>
      <c r="CA153" s="331">
        <v>0</v>
      </c>
      <c r="CB153" s="331">
        <v>0</v>
      </c>
      <c r="CC153" s="331">
        <v>0</v>
      </c>
      <c r="CD153" s="331">
        <v>0</v>
      </c>
      <c r="CE153" s="331">
        <v>0</v>
      </c>
      <c r="CF153" s="331">
        <v>0</v>
      </c>
      <c r="CG153" s="331">
        <v>0</v>
      </c>
      <c r="CH153" s="334">
        <f t="shared" si="20"/>
        <v>0</v>
      </c>
      <c r="CI153" s="377">
        <f t="shared" si="21"/>
        <v>0</v>
      </c>
      <c r="CJ153" s="331">
        <v>0</v>
      </c>
      <c r="CK153" s="331">
        <v>0</v>
      </c>
      <c r="CL153" s="331">
        <v>0</v>
      </c>
      <c r="CM153" s="331">
        <v>0</v>
      </c>
      <c r="CN153" s="331">
        <v>0</v>
      </c>
      <c r="CO153" s="333"/>
      <c r="CP153" s="333"/>
      <c r="CQ153" s="333"/>
      <c r="CR153" s="333"/>
      <c r="CS153" s="333"/>
      <c r="CT153" s="333"/>
      <c r="CU153" s="333"/>
      <c r="CV153" s="334">
        <f t="shared" si="22"/>
        <v>0</v>
      </c>
      <c r="CX153" s="1033"/>
    </row>
    <row r="154" spans="1:102" ht="27.6" x14ac:dyDescent="0.25">
      <c r="B154" s="172">
        <f>IF(C154=0,"",MAX($B$7:B153)+1)</f>
        <v>146</v>
      </c>
      <c r="C154" s="1052">
        <v>6277004904</v>
      </c>
      <c r="D154" s="192" t="str">
        <f>_xlfn.XLOOKUP(C154,'COA_DTGroup_Update 20260428'!$C$410:$C$854,'COA_DTGroup_Update 20260428'!$A$410:$A$854,"")</f>
        <v>Bảo trì IT</v>
      </c>
      <c r="E154" s="192" t="s">
        <v>350</v>
      </c>
      <c r="F154" s="1052" t="s">
        <v>930</v>
      </c>
      <c r="G154" s="192" t="s">
        <v>931</v>
      </c>
      <c r="H154" s="179">
        <f>VLOOKUP(C154,'COA_DTGroup_Update 20260428'!C:D,2,0)</f>
        <v>627</v>
      </c>
      <c r="I154" s="179">
        <v>63</v>
      </c>
      <c r="J154" s="198" t="s">
        <v>350</v>
      </c>
      <c r="K154" s="222" t="s">
        <v>226</v>
      </c>
      <c r="L154" s="1051" t="s">
        <v>2078</v>
      </c>
      <c r="M154" s="287" t="s">
        <v>2259</v>
      </c>
      <c r="N154" s="1039"/>
      <c r="O154" s="1039" t="s">
        <v>2078</v>
      </c>
      <c r="P154" s="1" t="b">
        <v>0</v>
      </c>
      <c r="R154" s="333" t="e">
        <f>SUMIFS(#REF!,#REF!,R$2,#REF!,R$3,#REF!,$L154,#REF!,R$1)
+SUMIFS(#REF!,#REF!,R$2,#REF!,R$3,#REF!,$L154,#REF!,R$1)
+SUMIFS(#REF!,#REF!,"Lấy",#REF!,R$2,#REF!,R$3,#REF!,R$1,#REF!,$L154)</f>
        <v>#REF!</v>
      </c>
      <c r="S154" s="333" t="e">
        <f>SUMIFS(#REF!,#REF!,S$2,#REF!,S$3,#REF!,$L154,#REF!,S$1)
+SUMIFS(#REF!,#REF!,S$2,#REF!,S$3,#REF!,$L154,#REF!,S$1)
+SUMIFS(#REF!,#REF!,"Lấy",#REF!,S$2,#REF!,S$3,#REF!,S$1,#REF!,$L154)</f>
        <v>#REF!</v>
      </c>
      <c r="T154" s="333" t="e">
        <f>SUMIFS(#REF!,#REF!,T$2,#REF!,T$3,#REF!,$L154,#REF!,T$1)
+SUMIFS(#REF!,#REF!,T$2,#REF!,T$3,#REF!,$L154,#REF!,T$1)
+SUMIFS(#REF!,#REF!,"Lấy",#REF!,T$2,#REF!,T$3,#REF!,T$1,#REF!,$L154)</f>
        <v>#REF!</v>
      </c>
      <c r="U154" s="333" t="e">
        <f>SUMIFS(#REF!,#REF!,U$2,#REF!,U$3,#REF!,$L154,#REF!,U$1)
+SUMIFS(#REF!,#REF!,U$2,#REF!,U$3,#REF!,$L154,#REF!,U$1)
+SUMIFS(#REF!,#REF!,"Lấy",#REF!,U$2,#REF!,U$3,#REF!,U$1,#REF!,$L154)</f>
        <v>#REF!</v>
      </c>
      <c r="V154" s="333" t="e">
        <f>SUMIFS(#REF!,#REF!,V$2,#REF!,V$3,#REF!,$L154,#REF!,V$1)
+SUMIFS(#REF!,#REF!,V$2,#REF!,V$3,#REF!,$L154,#REF!,V$1)
+SUMIFS(#REF!,#REF!,"Lấy",#REF!,V$2,#REF!,V$3,#REF!,V$1,#REF!,$L154)</f>
        <v>#REF!</v>
      </c>
      <c r="W154" s="333" t="e">
        <f>SUMIFS(#REF!,#REF!,W$2,#REF!,W$3,#REF!,$L154,#REF!,W$1)
+SUMIFS(#REF!,#REF!,W$2,#REF!,W$3,#REF!,$L154,#REF!,W$1)
+SUMIFS(#REF!,#REF!,"Lấy",#REF!,W$2,#REF!,W$3,#REF!,W$1,#REF!,$L154)</f>
        <v>#REF!</v>
      </c>
      <c r="X154" s="333" t="e">
        <f>SUMIFS(#REF!,#REF!,X$2,#REF!,X$3,#REF!,$L154,#REF!,X$1)
+SUMIFS(#REF!,#REF!,X$2,#REF!,X$3,#REF!,$L154,#REF!,X$1)
+SUMIFS(#REF!,#REF!,"Lấy",#REF!,X$2,#REF!,X$3,#REF!,X$1,#REF!,$L154)</f>
        <v>#REF!</v>
      </c>
      <c r="Y154" s="333" t="e">
        <f>SUMIFS(#REF!,#REF!,Y$2,#REF!,Y$3,#REF!,$L154,#REF!,Y$1)
+SUMIFS(#REF!,#REF!,Y$2,#REF!,Y$3,#REF!,$L154,#REF!,Y$1)
+SUMIFS(#REF!,#REF!,"Lấy",#REF!,Y$2,#REF!,Y$3,#REF!,Y$1,#REF!,$L154)</f>
        <v>#REF!</v>
      </c>
      <c r="Z154" s="333" t="e">
        <f>SUMIFS(#REF!,#REF!,Z$2,#REF!,Z$3,#REF!,$L154,#REF!,Z$1)
+SUMIFS(#REF!,#REF!,Z$2,#REF!,Z$3,#REF!,$L154,#REF!,Z$1)
+SUMIFS(#REF!,#REF!,"Lấy",#REF!,Z$2,#REF!,Z$3,#REF!,Z$1,#REF!,$L154)</f>
        <v>#REF!</v>
      </c>
      <c r="AA154" s="333" t="e">
        <f>SUMIFS(#REF!,#REF!,AA$2,#REF!,AA$3,#REF!,$L154,#REF!,AA$1)
+SUMIFS(#REF!,#REF!,AA$2,#REF!,AA$3,#REF!,$L154,#REF!,AA$1)
+SUMIFS(#REF!,#REF!,"Lấy",#REF!,AA$2,#REF!,AA$3,#REF!,AA$1,#REF!,$L154)</f>
        <v>#REF!</v>
      </c>
      <c r="AB154" s="333" t="e">
        <f>SUMIFS(#REF!,#REF!,AB$2,#REF!,AB$3,#REF!,$L154,#REF!,AB$1)
+SUMIFS(#REF!,#REF!,AB$2,#REF!,AB$3,#REF!,$L154,#REF!,AB$1)
+SUMIFS(#REF!,#REF!,"Lấy",#REF!,AB$2,#REF!,AB$3,#REF!,AB$1,#REF!,$L154)</f>
        <v>#REF!</v>
      </c>
      <c r="AC154" s="333" t="e">
        <f>SUMIFS(#REF!,#REF!,AC$2,#REF!,AC$3,#REF!,$L154,#REF!,AC$1)
+SUMIFS(#REF!,#REF!,AC$2,#REF!,AC$3,#REF!,$L154,#REF!,AC$1)
+SUMIFS(#REF!,#REF!,"Lấy",#REF!,AC$2,#REF!,AC$3,#REF!,AC$1,#REF!,$L154)</f>
        <v>#REF!</v>
      </c>
      <c r="AD154" s="334" t="e">
        <f t="shared" si="16"/>
        <v>#REF!</v>
      </c>
      <c r="AF154" s="333" t="e">
        <f>SUMIFS(#REF!,#REF!,AF$2,#REF!,AF$3,#REF!,$L154,#REF!,AF$1)
+SUMIFS(#REF!,#REF!,AF$2,#REF!,AF$3,#REF!,$L154,#REF!,AF$1)
+SUMIFS(#REF!,#REF!,"Lấy",#REF!,AF$2,#REF!,AF$3,#REF!,AF$1,#REF!,$L154)</f>
        <v>#REF!</v>
      </c>
      <c r="AG154" s="333" t="e">
        <f>SUMIFS(#REF!,#REF!,AG$2,#REF!,AG$3,#REF!,$L154,#REF!,AG$1)
+SUMIFS(#REF!,#REF!,AG$2,#REF!,AG$3,#REF!,$L154,#REF!,AG$1)
+SUMIFS(#REF!,#REF!,"Lấy",#REF!,AG$2,#REF!,AG$3,#REF!,AG$1,#REF!,$L154)</f>
        <v>#REF!</v>
      </c>
      <c r="AH154" s="333" t="e">
        <f>SUMIFS(#REF!,#REF!,AH$2,#REF!,AH$3,#REF!,$L154,#REF!,AH$1)
+SUMIFS(#REF!,#REF!,AH$2,#REF!,AH$3,#REF!,$L154,#REF!,AH$1)
+SUMIFS(#REF!,#REF!,"Lấy",#REF!,AH$2,#REF!,AH$3,#REF!,AH$1,#REF!,$L154)</f>
        <v>#REF!</v>
      </c>
      <c r="AI154" s="333" t="e">
        <f>SUMIFS(#REF!,#REF!,AI$2,#REF!,AI$3,#REF!,$L154,#REF!,AI$1)
+SUMIFS(#REF!,#REF!,AI$2,#REF!,AI$3,#REF!,$L154,#REF!,AI$1)
+SUMIFS(#REF!,#REF!,"Lấy",#REF!,AI$2,#REF!,AI$3,#REF!,AI$1,#REF!,$L154)</f>
        <v>#REF!</v>
      </c>
      <c r="AJ154" s="333" t="e">
        <f>SUMIFS(#REF!,#REF!,AJ$2,#REF!,AJ$3,#REF!,$L154,#REF!,AJ$1)
+SUMIFS(#REF!,#REF!,AJ$2,#REF!,AJ$3,#REF!,$L154,#REF!,AJ$1)
+SUMIFS(#REF!,#REF!,"Lấy",#REF!,AJ$2,#REF!,AJ$3,#REF!,AJ$1,#REF!,$L154)</f>
        <v>#REF!</v>
      </c>
      <c r="AK154" s="333" t="e">
        <f>SUMIFS(#REF!,#REF!,AK$2,#REF!,AK$3,#REF!,$L154,#REF!,AK$1)
+SUMIFS(#REF!,#REF!,AK$2,#REF!,AK$3,#REF!,$L154,#REF!,AK$1)
+SUMIFS(#REF!,#REF!,"Lấy",#REF!,AK$2,#REF!,AK$3,#REF!,AK$1,#REF!,$L154)</f>
        <v>#REF!</v>
      </c>
      <c r="AL154" s="333" t="e">
        <f>SUMIFS(#REF!,#REF!,AL$2,#REF!,AL$3,#REF!,$L154,#REF!,AL$1)
+SUMIFS(#REF!,#REF!,AL$2,#REF!,AL$3,#REF!,$L154,#REF!,AL$1)
+SUMIFS(#REF!,#REF!,"Lấy",#REF!,AL$2,#REF!,AL$3,#REF!,AL$1,#REF!,$L154)</f>
        <v>#REF!</v>
      </c>
      <c r="AM154" s="333" t="e">
        <f>SUMIFS(#REF!,#REF!,AM$2,#REF!,AM$3,#REF!,$L154,#REF!,AM$1)
+SUMIFS(#REF!,#REF!,AM$2,#REF!,AM$3,#REF!,$L154,#REF!,AM$1)
+SUMIFS(#REF!,#REF!,"Lấy",#REF!,AM$2,#REF!,AM$3,#REF!,AM$1,#REF!,$L154)</f>
        <v>#REF!</v>
      </c>
      <c r="AN154" s="333" t="e">
        <f>SUMIFS(#REF!,#REF!,AN$2,#REF!,AN$3,#REF!,$L154,#REF!,AN$1)
+SUMIFS(#REF!,#REF!,AN$2,#REF!,AN$3,#REF!,$L154,#REF!,AN$1)
+SUMIFS(#REF!,#REF!,"Lấy",#REF!,AN$2,#REF!,AN$3,#REF!,AN$1,#REF!,$L154)</f>
        <v>#REF!</v>
      </c>
      <c r="AO154" s="333" t="e">
        <f>SUMIFS(#REF!,#REF!,AO$2,#REF!,AO$3,#REF!,$L154,#REF!,AO$1)
+SUMIFS(#REF!,#REF!,AO$2,#REF!,AO$3,#REF!,$L154,#REF!,AO$1)
+SUMIFS(#REF!,#REF!,"Lấy",#REF!,AO$2,#REF!,AO$3,#REF!,AO$1,#REF!,$L154)</f>
        <v>#REF!</v>
      </c>
      <c r="AP154" s="333" t="e">
        <f>SUMIFS(#REF!,#REF!,AP$2,#REF!,AP$3,#REF!,$L154,#REF!,AP$1)
+SUMIFS(#REF!,#REF!,AP$2,#REF!,AP$3,#REF!,$L154,#REF!,AP$1)
+SUMIFS(#REF!,#REF!,"Lấy",#REF!,AP$2,#REF!,AP$3,#REF!,AP$1,#REF!,$L154)</f>
        <v>#REF!</v>
      </c>
      <c r="AQ154" s="333" t="e">
        <f>SUMIFS(#REF!,#REF!,AQ$2,#REF!,AQ$3,#REF!,$L154,#REF!,AQ$1)
+SUMIFS(#REF!,#REF!,AQ$2,#REF!,AQ$3,#REF!,$L154,#REF!,AQ$1)
+SUMIFS(#REF!,#REF!,"Lấy",#REF!,AQ$2,#REF!,AQ$3,#REF!,AQ$1,#REF!,$L154)</f>
        <v>#REF!</v>
      </c>
      <c r="AR154" s="334" t="e">
        <f t="shared" si="17"/>
        <v>#REF!</v>
      </c>
      <c r="AT154" s="333" t="e">
        <f>SUMIFS(#REF!,#REF!,AT$2,#REF!,AT$3,#REF!,$L154,#REF!,AT$1)
+SUMIFS(#REF!,#REF!,AT$2,#REF!,AT$3,#REF!,$L154,#REF!,AT$1)
+SUMIFS(#REF!,#REF!,"Lấy",#REF!,AT$2,#REF!,AT$3,#REF!,AT$1,#REF!,$L154)</f>
        <v>#REF!</v>
      </c>
      <c r="AU154" s="333" t="e">
        <f>SUMIFS(#REF!,#REF!,AU$2,#REF!,AU$3,#REF!,$L154,#REF!,AU$1)
+SUMIFS(#REF!,#REF!,AU$2,#REF!,AU$3,#REF!,$L154,#REF!,AU$1)
+SUMIFS(#REF!,#REF!,"Lấy",#REF!,AU$2,#REF!,AU$3,#REF!,AU$1,#REF!,$L154)</f>
        <v>#REF!</v>
      </c>
      <c r="AV154" s="333" t="e">
        <f>SUMIFS(#REF!,#REF!,AV$2,#REF!,AV$3,#REF!,$L154,#REF!,AV$1)
+SUMIFS(#REF!,#REF!,AV$2,#REF!,AV$3,#REF!,$L154,#REF!,AV$1)
+SUMIFS(#REF!,#REF!,"Lấy",#REF!,AV$2,#REF!,AV$3,#REF!,AV$1,#REF!,$L154)</f>
        <v>#REF!</v>
      </c>
      <c r="AW154" s="333" t="e">
        <f>SUMIFS(#REF!,#REF!,AW$2,#REF!,AW$3,#REF!,$L154,#REF!,AW$1)
+SUMIFS(#REF!,#REF!,AW$2,#REF!,AW$3,#REF!,$L154,#REF!,AW$1)
+SUMIFS(#REF!,#REF!,"Lấy",#REF!,AW$2,#REF!,AW$3,#REF!,AW$1,#REF!,$L154)</f>
        <v>#REF!</v>
      </c>
      <c r="AX154" s="333" t="e">
        <f>SUMIFS(#REF!,#REF!,AX$2,#REF!,AX$3,#REF!,$L154,#REF!,AX$1)
+SUMIFS(#REF!,#REF!,AX$2,#REF!,AX$3,#REF!,$L154,#REF!,AX$1)
+SUMIFS(#REF!,#REF!,"Lấy",#REF!,AX$2,#REF!,AX$3,#REF!,AX$1,#REF!,$L154)</f>
        <v>#REF!</v>
      </c>
      <c r="AY154" s="333" t="e">
        <f>SUMIFS(#REF!,#REF!,AY$2,#REF!,AY$3,#REF!,$L154,#REF!,AY$1)
+SUMIFS(#REF!,#REF!,AY$2,#REF!,AY$3,#REF!,$L154,#REF!,AY$1)
+SUMIFS(#REF!,#REF!,"Lấy",#REF!,AY$2,#REF!,AY$3,#REF!,AY$1,#REF!,$L154)</f>
        <v>#REF!</v>
      </c>
      <c r="AZ154" s="333" t="e">
        <f>SUMIFS(#REF!,#REF!,AZ$2,#REF!,AZ$3,#REF!,$L154,#REF!,AZ$1)
+SUMIFS(#REF!,#REF!,AZ$2,#REF!,AZ$3,#REF!,$L154,#REF!,AZ$1)
+SUMIFS(#REF!,#REF!,"Lấy",#REF!,AZ$2,#REF!,AZ$3,#REF!,AZ$1,#REF!,$L154)</f>
        <v>#REF!</v>
      </c>
      <c r="BA154" s="333" t="e">
        <f>SUMIFS(#REF!,#REF!,BA$2,#REF!,BA$3,#REF!,$L154,#REF!,BA$1)
+SUMIFS(#REF!,#REF!,BA$2,#REF!,BA$3,#REF!,$L154,#REF!,BA$1)
+SUMIFS(#REF!,#REF!,"Lấy",#REF!,BA$2,#REF!,BA$3,#REF!,BA$1,#REF!,$L154)</f>
        <v>#REF!</v>
      </c>
      <c r="BB154" s="333" t="e">
        <f>SUMIFS(#REF!,#REF!,BB$2,#REF!,BB$3,#REF!,$L154,#REF!,BB$1)
+SUMIFS(#REF!,#REF!,BB$2,#REF!,BB$3,#REF!,$L154,#REF!,BB$1)
+SUMIFS(#REF!,#REF!,"Lấy",#REF!,BB$2,#REF!,BB$3,#REF!,BB$1,#REF!,$L154)</f>
        <v>#REF!</v>
      </c>
      <c r="BC154" s="333" t="e">
        <f>SUMIFS(#REF!,#REF!,BC$2,#REF!,BC$3,#REF!,$L154,#REF!,BC$1)
+SUMIFS(#REF!,#REF!,BC$2,#REF!,BC$3,#REF!,$L154,#REF!,BC$1)
+SUMIFS(#REF!,#REF!,"Lấy",#REF!,BC$2,#REF!,BC$3,#REF!,BC$1,#REF!,$L154)</f>
        <v>#REF!</v>
      </c>
      <c r="BD154" s="333" t="e">
        <f>SUMIFS(#REF!,#REF!,BD$2,#REF!,BD$3,#REF!,$L154,#REF!,BD$1)
+SUMIFS(#REF!,#REF!,BD$2,#REF!,BD$3,#REF!,$L154,#REF!,BD$1)
+SUMIFS(#REF!,#REF!,"Lấy",#REF!,BD$2,#REF!,BD$3,#REF!,BD$1,#REF!,$L154)</f>
        <v>#REF!</v>
      </c>
      <c r="BE154" s="333" t="e">
        <f>SUMIFS(#REF!,#REF!,BE$2,#REF!,BE$3,#REF!,$L154,#REF!,BE$1)
+SUMIFS(#REF!,#REF!,BE$2,#REF!,BE$3,#REF!,$L154,#REF!,BE$1)
+SUMIFS(#REF!,#REF!,"Lấy",#REF!,BE$2,#REF!,BE$3,#REF!,BE$1,#REF!,$L154)</f>
        <v>#REF!</v>
      </c>
      <c r="BF154" s="334" t="e">
        <f t="shared" si="18"/>
        <v>#REF!</v>
      </c>
      <c r="BH154" s="333" t="e">
        <f>SUMIFS(#REF!,#REF!,BH$2,#REF!,BH$3,#REF!,$L154,#REF!,BH$1)
+SUMIFS(#REF!,#REF!,BH$2,#REF!,BH$3,#REF!,$L154,#REF!,BH$1)
+SUMIFS(#REF!,#REF!,"Lấy",#REF!,BH$2,#REF!,BH$3,#REF!,BH$1,#REF!,$L154)</f>
        <v>#REF!</v>
      </c>
      <c r="BI154" s="333" t="e">
        <f>SUMIFS(#REF!,#REF!,BI$2,#REF!,BI$3,#REF!,$L154,#REF!,BI$1)
+SUMIFS(#REF!,#REF!,BI$2,#REF!,BI$3,#REF!,$L154,#REF!,BI$1)
+SUMIFS(#REF!,#REF!,"Lấy",#REF!,BI$2,#REF!,BI$3,#REF!,BI$1,#REF!,$L154)</f>
        <v>#REF!</v>
      </c>
      <c r="BJ154" s="333" t="e">
        <f>SUMIFS(#REF!,#REF!,BJ$2,#REF!,BJ$3,#REF!,$L154,#REF!,BJ$1)
+SUMIFS(#REF!,#REF!,BJ$2,#REF!,BJ$3,#REF!,$L154,#REF!,BJ$1)
+SUMIFS(#REF!,#REF!,"Lấy",#REF!,BJ$2,#REF!,BJ$3,#REF!,BJ$1,#REF!,$L154)</f>
        <v>#REF!</v>
      </c>
      <c r="BK154" s="333" t="e">
        <f>SUMIFS(#REF!,#REF!,BK$2,#REF!,BK$3,#REF!,$L154,#REF!,BK$1)
+SUMIFS(#REF!,#REF!,BK$2,#REF!,BK$3,#REF!,$L154,#REF!,BK$1)
+SUMIFS(#REF!,#REF!,"Lấy",#REF!,BK$2,#REF!,BK$3,#REF!,BK$1,#REF!,$L154)</f>
        <v>#REF!</v>
      </c>
      <c r="BL154" s="333" t="e">
        <f>SUMIFS(#REF!,#REF!,BL$2,#REF!,BL$3,#REF!,$L154,#REF!,BL$1)
+SUMIFS(#REF!,#REF!,BL$2,#REF!,BL$3,#REF!,$L154,#REF!,BL$1)
+SUMIFS(#REF!,#REF!,"Lấy",#REF!,BL$2,#REF!,BL$3,#REF!,BL$1,#REF!,$L154)</f>
        <v>#REF!</v>
      </c>
      <c r="BM154" s="333" t="e">
        <f>SUMIFS(#REF!,#REF!,BM$2,#REF!,BM$3,#REF!,$L154,#REF!,BM$1)
+SUMIFS(#REF!,#REF!,BM$2,#REF!,BM$3,#REF!,$L154,#REF!,BM$1)
+SUMIFS(#REF!,#REF!,"Lấy",#REF!,BM$2,#REF!,BM$3,#REF!,BM$1,#REF!,$L154)</f>
        <v>#REF!</v>
      </c>
      <c r="BN154" s="333" t="e">
        <f>SUMIFS(#REF!,#REF!,BN$2,#REF!,BN$3,#REF!,$L154,#REF!,BN$1)
+SUMIFS(#REF!,#REF!,BN$2,#REF!,BN$3,#REF!,$L154,#REF!,BN$1)
+SUMIFS(#REF!,#REF!,"Lấy",#REF!,BN$2,#REF!,BN$3,#REF!,BN$1,#REF!,$L154)</f>
        <v>#REF!</v>
      </c>
      <c r="BO154" s="333" t="e">
        <f>SUMIFS(#REF!,#REF!,BO$2,#REF!,BO$3,#REF!,$L154,#REF!,BO$1)
+SUMIFS(#REF!,#REF!,BO$2,#REF!,BO$3,#REF!,$L154,#REF!,BO$1)
+SUMIFS(#REF!,#REF!,"Lấy",#REF!,BO$2,#REF!,BO$3,#REF!,BO$1,#REF!,$L154)</f>
        <v>#REF!</v>
      </c>
      <c r="BP154" s="333" t="e">
        <f>SUMIFS(#REF!,#REF!,BP$2,#REF!,BP$3,#REF!,$L154,#REF!,BP$1)
+SUMIFS(#REF!,#REF!,BP$2,#REF!,BP$3,#REF!,$L154,#REF!,BP$1)
+SUMIFS(#REF!,#REF!,"Lấy",#REF!,BP$2,#REF!,BP$3,#REF!,BP$1,#REF!,$L154)</f>
        <v>#REF!</v>
      </c>
      <c r="BQ154" s="333" t="e">
        <f>SUMIFS(#REF!,#REF!,BQ$2,#REF!,BQ$3,#REF!,$L154,#REF!,BQ$1)
+SUMIFS(#REF!,#REF!,BQ$2,#REF!,BQ$3,#REF!,$L154,#REF!,BQ$1)
+SUMIFS(#REF!,#REF!,"Lấy",#REF!,BQ$2,#REF!,BQ$3,#REF!,BQ$1,#REF!,$L154)</f>
        <v>#REF!</v>
      </c>
      <c r="BR154" s="333" t="e">
        <f>SUMIFS(#REF!,#REF!,BR$2,#REF!,BR$3,#REF!,$L154,#REF!,BR$1)
+SUMIFS(#REF!,#REF!,BR$2,#REF!,BR$3,#REF!,$L154,#REF!,BR$1)
+SUMIFS(#REF!,#REF!,"Lấy",#REF!,BR$2,#REF!,BR$3,#REF!,BR$1,#REF!,$L154)</f>
        <v>#REF!</v>
      </c>
      <c r="BS154" s="333" t="e">
        <f>SUMIFS(#REF!,#REF!,BS$2,#REF!,BS$3,#REF!,$L154,#REF!,BS$1)
+SUMIFS(#REF!,#REF!,BS$2,#REF!,BS$3,#REF!,$L154,#REF!,BS$1)
+SUMIFS(#REF!,#REF!,"Lấy",#REF!,BS$2,#REF!,BS$3,#REF!,BS$1,#REF!,$L154)</f>
        <v>#REF!</v>
      </c>
      <c r="BT154" s="334" t="e">
        <f t="shared" si="19"/>
        <v>#REF!</v>
      </c>
      <c r="BV154" s="331">
        <v>0</v>
      </c>
      <c r="BW154" s="331">
        <v>0</v>
      </c>
      <c r="BX154" s="331">
        <v>0</v>
      </c>
      <c r="BY154" s="331">
        <v>0</v>
      </c>
      <c r="BZ154" s="331">
        <v>0</v>
      </c>
      <c r="CA154" s="331">
        <v>0</v>
      </c>
      <c r="CB154" s="331">
        <v>0</v>
      </c>
      <c r="CC154" s="331">
        <v>0</v>
      </c>
      <c r="CD154" s="331">
        <v>0</v>
      </c>
      <c r="CE154" s="331">
        <v>0</v>
      </c>
      <c r="CF154" s="331">
        <v>0</v>
      </c>
      <c r="CG154" s="331">
        <v>0</v>
      </c>
      <c r="CH154" s="334">
        <f t="shared" si="20"/>
        <v>0</v>
      </c>
      <c r="CI154" s="377">
        <f t="shared" si="21"/>
        <v>0</v>
      </c>
      <c r="CJ154" s="331">
        <v>0</v>
      </c>
      <c r="CK154" s="331">
        <v>0</v>
      </c>
      <c r="CL154" s="331">
        <v>0</v>
      </c>
      <c r="CM154" s="331">
        <v>0</v>
      </c>
      <c r="CN154" s="331">
        <v>0</v>
      </c>
      <c r="CO154" s="333"/>
      <c r="CP154" s="333"/>
      <c r="CQ154" s="333"/>
      <c r="CR154" s="333"/>
      <c r="CS154" s="333"/>
      <c r="CT154" s="333"/>
      <c r="CU154" s="333"/>
      <c r="CV154" s="334">
        <f t="shared" si="22"/>
        <v>0</v>
      </c>
      <c r="CX154" s="1033"/>
    </row>
    <row r="155" spans="1:102" ht="27.6" x14ac:dyDescent="0.25">
      <c r="B155" s="172">
        <f>IF(C155=0,"",MAX($B$7:B154)+1)</f>
        <v>147</v>
      </c>
      <c r="C155" s="1052">
        <v>6417004904</v>
      </c>
      <c r="D155" s="192" t="str">
        <f>_xlfn.XLOOKUP(C155,'COA_DTGroup_Update 20260428'!$C$410:$C$854,'COA_DTGroup_Update 20260428'!$A$410:$A$854,"")</f>
        <v>Bảo trì IT</v>
      </c>
      <c r="E155" s="192" t="s">
        <v>350</v>
      </c>
      <c r="F155" s="1052" t="s">
        <v>930</v>
      </c>
      <c r="G155" s="192" t="s">
        <v>931</v>
      </c>
      <c r="H155" s="179">
        <f>VLOOKUP(C155,'COA_DTGroup_Update 20260428'!C:D,2,0)</f>
        <v>641</v>
      </c>
      <c r="I155" s="179">
        <v>63</v>
      </c>
      <c r="J155" s="198" t="s">
        <v>350</v>
      </c>
      <c r="K155" s="222" t="s">
        <v>226</v>
      </c>
      <c r="L155" s="1051" t="s">
        <v>2178</v>
      </c>
      <c r="M155" s="287" t="s">
        <v>2259</v>
      </c>
      <c r="N155" s="1039"/>
      <c r="O155" s="1039" t="s">
        <v>2178</v>
      </c>
      <c r="P155" s="1" t="b">
        <v>0</v>
      </c>
      <c r="R155" s="333" t="e">
        <f>SUMIFS(#REF!,#REF!,R$2,#REF!,R$3,#REF!,$L155,#REF!,R$1)
+SUMIFS(#REF!,#REF!,R$2,#REF!,R$3,#REF!,$L155,#REF!,R$1)
+SUMIFS(#REF!,#REF!,"Lấy",#REF!,R$2,#REF!,R$3,#REF!,R$1,#REF!,$L155)</f>
        <v>#REF!</v>
      </c>
      <c r="S155" s="333" t="e">
        <f>SUMIFS(#REF!,#REF!,S$2,#REF!,S$3,#REF!,$L155,#REF!,S$1)
+SUMIFS(#REF!,#REF!,S$2,#REF!,S$3,#REF!,$L155,#REF!,S$1)
+SUMIFS(#REF!,#REF!,"Lấy",#REF!,S$2,#REF!,S$3,#REF!,S$1,#REF!,$L155)</f>
        <v>#REF!</v>
      </c>
      <c r="T155" s="333" t="e">
        <f>SUMIFS(#REF!,#REF!,T$2,#REF!,T$3,#REF!,$L155,#REF!,T$1)
+SUMIFS(#REF!,#REF!,T$2,#REF!,T$3,#REF!,$L155,#REF!,T$1)
+SUMIFS(#REF!,#REF!,"Lấy",#REF!,T$2,#REF!,T$3,#REF!,T$1,#REF!,$L155)</f>
        <v>#REF!</v>
      </c>
      <c r="U155" s="333" t="e">
        <f>SUMIFS(#REF!,#REF!,U$2,#REF!,U$3,#REF!,$L155,#REF!,U$1)
+SUMIFS(#REF!,#REF!,U$2,#REF!,U$3,#REF!,$L155,#REF!,U$1)
+SUMIFS(#REF!,#REF!,"Lấy",#REF!,U$2,#REF!,U$3,#REF!,U$1,#REF!,$L155)</f>
        <v>#REF!</v>
      </c>
      <c r="V155" s="333" t="e">
        <f>SUMIFS(#REF!,#REF!,V$2,#REF!,V$3,#REF!,$L155,#REF!,V$1)
+SUMIFS(#REF!,#REF!,V$2,#REF!,V$3,#REF!,$L155,#REF!,V$1)
+SUMIFS(#REF!,#REF!,"Lấy",#REF!,V$2,#REF!,V$3,#REF!,V$1,#REF!,$L155)</f>
        <v>#REF!</v>
      </c>
      <c r="W155" s="333" t="e">
        <f>SUMIFS(#REF!,#REF!,W$2,#REF!,W$3,#REF!,$L155,#REF!,W$1)
+SUMIFS(#REF!,#REF!,W$2,#REF!,W$3,#REF!,$L155,#REF!,W$1)
+SUMIFS(#REF!,#REF!,"Lấy",#REF!,W$2,#REF!,W$3,#REF!,W$1,#REF!,$L155)</f>
        <v>#REF!</v>
      </c>
      <c r="X155" s="333" t="e">
        <f>SUMIFS(#REF!,#REF!,X$2,#REF!,X$3,#REF!,$L155,#REF!,X$1)
+SUMIFS(#REF!,#REF!,X$2,#REF!,X$3,#REF!,$L155,#REF!,X$1)
+SUMIFS(#REF!,#REF!,"Lấy",#REF!,X$2,#REF!,X$3,#REF!,X$1,#REF!,$L155)</f>
        <v>#REF!</v>
      </c>
      <c r="Y155" s="333" t="e">
        <f>SUMIFS(#REF!,#REF!,Y$2,#REF!,Y$3,#REF!,$L155,#REF!,Y$1)
+SUMIFS(#REF!,#REF!,Y$2,#REF!,Y$3,#REF!,$L155,#REF!,Y$1)
+SUMIFS(#REF!,#REF!,"Lấy",#REF!,Y$2,#REF!,Y$3,#REF!,Y$1,#REF!,$L155)</f>
        <v>#REF!</v>
      </c>
      <c r="Z155" s="333" t="e">
        <f>SUMIFS(#REF!,#REF!,Z$2,#REF!,Z$3,#REF!,$L155,#REF!,Z$1)
+SUMIFS(#REF!,#REF!,Z$2,#REF!,Z$3,#REF!,$L155,#REF!,Z$1)
+SUMIFS(#REF!,#REF!,"Lấy",#REF!,Z$2,#REF!,Z$3,#REF!,Z$1,#REF!,$L155)</f>
        <v>#REF!</v>
      </c>
      <c r="AA155" s="333" t="e">
        <f>SUMIFS(#REF!,#REF!,AA$2,#REF!,AA$3,#REF!,$L155,#REF!,AA$1)
+SUMIFS(#REF!,#REF!,AA$2,#REF!,AA$3,#REF!,$L155,#REF!,AA$1)
+SUMIFS(#REF!,#REF!,"Lấy",#REF!,AA$2,#REF!,AA$3,#REF!,AA$1,#REF!,$L155)</f>
        <v>#REF!</v>
      </c>
      <c r="AB155" s="333" t="e">
        <f>SUMIFS(#REF!,#REF!,AB$2,#REF!,AB$3,#REF!,$L155,#REF!,AB$1)
+SUMIFS(#REF!,#REF!,AB$2,#REF!,AB$3,#REF!,$L155,#REF!,AB$1)
+SUMIFS(#REF!,#REF!,"Lấy",#REF!,AB$2,#REF!,AB$3,#REF!,AB$1,#REF!,$L155)</f>
        <v>#REF!</v>
      </c>
      <c r="AC155" s="333" t="e">
        <f>SUMIFS(#REF!,#REF!,AC$2,#REF!,AC$3,#REF!,$L155,#REF!,AC$1)
+SUMIFS(#REF!,#REF!,AC$2,#REF!,AC$3,#REF!,$L155,#REF!,AC$1)
+SUMIFS(#REF!,#REF!,"Lấy",#REF!,AC$2,#REF!,AC$3,#REF!,AC$1,#REF!,$L155)</f>
        <v>#REF!</v>
      </c>
      <c r="AD155" s="334" t="e">
        <f t="shared" si="16"/>
        <v>#REF!</v>
      </c>
      <c r="AF155" s="333" t="e">
        <f>SUMIFS(#REF!,#REF!,AF$2,#REF!,AF$3,#REF!,$L155,#REF!,AF$1)
+SUMIFS(#REF!,#REF!,AF$2,#REF!,AF$3,#REF!,$L155,#REF!,AF$1)
+SUMIFS(#REF!,#REF!,"Lấy",#REF!,AF$2,#REF!,AF$3,#REF!,AF$1,#REF!,$L155)</f>
        <v>#REF!</v>
      </c>
      <c r="AG155" s="333" t="e">
        <f>SUMIFS(#REF!,#REF!,AG$2,#REF!,AG$3,#REF!,$L155,#REF!,AG$1)
+SUMIFS(#REF!,#REF!,AG$2,#REF!,AG$3,#REF!,$L155,#REF!,AG$1)
+SUMIFS(#REF!,#REF!,"Lấy",#REF!,AG$2,#REF!,AG$3,#REF!,AG$1,#REF!,$L155)</f>
        <v>#REF!</v>
      </c>
      <c r="AH155" s="333" t="e">
        <f>SUMIFS(#REF!,#REF!,AH$2,#REF!,AH$3,#REF!,$L155,#REF!,AH$1)
+SUMIFS(#REF!,#REF!,AH$2,#REF!,AH$3,#REF!,$L155,#REF!,AH$1)
+SUMIFS(#REF!,#REF!,"Lấy",#REF!,AH$2,#REF!,AH$3,#REF!,AH$1,#REF!,$L155)</f>
        <v>#REF!</v>
      </c>
      <c r="AI155" s="333" t="e">
        <f>SUMIFS(#REF!,#REF!,AI$2,#REF!,AI$3,#REF!,$L155,#REF!,AI$1)
+SUMIFS(#REF!,#REF!,AI$2,#REF!,AI$3,#REF!,$L155,#REF!,AI$1)
+SUMIFS(#REF!,#REF!,"Lấy",#REF!,AI$2,#REF!,AI$3,#REF!,AI$1,#REF!,$L155)</f>
        <v>#REF!</v>
      </c>
      <c r="AJ155" s="333" t="e">
        <f>SUMIFS(#REF!,#REF!,AJ$2,#REF!,AJ$3,#REF!,$L155,#REF!,AJ$1)
+SUMIFS(#REF!,#REF!,AJ$2,#REF!,AJ$3,#REF!,$L155,#REF!,AJ$1)
+SUMIFS(#REF!,#REF!,"Lấy",#REF!,AJ$2,#REF!,AJ$3,#REF!,AJ$1,#REF!,$L155)</f>
        <v>#REF!</v>
      </c>
      <c r="AK155" s="333" t="e">
        <f>SUMIFS(#REF!,#REF!,AK$2,#REF!,AK$3,#REF!,$L155,#REF!,AK$1)
+SUMIFS(#REF!,#REF!,AK$2,#REF!,AK$3,#REF!,$L155,#REF!,AK$1)
+SUMIFS(#REF!,#REF!,"Lấy",#REF!,AK$2,#REF!,AK$3,#REF!,AK$1,#REF!,$L155)</f>
        <v>#REF!</v>
      </c>
      <c r="AL155" s="333" t="e">
        <f>SUMIFS(#REF!,#REF!,AL$2,#REF!,AL$3,#REF!,$L155,#REF!,AL$1)
+SUMIFS(#REF!,#REF!,AL$2,#REF!,AL$3,#REF!,$L155,#REF!,AL$1)
+SUMIFS(#REF!,#REF!,"Lấy",#REF!,AL$2,#REF!,AL$3,#REF!,AL$1,#REF!,$L155)</f>
        <v>#REF!</v>
      </c>
      <c r="AM155" s="333" t="e">
        <f>SUMIFS(#REF!,#REF!,AM$2,#REF!,AM$3,#REF!,$L155,#REF!,AM$1)
+SUMIFS(#REF!,#REF!,AM$2,#REF!,AM$3,#REF!,$L155,#REF!,AM$1)
+SUMIFS(#REF!,#REF!,"Lấy",#REF!,AM$2,#REF!,AM$3,#REF!,AM$1,#REF!,$L155)</f>
        <v>#REF!</v>
      </c>
      <c r="AN155" s="333" t="e">
        <f>SUMIFS(#REF!,#REF!,AN$2,#REF!,AN$3,#REF!,$L155,#REF!,AN$1)
+SUMIFS(#REF!,#REF!,AN$2,#REF!,AN$3,#REF!,$L155,#REF!,AN$1)
+SUMIFS(#REF!,#REF!,"Lấy",#REF!,AN$2,#REF!,AN$3,#REF!,AN$1,#REF!,$L155)</f>
        <v>#REF!</v>
      </c>
      <c r="AO155" s="333" t="e">
        <f>SUMIFS(#REF!,#REF!,AO$2,#REF!,AO$3,#REF!,$L155,#REF!,AO$1)
+SUMIFS(#REF!,#REF!,AO$2,#REF!,AO$3,#REF!,$L155,#REF!,AO$1)
+SUMIFS(#REF!,#REF!,"Lấy",#REF!,AO$2,#REF!,AO$3,#REF!,AO$1,#REF!,$L155)</f>
        <v>#REF!</v>
      </c>
      <c r="AP155" s="333" t="e">
        <f>SUMIFS(#REF!,#REF!,AP$2,#REF!,AP$3,#REF!,$L155,#REF!,AP$1)
+SUMIFS(#REF!,#REF!,AP$2,#REF!,AP$3,#REF!,$L155,#REF!,AP$1)
+SUMIFS(#REF!,#REF!,"Lấy",#REF!,AP$2,#REF!,AP$3,#REF!,AP$1,#REF!,$L155)</f>
        <v>#REF!</v>
      </c>
      <c r="AQ155" s="333" t="e">
        <f>SUMIFS(#REF!,#REF!,AQ$2,#REF!,AQ$3,#REF!,$L155,#REF!,AQ$1)
+SUMIFS(#REF!,#REF!,AQ$2,#REF!,AQ$3,#REF!,$L155,#REF!,AQ$1)
+SUMIFS(#REF!,#REF!,"Lấy",#REF!,AQ$2,#REF!,AQ$3,#REF!,AQ$1,#REF!,$L155)</f>
        <v>#REF!</v>
      </c>
      <c r="AR155" s="334" t="e">
        <f t="shared" si="17"/>
        <v>#REF!</v>
      </c>
      <c r="AT155" s="333" t="e">
        <f>SUMIFS(#REF!,#REF!,AT$2,#REF!,AT$3,#REF!,$L155,#REF!,AT$1)
+SUMIFS(#REF!,#REF!,AT$2,#REF!,AT$3,#REF!,$L155,#REF!,AT$1)
+SUMIFS(#REF!,#REF!,"Lấy",#REF!,AT$2,#REF!,AT$3,#REF!,AT$1,#REF!,$L155)</f>
        <v>#REF!</v>
      </c>
      <c r="AU155" s="333" t="e">
        <f>SUMIFS(#REF!,#REF!,AU$2,#REF!,AU$3,#REF!,$L155,#REF!,AU$1)
+SUMIFS(#REF!,#REF!,AU$2,#REF!,AU$3,#REF!,$L155,#REF!,AU$1)
+SUMIFS(#REF!,#REF!,"Lấy",#REF!,AU$2,#REF!,AU$3,#REF!,AU$1,#REF!,$L155)</f>
        <v>#REF!</v>
      </c>
      <c r="AV155" s="333" t="e">
        <f>SUMIFS(#REF!,#REF!,AV$2,#REF!,AV$3,#REF!,$L155,#REF!,AV$1)
+SUMIFS(#REF!,#REF!,AV$2,#REF!,AV$3,#REF!,$L155,#REF!,AV$1)
+SUMIFS(#REF!,#REF!,"Lấy",#REF!,AV$2,#REF!,AV$3,#REF!,AV$1,#REF!,$L155)</f>
        <v>#REF!</v>
      </c>
      <c r="AW155" s="333" t="e">
        <f>SUMIFS(#REF!,#REF!,AW$2,#REF!,AW$3,#REF!,$L155,#REF!,AW$1)
+SUMIFS(#REF!,#REF!,AW$2,#REF!,AW$3,#REF!,$L155,#REF!,AW$1)
+SUMIFS(#REF!,#REF!,"Lấy",#REF!,AW$2,#REF!,AW$3,#REF!,AW$1,#REF!,$L155)</f>
        <v>#REF!</v>
      </c>
      <c r="AX155" s="333" t="e">
        <f>SUMIFS(#REF!,#REF!,AX$2,#REF!,AX$3,#REF!,$L155,#REF!,AX$1)
+SUMIFS(#REF!,#REF!,AX$2,#REF!,AX$3,#REF!,$L155,#REF!,AX$1)
+SUMIFS(#REF!,#REF!,"Lấy",#REF!,AX$2,#REF!,AX$3,#REF!,AX$1,#REF!,$L155)</f>
        <v>#REF!</v>
      </c>
      <c r="AY155" s="333" t="e">
        <f>SUMIFS(#REF!,#REF!,AY$2,#REF!,AY$3,#REF!,$L155,#REF!,AY$1)
+SUMIFS(#REF!,#REF!,AY$2,#REF!,AY$3,#REF!,$L155,#REF!,AY$1)
+SUMIFS(#REF!,#REF!,"Lấy",#REF!,AY$2,#REF!,AY$3,#REF!,AY$1,#REF!,$L155)</f>
        <v>#REF!</v>
      </c>
      <c r="AZ155" s="333" t="e">
        <f>SUMIFS(#REF!,#REF!,AZ$2,#REF!,AZ$3,#REF!,$L155,#REF!,AZ$1)
+SUMIFS(#REF!,#REF!,AZ$2,#REF!,AZ$3,#REF!,$L155,#REF!,AZ$1)
+SUMIFS(#REF!,#REF!,"Lấy",#REF!,AZ$2,#REF!,AZ$3,#REF!,AZ$1,#REF!,$L155)</f>
        <v>#REF!</v>
      </c>
      <c r="BA155" s="333" t="e">
        <f>SUMIFS(#REF!,#REF!,BA$2,#REF!,BA$3,#REF!,$L155,#REF!,BA$1)
+SUMIFS(#REF!,#REF!,BA$2,#REF!,BA$3,#REF!,$L155,#REF!,BA$1)
+SUMIFS(#REF!,#REF!,"Lấy",#REF!,BA$2,#REF!,BA$3,#REF!,BA$1,#REF!,$L155)</f>
        <v>#REF!</v>
      </c>
      <c r="BB155" s="333" t="e">
        <f>SUMIFS(#REF!,#REF!,BB$2,#REF!,BB$3,#REF!,$L155,#REF!,BB$1)
+SUMIFS(#REF!,#REF!,BB$2,#REF!,BB$3,#REF!,$L155,#REF!,BB$1)
+SUMIFS(#REF!,#REF!,"Lấy",#REF!,BB$2,#REF!,BB$3,#REF!,BB$1,#REF!,$L155)</f>
        <v>#REF!</v>
      </c>
      <c r="BC155" s="333" t="e">
        <f>SUMIFS(#REF!,#REF!,BC$2,#REF!,BC$3,#REF!,$L155,#REF!,BC$1)
+SUMIFS(#REF!,#REF!,BC$2,#REF!,BC$3,#REF!,$L155,#REF!,BC$1)
+SUMIFS(#REF!,#REF!,"Lấy",#REF!,BC$2,#REF!,BC$3,#REF!,BC$1,#REF!,$L155)</f>
        <v>#REF!</v>
      </c>
      <c r="BD155" s="333" t="e">
        <f>SUMIFS(#REF!,#REF!,BD$2,#REF!,BD$3,#REF!,$L155,#REF!,BD$1)
+SUMIFS(#REF!,#REF!,BD$2,#REF!,BD$3,#REF!,$L155,#REF!,BD$1)
+SUMIFS(#REF!,#REF!,"Lấy",#REF!,BD$2,#REF!,BD$3,#REF!,BD$1,#REF!,$L155)</f>
        <v>#REF!</v>
      </c>
      <c r="BE155" s="333" t="e">
        <f>SUMIFS(#REF!,#REF!,BE$2,#REF!,BE$3,#REF!,$L155,#REF!,BE$1)
+SUMIFS(#REF!,#REF!,BE$2,#REF!,BE$3,#REF!,$L155,#REF!,BE$1)
+SUMIFS(#REF!,#REF!,"Lấy",#REF!,BE$2,#REF!,BE$3,#REF!,BE$1,#REF!,$L155)</f>
        <v>#REF!</v>
      </c>
      <c r="BF155" s="334" t="e">
        <f t="shared" si="18"/>
        <v>#REF!</v>
      </c>
      <c r="BH155" s="333" t="e">
        <f>SUMIFS(#REF!,#REF!,BH$2,#REF!,BH$3,#REF!,$L155,#REF!,BH$1)
+SUMIFS(#REF!,#REF!,BH$2,#REF!,BH$3,#REF!,$L155,#REF!,BH$1)
+SUMIFS(#REF!,#REF!,"Lấy",#REF!,BH$2,#REF!,BH$3,#REF!,BH$1,#REF!,$L155)</f>
        <v>#REF!</v>
      </c>
      <c r="BI155" s="333" t="e">
        <f>SUMIFS(#REF!,#REF!,BI$2,#REF!,BI$3,#REF!,$L155,#REF!,BI$1)
+SUMIFS(#REF!,#REF!,BI$2,#REF!,BI$3,#REF!,$L155,#REF!,BI$1)
+SUMIFS(#REF!,#REF!,"Lấy",#REF!,BI$2,#REF!,BI$3,#REF!,BI$1,#REF!,$L155)</f>
        <v>#REF!</v>
      </c>
      <c r="BJ155" s="333" t="e">
        <f>SUMIFS(#REF!,#REF!,BJ$2,#REF!,BJ$3,#REF!,$L155,#REF!,BJ$1)
+SUMIFS(#REF!,#REF!,BJ$2,#REF!,BJ$3,#REF!,$L155,#REF!,BJ$1)
+SUMIFS(#REF!,#REF!,"Lấy",#REF!,BJ$2,#REF!,BJ$3,#REF!,BJ$1,#REF!,$L155)</f>
        <v>#REF!</v>
      </c>
      <c r="BK155" s="333" t="e">
        <f>SUMIFS(#REF!,#REF!,BK$2,#REF!,BK$3,#REF!,$L155,#REF!,BK$1)
+SUMIFS(#REF!,#REF!,BK$2,#REF!,BK$3,#REF!,$L155,#REF!,BK$1)
+SUMIFS(#REF!,#REF!,"Lấy",#REF!,BK$2,#REF!,BK$3,#REF!,BK$1,#REF!,$L155)</f>
        <v>#REF!</v>
      </c>
      <c r="BL155" s="333" t="e">
        <f>SUMIFS(#REF!,#REF!,BL$2,#REF!,BL$3,#REF!,$L155,#REF!,BL$1)
+SUMIFS(#REF!,#REF!,BL$2,#REF!,BL$3,#REF!,$L155,#REF!,BL$1)
+SUMIFS(#REF!,#REF!,"Lấy",#REF!,BL$2,#REF!,BL$3,#REF!,BL$1,#REF!,$L155)</f>
        <v>#REF!</v>
      </c>
      <c r="BM155" s="333" t="e">
        <f>SUMIFS(#REF!,#REF!,BM$2,#REF!,BM$3,#REF!,$L155,#REF!,BM$1)
+SUMIFS(#REF!,#REF!,BM$2,#REF!,BM$3,#REF!,$L155,#REF!,BM$1)
+SUMIFS(#REF!,#REF!,"Lấy",#REF!,BM$2,#REF!,BM$3,#REF!,BM$1,#REF!,$L155)</f>
        <v>#REF!</v>
      </c>
      <c r="BN155" s="333" t="e">
        <f>SUMIFS(#REF!,#REF!,BN$2,#REF!,BN$3,#REF!,$L155,#REF!,BN$1)
+SUMIFS(#REF!,#REF!,BN$2,#REF!,BN$3,#REF!,$L155,#REF!,BN$1)
+SUMIFS(#REF!,#REF!,"Lấy",#REF!,BN$2,#REF!,BN$3,#REF!,BN$1,#REF!,$L155)</f>
        <v>#REF!</v>
      </c>
      <c r="BO155" s="333" t="e">
        <f>SUMIFS(#REF!,#REF!,BO$2,#REF!,BO$3,#REF!,$L155,#REF!,BO$1)
+SUMIFS(#REF!,#REF!,BO$2,#REF!,BO$3,#REF!,$L155,#REF!,BO$1)
+SUMIFS(#REF!,#REF!,"Lấy",#REF!,BO$2,#REF!,BO$3,#REF!,BO$1,#REF!,$L155)</f>
        <v>#REF!</v>
      </c>
      <c r="BP155" s="333" t="e">
        <f>SUMIFS(#REF!,#REF!,BP$2,#REF!,BP$3,#REF!,$L155,#REF!,BP$1)
+SUMIFS(#REF!,#REF!,BP$2,#REF!,BP$3,#REF!,$L155,#REF!,BP$1)
+SUMIFS(#REF!,#REF!,"Lấy",#REF!,BP$2,#REF!,BP$3,#REF!,BP$1,#REF!,$L155)</f>
        <v>#REF!</v>
      </c>
      <c r="BQ155" s="333" t="e">
        <f>SUMIFS(#REF!,#REF!,BQ$2,#REF!,BQ$3,#REF!,$L155,#REF!,BQ$1)
+SUMIFS(#REF!,#REF!,BQ$2,#REF!,BQ$3,#REF!,$L155,#REF!,BQ$1)
+SUMIFS(#REF!,#REF!,"Lấy",#REF!,BQ$2,#REF!,BQ$3,#REF!,BQ$1,#REF!,$L155)</f>
        <v>#REF!</v>
      </c>
      <c r="BR155" s="333" t="e">
        <f>SUMIFS(#REF!,#REF!,BR$2,#REF!,BR$3,#REF!,$L155,#REF!,BR$1)
+SUMIFS(#REF!,#REF!,BR$2,#REF!,BR$3,#REF!,$L155,#REF!,BR$1)
+SUMIFS(#REF!,#REF!,"Lấy",#REF!,BR$2,#REF!,BR$3,#REF!,BR$1,#REF!,$L155)</f>
        <v>#REF!</v>
      </c>
      <c r="BS155" s="333" t="e">
        <f>SUMIFS(#REF!,#REF!,BS$2,#REF!,BS$3,#REF!,$L155,#REF!,BS$1)
+SUMIFS(#REF!,#REF!,BS$2,#REF!,BS$3,#REF!,$L155,#REF!,BS$1)
+SUMIFS(#REF!,#REF!,"Lấy",#REF!,BS$2,#REF!,BS$3,#REF!,BS$1,#REF!,$L155)</f>
        <v>#REF!</v>
      </c>
      <c r="BT155" s="334" t="e">
        <f t="shared" si="19"/>
        <v>#REF!</v>
      </c>
      <c r="BV155" s="331">
        <v>0</v>
      </c>
      <c r="BW155" s="331">
        <v>0</v>
      </c>
      <c r="BX155" s="331">
        <v>0</v>
      </c>
      <c r="BY155" s="331">
        <v>0</v>
      </c>
      <c r="BZ155" s="331">
        <v>0</v>
      </c>
      <c r="CA155" s="331">
        <v>0</v>
      </c>
      <c r="CB155" s="331">
        <v>0</v>
      </c>
      <c r="CC155" s="331">
        <v>0</v>
      </c>
      <c r="CD155" s="331">
        <v>0</v>
      </c>
      <c r="CE155" s="331">
        <v>0</v>
      </c>
      <c r="CF155" s="331">
        <v>0</v>
      </c>
      <c r="CG155" s="331">
        <v>0</v>
      </c>
      <c r="CH155" s="334">
        <f t="shared" si="20"/>
        <v>0</v>
      </c>
      <c r="CI155" s="377">
        <f t="shared" si="21"/>
        <v>0</v>
      </c>
      <c r="CJ155" s="331">
        <v>0</v>
      </c>
      <c r="CK155" s="331">
        <v>0</v>
      </c>
      <c r="CL155" s="331">
        <v>0</v>
      </c>
      <c r="CM155" s="331">
        <v>0</v>
      </c>
      <c r="CN155" s="331">
        <v>0</v>
      </c>
      <c r="CO155" s="333"/>
      <c r="CP155" s="333"/>
      <c r="CQ155" s="333"/>
      <c r="CR155" s="333"/>
      <c r="CS155" s="333"/>
      <c r="CT155" s="333"/>
      <c r="CU155" s="333"/>
      <c r="CV155" s="334">
        <f t="shared" si="22"/>
        <v>0</v>
      </c>
      <c r="CX155" s="1033"/>
    </row>
    <row r="156" spans="1:102" ht="27.6" x14ac:dyDescent="0.25">
      <c r="B156" s="172">
        <f>IF(C156=0,"",MAX($B$7:B155)+1)</f>
        <v>148</v>
      </c>
      <c r="C156" s="1052">
        <v>6427004904</v>
      </c>
      <c r="D156" s="192" t="str">
        <f>_xlfn.XLOOKUP(C156,'COA_DTGroup_Update 20260428'!$C$410:$C$854,'COA_DTGroup_Update 20260428'!$A$410:$A$854,"")</f>
        <v>Bảo trì IT</v>
      </c>
      <c r="E156" s="192" t="s">
        <v>350</v>
      </c>
      <c r="F156" s="1052" t="s">
        <v>930</v>
      </c>
      <c r="G156" s="192" t="s">
        <v>931</v>
      </c>
      <c r="H156" s="179">
        <f>VLOOKUP(C156,'COA_DTGroup_Update 20260428'!C:D,2,0)</f>
        <v>642</v>
      </c>
      <c r="I156" s="179">
        <v>63</v>
      </c>
      <c r="J156" s="198" t="s">
        <v>350</v>
      </c>
      <c r="K156" s="222" t="s">
        <v>226</v>
      </c>
      <c r="L156" s="1051" t="s">
        <v>2219</v>
      </c>
      <c r="M156" s="287" t="s">
        <v>2259</v>
      </c>
      <c r="N156" s="1039"/>
      <c r="O156" s="1039" t="s">
        <v>2219</v>
      </c>
      <c r="P156" s="1" t="b">
        <v>0</v>
      </c>
      <c r="R156" s="333" t="e">
        <f>SUMIFS(#REF!,#REF!,R$2,#REF!,R$3,#REF!,$L156,#REF!,R$1)
+SUMIFS(#REF!,#REF!,R$2,#REF!,R$3,#REF!,$L156,#REF!,R$1)
+SUMIFS(#REF!,#REF!,"Lấy",#REF!,R$2,#REF!,R$3,#REF!,R$1,#REF!,$L156)</f>
        <v>#REF!</v>
      </c>
      <c r="S156" s="333" t="e">
        <f>SUMIFS(#REF!,#REF!,S$2,#REF!,S$3,#REF!,$L156,#REF!,S$1)
+SUMIFS(#REF!,#REF!,S$2,#REF!,S$3,#REF!,$L156,#REF!,S$1)
+SUMIFS(#REF!,#REF!,"Lấy",#REF!,S$2,#REF!,S$3,#REF!,S$1,#REF!,$L156)</f>
        <v>#REF!</v>
      </c>
      <c r="T156" s="333" t="e">
        <f>SUMIFS(#REF!,#REF!,T$2,#REF!,T$3,#REF!,$L156,#REF!,T$1)
+SUMIFS(#REF!,#REF!,T$2,#REF!,T$3,#REF!,$L156,#REF!,T$1)
+SUMIFS(#REF!,#REF!,"Lấy",#REF!,T$2,#REF!,T$3,#REF!,T$1,#REF!,$L156)</f>
        <v>#REF!</v>
      </c>
      <c r="U156" s="333" t="e">
        <f>SUMIFS(#REF!,#REF!,U$2,#REF!,U$3,#REF!,$L156,#REF!,U$1)
+SUMIFS(#REF!,#REF!,U$2,#REF!,U$3,#REF!,$L156,#REF!,U$1)
+SUMIFS(#REF!,#REF!,"Lấy",#REF!,U$2,#REF!,U$3,#REF!,U$1,#REF!,$L156)</f>
        <v>#REF!</v>
      </c>
      <c r="V156" s="333" t="e">
        <f>SUMIFS(#REF!,#REF!,V$2,#REF!,V$3,#REF!,$L156,#REF!,V$1)
+SUMIFS(#REF!,#REF!,V$2,#REF!,V$3,#REF!,$L156,#REF!,V$1)
+SUMIFS(#REF!,#REF!,"Lấy",#REF!,V$2,#REF!,V$3,#REF!,V$1,#REF!,$L156)</f>
        <v>#REF!</v>
      </c>
      <c r="W156" s="333" t="e">
        <f>SUMIFS(#REF!,#REF!,W$2,#REF!,W$3,#REF!,$L156,#REF!,W$1)
+SUMIFS(#REF!,#REF!,W$2,#REF!,W$3,#REF!,$L156,#REF!,W$1)
+SUMIFS(#REF!,#REF!,"Lấy",#REF!,W$2,#REF!,W$3,#REF!,W$1,#REF!,$L156)</f>
        <v>#REF!</v>
      </c>
      <c r="X156" s="333" t="e">
        <f>SUMIFS(#REF!,#REF!,X$2,#REF!,X$3,#REF!,$L156,#REF!,X$1)
+SUMIFS(#REF!,#REF!,X$2,#REF!,X$3,#REF!,$L156,#REF!,X$1)
+SUMIFS(#REF!,#REF!,"Lấy",#REF!,X$2,#REF!,X$3,#REF!,X$1,#REF!,$L156)</f>
        <v>#REF!</v>
      </c>
      <c r="Y156" s="333" t="e">
        <f>SUMIFS(#REF!,#REF!,Y$2,#REF!,Y$3,#REF!,$L156,#REF!,Y$1)
+SUMIFS(#REF!,#REF!,Y$2,#REF!,Y$3,#REF!,$L156,#REF!,Y$1)
+SUMIFS(#REF!,#REF!,"Lấy",#REF!,Y$2,#REF!,Y$3,#REF!,Y$1,#REF!,$L156)</f>
        <v>#REF!</v>
      </c>
      <c r="Z156" s="333" t="e">
        <f>SUMIFS(#REF!,#REF!,Z$2,#REF!,Z$3,#REF!,$L156,#REF!,Z$1)
+SUMIFS(#REF!,#REF!,Z$2,#REF!,Z$3,#REF!,$L156,#REF!,Z$1)
+SUMIFS(#REF!,#REF!,"Lấy",#REF!,Z$2,#REF!,Z$3,#REF!,Z$1,#REF!,$L156)</f>
        <v>#REF!</v>
      </c>
      <c r="AA156" s="333" t="e">
        <f>SUMIFS(#REF!,#REF!,AA$2,#REF!,AA$3,#REF!,$L156,#REF!,AA$1)
+SUMIFS(#REF!,#REF!,AA$2,#REF!,AA$3,#REF!,$L156,#REF!,AA$1)
+SUMIFS(#REF!,#REF!,"Lấy",#REF!,AA$2,#REF!,AA$3,#REF!,AA$1,#REF!,$L156)</f>
        <v>#REF!</v>
      </c>
      <c r="AB156" s="333" t="e">
        <f>SUMIFS(#REF!,#REF!,AB$2,#REF!,AB$3,#REF!,$L156,#REF!,AB$1)
+SUMIFS(#REF!,#REF!,AB$2,#REF!,AB$3,#REF!,$L156,#REF!,AB$1)
+SUMIFS(#REF!,#REF!,"Lấy",#REF!,AB$2,#REF!,AB$3,#REF!,AB$1,#REF!,$L156)</f>
        <v>#REF!</v>
      </c>
      <c r="AC156" s="333" t="e">
        <f>SUMIFS(#REF!,#REF!,AC$2,#REF!,AC$3,#REF!,$L156,#REF!,AC$1)
+SUMIFS(#REF!,#REF!,AC$2,#REF!,AC$3,#REF!,$L156,#REF!,AC$1)
+SUMIFS(#REF!,#REF!,"Lấy",#REF!,AC$2,#REF!,AC$3,#REF!,AC$1,#REF!,$L156)</f>
        <v>#REF!</v>
      </c>
      <c r="AD156" s="334" t="e">
        <f t="shared" si="16"/>
        <v>#REF!</v>
      </c>
      <c r="AF156" s="333" t="e">
        <f>SUMIFS(#REF!,#REF!,AF$2,#REF!,AF$3,#REF!,$L156,#REF!,AF$1)
+SUMIFS(#REF!,#REF!,AF$2,#REF!,AF$3,#REF!,$L156,#REF!,AF$1)
+SUMIFS(#REF!,#REF!,"Lấy",#REF!,AF$2,#REF!,AF$3,#REF!,AF$1,#REF!,$L156)</f>
        <v>#REF!</v>
      </c>
      <c r="AG156" s="333" t="e">
        <f>SUMIFS(#REF!,#REF!,AG$2,#REF!,AG$3,#REF!,$L156,#REF!,AG$1)
+SUMIFS(#REF!,#REF!,AG$2,#REF!,AG$3,#REF!,$L156,#REF!,AG$1)
+SUMIFS(#REF!,#REF!,"Lấy",#REF!,AG$2,#REF!,AG$3,#REF!,AG$1,#REF!,$L156)</f>
        <v>#REF!</v>
      </c>
      <c r="AH156" s="333" t="e">
        <f>SUMIFS(#REF!,#REF!,AH$2,#REF!,AH$3,#REF!,$L156,#REF!,AH$1)
+SUMIFS(#REF!,#REF!,AH$2,#REF!,AH$3,#REF!,$L156,#REF!,AH$1)
+SUMIFS(#REF!,#REF!,"Lấy",#REF!,AH$2,#REF!,AH$3,#REF!,AH$1,#REF!,$L156)</f>
        <v>#REF!</v>
      </c>
      <c r="AI156" s="333" t="e">
        <f>SUMIFS(#REF!,#REF!,AI$2,#REF!,AI$3,#REF!,$L156,#REF!,AI$1)
+SUMIFS(#REF!,#REF!,AI$2,#REF!,AI$3,#REF!,$L156,#REF!,AI$1)
+SUMIFS(#REF!,#REF!,"Lấy",#REF!,AI$2,#REF!,AI$3,#REF!,AI$1,#REF!,$L156)</f>
        <v>#REF!</v>
      </c>
      <c r="AJ156" s="333" t="e">
        <f>SUMIFS(#REF!,#REF!,AJ$2,#REF!,AJ$3,#REF!,$L156,#REF!,AJ$1)
+SUMIFS(#REF!,#REF!,AJ$2,#REF!,AJ$3,#REF!,$L156,#REF!,AJ$1)
+SUMIFS(#REF!,#REF!,"Lấy",#REF!,AJ$2,#REF!,AJ$3,#REF!,AJ$1,#REF!,$L156)</f>
        <v>#REF!</v>
      </c>
      <c r="AK156" s="333" t="e">
        <f>SUMIFS(#REF!,#REF!,AK$2,#REF!,AK$3,#REF!,$L156,#REF!,AK$1)
+SUMIFS(#REF!,#REF!,AK$2,#REF!,AK$3,#REF!,$L156,#REF!,AK$1)
+SUMIFS(#REF!,#REF!,"Lấy",#REF!,AK$2,#REF!,AK$3,#REF!,AK$1,#REF!,$L156)</f>
        <v>#REF!</v>
      </c>
      <c r="AL156" s="333" t="e">
        <f>SUMIFS(#REF!,#REF!,AL$2,#REF!,AL$3,#REF!,$L156,#REF!,AL$1)
+SUMIFS(#REF!,#REF!,AL$2,#REF!,AL$3,#REF!,$L156,#REF!,AL$1)
+SUMIFS(#REF!,#REF!,"Lấy",#REF!,AL$2,#REF!,AL$3,#REF!,AL$1,#REF!,$L156)</f>
        <v>#REF!</v>
      </c>
      <c r="AM156" s="333" t="e">
        <f>SUMIFS(#REF!,#REF!,AM$2,#REF!,AM$3,#REF!,$L156,#REF!,AM$1)
+SUMIFS(#REF!,#REF!,AM$2,#REF!,AM$3,#REF!,$L156,#REF!,AM$1)
+SUMIFS(#REF!,#REF!,"Lấy",#REF!,AM$2,#REF!,AM$3,#REF!,AM$1,#REF!,$L156)</f>
        <v>#REF!</v>
      </c>
      <c r="AN156" s="333" t="e">
        <f>SUMIFS(#REF!,#REF!,AN$2,#REF!,AN$3,#REF!,$L156,#REF!,AN$1)
+SUMIFS(#REF!,#REF!,AN$2,#REF!,AN$3,#REF!,$L156,#REF!,AN$1)
+SUMIFS(#REF!,#REF!,"Lấy",#REF!,AN$2,#REF!,AN$3,#REF!,AN$1,#REF!,$L156)</f>
        <v>#REF!</v>
      </c>
      <c r="AO156" s="333" t="e">
        <f>SUMIFS(#REF!,#REF!,AO$2,#REF!,AO$3,#REF!,$L156,#REF!,AO$1)
+SUMIFS(#REF!,#REF!,AO$2,#REF!,AO$3,#REF!,$L156,#REF!,AO$1)
+SUMIFS(#REF!,#REF!,"Lấy",#REF!,AO$2,#REF!,AO$3,#REF!,AO$1,#REF!,$L156)</f>
        <v>#REF!</v>
      </c>
      <c r="AP156" s="333" t="e">
        <f>SUMIFS(#REF!,#REF!,AP$2,#REF!,AP$3,#REF!,$L156,#REF!,AP$1)
+SUMIFS(#REF!,#REF!,AP$2,#REF!,AP$3,#REF!,$L156,#REF!,AP$1)
+SUMIFS(#REF!,#REF!,"Lấy",#REF!,AP$2,#REF!,AP$3,#REF!,AP$1,#REF!,$L156)</f>
        <v>#REF!</v>
      </c>
      <c r="AQ156" s="333" t="e">
        <f>SUMIFS(#REF!,#REF!,AQ$2,#REF!,AQ$3,#REF!,$L156,#REF!,AQ$1)
+SUMIFS(#REF!,#REF!,AQ$2,#REF!,AQ$3,#REF!,$L156,#REF!,AQ$1)
+SUMIFS(#REF!,#REF!,"Lấy",#REF!,AQ$2,#REF!,AQ$3,#REF!,AQ$1,#REF!,$L156)</f>
        <v>#REF!</v>
      </c>
      <c r="AR156" s="334" t="e">
        <f t="shared" si="17"/>
        <v>#REF!</v>
      </c>
      <c r="AT156" s="333" t="e">
        <f>SUMIFS(#REF!,#REF!,AT$2,#REF!,AT$3,#REF!,$L156,#REF!,AT$1)
+SUMIFS(#REF!,#REF!,AT$2,#REF!,AT$3,#REF!,$L156,#REF!,AT$1)
+SUMIFS(#REF!,#REF!,"Lấy",#REF!,AT$2,#REF!,AT$3,#REF!,AT$1,#REF!,$L156)</f>
        <v>#REF!</v>
      </c>
      <c r="AU156" s="333" t="e">
        <f>SUMIFS(#REF!,#REF!,AU$2,#REF!,AU$3,#REF!,$L156,#REF!,AU$1)
+SUMIFS(#REF!,#REF!,AU$2,#REF!,AU$3,#REF!,$L156,#REF!,AU$1)
+SUMIFS(#REF!,#REF!,"Lấy",#REF!,AU$2,#REF!,AU$3,#REF!,AU$1,#REF!,$L156)</f>
        <v>#REF!</v>
      </c>
      <c r="AV156" s="333" t="e">
        <f>SUMIFS(#REF!,#REF!,AV$2,#REF!,AV$3,#REF!,$L156,#REF!,AV$1)
+SUMIFS(#REF!,#REF!,AV$2,#REF!,AV$3,#REF!,$L156,#REF!,AV$1)
+SUMIFS(#REF!,#REF!,"Lấy",#REF!,AV$2,#REF!,AV$3,#REF!,AV$1,#REF!,$L156)</f>
        <v>#REF!</v>
      </c>
      <c r="AW156" s="333" t="e">
        <f>SUMIFS(#REF!,#REF!,AW$2,#REF!,AW$3,#REF!,$L156,#REF!,AW$1)
+SUMIFS(#REF!,#REF!,AW$2,#REF!,AW$3,#REF!,$L156,#REF!,AW$1)
+SUMIFS(#REF!,#REF!,"Lấy",#REF!,AW$2,#REF!,AW$3,#REF!,AW$1,#REF!,$L156)</f>
        <v>#REF!</v>
      </c>
      <c r="AX156" s="333" t="e">
        <f>SUMIFS(#REF!,#REF!,AX$2,#REF!,AX$3,#REF!,$L156,#REF!,AX$1)
+SUMIFS(#REF!,#REF!,AX$2,#REF!,AX$3,#REF!,$L156,#REF!,AX$1)
+SUMIFS(#REF!,#REF!,"Lấy",#REF!,AX$2,#REF!,AX$3,#REF!,AX$1,#REF!,$L156)</f>
        <v>#REF!</v>
      </c>
      <c r="AY156" s="333" t="e">
        <f>SUMIFS(#REF!,#REF!,AY$2,#REF!,AY$3,#REF!,$L156,#REF!,AY$1)
+SUMIFS(#REF!,#REF!,AY$2,#REF!,AY$3,#REF!,$L156,#REF!,AY$1)
+SUMIFS(#REF!,#REF!,"Lấy",#REF!,AY$2,#REF!,AY$3,#REF!,AY$1,#REF!,$L156)</f>
        <v>#REF!</v>
      </c>
      <c r="AZ156" s="333" t="e">
        <f>SUMIFS(#REF!,#REF!,AZ$2,#REF!,AZ$3,#REF!,$L156,#REF!,AZ$1)
+SUMIFS(#REF!,#REF!,AZ$2,#REF!,AZ$3,#REF!,$L156,#REF!,AZ$1)
+SUMIFS(#REF!,#REF!,"Lấy",#REF!,AZ$2,#REF!,AZ$3,#REF!,AZ$1,#REF!,$L156)</f>
        <v>#REF!</v>
      </c>
      <c r="BA156" s="333" t="e">
        <f>SUMIFS(#REF!,#REF!,BA$2,#REF!,BA$3,#REF!,$L156,#REF!,BA$1)
+SUMIFS(#REF!,#REF!,BA$2,#REF!,BA$3,#REF!,$L156,#REF!,BA$1)
+SUMIFS(#REF!,#REF!,"Lấy",#REF!,BA$2,#REF!,BA$3,#REF!,BA$1,#REF!,$L156)</f>
        <v>#REF!</v>
      </c>
      <c r="BB156" s="333" t="e">
        <f>SUMIFS(#REF!,#REF!,BB$2,#REF!,BB$3,#REF!,$L156,#REF!,BB$1)
+SUMIFS(#REF!,#REF!,BB$2,#REF!,BB$3,#REF!,$L156,#REF!,BB$1)
+SUMIFS(#REF!,#REF!,"Lấy",#REF!,BB$2,#REF!,BB$3,#REF!,BB$1,#REF!,$L156)</f>
        <v>#REF!</v>
      </c>
      <c r="BC156" s="333" t="e">
        <f>SUMIFS(#REF!,#REF!,BC$2,#REF!,BC$3,#REF!,$L156,#REF!,BC$1)
+SUMIFS(#REF!,#REF!,BC$2,#REF!,BC$3,#REF!,$L156,#REF!,BC$1)
+SUMIFS(#REF!,#REF!,"Lấy",#REF!,BC$2,#REF!,BC$3,#REF!,BC$1,#REF!,$L156)</f>
        <v>#REF!</v>
      </c>
      <c r="BD156" s="333" t="e">
        <f>SUMIFS(#REF!,#REF!,BD$2,#REF!,BD$3,#REF!,$L156,#REF!,BD$1)
+SUMIFS(#REF!,#REF!,BD$2,#REF!,BD$3,#REF!,$L156,#REF!,BD$1)
+SUMIFS(#REF!,#REF!,"Lấy",#REF!,BD$2,#REF!,BD$3,#REF!,BD$1,#REF!,$L156)</f>
        <v>#REF!</v>
      </c>
      <c r="BE156" s="333" t="e">
        <f>SUMIFS(#REF!,#REF!,BE$2,#REF!,BE$3,#REF!,$L156,#REF!,BE$1)
+SUMIFS(#REF!,#REF!,BE$2,#REF!,BE$3,#REF!,$L156,#REF!,BE$1)
+SUMIFS(#REF!,#REF!,"Lấy",#REF!,BE$2,#REF!,BE$3,#REF!,BE$1,#REF!,$L156)</f>
        <v>#REF!</v>
      </c>
      <c r="BF156" s="334" t="e">
        <f t="shared" si="18"/>
        <v>#REF!</v>
      </c>
      <c r="BH156" s="333" t="e">
        <f>SUMIFS(#REF!,#REF!,BH$2,#REF!,BH$3,#REF!,$L156,#REF!,BH$1)
+SUMIFS(#REF!,#REF!,BH$2,#REF!,BH$3,#REF!,$L156,#REF!,BH$1)
+SUMIFS(#REF!,#REF!,"Lấy",#REF!,BH$2,#REF!,BH$3,#REF!,BH$1,#REF!,$L156)</f>
        <v>#REF!</v>
      </c>
      <c r="BI156" s="333" t="e">
        <f>SUMIFS(#REF!,#REF!,BI$2,#REF!,BI$3,#REF!,$L156,#REF!,BI$1)
+SUMIFS(#REF!,#REF!,BI$2,#REF!,BI$3,#REF!,$L156,#REF!,BI$1)
+SUMIFS(#REF!,#REF!,"Lấy",#REF!,BI$2,#REF!,BI$3,#REF!,BI$1,#REF!,$L156)</f>
        <v>#REF!</v>
      </c>
      <c r="BJ156" s="333" t="e">
        <f>SUMIFS(#REF!,#REF!,BJ$2,#REF!,BJ$3,#REF!,$L156,#REF!,BJ$1)
+SUMIFS(#REF!,#REF!,BJ$2,#REF!,BJ$3,#REF!,$L156,#REF!,BJ$1)
+SUMIFS(#REF!,#REF!,"Lấy",#REF!,BJ$2,#REF!,BJ$3,#REF!,BJ$1,#REF!,$L156)</f>
        <v>#REF!</v>
      </c>
      <c r="BK156" s="333" t="e">
        <f>SUMIFS(#REF!,#REF!,BK$2,#REF!,BK$3,#REF!,$L156,#REF!,BK$1)
+SUMIFS(#REF!,#REF!,BK$2,#REF!,BK$3,#REF!,$L156,#REF!,BK$1)
+SUMIFS(#REF!,#REF!,"Lấy",#REF!,BK$2,#REF!,BK$3,#REF!,BK$1,#REF!,$L156)</f>
        <v>#REF!</v>
      </c>
      <c r="BL156" s="333" t="e">
        <f>SUMIFS(#REF!,#REF!,BL$2,#REF!,BL$3,#REF!,$L156,#REF!,BL$1)
+SUMIFS(#REF!,#REF!,BL$2,#REF!,BL$3,#REF!,$L156,#REF!,BL$1)
+SUMIFS(#REF!,#REF!,"Lấy",#REF!,BL$2,#REF!,BL$3,#REF!,BL$1,#REF!,$L156)</f>
        <v>#REF!</v>
      </c>
      <c r="BM156" s="333" t="e">
        <f>SUMIFS(#REF!,#REF!,BM$2,#REF!,BM$3,#REF!,$L156,#REF!,BM$1)
+SUMIFS(#REF!,#REF!,BM$2,#REF!,BM$3,#REF!,$L156,#REF!,BM$1)
+SUMIFS(#REF!,#REF!,"Lấy",#REF!,BM$2,#REF!,BM$3,#REF!,BM$1,#REF!,$L156)</f>
        <v>#REF!</v>
      </c>
      <c r="BN156" s="333" t="e">
        <f>SUMIFS(#REF!,#REF!,BN$2,#REF!,BN$3,#REF!,$L156,#REF!,BN$1)
+SUMIFS(#REF!,#REF!,BN$2,#REF!,BN$3,#REF!,$L156,#REF!,BN$1)
+SUMIFS(#REF!,#REF!,"Lấy",#REF!,BN$2,#REF!,BN$3,#REF!,BN$1,#REF!,$L156)</f>
        <v>#REF!</v>
      </c>
      <c r="BO156" s="333" t="e">
        <f>SUMIFS(#REF!,#REF!,BO$2,#REF!,BO$3,#REF!,$L156,#REF!,BO$1)
+SUMIFS(#REF!,#REF!,BO$2,#REF!,BO$3,#REF!,$L156,#REF!,BO$1)
+SUMIFS(#REF!,#REF!,"Lấy",#REF!,BO$2,#REF!,BO$3,#REF!,BO$1,#REF!,$L156)</f>
        <v>#REF!</v>
      </c>
      <c r="BP156" s="333" t="e">
        <f>SUMIFS(#REF!,#REF!,BP$2,#REF!,BP$3,#REF!,$L156,#REF!,BP$1)
+SUMIFS(#REF!,#REF!,BP$2,#REF!,BP$3,#REF!,$L156,#REF!,BP$1)
+SUMIFS(#REF!,#REF!,"Lấy",#REF!,BP$2,#REF!,BP$3,#REF!,BP$1,#REF!,$L156)</f>
        <v>#REF!</v>
      </c>
      <c r="BQ156" s="333" t="e">
        <f>SUMIFS(#REF!,#REF!,BQ$2,#REF!,BQ$3,#REF!,$L156,#REF!,BQ$1)
+SUMIFS(#REF!,#REF!,BQ$2,#REF!,BQ$3,#REF!,$L156,#REF!,BQ$1)
+SUMIFS(#REF!,#REF!,"Lấy",#REF!,BQ$2,#REF!,BQ$3,#REF!,BQ$1,#REF!,$L156)</f>
        <v>#REF!</v>
      </c>
      <c r="BR156" s="333" t="e">
        <f>SUMIFS(#REF!,#REF!,BR$2,#REF!,BR$3,#REF!,$L156,#REF!,BR$1)
+SUMIFS(#REF!,#REF!,BR$2,#REF!,BR$3,#REF!,$L156,#REF!,BR$1)
+SUMIFS(#REF!,#REF!,"Lấy",#REF!,BR$2,#REF!,BR$3,#REF!,BR$1,#REF!,$L156)</f>
        <v>#REF!</v>
      </c>
      <c r="BS156" s="333" t="e">
        <f>SUMIFS(#REF!,#REF!,BS$2,#REF!,BS$3,#REF!,$L156,#REF!,BS$1)
+SUMIFS(#REF!,#REF!,BS$2,#REF!,BS$3,#REF!,$L156,#REF!,BS$1)
+SUMIFS(#REF!,#REF!,"Lấy",#REF!,BS$2,#REF!,BS$3,#REF!,BS$1,#REF!,$L156)</f>
        <v>#REF!</v>
      </c>
      <c r="BT156" s="334" t="e">
        <f t="shared" si="19"/>
        <v>#REF!</v>
      </c>
      <c r="BV156" s="331">
        <v>0</v>
      </c>
      <c r="BW156" s="331">
        <v>0</v>
      </c>
      <c r="BX156" s="331">
        <v>0</v>
      </c>
      <c r="BY156" s="331">
        <v>0</v>
      </c>
      <c r="BZ156" s="331">
        <v>0</v>
      </c>
      <c r="CA156" s="331">
        <v>0</v>
      </c>
      <c r="CB156" s="331">
        <v>0</v>
      </c>
      <c r="CC156" s="331">
        <v>0</v>
      </c>
      <c r="CD156" s="331">
        <v>0</v>
      </c>
      <c r="CE156" s="331">
        <v>0</v>
      </c>
      <c r="CF156" s="331">
        <v>0</v>
      </c>
      <c r="CG156" s="331">
        <v>0</v>
      </c>
      <c r="CH156" s="334">
        <f t="shared" si="20"/>
        <v>0</v>
      </c>
      <c r="CI156" s="377">
        <f t="shared" si="21"/>
        <v>0</v>
      </c>
      <c r="CJ156" s="331">
        <v>2759791</v>
      </c>
      <c r="CK156" s="331">
        <v>1799366</v>
      </c>
      <c r="CL156" s="331">
        <v>2323172</v>
      </c>
      <c r="CM156" s="331">
        <v>1800235</v>
      </c>
      <c r="CN156" s="331">
        <v>1809283</v>
      </c>
      <c r="CO156" s="333"/>
      <c r="CP156" s="333"/>
      <c r="CQ156" s="333"/>
      <c r="CR156" s="333"/>
      <c r="CS156" s="333"/>
      <c r="CT156" s="333"/>
      <c r="CU156" s="333"/>
      <c r="CV156" s="334">
        <f t="shared" si="22"/>
        <v>10491847</v>
      </c>
      <c r="CX156" s="1033"/>
    </row>
    <row r="157" spans="1:102" ht="27.6" x14ac:dyDescent="0.25">
      <c r="B157" s="172">
        <f>IF(C157=0,"",MAX($B$7:B156)+1)</f>
        <v>149</v>
      </c>
      <c r="C157" s="1053" t="s">
        <v>841</v>
      </c>
      <c r="D157" s="231"/>
      <c r="E157" s="231" t="s">
        <v>351</v>
      </c>
      <c r="F157" s="1053" t="s">
        <v>932</v>
      </c>
      <c r="G157" s="231" t="s">
        <v>805</v>
      </c>
      <c r="H157" s="179"/>
      <c r="I157" s="179">
        <v>64</v>
      </c>
      <c r="J157" s="198" t="s">
        <v>351</v>
      </c>
      <c r="K157" s="222" t="s">
        <v>226</v>
      </c>
      <c r="L157" s="1048" t="s">
        <v>613</v>
      </c>
      <c r="M157" s="1042" t="s">
        <v>2258</v>
      </c>
      <c r="N157" s="1039" t="s">
        <v>2285</v>
      </c>
      <c r="O157" s="1039" t="s">
        <v>841</v>
      </c>
      <c r="P157" s="1" t="b">
        <v>0</v>
      </c>
      <c r="R157" s="333" t="e">
        <f>SUMIFS(#REF!,#REF!,R$2,#REF!,R$3,#REF!,$L157,#REF!,R$1)
+SUMIFS(#REF!,#REF!,R$2,#REF!,R$3,#REF!,$L157,#REF!,R$1)
+SUMIFS(#REF!,#REF!,"Lấy",#REF!,R$2,#REF!,R$3,#REF!,R$1,#REF!,$L157)</f>
        <v>#REF!</v>
      </c>
      <c r="S157" s="333" t="e">
        <f>SUMIFS(#REF!,#REF!,S$2,#REF!,S$3,#REF!,$L157,#REF!,S$1)
+SUMIFS(#REF!,#REF!,S$2,#REF!,S$3,#REF!,$L157,#REF!,S$1)
+SUMIFS(#REF!,#REF!,"Lấy",#REF!,S$2,#REF!,S$3,#REF!,S$1,#REF!,$L157)</f>
        <v>#REF!</v>
      </c>
      <c r="T157" s="333" t="e">
        <f>SUMIFS(#REF!,#REF!,T$2,#REF!,T$3,#REF!,$L157,#REF!,T$1)
+SUMIFS(#REF!,#REF!,T$2,#REF!,T$3,#REF!,$L157,#REF!,T$1)
+SUMIFS(#REF!,#REF!,"Lấy",#REF!,T$2,#REF!,T$3,#REF!,T$1,#REF!,$L157)</f>
        <v>#REF!</v>
      </c>
      <c r="U157" s="333" t="e">
        <f>SUMIFS(#REF!,#REF!,U$2,#REF!,U$3,#REF!,$L157,#REF!,U$1)
+SUMIFS(#REF!,#REF!,U$2,#REF!,U$3,#REF!,$L157,#REF!,U$1)
+SUMIFS(#REF!,#REF!,"Lấy",#REF!,U$2,#REF!,U$3,#REF!,U$1,#REF!,$L157)</f>
        <v>#REF!</v>
      </c>
      <c r="V157" s="333" t="e">
        <f>SUMIFS(#REF!,#REF!,V$2,#REF!,V$3,#REF!,$L157,#REF!,V$1)
+SUMIFS(#REF!,#REF!,V$2,#REF!,V$3,#REF!,$L157,#REF!,V$1)
+SUMIFS(#REF!,#REF!,"Lấy",#REF!,V$2,#REF!,V$3,#REF!,V$1,#REF!,$L157)</f>
        <v>#REF!</v>
      </c>
      <c r="W157" s="333" t="e">
        <f>SUMIFS(#REF!,#REF!,W$2,#REF!,W$3,#REF!,$L157,#REF!,W$1)
+SUMIFS(#REF!,#REF!,W$2,#REF!,W$3,#REF!,$L157,#REF!,W$1)
+SUMIFS(#REF!,#REF!,"Lấy",#REF!,W$2,#REF!,W$3,#REF!,W$1,#REF!,$L157)</f>
        <v>#REF!</v>
      </c>
      <c r="X157" s="333" t="e">
        <f>SUMIFS(#REF!,#REF!,X$2,#REF!,X$3,#REF!,$L157,#REF!,X$1)
+SUMIFS(#REF!,#REF!,X$2,#REF!,X$3,#REF!,$L157,#REF!,X$1)
+SUMIFS(#REF!,#REF!,"Lấy",#REF!,X$2,#REF!,X$3,#REF!,X$1,#REF!,$L157)</f>
        <v>#REF!</v>
      </c>
      <c r="Y157" s="333" t="e">
        <f>SUMIFS(#REF!,#REF!,Y$2,#REF!,Y$3,#REF!,$L157,#REF!,Y$1)
+SUMIFS(#REF!,#REF!,Y$2,#REF!,Y$3,#REF!,$L157,#REF!,Y$1)
+SUMIFS(#REF!,#REF!,"Lấy",#REF!,Y$2,#REF!,Y$3,#REF!,Y$1,#REF!,$L157)</f>
        <v>#REF!</v>
      </c>
      <c r="Z157" s="333" t="e">
        <f>SUMIFS(#REF!,#REF!,Z$2,#REF!,Z$3,#REF!,$L157,#REF!,Z$1)
+SUMIFS(#REF!,#REF!,Z$2,#REF!,Z$3,#REF!,$L157,#REF!,Z$1)
+SUMIFS(#REF!,#REF!,"Lấy",#REF!,Z$2,#REF!,Z$3,#REF!,Z$1,#REF!,$L157)</f>
        <v>#REF!</v>
      </c>
      <c r="AA157" s="333" t="e">
        <f>SUMIFS(#REF!,#REF!,AA$2,#REF!,AA$3,#REF!,$L157,#REF!,AA$1)
+SUMIFS(#REF!,#REF!,AA$2,#REF!,AA$3,#REF!,$L157,#REF!,AA$1)
+SUMIFS(#REF!,#REF!,"Lấy",#REF!,AA$2,#REF!,AA$3,#REF!,AA$1,#REF!,$L157)</f>
        <v>#REF!</v>
      </c>
      <c r="AB157" s="333" t="e">
        <f>SUMIFS(#REF!,#REF!,AB$2,#REF!,AB$3,#REF!,$L157,#REF!,AB$1)
+SUMIFS(#REF!,#REF!,AB$2,#REF!,AB$3,#REF!,$L157,#REF!,AB$1)
+SUMIFS(#REF!,#REF!,"Lấy",#REF!,AB$2,#REF!,AB$3,#REF!,AB$1,#REF!,$L157)</f>
        <v>#REF!</v>
      </c>
      <c r="AC157" s="333" t="e">
        <f>SUMIFS(#REF!,#REF!,AC$2,#REF!,AC$3,#REF!,$L157,#REF!,AC$1)
+SUMIFS(#REF!,#REF!,AC$2,#REF!,AC$3,#REF!,$L157,#REF!,AC$1)
+SUMIFS(#REF!,#REF!,"Lấy",#REF!,AC$2,#REF!,AC$3,#REF!,AC$1,#REF!,$L157)</f>
        <v>#REF!</v>
      </c>
      <c r="AD157" s="334" t="e">
        <f t="shared" si="16"/>
        <v>#REF!</v>
      </c>
      <c r="AF157" s="333" t="e">
        <f>SUMIFS(#REF!,#REF!,AF$2,#REF!,AF$3,#REF!,$L157,#REF!,AF$1)
+SUMIFS(#REF!,#REF!,AF$2,#REF!,AF$3,#REF!,$L157,#REF!,AF$1)
+SUMIFS(#REF!,#REF!,"Lấy",#REF!,AF$2,#REF!,AF$3,#REF!,AF$1,#REF!,$L157)</f>
        <v>#REF!</v>
      </c>
      <c r="AG157" s="333" t="e">
        <f>SUMIFS(#REF!,#REF!,AG$2,#REF!,AG$3,#REF!,$L157,#REF!,AG$1)
+SUMIFS(#REF!,#REF!,AG$2,#REF!,AG$3,#REF!,$L157,#REF!,AG$1)
+SUMIFS(#REF!,#REF!,"Lấy",#REF!,AG$2,#REF!,AG$3,#REF!,AG$1,#REF!,$L157)</f>
        <v>#REF!</v>
      </c>
      <c r="AH157" s="333" t="e">
        <f>SUMIFS(#REF!,#REF!,AH$2,#REF!,AH$3,#REF!,$L157,#REF!,AH$1)
+SUMIFS(#REF!,#REF!,AH$2,#REF!,AH$3,#REF!,$L157,#REF!,AH$1)
+SUMIFS(#REF!,#REF!,"Lấy",#REF!,AH$2,#REF!,AH$3,#REF!,AH$1,#REF!,$L157)</f>
        <v>#REF!</v>
      </c>
      <c r="AI157" s="333" t="e">
        <f>SUMIFS(#REF!,#REF!,AI$2,#REF!,AI$3,#REF!,$L157,#REF!,AI$1)
+SUMIFS(#REF!,#REF!,AI$2,#REF!,AI$3,#REF!,$L157,#REF!,AI$1)
+SUMIFS(#REF!,#REF!,"Lấy",#REF!,AI$2,#REF!,AI$3,#REF!,AI$1,#REF!,$L157)</f>
        <v>#REF!</v>
      </c>
      <c r="AJ157" s="333" t="e">
        <f>SUMIFS(#REF!,#REF!,AJ$2,#REF!,AJ$3,#REF!,$L157,#REF!,AJ$1)
+SUMIFS(#REF!,#REF!,AJ$2,#REF!,AJ$3,#REF!,$L157,#REF!,AJ$1)
+SUMIFS(#REF!,#REF!,"Lấy",#REF!,AJ$2,#REF!,AJ$3,#REF!,AJ$1,#REF!,$L157)</f>
        <v>#REF!</v>
      </c>
      <c r="AK157" s="333" t="e">
        <f>SUMIFS(#REF!,#REF!,AK$2,#REF!,AK$3,#REF!,$L157,#REF!,AK$1)
+SUMIFS(#REF!,#REF!,AK$2,#REF!,AK$3,#REF!,$L157,#REF!,AK$1)
+SUMIFS(#REF!,#REF!,"Lấy",#REF!,AK$2,#REF!,AK$3,#REF!,AK$1,#REF!,$L157)</f>
        <v>#REF!</v>
      </c>
      <c r="AL157" s="333" t="e">
        <f>SUMIFS(#REF!,#REF!,AL$2,#REF!,AL$3,#REF!,$L157,#REF!,AL$1)
+SUMIFS(#REF!,#REF!,AL$2,#REF!,AL$3,#REF!,$L157,#REF!,AL$1)
+SUMIFS(#REF!,#REF!,"Lấy",#REF!,AL$2,#REF!,AL$3,#REF!,AL$1,#REF!,$L157)</f>
        <v>#REF!</v>
      </c>
      <c r="AM157" s="333" t="e">
        <f>SUMIFS(#REF!,#REF!,AM$2,#REF!,AM$3,#REF!,$L157,#REF!,AM$1)
+SUMIFS(#REF!,#REF!,AM$2,#REF!,AM$3,#REF!,$L157,#REF!,AM$1)
+SUMIFS(#REF!,#REF!,"Lấy",#REF!,AM$2,#REF!,AM$3,#REF!,AM$1,#REF!,$L157)</f>
        <v>#REF!</v>
      </c>
      <c r="AN157" s="333" t="e">
        <f>SUMIFS(#REF!,#REF!,AN$2,#REF!,AN$3,#REF!,$L157,#REF!,AN$1)
+SUMIFS(#REF!,#REF!,AN$2,#REF!,AN$3,#REF!,$L157,#REF!,AN$1)
+SUMIFS(#REF!,#REF!,"Lấy",#REF!,AN$2,#REF!,AN$3,#REF!,AN$1,#REF!,$L157)</f>
        <v>#REF!</v>
      </c>
      <c r="AO157" s="333" t="e">
        <f>SUMIFS(#REF!,#REF!,AO$2,#REF!,AO$3,#REF!,$L157,#REF!,AO$1)
+SUMIFS(#REF!,#REF!,AO$2,#REF!,AO$3,#REF!,$L157,#REF!,AO$1)
+SUMIFS(#REF!,#REF!,"Lấy",#REF!,AO$2,#REF!,AO$3,#REF!,AO$1,#REF!,$L157)</f>
        <v>#REF!</v>
      </c>
      <c r="AP157" s="333" t="e">
        <f>SUMIFS(#REF!,#REF!,AP$2,#REF!,AP$3,#REF!,$L157,#REF!,AP$1)
+SUMIFS(#REF!,#REF!,AP$2,#REF!,AP$3,#REF!,$L157,#REF!,AP$1)
+SUMIFS(#REF!,#REF!,"Lấy",#REF!,AP$2,#REF!,AP$3,#REF!,AP$1,#REF!,$L157)</f>
        <v>#REF!</v>
      </c>
      <c r="AQ157" s="333" t="e">
        <f>SUMIFS(#REF!,#REF!,AQ$2,#REF!,AQ$3,#REF!,$L157,#REF!,AQ$1)
+SUMIFS(#REF!,#REF!,AQ$2,#REF!,AQ$3,#REF!,$L157,#REF!,AQ$1)
+SUMIFS(#REF!,#REF!,"Lấy",#REF!,AQ$2,#REF!,AQ$3,#REF!,AQ$1,#REF!,$L157)</f>
        <v>#REF!</v>
      </c>
      <c r="AR157" s="334" t="e">
        <f t="shared" si="17"/>
        <v>#REF!</v>
      </c>
      <c r="AT157" s="333" t="e">
        <f>SUMIFS(#REF!,#REF!,AT$2,#REF!,AT$3,#REF!,$L157,#REF!,AT$1)
+SUMIFS(#REF!,#REF!,AT$2,#REF!,AT$3,#REF!,$L157,#REF!,AT$1)
+SUMIFS(#REF!,#REF!,"Lấy",#REF!,AT$2,#REF!,AT$3,#REF!,AT$1,#REF!,$L157)</f>
        <v>#REF!</v>
      </c>
      <c r="AU157" s="333" t="e">
        <f>SUMIFS(#REF!,#REF!,AU$2,#REF!,AU$3,#REF!,$L157,#REF!,AU$1)
+SUMIFS(#REF!,#REF!,AU$2,#REF!,AU$3,#REF!,$L157,#REF!,AU$1)
+SUMIFS(#REF!,#REF!,"Lấy",#REF!,AU$2,#REF!,AU$3,#REF!,AU$1,#REF!,$L157)</f>
        <v>#REF!</v>
      </c>
      <c r="AV157" s="333" t="e">
        <f>SUMIFS(#REF!,#REF!,AV$2,#REF!,AV$3,#REF!,$L157,#REF!,AV$1)
+SUMIFS(#REF!,#REF!,AV$2,#REF!,AV$3,#REF!,$L157,#REF!,AV$1)
+SUMIFS(#REF!,#REF!,"Lấy",#REF!,AV$2,#REF!,AV$3,#REF!,AV$1,#REF!,$L157)</f>
        <v>#REF!</v>
      </c>
      <c r="AW157" s="333" t="e">
        <f>SUMIFS(#REF!,#REF!,AW$2,#REF!,AW$3,#REF!,$L157,#REF!,AW$1)
+SUMIFS(#REF!,#REF!,AW$2,#REF!,AW$3,#REF!,$L157,#REF!,AW$1)
+SUMIFS(#REF!,#REF!,"Lấy",#REF!,AW$2,#REF!,AW$3,#REF!,AW$1,#REF!,$L157)</f>
        <v>#REF!</v>
      </c>
      <c r="AX157" s="333" t="e">
        <f>SUMIFS(#REF!,#REF!,AX$2,#REF!,AX$3,#REF!,$L157,#REF!,AX$1)
+SUMIFS(#REF!,#REF!,AX$2,#REF!,AX$3,#REF!,$L157,#REF!,AX$1)
+SUMIFS(#REF!,#REF!,"Lấy",#REF!,AX$2,#REF!,AX$3,#REF!,AX$1,#REF!,$L157)</f>
        <v>#REF!</v>
      </c>
      <c r="AY157" s="333" t="e">
        <f>SUMIFS(#REF!,#REF!,AY$2,#REF!,AY$3,#REF!,$L157,#REF!,AY$1)
+SUMIFS(#REF!,#REF!,AY$2,#REF!,AY$3,#REF!,$L157,#REF!,AY$1)
+SUMIFS(#REF!,#REF!,"Lấy",#REF!,AY$2,#REF!,AY$3,#REF!,AY$1,#REF!,$L157)</f>
        <v>#REF!</v>
      </c>
      <c r="AZ157" s="333" t="e">
        <f>SUMIFS(#REF!,#REF!,AZ$2,#REF!,AZ$3,#REF!,$L157,#REF!,AZ$1)
+SUMIFS(#REF!,#REF!,AZ$2,#REF!,AZ$3,#REF!,$L157,#REF!,AZ$1)
+SUMIFS(#REF!,#REF!,"Lấy",#REF!,AZ$2,#REF!,AZ$3,#REF!,AZ$1,#REF!,$L157)</f>
        <v>#REF!</v>
      </c>
      <c r="BA157" s="333" t="e">
        <f>SUMIFS(#REF!,#REF!,BA$2,#REF!,BA$3,#REF!,$L157,#REF!,BA$1)
+SUMIFS(#REF!,#REF!,BA$2,#REF!,BA$3,#REF!,$L157,#REF!,BA$1)
+SUMIFS(#REF!,#REF!,"Lấy",#REF!,BA$2,#REF!,BA$3,#REF!,BA$1,#REF!,$L157)</f>
        <v>#REF!</v>
      </c>
      <c r="BB157" s="333" t="e">
        <f>SUMIFS(#REF!,#REF!,BB$2,#REF!,BB$3,#REF!,$L157,#REF!,BB$1)
+SUMIFS(#REF!,#REF!,BB$2,#REF!,BB$3,#REF!,$L157,#REF!,BB$1)
+SUMIFS(#REF!,#REF!,"Lấy",#REF!,BB$2,#REF!,BB$3,#REF!,BB$1,#REF!,$L157)</f>
        <v>#REF!</v>
      </c>
      <c r="BC157" s="333" t="e">
        <f>SUMIFS(#REF!,#REF!,BC$2,#REF!,BC$3,#REF!,$L157,#REF!,BC$1)
+SUMIFS(#REF!,#REF!,BC$2,#REF!,BC$3,#REF!,$L157,#REF!,BC$1)
+SUMIFS(#REF!,#REF!,"Lấy",#REF!,BC$2,#REF!,BC$3,#REF!,BC$1,#REF!,$L157)</f>
        <v>#REF!</v>
      </c>
      <c r="BD157" s="333" t="e">
        <f>SUMIFS(#REF!,#REF!,BD$2,#REF!,BD$3,#REF!,$L157,#REF!,BD$1)
+SUMIFS(#REF!,#REF!,BD$2,#REF!,BD$3,#REF!,$L157,#REF!,BD$1)
+SUMIFS(#REF!,#REF!,"Lấy",#REF!,BD$2,#REF!,BD$3,#REF!,BD$1,#REF!,$L157)</f>
        <v>#REF!</v>
      </c>
      <c r="BE157" s="333" t="e">
        <f>SUMIFS(#REF!,#REF!,BE$2,#REF!,BE$3,#REF!,$L157,#REF!,BE$1)
+SUMIFS(#REF!,#REF!,BE$2,#REF!,BE$3,#REF!,$L157,#REF!,BE$1)
+SUMIFS(#REF!,#REF!,"Lấy",#REF!,BE$2,#REF!,BE$3,#REF!,BE$1,#REF!,$L157)</f>
        <v>#REF!</v>
      </c>
      <c r="BF157" s="334" t="e">
        <f t="shared" si="18"/>
        <v>#REF!</v>
      </c>
      <c r="BH157" s="333" t="e">
        <f>SUMIFS(#REF!,#REF!,BH$2,#REF!,BH$3,#REF!,$L157,#REF!,BH$1)
+SUMIFS(#REF!,#REF!,BH$2,#REF!,BH$3,#REF!,$L157,#REF!,BH$1)
+SUMIFS(#REF!,#REF!,"Lấy",#REF!,BH$2,#REF!,BH$3,#REF!,BH$1,#REF!,$L157)</f>
        <v>#REF!</v>
      </c>
      <c r="BI157" s="333" t="e">
        <f>SUMIFS(#REF!,#REF!,BI$2,#REF!,BI$3,#REF!,$L157,#REF!,BI$1)
+SUMIFS(#REF!,#REF!,BI$2,#REF!,BI$3,#REF!,$L157,#REF!,BI$1)
+SUMIFS(#REF!,#REF!,"Lấy",#REF!,BI$2,#REF!,BI$3,#REF!,BI$1,#REF!,$L157)</f>
        <v>#REF!</v>
      </c>
      <c r="BJ157" s="333" t="e">
        <f>SUMIFS(#REF!,#REF!,BJ$2,#REF!,BJ$3,#REF!,$L157,#REF!,BJ$1)
+SUMIFS(#REF!,#REF!,BJ$2,#REF!,BJ$3,#REF!,$L157,#REF!,BJ$1)
+SUMIFS(#REF!,#REF!,"Lấy",#REF!,BJ$2,#REF!,BJ$3,#REF!,BJ$1,#REF!,$L157)</f>
        <v>#REF!</v>
      </c>
      <c r="BK157" s="333" t="e">
        <f>SUMIFS(#REF!,#REF!,BK$2,#REF!,BK$3,#REF!,$L157,#REF!,BK$1)
+SUMIFS(#REF!,#REF!,BK$2,#REF!,BK$3,#REF!,$L157,#REF!,BK$1)
+SUMIFS(#REF!,#REF!,"Lấy",#REF!,BK$2,#REF!,BK$3,#REF!,BK$1,#REF!,$L157)</f>
        <v>#REF!</v>
      </c>
      <c r="BL157" s="333" t="e">
        <f>SUMIFS(#REF!,#REF!,BL$2,#REF!,BL$3,#REF!,$L157,#REF!,BL$1)
+SUMIFS(#REF!,#REF!,BL$2,#REF!,BL$3,#REF!,$L157,#REF!,BL$1)
+SUMIFS(#REF!,#REF!,"Lấy",#REF!,BL$2,#REF!,BL$3,#REF!,BL$1,#REF!,$L157)</f>
        <v>#REF!</v>
      </c>
      <c r="BM157" s="333" t="e">
        <f>SUMIFS(#REF!,#REF!,BM$2,#REF!,BM$3,#REF!,$L157,#REF!,BM$1)
+SUMIFS(#REF!,#REF!,BM$2,#REF!,BM$3,#REF!,$L157,#REF!,BM$1)
+SUMIFS(#REF!,#REF!,"Lấy",#REF!,BM$2,#REF!,BM$3,#REF!,BM$1,#REF!,$L157)</f>
        <v>#REF!</v>
      </c>
      <c r="BN157" s="333" t="e">
        <f>SUMIFS(#REF!,#REF!,BN$2,#REF!,BN$3,#REF!,$L157,#REF!,BN$1)
+SUMIFS(#REF!,#REF!,BN$2,#REF!,BN$3,#REF!,$L157,#REF!,BN$1)
+SUMIFS(#REF!,#REF!,"Lấy",#REF!,BN$2,#REF!,BN$3,#REF!,BN$1,#REF!,$L157)</f>
        <v>#REF!</v>
      </c>
      <c r="BO157" s="333" t="e">
        <f>SUMIFS(#REF!,#REF!,BO$2,#REF!,BO$3,#REF!,$L157,#REF!,BO$1)
+SUMIFS(#REF!,#REF!,BO$2,#REF!,BO$3,#REF!,$L157,#REF!,BO$1)
+SUMIFS(#REF!,#REF!,"Lấy",#REF!,BO$2,#REF!,BO$3,#REF!,BO$1,#REF!,$L157)</f>
        <v>#REF!</v>
      </c>
      <c r="BP157" s="333" t="e">
        <f>SUMIFS(#REF!,#REF!,BP$2,#REF!,BP$3,#REF!,$L157,#REF!,BP$1)
+SUMIFS(#REF!,#REF!,BP$2,#REF!,BP$3,#REF!,$L157,#REF!,BP$1)
+SUMIFS(#REF!,#REF!,"Lấy",#REF!,BP$2,#REF!,BP$3,#REF!,BP$1,#REF!,$L157)</f>
        <v>#REF!</v>
      </c>
      <c r="BQ157" s="333" t="e">
        <f>SUMIFS(#REF!,#REF!,BQ$2,#REF!,BQ$3,#REF!,$L157,#REF!,BQ$1)
+SUMIFS(#REF!,#REF!,BQ$2,#REF!,BQ$3,#REF!,$L157,#REF!,BQ$1)
+SUMIFS(#REF!,#REF!,"Lấy",#REF!,BQ$2,#REF!,BQ$3,#REF!,BQ$1,#REF!,$L157)</f>
        <v>#REF!</v>
      </c>
      <c r="BR157" s="333" t="e">
        <f>SUMIFS(#REF!,#REF!,BR$2,#REF!,BR$3,#REF!,$L157,#REF!,BR$1)
+SUMIFS(#REF!,#REF!,BR$2,#REF!,BR$3,#REF!,$L157,#REF!,BR$1)
+SUMIFS(#REF!,#REF!,"Lấy",#REF!,BR$2,#REF!,BR$3,#REF!,BR$1,#REF!,$L157)</f>
        <v>#REF!</v>
      </c>
      <c r="BS157" s="333" t="e">
        <f>SUMIFS(#REF!,#REF!,BS$2,#REF!,BS$3,#REF!,$L157,#REF!,BS$1)
+SUMIFS(#REF!,#REF!,BS$2,#REF!,BS$3,#REF!,$L157,#REF!,BS$1)
+SUMIFS(#REF!,#REF!,"Lấy",#REF!,BS$2,#REF!,BS$3,#REF!,BS$1,#REF!,$L157)</f>
        <v>#REF!</v>
      </c>
      <c r="BT157" s="334" t="e">
        <f t="shared" si="19"/>
        <v>#REF!</v>
      </c>
      <c r="BV157" s="331">
        <v>0</v>
      </c>
      <c r="BW157" s="331">
        <v>0</v>
      </c>
      <c r="BX157" s="331">
        <v>0</v>
      </c>
      <c r="BY157" s="331">
        <v>0</v>
      </c>
      <c r="BZ157" s="331">
        <v>0</v>
      </c>
      <c r="CA157" s="331">
        <v>0</v>
      </c>
      <c r="CB157" s="331">
        <v>0</v>
      </c>
      <c r="CC157" s="331">
        <v>0</v>
      </c>
      <c r="CD157" s="331">
        <v>0</v>
      </c>
      <c r="CE157" s="331">
        <v>0</v>
      </c>
      <c r="CF157" s="331">
        <v>0</v>
      </c>
      <c r="CG157" s="331">
        <v>0</v>
      </c>
      <c r="CH157" s="334">
        <f t="shared" si="20"/>
        <v>0</v>
      </c>
      <c r="CI157" s="377">
        <f t="shared" si="21"/>
        <v>0</v>
      </c>
      <c r="CJ157" s="331">
        <v>2577334</v>
      </c>
      <c r="CK157" s="331">
        <v>2577334</v>
      </c>
      <c r="CL157" s="331">
        <v>2577334</v>
      </c>
      <c r="CM157" s="331">
        <v>2577334</v>
      </c>
      <c r="CN157" s="331">
        <v>2577334</v>
      </c>
      <c r="CO157" s="333"/>
      <c r="CP157" s="333"/>
      <c r="CQ157" s="333"/>
      <c r="CR157" s="333"/>
      <c r="CS157" s="333"/>
      <c r="CT157" s="333"/>
      <c r="CU157" s="333"/>
      <c r="CV157" s="334">
        <f t="shared" si="22"/>
        <v>12886670</v>
      </c>
      <c r="CX157" s="1033"/>
    </row>
    <row r="158" spans="1:102" ht="27.6" x14ac:dyDescent="0.25">
      <c r="B158" s="172"/>
      <c r="C158" s="1053" t="s">
        <v>933</v>
      </c>
      <c r="D158" s="231"/>
      <c r="E158" s="231" t="s">
        <v>351</v>
      </c>
      <c r="F158" s="1053" t="s">
        <v>932</v>
      </c>
      <c r="G158" s="231" t="s">
        <v>805</v>
      </c>
      <c r="H158" s="179"/>
      <c r="I158" s="179">
        <v>64</v>
      </c>
      <c r="J158" s="198" t="s">
        <v>351</v>
      </c>
      <c r="K158" s="222" t="s">
        <v>226</v>
      </c>
      <c r="L158" s="1048" t="s">
        <v>567</v>
      </c>
      <c r="M158" s="1042" t="s">
        <v>2258</v>
      </c>
      <c r="N158" s="1039" t="s">
        <v>2285</v>
      </c>
      <c r="O158" s="1039" t="s">
        <v>933</v>
      </c>
      <c r="P158" s="1" t="b">
        <v>0</v>
      </c>
      <c r="R158" s="333" t="e">
        <f>SUMIFS(#REF!,#REF!,R$2,#REF!,R$3,#REF!,$L158,#REF!,R$1)
+SUMIFS(#REF!,#REF!,R$2,#REF!,R$3,#REF!,$L158,#REF!,R$1)
+SUMIFS(#REF!,#REF!,"Lấy",#REF!,R$2,#REF!,R$3,#REF!,R$1,#REF!,$L158)</f>
        <v>#REF!</v>
      </c>
      <c r="S158" s="333" t="e">
        <f>SUMIFS(#REF!,#REF!,S$2,#REF!,S$3,#REF!,$L158,#REF!,S$1)
+SUMIFS(#REF!,#REF!,S$2,#REF!,S$3,#REF!,$L158,#REF!,S$1)
+SUMIFS(#REF!,#REF!,"Lấy",#REF!,S$2,#REF!,S$3,#REF!,S$1,#REF!,$L158)</f>
        <v>#REF!</v>
      </c>
      <c r="T158" s="333" t="e">
        <f>SUMIFS(#REF!,#REF!,T$2,#REF!,T$3,#REF!,$L158,#REF!,T$1)
+SUMIFS(#REF!,#REF!,T$2,#REF!,T$3,#REF!,$L158,#REF!,T$1)
+SUMIFS(#REF!,#REF!,"Lấy",#REF!,T$2,#REF!,T$3,#REF!,T$1,#REF!,$L158)</f>
        <v>#REF!</v>
      </c>
      <c r="U158" s="333" t="e">
        <f>SUMIFS(#REF!,#REF!,U$2,#REF!,U$3,#REF!,$L158,#REF!,U$1)
+SUMIFS(#REF!,#REF!,U$2,#REF!,U$3,#REF!,$L158,#REF!,U$1)
+SUMIFS(#REF!,#REF!,"Lấy",#REF!,U$2,#REF!,U$3,#REF!,U$1,#REF!,$L158)</f>
        <v>#REF!</v>
      </c>
      <c r="V158" s="333" t="e">
        <f>SUMIFS(#REF!,#REF!,V$2,#REF!,V$3,#REF!,$L158,#REF!,V$1)
+SUMIFS(#REF!,#REF!,V$2,#REF!,V$3,#REF!,$L158,#REF!,V$1)
+SUMIFS(#REF!,#REF!,"Lấy",#REF!,V$2,#REF!,V$3,#REF!,V$1,#REF!,$L158)</f>
        <v>#REF!</v>
      </c>
      <c r="W158" s="333" t="e">
        <f>SUMIFS(#REF!,#REF!,W$2,#REF!,W$3,#REF!,$L158,#REF!,W$1)
+SUMIFS(#REF!,#REF!,W$2,#REF!,W$3,#REF!,$L158,#REF!,W$1)
+SUMIFS(#REF!,#REF!,"Lấy",#REF!,W$2,#REF!,W$3,#REF!,W$1,#REF!,$L158)</f>
        <v>#REF!</v>
      </c>
      <c r="X158" s="333" t="e">
        <f>SUMIFS(#REF!,#REF!,X$2,#REF!,X$3,#REF!,$L158,#REF!,X$1)
+SUMIFS(#REF!,#REF!,X$2,#REF!,X$3,#REF!,$L158,#REF!,X$1)
+SUMIFS(#REF!,#REF!,"Lấy",#REF!,X$2,#REF!,X$3,#REF!,X$1,#REF!,$L158)</f>
        <v>#REF!</v>
      </c>
      <c r="Y158" s="333" t="e">
        <f>SUMIFS(#REF!,#REF!,Y$2,#REF!,Y$3,#REF!,$L158,#REF!,Y$1)
+SUMIFS(#REF!,#REF!,Y$2,#REF!,Y$3,#REF!,$L158,#REF!,Y$1)
+SUMIFS(#REF!,#REF!,"Lấy",#REF!,Y$2,#REF!,Y$3,#REF!,Y$1,#REF!,$L158)</f>
        <v>#REF!</v>
      </c>
      <c r="Z158" s="333" t="e">
        <f>SUMIFS(#REF!,#REF!,Z$2,#REF!,Z$3,#REF!,$L158,#REF!,Z$1)
+SUMIFS(#REF!,#REF!,Z$2,#REF!,Z$3,#REF!,$L158,#REF!,Z$1)
+SUMIFS(#REF!,#REF!,"Lấy",#REF!,Z$2,#REF!,Z$3,#REF!,Z$1,#REF!,$L158)</f>
        <v>#REF!</v>
      </c>
      <c r="AA158" s="333" t="e">
        <f>SUMIFS(#REF!,#REF!,AA$2,#REF!,AA$3,#REF!,$L158,#REF!,AA$1)
+SUMIFS(#REF!,#REF!,AA$2,#REF!,AA$3,#REF!,$L158,#REF!,AA$1)
+SUMIFS(#REF!,#REF!,"Lấy",#REF!,AA$2,#REF!,AA$3,#REF!,AA$1,#REF!,$L158)</f>
        <v>#REF!</v>
      </c>
      <c r="AB158" s="333" t="e">
        <f>SUMIFS(#REF!,#REF!,AB$2,#REF!,AB$3,#REF!,$L158,#REF!,AB$1)
+SUMIFS(#REF!,#REF!,AB$2,#REF!,AB$3,#REF!,$L158,#REF!,AB$1)
+SUMIFS(#REF!,#REF!,"Lấy",#REF!,AB$2,#REF!,AB$3,#REF!,AB$1,#REF!,$L158)</f>
        <v>#REF!</v>
      </c>
      <c r="AC158" s="333" t="e">
        <f>SUMIFS(#REF!,#REF!,AC$2,#REF!,AC$3,#REF!,$L158,#REF!,AC$1)
+SUMIFS(#REF!,#REF!,AC$2,#REF!,AC$3,#REF!,$L158,#REF!,AC$1)
+SUMIFS(#REF!,#REF!,"Lấy",#REF!,AC$2,#REF!,AC$3,#REF!,AC$1,#REF!,$L158)</f>
        <v>#REF!</v>
      </c>
      <c r="AD158" s="334" t="e">
        <f t="shared" si="16"/>
        <v>#REF!</v>
      </c>
      <c r="AF158" s="333" t="e">
        <f>SUMIFS(#REF!,#REF!,AF$2,#REF!,AF$3,#REF!,$L158,#REF!,AF$1)
+SUMIFS(#REF!,#REF!,AF$2,#REF!,AF$3,#REF!,$L158,#REF!,AF$1)
+SUMIFS(#REF!,#REF!,"Lấy",#REF!,AF$2,#REF!,AF$3,#REF!,AF$1,#REF!,$L158)</f>
        <v>#REF!</v>
      </c>
      <c r="AG158" s="333" t="e">
        <f>SUMIFS(#REF!,#REF!,AG$2,#REF!,AG$3,#REF!,$L158,#REF!,AG$1)
+SUMIFS(#REF!,#REF!,AG$2,#REF!,AG$3,#REF!,$L158,#REF!,AG$1)
+SUMIFS(#REF!,#REF!,"Lấy",#REF!,AG$2,#REF!,AG$3,#REF!,AG$1,#REF!,$L158)</f>
        <v>#REF!</v>
      </c>
      <c r="AH158" s="333" t="e">
        <f>SUMIFS(#REF!,#REF!,AH$2,#REF!,AH$3,#REF!,$L158,#REF!,AH$1)
+SUMIFS(#REF!,#REF!,AH$2,#REF!,AH$3,#REF!,$L158,#REF!,AH$1)
+SUMIFS(#REF!,#REF!,"Lấy",#REF!,AH$2,#REF!,AH$3,#REF!,AH$1,#REF!,$L158)</f>
        <v>#REF!</v>
      </c>
      <c r="AI158" s="333" t="e">
        <f>SUMIFS(#REF!,#REF!,AI$2,#REF!,AI$3,#REF!,$L158,#REF!,AI$1)
+SUMIFS(#REF!,#REF!,AI$2,#REF!,AI$3,#REF!,$L158,#REF!,AI$1)
+SUMIFS(#REF!,#REF!,"Lấy",#REF!,AI$2,#REF!,AI$3,#REF!,AI$1,#REF!,$L158)</f>
        <v>#REF!</v>
      </c>
      <c r="AJ158" s="333" t="e">
        <f>SUMIFS(#REF!,#REF!,AJ$2,#REF!,AJ$3,#REF!,$L158,#REF!,AJ$1)
+SUMIFS(#REF!,#REF!,AJ$2,#REF!,AJ$3,#REF!,$L158,#REF!,AJ$1)
+SUMIFS(#REF!,#REF!,"Lấy",#REF!,AJ$2,#REF!,AJ$3,#REF!,AJ$1,#REF!,$L158)</f>
        <v>#REF!</v>
      </c>
      <c r="AK158" s="333" t="e">
        <f>SUMIFS(#REF!,#REF!,AK$2,#REF!,AK$3,#REF!,$L158,#REF!,AK$1)
+SUMIFS(#REF!,#REF!,AK$2,#REF!,AK$3,#REF!,$L158,#REF!,AK$1)
+SUMIFS(#REF!,#REF!,"Lấy",#REF!,AK$2,#REF!,AK$3,#REF!,AK$1,#REF!,$L158)</f>
        <v>#REF!</v>
      </c>
      <c r="AL158" s="333" t="e">
        <f>SUMIFS(#REF!,#REF!,AL$2,#REF!,AL$3,#REF!,$L158,#REF!,AL$1)
+SUMIFS(#REF!,#REF!,AL$2,#REF!,AL$3,#REF!,$L158,#REF!,AL$1)
+SUMIFS(#REF!,#REF!,"Lấy",#REF!,AL$2,#REF!,AL$3,#REF!,AL$1,#REF!,$L158)</f>
        <v>#REF!</v>
      </c>
      <c r="AM158" s="333" t="e">
        <f>SUMIFS(#REF!,#REF!,AM$2,#REF!,AM$3,#REF!,$L158,#REF!,AM$1)
+SUMIFS(#REF!,#REF!,AM$2,#REF!,AM$3,#REF!,$L158,#REF!,AM$1)
+SUMIFS(#REF!,#REF!,"Lấy",#REF!,AM$2,#REF!,AM$3,#REF!,AM$1,#REF!,$L158)</f>
        <v>#REF!</v>
      </c>
      <c r="AN158" s="333" t="e">
        <f>SUMIFS(#REF!,#REF!,AN$2,#REF!,AN$3,#REF!,$L158,#REF!,AN$1)
+SUMIFS(#REF!,#REF!,AN$2,#REF!,AN$3,#REF!,$L158,#REF!,AN$1)
+SUMIFS(#REF!,#REF!,"Lấy",#REF!,AN$2,#REF!,AN$3,#REF!,AN$1,#REF!,$L158)</f>
        <v>#REF!</v>
      </c>
      <c r="AO158" s="333" t="e">
        <f>SUMIFS(#REF!,#REF!,AO$2,#REF!,AO$3,#REF!,$L158,#REF!,AO$1)
+SUMIFS(#REF!,#REF!,AO$2,#REF!,AO$3,#REF!,$L158,#REF!,AO$1)
+SUMIFS(#REF!,#REF!,"Lấy",#REF!,AO$2,#REF!,AO$3,#REF!,AO$1,#REF!,$L158)</f>
        <v>#REF!</v>
      </c>
      <c r="AP158" s="333" t="e">
        <f>SUMIFS(#REF!,#REF!,AP$2,#REF!,AP$3,#REF!,$L158,#REF!,AP$1)
+SUMIFS(#REF!,#REF!,AP$2,#REF!,AP$3,#REF!,$L158,#REF!,AP$1)
+SUMIFS(#REF!,#REF!,"Lấy",#REF!,AP$2,#REF!,AP$3,#REF!,AP$1,#REF!,$L158)</f>
        <v>#REF!</v>
      </c>
      <c r="AQ158" s="333" t="e">
        <f>SUMIFS(#REF!,#REF!,AQ$2,#REF!,AQ$3,#REF!,$L158,#REF!,AQ$1)
+SUMIFS(#REF!,#REF!,AQ$2,#REF!,AQ$3,#REF!,$L158,#REF!,AQ$1)
+SUMIFS(#REF!,#REF!,"Lấy",#REF!,AQ$2,#REF!,AQ$3,#REF!,AQ$1,#REF!,$L158)</f>
        <v>#REF!</v>
      </c>
      <c r="AR158" s="334" t="e">
        <f t="shared" si="17"/>
        <v>#REF!</v>
      </c>
      <c r="AT158" s="333" t="e">
        <f>SUMIFS(#REF!,#REF!,AT$2,#REF!,AT$3,#REF!,$L158,#REF!,AT$1)
+SUMIFS(#REF!,#REF!,AT$2,#REF!,AT$3,#REF!,$L158,#REF!,AT$1)
+SUMIFS(#REF!,#REF!,"Lấy",#REF!,AT$2,#REF!,AT$3,#REF!,AT$1,#REF!,$L158)</f>
        <v>#REF!</v>
      </c>
      <c r="AU158" s="333" t="e">
        <f>SUMIFS(#REF!,#REF!,AU$2,#REF!,AU$3,#REF!,$L158,#REF!,AU$1)
+SUMIFS(#REF!,#REF!,AU$2,#REF!,AU$3,#REF!,$L158,#REF!,AU$1)
+SUMIFS(#REF!,#REF!,"Lấy",#REF!,AU$2,#REF!,AU$3,#REF!,AU$1,#REF!,$L158)</f>
        <v>#REF!</v>
      </c>
      <c r="AV158" s="333" t="e">
        <f>SUMIFS(#REF!,#REF!,AV$2,#REF!,AV$3,#REF!,$L158,#REF!,AV$1)
+SUMIFS(#REF!,#REF!,AV$2,#REF!,AV$3,#REF!,$L158,#REF!,AV$1)
+SUMIFS(#REF!,#REF!,"Lấy",#REF!,AV$2,#REF!,AV$3,#REF!,AV$1,#REF!,$L158)</f>
        <v>#REF!</v>
      </c>
      <c r="AW158" s="333" t="e">
        <f>SUMIFS(#REF!,#REF!,AW$2,#REF!,AW$3,#REF!,$L158,#REF!,AW$1)
+SUMIFS(#REF!,#REF!,AW$2,#REF!,AW$3,#REF!,$L158,#REF!,AW$1)
+SUMIFS(#REF!,#REF!,"Lấy",#REF!,AW$2,#REF!,AW$3,#REF!,AW$1,#REF!,$L158)</f>
        <v>#REF!</v>
      </c>
      <c r="AX158" s="333" t="e">
        <f>SUMIFS(#REF!,#REF!,AX$2,#REF!,AX$3,#REF!,$L158,#REF!,AX$1)
+SUMIFS(#REF!,#REF!,AX$2,#REF!,AX$3,#REF!,$L158,#REF!,AX$1)
+SUMIFS(#REF!,#REF!,"Lấy",#REF!,AX$2,#REF!,AX$3,#REF!,AX$1,#REF!,$L158)</f>
        <v>#REF!</v>
      </c>
      <c r="AY158" s="333" t="e">
        <f>SUMIFS(#REF!,#REF!,AY$2,#REF!,AY$3,#REF!,$L158,#REF!,AY$1)
+SUMIFS(#REF!,#REF!,AY$2,#REF!,AY$3,#REF!,$L158,#REF!,AY$1)
+SUMIFS(#REF!,#REF!,"Lấy",#REF!,AY$2,#REF!,AY$3,#REF!,AY$1,#REF!,$L158)</f>
        <v>#REF!</v>
      </c>
      <c r="AZ158" s="333" t="e">
        <f>SUMIFS(#REF!,#REF!,AZ$2,#REF!,AZ$3,#REF!,$L158,#REF!,AZ$1)
+SUMIFS(#REF!,#REF!,AZ$2,#REF!,AZ$3,#REF!,$L158,#REF!,AZ$1)
+SUMIFS(#REF!,#REF!,"Lấy",#REF!,AZ$2,#REF!,AZ$3,#REF!,AZ$1,#REF!,$L158)</f>
        <v>#REF!</v>
      </c>
      <c r="BA158" s="333" t="e">
        <f>SUMIFS(#REF!,#REF!,BA$2,#REF!,BA$3,#REF!,$L158,#REF!,BA$1)
+SUMIFS(#REF!,#REF!,BA$2,#REF!,BA$3,#REF!,$L158,#REF!,BA$1)
+SUMIFS(#REF!,#REF!,"Lấy",#REF!,BA$2,#REF!,BA$3,#REF!,BA$1,#REF!,$L158)</f>
        <v>#REF!</v>
      </c>
      <c r="BB158" s="333" t="e">
        <f>SUMIFS(#REF!,#REF!,BB$2,#REF!,BB$3,#REF!,$L158,#REF!,BB$1)
+SUMIFS(#REF!,#REF!,BB$2,#REF!,BB$3,#REF!,$L158,#REF!,BB$1)
+SUMIFS(#REF!,#REF!,"Lấy",#REF!,BB$2,#REF!,BB$3,#REF!,BB$1,#REF!,$L158)</f>
        <v>#REF!</v>
      </c>
      <c r="BC158" s="333" t="e">
        <f>SUMIFS(#REF!,#REF!,BC$2,#REF!,BC$3,#REF!,$L158,#REF!,BC$1)
+SUMIFS(#REF!,#REF!,BC$2,#REF!,BC$3,#REF!,$L158,#REF!,BC$1)
+SUMIFS(#REF!,#REF!,"Lấy",#REF!,BC$2,#REF!,BC$3,#REF!,BC$1,#REF!,$L158)</f>
        <v>#REF!</v>
      </c>
      <c r="BD158" s="333" t="e">
        <f>SUMIFS(#REF!,#REF!,BD$2,#REF!,BD$3,#REF!,$L158,#REF!,BD$1)
+SUMIFS(#REF!,#REF!,BD$2,#REF!,BD$3,#REF!,$L158,#REF!,BD$1)
+SUMIFS(#REF!,#REF!,"Lấy",#REF!,BD$2,#REF!,BD$3,#REF!,BD$1,#REF!,$L158)</f>
        <v>#REF!</v>
      </c>
      <c r="BE158" s="333" t="e">
        <f>SUMIFS(#REF!,#REF!,BE$2,#REF!,BE$3,#REF!,$L158,#REF!,BE$1)
+SUMIFS(#REF!,#REF!,BE$2,#REF!,BE$3,#REF!,$L158,#REF!,BE$1)
+SUMIFS(#REF!,#REF!,"Lấy",#REF!,BE$2,#REF!,BE$3,#REF!,BE$1,#REF!,$L158)</f>
        <v>#REF!</v>
      </c>
      <c r="BF158" s="334" t="e">
        <f t="shared" si="18"/>
        <v>#REF!</v>
      </c>
      <c r="BH158" s="333" t="e">
        <f>SUMIFS(#REF!,#REF!,BH$2,#REF!,BH$3,#REF!,$L158,#REF!,BH$1)
+SUMIFS(#REF!,#REF!,BH$2,#REF!,BH$3,#REF!,$L158,#REF!,BH$1)
+SUMIFS(#REF!,#REF!,"Lấy",#REF!,BH$2,#REF!,BH$3,#REF!,BH$1,#REF!,$L158)</f>
        <v>#REF!</v>
      </c>
      <c r="BI158" s="333" t="e">
        <f>SUMIFS(#REF!,#REF!,BI$2,#REF!,BI$3,#REF!,$L158,#REF!,BI$1)
+SUMIFS(#REF!,#REF!,BI$2,#REF!,BI$3,#REF!,$L158,#REF!,BI$1)
+SUMIFS(#REF!,#REF!,"Lấy",#REF!,BI$2,#REF!,BI$3,#REF!,BI$1,#REF!,$L158)</f>
        <v>#REF!</v>
      </c>
      <c r="BJ158" s="333" t="e">
        <f>SUMIFS(#REF!,#REF!,BJ$2,#REF!,BJ$3,#REF!,$L158,#REF!,BJ$1)
+SUMIFS(#REF!,#REF!,BJ$2,#REF!,BJ$3,#REF!,$L158,#REF!,BJ$1)
+SUMIFS(#REF!,#REF!,"Lấy",#REF!,BJ$2,#REF!,BJ$3,#REF!,BJ$1,#REF!,$L158)</f>
        <v>#REF!</v>
      </c>
      <c r="BK158" s="333" t="e">
        <f>SUMIFS(#REF!,#REF!,BK$2,#REF!,BK$3,#REF!,$L158,#REF!,BK$1)
+SUMIFS(#REF!,#REF!,BK$2,#REF!,BK$3,#REF!,$L158,#REF!,BK$1)
+SUMIFS(#REF!,#REF!,"Lấy",#REF!,BK$2,#REF!,BK$3,#REF!,BK$1,#REF!,$L158)</f>
        <v>#REF!</v>
      </c>
      <c r="BL158" s="333" t="e">
        <f>SUMIFS(#REF!,#REF!,BL$2,#REF!,BL$3,#REF!,$L158,#REF!,BL$1)
+SUMIFS(#REF!,#REF!,BL$2,#REF!,BL$3,#REF!,$L158,#REF!,BL$1)
+SUMIFS(#REF!,#REF!,"Lấy",#REF!,BL$2,#REF!,BL$3,#REF!,BL$1,#REF!,$L158)</f>
        <v>#REF!</v>
      </c>
      <c r="BM158" s="333" t="e">
        <f>SUMIFS(#REF!,#REF!,BM$2,#REF!,BM$3,#REF!,$L158,#REF!,BM$1)
+SUMIFS(#REF!,#REF!,BM$2,#REF!,BM$3,#REF!,$L158,#REF!,BM$1)
+SUMIFS(#REF!,#REF!,"Lấy",#REF!,BM$2,#REF!,BM$3,#REF!,BM$1,#REF!,$L158)</f>
        <v>#REF!</v>
      </c>
      <c r="BN158" s="333" t="e">
        <f>SUMIFS(#REF!,#REF!,BN$2,#REF!,BN$3,#REF!,$L158,#REF!,BN$1)
+SUMIFS(#REF!,#REF!,BN$2,#REF!,BN$3,#REF!,$L158,#REF!,BN$1)
+SUMIFS(#REF!,#REF!,"Lấy",#REF!,BN$2,#REF!,BN$3,#REF!,BN$1,#REF!,$L158)</f>
        <v>#REF!</v>
      </c>
      <c r="BO158" s="333" t="e">
        <f>SUMIFS(#REF!,#REF!,BO$2,#REF!,BO$3,#REF!,$L158,#REF!,BO$1)
+SUMIFS(#REF!,#REF!,BO$2,#REF!,BO$3,#REF!,$L158,#REF!,BO$1)
+SUMIFS(#REF!,#REF!,"Lấy",#REF!,BO$2,#REF!,BO$3,#REF!,BO$1,#REF!,$L158)</f>
        <v>#REF!</v>
      </c>
      <c r="BP158" s="333" t="e">
        <f>SUMIFS(#REF!,#REF!,BP$2,#REF!,BP$3,#REF!,$L158,#REF!,BP$1)
+SUMIFS(#REF!,#REF!,BP$2,#REF!,BP$3,#REF!,$L158,#REF!,BP$1)
+SUMIFS(#REF!,#REF!,"Lấy",#REF!,BP$2,#REF!,BP$3,#REF!,BP$1,#REF!,$L158)</f>
        <v>#REF!</v>
      </c>
      <c r="BQ158" s="333" t="e">
        <f>SUMIFS(#REF!,#REF!,BQ$2,#REF!,BQ$3,#REF!,$L158,#REF!,BQ$1)
+SUMIFS(#REF!,#REF!,BQ$2,#REF!,BQ$3,#REF!,$L158,#REF!,BQ$1)
+SUMIFS(#REF!,#REF!,"Lấy",#REF!,BQ$2,#REF!,BQ$3,#REF!,BQ$1,#REF!,$L158)</f>
        <v>#REF!</v>
      </c>
      <c r="BR158" s="333" t="e">
        <f>SUMIFS(#REF!,#REF!,BR$2,#REF!,BR$3,#REF!,$L158,#REF!,BR$1)
+SUMIFS(#REF!,#REF!,BR$2,#REF!,BR$3,#REF!,$L158,#REF!,BR$1)
+SUMIFS(#REF!,#REF!,"Lấy",#REF!,BR$2,#REF!,BR$3,#REF!,BR$1,#REF!,$L158)</f>
        <v>#REF!</v>
      </c>
      <c r="BS158" s="333" t="e">
        <f>SUMIFS(#REF!,#REF!,BS$2,#REF!,BS$3,#REF!,$L158,#REF!,BS$1)
+SUMIFS(#REF!,#REF!,BS$2,#REF!,BS$3,#REF!,$L158,#REF!,BS$1)
+SUMIFS(#REF!,#REF!,"Lấy",#REF!,BS$2,#REF!,BS$3,#REF!,BS$1,#REF!,$L158)</f>
        <v>#REF!</v>
      </c>
      <c r="BT158" s="334" t="e">
        <f t="shared" si="19"/>
        <v>#REF!</v>
      </c>
      <c r="BV158" s="331">
        <v>0</v>
      </c>
      <c r="BW158" s="331">
        <v>0</v>
      </c>
      <c r="BX158" s="331">
        <v>0</v>
      </c>
      <c r="BY158" s="331">
        <v>0</v>
      </c>
      <c r="BZ158" s="331">
        <v>0</v>
      </c>
      <c r="CA158" s="331">
        <v>0</v>
      </c>
      <c r="CB158" s="331">
        <v>0</v>
      </c>
      <c r="CC158" s="331">
        <v>0</v>
      </c>
      <c r="CD158" s="331">
        <v>0</v>
      </c>
      <c r="CE158" s="331">
        <v>0</v>
      </c>
      <c r="CF158" s="331">
        <v>0</v>
      </c>
      <c r="CG158" s="331">
        <v>0</v>
      </c>
      <c r="CH158" s="334">
        <f t="shared" si="20"/>
        <v>0</v>
      </c>
      <c r="CI158" s="377">
        <f t="shared" si="21"/>
        <v>0</v>
      </c>
      <c r="CJ158" s="331">
        <v>0</v>
      </c>
      <c r="CK158" s="331">
        <v>0</v>
      </c>
      <c r="CL158" s="331">
        <v>0</v>
      </c>
      <c r="CM158" s="331">
        <v>0</v>
      </c>
      <c r="CN158" s="331">
        <v>0</v>
      </c>
      <c r="CO158" s="333"/>
      <c r="CP158" s="333"/>
      <c r="CQ158" s="333"/>
      <c r="CR158" s="333"/>
      <c r="CS158" s="333"/>
      <c r="CT158" s="333"/>
      <c r="CU158" s="333"/>
      <c r="CV158" s="334">
        <f t="shared" si="22"/>
        <v>0</v>
      </c>
      <c r="CX158" s="1033"/>
    </row>
    <row r="159" spans="1:102" ht="27.6" x14ac:dyDescent="0.25">
      <c r="B159" s="172"/>
      <c r="C159" s="1053" t="s">
        <v>934</v>
      </c>
      <c r="D159" s="231"/>
      <c r="E159" s="231" t="s">
        <v>351</v>
      </c>
      <c r="F159" s="1053" t="s">
        <v>932</v>
      </c>
      <c r="G159" s="231" t="s">
        <v>805</v>
      </c>
      <c r="H159" s="179"/>
      <c r="I159" s="179">
        <v>64</v>
      </c>
      <c r="J159" s="198" t="s">
        <v>351</v>
      </c>
      <c r="K159" s="222" t="s">
        <v>226</v>
      </c>
      <c r="L159" s="1048" t="s">
        <v>457</v>
      </c>
      <c r="M159" s="1042" t="s">
        <v>2258</v>
      </c>
      <c r="N159" s="1039" t="s">
        <v>2285</v>
      </c>
      <c r="O159" s="1039" t="s">
        <v>934</v>
      </c>
      <c r="P159" s="1" t="b">
        <v>0</v>
      </c>
      <c r="R159" s="333" t="e">
        <f>SUMIFS(#REF!,#REF!,R$2,#REF!,R$3,#REF!,$L159,#REF!,R$1)
+SUMIFS(#REF!,#REF!,R$2,#REF!,R$3,#REF!,$L159,#REF!,R$1)
+SUMIFS(#REF!,#REF!,"Lấy",#REF!,R$2,#REF!,R$3,#REF!,R$1,#REF!,$L159)</f>
        <v>#REF!</v>
      </c>
      <c r="S159" s="333" t="e">
        <f>SUMIFS(#REF!,#REF!,S$2,#REF!,S$3,#REF!,$L159,#REF!,S$1)
+SUMIFS(#REF!,#REF!,S$2,#REF!,S$3,#REF!,$L159,#REF!,S$1)
+SUMIFS(#REF!,#REF!,"Lấy",#REF!,S$2,#REF!,S$3,#REF!,S$1,#REF!,$L159)</f>
        <v>#REF!</v>
      </c>
      <c r="T159" s="333" t="e">
        <f>SUMIFS(#REF!,#REF!,T$2,#REF!,T$3,#REF!,$L159,#REF!,T$1)
+SUMIFS(#REF!,#REF!,T$2,#REF!,T$3,#REF!,$L159,#REF!,T$1)
+SUMIFS(#REF!,#REF!,"Lấy",#REF!,T$2,#REF!,T$3,#REF!,T$1,#REF!,$L159)</f>
        <v>#REF!</v>
      </c>
      <c r="U159" s="333" t="e">
        <f>SUMIFS(#REF!,#REF!,U$2,#REF!,U$3,#REF!,$L159,#REF!,U$1)
+SUMIFS(#REF!,#REF!,U$2,#REF!,U$3,#REF!,$L159,#REF!,U$1)
+SUMIFS(#REF!,#REF!,"Lấy",#REF!,U$2,#REF!,U$3,#REF!,U$1,#REF!,$L159)</f>
        <v>#REF!</v>
      </c>
      <c r="V159" s="333" t="e">
        <f>SUMIFS(#REF!,#REF!,V$2,#REF!,V$3,#REF!,$L159,#REF!,V$1)
+SUMIFS(#REF!,#REF!,V$2,#REF!,V$3,#REF!,$L159,#REF!,V$1)
+SUMIFS(#REF!,#REF!,"Lấy",#REF!,V$2,#REF!,V$3,#REF!,V$1,#REF!,$L159)</f>
        <v>#REF!</v>
      </c>
      <c r="W159" s="333" t="e">
        <f>SUMIFS(#REF!,#REF!,W$2,#REF!,W$3,#REF!,$L159,#REF!,W$1)
+SUMIFS(#REF!,#REF!,W$2,#REF!,W$3,#REF!,$L159,#REF!,W$1)
+SUMIFS(#REF!,#REF!,"Lấy",#REF!,W$2,#REF!,W$3,#REF!,W$1,#REF!,$L159)</f>
        <v>#REF!</v>
      </c>
      <c r="X159" s="333" t="e">
        <f>SUMIFS(#REF!,#REF!,X$2,#REF!,X$3,#REF!,$L159,#REF!,X$1)
+SUMIFS(#REF!,#REF!,X$2,#REF!,X$3,#REF!,$L159,#REF!,X$1)
+SUMIFS(#REF!,#REF!,"Lấy",#REF!,X$2,#REF!,X$3,#REF!,X$1,#REF!,$L159)</f>
        <v>#REF!</v>
      </c>
      <c r="Y159" s="333" t="e">
        <f>SUMIFS(#REF!,#REF!,Y$2,#REF!,Y$3,#REF!,$L159,#REF!,Y$1)
+SUMIFS(#REF!,#REF!,Y$2,#REF!,Y$3,#REF!,$L159,#REF!,Y$1)
+SUMIFS(#REF!,#REF!,"Lấy",#REF!,Y$2,#REF!,Y$3,#REF!,Y$1,#REF!,$L159)</f>
        <v>#REF!</v>
      </c>
      <c r="Z159" s="333" t="e">
        <f>SUMIFS(#REF!,#REF!,Z$2,#REF!,Z$3,#REF!,$L159,#REF!,Z$1)
+SUMIFS(#REF!,#REF!,Z$2,#REF!,Z$3,#REF!,$L159,#REF!,Z$1)
+SUMIFS(#REF!,#REF!,"Lấy",#REF!,Z$2,#REF!,Z$3,#REF!,Z$1,#REF!,$L159)</f>
        <v>#REF!</v>
      </c>
      <c r="AA159" s="333" t="e">
        <f>SUMIFS(#REF!,#REF!,AA$2,#REF!,AA$3,#REF!,$L159,#REF!,AA$1)
+SUMIFS(#REF!,#REF!,AA$2,#REF!,AA$3,#REF!,$L159,#REF!,AA$1)
+SUMIFS(#REF!,#REF!,"Lấy",#REF!,AA$2,#REF!,AA$3,#REF!,AA$1,#REF!,$L159)</f>
        <v>#REF!</v>
      </c>
      <c r="AB159" s="333" t="e">
        <f>SUMIFS(#REF!,#REF!,AB$2,#REF!,AB$3,#REF!,$L159,#REF!,AB$1)
+SUMIFS(#REF!,#REF!,AB$2,#REF!,AB$3,#REF!,$L159,#REF!,AB$1)
+SUMIFS(#REF!,#REF!,"Lấy",#REF!,AB$2,#REF!,AB$3,#REF!,AB$1,#REF!,$L159)</f>
        <v>#REF!</v>
      </c>
      <c r="AC159" s="333" t="e">
        <f>SUMIFS(#REF!,#REF!,AC$2,#REF!,AC$3,#REF!,$L159,#REF!,AC$1)
+SUMIFS(#REF!,#REF!,AC$2,#REF!,AC$3,#REF!,$L159,#REF!,AC$1)
+SUMIFS(#REF!,#REF!,"Lấy",#REF!,AC$2,#REF!,AC$3,#REF!,AC$1,#REF!,$L159)</f>
        <v>#REF!</v>
      </c>
      <c r="AD159" s="334" t="e">
        <f t="shared" si="16"/>
        <v>#REF!</v>
      </c>
      <c r="AF159" s="333" t="e">
        <f>SUMIFS(#REF!,#REF!,AF$2,#REF!,AF$3,#REF!,$L159,#REF!,AF$1)
+SUMIFS(#REF!,#REF!,AF$2,#REF!,AF$3,#REF!,$L159,#REF!,AF$1)
+SUMIFS(#REF!,#REF!,"Lấy",#REF!,AF$2,#REF!,AF$3,#REF!,AF$1,#REF!,$L159)</f>
        <v>#REF!</v>
      </c>
      <c r="AG159" s="333" t="e">
        <f>SUMIFS(#REF!,#REF!,AG$2,#REF!,AG$3,#REF!,$L159,#REF!,AG$1)
+SUMIFS(#REF!,#REF!,AG$2,#REF!,AG$3,#REF!,$L159,#REF!,AG$1)
+SUMIFS(#REF!,#REF!,"Lấy",#REF!,AG$2,#REF!,AG$3,#REF!,AG$1,#REF!,$L159)</f>
        <v>#REF!</v>
      </c>
      <c r="AH159" s="333" t="e">
        <f>SUMIFS(#REF!,#REF!,AH$2,#REF!,AH$3,#REF!,$L159,#REF!,AH$1)
+SUMIFS(#REF!,#REF!,AH$2,#REF!,AH$3,#REF!,$L159,#REF!,AH$1)
+SUMIFS(#REF!,#REF!,"Lấy",#REF!,AH$2,#REF!,AH$3,#REF!,AH$1,#REF!,$L159)</f>
        <v>#REF!</v>
      </c>
      <c r="AI159" s="333" t="e">
        <f>SUMIFS(#REF!,#REF!,AI$2,#REF!,AI$3,#REF!,$L159,#REF!,AI$1)
+SUMIFS(#REF!,#REF!,AI$2,#REF!,AI$3,#REF!,$L159,#REF!,AI$1)
+SUMIFS(#REF!,#REF!,"Lấy",#REF!,AI$2,#REF!,AI$3,#REF!,AI$1,#REF!,$L159)</f>
        <v>#REF!</v>
      </c>
      <c r="AJ159" s="333" t="e">
        <f>SUMIFS(#REF!,#REF!,AJ$2,#REF!,AJ$3,#REF!,$L159,#REF!,AJ$1)
+SUMIFS(#REF!,#REF!,AJ$2,#REF!,AJ$3,#REF!,$L159,#REF!,AJ$1)
+SUMIFS(#REF!,#REF!,"Lấy",#REF!,AJ$2,#REF!,AJ$3,#REF!,AJ$1,#REF!,$L159)</f>
        <v>#REF!</v>
      </c>
      <c r="AK159" s="333" t="e">
        <f>SUMIFS(#REF!,#REF!,AK$2,#REF!,AK$3,#REF!,$L159,#REF!,AK$1)
+SUMIFS(#REF!,#REF!,AK$2,#REF!,AK$3,#REF!,$L159,#REF!,AK$1)
+SUMIFS(#REF!,#REF!,"Lấy",#REF!,AK$2,#REF!,AK$3,#REF!,AK$1,#REF!,$L159)</f>
        <v>#REF!</v>
      </c>
      <c r="AL159" s="333" t="e">
        <f>SUMIFS(#REF!,#REF!,AL$2,#REF!,AL$3,#REF!,$L159,#REF!,AL$1)
+SUMIFS(#REF!,#REF!,AL$2,#REF!,AL$3,#REF!,$L159,#REF!,AL$1)
+SUMIFS(#REF!,#REF!,"Lấy",#REF!,AL$2,#REF!,AL$3,#REF!,AL$1,#REF!,$L159)</f>
        <v>#REF!</v>
      </c>
      <c r="AM159" s="333" t="e">
        <f>SUMIFS(#REF!,#REF!,AM$2,#REF!,AM$3,#REF!,$L159,#REF!,AM$1)
+SUMIFS(#REF!,#REF!,AM$2,#REF!,AM$3,#REF!,$L159,#REF!,AM$1)
+SUMIFS(#REF!,#REF!,"Lấy",#REF!,AM$2,#REF!,AM$3,#REF!,AM$1,#REF!,$L159)</f>
        <v>#REF!</v>
      </c>
      <c r="AN159" s="333" t="e">
        <f>SUMIFS(#REF!,#REF!,AN$2,#REF!,AN$3,#REF!,$L159,#REF!,AN$1)
+SUMIFS(#REF!,#REF!,AN$2,#REF!,AN$3,#REF!,$L159,#REF!,AN$1)
+SUMIFS(#REF!,#REF!,"Lấy",#REF!,AN$2,#REF!,AN$3,#REF!,AN$1,#REF!,$L159)</f>
        <v>#REF!</v>
      </c>
      <c r="AO159" s="333" t="e">
        <f>SUMIFS(#REF!,#REF!,AO$2,#REF!,AO$3,#REF!,$L159,#REF!,AO$1)
+SUMIFS(#REF!,#REF!,AO$2,#REF!,AO$3,#REF!,$L159,#REF!,AO$1)
+SUMIFS(#REF!,#REF!,"Lấy",#REF!,AO$2,#REF!,AO$3,#REF!,AO$1,#REF!,$L159)</f>
        <v>#REF!</v>
      </c>
      <c r="AP159" s="333" t="e">
        <f>SUMIFS(#REF!,#REF!,AP$2,#REF!,AP$3,#REF!,$L159,#REF!,AP$1)
+SUMIFS(#REF!,#REF!,AP$2,#REF!,AP$3,#REF!,$L159,#REF!,AP$1)
+SUMIFS(#REF!,#REF!,"Lấy",#REF!,AP$2,#REF!,AP$3,#REF!,AP$1,#REF!,$L159)</f>
        <v>#REF!</v>
      </c>
      <c r="AQ159" s="333" t="e">
        <f>SUMIFS(#REF!,#REF!,AQ$2,#REF!,AQ$3,#REF!,$L159,#REF!,AQ$1)
+SUMIFS(#REF!,#REF!,AQ$2,#REF!,AQ$3,#REF!,$L159,#REF!,AQ$1)
+SUMIFS(#REF!,#REF!,"Lấy",#REF!,AQ$2,#REF!,AQ$3,#REF!,AQ$1,#REF!,$L159)</f>
        <v>#REF!</v>
      </c>
      <c r="AR159" s="334" t="e">
        <f t="shared" si="17"/>
        <v>#REF!</v>
      </c>
      <c r="AT159" s="333" t="e">
        <f>SUMIFS(#REF!,#REF!,AT$2,#REF!,AT$3,#REF!,$L159,#REF!,AT$1)
+SUMIFS(#REF!,#REF!,AT$2,#REF!,AT$3,#REF!,$L159,#REF!,AT$1)
+SUMIFS(#REF!,#REF!,"Lấy",#REF!,AT$2,#REF!,AT$3,#REF!,AT$1,#REF!,$L159)</f>
        <v>#REF!</v>
      </c>
      <c r="AU159" s="333" t="e">
        <f>SUMIFS(#REF!,#REF!,AU$2,#REF!,AU$3,#REF!,$L159,#REF!,AU$1)
+SUMIFS(#REF!,#REF!,AU$2,#REF!,AU$3,#REF!,$L159,#REF!,AU$1)
+SUMIFS(#REF!,#REF!,"Lấy",#REF!,AU$2,#REF!,AU$3,#REF!,AU$1,#REF!,$L159)</f>
        <v>#REF!</v>
      </c>
      <c r="AV159" s="333" t="e">
        <f>SUMIFS(#REF!,#REF!,AV$2,#REF!,AV$3,#REF!,$L159,#REF!,AV$1)
+SUMIFS(#REF!,#REF!,AV$2,#REF!,AV$3,#REF!,$L159,#REF!,AV$1)
+SUMIFS(#REF!,#REF!,"Lấy",#REF!,AV$2,#REF!,AV$3,#REF!,AV$1,#REF!,$L159)</f>
        <v>#REF!</v>
      </c>
      <c r="AW159" s="333" t="e">
        <f>SUMIFS(#REF!,#REF!,AW$2,#REF!,AW$3,#REF!,$L159,#REF!,AW$1)
+SUMIFS(#REF!,#REF!,AW$2,#REF!,AW$3,#REF!,$L159,#REF!,AW$1)
+SUMIFS(#REF!,#REF!,"Lấy",#REF!,AW$2,#REF!,AW$3,#REF!,AW$1,#REF!,$L159)</f>
        <v>#REF!</v>
      </c>
      <c r="AX159" s="333" t="e">
        <f>SUMIFS(#REF!,#REF!,AX$2,#REF!,AX$3,#REF!,$L159,#REF!,AX$1)
+SUMIFS(#REF!,#REF!,AX$2,#REF!,AX$3,#REF!,$L159,#REF!,AX$1)
+SUMIFS(#REF!,#REF!,"Lấy",#REF!,AX$2,#REF!,AX$3,#REF!,AX$1,#REF!,$L159)</f>
        <v>#REF!</v>
      </c>
      <c r="AY159" s="333" t="e">
        <f>SUMIFS(#REF!,#REF!,AY$2,#REF!,AY$3,#REF!,$L159,#REF!,AY$1)
+SUMIFS(#REF!,#REF!,AY$2,#REF!,AY$3,#REF!,$L159,#REF!,AY$1)
+SUMIFS(#REF!,#REF!,"Lấy",#REF!,AY$2,#REF!,AY$3,#REF!,AY$1,#REF!,$L159)</f>
        <v>#REF!</v>
      </c>
      <c r="AZ159" s="333" t="e">
        <f>SUMIFS(#REF!,#REF!,AZ$2,#REF!,AZ$3,#REF!,$L159,#REF!,AZ$1)
+SUMIFS(#REF!,#REF!,AZ$2,#REF!,AZ$3,#REF!,$L159,#REF!,AZ$1)
+SUMIFS(#REF!,#REF!,"Lấy",#REF!,AZ$2,#REF!,AZ$3,#REF!,AZ$1,#REF!,$L159)</f>
        <v>#REF!</v>
      </c>
      <c r="BA159" s="333" t="e">
        <f>SUMIFS(#REF!,#REF!,BA$2,#REF!,BA$3,#REF!,$L159,#REF!,BA$1)
+SUMIFS(#REF!,#REF!,BA$2,#REF!,BA$3,#REF!,$L159,#REF!,BA$1)
+SUMIFS(#REF!,#REF!,"Lấy",#REF!,BA$2,#REF!,BA$3,#REF!,BA$1,#REF!,$L159)</f>
        <v>#REF!</v>
      </c>
      <c r="BB159" s="333" t="e">
        <f>SUMIFS(#REF!,#REF!,BB$2,#REF!,BB$3,#REF!,$L159,#REF!,BB$1)
+SUMIFS(#REF!,#REF!,BB$2,#REF!,BB$3,#REF!,$L159,#REF!,BB$1)
+SUMIFS(#REF!,#REF!,"Lấy",#REF!,BB$2,#REF!,BB$3,#REF!,BB$1,#REF!,$L159)</f>
        <v>#REF!</v>
      </c>
      <c r="BC159" s="333" t="e">
        <f>SUMIFS(#REF!,#REF!,BC$2,#REF!,BC$3,#REF!,$L159,#REF!,BC$1)
+SUMIFS(#REF!,#REF!,BC$2,#REF!,BC$3,#REF!,$L159,#REF!,BC$1)
+SUMIFS(#REF!,#REF!,"Lấy",#REF!,BC$2,#REF!,BC$3,#REF!,BC$1,#REF!,$L159)</f>
        <v>#REF!</v>
      </c>
      <c r="BD159" s="333" t="e">
        <f>SUMIFS(#REF!,#REF!,BD$2,#REF!,BD$3,#REF!,$L159,#REF!,BD$1)
+SUMIFS(#REF!,#REF!,BD$2,#REF!,BD$3,#REF!,$L159,#REF!,BD$1)
+SUMIFS(#REF!,#REF!,"Lấy",#REF!,BD$2,#REF!,BD$3,#REF!,BD$1,#REF!,$L159)</f>
        <v>#REF!</v>
      </c>
      <c r="BE159" s="333" t="e">
        <f>SUMIFS(#REF!,#REF!,BE$2,#REF!,BE$3,#REF!,$L159,#REF!,BE$1)
+SUMIFS(#REF!,#REF!,BE$2,#REF!,BE$3,#REF!,$L159,#REF!,BE$1)
+SUMIFS(#REF!,#REF!,"Lấy",#REF!,BE$2,#REF!,BE$3,#REF!,BE$1,#REF!,$L159)</f>
        <v>#REF!</v>
      </c>
      <c r="BF159" s="334" t="e">
        <f t="shared" si="18"/>
        <v>#REF!</v>
      </c>
      <c r="BH159" s="333" t="e">
        <f>SUMIFS(#REF!,#REF!,BH$2,#REF!,BH$3,#REF!,$L159,#REF!,BH$1)
+SUMIFS(#REF!,#REF!,BH$2,#REF!,BH$3,#REF!,$L159,#REF!,BH$1)
+SUMIFS(#REF!,#REF!,"Lấy",#REF!,BH$2,#REF!,BH$3,#REF!,BH$1,#REF!,$L159)</f>
        <v>#REF!</v>
      </c>
      <c r="BI159" s="333" t="e">
        <f>SUMIFS(#REF!,#REF!,BI$2,#REF!,BI$3,#REF!,$L159,#REF!,BI$1)
+SUMIFS(#REF!,#REF!,BI$2,#REF!,BI$3,#REF!,$L159,#REF!,BI$1)
+SUMIFS(#REF!,#REF!,"Lấy",#REF!,BI$2,#REF!,BI$3,#REF!,BI$1,#REF!,$L159)</f>
        <v>#REF!</v>
      </c>
      <c r="BJ159" s="333" t="e">
        <f>SUMIFS(#REF!,#REF!,BJ$2,#REF!,BJ$3,#REF!,$L159,#REF!,BJ$1)
+SUMIFS(#REF!,#REF!,BJ$2,#REF!,BJ$3,#REF!,$L159,#REF!,BJ$1)
+SUMIFS(#REF!,#REF!,"Lấy",#REF!,BJ$2,#REF!,BJ$3,#REF!,BJ$1,#REF!,$L159)</f>
        <v>#REF!</v>
      </c>
      <c r="BK159" s="333" t="e">
        <f>SUMIFS(#REF!,#REF!,BK$2,#REF!,BK$3,#REF!,$L159,#REF!,BK$1)
+SUMIFS(#REF!,#REF!,BK$2,#REF!,BK$3,#REF!,$L159,#REF!,BK$1)
+SUMIFS(#REF!,#REF!,"Lấy",#REF!,BK$2,#REF!,BK$3,#REF!,BK$1,#REF!,$L159)</f>
        <v>#REF!</v>
      </c>
      <c r="BL159" s="333" t="e">
        <f>SUMIFS(#REF!,#REF!,BL$2,#REF!,BL$3,#REF!,$L159,#REF!,BL$1)
+SUMIFS(#REF!,#REF!,BL$2,#REF!,BL$3,#REF!,$L159,#REF!,BL$1)
+SUMIFS(#REF!,#REF!,"Lấy",#REF!,BL$2,#REF!,BL$3,#REF!,BL$1,#REF!,$L159)</f>
        <v>#REF!</v>
      </c>
      <c r="BM159" s="333" t="e">
        <f>SUMIFS(#REF!,#REF!,BM$2,#REF!,BM$3,#REF!,$L159,#REF!,BM$1)
+SUMIFS(#REF!,#REF!,BM$2,#REF!,BM$3,#REF!,$L159,#REF!,BM$1)
+SUMIFS(#REF!,#REF!,"Lấy",#REF!,BM$2,#REF!,BM$3,#REF!,BM$1,#REF!,$L159)</f>
        <v>#REF!</v>
      </c>
      <c r="BN159" s="333" t="e">
        <f>SUMIFS(#REF!,#REF!,BN$2,#REF!,BN$3,#REF!,$L159,#REF!,BN$1)
+SUMIFS(#REF!,#REF!,BN$2,#REF!,BN$3,#REF!,$L159,#REF!,BN$1)
+SUMIFS(#REF!,#REF!,"Lấy",#REF!,BN$2,#REF!,BN$3,#REF!,BN$1,#REF!,$L159)</f>
        <v>#REF!</v>
      </c>
      <c r="BO159" s="333" t="e">
        <f>SUMIFS(#REF!,#REF!,BO$2,#REF!,BO$3,#REF!,$L159,#REF!,BO$1)
+SUMIFS(#REF!,#REF!,BO$2,#REF!,BO$3,#REF!,$L159,#REF!,BO$1)
+SUMIFS(#REF!,#REF!,"Lấy",#REF!,BO$2,#REF!,BO$3,#REF!,BO$1,#REF!,$L159)</f>
        <v>#REF!</v>
      </c>
      <c r="BP159" s="333" t="e">
        <f>SUMIFS(#REF!,#REF!,BP$2,#REF!,BP$3,#REF!,$L159,#REF!,BP$1)
+SUMIFS(#REF!,#REF!,BP$2,#REF!,BP$3,#REF!,$L159,#REF!,BP$1)
+SUMIFS(#REF!,#REF!,"Lấy",#REF!,BP$2,#REF!,BP$3,#REF!,BP$1,#REF!,$L159)</f>
        <v>#REF!</v>
      </c>
      <c r="BQ159" s="333" t="e">
        <f>SUMIFS(#REF!,#REF!,BQ$2,#REF!,BQ$3,#REF!,$L159,#REF!,BQ$1)
+SUMIFS(#REF!,#REF!,BQ$2,#REF!,BQ$3,#REF!,$L159,#REF!,BQ$1)
+SUMIFS(#REF!,#REF!,"Lấy",#REF!,BQ$2,#REF!,BQ$3,#REF!,BQ$1,#REF!,$L159)</f>
        <v>#REF!</v>
      </c>
      <c r="BR159" s="333" t="e">
        <f>SUMIFS(#REF!,#REF!,BR$2,#REF!,BR$3,#REF!,$L159,#REF!,BR$1)
+SUMIFS(#REF!,#REF!,BR$2,#REF!,BR$3,#REF!,$L159,#REF!,BR$1)
+SUMIFS(#REF!,#REF!,"Lấy",#REF!,BR$2,#REF!,BR$3,#REF!,BR$1,#REF!,$L159)</f>
        <v>#REF!</v>
      </c>
      <c r="BS159" s="333" t="e">
        <f>SUMIFS(#REF!,#REF!,BS$2,#REF!,BS$3,#REF!,$L159,#REF!,BS$1)
+SUMIFS(#REF!,#REF!,BS$2,#REF!,BS$3,#REF!,$L159,#REF!,BS$1)
+SUMIFS(#REF!,#REF!,"Lấy",#REF!,BS$2,#REF!,BS$3,#REF!,BS$1,#REF!,$L159)</f>
        <v>#REF!</v>
      </c>
      <c r="BT159" s="334" t="e">
        <f t="shared" si="19"/>
        <v>#REF!</v>
      </c>
      <c r="BV159" s="331">
        <v>0</v>
      </c>
      <c r="BW159" s="331">
        <v>0</v>
      </c>
      <c r="BX159" s="331">
        <v>0</v>
      </c>
      <c r="BY159" s="331">
        <v>0</v>
      </c>
      <c r="BZ159" s="331">
        <v>0</v>
      </c>
      <c r="CA159" s="331">
        <v>0</v>
      </c>
      <c r="CB159" s="331">
        <v>0</v>
      </c>
      <c r="CC159" s="331">
        <v>0</v>
      </c>
      <c r="CD159" s="331">
        <v>0</v>
      </c>
      <c r="CE159" s="331">
        <v>0</v>
      </c>
      <c r="CF159" s="331">
        <v>0</v>
      </c>
      <c r="CG159" s="331">
        <v>0</v>
      </c>
      <c r="CH159" s="334">
        <f t="shared" si="20"/>
        <v>0</v>
      </c>
      <c r="CI159" s="377">
        <f t="shared" si="21"/>
        <v>0</v>
      </c>
      <c r="CJ159" s="331">
        <v>0</v>
      </c>
      <c r="CK159" s="331">
        <v>0</v>
      </c>
      <c r="CL159" s="331">
        <v>0</v>
      </c>
      <c r="CM159" s="331">
        <v>0</v>
      </c>
      <c r="CN159" s="331">
        <v>0</v>
      </c>
      <c r="CO159" s="333"/>
      <c r="CP159" s="333"/>
      <c r="CQ159" s="333"/>
      <c r="CR159" s="333"/>
      <c r="CS159" s="333"/>
      <c r="CT159" s="333"/>
      <c r="CU159" s="333"/>
      <c r="CV159" s="334">
        <f t="shared" si="22"/>
        <v>0</v>
      </c>
      <c r="CX159" s="1033"/>
    </row>
    <row r="160" spans="1:102" ht="27.6" x14ac:dyDescent="0.25">
      <c r="B160" s="172">
        <f>IF(C160=0,"",MAX($B$7:B157)+1)</f>
        <v>150</v>
      </c>
      <c r="C160" s="1053" t="s">
        <v>841</v>
      </c>
      <c r="D160" s="231"/>
      <c r="E160" s="231" t="s">
        <v>352</v>
      </c>
      <c r="F160" s="1053" t="s">
        <v>935</v>
      </c>
      <c r="G160" s="231" t="s">
        <v>805</v>
      </c>
      <c r="H160" s="179"/>
      <c r="I160" s="179">
        <v>65</v>
      </c>
      <c r="J160" s="198" t="s">
        <v>352</v>
      </c>
      <c r="K160" s="222" t="s">
        <v>226</v>
      </c>
      <c r="L160" s="1048" t="s">
        <v>2286</v>
      </c>
      <c r="M160" s="1042"/>
      <c r="N160" s="1039" t="s">
        <v>2285</v>
      </c>
      <c r="O160" s="1039" t="s">
        <v>841</v>
      </c>
      <c r="P160" s="1" t="b">
        <v>0</v>
      </c>
      <c r="R160" s="333" t="e">
        <f>SUMIFS(#REF!,#REF!,R$2,#REF!,R$3,#REF!,$L160,#REF!,R$1)
+SUMIFS(#REF!,#REF!,R$2,#REF!,R$3,#REF!,$L160,#REF!,R$1)
+SUMIFS(#REF!,#REF!,"Lấy",#REF!,R$2,#REF!,R$3,#REF!,R$1,#REF!,$L160)</f>
        <v>#REF!</v>
      </c>
      <c r="S160" s="333" t="e">
        <f>SUMIFS(#REF!,#REF!,S$2,#REF!,S$3,#REF!,$L160,#REF!,S$1)
+SUMIFS(#REF!,#REF!,S$2,#REF!,S$3,#REF!,$L160,#REF!,S$1)
+SUMIFS(#REF!,#REF!,"Lấy",#REF!,S$2,#REF!,S$3,#REF!,S$1,#REF!,$L160)</f>
        <v>#REF!</v>
      </c>
      <c r="T160" s="333" t="e">
        <f>SUMIFS(#REF!,#REF!,T$2,#REF!,T$3,#REF!,$L160,#REF!,T$1)
+SUMIFS(#REF!,#REF!,T$2,#REF!,T$3,#REF!,$L160,#REF!,T$1)
+SUMIFS(#REF!,#REF!,"Lấy",#REF!,T$2,#REF!,T$3,#REF!,T$1,#REF!,$L160)</f>
        <v>#REF!</v>
      </c>
      <c r="U160" s="333" t="e">
        <f>SUMIFS(#REF!,#REF!,U$2,#REF!,U$3,#REF!,$L160,#REF!,U$1)
+SUMIFS(#REF!,#REF!,U$2,#REF!,U$3,#REF!,$L160,#REF!,U$1)
+SUMIFS(#REF!,#REF!,"Lấy",#REF!,U$2,#REF!,U$3,#REF!,U$1,#REF!,$L160)</f>
        <v>#REF!</v>
      </c>
      <c r="V160" s="333" t="e">
        <f>SUMIFS(#REF!,#REF!,V$2,#REF!,V$3,#REF!,$L160,#REF!,V$1)
+SUMIFS(#REF!,#REF!,V$2,#REF!,V$3,#REF!,$L160,#REF!,V$1)
+SUMIFS(#REF!,#REF!,"Lấy",#REF!,V$2,#REF!,V$3,#REF!,V$1,#REF!,$L160)</f>
        <v>#REF!</v>
      </c>
      <c r="W160" s="333" t="e">
        <f>SUMIFS(#REF!,#REF!,W$2,#REF!,W$3,#REF!,$L160,#REF!,W$1)
+SUMIFS(#REF!,#REF!,W$2,#REF!,W$3,#REF!,$L160,#REF!,W$1)
+SUMIFS(#REF!,#REF!,"Lấy",#REF!,W$2,#REF!,W$3,#REF!,W$1,#REF!,$L160)</f>
        <v>#REF!</v>
      </c>
      <c r="X160" s="333" t="e">
        <f>SUMIFS(#REF!,#REF!,X$2,#REF!,X$3,#REF!,$L160,#REF!,X$1)
+SUMIFS(#REF!,#REF!,X$2,#REF!,X$3,#REF!,$L160,#REF!,X$1)
+SUMIFS(#REF!,#REF!,"Lấy",#REF!,X$2,#REF!,X$3,#REF!,X$1,#REF!,$L160)</f>
        <v>#REF!</v>
      </c>
      <c r="Y160" s="333" t="e">
        <f>SUMIFS(#REF!,#REF!,Y$2,#REF!,Y$3,#REF!,$L160,#REF!,Y$1)
+SUMIFS(#REF!,#REF!,Y$2,#REF!,Y$3,#REF!,$L160,#REF!,Y$1)
+SUMIFS(#REF!,#REF!,"Lấy",#REF!,Y$2,#REF!,Y$3,#REF!,Y$1,#REF!,$L160)</f>
        <v>#REF!</v>
      </c>
      <c r="Z160" s="333" t="e">
        <f>SUMIFS(#REF!,#REF!,Z$2,#REF!,Z$3,#REF!,$L160,#REF!,Z$1)
+SUMIFS(#REF!,#REF!,Z$2,#REF!,Z$3,#REF!,$L160,#REF!,Z$1)
+SUMIFS(#REF!,#REF!,"Lấy",#REF!,Z$2,#REF!,Z$3,#REF!,Z$1,#REF!,$L160)</f>
        <v>#REF!</v>
      </c>
      <c r="AA160" s="333" t="e">
        <f>SUMIFS(#REF!,#REF!,AA$2,#REF!,AA$3,#REF!,$L160,#REF!,AA$1)
+SUMIFS(#REF!,#REF!,AA$2,#REF!,AA$3,#REF!,$L160,#REF!,AA$1)
+SUMIFS(#REF!,#REF!,"Lấy",#REF!,AA$2,#REF!,AA$3,#REF!,AA$1,#REF!,$L160)</f>
        <v>#REF!</v>
      </c>
      <c r="AB160" s="333" t="e">
        <f>SUMIFS(#REF!,#REF!,AB$2,#REF!,AB$3,#REF!,$L160,#REF!,AB$1)
+SUMIFS(#REF!,#REF!,AB$2,#REF!,AB$3,#REF!,$L160,#REF!,AB$1)
+SUMIFS(#REF!,#REF!,"Lấy",#REF!,AB$2,#REF!,AB$3,#REF!,AB$1,#REF!,$L160)</f>
        <v>#REF!</v>
      </c>
      <c r="AC160" s="333" t="e">
        <f>SUMIFS(#REF!,#REF!,AC$2,#REF!,AC$3,#REF!,$L160,#REF!,AC$1)
+SUMIFS(#REF!,#REF!,AC$2,#REF!,AC$3,#REF!,$L160,#REF!,AC$1)
+SUMIFS(#REF!,#REF!,"Lấy",#REF!,AC$2,#REF!,AC$3,#REF!,AC$1,#REF!,$L160)</f>
        <v>#REF!</v>
      </c>
      <c r="AD160" s="334" t="e">
        <f t="shared" si="16"/>
        <v>#REF!</v>
      </c>
      <c r="AF160" s="333" t="e">
        <f>SUMIFS(#REF!,#REF!,AF$2,#REF!,AF$3,#REF!,$L160,#REF!,AF$1)
+SUMIFS(#REF!,#REF!,AF$2,#REF!,AF$3,#REF!,$L160,#REF!,AF$1)
+SUMIFS(#REF!,#REF!,"Lấy",#REF!,AF$2,#REF!,AF$3,#REF!,AF$1,#REF!,$L160)</f>
        <v>#REF!</v>
      </c>
      <c r="AG160" s="333" t="e">
        <f>SUMIFS(#REF!,#REF!,AG$2,#REF!,AG$3,#REF!,$L160,#REF!,AG$1)
+SUMIFS(#REF!,#REF!,AG$2,#REF!,AG$3,#REF!,$L160,#REF!,AG$1)
+SUMIFS(#REF!,#REF!,"Lấy",#REF!,AG$2,#REF!,AG$3,#REF!,AG$1,#REF!,$L160)</f>
        <v>#REF!</v>
      </c>
      <c r="AH160" s="333" t="e">
        <f>SUMIFS(#REF!,#REF!,AH$2,#REF!,AH$3,#REF!,$L160,#REF!,AH$1)
+SUMIFS(#REF!,#REF!,AH$2,#REF!,AH$3,#REF!,$L160,#REF!,AH$1)
+SUMIFS(#REF!,#REF!,"Lấy",#REF!,AH$2,#REF!,AH$3,#REF!,AH$1,#REF!,$L160)</f>
        <v>#REF!</v>
      </c>
      <c r="AI160" s="333" t="e">
        <f>SUMIFS(#REF!,#REF!,AI$2,#REF!,AI$3,#REF!,$L160,#REF!,AI$1)
+SUMIFS(#REF!,#REF!,AI$2,#REF!,AI$3,#REF!,$L160,#REF!,AI$1)
+SUMIFS(#REF!,#REF!,"Lấy",#REF!,AI$2,#REF!,AI$3,#REF!,AI$1,#REF!,$L160)</f>
        <v>#REF!</v>
      </c>
      <c r="AJ160" s="333" t="e">
        <f>SUMIFS(#REF!,#REF!,AJ$2,#REF!,AJ$3,#REF!,$L160,#REF!,AJ$1)
+SUMIFS(#REF!,#REF!,AJ$2,#REF!,AJ$3,#REF!,$L160,#REF!,AJ$1)
+SUMIFS(#REF!,#REF!,"Lấy",#REF!,AJ$2,#REF!,AJ$3,#REF!,AJ$1,#REF!,$L160)</f>
        <v>#REF!</v>
      </c>
      <c r="AK160" s="333" t="e">
        <f>SUMIFS(#REF!,#REF!,AK$2,#REF!,AK$3,#REF!,$L160,#REF!,AK$1)
+SUMIFS(#REF!,#REF!,AK$2,#REF!,AK$3,#REF!,$L160,#REF!,AK$1)
+SUMIFS(#REF!,#REF!,"Lấy",#REF!,AK$2,#REF!,AK$3,#REF!,AK$1,#REF!,$L160)</f>
        <v>#REF!</v>
      </c>
      <c r="AL160" s="333" t="e">
        <f>SUMIFS(#REF!,#REF!,AL$2,#REF!,AL$3,#REF!,$L160,#REF!,AL$1)
+SUMIFS(#REF!,#REF!,AL$2,#REF!,AL$3,#REF!,$L160,#REF!,AL$1)
+SUMIFS(#REF!,#REF!,"Lấy",#REF!,AL$2,#REF!,AL$3,#REF!,AL$1,#REF!,$L160)</f>
        <v>#REF!</v>
      </c>
      <c r="AM160" s="333" t="e">
        <f>SUMIFS(#REF!,#REF!,AM$2,#REF!,AM$3,#REF!,$L160,#REF!,AM$1)
+SUMIFS(#REF!,#REF!,AM$2,#REF!,AM$3,#REF!,$L160,#REF!,AM$1)
+SUMIFS(#REF!,#REF!,"Lấy",#REF!,AM$2,#REF!,AM$3,#REF!,AM$1,#REF!,$L160)</f>
        <v>#REF!</v>
      </c>
      <c r="AN160" s="333" t="e">
        <f>SUMIFS(#REF!,#REF!,AN$2,#REF!,AN$3,#REF!,$L160,#REF!,AN$1)
+SUMIFS(#REF!,#REF!,AN$2,#REF!,AN$3,#REF!,$L160,#REF!,AN$1)
+SUMIFS(#REF!,#REF!,"Lấy",#REF!,AN$2,#REF!,AN$3,#REF!,AN$1,#REF!,$L160)</f>
        <v>#REF!</v>
      </c>
      <c r="AO160" s="333" t="e">
        <f>SUMIFS(#REF!,#REF!,AO$2,#REF!,AO$3,#REF!,$L160,#REF!,AO$1)
+SUMIFS(#REF!,#REF!,AO$2,#REF!,AO$3,#REF!,$L160,#REF!,AO$1)
+SUMIFS(#REF!,#REF!,"Lấy",#REF!,AO$2,#REF!,AO$3,#REF!,AO$1,#REF!,$L160)</f>
        <v>#REF!</v>
      </c>
      <c r="AP160" s="333" t="e">
        <f>SUMIFS(#REF!,#REF!,AP$2,#REF!,AP$3,#REF!,$L160,#REF!,AP$1)
+SUMIFS(#REF!,#REF!,AP$2,#REF!,AP$3,#REF!,$L160,#REF!,AP$1)
+SUMIFS(#REF!,#REF!,"Lấy",#REF!,AP$2,#REF!,AP$3,#REF!,AP$1,#REF!,$L160)</f>
        <v>#REF!</v>
      </c>
      <c r="AQ160" s="333" t="e">
        <f>SUMIFS(#REF!,#REF!,AQ$2,#REF!,AQ$3,#REF!,$L160,#REF!,AQ$1)
+SUMIFS(#REF!,#REF!,AQ$2,#REF!,AQ$3,#REF!,$L160,#REF!,AQ$1)
+SUMIFS(#REF!,#REF!,"Lấy",#REF!,AQ$2,#REF!,AQ$3,#REF!,AQ$1,#REF!,$L160)</f>
        <v>#REF!</v>
      </c>
      <c r="AR160" s="334" t="e">
        <f t="shared" si="17"/>
        <v>#REF!</v>
      </c>
      <c r="AT160" s="333" t="e">
        <f>SUMIFS(#REF!,#REF!,AT$2,#REF!,AT$3,#REF!,$L160,#REF!,AT$1)
+SUMIFS(#REF!,#REF!,AT$2,#REF!,AT$3,#REF!,$L160,#REF!,AT$1)
+SUMIFS(#REF!,#REF!,"Lấy",#REF!,AT$2,#REF!,AT$3,#REF!,AT$1,#REF!,$L160)</f>
        <v>#REF!</v>
      </c>
      <c r="AU160" s="333" t="e">
        <f>SUMIFS(#REF!,#REF!,AU$2,#REF!,AU$3,#REF!,$L160,#REF!,AU$1)
+SUMIFS(#REF!,#REF!,AU$2,#REF!,AU$3,#REF!,$L160,#REF!,AU$1)
+SUMIFS(#REF!,#REF!,"Lấy",#REF!,AU$2,#REF!,AU$3,#REF!,AU$1,#REF!,$L160)</f>
        <v>#REF!</v>
      </c>
      <c r="AV160" s="333" t="e">
        <f>SUMIFS(#REF!,#REF!,AV$2,#REF!,AV$3,#REF!,$L160,#REF!,AV$1)
+SUMIFS(#REF!,#REF!,AV$2,#REF!,AV$3,#REF!,$L160,#REF!,AV$1)
+SUMIFS(#REF!,#REF!,"Lấy",#REF!,AV$2,#REF!,AV$3,#REF!,AV$1,#REF!,$L160)</f>
        <v>#REF!</v>
      </c>
      <c r="AW160" s="333" t="e">
        <f>SUMIFS(#REF!,#REF!,AW$2,#REF!,AW$3,#REF!,$L160,#REF!,AW$1)
+SUMIFS(#REF!,#REF!,AW$2,#REF!,AW$3,#REF!,$L160,#REF!,AW$1)
+SUMIFS(#REF!,#REF!,"Lấy",#REF!,AW$2,#REF!,AW$3,#REF!,AW$1,#REF!,$L160)</f>
        <v>#REF!</v>
      </c>
      <c r="AX160" s="333" t="e">
        <f>SUMIFS(#REF!,#REF!,AX$2,#REF!,AX$3,#REF!,$L160,#REF!,AX$1)
+SUMIFS(#REF!,#REF!,AX$2,#REF!,AX$3,#REF!,$L160,#REF!,AX$1)
+SUMIFS(#REF!,#REF!,"Lấy",#REF!,AX$2,#REF!,AX$3,#REF!,AX$1,#REF!,$L160)</f>
        <v>#REF!</v>
      </c>
      <c r="AY160" s="333" t="e">
        <f>SUMIFS(#REF!,#REF!,AY$2,#REF!,AY$3,#REF!,$L160,#REF!,AY$1)
+SUMIFS(#REF!,#REF!,AY$2,#REF!,AY$3,#REF!,$L160,#REF!,AY$1)
+SUMIFS(#REF!,#REF!,"Lấy",#REF!,AY$2,#REF!,AY$3,#REF!,AY$1,#REF!,$L160)</f>
        <v>#REF!</v>
      </c>
      <c r="AZ160" s="333" t="e">
        <f>SUMIFS(#REF!,#REF!,AZ$2,#REF!,AZ$3,#REF!,$L160,#REF!,AZ$1)
+SUMIFS(#REF!,#REF!,AZ$2,#REF!,AZ$3,#REF!,$L160,#REF!,AZ$1)
+SUMIFS(#REF!,#REF!,"Lấy",#REF!,AZ$2,#REF!,AZ$3,#REF!,AZ$1,#REF!,$L160)</f>
        <v>#REF!</v>
      </c>
      <c r="BA160" s="333" t="e">
        <f>SUMIFS(#REF!,#REF!,BA$2,#REF!,BA$3,#REF!,$L160,#REF!,BA$1)
+SUMIFS(#REF!,#REF!,BA$2,#REF!,BA$3,#REF!,$L160,#REF!,BA$1)
+SUMIFS(#REF!,#REF!,"Lấy",#REF!,BA$2,#REF!,BA$3,#REF!,BA$1,#REF!,$L160)</f>
        <v>#REF!</v>
      </c>
      <c r="BB160" s="333" t="e">
        <f>SUMIFS(#REF!,#REF!,BB$2,#REF!,BB$3,#REF!,$L160,#REF!,BB$1)
+SUMIFS(#REF!,#REF!,BB$2,#REF!,BB$3,#REF!,$L160,#REF!,BB$1)
+SUMIFS(#REF!,#REF!,"Lấy",#REF!,BB$2,#REF!,BB$3,#REF!,BB$1,#REF!,$L160)</f>
        <v>#REF!</v>
      </c>
      <c r="BC160" s="333" t="e">
        <f>SUMIFS(#REF!,#REF!,BC$2,#REF!,BC$3,#REF!,$L160,#REF!,BC$1)
+SUMIFS(#REF!,#REF!,BC$2,#REF!,BC$3,#REF!,$L160,#REF!,BC$1)
+SUMIFS(#REF!,#REF!,"Lấy",#REF!,BC$2,#REF!,BC$3,#REF!,BC$1,#REF!,$L160)</f>
        <v>#REF!</v>
      </c>
      <c r="BD160" s="333" t="e">
        <f>SUMIFS(#REF!,#REF!,BD$2,#REF!,BD$3,#REF!,$L160,#REF!,BD$1)
+SUMIFS(#REF!,#REF!,BD$2,#REF!,BD$3,#REF!,$L160,#REF!,BD$1)
+SUMIFS(#REF!,#REF!,"Lấy",#REF!,BD$2,#REF!,BD$3,#REF!,BD$1,#REF!,$L160)</f>
        <v>#REF!</v>
      </c>
      <c r="BE160" s="333" t="e">
        <f>SUMIFS(#REF!,#REF!,BE$2,#REF!,BE$3,#REF!,$L160,#REF!,BE$1)
+SUMIFS(#REF!,#REF!,BE$2,#REF!,BE$3,#REF!,$L160,#REF!,BE$1)
+SUMIFS(#REF!,#REF!,"Lấy",#REF!,BE$2,#REF!,BE$3,#REF!,BE$1,#REF!,$L160)</f>
        <v>#REF!</v>
      </c>
      <c r="BF160" s="334" t="e">
        <f t="shared" si="18"/>
        <v>#REF!</v>
      </c>
      <c r="BH160" s="333" t="e">
        <f>SUMIFS(#REF!,#REF!,BH$2,#REF!,BH$3,#REF!,$L160,#REF!,BH$1)
+SUMIFS(#REF!,#REF!,BH$2,#REF!,BH$3,#REF!,$L160,#REF!,BH$1)
+SUMIFS(#REF!,#REF!,"Lấy",#REF!,BH$2,#REF!,BH$3,#REF!,BH$1,#REF!,$L160)</f>
        <v>#REF!</v>
      </c>
      <c r="BI160" s="333" t="e">
        <f>SUMIFS(#REF!,#REF!,BI$2,#REF!,BI$3,#REF!,$L160,#REF!,BI$1)
+SUMIFS(#REF!,#REF!,BI$2,#REF!,BI$3,#REF!,$L160,#REF!,BI$1)
+SUMIFS(#REF!,#REF!,"Lấy",#REF!,BI$2,#REF!,BI$3,#REF!,BI$1,#REF!,$L160)</f>
        <v>#REF!</v>
      </c>
      <c r="BJ160" s="333" t="e">
        <f>SUMIFS(#REF!,#REF!,BJ$2,#REF!,BJ$3,#REF!,$L160,#REF!,BJ$1)
+SUMIFS(#REF!,#REF!,BJ$2,#REF!,BJ$3,#REF!,$L160,#REF!,BJ$1)
+SUMIFS(#REF!,#REF!,"Lấy",#REF!,BJ$2,#REF!,BJ$3,#REF!,BJ$1,#REF!,$L160)</f>
        <v>#REF!</v>
      </c>
      <c r="BK160" s="333" t="e">
        <f>SUMIFS(#REF!,#REF!,BK$2,#REF!,BK$3,#REF!,$L160,#REF!,BK$1)
+SUMIFS(#REF!,#REF!,BK$2,#REF!,BK$3,#REF!,$L160,#REF!,BK$1)
+SUMIFS(#REF!,#REF!,"Lấy",#REF!,BK$2,#REF!,BK$3,#REF!,BK$1,#REF!,$L160)</f>
        <v>#REF!</v>
      </c>
      <c r="BL160" s="333" t="e">
        <f>SUMIFS(#REF!,#REF!,BL$2,#REF!,BL$3,#REF!,$L160,#REF!,BL$1)
+SUMIFS(#REF!,#REF!,BL$2,#REF!,BL$3,#REF!,$L160,#REF!,BL$1)
+SUMIFS(#REF!,#REF!,"Lấy",#REF!,BL$2,#REF!,BL$3,#REF!,BL$1,#REF!,$L160)</f>
        <v>#REF!</v>
      </c>
      <c r="BM160" s="333" t="e">
        <f>SUMIFS(#REF!,#REF!,BM$2,#REF!,BM$3,#REF!,$L160,#REF!,BM$1)
+SUMIFS(#REF!,#REF!,BM$2,#REF!,BM$3,#REF!,$L160,#REF!,BM$1)
+SUMIFS(#REF!,#REF!,"Lấy",#REF!,BM$2,#REF!,BM$3,#REF!,BM$1,#REF!,$L160)</f>
        <v>#REF!</v>
      </c>
      <c r="BN160" s="333" t="e">
        <f>SUMIFS(#REF!,#REF!,BN$2,#REF!,BN$3,#REF!,$L160,#REF!,BN$1)
+SUMIFS(#REF!,#REF!,BN$2,#REF!,BN$3,#REF!,$L160,#REF!,BN$1)
+SUMIFS(#REF!,#REF!,"Lấy",#REF!,BN$2,#REF!,BN$3,#REF!,BN$1,#REF!,$L160)</f>
        <v>#REF!</v>
      </c>
      <c r="BO160" s="333" t="e">
        <f>SUMIFS(#REF!,#REF!,BO$2,#REF!,BO$3,#REF!,$L160,#REF!,BO$1)
+SUMIFS(#REF!,#REF!,BO$2,#REF!,BO$3,#REF!,$L160,#REF!,BO$1)
+SUMIFS(#REF!,#REF!,"Lấy",#REF!,BO$2,#REF!,BO$3,#REF!,BO$1,#REF!,$L160)</f>
        <v>#REF!</v>
      </c>
      <c r="BP160" s="333" t="e">
        <f>SUMIFS(#REF!,#REF!,BP$2,#REF!,BP$3,#REF!,$L160,#REF!,BP$1)
+SUMIFS(#REF!,#REF!,BP$2,#REF!,BP$3,#REF!,$L160,#REF!,BP$1)
+SUMIFS(#REF!,#REF!,"Lấy",#REF!,BP$2,#REF!,BP$3,#REF!,BP$1,#REF!,$L160)</f>
        <v>#REF!</v>
      </c>
      <c r="BQ160" s="333" t="e">
        <f>SUMIFS(#REF!,#REF!,BQ$2,#REF!,BQ$3,#REF!,$L160,#REF!,BQ$1)
+SUMIFS(#REF!,#REF!,BQ$2,#REF!,BQ$3,#REF!,$L160,#REF!,BQ$1)
+SUMIFS(#REF!,#REF!,"Lấy",#REF!,BQ$2,#REF!,BQ$3,#REF!,BQ$1,#REF!,$L160)</f>
        <v>#REF!</v>
      </c>
      <c r="BR160" s="333" t="e">
        <f>SUMIFS(#REF!,#REF!,BR$2,#REF!,BR$3,#REF!,$L160,#REF!,BR$1)
+SUMIFS(#REF!,#REF!,BR$2,#REF!,BR$3,#REF!,$L160,#REF!,BR$1)
+SUMIFS(#REF!,#REF!,"Lấy",#REF!,BR$2,#REF!,BR$3,#REF!,BR$1,#REF!,$L160)</f>
        <v>#REF!</v>
      </c>
      <c r="BS160" s="333" t="e">
        <f>SUMIFS(#REF!,#REF!,BS$2,#REF!,BS$3,#REF!,$L160,#REF!,BS$1)
+SUMIFS(#REF!,#REF!,BS$2,#REF!,BS$3,#REF!,$L160,#REF!,BS$1)
+SUMIFS(#REF!,#REF!,"Lấy",#REF!,BS$2,#REF!,BS$3,#REF!,BS$1,#REF!,$L160)</f>
        <v>#REF!</v>
      </c>
      <c r="BT160" s="334" t="e">
        <f t="shared" si="19"/>
        <v>#REF!</v>
      </c>
      <c r="BV160" s="331">
        <v>0</v>
      </c>
      <c r="BW160" s="331">
        <v>0</v>
      </c>
      <c r="BX160" s="331">
        <v>0</v>
      </c>
      <c r="BY160" s="331">
        <v>0</v>
      </c>
      <c r="BZ160" s="331">
        <v>0</v>
      </c>
      <c r="CA160" s="331">
        <v>0</v>
      </c>
      <c r="CB160" s="331">
        <v>0</v>
      </c>
      <c r="CC160" s="331">
        <v>0</v>
      </c>
      <c r="CD160" s="331">
        <v>0</v>
      </c>
      <c r="CE160" s="331">
        <v>0</v>
      </c>
      <c r="CF160" s="331">
        <v>0</v>
      </c>
      <c r="CG160" s="331">
        <v>0</v>
      </c>
      <c r="CH160" s="334">
        <f t="shared" si="20"/>
        <v>0</v>
      </c>
      <c r="CI160" s="377">
        <f t="shared" si="21"/>
        <v>0</v>
      </c>
      <c r="CJ160" s="331">
        <v>0</v>
      </c>
      <c r="CK160" s="331">
        <v>0</v>
      </c>
      <c r="CL160" s="331">
        <v>0</v>
      </c>
      <c r="CM160" s="331">
        <v>0</v>
      </c>
      <c r="CN160" s="331">
        <v>0</v>
      </c>
      <c r="CO160" s="333"/>
      <c r="CP160" s="333"/>
      <c r="CQ160" s="333"/>
      <c r="CR160" s="333"/>
      <c r="CS160" s="333"/>
      <c r="CT160" s="333"/>
      <c r="CU160" s="333"/>
      <c r="CV160" s="334">
        <f t="shared" si="22"/>
        <v>0</v>
      </c>
      <c r="CX160" s="1033"/>
    </row>
    <row r="161" spans="1:102" ht="27.6" x14ac:dyDescent="0.25">
      <c r="B161" s="172"/>
      <c r="C161" s="1053" t="s">
        <v>933</v>
      </c>
      <c r="D161" s="231"/>
      <c r="E161" s="231" t="s">
        <v>352</v>
      </c>
      <c r="F161" s="1053" t="s">
        <v>935</v>
      </c>
      <c r="G161" s="231" t="s">
        <v>805</v>
      </c>
      <c r="H161" s="179"/>
      <c r="I161" s="179">
        <v>65</v>
      </c>
      <c r="J161" s="198" t="s">
        <v>352</v>
      </c>
      <c r="K161" s="222" t="s">
        <v>226</v>
      </c>
      <c r="L161" s="1048" t="s">
        <v>722</v>
      </c>
      <c r="M161" s="1042"/>
      <c r="N161" s="1039" t="s">
        <v>2285</v>
      </c>
      <c r="O161" s="1039" t="s">
        <v>933</v>
      </c>
      <c r="P161" s="1" t="b">
        <v>0</v>
      </c>
      <c r="R161" s="333" t="e">
        <f>SUMIFS(#REF!,#REF!,R$2,#REF!,R$3,#REF!,$L161,#REF!,R$1)
+SUMIFS(#REF!,#REF!,R$2,#REF!,R$3,#REF!,$L161,#REF!,R$1)
+SUMIFS(#REF!,#REF!,"Lấy",#REF!,R$2,#REF!,R$3,#REF!,R$1,#REF!,$L161)</f>
        <v>#REF!</v>
      </c>
      <c r="S161" s="333" t="e">
        <f>SUMIFS(#REF!,#REF!,S$2,#REF!,S$3,#REF!,$L161,#REF!,S$1)
+SUMIFS(#REF!,#REF!,S$2,#REF!,S$3,#REF!,$L161,#REF!,S$1)
+SUMIFS(#REF!,#REF!,"Lấy",#REF!,S$2,#REF!,S$3,#REF!,S$1,#REF!,$L161)</f>
        <v>#REF!</v>
      </c>
      <c r="T161" s="333" t="e">
        <f>SUMIFS(#REF!,#REF!,T$2,#REF!,T$3,#REF!,$L161,#REF!,T$1)
+SUMIFS(#REF!,#REF!,T$2,#REF!,T$3,#REF!,$L161,#REF!,T$1)
+SUMIFS(#REF!,#REF!,"Lấy",#REF!,T$2,#REF!,T$3,#REF!,T$1,#REF!,$L161)</f>
        <v>#REF!</v>
      </c>
      <c r="U161" s="333" t="e">
        <f>SUMIFS(#REF!,#REF!,U$2,#REF!,U$3,#REF!,$L161,#REF!,U$1)
+SUMIFS(#REF!,#REF!,U$2,#REF!,U$3,#REF!,$L161,#REF!,U$1)
+SUMIFS(#REF!,#REF!,"Lấy",#REF!,U$2,#REF!,U$3,#REF!,U$1,#REF!,$L161)</f>
        <v>#REF!</v>
      </c>
      <c r="V161" s="333" t="e">
        <f>SUMIFS(#REF!,#REF!,V$2,#REF!,V$3,#REF!,$L161,#REF!,V$1)
+SUMIFS(#REF!,#REF!,V$2,#REF!,V$3,#REF!,$L161,#REF!,V$1)
+SUMIFS(#REF!,#REF!,"Lấy",#REF!,V$2,#REF!,V$3,#REF!,V$1,#REF!,$L161)</f>
        <v>#REF!</v>
      </c>
      <c r="W161" s="333" t="e">
        <f>SUMIFS(#REF!,#REF!,W$2,#REF!,W$3,#REF!,$L161,#REF!,W$1)
+SUMIFS(#REF!,#REF!,W$2,#REF!,W$3,#REF!,$L161,#REF!,W$1)
+SUMIFS(#REF!,#REF!,"Lấy",#REF!,W$2,#REF!,W$3,#REF!,W$1,#REF!,$L161)</f>
        <v>#REF!</v>
      </c>
      <c r="X161" s="333" t="e">
        <f>SUMIFS(#REF!,#REF!,X$2,#REF!,X$3,#REF!,$L161,#REF!,X$1)
+SUMIFS(#REF!,#REF!,X$2,#REF!,X$3,#REF!,$L161,#REF!,X$1)
+SUMIFS(#REF!,#REF!,"Lấy",#REF!,X$2,#REF!,X$3,#REF!,X$1,#REF!,$L161)</f>
        <v>#REF!</v>
      </c>
      <c r="Y161" s="333" t="e">
        <f>SUMIFS(#REF!,#REF!,Y$2,#REF!,Y$3,#REF!,$L161,#REF!,Y$1)
+SUMIFS(#REF!,#REF!,Y$2,#REF!,Y$3,#REF!,$L161,#REF!,Y$1)
+SUMIFS(#REF!,#REF!,"Lấy",#REF!,Y$2,#REF!,Y$3,#REF!,Y$1,#REF!,$L161)</f>
        <v>#REF!</v>
      </c>
      <c r="Z161" s="333" t="e">
        <f>SUMIFS(#REF!,#REF!,Z$2,#REF!,Z$3,#REF!,$L161,#REF!,Z$1)
+SUMIFS(#REF!,#REF!,Z$2,#REF!,Z$3,#REF!,$L161,#REF!,Z$1)
+SUMIFS(#REF!,#REF!,"Lấy",#REF!,Z$2,#REF!,Z$3,#REF!,Z$1,#REF!,$L161)</f>
        <v>#REF!</v>
      </c>
      <c r="AA161" s="333" t="e">
        <f>SUMIFS(#REF!,#REF!,AA$2,#REF!,AA$3,#REF!,$L161,#REF!,AA$1)
+SUMIFS(#REF!,#REF!,AA$2,#REF!,AA$3,#REF!,$L161,#REF!,AA$1)
+SUMIFS(#REF!,#REF!,"Lấy",#REF!,AA$2,#REF!,AA$3,#REF!,AA$1,#REF!,$L161)</f>
        <v>#REF!</v>
      </c>
      <c r="AB161" s="333" t="e">
        <f>SUMIFS(#REF!,#REF!,AB$2,#REF!,AB$3,#REF!,$L161,#REF!,AB$1)
+SUMIFS(#REF!,#REF!,AB$2,#REF!,AB$3,#REF!,$L161,#REF!,AB$1)
+SUMIFS(#REF!,#REF!,"Lấy",#REF!,AB$2,#REF!,AB$3,#REF!,AB$1,#REF!,$L161)</f>
        <v>#REF!</v>
      </c>
      <c r="AC161" s="333" t="e">
        <f>SUMIFS(#REF!,#REF!,AC$2,#REF!,AC$3,#REF!,$L161,#REF!,AC$1)
+SUMIFS(#REF!,#REF!,AC$2,#REF!,AC$3,#REF!,$L161,#REF!,AC$1)
+SUMIFS(#REF!,#REF!,"Lấy",#REF!,AC$2,#REF!,AC$3,#REF!,AC$1,#REF!,$L161)</f>
        <v>#REF!</v>
      </c>
      <c r="AD161" s="334" t="e">
        <f t="shared" si="16"/>
        <v>#REF!</v>
      </c>
      <c r="AF161" s="333" t="e">
        <f>SUMIFS(#REF!,#REF!,AF$2,#REF!,AF$3,#REF!,$L161,#REF!,AF$1)
+SUMIFS(#REF!,#REF!,AF$2,#REF!,AF$3,#REF!,$L161,#REF!,AF$1)
+SUMIFS(#REF!,#REF!,"Lấy",#REF!,AF$2,#REF!,AF$3,#REF!,AF$1,#REF!,$L161)</f>
        <v>#REF!</v>
      </c>
      <c r="AG161" s="333" t="e">
        <f>SUMIFS(#REF!,#REF!,AG$2,#REF!,AG$3,#REF!,$L161,#REF!,AG$1)
+SUMIFS(#REF!,#REF!,AG$2,#REF!,AG$3,#REF!,$L161,#REF!,AG$1)
+SUMIFS(#REF!,#REF!,"Lấy",#REF!,AG$2,#REF!,AG$3,#REF!,AG$1,#REF!,$L161)</f>
        <v>#REF!</v>
      </c>
      <c r="AH161" s="333" t="e">
        <f>SUMIFS(#REF!,#REF!,AH$2,#REF!,AH$3,#REF!,$L161,#REF!,AH$1)
+SUMIFS(#REF!,#REF!,AH$2,#REF!,AH$3,#REF!,$L161,#REF!,AH$1)
+SUMIFS(#REF!,#REF!,"Lấy",#REF!,AH$2,#REF!,AH$3,#REF!,AH$1,#REF!,$L161)</f>
        <v>#REF!</v>
      </c>
      <c r="AI161" s="333" t="e">
        <f>SUMIFS(#REF!,#REF!,AI$2,#REF!,AI$3,#REF!,$L161,#REF!,AI$1)
+SUMIFS(#REF!,#REF!,AI$2,#REF!,AI$3,#REF!,$L161,#REF!,AI$1)
+SUMIFS(#REF!,#REF!,"Lấy",#REF!,AI$2,#REF!,AI$3,#REF!,AI$1,#REF!,$L161)</f>
        <v>#REF!</v>
      </c>
      <c r="AJ161" s="333" t="e">
        <f>SUMIFS(#REF!,#REF!,AJ$2,#REF!,AJ$3,#REF!,$L161,#REF!,AJ$1)
+SUMIFS(#REF!,#REF!,AJ$2,#REF!,AJ$3,#REF!,$L161,#REF!,AJ$1)
+SUMIFS(#REF!,#REF!,"Lấy",#REF!,AJ$2,#REF!,AJ$3,#REF!,AJ$1,#REF!,$L161)</f>
        <v>#REF!</v>
      </c>
      <c r="AK161" s="333" t="e">
        <f>SUMIFS(#REF!,#REF!,AK$2,#REF!,AK$3,#REF!,$L161,#REF!,AK$1)
+SUMIFS(#REF!,#REF!,AK$2,#REF!,AK$3,#REF!,$L161,#REF!,AK$1)
+SUMIFS(#REF!,#REF!,"Lấy",#REF!,AK$2,#REF!,AK$3,#REF!,AK$1,#REF!,$L161)</f>
        <v>#REF!</v>
      </c>
      <c r="AL161" s="333" t="e">
        <f>SUMIFS(#REF!,#REF!,AL$2,#REF!,AL$3,#REF!,$L161,#REF!,AL$1)
+SUMIFS(#REF!,#REF!,AL$2,#REF!,AL$3,#REF!,$L161,#REF!,AL$1)
+SUMIFS(#REF!,#REF!,"Lấy",#REF!,AL$2,#REF!,AL$3,#REF!,AL$1,#REF!,$L161)</f>
        <v>#REF!</v>
      </c>
      <c r="AM161" s="333" t="e">
        <f>SUMIFS(#REF!,#REF!,AM$2,#REF!,AM$3,#REF!,$L161,#REF!,AM$1)
+SUMIFS(#REF!,#REF!,AM$2,#REF!,AM$3,#REF!,$L161,#REF!,AM$1)
+SUMIFS(#REF!,#REF!,"Lấy",#REF!,AM$2,#REF!,AM$3,#REF!,AM$1,#REF!,$L161)</f>
        <v>#REF!</v>
      </c>
      <c r="AN161" s="333" t="e">
        <f>SUMIFS(#REF!,#REF!,AN$2,#REF!,AN$3,#REF!,$L161,#REF!,AN$1)
+SUMIFS(#REF!,#REF!,AN$2,#REF!,AN$3,#REF!,$L161,#REF!,AN$1)
+SUMIFS(#REF!,#REF!,"Lấy",#REF!,AN$2,#REF!,AN$3,#REF!,AN$1,#REF!,$L161)</f>
        <v>#REF!</v>
      </c>
      <c r="AO161" s="333" t="e">
        <f>SUMIFS(#REF!,#REF!,AO$2,#REF!,AO$3,#REF!,$L161,#REF!,AO$1)
+SUMIFS(#REF!,#REF!,AO$2,#REF!,AO$3,#REF!,$L161,#REF!,AO$1)
+SUMIFS(#REF!,#REF!,"Lấy",#REF!,AO$2,#REF!,AO$3,#REF!,AO$1,#REF!,$L161)</f>
        <v>#REF!</v>
      </c>
      <c r="AP161" s="333" t="e">
        <f>SUMIFS(#REF!,#REF!,AP$2,#REF!,AP$3,#REF!,$L161,#REF!,AP$1)
+SUMIFS(#REF!,#REF!,AP$2,#REF!,AP$3,#REF!,$L161,#REF!,AP$1)
+SUMIFS(#REF!,#REF!,"Lấy",#REF!,AP$2,#REF!,AP$3,#REF!,AP$1,#REF!,$L161)</f>
        <v>#REF!</v>
      </c>
      <c r="AQ161" s="333" t="e">
        <f>SUMIFS(#REF!,#REF!,AQ$2,#REF!,AQ$3,#REF!,$L161,#REF!,AQ$1)
+SUMIFS(#REF!,#REF!,AQ$2,#REF!,AQ$3,#REF!,$L161,#REF!,AQ$1)
+SUMIFS(#REF!,#REF!,"Lấy",#REF!,AQ$2,#REF!,AQ$3,#REF!,AQ$1,#REF!,$L161)</f>
        <v>#REF!</v>
      </c>
      <c r="AR161" s="334" t="e">
        <f t="shared" si="17"/>
        <v>#REF!</v>
      </c>
      <c r="AT161" s="333" t="e">
        <f>SUMIFS(#REF!,#REF!,AT$2,#REF!,AT$3,#REF!,$L161,#REF!,AT$1)
+SUMIFS(#REF!,#REF!,AT$2,#REF!,AT$3,#REF!,$L161,#REF!,AT$1)
+SUMIFS(#REF!,#REF!,"Lấy",#REF!,AT$2,#REF!,AT$3,#REF!,AT$1,#REF!,$L161)</f>
        <v>#REF!</v>
      </c>
      <c r="AU161" s="333" t="e">
        <f>SUMIFS(#REF!,#REF!,AU$2,#REF!,AU$3,#REF!,$L161,#REF!,AU$1)
+SUMIFS(#REF!,#REF!,AU$2,#REF!,AU$3,#REF!,$L161,#REF!,AU$1)
+SUMIFS(#REF!,#REF!,"Lấy",#REF!,AU$2,#REF!,AU$3,#REF!,AU$1,#REF!,$L161)</f>
        <v>#REF!</v>
      </c>
      <c r="AV161" s="333" t="e">
        <f>SUMIFS(#REF!,#REF!,AV$2,#REF!,AV$3,#REF!,$L161,#REF!,AV$1)
+SUMIFS(#REF!,#REF!,AV$2,#REF!,AV$3,#REF!,$L161,#REF!,AV$1)
+SUMIFS(#REF!,#REF!,"Lấy",#REF!,AV$2,#REF!,AV$3,#REF!,AV$1,#REF!,$L161)</f>
        <v>#REF!</v>
      </c>
      <c r="AW161" s="333" t="e">
        <f>SUMIFS(#REF!,#REF!,AW$2,#REF!,AW$3,#REF!,$L161,#REF!,AW$1)
+SUMIFS(#REF!,#REF!,AW$2,#REF!,AW$3,#REF!,$L161,#REF!,AW$1)
+SUMIFS(#REF!,#REF!,"Lấy",#REF!,AW$2,#REF!,AW$3,#REF!,AW$1,#REF!,$L161)</f>
        <v>#REF!</v>
      </c>
      <c r="AX161" s="333" t="e">
        <f>SUMIFS(#REF!,#REF!,AX$2,#REF!,AX$3,#REF!,$L161,#REF!,AX$1)
+SUMIFS(#REF!,#REF!,AX$2,#REF!,AX$3,#REF!,$L161,#REF!,AX$1)
+SUMIFS(#REF!,#REF!,"Lấy",#REF!,AX$2,#REF!,AX$3,#REF!,AX$1,#REF!,$L161)</f>
        <v>#REF!</v>
      </c>
      <c r="AY161" s="333" t="e">
        <f>SUMIFS(#REF!,#REF!,AY$2,#REF!,AY$3,#REF!,$L161,#REF!,AY$1)
+SUMIFS(#REF!,#REF!,AY$2,#REF!,AY$3,#REF!,$L161,#REF!,AY$1)
+SUMIFS(#REF!,#REF!,"Lấy",#REF!,AY$2,#REF!,AY$3,#REF!,AY$1,#REF!,$L161)</f>
        <v>#REF!</v>
      </c>
      <c r="AZ161" s="333" t="e">
        <f>SUMIFS(#REF!,#REF!,AZ$2,#REF!,AZ$3,#REF!,$L161,#REF!,AZ$1)
+SUMIFS(#REF!,#REF!,AZ$2,#REF!,AZ$3,#REF!,$L161,#REF!,AZ$1)
+SUMIFS(#REF!,#REF!,"Lấy",#REF!,AZ$2,#REF!,AZ$3,#REF!,AZ$1,#REF!,$L161)</f>
        <v>#REF!</v>
      </c>
      <c r="BA161" s="333" t="e">
        <f>SUMIFS(#REF!,#REF!,BA$2,#REF!,BA$3,#REF!,$L161,#REF!,BA$1)
+SUMIFS(#REF!,#REF!,BA$2,#REF!,BA$3,#REF!,$L161,#REF!,BA$1)
+SUMIFS(#REF!,#REF!,"Lấy",#REF!,BA$2,#REF!,BA$3,#REF!,BA$1,#REF!,$L161)</f>
        <v>#REF!</v>
      </c>
      <c r="BB161" s="333" t="e">
        <f>SUMIFS(#REF!,#REF!,BB$2,#REF!,BB$3,#REF!,$L161,#REF!,BB$1)
+SUMIFS(#REF!,#REF!,BB$2,#REF!,BB$3,#REF!,$L161,#REF!,BB$1)
+SUMIFS(#REF!,#REF!,"Lấy",#REF!,BB$2,#REF!,BB$3,#REF!,BB$1,#REF!,$L161)</f>
        <v>#REF!</v>
      </c>
      <c r="BC161" s="333" t="e">
        <f>SUMIFS(#REF!,#REF!,BC$2,#REF!,BC$3,#REF!,$L161,#REF!,BC$1)
+SUMIFS(#REF!,#REF!,BC$2,#REF!,BC$3,#REF!,$L161,#REF!,BC$1)
+SUMIFS(#REF!,#REF!,"Lấy",#REF!,BC$2,#REF!,BC$3,#REF!,BC$1,#REF!,$L161)</f>
        <v>#REF!</v>
      </c>
      <c r="BD161" s="333" t="e">
        <f>SUMIFS(#REF!,#REF!,BD$2,#REF!,BD$3,#REF!,$L161,#REF!,BD$1)
+SUMIFS(#REF!,#REF!,BD$2,#REF!,BD$3,#REF!,$L161,#REF!,BD$1)
+SUMIFS(#REF!,#REF!,"Lấy",#REF!,BD$2,#REF!,BD$3,#REF!,BD$1,#REF!,$L161)</f>
        <v>#REF!</v>
      </c>
      <c r="BE161" s="333" t="e">
        <f>SUMIFS(#REF!,#REF!,BE$2,#REF!,BE$3,#REF!,$L161,#REF!,BE$1)
+SUMIFS(#REF!,#REF!,BE$2,#REF!,BE$3,#REF!,$L161,#REF!,BE$1)
+SUMIFS(#REF!,#REF!,"Lấy",#REF!,BE$2,#REF!,BE$3,#REF!,BE$1,#REF!,$L161)</f>
        <v>#REF!</v>
      </c>
      <c r="BF161" s="334" t="e">
        <f t="shared" si="18"/>
        <v>#REF!</v>
      </c>
      <c r="BH161" s="333" t="e">
        <f>SUMIFS(#REF!,#REF!,BH$2,#REF!,BH$3,#REF!,$L161,#REF!,BH$1)
+SUMIFS(#REF!,#REF!,BH$2,#REF!,BH$3,#REF!,$L161,#REF!,BH$1)
+SUMIFS(#REF!,#REF!,"Lấy",#REF!,BH$2,#REF!,BH$3,#REF!,BH$1,#REF!,$L161)</f>
        <v>#REF!</v>
      </c>
      <c r="BI161" s="333" t="e">
        <f>SUMIFS(#REF!,#REF!,BI$2,#REF!,BI$3,#REF!,$L161,#REF!,BI$1)
+SUMIFS(#REF!,#REF!,BI$2,#REF!,BI$3,#REF!,$L161,#REF!,BI$1)
+SUMIFS(#REF!,#REF!,"Lấy",#REF!,BI$2,#REF!,BI$3,#REF!,BI$1,#REF!,$L161)</f>
        <v>#REF!</v>
      </c>
      <c r="BJ161" s="333" t="e">
        <f>SUMIFS(#REF!,#REF!,BJ$2,#REF!,BJ$3,#REF!,$L161,#REF!,BJ$1)
+SUMIFS(#REF!,#REF!,BJ$2,#REF!,BJ$3,#REF!,$L161,#REF!,BJ$1)
+SUMIFS(#REF!,#REF!,"Lấy",#REF!,BJ$2,#REF!,BJ$3,#REF!,BJ$1,#REF!,$L161)</f>
        <v>#REF!</v>
      </c>
      <c r="BK161" s="333" t="e">
        <f>SUMIFS(#REF!,#REF!,BK$2,#REF!,BK$3,#REF!,$L161,#REF!,BK$1)
+SUMIFS(#REF!,#REF!,BK$2,#REF!,BK$3,#REF!,$L161,#REF!,BK$1)
+SUMIFS(#REF!,#REF!,"Lấy",#REF!,BK$2,#REF!,BK$3,#REF!,BK$1,#REF!,$L161)</f>
        <v>#REF!</v>
      </c>
      <c r="BL161" s="333" t="e">
        <f>SUMIFS(#REF!,#REF!,BL$2,#REF!,BL$3,#REF!,$L161,#REF!,BL$1)
+SUMIFS(#REF!,#REF!,BL$2,#REF!,BL$3,#REF!,$L161,#REF!,BL$1)
+SUMIFS(#REF!,#REF!,"Lấy",#REF!,BL$2,#REF!,BL$3,#REF!,BL$1,#REF!,$L161)</f>
        <v>#REF!</v>
      </c>
      <c r="BM161" s="333" t="e">
        <f>SUMIFS(#REF!,#REF!,BM$2,#REF!,BM$3,#REF!,$L161,#REF!,BM$1)
+SUMIFS(#REF!,#REF!,BM$2,#REF!,BM$3,#REF!,$L161,#REF!,BM$1)
+SUMIFS(#REF!,#REF!,"Lấy",#REF!,BM$2,#REF!,BM$3,#REF!,BM$1,#REF!,$L161)</f>
        <v>#REF!</v>
      </c>
      <c r="BN161" s="333" t="e">
        <f>SUMIFS(#REF!,#REF!,BN$2,#REF!,BN$3,#REF!,$L161,#REF!,BN$1)
+SUMIFS(#REF!,#REF!,BN$2,#REF!,BN$3,#REF!,$L161,#REF!,BN$1)
+SUMIFS(#REF!,#REF!,"Lấy",#REF!,BN$2,#REF!,BN$3,#REF!,BN$1,#REF!,$L161)</f>
        <v>#REF!</v>
      </c>
      <c r="BO161" s="333" t="e">
        <f>SUMIFS(#REF!,#REF!,BO$2,#REF!,BO$3,#REF!,$L161,#REF!,BO$1)
+SUMIFS(#REF!,#REF!,BO$2,#REF!,BO$3,#REF!,$L161,#REF!,BO$1)
+SUMIFS(#REF!,#REF!,"Lấy",#REF!,BO$2,#REF!,BO$3,#REF!,BO$1,#REF!,$L161)</f>
        <v>#REF!</v>
      </c>
      <c r="BP161" s="333" t="e">
        <f>SUMIFS(#REF!,#REF!,BP$2,#REF!,BP$3,#REF!,$L161,#REF!,BP$1)
+SUMIFS(#REF!,#REF!,BP$2,#REF!,BP$3,#REF!,$L161,#REF!,BP$1)
+SUMIFS(#REF!,#REF!,"Lấy",#REF!,BP$2,#REF!,BP$3,#REF!,BP$1,#REF!,$L161)</f>
        <v>#REF!</v>
      </c>
      <c r="BQ161" s="333" t="e">
        <f>SUMIFS(#REF!,#REF!,BQ$2,#REF!,BQ$3,#REF!,$L161,#REF!,BQ$1)
+SUMIFS(#REF!,#REF!,BQ$2,#REF!,BQ$3,#REF!,$L161,#REF!,BQ$1)
+SUMIFS(#REF!,#REF!,"Lấy",#REF!,BQ$2,#REF!,BQ$3,#REF!,BQ$1,#REF!,$L161)</f>
        <v>#REF!</v>
      </c>
      <c r="BR161" s="333" t="e">
        <f>SUMIFS(#REF!,#REF!,BR$2,#REF!,BR$3,#REF!,$L161,#REF!,BR$1)
+SUMIFS(#REF!,#REF!,BR$2,#REF!,BR$3,#REF!,$L161,#REF!,BR$1)
+SUMIFS(#REF!,#REF!,"Lấy",#REF!,BR$2,#REF!,BR$3,#REF!,BR$1,#REF!,$L161)</f>
        <v>#REF!</v>
      </c>
      <c r="BS161" s="333" t="e">
        <f>SUMIFS(#REF!,#REF!,BS$2,#REF!,BS$3,#REF!,$L161,#REF!,BS$1)
+SUMIFS(#REF!,#REF!,BS$2,#REF!,BS$3,#REF!,$L161,#REF!,BS$1)
+SUMIFS(#REF!,#REF!,"Lấy",#REF!,BS$2,#REF!,BS$3,#REF!,BS$1,#REF!,$L161)</f>
        <v>#REF!</v>
      </c>
      <c r="BT161" s="334" t="e">
        <f t="shared" si="19"/>
        <v>#REF!</v>
      </c>
      <c r="BV161" s="331">
        <v>0</v>
      </c>
      <c r="BW161" s="331">
        <v>0</v>
      </c>
      <c r="BX161" s="331">
        <v>0</v>
      </c>
      <c r="BY161" s="331">
        <v>0</v>
      </c>
      <c r="BZ161" s="331">
        <v>0</v>
      </c>
      <c r="CA161" s="331">
        <v>0</v>
      </c>
      <c r="CB161" s="331">
        <v>0</v>
      </c>
      <c r="CC161" s="331">
        <v>0</v>
      </c>
      <c r="CD161" s="331">
        <v>0</v>
      </c>
      <c r="CE161" s="331">
        <v>0</v>
      </c>
      <c r="CF161" s="331">
        <v>0</v>
      </c>
      <c r="CG161" s="331">
        <v>0</v>
      </c>
      <c r="CH161" s="334">
        <f t="shared" si="20"/>
        <v>0</v>
      </c>
      <c r="CI161" s="377">
        <f t="shared" si="21"/>
        <v>0</v>
      </c>
      <c r="CJ161" s="331">
        <v>0</v>
      </c>
      <c r="CK161" s="331">
        <v>0</v>
      </c>
      <c r="CL161" s="331">
        <v>0</v>
      </c>
      <c r="CM161" s="331">
        <v>0</v>
      </c>
      <c r="CN161" s="331">
        <v>0</v>
      </c>
      <c r="CO161" s="333"/>
      <c r="CP161" s="333"/>
      <c r="CQ161" s="333"/>
      <c r="CR161" s="333"/>
      <c r="CS161" s="333"/>
      <c r="CT161" s="333"/>
      <c r="CU161" s="333"/>
      <c r="CV161" s="334">
        <f t="shared" si="22"/>
        <v>0</v>
      </c>
      <c r="CX161" s="1033"/>
    </row>
    <row r="162" spans="1:102" ht="27.6" x14ac:dyDescent="0.25">
      <c r="B162" s="172"/>
      <c r="C162" s="1053" t="s">
        <v>934</v>
      </c>
      <c r="D162" s="231"/>
      <c r="E162" s="231" t="s">
        <v>352</v>
      </c>
      <c r="F162" s="1053" t="s">
        <v>935</v>
      </c>
      <c r="G162" s="231" t="s">
        <v>805</v>
      </c>
      <c r="H162" s="179"/>
      <c r="I162" s="179">
        <v>65</v>
      </c>
      <c r="J162" s="198" t="s">
        <v>352</v>
      </c>
      <c r="K162" s="222" t="s">
        <v>226</v>
      </c>
      <c r="L162" s="1048" t="s">
        <v>520</v>
      </c>
      <c r="M162" s="1042"/>
      <c r="N162" s="1039" t="s">
        <v>2285</v>
      </c>
      <c r="O162" s="1039" t="s">
        <v>934</v>
      </c>
      <c r="P162" s="1" t="b">
        <v>0</v>
      </c>
      <c r="R162" s="333" t="e">
        <f>SUMIFS(#REF!,#REF!,R$2,#REF!,R$3,#REF!,$L162,#REF!,R$1)
+SUMIFS(#REF!,#REF!,R$2,#REF!,R$3,#REF!,$L162,#REF!,R$1)
+SUMIFS(#REF!,#REF!,"Lấy",#REF!,R$2,#REF!,R$3,#REF!,R$1,#REF!,$L162)</f>
        <v>#REF!</v>
      </c>
      <c r="S162" s="333" t="e">
        <f>SUMIFS(#REF!,#REF!,S$2,#REF!,S$3,#REF!,$L162,#REF!,S$1)
+SUMIFS(#REF!,#REF!,S$2,#REF!,S$3,#REF!,$L162,#REF!,S$1)
+SUMIFS(#REF!,#REF!,"Lấy",#REF!,S$2,#REF!,S$3,#REF!,S$1,#REF!,$L162)</f>
        <v>#REF!</v>
      </c>
      <c r="T162" s="333" t="e">
        <f>SUMIFS(#REF!,#REF!,T$2,#REF!,T$3,#REF!,$L162,#REF!,T$1)
+SUMIFS(#REF!,#REF!,T$2,#REF!,T$3,#REF!,$L162,#REF!,T$1)
+SUMIFS(#REF!,#REF!,"Lấy",#REF!,T$2,#REF!,T$3,#REF!,T$1,#REF!,$L162)</f>
        <v>#REF!</v>
      </c>
      <c r="U162" s="333" t="e">
        <f>SUMIFS(#REF!,#REF!,U$2,#REF!,U$3,#REF!,$L162,#REF!,U$1)
+SUMIFS(#REF!,#REF!,U$2,#REF!,U$3,#REF!,$L162,#REF!,U$1)
+SUMIFS(#REF!,#REF!,"Lấy",#REF!,U$2,#REF!,U$3,#REF!,U$1,#REF!,$L162)</f>
        <v>#REF!</v>
      </c>
      <c r="V162" s="333" t="e">
        <f>SUMIFS(#REF!,#REF!,V$2,#REF!,V$3,#REF!,$L162,#REF!,V$1)
+SUMIFS(#REF!,#REF!,V$2,#REF!,V$3,#REF!,$L162,#REF!,V$1)
+SUMIFS(#REF!,#REF!,"Lấy",#REF!,V$2,#REF!,V$3,#REF!,V$1,#REF!,$L162)</f>
        <v>#REF!</v>
      </c>
      <c r="W162" s="333" t="e">
        <f>SUMIFS(#REF!,#REF!,W$2,#REF!,W$3,#REF!,$L162,#REF!,W$1)
+SUMIFS(#REF!,#REF!,W$2,#REF!,W$3,#REF!,$L162,#REF!,W$1)
+SUMIFS(#REF!,#REF!,"Lấy",#REF!,W$2,#REF!,W$3,#REF!,W$1,#REF!,$L162)</f>
        <v>#REF!</v>
      </c>
      <c r="X162" s="333" t="e">
        <f>SUMIFS(#REF!,#REF!,X$2,#REF!,X$3,#REF!,$L162,#REF!,X$1)
+SUMIFS(#REF!,#REF!,X$2,#REF!,X$3,#REF!,$L162,#REF!,X$1)
+SUMIFS(#REF!,#REF!,"Lấy",#REF!,X$2,#REF!,X$3,#REF!,X$1,#REF!,$L162)</f>
        <v>#REF!</v>
      </c>
      <c r="Y162" s="333" t="e">
        <f>SUMIFS(#REF!,#REF!,Y$2,#REF!,Y$3,#REF!,$L162,#REF!,Y$1)
+SUMIFS(#REF!,#REF!,Y$2,#REF!,Y$3,#REF!,$L162,#REF!,Y$1)
+SUMIFS(#REF!,#REF!,"Lấy",#REF!,Y$2,#REF!,Y$3,#REF!,Y$1,#REF!,$L162)</f>
        <v>#REF!</v>
      </c>
      <c r="Z162" s="333" t="e">
        <f>SUMIFS(#REF!,#REF!,Z$2,#REF!,Z$3,#REF!,$L162,#REF!,Z$1)
+SUMIFS(#REF!,#REF!,Z$2,#REF!,Z$3,#REF!,$L162,#REF!,Z$1)
+SUMIFS(#REF!,#REF!,"Lấy",#REF!,Z$2,#REF!,Z$3,#REF!,Z$1,#REF!,$L162)</f>
        <v>#REF!</v>
      </c>
      <c r="AA162" s="333" t="e">
        <f>SUMIFS(#REF!,#REF!,AA$2,#REF!,AA$3,#REF!,$L162,#REF!,AA$1)
+SUMIFS(#REF!,#REF!,AA$2,#REF!,AA$3,#REF!,$L162,#REF!,AA$1)
+SUMIFS(#REF!,#REF!,"Lấy",#REF!,AA$2,#REF!,AA$3,#REF!,AA$1,#REF!,$L162)</f>
        <v>#REF!</v>
      </c>
      <c r="AB162" s="333" t="e">
        <f>SUMIFS(#REF!,#REF!,AB$2,#REF!,AB$3,#REF!,$L162,#REF!,AB$1)
+SUMIFS(#REF!,#REF!,AB$2,#REF!,AB$3,#REF!,$L162,#REF!,AB$1)
+SUMIFS(#REF!,#REF!,"Lấy",#REF!,AB$2,#REF!,AB$3,#REF!,AB$1,#REF!,$L162)</f>
        <v>#REF!</v>
      </c>
      <c r="AC162" s="333" t="e">
        <f>SUMIFS(#REF!,#REF!,AC$2,#REF!,AC$3,#REF!,$L162,#REF!,AC$1)
+SUMIFS(#REF!,#REF!,AC$2,#REF!,AC$3,#REF!,$L162,#REF!,AC$1)
+SUMIFS(#REF!,#REF!,"Lấy",#REF!,AC$2,#REF!,AC$3,#REF!,AC$1,#REF!,$L162)</f>
        <v>#REF!</v>
      </c>
      <c r="AD162" s="334" t="e">
        <f t="shared" si="16"/>
        <v>#REF!</v>
      </c>
      <c r="AF162" s="333" t="e">
        <f>SUMIFS(#REF!,#REF!,AF$2,#REF!,AF$3,#REF!,$L162,#REF!,AF$1)
+SUMIFS(#REF!,#REF!,AF$2,#REF!,AF$3,#REF!,$L162,#REF!,AF$1)
+SUMIFS(#REF!,#REF!,"Lấy",#REF!,AF$2,#REF!,AF$3,#REF!,AF$1,#REF!,$L162)</f>
        <v>#REF!</v>
      </c>
      <c r="AG162" s="333" t="e">
        <f>SUMIFS(#REF!,#REF!,AG$2,#REF!,AG$3,#REF!,$L162,#REF!,AG$1)
+SUMIFS(#REF!,#REF!,AG$2,#REF!,AG$3,#REF!,$L162,#REF!,AG$1)
+SUMIFS(#REF!,#REF!,"Lấy",#REF!,AG$2,#REF!,AG$3,#REF!,AG$1,#REF!,$L162)</f>
        <v>#REF!</v>
      </c>
      <c r="AH162" s="333" t="e">
        <f>SUMIFS(#REF!,#REF!,AH$2,#REF!,AH$3,#REF!,$L162,#REF!,AH$1)
+SUMIFS(#REF!,#REF!,AH$2,#REF!,AH$3,#REF!,$L162,#REF!,AH$1)
+SUMIFS(#REF!,#REF!,"Lấy",#REF!,AH$2,#REF!,AH$3,#REF!,AH$1,#REF!,$L162)</f>
        <v>#REF!</v>
      </c>
      <c r="AI162" s="333" t="e">
        <f>SUMIFS(#REF!,#REF!,AI$2,#REF!,AI$3,#REF!,$L162,#REF!,AI$1)
+SUMIFS(#REF!,#REF!,AI$2,#REF!,AI$3,#REF!,$L162,#REF!,AI$1)
+SUMIFS(#REF!,#REF!,"Lấy",#REF!,AI$2,#REF!,AI$3,#REF!,AI$1,#REF!,$L162)</f>
        <v>#REF!</v>
      </c>
      <c r="AJ162" s="333" t="e">
        <f>SUMIFS(#REF!,#REF!,AJ$2,#REF!,AJ$3,#REF!,$L162,#REF!,AJ$1)
+SUMIFS(#REF!,#REF!,AJ$2,#REF!,AJ$3,#REF!,$L162,#REF!,AJ$1)
+SUMIFS(#REF!,#REF!,"Lấy",#REF!,AJ$2,#REF!,AJ$3,#REF!,AJ$1,#REF!,$L162)</f>
        <v>#REF!</v>
      </c>
      <c r="AK162" s="333" t="e">
        <f>SUMIFS(#REF!,#REF!,AK$2,#REF!,AK$3,#REF!,$L162,#REF!,AK$1)
+SUMIFS(#REF!,#REF!,AK$2,#REF!,AK$3,#REF!,$L162,#REF!,AK$1)
+SUMIFS(#REF!,#REF!,"Lấy",#REF!,AK$2,#REF!,AK$3,#REF!,AK$1,#REF!,$L162)</f>
        <v>#REF!</v>
      </c>
      <c r="AL162" s="333" t="e">
        <f>SUMIFS(#REF!,#REF!,AL$2,#REF!,AL$3,#REF!,$L162,#REF!,AL$1)
+SUMIFS(#REF!,#REF!,AL$2,#REF!,AL$3,#REF!,$L162,#REF!,AL$1)
+SUMIFS(#REF!,#REF!,"Lấy",#REF!,AL$2,#REF!,AL$3,#REF!,AL$1,#REF!,$L162)</f>
        <v>#REF!</v>
      </c>
      <c r="AM162" s="333" t="e">
        <f>SUMIFS(#REF!,#REF!,AM$2,#REF!,AM$3,#REF!,$L162,#REF!,AM$1)
+SUMIFS(#REF!,#REF!,AM$2,#REF!,AM$3,#REF!,$L162,#REF!,AM$1)
+SUMIFS(#REF!,#REF!,"Lấy",#REF!,AM$2,#REF!,AM$3,#REF!,AM$1,#REF!,$L162)</f>
        <v>#REF!</v>
      </c>
      <c r="AN162" s="333" t="e">
        <f>SUMIFS(#REF!,#REF!,AN$2,#REF!,AN$3,#REF!,$L162,#REF!,AN$1)
+SUMIFS(#REF!,#REF!,AN$2,#REF!,AN$3,#REF!,$L162,#REF!,AN$1)
+SUMIFS(#REF!,#REF!,"Lấy",#REF!,AN$2,#REF!,AN$3,#REF!,AN$1,#REF!,$L162)</f>
        <v>#REF!</v>
      </c>
      <c r="AO162" s="333" t="e">
        <f>SUMIFS(#REF!,#REF!,AO$2,#REF!,AO$3,#REF!,$L162,#REF!,AO$1)
+SUMIFS(#REF!,#REF!,AO$2,#REF!,AO$3,#REF!,$L162,#REF!,AO$1)
+SUMIFS(#REF!,#REF!,"Lấy",#REF!,AO$2,#REF!,AO$3,#REF!,AO$1,#REF!,$L162)</f>
        <v>#REF!</v>
      </c>
      <c r="AP162" s="333" t="e">
        <f>SUMIFS(#REF!,#REF!,AP$2,#REF!,AP$3,#REF!,$L162,#REF!,AP$1)
+SUMIFS(#REF!,#REF!,AP$2,#REF!,AP$3,#REF!,$L162,#REF!,AP$1)
+SUMIFS(#REF!,#REF!,"Lấy",#REF!,AP$2,#REF!,AP$3,#REF!,AP$1,#REF!,$L162)</f>
        <v>#REF!</v>
      </c>
      <c r="AQ162" s="333" t="e">
        <f>SUMIFS(#REF!,#REF!,AQ$2,#REF!,AQ$3,#REF!,$L162,#REF!,AQ$1)
+SUMIFS(#REF!,#REF!,AQ$2,#REF!,AQ$3,#REF!,$L162,#REF!,AQ$1)
+SUMIFS(#REF!,#REF!,"Lấy",#REF!,AQ$2,#REF!,AQ$3,#REF!,AQ$1,#REF!,$L162)</f>
        <v>#REF!</v>
      </c>
      <c r="AR162" s="334" t="e">
        <f t="shared" si="17"/>
        <v>#REF!</v>
      </c>
      <c r="AT162" s="333" t="e">
        <f>SUMIFS(#REF!,#REF!,AT$2,#REF!,AT$3,#REF!,$L162,#REF!,AT$1)
+SUMIFS(#REF!,#REF!,AT$2,#REF!,AT$3,#REF!,$L162,#REF!,AT$1)
+SUMIFS(#REF!,#REF!,"Lấy",#REF!,AT$2,#REF!,AT$3,#REF!,AT$1,#REF!,$L162)</f>
        <v>#REF!</v>
      </c>
      <c r="AU162" s="333" t="e">
        <f>SUMIFS(#REF!,#REF!,AU$2,#REF!,AU$3,#REF!,$L162,#REF!,AU$1)
+SUMIFS(#REF!,#REF!,AU$2,#REF!,AU$3,#REF!,$L162,#REF!,AU$1)
+SUMIFS(#REF!,#REF!,"Lấy",#REF!,AU$2,#REF!,AU$3,#REF!,AU$1,#REF!,$L162)</f>
        <v>#REF!</v>
      </c>
      <c r="AV162" s="333" t="e">
        <f>SUMIFS(#REF!,#REF!,AV$2,#REF!,AV$3,#REF!,$L162,#REF!,AV$1)
+SUMIFS(#REF!,#REF!,AV$2,#REF!,AV$3,#REF!,$L162,#REF!,AV$1)
+SUMIFS(#REF!,#REF!,"Lấy",#REF!,AV$2,#REF!,AV$3,#REF!,AV$1,#REF!,$L162)</f>
        <v>#REF!</v>
      </c>
      <c r="AW162" s="333" t="e">
        <f>SUMIFS(#REF!,#REF!,AW$2,#REF!,AW$3,#REF!,$L162,#REF!,AW$1)
+SUMIFS(#REF!,#REF!,AW$2,#REF!,AW$3,#REF!,$L162,#REF!,AW$1)
+SUMIFS(#REF!,#REF!,"Lấy",#REF!,AW$2,#REF!,AW$3,#REF!,AW$1,#REF!,$L162)</f>
        <v>#REF!</v>
      </c>
      <c r="AX162" s="333" t="e">
        <f>SUMIFS(#REF!,#REF!,AX$2,#REF!,AX$3,#REF!,$L162,#REF!,AX$1)
+SUMIFS(#REF!,#REF!,AX$2,#REF!,AX$3,#REF!,$L162,#REF!,AX$1)
+SUMIFS(#REF!,#REF!,"Lấy",#REF!,AX$2,#REF!,AX$3,#REF!,AX$1,#REF!,$L162)</f>
        <v>#REF!</v>
      </c>
      <c r="AY162" s="333" t="e">
        <f>SUMIFS(#REF!,#REF!,AY$2,#REF!,AY$3,#REF!,$L162,#REF!,AY$1)
+SUMIFS(#REF!,#REF!,AY$2,#REF!,AY$3,#REF!,$L162,#REF!,AY$1)
+SUMIFS(#REF!,#REF!,"Lấy",#REF!,AY$2,#REF!,AY$3,#REF!,AY$1,#REF!,$L162)</f>
        <v>#REF!</v>
      </c>
      <c r="AZ162" s="333" t="e">
        <f>SUMIFS(#REF!,#REF!,AZ$2,#REF!,AZ$3,#REF!,$L162,#REF!,AZ$1)
+SUMIFS(#REF!,#REF!,AZ$2,#REF!,AZ$3,#REF!,$L162,#REF!,AZ$1)
+SUMIFS(#REF!,#REF!,"Lấy",#REF!,AZ$2,#REF!,AZ$3,#REF!,AZ$1,#REF!,$L162)</f>
        <v>#REF!</v>
      </c>
      <c r="BA162" s="333" t="e">
        <f>SUMIFS(#REF!,#REF!,BA$2,#REF!,BA$3,#REF!,$L162,#REF!,BA$1)
+SUMIFS(#REF!,#REF!,BA$2,#REF!,BA$3,#REF!,$L162,#REF!,BA$1)
+SUMIFS(#REF!,#REF!,"Lấy",#REF!,BA$2,#REF!,BA$3,#REF!,BA$1,#REF!,$L162)</f>
        <v>#REF!</v>
      </c>
      <c r="BB162" s="333" t="e">
        <f>SUMIFS(#REF!,#REF!,BB$2,#REF!,BB$3,#REF!,$L162,#REF!,BB$1)
+SUMIFS(#REF!,#REF!,BB$2,#REF!,BB$3,#REF!,$L162,#REF!,BB$1)
+SUMIFS(#REF!,#REF!,"Lấy",#REF!,BB$2,#REF!,BB$3,#REF!,BB$1,#REF!,$L162)</f>
        <v>#REF!</v>
      </c>
      <c r="BC162" s="333" t="e">
        <f>SUMIFS(#REF!,#REF!,BC$2,#REF!,BC$3,#REF!,$L162,#REF!,BC$1)
+SUMIFS(#REF!,#REF!,BC$2,#REF!,BC$3,#REF!,$L162,#REF!,BC$1)
+SUMIFS(#REF!,#REF!,"Lấy",#REF!,BC$2,#REF!,BC$3,#REF!,BC$1,#REF!,$L162)</f>
        <v>#REF!</v>
      </c>
      <c r="BD162" s="333" t="e">
        <f>SUMIFS(#REF!,#REF!,BD$2,#REF!,BD$3,#REF!,$L162,#REF!,BD$1)
+SUMIFS(#REF!,#REF!,BD$2,#REF!,BD$3,#REF!,$L162,#REF!,BD$1)
+SUMIFS(#REF!,#REF!,"Lấy",#REF!,BD$2,#REF!,BD$3,#REF!,BD$1,#REF!,$L162)</f>
        <v>#REF!</v>
      </c>
      <c r="BE162" s="333" t="e">
        <f>SUMIFS(#REF!,#REF!,BE$2,#REF!,BE$3,#REF!,$L162,#REF!,BE$1)
+SUMIFS(#REF!,#REF!,BE$2,#REF!,BE$3,#REF!,$L162,#REF!,BE$1)
+SUMIFS(#REF!,#REF!,"Lấy",#REF!,BE$2,#REF!,BE$3,#REF!,BE$1,#REF!,$L162)</f>
        <v>#REF!</v>
      </c>
      <c r="BF162" s="334" t="e">
        <f t="shared" si="18"/>
        <v>#REF!</v>
      </c>
      <c r="BH162" s="333" t="e">
        <f>SUMIFS(#REF!,#REF!,BH$2,#REF!,BH$3,#REF!,$L162,#REF!,BH$1)
+SUMIFS(#REF!,#REF!,BH$2,#REF!,BH$3,#REF!,$L162,#REF!,BH$1)
+SUMIFS(#REF!,#REF!,"Lấy",#REF!,BH$2,#REF!,BH$3,#REF!,BH$1,#REF!,$L162)</f>
        <v>#REF!</v>
      </c>
      <c r="BI162" s="333" t="e">
        <f>SUMIFS(#REF!,#REF!,BI$2,#REF!,BI$3,#REF!,$L162,#REF!,BI$1)
+SUMIFS(#REF!,#REF!,BI$2,#REF!,BI$3,#REF!,$L162,#REF!,BI$1)
+SUMIFS(#REF!,#REF!,"Lấy",#REF!,BI$2,#REF!,BI$3,#REF!,BI$1,#REF!,$L162)</f>
        <v>#REF!</v>
      </c>
      <c r="BJ162" s="333" t="e">
        <f>SUMIFS(#REF!,#REF!,BJ$2,#REF!,BJ$3,#REF!,$L162,#REF!,BJ$1)
+SUMIFS(#REF!,#REF!,BJ$2,#REF!,BJ$3,#REF!,$L162,#REF!,BJ$1)
+SUMIFS(#REF!,#REF!,"Lấy",#REF!,BJ$2,#REF!,BJ$3,#REF!,BJ$1,#REF!,$L162)</f>
        <v>#REF!</v>
      </c>
      <c r="BK162" s="333" t="e">
        <f>SUMIFS(#REF!,#REF!,BK$2,#REF!,BK$3,#REF!,$L162,#REF!,BK$1)
+SUMIFS(#REF!,#REF!,BK$2,#REF!,BK$3,#REF!,$L162,#REF!,BK$1)
+SUMIFS(#REF!,#REF!,"Lấy",#REF!,BK$2,#REF!,BK$3,#REF!,BK$1,#REF!,$L162)</f>
        <v>#REF!</v>
      </c>
      <c r="BL162" s="333" t="e">
        <f>SUMIFS(#REF!,#REF!,BL$2,#REF!,BL$3,#REF!,$L162,#REF!,BL$1)
+SUMIFS(#REF!,#REF!,BL$2,#REF!,BL$3,#REF!,$L162,#REF!,BL$1)
+SUMIFS(#REF!,#REF!,"Lấy",#REF!,BL$2,#REF!,BL$3,#REF!,BL$1,#REF!,$L162)</f>
        <v>#REF!</v>
      </c>
      <c r="BM162" s="333" t="e">
        <f>SUMIFS(#REF!,#REF!,BM$2,#REF!,BM$3,#REF!,$L162,#REF!,BM$1)
+SUMIFS(#REF!,#REF!,BM$2,#REF!,BM$3,#REF!,$L162,#REF!,BM$1)
+SUMIFS(#REF!,#REF!,"Lấy",#REF!,BM$2,#REF!,BM$3,#REF!,BM$1,#REF!,$L162)</f>
        <v>#REF!</v>
      </c>
      <c r="BN162" s="333" t="e">
        <f>SUMIFS(#REF!,#REF!,BN$2,#REF!,BN$3,#REF!,$L162,#REF!,BN$1)
+SUMIFS(#REF!,#REF!,BN$2,#REF!,BN$3,#REF!,$L162,#REF!,BN$1)
+SUMIFS(#REF!,#REF!,"Lấy",#REF!,BN$2,#REF!,BN$3,#REF!,BN$1,#REF!,$L162)</f>
        <v>#REF!</v>
      </c>
      <c r="BO162" s="333" t="e">
        <f>SUMIFS(#REF!,#REF!,BO$2,#REF!,BO$3,#REF!,$L162,#REF!,BO$1)
+SUMIFS(#REF!,#REF!,BO$2,#REF!,BO$3,#REF!,$L162,#REF!,BO$1)
+SUMIFS(#REF!,#REF!,"Lấy",#REF!,BO$2,#REF!,BO$3,#REF!,BO$1,#REF!,$L162)</f>
        <v>#REF!</v>
      </c>
      <c r="BP162" s="333" t="e">
        <f>SUMIFS(#REF!,#REF!,BP$2,#REF!,BP$3,#REF!,$L162,#REF!,BP$1)
+SUMIFS(#REF!,#REF!,BP$2,#REF!,BP$3,#REF!,$L162,#REF!,BP$1)
+SUMIFS(#REF!,#REF!,"Lấy",#REF!,BP$2,#REF!,BP$3,#REF!,BP$1,#REF!,$L162)</f>
        <v>#REF!</v>
      </c>
      <c r="BQ162" s="333" t="e">
        <f>SUMIFS(#REF!,#REF!,BQ$2,#REF!,BQ$3,#REF!,$L162,#REF!,BQ$1)
+SUMIFS(#REF!,#REF!,BQ$2,#REF!,BQ$3,#REF!,$L162,#REF!,BQ$1)
+SUMIFS(#REF!,#REF!,"Lấy",#REF!,BQ$2,#REF!,BQ$3,#REF!,BQ$1,#REF!,$L162)</f>
        <v>#REF!</v>
      </c>
      <c r="BR162" s="333" t="e">
        <f>SUMIFS(#REF!,#REF!,BR$2,#REF!,BR$3,#REF!,$L162,#REF!,BR$1)
+SUMIFS(#REF!,#REF!,BR$2,#REF!,BR$3,#REF!,$L162,#REF!,BR$1)
+SUMIFS(#REF!,#REF!,"Lấy",#REF!,BR$2,#REF!,BR$3,#REF!,BR$1,#REF!,$L162)</f>
        <v>#REF!</v>
      </c>
      <c r="BS162" s="333" t="e">
        <f>SUMIFS(#REF!,#REF!,BS$2,#REF!,BS$3,#REF!,$L162,#REF!,BS$1)
+SUMIFS(#REF!,#REF!,BS$2,#REF!,BS$3,#REF!,$L162,#REF!,BS$1)
+SUMIFS(#REF!,#REF!,"Lấy",#REF!,BS$2,#REF!,BS$3,#REF!,BS$1,#REF!,$L162)</f>
        <v>#REF!</v>
      </c>
      <c r="BT162" s="334" t="e">
        <f t="shared" si="19"/>
        <v>#REF!</v>
      </c>
      <c r="BV162" s="331">
        <v>0</v>
      </c>
      <c r="BW162" s="331">
        <v>0</v>
      </c>
      <c r="BX162" s="331">
        <v>0</v>
      </c>
      <c r="BY162" s="331">
        <v>0</v>
      </c>
      <c r="BZ162" s="331">
        <v>0</v>
      </c>
      <c r="CA162" s="331">
        <v>0</v>
      </c>
      <c r="CB162" s="331">
        <v>0</v>
      </c>
      <c r="CC162" s="331">
        <v>0</v>
      </c>
      <c r="CD162" s="331">
        <v>0</v>
      </c>
      <c r="CE162" s="331">
        <v>0</v>
      </c>
      <c r="CF162" s="331">
        <v>0</v>
      </c>
      <c r="CG162" s="331">
        <v>0</v>
      </c>
      <c r="CH162" s="334">
        <f t="shared" si="20"/>
        <v>0</v>
      </c>
      <c r="CI162" s="377">
        <f t="shared" si="21"/>
        <v>0</v>
      </c>
      <c r="CJ162" s="331">
        <v>0</v>
      </c>
      <c r="CK162" s="331">
        <v>0</v>
      </c>
      <c r="CL162" s="331">
        <v>0</v>
      </c>
      <c r="CM162" s="331">
        <v>0</v>
      </c>
      <c r="CN162" s="331">
        <v>0</v>
      </c>
      <c r="CO162" s="333"/>
      <c r="CP162" s="333"/>
      <c r="CQ162" s="333"/>
      <c r="CR162" s="333"/>
      <c r="CS162" s="333"/>
      <c r="CT162" s="333"/>
      <c r="CU162" s="333"/>
      <c r="CV162" s="334">
        <f t="shared" si="22"/>
        <v>0</v>
      </c>
      <c r="CX162" s="1033"/>
    </row>
    <row r="163" spans="1:102" ht="96.6" x14ac:dyDescent="0.25">
      <c r="B163" s="172">
        <f>IF(C163=0,"",MAX($B$7:B160)+1)</f>
        <v>151</v>
      </c>
      <c r="C163" s="1043">
        <v>6427005401</v>
      </c>
      <c r="D163" s="9" t="str">
        <f>_xlfn.XLOOKUP(C163,'COA_DTGroup_Update 20260428'!$C$410:$C$854,'COA_DTGroup_Update 20260428'!$A$410:$A$854,"")</f>
        <v>Chi phí đăng ký mẫu mã, kiểu dáng</v>
      </c>
      <c r="E163" s="9" t="s">
        <v>70</v>
      </c>
      <c r="F163" s="1043" t="s">
        <v>936</v>
      </c>
      <c r="G163" s="171" t="s">
        <v>937</v>
      </c>
      <c r="H163" s="179">
        <f>VLOOKUP(C163,'COA_DTGroup_Update 20260428'!C:D,2,0)</f>
        <v>642</v>
      </c>
      <c r="I163" s="179">
        <v>66</v>
      </c>
      <c r="J163" s="198" t="s">
        <v>70</v>
      </c>
      <c r="K163" s="222" t="s">
        <v>226</v>
      </c>
      <c r="L163" s="1054" t="s">
        <v>538</v>
      </c>
      <c r="M163" s="289" t="s">
        <v>2287</v>
      </c>
      <c r="N163" s="1039"/>
      <c r="O163" s="1039" t="s">
        <v>538</v>
      </c>
      <c r="P163" s="1" t="b">
        <v>0</v>
      </c>
      <c r="R163" s="333" t="e">
        <f>SUMIFS(#REF!,#REF!,R$2,#REF!,R$3,#REF!,$L163,#REF!,R$1)
+SUMIFS(#REF!,#REF!,R$2,#REF!,R$3,#REF!,$L163,#REF!,R$1)
+SUMIFS(#REF!,#REF!,"Lấy",#REF!,R$2,#REF!,R$3,#REF!,R$1,#REF!,$L163)</f>
        <v>#REF!</v>
      </c>
      <c r="S163" s="333" t="e">
        <f>SUMIFS(#REF!,#REF!,S$2,#REF!,S$3,#REF!,$L163,#REF!,S$1)
+SUMIFS(#REF!,#REF!,S$2,#REF!,S$3,#REF!,$L163,#REF!,S$1)
+SUMIFS(#REF!,#REF!,"Lấy",#REF!,S$2,#REF!,S$3,#REF!,S$1,#REF!,$L163)</f>
        <v>#REF!</v>
      </c>
      <c r="T163" s="333" t="e">
        <f>SUMIFS(#REF!,#REF!,T$2,#REF!,T$3,#REF!,$L163,#REF!,T$1)
+SUMIFS(#REF!,#REF!,T$2,#REF!,T$3,#REF!,$L163,#REF!,T$1)
+SUMIFS(#REF!,#REF!,"Lấy",#REF!,T$2,#REF!,T$3,#REF!,T$1,#REF!,$L163)</f>
        <v>#REF!</v>
      </c>
      <c r="U163" s="333" t="e">
        <f>SUMIFS(#REF!,#REF!,U$2,#REF!,U$3,#REF!,$L163,#REF!,U$1)
+SUMIFS(#REF!,#REF!,U$2,#REF!,U$3,#REF!,$L163,#REF!,U$1)
+SUMIFS(#REF!,#REF!,"Lấy",#REF!,U$2,#REF!,U$3,#REF!,U$1,#REF!,$L163)</f>
        <v>#REF!</v>
      </c>
      <c r="V163" s="333" t="e">
        <f>SUMIFS(#REF!,#REF!,V$2,#REF!,V$3,#REF!,$L163,#REF!,V$1)
+SUMIFS(#REF!,#REF!,V$2,#REF!,V$3,#REF!,$L163,#REF!,V$1)
+SUMIFS(#REF!,#REF!,"Lấy",#REF!,V$2,#REF!,V$3,#REF!,V$1,#REF!,$L163)</f>
        <v>#REF!</v>
      </c>
      <c r="W163" s="333" t="e">
        <f>SUMIFS(#REF!,#REF!,W$2,#REF!,W$3,#REF!,$L163,#REF!,W$1)
+SUMIFS(#REF!,#REF!,W$2,#REF!,W$3,#REF!,$L163,#REF!,W$1)
+SUMIFS(#REF!,#REF!,"Lấy",#REF!,W$2,#REF!,W$3,#REF!,W$1,#REF!,$L163)</f>
        <v>#REF!</v>
      </c>
      <c r="X163" s="333" t="e">
        <f>SUMIFS(#REF!,#REF!,X$2,#REF!,X$3,#REF!,$L163,#REF!,X$1)
+SUMIFS(#REF!,#REF!,X$2,#REF!,X$3,#REF!,$L163,#REF!,X$1)
+SUMIFS(#REF!,#REF!,"Lấy",#REF!,X$2,#REF!,X$3,#REF!,X$1,#REF!,$L163)</f>
        <v>#REF!</v>
      </c>
      <c r="Y163" s="333" t="e">
        <f>SUMIFS(#REF!,#REF!,Y$2,#REF!,Y$3,#REF!,$L163,#REF!,Y$1)
+SUMIFS(#REF!,#REF!,Y$2,#REF!,Y$3,#REF!,$L163,#REF!,Y$1)
+SUMIFS(#REF!,#REF!,"Lấy",#REF!,Y$2,#REF!,Y$3,#REF!,Y$1,#REF!,$L163)</f>
        <v>#REF!</v>
      </c>
      <c r="Z163" s="333" t="e">
        <f>SUMIFS(#REF!,#REF!,Z$2,#REF!,Z$3,#REF!,$L163,#REF!,Z$1)
+SUMIFS(#REF!,#REF!,Z$2,#REF!,Z$3,#REF!,$L163,#REF!,Z$1)
+SUMIFS(#REF!,#REF!,"Lấy",#REF!,Z$2,#REF!,Z$3,#REF!,Z$1,#REF!,$L163)</f>
        <v>#REF!</v>
      </c>
      <c r="AA163" s="333" t="e">
        <f>SUMIFS(#REF!,#REF!,AA$2,#REF!,AA$3,#REF!,$L163,#REF!,AA$1)
+SUMIFS(#REF!,#REF!,AA$2,#REF!,AA$3,#REF!,$L163,#REF!,AA$1)
+SUMIFS(#REF!,#REF!,"Lấy",#REF!,AA$2,#REF!,AA$3,#REF!,AA$1,#REF!,$L163)</f>
        <v>#REF!</v>
      </c>
      <c r="AB163" s="333" t="e">
        <f>SUMIFS(#REF!,#REF!,AB$2,#REF!,AB$3,#REF!,$L163,#REF!,AB$1)
+SUMIFS(#REF!,#REF!,AB$2,#REF!,AB$3,#REF!,$L163,#REF!,AB$1)
+SUMIFS(#REF!,#REF!,"Lấy",#REF!,AB$2,#REF!,AB$3,#REF!,AB$1,#REF!,$L163)</f>
        <v>#REF!</v>
      </c>
      <c r="AC163" s="333" t="e">
        <f>SUMIFS(#REF!,#REF!,AC$2,#REF!,AC$3,#REF!,$L163,#REF!,AC$1)
+SUMIFS(#REF!,#REF!,AC$2,#REF!,AC$3,#REF!,$L163,#REF!,AC$1)
+SUMIFS(#REF!,#REF!,"Lấy",#REF!,AC$2,#REF!,AC$3,#REF!,AC$1,#REF!,$L163)</f>
        <v>#REF!</v>
      </c>
      <c r="AD163" s="334" t="e">
        <f t="shared" si="16"/>
        <v>#REF!</v>
      </c>
      <c r="AF163" s="333" t="e">
        <f>SUMIFS(#REF!,#REF!,AF$2,#REF!,AF$3,#REF!,$L163,#REF!,AF$1)
+SUMIFS(#REF!,#REF!,AF$2,#REF!,AF$3,#REF!,$L163,#REF!,AF$1)
+SUMIFS(#REF!,#REF!,"Lấy",#REF!,AF$2,#REF!,AF$3,#REF!,AF$1,#REF!,$L163)</f>
        <v>#REF!</v>
      </c>
      <c r="AG163" s="333" t="e">
        <f>SUMIFS(#REF!,#REF!,AG$2,#REF!,AG$3,#REF!,$L163,#REF!,AG$1)
+SUMIFS(#REF!,#REF!,AG$2,#REF!,AG$3,#REF!,$L163,#REF!,AG$1)
+SUMIFS(#REF!,#REF!,"Lấy",#REF!,AG$2,#REF!,AG$3,#REF!,AG$1,#REF!,$L163)</f>
        <v>#REF!</v>
      </c>
      <c r="AH163" s="333" t="e">
        <f>SUMIFS(#REF!,#REF!,AH$2,#REF!,AH$3,#REF!,$L163,#REF!,AH$1)
+SUMIFS(#REF!,#REF!,AH$2,#REF!,AH$3,#REF!,$L163,#REF!,AH$1)
+SUMIFS(#REF!,#REF!,"Lấy",#REF!,AH$2,#REF!,AH$3,#REF!,AH$1,#REF!,$L163)</f>
        <v>#REF!</v>
      </c>
      <c r="AI163" s="333" t="e">
        <f>SUMIFS(#REF!,#REF!,AI$2,#REF!,AI$3,#REF!,$L163,#REF!,AI$1)
+SUMIFS(#REF!,#REF!,AI$2,#REF!,AI$3,#REF!,$L163,#REF!,AI$1)
+SUMIFS(#REF!,#REF!,"Lấy",#REF!,AI$2,#REF!,AI$3,#REF!,AI$1,#REF!,$L163)</f>
        <v>#REF!</v>
      </c>
      <c r="AJ163" s="333" t="e">
        <f>SUMIFS(#REF!,#REF!,AJ$2,#REF!,AJ$3,#REF!,$L163,#REF!,AJ$1)
+SUMIFS(#REF!,#REF!,AJ$2,#REF!,AJ$3,#REF!,$L163,#REF!,AJ$1)
+SUMIFS(#REF!,#REF!,"Lấy",#REF!,AJ$2,#REF!,AJ$3,#REF!,AJ$1,#REF!,$L163)</f>
        <v>#REF!</v>
      </c>
      <c r="AK163" s="333" t="e">
        <f>SUMIFS(#REF!,#REF!,AK$2,#REF!,AK$3,#REF!,$L163,#REF!,AK$1)
+SUMIFS(#REF!,#REF!,AK$2,#REF!,AK$3,#REF!,$L163,#REF!,AK$1)
+SUMIFS(#REF!,#REF!,"Lấy",#REF!,AK$2,#REF!,AK$3,#REF!,AK$1,#REF!,$L163)</f>
        <v>#REF!</v>
      </c>
      <c r="AL163" s="333" t="e">
        <f>SUMIFS(#REF!,#REF!,AL$2,#REF!,AL$3,#REF!,$L163,#REF!,AL$1)
+SUMIFS(#REF!,#REF!,AL$2,#REF!,AL$3,#REF!,$L163,#REF!,AL$1)
+SUMIFS(#REF!,#REF!,"Lấy",#REF!,AL$2,#REF!,AL$3,#REF!,AL$1,#REF!,$L163)</f>
        <v>#REF!</v>
      </c>
      <c r="AM163" s="333" t="e">
        <f>SUMIFS(#REF!,#REF!,AM$2,#REF!,AM$3,#REF!,$L163,#REF!,AM$1)
+SUMIFS(#REF!,#REF!,AM$2,#REF!,AM$3,#REF!,$L163,#REF!,AM$1)
+SUMIFS(#REF!,#REF!,"Lấy",#REF!,AM$2,#REF!,AM$3,#REF!,AM$1,#REF!,$L163)</f>
        <v>#REF!</v>
      </c>
      <c r="AN163" s="333" t="e">
        <f>SUMIFS(#REF!,#REF!,AN$2,#REF!,AN$3,#REF!,$L163,#REF!,AN$1)
+SUMIFS(#REF!,#REF!,AN$2,#REF!,AN$3,#REF!,$L163,#REF!,AN$1)
+SUMIFS(#REF!,#REF!,"Lấy",#REF!,AN$2,#REF!,AN$3,#REF!,AN$1,#REF!,$L163)</f>
        <v>#REF!</v>
      </c>
      <c r="AO163" s="333" t="e">
        <f>SUMIFS(#REF!,#REF!,AO$2,#REF!,AO$3,#REF!,$L163,#REF!,AO$1)
+SUMIFS(#REF!,#REF!,AO$2,#REF!,AO$3,#REF!,$L163,#REF!,AO$1)
+SUMIFS(#REF!,#REF!,"Lấy",#REF!,AO$2,#REF!,AO$3,#REF!,AO$1,#REF!,$L163)</f>
        <v>#REF!</v>
      </c>
      <c r="AP163" s="333" t="e">
        <f>SUMIFS(#REF!,#REF!,AP$2,#REF!,AP$3,#REF!,$L163,#REF!,AP$1)
+SUMIFS(#REF!,#REF!,AP$2,#REF!,AP$3,#REF!,$L163,#REF!,AP$1)
+SUMIFS(#REF!,#REF!,"Lấy",#REF!,AP$2,#REF!,AP$3,#REF!,AP$1,#REF!,$L163)</f>
        <v>#REF!</v>
      </c>
      <c r="AQ163" s="333" t="e">
        <f>SUMIFS(#REF!,#REF!,AQ$2,#REF!,AQ$3,#REF!,$L163,#REF!,AQ$1)
+SUMIFS(#REF!,#REF!,AQ$2,#REF!,AQ$3,#REF!,$L163,#REF!,AQ$1)
+SUMIFS(#REF!,#REF!,"Lấy",#REF!,AQ$2,#REF!,AQ$3,#REF!,AQ$1,#REF!,$L163)</f>
        <v>#REF!</v>
      </c>
      <c r="AR163" s="334" t="e">
        <f t="shared" si="17"/>
        <v>#REF!</v>
      </c>
      <c r="AT163" s="333" t="e">
        <f>SUMIFS(#REF!,#REF!,AT$2,#REF!,AT$3,#REF!,$L163,#REF!,AT$1)
+SUMIFS(#REF!,#REF!,AT$2,#REF!,AT$3,#REF!,$L163,#REF!,AT$1)
+SUMIFS(#REF!,#REF!,"Lấy",#REF!,AT$2,#REF!,AT$3,#REF!,AT$1,#REF!,$L163)</f>
        <v>#REF!</v>
      </c>
      <c r="AU163" s="333" t="e">
        <f>SUMIFS(#REF!,#REF!,AU$2,#REF!,AU$3,#REF!,$L163,#REF!,AU$1)
+SUMIFS(#REF!,#REF!,AU$2,#REF!,AU$3,#REF!,$L163,#REF!,AU$1)
+SUMIFS(#REF!,#REF!,"Lấy",#REF!,AU$2,#REF!,AU$3,#REF!,AU$1,#REF!,$L163)</f>
        <v>#REF!</v>
      </c>
      <c r="AV163" s="333" t="e">
        <f>SUMIFS(#REF!,#REF!,AV$2,#REF!,AV$3,#REF!,$L163,#REF!,AV$1)
+SUMIFS(#REF!,#REF!,AV$2,#REF!,AV$3,#REF!,$L163,#REF!,AV$1)
+SUMIFS(#REF!,#REF!,"Lấy",#REF!,AV$2,#REF!,AV$3,#REF!,AV$1,#REF!,$L163)</f>
        <v>#REF!</v>
      </c>
      <c r="AW163" s="333" t="e">
        <f>SUMIFS(#REF!,#REF!,AW$2,#REF!,AW$3,#REF!,$L163,#REF!,AW$1)
+SUMIFS(#REF!,#REF!,AW$2,#REF!,AW$3,#REF!,$L163,#REF!,AW$1)
+SUMIFS(#REF!,#REF!,"Lấy",#REF!,AW$2,#REF!,AW$3,#REF!,AW$1,#REF!,$L163)</f>
        <v>#REF!</v>
      </c>
      <c r="AX163" s="333" t="e">
        <f>SUMIFS(#REF!,#REF!,AX$2,#REF!,AX$3,#REF!,$L163,#REF!,AX$1)
+SUMIFS(#REF!,#REF!,AX$2,#REF!,AX$3,#REF!,$L163,#REF!,AX$1)
+SUMIFS(#REF!,#REF!,"Lấy",#REF!,AX$2,#REF!,AX$3,#REF!,AX$1,#REF!,$L163)</f>
        <v>#REF!</v>
      </c>
      <c r="AY163" s="333" t="e">
        <f>SUMIFS(#REF!,#REF!,AY$2,#REF!,AY$3,#REF!,$L163,#REF!,AY$1)
+SUMIFS(#REF!,#REF!,AY$2,#REF!,AY$3,#REF!,$L163,#REF!,AY$1)
+SUMIFS(#REF!,#REF!,"Lấy",#REF!,AY$2,#REF!,AY$3,#REF!,AY$1,#REF!,$L163)</f>
        <v>#REF!</v>
      </c>
      <c r="AZ163" s="333" t="e">
        <f>SUMIFS(#REF!,#REF!,AZ$2,#REF!,AZ$3,#REF!,$L163,#REF!,AZ$1)
+SUMIFS(#REF!,#REF!,AZ$2,#REF!,AZ$3,#REF!,$L163,#REF!,AZ$1)
+SUMIFS(#REF!,#REF!,"Lấy",#REF!,AZ$2,#REF!,AZ$3,#REF!,AZ$1,#REF!,$L163)</f>
        <v>#REF!</v>
      </c>
      <c r="BA163" s="333" t="e">
        <f>SUMIFS(#REF!,#REF!,BA$2,#REF!,BA$3,#REF!,$L163,#REF!,BA$1)
+SUMIFS(#REF!,#REF!,BA$2,#REF!,BA$3,#REF!,$L163,#REF!,BA$1)
+SUMIFS(#REF!,#REF!,"Lấy",#REF!,BA$2,#REF!,BA$3,#REF!,BA$1,#REF!,$L163)</f>
        <v>#REF!</v>
      </c>
      <c r="BB163" s="333" t="e">
        <f>SUMIFS(#REF!,#REF!,BB$2,#REF!,BB$3,#REF!,$L163,#REF!,BB$1)
+SUMIFS(#REF!,#REF!,BB$2,#REF!,BB$3,#REF!,$L163,#REF!,BB$1)
+SUMIFS(#REF!,#REF!,"Lấy",#REF!,BB$2,#REF!,BB$3,#REF!,BB$1,#REF!,$L163)</f>
        <v>#REF!</v>
      </c>
      <c r="BC163" s="333" t="e">
        <f>SUMIFS(#REF!,#REF!,BC$2,#REF!,BC$3,#REF!,$L163,#REF!,BC$1)
+SUMIFS(#REF!,#REF!,BC$2,#REF!,BC$3,#REF!,$L163,#REF!,BC$1)
+SUMIFS(#REF!,#REF!,"Lấy",#REF!,BC$2,#REF!,BC$3,#REF!,BC$1,#REF!,$L163)</f>
        <v>#REF!</v>
      </c>
      <c r="BD163" s="333" t="e">
        <f>SUMIFS(#REF!,#REF!,BD$2,#REF!,BD$3,#REF!,$L163,#REF!,BD$1)
+SUMIFS(#REF!,#REF!,BD$2,#REF!,BD$3,#REF!,$L163,#REF!,BD$1)
+SUMIFS(#REF!,#REF!,"Lấy",#REF!,BD$2,#REF!,BD$3,#REF!,BD$1,#REF!,$L163)</f>
        <v>#REF!</v>
      </c>
      <c r="BE163" s="333" t="e">
        <f>SUMIFS(#REF!,#REF!,BE$2,#REF!,BE$3,#REF!,$L163,#REF!,BE$1)
+SUMIFS(#REF!,#REF!,BE$2,#REF!,BE$3,#REF!,$L163,#REF!,BE$1)
+SUMIFS(#REF!,#REF!,"Lấy",#REF!,BE$2,#REF!,BE$3,#REF!,BE$1,#REF!,$L163)</f>
        <v>#REF!</v>
      </c>
      <c r="BF163" s="334" t="e">
        <f t="shared" si="18"/>
        <v>#REF!</v>
      </c>
      <c r="BH163" s="333" t="e">
        <f>SUMIFS(#REF!,#REF!,BH$2,#REF!,BH$3,#REF!,$L163,#REF!,BH$1)
+SUMIFS(#REF!,#REF!,BH$2,#REF!,BH$3,#REF!,$L163,#REF!,BH$1)
+SUMIFS(#REF!,#REF!,"Lấy",#REF!,BH$2,#REF!,BH$3,#REF!,BH$1,#REF!,$L163)</f>
        <v>#REF!</v>
      </c>
      <c r="BI163" s="333" t="e">
        <f>SUMIFS(#REF!,#REF!,BI$2,#REF!,BI$3,#REF!,$L163,#REF!,BI$1)
+SUMIFS(#REF!,#REF!,BI$2,#REF!,BI$3,#REF!,$L163,#REF!,BI$1)
+SUMIFS(#REF!,#REF!,"Lấy",#REF!,BI$2,#REF!,BI$3,#REF!,BI$1,#REF!,$L163)</f>
        <v>#REF!</v>
      </c>
      <c r="BJ163" s="333" t="e">
        <f>SUMIFS(#REF!,#REF!,BJ$2,#REF!,BJ$3,#REF!,$L163,#REF!,BJ$1)
+SUMIFS(#REF!,#REF!,BJ$2,#REF!,BJ$3,#REF!,$L163,#REF!,BJ$1)
+SUMIFS(#REF!,#REF!,"Lấy",#REF!,BJ$2,#REF!,BJ$3,#REF!,BJ$1,#REF!,$L163)</f>
        <v>#REF!</v>
      </c>
      <c r="BK163" s="333" t="e">
        <f>SUMIFS(#REF!,#REF!,BK$2,#REF!,BK$3,#REF!,$L163,#REF!,BK$1)
+SUMIFS(#REF!,#REF!,BK$2,#REF!,BK$3,#REF!,$L163,#REF!,BK$1)
+SUMIFS(#REF!,#REF!,"Lấy",#REF!,BK$2,#REF!,BK$3,#REF!,BK$1,#REF!,$L163)</f>
        <v>#REF!</v>
      </c>
      <c r="BL163" s="333" t="e">
        <f>SUMIFS(#REF!,#REF!,BL$2,#REF!,BL$3,#REF!,$L163,#REF!,BL$1)
+SUMIFS(#REF!,#REF!,BL$2,#REF!,BL$3,#REF!,$L163,#REF!,BL$1)
+SUMIFS(#REF!,#REF!,"Lấy",#REF!,BL$2,#REF!,BL$3,#REF!,BL$1,#REF!,$L163)</f>
        <v>#REF!</v>
      </c>
      <c r="BM163" s="333" t="e">
        <f>SUMIFS(#REF!,#REF!,BM$2,#REF!,BM$3,#REF!,$L163,#REF!,BM$1)
+SUMIFS(#REF!,#REF!,BM$2,#REF!,BM$3,#REF!,$L163,#REF!,BM$1)
+SUMIFS(#REF!,#REF!,"Lấy",#REF!,BM$2,#REF!,BM$3,#REF!,BM$1,#REF!,$L163)</f>
        <v>#REF!</v>
      </c>
      <c r="BN163" s="333" t="e">
        <f>SUMIFS(#REF!,#REF!,BN$2,#REF!,BN$3,#REF!,$L163,#REF!,BN$1)
+SUMIFS(#REF!,#REF!,BN$2,#REF!,BN$3,#REF!,$L163,#REF!,BN$1)
+SUMIFS(#REF!,#REF!,"Lấy",#REF!,BN$2,#REF!,BN$3,#REF!,BN$1,#REF!,$L163)</f>
        <v>#REF!</v>
      </c>
      <c r="BO163" s="333" t="e">
        <f>SUMIFS(#REF!,#REF!,BO$2,#REF!,BO$3,#REF!,$L163,#REF!,BO$1)
+SUMIFS(#REF!,#REF!,BO$2,#REF!,BO$3,#REF!,$L163,#REF!,BO$1)
+SUMIFS(#REF!,#REF!,"Lấy",#REF!,BO$2,#REF!,BO$3,#REF!,BO$1,#REF!,$L163)</f>
        <v>#REF!</v>
      </c>
      <c r="BP163" s="333" t="e">
        <f>SUMIFS(#REF!,#REF!,BP$2,#REF!,BP$3,#REF!,$L163,#REF!,BP$1)
+SUMIFS(#REF!,#REF!,BP$2,#REF!,BP$3,#REF!,$L163,#REF!,BP$1)
+SUMIFS(#REF!,#REF!,"Lấy",#REF!,BP$2,#REF!,BP$3,#REF!,BP$1,#REF!,$L163)</f>
        <v>#REF!</v>
      </c>
      <c r="BQ163" s="333" t="e">
        <f>SUMIFS(#REF!,#REF!,BQ$2,#REF!,BQ$3,#REF!,$L163,#REF!,BQ$1)
+SUMIFS(#REF!,#REF!,BQ$2,#REF!,BQ$3,#REF!,$L163,#REF!,BQ$1)
+SUMIFS(#REF!,#REF!,"Lấy",#REF!,BQ$2,#REF!,BQ$3,#REF!,BQ$1,#REF!,$L163)</f>
        <v>#REF!</v>
      </c>
      <c r="BR163" s="333" t="e">
        <f>SUMIFS(#REF!,#REF!,BR$2,#REF!,BR$3,#REF!,$L163,#REF!,BR$1)
+SUMIFS(#REF!,#REF!,BR$2,#REF!,BR$3,#REF!,$L163,#REF!,BR$1)
+SUMIFS(#REF!,#REF!,"Lấy",#REF!,BR$2,#REF!,BR$3,#REF!,BR$1,#REF!,$L163)</f>
        <v>#REF!</v>
      </c>
      <c r="BS163" s="333" t="e">
        <f>SUMIFS(#REF!,#REF!,BS$2,#REF!,BS$3,#REF!,$L163,#REF!,BS$1)
+SUMIFS(#REF!,#REF!,BS$2,#REF!,BS$3,#REF!,$L163,#REF!,BS$1)
+SUMIFS(#REF!,#REF!,"Lấy",#REF!,BS$2,#REF!,BS$3,#REF!,BS$1,#REF!,$L163)</f>
        <v>#REF!</v>
      </c>
      <c r="BT163" s="334" t="e">
        <f t="shared" si="19"/>
        <v>#REF!</v>
      </c>
      <c r="BV163" s="331">
        <v>0</v>
      </c>
      <c r="BW163" s="331">
        <v>0</v>
      </c>
      <c r="BX163" s="331">
        <v>0</v>
      </c>
      <c r="BY163" s="331">
        <v>0</v>
      </c>
      <c r="BZ163" s="331">
        <v>0</v>
      </c>
      <c r="CA163" s="331">
        <v>0</v>
      </c>
      <c r="CB163" s="331">
        <v>0</v>
      </c>
      <c r="CC163" s="331">
        <v>0</v>
      </c>
      <c r="CD163" s="331">
        <v>0</v>
      </c>
      <c r="CE163" s="331">
        <v>0</v>
      </c>
      <c r="CF163" s="331">
        <v>0</v>
      </c>
      <c r="CG163" s="331">
        <v>0</v>
      </c>
      <c r="CH163" s="334">
        <f t="shared" si="20"/>
        <v>0</v>
      </c>
      <c r="CI163" s="377">
        <f t="shared" si="21"/>
        <v>0</v>
      </c>
      <c r="CJ163" s="331">
        <v>0</v>
      </c>
      <c r="CK163" s="331">
        <v>0</v>
      </c>
      <c r="CL163" s="331">
        <v>0</v>
      </c>
      <c r="CM163" s="331">
        <v>0</v>
      </c>
      <c r="CN163" s="331">
        <v>0</v>
      </c>
      <c r="CO163" s="333"/>
      <c r="CP163" s="333"/>
      <c r="CQ163" s="333"/>
      <c r="CR163" s="333"/>
      <c r="CS163" s="333"/>
      <c r="CT163" s="333"/>
      <c r="CU163" s="333"/>
      <c r="CV163" s="334">
        <f t="shared" si="22"/>
        <v>0</v>
      </c>
      <c r="CX163" s="1033"/>
    </row>
    <row r="164" spans="1:102" x14ac:dyDescent="0.25">
      <c r="B164" s="172">
        <f>IF(C164=0,"",MAX($B$7:B163)+1)</f>
        <v>152</v>
      </c>
      <c r="C164" s="21">
        <v>6277005702</v>
      </c>
      <c r="D164" s="9" t="str">
        <f>_xlfn.XLOOKUP(C164,'COA_DTGroup_Update 20260428'!$C$410:$C$854,'COA_DTGroup_Update 20260428'!$A$410:$A$854,"")</f>
        <v>Khách sạn</v>
      </c>
      <c r="E164" s="9" t="s">
        <v>363</v>
      </c>
      <c r="F164" s="21" t="s">
        <v>938</v>
      </c>
      <c r="G164" s="171"/>
      <c r="H164" s="179">
        <f>VLOOKUP(C164,'COA_DTGroup_Update 20260428'!C:D,2,0)</f>
        <v>627</v>
      </c>
      <c r="I164" s="179">
        <v>86</v>
      </c>
      <c r="J164" s="198" t="s">
        <v>363</v>
      </c>
      <c r="K164" s="222" t="s">
        <v>226</v>
      </c>
      <c r="L164" s="1041" t="s">
        <v>574</v>
      </c>
      <c r="M164" s="1042" t="s">
        <v>2258</v>
      </c>
      <c r="N164" s="1039"/>
      <c r="O164" s="1039" t="s">
        <v>574</v>
      </c>
      <c r="P164" s="1" t="b">
        <v>1</v>
      </c>
      <c r="R164" s="333" t="e">
        <f>SUMIFS(#REF!,#REF!,R$2,#REF!,R$3,#REF!,$L164,#REF!,R$1)
+SUMIFS(#REF!,#REF!,R$2,#REF!,R$3,#REF!,$L164,#REF!,R$1)
+SUMIFS(#REF!,#REF!,"Lấy",#REF!,R$2,#REF!,R$3,#REF!,R$1,#REF!,$L164)</f>
        <v>#REF!</v>
      </c>
      <c r="S164" s="333" t="e">
        <f>SUMIFS(#REF!,#REF!,S$2,#REF!,S$3,#REF!,$L164,#REF!,S$1)
+SUMIFS(#REF!,#REF!,S$2,#REF!,S$3,#REF!,$L164,#REF!,S$1)
+SUMIFS(#REF!,#REF!,"Lấy",#REF!,S$2,#REF!,S$3,#REF!,S$1,#REF!,$L164)</f>
        <v>#REF!</v>
      </c>
      <c r="T164" s="333" t="e">
        <f>SUMIFS(#REF!,#REF!,T$2,#REF!,T$3,#REF!,$L164,#REF!,T$1)
+SUMIFS(#REF!,#REF!,T$2,#REF!,T$3,#REF!,$L164,#REF!,T$1)
+SUMIFS(#REF!,#REF!,"Lấy",#REF!,T$2,#REF!,T$3,#REF!,T$1,#REF!,$L164)</f>
        <v>#REF!</v>
      </c>
      <c r="U164" s="333" t="e">
        <f>SUMIFS(#REF!,#REF!,U$2,#REF!,U$3,#REF!,$L164,#REF!,U$1)
+SUMIFS(#REF!,#REF!,U$2,#REF!,U$3,#REF!,$L164,#REF!,U$1)
+SUMIFS(#REF!,#REF!,"Lấy",#REF!,U$2,#REF!,U$3,#REF!,U$1,#REF!,$L164)</f>
        <v>#REF!</v>
      </c>
      <c r="V164" s="333" t="e">
        <f>SUMIFS(#REF!,#REF!,V$2,#REF!,V$3,#REF!,$L164,#REF!,V$1)
+SUMIFS(#REF!,#REF!,V$2,#REF!,V$3,#REF!,$L164,#REF!,V$1)
+SUMIFS(#REF!,#REF!,"Lấy",#REF!,V$2,#REF!,V$3,#REF!,V$1,#REF!,$L164)</f>
        <v>#REF!</v>
      </c>
      <c r="W164" s="333" t="e">
        <f>SUMIFS(#REF!,#REF!,W$2,#REF!,W$3,#REF!,$L164,#REF!,W$1)
+SUMIFS(#REF!,#REF!,W$2,#REF!,W$3,#REF!,$L164,#REF!,W$1)
+SUMIFS(#REF!,#REF!,"Lấy",#REF!,W$2,#REF!,W$3,#REF!,W$1,#REF!,$L164)</f>
        <v>#REF!</v>
      </c>
      <c r="X164" s="333" t="e">
        <f>SUMIFS(#REF!,#REF!,X$2,#REF!,X$3,#REF!,$L164,#REF!,X$1)
+SUMIFS(#REF!,#REF!,X$2,#REF!,X$3,#REF!,$L164,#REF!,X$1)
+SUMIFS(#REF!,#REF!,"Lấy",#REF!,X$2,#REF!,X$3,#REF!,X$1,#REF!,$L164)</f>
        <v>#REF!</v>
      </c>
      <c r="Y164" s="333" t="e">
        <f>SUMIFS(#REF!,#REF!,Y$2,#REF!,Y$3,#REF!,$L164,#REF!,Y$1)
+SUMIFS(#REF!,#REF!,Y$2,#REF!,Y$3,#REF!,$L164,#REF!,Y$1)
+SUMIFS(#REF!,#REF!,"Lấy",#REF!,Y$2,#REF!,Y$3,#REF!,Y$1,#REF!,$L164)</f>
        <v>#REF!</v>
      </c>
      <c r="Z164" s="333" t="e">
        <f>SUMIFS(#REF!,#REF!,Z$2,#REF!,Z$3,#REF!,$L164,#REF!,Z$1)
+SUMIFS(#REF!,#REF!,Z$2,#REF!,Z$3,#REF!,$L164,#REF!,Z$1)
+SUMIFS(#REF!,#REF!,"Lấy",#REF!,Z$2,#REF!,Z$3,#REF!,Z$1,#REF!,$L164)</f>
        <v>#REF!</v>
      </c>
      <c r="AA164" s="333" t="e">
        <f>SUMIFS(#REF!,#REF!,AA$2,#REF!,AA$3,#REF!,$L164,#REF!,AA$1)
+SUMIFS(#REF!,#REF!,AA$2,#REF!,AA$3,#REF!,$L164,#REF!,AA$1)
+SUMIFS(#REF!,#REF!,"Lấy",#REF!,AA$2,#REF!,AA$3,#REF!,AA$1,#REF!,$L164)</f>
        <v>#REF!</v>
      </c>
      <c r="AB164" s="333" t="e">
        <f>SUMIFS(#REF!,#REF!,AB$2,#REF!,AB$3,#REF!,$L164,#REF!,AB$1)
+SUMIFS(#REF!,#REF!,AB$2,#REF!,AB$3,#REF!,$L164,#REF!,AB$1)
+SUMIFS(#REF!,#REF!,"Lấy",#REF!,AB$2,#REF!,AB$3,#REF!,AB$1,#REF!,$L164)</f>
        <v>#REF!</v>
      </c>
      <c r="AC164" s="333" t="e">
        <f>SUMIFS(#REF!,#REF!,AC$2,#REF!,AC$3,#REF!,$L164,#REF!,AC$1)
+SUMIFS(#REF!,#REF!,AC$2,#REF!,AC$3,#REF!,$L164,#REF!,AC$1)
+SUMIFS(#REF!,#REF!,"Lấy",#REF!,AC$2,#REF!,AC$3,#REF!,AC$1,#REF!,$L164)</f>
        <v>#REF!</v>
      </c>
      <c r="AD164" s="334" t="e">
        <f t="shared" si="16"/>
        <v>#REF!</v>
      </c>
      <c r="AF164" s="333" t="e">
        <f>SUMIFS(#REF!,#REF!,AF$2,#REF!,AF$3,#REF!,$L164,#REF!,AF$1)
+SUMIFS(#REF!,#REF!,AF$2,#REF!,AF$3,#REF!,$L164,#REF!,AF$1)
+SUMIFS(#REF!,#REF!,"Lấy",#REF!,AF$2,#REF!,AF$3,#REF!,AF$1,#REF!,$L164)</f>
        <v>#REF!</v>
      </c>
      <c r="AG164" s="333" t="e">
        <f>SUMIFS(#REF!,#REF!,AG$2,#REF!,AG$3,#REF!,$L164,#REF!,AG$1)
+SUMIFS(#REF!,#REF!,AG$2,#REF!,AG$3,#REF!,$L164,#REF!,AG$1)
+SUMIFS(#REF!,#REF!,"Lấy",#REF!,AG$2,#REF!,AG$3,#REF!,AG$1,#REF!,$L164)</f>
        <v>#REF!</v>
      </c>
      <c r="AH164" s="333" t="e">
        <f>SUMIFS(#REF!,#REF!,AH$2,#REF!,AH$3,#REF!,$L164,#REF!,AH$1)
+SUMIFS(#REF!,#REF!,AH$2,#REF!,AH$3,#REF!,$L164,#REF!,AH$1)
+SUMIFS(#REF!,#REF!,"Lấy",#REF!,AH$2,#REF!,AH$3,#REF!,AH$1,#REF!,$L164)</f>
        <v>#REF!</v>
      </c>
      <c r="AI164" s="333" t="e">
        <f>SUMIFS(#REF!,#REF!,AI$2,#REF!,AI$3,#REF!,$L164,#REF!,AI$1)
+SUMIFS(#REF!,#REF!,AI$2,#REF!,AI$3,#REF!,$L164,#REF!,AI$1)
+SUMIFS(#REF!,#REF!,"Lấy",#REF!,AI$2,#REF!,AI$3,#REF!,AI$1,#REF!,$L164)</f>
        <v>#REF!</v>
      </c>
      <c r="AJ164" s="333" t="e">
        <f>SUMIFS(#REF!,#REF!,AJ$2,#REF!,AJ$3,#REF!,$L164,#REF!,AJ$1)
+SUMIFS(#REF!,#REF!,AJ$2,#REF!,AJ$3,#REF!,$L164,#REF!,AJ$1)
+SUMIFS(#REF!,#REF!,"Lấy",#REF!,AJ$2,#REF!,AJ$3,#REF!,AJ$1,#REF!,$L164)</f>
        <v>#REF!</v>
      </c>
      <c r="AK164" s="333" t="e">
        <f>SUMIFS(#REF!,#REF!,AK$2,#REF!,AK$3,#REF!,$L164,#REF!,AK$1)
+SUMIFS(#REF!,#REF!,AK$2,#REF!,AK$3,#REF!,$L164,#REF!,AK$1)
+SUMIFS(#REF!,#REF!,"Lấy",#REF!,AK$2,#REF!,AK$3,#REF!,AK$1,#REF!,$L164)</f>
        <v>#REF!</v>
      </c>
      <c r="AL164" s="333" t="e">
        <f>SUMIFS(#REF!,#REF!,AL$2,#REF!,AL$3,#REF!,$L164,#REF!,AL$1)
+SUMIFS(#REF!,#REF!,AL$2,#REF!,AL$3,#REF!,$L164,#REF!,AL$1)
+SUMIFS(#REF!,#REF!,"Lấy",#REF!,AL$2,#REF!,AL$3,#REF!,AL$1,#REF!,$L164)</f>
        <v>#REF!</v>
      </c>
      <c r="AM164" s="333" t="e">
        <f>SUMIFS(#REF!,#REF!,AM$2,#REF!,AM$3,#REF!,$L164,#REF!,AM$1)
+SUMIFS(#REF!,#REF!,AM$2,#REF!,AM$3,#REF!,$L164,#REF!,AM$1)
+SUMIFS(#REF!,#REF!,"Lấy",#REF!,AM$2,#REF!,AM$3,#REF!,AM$1,#REF!,$L164)</f>
        <v>#REF!</v>
      </c>
      <c r="AN164" s="333" t="e">
        <f>SUMIFS(#REF!,#REF!,AN$2,#REF!,AN$3,#REF!,$L164,#REF!,AN$1)
+SUMIFS(#REF!,#REF!,AN$2,#REF!,AN$3,#REF!,$L164,#REF!,AN$1)
+SUMIFS(#REF!,#REF!,"Lấy",#REF!,AN$2,#REF!,AN$3,#REF!,AN$1,#REF!,$L164)</f>
        <v>#REF!</v>
      </c>
      <c r="AO164" s="333" t="e">
        <f>SUMIFS(#REF!,#REF!,AO$2,#REF!,AO$3,#REF!,$L164,#REF!,AO$1)
+SUMIFS(#REF!,#REF!,AO$2,#REF!,AO$3,#REF!,$L164,#REF!,AO$1)
+SUMIFS(#REF!,#REF!,"Lấy",#REF!,AO$2,#REF!,AO$3,#REF!,AO$1,#REF!,$L164)</f>
        <v>#REF!</v>
      </c>
      <c r="AP164" s="333" t="e">
        <f>SUMIFS(#REF!,#REF!,AP$2,#REF!,AP$3,#REF!,$L164,#REF!,AP$1)
+SUMIFS(#REF!,#REF!,AP$2,#REF!,AP$3,#REF!,$L164,#REF!,AP$1)
+SUMIFS(#REF!,#REF!,"Lấy",#REF!,AP$2,#REF!,AP$3,#REF!,AP$1,#REF!,$L164)</f>
        <v>#REF!</v>
      </c>
      <c r="AQ164" s="333" t="e">
        <f>SUMIFS(#REF!,#REF!,AQ$2,#REF!,AQ$3,#REF!,$L164,#REF!,AQ$1)
+SUMIFS(#REF!,#REF!,AQ$2,#REF!,AQ$3,#REF!,$L164,#REF!,AQ$1)
+SUMIFS(#REF!,#REF!,"Lấy",#REF!,AQ$2,#REF!,AQ$3,#REF!,AQ$1,#REF!,$L164)</f>
        <v>#REF!</v>
      </c>
      <c r="AR164" s="334" t="e">
        <f t="shared" si="17"/>
        <v>#REF!</v>
      </c>
      <c r="AT164" s="333" t="e">
        <f>SUMIFS(#REF!,#REF!,AT$2,#REF!,AT$3,#REF!,$L164,#REF!,AT$1)
+SUMIFS(#REF!,#REF!,AT$2,#REF!,AT$3,#REF!,$L164,#REF!,AT$1)
+SUMIFS(#REF!,#REF!,"Lấy",#REF!,AT$2,#REF!,AT$3,#REF!,AT$1,#REF!,$L164)</f>
        <v>#REF!</v>
      </c>
      <c r="AU164" s="333" t="e">
        <f>SUMIFS(#REF!,#REF!,AU$2,#REF!,AU$3,#REF!,$L164,#REF!,AU$1)
+SUMIFS(#REF!,#REF!,AU$2,#REF!,AU$3,#REF!,$L164,#REF!,AU$1)
+SUMIFS(#REF!,#REF!,"Lấy",#REF!,AU$2,#REF!,AU$3,#REF!,AU$1,#REF!,$L164)</f>
        <v>#REF!</v>
      </c>
      <c r="AV164" s="333" t="e">
        <f>SUMIFS(#REF!,#REF!,AV$2,#REF!,AV$3,#REF!,$L164,#REF!,AV$1)
+SUMIFS(#REF!,#REF!,AV$2,#REF!,AV$3,#REF!,$L164,#REF!,AV$1)
+SUMIFS(#REF!,#REF!,"Lấy",#REF!,AV$2,#REF!,AV$3,#REF!,AV$1,#REF!,$L164)</f>
        <v>#REF!</v>
      </c>
      <c r="AW164" s="333" t="e">
        <f>SUMIFS(#REF!,#REF!,AW$2,#REF!,AW$3,#REF!,$L164,#REF!,AW$1)
+SUMIFS(#REF!,#REF!,AW$2,#REF!,AW$3,#REF!,$L164,#REF!,AW$1)
+SUMIFS(#REF!,#REF!,"Lấy",#REF!,AW$2,#REF!,AW$3,#REF!,AW$1,#REF!,$L164)</f>
        <v>#REF!</v>
      </c>
      <c r="AX164" s="333" t="e">
        <f>SUMIFS(#REF!,#REF!,AX$2,#REF!,AX$3,#REF!,$L164,#REF!,AX$1)
+SUMIFS(#REF!,#REF!,AX$2,#REF!,AX$3,#REF!,$L164,#REF!,AX$1)
+SUMIFS(#REF!,#REF!,"Lấy",#REF!,AX$2,#REF!,AX$3,#REF!,AX$1,#REF!,$L164)</f>
        <v>#REF!</v>
      </c>
      <c r="AY164" s="333" t="e">
        <f>SUMIFS(#REF!,#REF!,AY$2,#REF!,AY$3,#REF!,$L164,#REF!,AY$1)
+SUMIFS(#REF!,#REF!,AY$2,#REF!,AY$3,#REF!,$L164,#REF!,AY$1)
+SUMIFS(#REF!,#REF!,"Lấy",#REF!,AY$2,#REF!,AY$3,#REF!,AY$1,#REF!,$L164)</f>
        <v>#REF!</v>
      </c>
      <c r="AZ164" s="333" t="e">
        <f>SUMIFS(#REF!,#REF!,AZ$2,#REF!,AZ$3,#REF!,$L164,#REF!,AZ$1)
+SUMIFS(#REF!,#REF!,AZ$2,#REF!,AZ$3,#REF!,$L164,#REF!,AZ$1)
+SUMIFS(#REF!,#REF!,"Lấy",#REF!,AZ$2,#REF!,AZ$3,#REF!,AZ$1,#REF!,$L164)</f>
        <v>#REF!</v>
      </c>
      <c r="BA164" s="333" t="e">
        <f>SUMIFS(#REF!,#REF!,BA$2,#REF!,BA$3,#REF!,$L164,#REF!,BA$1)
+SUMIFS(#REF!,#REF!,BA$2,#REF!,BA$3,#REF!,$L164,#REF!,BA$1)
+SUMIFS(#REF!,#REF!,"Lấy",#REF!,BA$2,#REF!,BA$3,#REF!,BA$1,#REF!,$L164)</f>
        <v>#REF!</v>
      </c>
      <c r="BB164" s="333" t="e">
        <f>SUMIFS(#REF!,#REF!,BB$2,#REF!,BB$3,#REF!,$L164,#REF!,BB$1)
+SUMIFS(#REF!,#REF!,BB$2,#REF!,BB$3,#REF!,$L164,#REF!,BB$1)
+SUMIFS(#REF!,#REF!,"Lấy",#REF!,BB$2,#REF!,BB$3,#REF!,BB$1,#REF!,$L164)</f>
        <v>#REF!</v>
      </c>
      <c r="BC164" s="333" t="e">
        <f>SUMIFS(#REF!,#REF!,BC$2,#REF!,BC$3,#REF!,$L164,#REF!,BC$1)
+SUMIFS(#REF!,#REF!,BC$2,#REF!,BC$3,#REF!,$L164,#REF!,BC$1)
+SUMIFS(#REF!,#REF!,"Lấy",#REF!,BC$2,#REF!,BC$3,#REF!,BC$1,#REF!,$L164)</f>
        <v>#REF!</v>
      </c>
      <c r="BD164" s="333" t="e">
        <f>SUMIFS(#REF!,#REF!,BD$2,#REF!,BD$3,#REF!,$L164,#REF!,BD$1)
+SUMIFS(#REF!,#REF!,BD$2,#REF!,BD$3,#REF!,$L164,#REF!,BD$1)
+SUMIFS(#REF!,#REF!,"Lấy",#REF!,BD$2,#REF!,BD$3,#REF!,BD$1,#REF!,$L164)</f>
        <v>#REF!</v>
      </c>
      <c r="BE164" s="333" t="e">
        <f>SUMIFS(#REF!,#REF!,BE$2,#REF!,BE$3,#REF!,$L164,#REF!,BE$1)
+SUMIFS(#REF!,#REF!,BE$2,#REF!,BE$3,#REF!,$L164,#REF!,BE$1)
+SUMIFS(#REF!,#REF!,"Lấy",#REF!,BE$2,#REF!,BE$3,#REF!,BE$1,#REF!,$L164)</f>
        <v>#REF!</v>
      </c>
      <c r="BF164" s="334" t="e">
        <f t="shared" si="18"/>
        <v>#REF!</v>
      </c>
      <c r="BH164" s="333" t="e">
        <f>SUMIFS(#REF!,#REF!,BH$2,#REF!,BH$3,#REF!,$L164,#REF!,BH$1)
+SUMIFS(#REF!,#REF!,BH$2,#REF!,BH$3,#REF!,$L164,#REF!,BH$1)
+SUMIFS(#REF!,#REF!,"Lấy",#REF!,BH$2,#REF!,BH$3,#REF!,BH$1,#REF!,$L164)</f>
        <v>#REF!</v>
      </c>
      <c r="BI164" s="333" t="e">
        <f>SUMIFS(#REF!,#REF!,BI$2,#REF!,BI$3,#REF!,$L164,#REF!,BI$1)
+SUMIFS(#REF!,#REF!,BI$2,#REF!,BI$3,#REF!,$L164,#REF!,BI$1)
+SUMIFS(#REF!,#REF!,"Lấy",#REF!,BI$2,#REF!,BI$3,#REF!,BI$1,#REF!,$L164)</f>
        <v>#REF!</v>
      </c>
      <c r="BJ164" s="333" t="e">
        <f>SUMIFS(#REF!,#REF!,BJ$2,#REF!,BJ$3,#REF!,$L164,#REF!,BJ$1)
+SUMIFS(#REF!,#REF!,BJ$2,#REF!,BJ$3,#REF!,$L164,#REF!,BJ$1)
+SUMIFS(#REF!,#REF!,"Lấy",#REF!,BJ$2,#REF!,BJ$3,#REF!,BJ$1,#REF!,$L164)</f>
        <v>#REF!</v>
      </c>
      <c r="BK164" s="333" t="e">
        <f>SUMIFS(#REF!,#REF!,BK$2,#REF!,BK$3,#REF!,$L164,#REF!,BK$1)
+SUMIFS(#REF!,#REF!,BK$2,#REF!,BK$3,#REF!,$L164,#REF!,BK$1)
+SUMIFS(#REF!,#REF!,"Lấy",#REF!,BK$2,#REF!,BK$3,#REF!,BK$1,#REF!,$L164)</f>
        <v>#REF!</v>
      </c>
      <c r="BL164" s="333" t="e">
        <f>SUMIFS(#REF!,#REF!,BL$2,#REF!,BL$3,#REF!,$L164,#REF!,BL$1)
+SUMIFS(#REF!,#REF!,BL$2,#REF!,BL$3,#REF!,$L164,#REF!,BL$1)
+SUMIFS(#REF!,#REF!,"Lấy",#REF!,BL$2,#REF!,BL$3,#REF!,BL$1,#REF!,$L164)</f>
        <v>#REF!</v>
      </c>
      <c r="BM164" s="333" t="e">
        <f>SUMIFS(#REF!,#REF!,BM$2,#REF!,BM$3,#REF!,$L164,#REF!,BM$1)
+SUMIFS(#REF!,#REF!,BM$2,#REF!,BM$3,#REF!,$L164,#REF!,BM$1)
+SUMIFS(#REF!,#REF!,"Lấy",#REF!,BM$2,#REF!,BM$3,#REF!,BM$1,#REF!,$L164)</f>
        <v>#REF!</v>
      </c>
      <c r="BN164" s="333" t="e">
        <f>SUMIFS(#REF!,#REF!,BN$2,#REF!,BN$3,#REF!,$L164,#REF!,BN$1)
+SUMIFS(#REF!,#REF!,BN$2,#REF!,BN$3,#REF!,$L164,#REF!,BN$1)
+SUMIFS(#REF!,#REF!,"Lấy",#REF!,BN$2,#REF!,BN$3,#REF!,BN$1,#REF!,$L164)</f>
        <v>#REF!</v>
      </c>
      <c r="BO164" s="333" t="e">
        <f>SUMIFS(#REF!,#REF!,BO$2,#REF!,BO$3,#REF!,$L164,#REF!,BO$1)
+SUMIFS(#REF!,#REF!,BO$2,#REF!,BO$3,#REF!,$L164,#REF!,BO$1)
+SUMIFS(#REF!,#REF!,"Lấy",#REF!,BO$2,#REF!,BO$3,#REF!,BO$1,#REF!,$L164)</f>
        <v>#REF!</v>
      </c>
      <c r="BP164" s="333" t="e">
        <f>SUMIFS(#REF!,#REF!,BP$2,#REF!,BP$3,#REF!,$L164,#REF!,BP$1)
+SUMIFS(#REF!,#REF!,BP$2,#REF!,BP$3,#REF!,$L164,#REF!,BP$1)
+SUMIFS(#REF!,#REF!,"Lấy",#REF!,BP$2,#REF!,BP$3,#REF!,BP$1,#REF!,$L164)</f>
        <v>#REF!</v>
      </c>
      <c r="BQ164" s="333" t="e">
        <f>SUMIFS(#REF!,#REF!,BQ$2,#REF!,BQ$3,#REF!,$L164,#REF!,BQ$1)
+SUMIFS(#REF!,#REF!,BQ$2,#REF!,BQ$3,#REF!,$L164,#REF!,BQ$1)
+SUMIFS(#REF!,#REF!,"Lấy",#REF!,BQ$2,#REF!,BQ$3,#REF!,BQ$1,#REF!,$L164)</f>
        <v>#REF!</v>
      </c>
      <c r="BR164" s="333" t="e">
        <f>SUMIFS(#REF!,#REF!,BR$2,#REF!,BR$3,#REF!,$L164,#REF!,BR$1)
+SUMIFS(#REF!,#REF!,BR$2,#REF!,BR$3,#REF!,$L164,#REF!,BR$1)
+SUMIFS(#REF!,#REF!,"Lấy",#REF!,BR$2,#REF!,BR$3,#REF!,BR$1,#REF!,$L164)</f>
        <v>#REF!</v>
      </c>
      <c r="BS164" s="333" t="e">
        <f>SUMIFS(#REF!,#REF!,BS$2,#REF!,BS$3,#REF!,$L164,#REF!,BS$1)
+SUMIFS(#REF!,#REF!,BS$2,#REF!,BS$3,#REF!,$L164,#REF!,BS$1)
+SUMIFS(#REF!,#REF!,"Lấy",#REF!,BS$2,#REF!,BS$3,#REF!,BS$1,#REF!,$L164)</f>
        <v>#REF!</v>
      </c>
      <c r="BT164" s="334" t="e">
        <f t="shared" si="19"/>
        <v>#REF!</v>
      </c>
      <c r="BV164" s="331">
        <v>0</v>
      </c>
      <c r="BW164" s="331">
        <v>0</v>
      </c>
      <c r="BX164" s="331">
        <v>0</v>
      </c>
      <c r="BY164" s="331">
        <v>0</v>
      </c>
      <c r="BZ164" s="331">
        <v>0</v>
      </c>
      <c r="CA164" s="331">
        <v>0</v>
      </c>
      <c r="CB164" s="331">
        <v>0</v>
      </c>
      <c r="CC164" s="331">
        <v>0</v>
      </c>
      <c r="CD164" s="331">
        <v>0</v>
      </c>
      <c r="CE164" s="331">
        <v>0</v>
      </c>
      <c r="CF164" s="331">
        <v>0</v>
      </c>
      <c r="CG164" s="331">
        <v>0</v>
      </c>
      <c r="CH164" s="334">
        <f t="shared" si="20"/>
        <v>0</v>
      </c>
      <c r="CI164" s="377">
        <f t="shared" si="21"/>
        <v>0</v>
      </c>
      <c r="CJ164" s="331">
        <v>0</v>
      </c>
      <c r="CK164" s="331">
        <v>0</v>
      </c>
      <c r="CL164" s="331">
        <v>0</v>
      </c>
      <c r="CM164" s="331">
        <v>0</v>
      </c>
      <c r="CN164" s="331">
        <v>0</v>
      </c>
      <c r="CO164" s="333"/>
      <c r="CP164" s="333"/>
      <c r="CQ164" s="333"/>
      <c r="CR164" s="333"/>
      <c r="CS164" s="333"/>
      <c r="CT164" s="333"/>
      <c r="CU164" s="333"/>
      <c r="CV164" s="334">
        <f t="shared" si="22"/>
        <v>0</v>
      </c>
      <c r="CX164" s="1033"/>
    </row>
    <row r="165" spans="1:102" x14ac:dyDescent="0.25">
      <c r="B165" s="172">
        <f>IF(C165=0,"",MAX($B$7:B164)+1)</f>
        <v>153</v>
      </c>
      <c r="C165" s="21">
        <v>6417005702</v>
      </c>
      <c r="D165" s="9" t="str">
        <f>_xlfn.XLOOKUP(C165,'COA_DTGroup_Update 20260428'!$C$410:$C$854,'COA_DTGroup_Update 20260428'!$A$410:$A$854,"")</f>
        <v>Khách sạn</v>
      </c>
      <c r="E165" s="9" t="s">
        <v>363</v>
      </c>
      <c r="F165" s="21" t="s">
        <v>938</v>
      </c>
      <c r="G165" s="171"/>
      <c r="H165" s="179">
        <f>VLOOKUP(C165,'COA_DTGroup_Update 20260428'!C:D,2,0)</f>
        <v>641</v>
      </c>
      <c r="I165" s="179">
        <v>86</v>
      </c>
      <c r="J165" s="198" t="s">
        <v>363</v>
      </c>
      <c r="K165" s="222" t="s">
        <v>226</v>
      </c>
      <c r="L165" s="1041" t="s">
        <v>646</v>
      </c>
      <c r="M165" s="1042" t="s">
        <v>2258</v>
      </c>
      <c r="N165" s="1039"/>
      <c r="O165" s="1039" t="s">
        <v>646</v>
      </c>
      <c r="P165" s="1" t="b">
        <v>1</v>
      </c>
      <c r="R165" s="333" t="e">
        <f>SUMIFS(#REF!,#REF!,R$2,#REF!,R$3,#REF!,$L165,#REF!,R$1)
+SUMIFS(#REF!,#REF!,R$2,#REF!,R$3,#REF!,$L165,#REF!,R$1)
+SUMIFS(#REF!,#REF!,"Lấy",#REF!,R$2,#REF!,R$3,#REF!,R$1,#REF!,$L165)</f>
        <v>#REF!</v>
      </c>
      <c r="S165" s="333" t="e">
        <f>SUMIFS(#REF!,#REF!,S$2,#REF!,S$3,#REF!,$L165,#REF!,S$1)
+SUMIFS(#REF!,#REF!,S$2,#REF!,S$3,#REF!,$L165,#REF!,S$1)
+SUMIFS(#REF!,#REF!,"Lấy",#REF!,S$2,#REF!,S$3,#REF!,S$1,#REF!,$L165)</f>
        <v>#REF!</v>
      </c>
      <c r="T165" s="333" t="e">
        <f>SUMIFS(#REF!,#REF!,T$2,#REF!,T$3,#REF!,$L165,#REF!,T$1)
+SUMIFS(#REF!,#REF!,T$2,#REF!,T$3,#REF!,$L165,#REF!,T$1)
+SUMIFS(#REF!,#REF!,"Lấy",#REF!,T$2,#REF!,T$3,#REF!,T$1,#REF!,$L165)</f>
        <v>#REF!</v>
      </c>
      <c r="U165" s="333" t="e">
        <f>SUMIFS(#REF!,#REF!,U$2,#REF!,U$3,#REF!,$L165,#REF!,U$1)
+SUMIFS(#REF!,#REF!,U$2,#REF!,U$3,#REF!,$L165,#REF!,U$1)
+SUMIFS(#REF!,#REF!,"Lấy",#REF!,U$2,#REF!,U$3,#REF!,U$1,#REF!,$L165)</f>
        <v>#REF!</v>
      </c>
      <c r="V165" s="333" t="e">
        <f>SUMIFS(#REF!,#REF!,V$2,#REF!,V$3,#REF!,$L165,#REF!,V$1)
+SUMIFS(#REF!,#REF!,V$2,#REF!,V$3,#REF!,$L165,#REF!,V$1)
+SUMIFS(#REF!,#REF!,"Lấy",#REF!,V$2,#REF!,V$3,#REF!,V$1,#REF!,$L165)</f>
        <v>#REF!</v>
      </c>
      <c r="W165" s="333" t="e">
        <f>SUMIFS(#REF!,#REF!,W$2,#REF!,W$3,#REF!,$L165,#REF!,W$1)
+SUMIFS(#REF!,#REF!,W$2,#REF!,W$3,#REF!,$L165,#REF!,W$1)
+SUMIFS(#REF!,#REF!,"Lấy",#REF!,W$2,#REF!,W$3,#REF!,W$1,#REF!,$L165)</f>
        <v>#REF!</v>
      </c>
      <c r="X165" s="333" t="e">
        <f>SUMIFS(#REF!,#REF!,X$2,#REF!,X$3,#REF!,$L165,#REF!,X$1)
+SUMIFS(#REF!,#REF!,X$2,#REF!,X$3,#REF!,$L165,#REF!,X$1)
+SUMIFS(#REF!,#REF!,"Lấy",#REF!,X$2,#REF!,X$3,#REF!,X$1,#REF!,$L165)</f>
        <v>#REF!</v>
      </c>
      <c r="Y165" s="333" t="e">
        <f>SUMIFS(#REF!,#REF!,Y$2,#REF!,Y$3,#REF!,$L165,#REF!,Y$1)
+SUMIFS(#REF!,#REF!,Y$2,#REF!,Y$3,#REF!,$L165,#REF!,Y$1)
+SUMIFS(#REF!,#REF!,"Lấy",#REF!,Y$2,#REF!,Y$3,#REF!,Y$1,#REF!,$L165)</f>
        <v>#REF!</v>
      </c>
      <c r="Z165" s="333" t="e">
        <f>SUMIFS(#REF!,#REF!,Z$2,#REF!,Z$3,#REF!,$L165,#REF!,Z$1)
+SUMIFS(#REF!,#REF!,Z$2,#REF!,Z$3,#REF!,$L165,#REF!,Z$1)
+SUMIFS(#REF!,#REF!,"Lấy",#REF!,Z$2,#REF!,Z$3,#REF!,Z$1,#REF!,$L165)</f>
        <v>#REF!</v>
      </c>
      <c r="AA165" s="333" t="e">
        <f>SUMIFS(#REF!,#REF!,AA$2,#REF!,AA$3,#REF!,$L165,#REF!,AA$1)
+SUMIFS(#REF!,#REF!,AA$2,#REF!,AA$3,#REF!,$L165,#REF!,AA$1)
+SUMIFS(#REF!,#REF!,"Lấy",#REF!,AA$2,#REF!,AA$3,#REF!,AA$1,#REF!,$L165)</f>
        <v>#REF!</v>
      </c>
      <c r="AB165" s="333" t="e">
        <f>SUMIFS(#REF!,#REF!,AB$2,#REF!,AB$3,#REF!,$L165,#REF!,AB$1)
+SUMIFS(#REF!,#REF!,AB$2,#REF!,AB$3,#REF!,$L165,#REF!,AB$1)
+SUMIFS(#REF!,#REF!,"Lấy",#REF!,AB$2,#REF!,AB$3,#REF!,AB$1,#REF!,$L165)</f>
        <v>#REF!</v>
      </c>
      <c r="AC165" s="333" t="e">
        <f>SUMIFS(#REF!,#REF!,AC$2,#REF!,AC$3,#REF!,$L165,#REF!,AC$1)
+SUMIFS(#REF!,#REF!,AC$2,#REF!,AC$3,#REF!,$L165,#REF!,AC$1)
+SUMIFS(#REF!,#REF!,"Lấy",#REF!,AC$2,#REF!,AC$3,#REF!,AC$1,#REF!,$L165)</f>
        <v>#REF!</v>
      </c>
      <c r="AD165" s="334" t="e">
        <f t="shared" si="16"/>
        <v>#REF!</v>
      </c>
      <c r="AF165" s="333" t="e">
        <f>SUMIFS(#REF!,#REF!,AF$2,#REF!,AF$3,#REF!,$L165,#REF!,AF$1)
+SUMIFS(#REF!,#REF!,AF$2,#REF!,AF$3,#REF!,$L165,#REF!,AF$1)
+SUMIFS(#REF!,#REF!,"Lấy",#REF!,AF$2,#REF!,AF$3,#REF!,AF$1,#REF!,$L165)</f>
        <v>#REF!</v>
      </c>
      <c r="AG165" s="333" t="e">
        <f>SUMIFS(#REF!,#REF!,AG$2,#REF!,AG$3,#REF!,$L165,#REF!,AG$1)
+SUMIFS(#REF!,#REF!,AG$2,#REF!,AG$3,#REF!,$L165,#REF!,AG$1)
+SUMIFS(#REF!,#REF!,"Lấy",#REF!,AG$2,#REF!,AG$3,#REF!,AG$1,#REF!,$L165)</f>
        <v>#REF!</v>
      </c>
      <c r="AH165" s="333" t="e">
        <f>SUMIFS(#REF!,#REF!,AH$2,#REF!,AH$3,#REF!,$L165,#REF!,AH$1)
+SUMIFS(#REF!,#REF!,AH$2,#REF!,AH$3,#REF!,$L165,#REF!,AH$1)
+SUMIFS(#REF!,#REF!,"Lấy",#REF!,AH$2,#REF!,AH$3,#REF!,AH$1,#REF!,$L165)</f>
        <v>#REF!</v>
      </c>
      <c r="AI165" s="333" t="e">
        <f>SUMIFS(#REF!,#REF!,AI$2,#REF!,AI$3,#REF!,$L165,#REF!,AI$1)
+SUMIFS(#REF!,#REF!,AI$2,#REF!,AI$3,#REF!,$L165,#REF!,AI$1)
+SUMIFS(#REF!,#REF!,"Lấy",#REF!,AI$2,#REF!,AI$3,#REF!,AI$1,#REF!,$L165)</f>
        <v>#REF!</v>
      </c>
      <c r="AJ165" s="333" t="e">
        <f>SUMIFS(#REF!,#REF!,AJ$2,#REF!,AJ$3,#REF!,$L165,#REF!,AJ$1)
+SUMIFS(#REF!,#REF!,AJ$2,#REF!,AJ$3,#REF!,$L165,#REF!,AJ$1)
+SUMIFS(#REF!,#REF!,"Lấy",#REF!,AJ$2,#REF!,AJ$3,#REF!,AJ$1,#REF!,$L165)</f>
        <v>#REF!</v>
      </c>
      <c r="AK165" s="333" t="e">
        <f>SUMIFS(#REF!,#REF!,AK$2,#REF!,AK$3,#REF!,$L165,#REF!,AK$1)
+SUMIFS(#REF!,#REF!,AK$2,#REF!,AK$3,#REF!,$L165,#REF!,AK$1)
+SUMIFS(#REF!,#REF!,"Lấy",#REF!,AK$2,#REF!,AK$3,#REF!,AK$1,#REF!,$L165)</f>
        <v>#REF!</v>
      </c>
      <c r="AL165" s="333" t="e">
        <f>SUMIFS(#REF!,#REF!,AL$2,#REF!,AL$3,#REF!,$L165,#REF!,AL$1)
+SUMIFS(#REF!,#REF!,AL$2,#REF!,AL$3,#REF!,$L165,#REF!,AL$1)
+SUMIFS(#REF!,#REF!,"Lấy",#REF!,AL$2,#REF!,AL$3,#REF!,AL$1,#REF!,$L165)</f>
        <v>#REF!</v>
      </c>
      <c r="AM165" s="333" t="e">
        <f>SUMIFS(#REF!,#REF!,AM$2,#REF!,AM$3,#REF!,$L165,#REF!,AM$1)
+SUMIFS(#REF!,#REF!,AM$2,#REF!,AM$3,#REF!,$L165,#REF!,AM$1)
+SUMIFS(#REF!,#REF!,"Lấy",#REF!,AM$2,#REF!,AM$3,#REF!,AM$1,#REF!,$L165)</f>
        <v>#REF!</v>
      </c>
      <c r="AN165" s="333" t="e">
        <f>SUMIFS(#REF!,#REF!,AN$2,#REF!,AN$3,#REF!,$L165,#REF!,AN$1)
+SUMIFS(#REF!,#REF!,AN$2,#REF!,AN$3,#REF!,$L165,#REF!,AN$1)
+SUMIFS(#REF!,#REF!,"Lấy",#REF!,AN$2,#REF!,AN$3,#REF!,AN$1,#REF!,$L165)</f>
        <v>#REF!</v>
      </c>
      <c r="AO165" s="333" t="e">
        <f>SUMIFS(#REF!,#REF!,AO$2,#REF!,AO$3,#REF!,$L165,#REF!,AO$1)
+SUMIFS(#REF!,#REF!,AO$2,#REF!,AO$3,#REF!,$L165,#REF!,AO$1)
+SUMIFS(#REF!,#REF!,"Lấy",#REF!,AO$2,#REF!,AO$3,#REF!,AO$1,#REF!,$L165)</f>
        <v>#REF!</v>
      </c>
      <c r="AP165" s="333" t="e">
        <f>SUMIFS(#REF!,#REF!,AP$2,#REF!,AP$3,#REF!,$L165,#REF!,AP$1)
+SUMIFS(#REF!,#REF!,AP$2,#REF!,AP$3,#REF!,$L165,#REF!,AP$1)
+SUMIFS(#REF!,#REF!,"Lấy",#REF!,AP$2,#REF!,AP$3,#REF!,AP$1,#REF!,$L165)</f>
        <v>#REF!</v>
      </c>
      <c r="AQ165" s="333" t="e">
        <f>SUMIFS(#REF!,#REF!,AQ$2,#REF!,AQ$3,#REF!,$L165,#REF!,AQ$1)
+SUMIFS(#REF!,#REF!,AQ$2,#REF!,AQ$3,#REF!,$L165,#REF!,AQ$1)
+SUMIFS(#REF!,#REF!,"Lấy",#REF!,AQ$2,#REF!,AQ$3,#REF!,AQ$1,#REF!,$L165)</f>
        <v>#REF!</v>
      </c>
      <c r="AR165" s="334" t="e">
        <f t="shared" si="17"/>
        <v>#REF!</v>
      </c>
      <c r="AT165" s="333" t="e">
        <f>SUMIFS(#REF!,#REF!,AT$2,#REF!,AT$3,#REF!,$L165,#REF!,AT$1)
+SUMIFS(#REF!,#REF!,AT$2,#REF!,AT$3,#REF!,$L165,#REF!,AT$1)
+SUMIFS(#REF!,#REF!,"Lấy",#REF!,AT$2,#REF!,AT$3,#REF!,AT$1,#REF!,$L165)</f>
        <v>#REF!</v>
      </c>
      <c r="AU165" s="333" t="e">
        <f>SUMIFS(#REF!,#REF!,AU$2,#REF!,AU$3,#REF!,$L165,#REF!,AU$1)
+SUMIFS(#REF!,#REF!,AU$2,#REF!,AU$3,#REF!,$L165,#REF!,AU$1)
+SUMIFS(#REF!,#REF!,"Lấy",#REF!,AU$2,#REF!,AU$3,#REF!,AU$1,#REF!,$L165)</f>
        <v>#REF!</v>
      </c>
      <c r="AV165" s="333" t="e">
        <f>SUMIFS(#REF!,#REF!,AV$2,#REF!,AV$3,#REF!,$L165,#REF!,AV$1)
+SUMIFS(#REF!,#REF!,AV$2,#REF!,AV$3,#REF!,$L165,#REF!,AV$1)
+SUMIFS(#REF!,#REF!,"Lấy",#REF!,AV$2,#REF!,AV$3,#REF!,AV$1,#REF!,$L165)</f>
        <v>#REF!</v>
      </c>
      <c r="AW165" s="333" t="e">
        <f>SUMIFS(#REF!,#REF!,AW$2,#REF!,AW$3,#REF!,$L165,#REF!,AW$1)
+SUMIFS(#REF!,#REF!,AW$2,#REF!,AW$3,#REF!,$L165,#REF!,AW$1)
+SUMIFS(#REF!,#REF!,"Lấy",#REF!,AW$2,#REF!,AW$3,#REF!,AW$1,#REF!,$L165)</f>
        <v>#REF!</v>
      </c>
      <c r="AX165" s="333" t="e">
        <f>SUMIFS(#REF!,#REF!,AX$2,#REF!,AX$3,#REF!,$L165,#REF!,AX$1)
+SUMIFS(#REF!,#REF!,AX$2,#REF!,AX$3,#REF!,$L165,#REF!,AX$1)
+SUMIFS(#REF!,#REF!,"Lấy",#REF!,AX$2,#REF!,AX$3,#REF!,AX$1,#REF!,$L165)</f>
        <v>#REF!</v>
      </c>
      <c r="AY165" s="333" t="e">
        <f>SUMIFS(#REF!,#REF!,AY$2,#REF!,AY$3,#REF!,$L165,#REF!,AY$1)
+SUMIFS(#REF!,#REF!,AY$2,#REF!,AY$3,#REF!,$L165,#REF!,AY$1)
+SUMIFS(#REF!,#REF!,"Lấy",#REF!,AY$2,#REF!,AY$3,#REF!,AY$1,#REF!,$L165)</f>
        <v>#REF!</v>
      </c>
      <c r="AZ165" s="333" t="e">
        <f>SUMIFS(#REF!,#REF!,AZ$2,#REF!,AZ$3,#REF!,$L165,#REF!,AZ$1)
+SUMIFS(#REF!,#REF!,AZ$2,#REF!,AZ$3,#REF!,$L165,#REF!,AZ$1)
+SUMIFS(#REF!,#REF!,"Lấy",#REF!,AZ$2,#REF!,AZ$3,#REF!,AZ$1,#REF!,$L165)</f>
        <v>#REF!</v>
      </c>
      <c r="BA165" s="333" t="e">
        <f>SUMIFS(#REF!,#REF!,BA$2,#REF!,BA$3,#REF!,$L165,#REF!,BA$1)
+SUMIFS(#REF!,#REF!,BA$2,#REF!,BA$3,#REF!,$L165,#REF!,BA$1)
+SUMIFS(#REF!,#REF!,"Lấy",#REF!,BA$2,#REF!,BA$3,#REF!,BA$1,#REF!,$L165)</f>
        <v>#REF!</v>
      </c>
      <c r="BB165" s="333" t="e">
        <f>SUMIFS(#REF!,#REF!,BB$2,#REF!,BB$3,#REF!,$L165,#REF!,BB$1)
+SUMIFS(#REF!,#REF!,BB$2,#REF!,BB$3,#REF!,$L165,#REF!,BB$1)
+SUMIFS(#REF!,#REF!,"Lấy",#REF!,BB$2,#REF!,BB$3,#REF!,BB$1,#REF!,$L165)</f>
        <v>#REF!</v>
      </c>
      <c r="BC165" s="333" t="e">
        <f>SUMIFS(#REF!,#REF!,BC$2,#REF!,BC$3,#REF!,$L165,#REF!,BC$1)
+SUMIFS(#REF!,#REF!,BC$2,#REF!,BC$3,#REF!,$L165,#REF!,BC$1)
+SUMIFS(#REF!,#REF!,"Lấy",#REF!,BC$2,#REF!,BC$3,#REF!,BC$1,#REF!,$L165)</f>
        <v>#REF!</v>
      </c>
      <c r="BD165" s="333" t="e">
        <f>SUMIFS(#REF!,#REF!,BD$2,#REF!,BD$3,#REF!,$L165,#REF!,BD$1)
+SUMIFS(#REF!,#REF!,BD$2,#REF!,BD$3,#REF!,$L165,#REF!,BD$1)
+SUMIFS(#REF!,#REF!,"Lấy",#REF!,BD$2,#REF!,BD$3,#REF!,BD$1,#REF!,$L165)</f>
        <v>#REF!</v>
      </c>
      <c r="BE165" s="333" t="e">
        <f>SUMIFS(#REF!,#REF!,BE$2,#REF!,BE$3,#REF!,$L165,#REF!,BE$1)
+SUMIFS(#REF!,#REF!,BE$2,#REF!,BE$3,#REF!,$L165,#REF!,BE$1)
+SUMIFS(#REF!,#REF!,"Lấy",#REF!,BE$2,#REF!,BE$3,#REF!,BE$1,#REF!,$L165)</f>
        <v>#REF!</v>
      </c>
      <c r="BF165" s="334" t="e">
        <f t="shared" si="18"/>
        <v>#REF!</v>
      </c>
      <c r="BH165" s="333" t="e">
        <f>SUMIFS(#REF!,#REF!,BH$2,#REF!,BH$3,#REF!,$L165,#REF!,BH$1)
+SUMIFS(#REF!,#REF!,BH$2,#REF!,BH$3,#REF!,$L165,#REF!,BH$1)
+SUMIFS(#REF!,#REF!,"Lấy",#REF!,BH$2,#REF!,BH$3,#REF!,BH$1,#REF!,$L165)</f>
        <v>#REF!</v>
      </c>
      <c r="BI165" s="333" t="e">
        <f>SUMIFS(#REF!,#REF!,BI$2,#REF!,BI$3,#REF!,$L165,#REF!,BI$1)
+SUMIFS(#REF!,#REF!,BI$2,#REF!,BI$3,#REF!,$L165,#REF!,BI$1)
+SUMIFS(#REF!,#REF!,"Lấy",#REF!,BI$2,#REF!,BI$3,#REF!,BI$1,#REF!,$L165)</f>
        <v>#REF!</v>
      </c>
      <c r="BJ165" s="333" t="e">
        <f>SUMIFS(#REF!,#REF!,BJ$2,#REF!,BJ$3,#REF!,$L165,#REF!,BJ$1)
+SUMIFS(#REF!,#REF!,BJ$2,#REF!,BJ$3,#REF!,$L165,#REF!,BJ$1)
+SUMIFS(#REF!,#REF!,"Lấy",#REF!,BJ$2,#REF!,BJ$3,#REF!,BJ$1,#REF!,$L165)</f>
        <v>#REF!</v>
      </c>
      <c r="BK165" s="333" t="e">
        <f>SUMIFS(#REF!,#REF!,BK$2,#REF!,BK$3,#REF!,$L165,#REF!,BK$1)
+SUMIFS(#REF!,#REF!,BK$2,#REF!,BK$3,#REF!,$L165,#REF!,BK$1)
+SUMIFS(#REF!,#REF!,"Lấy",#REF!,BK$2,#REF!,BK$3,#REF!,BK$1,#REF!,$L165)</f>
        <v>#REF!</v>
      </c>
      <c r="BL165" s="333" t="e">
        <f>SUMIFS(#REF!,#REF!,BL$2,#REF!,BL$3,#REF!,$L165,#REF!,BL$1)
+SUMIFS(#REF!,#REF!,BL$2,#REF!,BL$3,#REF!,$L165,#REF!,BL$1)
+SUMIFS(#REF!,#REF!,"Lấy",#REF!,BL$2,#REF!,BL$3,#REF!,BL$1,#REF!,$L165)</f>
        <v>#REF!</v>
      </c>
      <c r="BM165" s="333" t="e">
        <f>SUMIFS(#REF!,#REF!,BM$2,#REF!,BM$3,#REF!,$L165,#REF!,BM$1)
+SUMIFS(#REF!,#REF!,BM$2,#REF!,BM$3,#REF!,$L165,#REF!,BM$1)
+SUMIFS(#REF!,#REF!,"Lấy",#REF!,BM$2,#REF!,BM$3,#REF!,BM$1,#REF!,$L165)</f>
        <v>#REF!</v>
      </c>
      <c r="BN165" s="333" t="e">
        <f>SUMIFS(#REF!,#REF!,BN$2,#REF!,BN$3,#REF!,$L165,#REF!,BN$1)
+SUMIFS(#REF!,#REF!,BN$2,#REF!,BN$3,#REF!,$L165,#REF!,BN$1)
+SUMIFS(#REF!,#REF!,"Lấy",#REF!,BN$2,#REF!,BN$3,#REF!,BN$1,#REF!,$L165)</f>
        <v>#REF!</v>
      </c>
      <c r="BO165" s="333" t="e">
        <f>SUMIFS(#REF!,#REF!,BO$2,#REF!,BO$3,#REF!,$L165,#REF!,BO$1)
+SUMIFS(#REF!,#REF!,BO$2,#REF!,BO$3,#REF!,$L165,#REF!,BO$1)
+SUMIFS(#REF!,#REF!,"Lấy",#REF!,BO$2,#REF!,BO$3,#REF!,BO$1,#REF!,$L165)</f>
        <v>#REF!</v>
      </c>
      <c r="BP165" s="333" t="e">
        <f>SUMIFS(#REF!,#REF!,BP$2,#REF!,BP$3,#REF!,$L165,#REF!,BP$1)
+SUMIFS(#REF!,#REF!,BP$2,#REF!,BP$3,#REF!,$L165,#REF!,BP$1)
+SUMIFS(#REF!,#REF!,"Lấy",#REF!,BP$2,#REF!,BP$3,#REF!,BP$1,#REF!,$L165)</f>
        <v>#REF!</v>
      </c>
      <c r="BQ165" s="333" t="e">
        <f>SUMIFS(#REF!,#REF!,BQ$2,#REF!,BQ$3,#REF!,$L165,#REF!,BQ$1)
+SUMIFS(#REF!,#REF!,BQ$2,#REF!,BQ$3,#REF!,$L165,#REF!,BQ$1)
+SUMIFS(#REF!,#REF!,"Lấy",#REF!,BQ$2,#REF!,BQ$3,#REF!,BQ$1,#REF!,$L165)</f>
        <v>#REF!</v>
      </c>
      <c r="BR165" s="333" t="e">
        <f>SUMIFS(#REF!,#REF!,BR$2,#REF!,BR$3,#REF!,$L165,#REF!,BR$1)
+SUMIFS(#REF!,#REF!,BR$2,#REF!,BR$3,#REF!,$L165,#REF!,BR$1)
+SUMIFS(#REF!,#REF!,"Lấy",#REF!,BR$2,#REF!,BR$3,#REF!,BR$1,#REF!,$L165)</f>
        <v>#REF!</v>
      </c>
      <c r="BS165" s="333" t="e">
        <f>SUMIFS(#REF!,#REF!,BS$2,#REF!,BS$3,#REF!,$L165,#REF!,BS$1)
+SUMIFS(#REF!,#REF!,BS$2,#REF!,BS$3,#REF!,$L165,#REF!,BS$1)
+SUMIFS(#REF!,#REF!,"Lấy",#REF!,BS$2,#REF!,BS$3,#REF!,BS$1,#REF!,$L165)</f>
        <v>#REF!</v>
      </c>
      <c r="BT165" s="334" t="e">
        <f t="shared" si="19"/>
        <v>#REF!</v>
      </c>
      <c r="BV165" s="331">
        <v>0</v>
      </c>
      <c r="BW165" s="331">
        <v>0</v>
      </c>
      <c r="BX165" s="331">
        <v>0</v>
      </c>
      <c r="BY165" s="331">
        <v>0</v>
      </c>
      <c r="BZ165" s="331">
        <v>0</v>
      </c>
      <c r="CA165" s="331">
        <v>0</v>
      </c>
      <c r="CB165" s="331">
        <v>0</v>
      </c>
      <c r="CC165" s="331">
        <v>0</v>
      </c>
      <c r="CD165" s="331">
        <v>0</v>
      </c>
      <c r="CE165" s="331">
        <v>0</v>
      </c>
      <c r="CF165" s="331">
        <v>0</v>
      </c>
      <c r="CG165" s="331">
        <v>0</v>
      </c>
      <c r="CH165" s="334">
        <f t="shared" si="20"/>
        <v>0</v>
      </c>
      <c r="CI165" s="377">
        <f t="shared" si="21"/>
        <v>0</v>
      </c>
      <c r="CJ165" s="331">
        <v>0</v>
      </c>
      <c r="CK165" s="331">
        <v>0</v>
      </c>
      <c r="CL165" s="331">
        <v>0</v>
      </c>
      <c r="CM165" s="331">
        <v>0</v>
      </c>
      <c r="CN165" s="331">
        <v>0</v>
      </c>
      <c r="CO165" s="333"/>
      <c r="CP165" s="333"/>
      <c r="CQ165" s="333"/>
      <c r="CR165" s="333"/>
      <c r="CS165" s="333"/>
      <c r="CT165" s="333"/>
      <c r="CU165" s="333"/>
      <c r="CV165" s="334">
        <f t="shared" si="22"/>
        <v>0</v>
      </c>
      <c r="CX165" s="1033"/>
    </row>
    <row r="166" spans="1:102" x14ac:dyDescent="0.25">
      <c r="B166" s="172">
        <f>IF(C166=0,"",MAX($B$7:B165)+1)</f>
        <v>154</v>
      </c>
      <c r="C166" s="21">
        <v>6427005702</v>
      </c>
      <c r="D166" s="9" t="str">
        <f>_xlfn.XLOOKUP(C166,'COA_DTGroup_Update 20260428'!$C$410:$C$854,'COA_DTGroup_Update 20260428'!$A$410:$A$854,"")</f>
        <v>Khách sạn</v>
      </c>
      <c r="E166" s="9" t="s">
        <v>363</v>
      </c>
      <c r="F166" s="21" t="s">
        <v>938</v>
      </c>
      <c r="G166" s="171"/>
      <c r="H166" s="179">
        <f>VLOOKUP(C166,'COA_DTGroup_Update 20260428'!C:D,2,0)</f>
        <v>642</v>
      </c>
      <c r="I166" s="179">
        <v>86</v>
      </c>
      <c r="J166" s="198" t="s">
        <v>363</v>
      </c>
      <c r="K166" s="222" t="s">
        <v>226</v>
      </c>
      <c r="L166" s="1041" t="s">
        <v>540</v>
      </c>
      <c r="M166" s="1042" t="s">
        <v>2258</v>
      </c>
      <c r="N166" s="1039"/>
      <c r="O166" s="1039" t="s">
        <v>540</v>
      </c>
      <c r="P166" s="1" t="b">
        <v>1</v>
      </c>
      <c r="R166" s="333" t="e">
        <f>SUMIFS(#REF!,#REF!,R$2,#REF!,R$3,#REF!,$L166,#REF!,R$1)
+SUMIFS(#REF!,#REF!,R$2,#REF!,R$3,#REF!,$L166,#REF!,R$1)
+SUMIFS(#REF!,#REF!,"Lấy",#REF!,R$2,#REF!,R$3,#REF!,R$1,#REF!,$L166)</f>
        <v>#REF!</v>
      </c>
      <c r="S166" s="333" t="e">
        <f>SUMIFS(#REF!,#REF!,S$2,#REF!,S$3,#REF!,$L166,#REF!,S$1)
+SUMIFS(#REF!,#REF!,S$2,#REF!,S$3,#REF!,$L166,#REF!,S$1)
+SUMIFS(#REF!,#REF!,"Lấy",#REF!,S$2,#REF!,S$3,#REF!,S$1,#REF!,$L166)</f>
        <v>#REF!</v>
      </c>
      <c r="T166" s="333" t="e">
        <f>SUMIFS(#REF!,#REF!,T$2,#REF!,T$3,#REF!,$L166,#REF!,T$1)
+SUMIFS(#REF!,#REF!,T$2,#REF!,T$3,#REF!,$L166,#REF!,T$1)
+SUMIFS(#REF!,#REF!,"Lấy",#REF!,T$2,#REF!,T$3,#REF!,T$1,#REF!,$L166)</f>
        <v>#REF!</v>
      </c>
      <c r="U166" s="333" t="e">
        <f>SUMIFS(#REF!,#REF!,U$2,#REF!,U$3,#REF!,$L166,#REF!,U$1)
+SUMIFS(#REF!,#REF!,U$2,#REF!,U$3,#REF!,$L166,#REF!,U$1)
+SUMIFS(#REF!,#REF!,"Lấy",#REF!,U$2,#REF!,U$3,#REF!,U$1,#REF!,$L166)</f>
        <v>#REF!</v>
      </c>
      <c r="V166" s="333" t="e">
        <f>SUMIFS(#REF!,#REF!,V$2,#REF!,V$3,#REF!,$L166,#REF!,V$1)
+SUMIFS(#REF!,#REF!,V$2,#REF!,V$3,#REF!,$L166,#REF!,V$1)
+SUMIFS(#REF!,#REF!,"Lấy",#REF!,V$2,#REF!,V$3,#REF!,V$1,#REF!,$L166)</f>
        <v>#REF!</v>
      </c>
      <c r="W166" s="333" t="e">
        <f>SUMIFS(#REF!,#REF!,W$2,#REF!,W$3,#REF!,$L166,#REF!,W$1)
+SUMIFS(#REF!,#REF!,W$2,#REF!,W$3,#REF!,$L166,#REF!,W$1)
+SUMIFS(#REF!,#REF!,"Lấy",#REF!,W$2,#REF!,W$3,#REF!,W$1,#REF!,$L166)</f>
        <v>#REF!</v>
      </c>
      <c r="X166" s="333" t="e">
        <f>SUMIFS(#REF!,#REF!,X$2,#REF!,X$3,#REF!,$L166,#REF!,X$1)
+SUMIFS(#REF!,#REF!,X$2,#REF!,X$3,#REF!,$L166,#REF!,X$1)
+SUMIFS(#REF!,#REF!,"Lấy",#REF!,X$2,#REF!,X$3,#REF!,X$1,#REF!,$L166)</f>
        <v>#REF!</v>
      </c>
      <c r="Y166" s="333" t="e">
        <f>SUMIFS(#REF!,#REF!,Y$2,#REF!,Y$3,#REF!,$L166,#REF!,Y$1)
+SUMIFS(#REF!,#REF!,Y$2,#REF!,Y$3,#REF!,$L166,#REF!,Y$1)
+SUMIFS(#REF!,#REF!,"Lấy",#REF!,Y$2,#REF!,Y$3,#REF!,Y$1,#REF!,$L166)</f>
        <v>#REF!</v>
      </c>
      <c r="Z166" s="333" t="e">
        <f>SUMIFS(#REF!,#REF!,Z$2,#REF!,Z$3,#REF!,$L166,#REF!,Z$1)
+SUMIFS(#REF!,#REF!,Z$2,#REF!,Z$3,#REF!,$L166,#REF!,Z$1)
+SUMIFS(#REF!,#REF!,"Lấy",#REF!,Z$2,#REF!,Z$3,#REF!,Z$1,#REF!,$L166)</f>
        <v>#REF!</v>
      </c>
      <c r="AA166" s="333" t="e">
        <f>SUMIFS(#REF!,#REF!,AA$2,#REF!,AA$3,#REF!,$L166,#REF!,AA$1)
+SUMIFS(#REF!,#REF!,AA$2,#REF!,AA$3,#REF!,$L166,#REF!,AA$1)
+SUMIFS(#REF!,#REF!,"Lấy",#REF!,AA$2,#REF!,AA$3,#REF!,AA$1,#REF!,$L166)</f>
        <v>#REF!</v>
      </c>
      <c r="AB166" s="333" t="e">
        <f>SUMIFS(#REF!,#REF!,AB$2,#REF!,AB$3,#REF!,$L166,#REF!,AB$1)
+SUMIFS(#REF!,#REF!,AB$2,#REF!,AB$3,#REF!,$L166,#REF!,AB$1)
+SUMIFS(#REF!,#REF!,"Lấy",#REF!,AB$2,#REF!,AB$3,#REF!,AB$1,#REF!,$L166)</f>
        <v>#REF!</v>
      </c>
      <c r="AC166" s="333" t="e">
        <f>SUMIFS(#REF!,#REF!,AC$2,#REF!,AC$3,#REF!,$L166,#REF!,AC$1)
+SUMIFS(#REF!,#REF!,AC$2,#REF!,AC$3,#REF!,$L166,#REF!,AC$1)
+SUMIFS(#REF!,#REF!,"Lấy",#REF!,AC$2,#REF!,AC$3,#REF!,AC$1,#REF!,$L166)</f>
        <v>#REF!</v>
      </c>
      <c r="AD166" s="334" t="e">
        <f t="shared" si="16"/>
        <v>#REF!</v>
      </c>
      <c r="AF166" s="333" t="e">
        <f>SUMIFS(#REF!,#REF!,AF$2,#REF!,AF$3,#REF!,$L166,#REF!,AF$1)
+SUMIFS(#REF!,#REF!,AF$2,#REF!,AF$3,#REF!,$L166,#REF!,AF$1)
+SUMIFS(#REF!,#REF!,"Lấy",#REF!,AF$2,#REF!,AF$3,#REF!,AF$1,#REF!,$L166)</f>
        <v>#REF!</v>
      </c>
      <c r="AG166" s="333" t="e">
        <f>SUMIFS(#REF!,#REF!,AG$2,#REF!,AG$3,#REF!,$L166,#REF!,AG$1)
+SUMIFS(#REF!,#REF!,AG$2,#REF!,AG$3,#REF!,$L166,#REF!,AG$1)
+SUMIFS(#REF!,#REF!,"Lấy",#REF!,AG$2,#REF!,AG$3,#REF!,AG$1,#REF!,$L166)</f>
        <v>#REF!</v>
      </c>
      <c r="AH166" s="333" t="e">
        <f>SUMIFS(#REF!,#REF!,AH$2,#REF!,AH$3,#REF!,$L166,#REF!,AH$1)
+SUMIFS(#REF!,#REF!,AH$2,#REF!,AH$3,#REF!,$L166,#REF!,AH$1)
+SUMIFS(#REF!,#REF!,"Lấy",#REF!,AH$2,#REF!,AH$3,#REF!,AH$1,#REF!,$L166)</f>
        <v>#REF!</v>
      </c>
      <c r="AI166" s="333" t="e">
        <f>SUMIFS(#REF!,#REF!,AI$2,#REF!,AI$3,#REF!,$L166,#REF!,AI$1)
+SUMIFS(#REF!,#REF!,AI$2,#REF!,AI$3,#REF!,$L166,#REF!,AI$1)
+SUMIFS(#REF!,#REF!,"Lấy",#REF!,AI$2,#REF!,AI$3,#REF!,AI$1,#REF!,$L166)</f>
        <v>#REF!</v>
      </c>
      <c r="AJ166" s="333" t="e">
        <f>SUMIFS(#REF!,#REF!,AJ$2,#REF!,AJ$3,#REF!,$L166,#REF!,AJ$1)
+SUMIFS(#REF!,#REF!,AJ$2,#REF!,AJ$3,#REF!,$L166,#REF!,AJ$1)
+SUMIFS(#REF!,#REF!,"Lấy",#REF!,AJ$2,#REF!,AJ$3,#REF!,AJ$1,#REF!,$L166)</f>
        <v>#REF!</v>
      </c>
      <c r="AK166" s="333" t="e">
        <f>SUMIFS(#REF!,#REF!,AK$2,#REF!,AK$3,#REF!,$L166,#REF!,AK$1)
+SUMIFS(#REF!,#REF!,AK$2,#REF!,AK$3,#REF!,$L166,#REF!,AK$1)
+SUMIFS(#REF!,#REF!,"Lấy",#REF!,AK$2,#REF!,AK$3,#REF!,AK$1,#REF!,$L166)</f>
        <v>#REF!</v>
      </c>
      <c r="AL166" s="333" t="e">
        <f>SUMIFS(#REF!,#REF!,AL$2,#REF!,AL$3,#REF!,$L166,#REF!,AL$1)
+SUMIFS(#REF!,#REF!,AL$2,#REF!,AL$3,#REF!,$L166,#REF!,AL$1)
+SUMIFS(#REF!,#REF!,"Lấy",#REF!,AL$2,#REF!,AL$3,#REF!,AL$1,#REF!,$L166)</f>
        <v>#REF!</v>
      </c>
      <c r="AM166" s="333" t="e">
        <f>SUMIFS(#REF!,#REF!,AM$2,#REF!,AM$3,#REF!,$L166,#REF!,AM$1)
+SUMIFS(#REF!,#REF!,AM$2,#REF!,AM$3,#REF!,$L166,#REF!,AM$1)
+SUMIFS(#REF!,#REF!,"Lấy",#REF!,AM$2,#REF!,AM$3,#REF!,AM$1,#REF!,$L166)</f>
        <v>#REF!</v>
      </c>
      <c r="AN166" s="333" t="e">
        <f>SUMIFS(#REF!,#REF!,AN$2,#REF!,AN$3,#REF!,$L166,#REF!,AN$1)
+SUMIFS(#REF!,#REF!,AN$2,#REF!,AN$3,#REF!,$L166,#REF!,AN$1)
+SUMIFS(#REF!,#REF!,"Lấy",#REF!,AN$2,#REF!,AN$3,#REF!,AN$1,#REF!,$L166)</f>
        <v>#REF!</v>
      </c>
      <c r="AO166" s="333" t="e">
        <f>SUMIFS(#REF!,#REF!,AO$2,#REF!,AO$3,#REF!,$L166,#REF!,AO$1)
+SUMIFS(#REF!,#REF!,AO$2,#REF!,AO$3,#REF!,$L166,#REF!,AO$1)
+SUMIFS(#REF!,#REF!,"Lấy",#REF!,AO$2,#REF!,AO$3,#REF!,AO$1,#REF!,$L166)</f>
        <v>#REF!</v>
      </c>
      <c r="AP166" s="333" t="e">
        <f>SUMIFS(#REF!,#REF!,AP$2,#REF!,AP$3,#REF!,$L166,#REF!,AP$1)
+SUMIFS(#REF!,#REF!,AP$2,#REF!,AP$3,#REF!,$L166,#REF!,AP$1)
+SUMIFS(#REF!,#REF!,"Lấy",#REF!,AP$2,#REF!,AP$3,#REF!,AP$1,#REF!,$L166)</f>
        <v>#REF!</v>
      </c>
      <c r="AQ166" s="333" t="e">
        <f>SUMIFS(#REF!,#REF!,AQ$2,#REF!,AQ$3,#REF!,$L166,#REF!,AQ$1)
+SUMIFS(#REF!,#REF!,AQ$2,#REF!,AQ$3,#REF!,$L166,#REF!,AQ$1)
+SUMIFS(#REF!,#REF!,"Lấy",#REF!,AQ$2,#REF!,AQ$3,#REF!,AQ$1,#REF!,$L166)</f>
        <v>#REF!</v>
      </c>
      <c r="AR166" s="334" t="e">
        <f t="shared" si="17"/>
        <v>#REF!</v>
      </c>
      <c r="AT166" s="333" t="e">
        <f>SUMIFS(#REF!,#REF!,AT$2,#REF!,AT$3,#REF!,$L166,#REF!,AT$1)
+SUMIFS(#REF!,#REF!,AT$2,#REF!,AT$3,#REF!,$L166,#REF!,AT$1)
+SUMIFS(#REF!,#REF!,"Lấy",#REF!,AT$2,#REF!,AT$3,#REF!,AT$1,#REF!,$L166)</f>
        <v>#REF!</v>
      </c>
      <c r="AU166" s="333" t="e">
        <f>SUMIFS(#REF!,#REF!,AU$2,#REF!,AU$3,#REF!,$L166,#REF!,AU$1)
+SUMIFS(#REF!,#REF!,AU$2,#REF!,AU$3,#REF!,$L166,#REF!,AU$1)
+SUMIFS(#REF!,#REF!,"Lấy",#REF!,AU$2,#REF!,AU$3,#REF!,AU$1,#REF!,$L166)</f>
        <v>#REF!</v>
      </c>
      <c r="AV166" s="333" t="e">
        <f>SUMIFS(#REF!,#REF!,AV$2,#REF!,AV$3,#REF!,$L166,#REF!,AV$1)
+SUMIFS(#REF!,#REF!,AV$2,#REF!,AV$3,#REF!,$L166,#REF!,AV$1)
+SUMIFS(#REF!,#REF!,"Lấy",#REF!,AV$2,#REF!,AV$3,#REF!,AV$1,#REF!,$L166)</f>
        <v>#REF!</v>
      </c>
      <c r="AW166" s="333" t="e">
        <f>SUMIFS(#REF!,#REF!,AW$2,#REF!,AW$3,#REF!,$L166,#REF!,AW$1)
+SUMIFS(#REF!,#REF!,AW$2,#REF!,AW$3,#REF!,$L166,#REF!,AW$1)
+SUMIFS(#REF!,#REF!,"Lấy",#REF!,AW$2,#REF!,AW$3,#REF!,AW$1,#REF!,$L166)</f>
        <v>#REF!</v>
      </c>
      <c r="AX166" s="333" t="e">
        <f>SUMIFS(#REF!,#REF!,AX$2,#REF!,AX$3,#REF!,$L166,#REF!,AX$1)
+SUMIFS(#REF!,#REF!,AX$2,#REF!,AX$3,#REF!,$L166,#REF!,AX$1)
+SUMIFS(#REF!,#REF!,"Lấy",#REF!,AX$2,#REF!,AX$3,#REF!,AX$1,#REF!,$L166)</f>
        <v>#REF!</v>
      </c>
      <c r="AY166" s="333" t="e">
        <f>SUMIFS(#REF!,#REF!,AY$2,#REF!,AY$3,#REF!,$L166,#REF!,AY$1)
+SUMIFS(#REF!,#REF!,AY$2,#REF!,AY$3,#REF!,$L166,#REF!,AY$1)
+SUMIFS(#REF!,#REF!,"Lấy",#REF!,AY$2,#REF!,AY$3,#REF!,AY$1,#REF!,$L166)</f>
        <v>#REF!</v>
      </c>
      <c r="AZ166" s="333" t="e">
        <f>SUMIFS(#REF!,#REF!,AZ$2,#REF!,AZ$3,#REF!,$L166,#REF!,AZ$1)
+SUMIFS(#REF!,#REF!,AZ$2,#REF!,AZ$3,#REF!,$L166,#REF!,AZ$1)
+SUMIFS(#REF!,#REF!,"Lấy",#REF!,AZ$2,#REF!,AZ$3,#REF!,AZ$1,#REF!,$L166)</f>
        <v>#REF!</v>
      </c>
      <c r="BA166" s="333" t="e">
        <f>SUMIFS(#REF!,#REF!,BA$2,#REF!,BA$3,#REF!,$L166,#REF!,BA$1)
+SUMIFS(#REF!,#REF!,BA$2,#REF!,BA$3,#REF!,$L166,#REF!,BA$1)
+SUMIFS(#REF!,#REF!,"Lấy",#REF!,BA$2,#REF!,BA$3,#REF!,BA$1,#REF!,$L166)</f>
        <v>#REF!</v>
      </c>
      <c r="BB166" s="333" t="e">
        <f>SUMIFS(#REF!,#REF!,BB$2,#REF!,BB$3,#REF!,$L166,#REF!,BB$1)
+SUMIFS(#REF!,#REF!,BB$2,#REF!,BB$3,#REF!,$L166,#REF!,BB$1)
+SUMIFS(#REF!,#REF!,"Lấy",#REF!,BB$2,#REF!,BB$3,#REF!,BB$1,#REF!,$L166)</f>
        <v>#REF!</v>
      </c>
      <c r="BC166" s="333" t="e">
        <f>SUMIFS(#REF!,#REF!,BC$2,#REF!,BC$3,#REF!,$L166,#REF!,BC$1)
+SUMIFS(#REF!,#REF!,BC$2,#REF!,BC$3,#REF!,$L166,#REF!,BC$1)
+SUMIFS(#REF!,#REF!,"Lấy",#REF!,BC$2,#REF!,BC$3,#REF!,BC$1,#REF!,$L166)</f>
        <v>#REF!</v>
      </c>
      <c r="BD166" s="333" t="e">
        <f>SUMIFS(#REF!,#REF!,BD$2,#REF!,BD$3,#REF!,$L166,#REF!,BD$1)
+SUMIFS(#REF!,#REF!,BD$2,#REF!,BD$3,#REF!,$L166,#REF!,BD$1)
+SUMIFS(#REF!,#REF!,"Lấy",#REF!,BD$2,#REF!,BD$3,#REF!,BD$1,#REF!,$L166)</f>
        <v>#REF!</v>
      </c>
      <c r="BE166" s="333" t="e">
        <f>SUMIFS(#REF!,#REF!,BE$2,#REF!,BE$3,#REF!,$L166,#REF!,BE$1)
+SUMIFS(#REF!,#REF!,BE$2,#REF!,BE$3,#REF!,$L166,#REF!,BE$1)
+SUMIFS(#REF!,#REF!,"Lấy",#REF!,BE$2,#REF!,BE$3,#REF!,BE$1,#REF!,$L166)</f>
        <v>#REF!</v>
      </c>
      <c r="BF166" s="334" t="e">
        <f t="shared" si="18"/>
        <v>#REF!</v>
      </c>
      <c r="BH166" s="333" t="e">
        <f>SUMIFS(#REF!,#REF!,BH$2,#REF!,BH$3,#REF!,$L166,#REF!,BH$1)
+SUMIFS(#REF!,#REF!,BH$2,#REF!,BH$3,#REF!,$L166,#REF!,BH$1)
+SUMIFS(#REF!,#REF!,"Lấy",#REF!,BH$2,#REF!,BH$3,#REF!,BH$1,#REF!,$L166)</f>
        <v>#REF!</v>
      </c>
      <c r="BI166" s="333" t="e">
        <f>SUMIFS(#REF!,#REF!,BI$2,#REF!,BI$3,#REF!,$L166,#REF!,BI$1)
+SUMIFS(#REF!,#REF!,BI$2,#REF!,BI$3,#REF!,$L166,#REF!,BI$1)
+SUMIFS(#REF!,#REF!,"Lấy",#REF!,BI$2,#REF!,BI$3,#REF!,BI$1,#REF!,$L166)</f>
        <v>#REF!</v>
      </c>
      <c r="BJ166" s="333" t="e">
        <f>SUMIFS(#REF!,#REF!,BJ$2,#REF!,BJ$3,#REF!,$L166,#REF!,BJ$1)
+SUMIFS(#REF!,#REF!,BJ$2,#REF!,BJ$3,#REF!,$L166,#REF!,BJ$1)
+SUMIFS(#REF!,#REF!,"Lấy",#REF!,BJ$2,#REF!,BJ$3,#REF!,BJ$1,#REF!,$L166)</f>
        <v>#REF!</v>
      </c>
      <c r="BK166" s="333" t="e">
        <f>SUMIFS(#REF!,#REF!,BK$2,#REF!,BK$3,#REF!,$L166,#REF!,BK$1)
+SUMIFS(#REF!,#REF!,BK$2,#REF!,BK$3,#REF!,$L166,#REF!,BK$1)
+SUMIFS(#REF!,#REF!,"Lấy",#REF!,BK$2,#REF!,BK$3,#REF!,BK$1,#REF!,$L166)</f>
        <v>#REF!</v>
      </c>
      <c r="BL166" s="333" t="e">
        <f>SUMIFS(#REF!,#REF!,BL$2,#REF!,BL$3,#REF!,$L166,#REF!,BL$1)
+SUMIFS(#REF!,#REF!,BL$2,#REF!,BL$3,#REF!,$L166,#REF!,BL$1)
+SUMIFS(#REF!,#REF!,"Lấy",#REF!,BL$2,#REF!,BL$3,#REF!,BL$1,#REF!,$L166)</f>
        <v>#REF!</v>
      </c>
      <c r="BM166" s="333" t="e">
        <f>SUMIFS(#REF!,#REF!,BM$2,#REF!,BM$3,#REF!,$L166,#REF!,BM$1)
+SUMIFS(#REF!,#REF!,BM$2,#REF!,BM$3,#REF!,$L166,#REF!,BM$1)
+SUMIFS(#REF!,#REF!,"Lấy",#REF!,BM$2,#REF!,BM$3,#REF!,BM$1,#REF!,$L166)</f>
        <v>#REF!</v>
      </c>
      <c r="BN166" s="333" t="e">
        <f>SUMIFS(#REF!,#REF!,BN$2,#REF!,BN$3,#REF!,$L166,#REF!,BN$1)
+SUMIFS(#REF!,#REF!,BN$2,#REF!,BN$3,#REF!,$L166,#REF!,BN$1)
+SUMIFS(#REF!,#REF!,"Lấy",#REF!,BN$2,#REF!,BN$3,#REF!,BN$1,#REF!,$L166)</f>
        <v>#REF!</v>
      </c>
      <c r="BO166" s="333" t="e">
        <f>SUMIFS(#REF!,#REF!,BO$2,#REF!,BO$3,#REF!,$L166,#REF!,BO$1)
+SUMIFS(#REF!,#REF!,BO$2,#REF!,BO$3,#REF!,$L166,#REF!,BO$1)
+SUMIFS(#REF!,#REF!,"Lấy",#REF!,BO$2,#REF!,BO$3,#REF!,BO$1,#REF!,$L166)</f>
        <v>#REF!</v>
      </c>
      <c r="BP166" s="333" t="e">
        <f>SUMIFS(#REF!,#REF!,BP$2,#REF!,BP$3,#REF!,$L166,#REF!,BP$1)
+SUMIFS(#REF!,#REF!,BP$2,#REF!,BP$3,#REF!,$L166,#REF!,BP$1)
+SUMIFS(#REF!,#REF!,"Lấy",#REF!,BP$2,#REF!,BP$3,#REF!,BP$1,#REF!,$L166)</f>
        <v>#REF!</v>
      </c>
      <c r="BQ166" s="333" t="e">
        <f>SUMIFS(#REF!,#REF!,BQ$2,#REF!,BQ$3,#REF!,$L166,#REF!,BQ$1)
+SUMIFS(#REF!,#REF!,BQ$2,#REF!,BQ$3,#REF!,$L166,#REF!,BQ$1)
+SUMIFS(#REF!,#REF!,"Lấy",#REF!,BQ$2,#REF!,BQ$3,#REF!,BQ$1,#REF!,$L166)</f>
        <v>#REF!</v>
      </c>
      <c r="BR166" s="333" t="e">
        <f>SUMIFS(#REF!,#REF!,BR$2,#REF!,BR$3,#REF!,$L166,#REF!,BR$1)
+SUMIFS(#REF!,#REF!,BR$2,#REF!,BR$3,#REF!,$L166,#REF!,BR$1)
+SUMIFS(#REF!,#REF!,"Lấy",#REF!,BR$2,#REF!,BR$3,#REF!,BR$1,#REF!,$L166)</f>
        <v>#REF!</v>
      </c>
      <c r="BS166" s="333" t="e">
        <f>SUMIFS(#REF!,#REF!,BS$2,#REF!,BS$3,#REF!,$L166,#REF!,BS$1)
+SUMIFS(#REF!,#REF!,BS$2,#REF!,BS$3,#REF!,$L166,#REF!,BS$1)
+SUMIFS(#REF!,#REF!,"Lấy",#REF!,BS$2,#REF!,BS$3,#REF!,BS$1,#REF!,$L166)</f>
        <v>#REF!</v>
      </c>
      <c r="BT166" s="334" t="e">
        <f t="shared" si="19"/>
        <v>#REF!</v>
      </c>
      <c r="BV166" s="331">
        <v>1200000</v>
      </c>
      <c r="BW166" s="331">
        <v>1200000</v>
      </c>
      <c r="BX166" s="331">
        <v>1200000</v>
      </c>
      <c r="BY166" s="331">
        <v>1200000</v>
      </c>
      <c r="BZ166" s="331">
        <v>1200000</v>
      </c>
      <c r="CA166" s="331">
        <v>1200000</v>
      </c>
      <c r="CB166" s="331">
        <v>1200000</v>
      </c>
      <c r="CC166" s="331">
        <v>1200000</v>
      </c>
      <c r="CD166" s="331">
        <v>1200000</v>
      </c>
      <c r="CE166" s="331">
        <v>1200000</v>
      </c>
      <c r="CF166" s="331">
        <v>1200000</v>
      </c>
      <c r="CG166" s="331">
        <v>1200000</v>
      </c>
      <c r="CH166" s="334">
        <f t="shared" si="20"/>
        <v>14400000</v>
      </c>
      <c r="CI166" s="377">
        <f t="shared" si="21"/>
        <v>-0.47916666666666663</v>
      </c>
      <c r="CJ166" s="331">
        <v>1203704</v>
      </c>
      <c r="CK166" s="331">
        <v>648148</v>
      </c>
      <c r="CL166" s="331">
        <v>0</v>
      </c>
      <c r="CM166" s="331">
        <v>648148</v>
      </c>
      <c r="CN166" s="331">
        <v>0</v>
      </c>
      <c r="CO166" s="333"/>
      <c r="CP166" s="333"/>
      <c r="CQ166" s="333"/>
      <c r="CR166" s="333"/>
      <c r="CS166" s="333"/>
      <c r="CT166" s="333"/>
      <c r="CU166" s="333"/>
      <c r="CV166" s="334">
        <f t="shared" si="22"/>
        <v>2500000</v>
      </c>
      <c r="CX166" s="1033"/>
    </row>
    <row r="167" spans="1:102" ht="27.6" x14ac:dyDescent="0.25">
      <c r="B167" s="172">
        <f>IF(C167=0,"",MAX($B$7:B166)+1)</f>
        <v>155</v>
      </c>
      <c r="C167" s="21">
        <v>6277005701</v>
      </c>
      <c r="D167" s="9" t="str">
        <f>_xlfn.XLOOKUP(C167,'COA_DTGroup_Update 20260428'!$C$410:$C$854,'COA_DTGroup_Update 20260428'!$A$410:$A$854,"")</f>
        <v>Vé bay, tàu, xe, taxi</v>
      </c>
      <c r="E167" s="9" t="s">
        <v>364</v>
      </c>
      <c r="F167" s="21" t="s">
        <v>939</v>
      </c>
      <c r="G167" s="171"/>
      <c r="H167" s="179">
        <f>VLOOKUP(C167,'COA_DTGroup_Update 20260428'!C:D,2,0)</f>
        <v>627</v>
      </c>
      <c r="I167" s="179">
        <v>87</v>
      </c>
      <c r="J167" s="198" t="s">
        <v>364</v>
      </c>
      <c r="K167" s="222" t="s">
        <v>226</v>
      </c>
      <c r="L167" s="1041" t="s">
        <v>461</v>
      </c>
      <c r="M167" s="1042" t="s">
        <v>2258</v>
      </c>
      <c r="N167" s="1039"/>
      <c r="O167" s="1039" t="s">
        <v>461</v>
      </c>
      <c r="P167" s="1" t="b">
        <v>1</v>
      </c>
      <c r="R167" s="333" t="e">
        <f>SUMIFS(#REF!,#REF!,R$2,#REF!,R$3,#REF!,$L167,#REF!,R$1)
+SUMIFS(#REF!,#REF!,R$2,#REF!,R$3,#REF!,$L167,#REF!,R$1)
+SUMIFS(#REF!,#REF!,"Lấy",#REF!,R$2,#REF!,R$3,#REF!,R$1,#REF!,$L167)</f>
        <v>#REF!</v>
      </c>
      <c r="S167" s="333" t="e">
        <f>SUMIFS(#REF!,#REF!,S$2,#REF!,S$3,#REF!,$L167,#REF!,S$1)
+SUMIFS(#REF!,#REF!,S$2,#REF!,S$3,#REF!,$L167,#REF!,S$1)
+SUMIFS(#REF!,#REF!,"Lấy",#REF!,S$2,#REF!,S$3,#REF!,S$1,#REF!,$L167)</f>
        <v>#REF!</v>
      </c>
      <c r="T167" s="333" t="e">
        <f>SUMIFS(#REF!,#REF!,T$2,#REF!,T$3,#REF!,$L167,#REF!,T$1)
+SUMIFS(#REF!,#REF!,T$2,#REF!,T$3,#REF!,$L167,#REF!,T$1)
+SUMIFS(#REF!,#REF!,"Lấy",#REF!,T$2,#REF!,T$3,#REF!,T$1,#REF!,$L167)</f>
        <v>#REF!</v>
      </c>
      <c r="U167" s="333" t="e">
        <f>SUMIFS(#REF!,#REF!,U$2,#REF!,U$3,#REF!,$L167,#REF!,U$1)
+SUMIFS(#REF!,#REF!,U$2,#REF!,U$3,#REF!,$L167,#REF!,U$1)
+SUMIFS(#REF!,#REF!,"Lấy",#REF!,U$2,#REF!,U$3,#REF!,U$1,#REF!,$L167)</f>
        <v>#REF!</v>
      </c>
      <c r="V167" s="333" t="e">
        <f>SUMIFS(#REF!,#REF!,V$2,#REF!,V$3,#REF!,$L167,#REF!,V$1)
+SUMIFS(#REF!,#REF!,V$2,#REF!,V$3,#REF!,$L167,#REF!,V$1)
+SUMIFS(#REF!,#REF!,"Lấy",#REF!,V$2,#REF!,V$3,#REF!,V$1,#REF!,$L167)</f>
        <v>#REF!</v>
      </c>
      <c r="W167" s="333" t="e">
        <f>SUMIFS(#REF!,#REF!,W$2,#REF!,W$3,#REF!,$L167,#REF!,W$1)
+SUMIFS(#REF!,#REF!,W$2,#REF!,W$3,#REF!,$L167,#REF!,W$1)
+SUMIFS(#REF!,#REF!,"Lấy",#REF!,W$2,#REF!,W$3,#REF!,W$1,#REF!,$L167)</f>
        <v>#REF!</v>
      </c>
      <c r="X167" s="333" t="e">
        <f>SUMIFS(#REF!,#REF!,X$2,#REF!,X$3,#REF!,$L167,#REF!,X$1)
+SUMIFS(#REF!,#REF!,X$2,#REF!,X$3,#REF!,$L167,#REF!,X$1)
+SUMIFS(#REF!,#REF!,"Lấy",#REF!,X$2,#REF!,X$3,#REF!,X$1,#REF!,$L167)</f>
        <v>#REF!</v>
      </c>
      <c r="Y167" s="333" t="e">
        <f>SUMIFS(#REF!,#REF!,Y$2,#REF!,Y$3,#REF!,$L167,#REF!,Y$1)
+SUMIFS(#REF!,#REF!,Y$2,#REF!,Y$3,#REF!,$L167,#REF!,Y$1)
+SUMIFS(#REF!,#REF!,"Lấy",#REF!,Y$2,#REF!,Y$3,#REF!,Y$1,#REF!,$L167)</f>
        <v>#REF!</v>
      </c>
      <c r="Z167" s="333" t="e">
        <f>SUMIFS(#REF!,#REF!,Z$2,#REF!,Z$3,#REF!,$L167,#REF!,Z$1)
+SUMIFS(#REF!,#REF!,Z$2,#REF!,Z$3,#REF!,$L167,#REF!,Z$1)
+SUMIFS(#REF!,#REF!,"Lấy",#REF!,Z$2,#REF!,Z$3,#REF!,Z$1,#REF!,$L167)</f>
        <v>#REF!</v>
      </c>
      <c r="AA167" s="333" t="e">
        <f>SUMIFS(#REF!,#REF!,AA$2,#REF!,AA$3,#REF!,$L167,#REF!,AA$1)
+SUMIFS(#REF!,#REF!,AA$2,#REF!,AA$3,#REF!,$L167,#REF!,AA$1)
+SUMIFS(#REF!,#REF!,"Lấy",#REF!,AA$2,#REF!,AA$3,#REF!,AA$1,#REF!,$L167)</f>
        <v>#REF!</v>
      </c>
      <c r="AB167" s="333" t="e">
        <f>SUMIFS(#REF!,#REF!,AB$2,#REF!,AB$3,#REF!,$L167,#REF!,AB$1)
+SUMIFS(#REF!,#REF!,AB$2,#REF!,AB$3,#REF!,$L167,#REF!,AB$1)
+SUMIFS(#REF!,#REF!,"Lấy",#REF!,AB$2,#REF!,AB$3,#REF!,AB$1,#REF!,$L167)</f>
        <v>#REF!</v>
      </c>
      <c r="AC167" s="333" t="e">
        <f>SUMIFS(#REF!,#REF!,AC$2,#REF!,AC$3,#REF!,$L167,#REF!,AC$1)
+SUMIFS(#REF!,#REF!,AC$2,#REF!,AC$3,#REF!,$L167,#REF!,AC$1)
+SUMIFS(#REF!,#REF!,"Lấy",#REF!,AC$2,#REF!,AC$3,#REF!,AC$1,#REF!,$L167)</f>
        <v>#REF!</v>
      </c>
      <c r="AD167" s="334" t="e">
        <f t="shared" si="16"/>
        <v>#REF!</v>
      </c>
      <c r="AF167" s="333" t="e">
        <f>SUMIFS(#REF!,#REF!,AF$2,#REF!,AF$3,#REF!,$L167,#REF!,AF$1)
+SUMIFS(#REF!,#REF!,AF$2,#REF!,AF$3,#REF!,$L167,#REF!,AF$1)
+SUMIFS(#REF!,#REF!,"Lấy",#REF!,AF$2,#REF!,AF$3,#REF!,AF$1,#REF!,$L167)</f>
        <v>#REF!</v>
      </c>
      <c r="AG167" s="333" t="e">
        <f>SUMIFS(#REF!,#REF!,AG$2,#REF!,AG$3,#REF!,$L167,#REF!,AG$1)
+SUMIFS(#REF!,#REF!,AG$2,#REF!,AG$3,#REF!,$L167,#REF!,AG$1)
+SUMIFS(#REF!,#REF!,"Lấy",#REF!,AG$2,#REF!,AG$3,#REF!,AG$1,#REF!,$L167)</f>
        <v>#REF!</v>
      </c>
      <c r="AH167" s="333" t="e">
        <f>SUMIFS(#REF!,#REF!,AH$2,#REF!,AH$3,#REF!,$L167,#REF!,AH$1)
+SUMIFS(#REF!,#REF!,AH$2,#REF!,AH$3,#REF!,$L167,#REF!,AH$1)
+SUMIFS(#REF!,#REF!,"Lấy",#REF!,AH$2,#REF!,AH$3,#REF!,AH$1,#REF!,$L167)</f>
        <v>#REF!</v>
      </c>
      <c r="AI167" s="333" t="e">
        <f>SUMIFS(#REF!,#REF!,AI$2,#REF!,AI$3,#REF!,$L167,#REF!,AI$1)
+SUMIFS(#REF!,#REF!,AI$2,#REF!,AI$3,#REF!,$L167,#REF!,AI$1)
+SUMIFS(#REF!,#REF!,"Lấy",#REF!,AI$2,#REF!,AI$3,#REF!,AI$1,#REF!,$L167)</f>
        <v>#REF!</v>
      </c>
      <c r="AJ167" s="333" t="e">
        <f>SUMIFS(#REF!,#REF!,AJ$2,#REF!,AJ$3,#REF!,$L167,#REF!,AJ$1)
+SUMIFS(#REF!,#REF!,AJ$2,#REF!,AJ$3,#REF!,$L167,#REF!,AJ$1)
+SUMIFS(#REF!,#REF!,"Lấy",#REF!,AJ$2,#REF!,AJ$3,#REF!,AJ$1,#REF!,$L167)</f>
        <v>#REF!</v>
      </c>
      <c r="AK167" s="333" t="e">
        <f>SUMIFS(#REF!,#REF!,AK$2,#REF!,AK$3,#REF!,$L167,#REF!,AK$1)
+SUMIFS(#REF!,#REF!,AK$2,#REF!,AK$3,#REF!,$L167,#REF!,AK$1)
+SUMIFS(#REF!,#REF!,"Lấy",#REF!,AK$2,#REF!,AK$3,#REF!,AK$1,#REF!,$L167)</f>
        <v>#REF!</v>
      </c>
      <c r="AL167" s="333" t="e">
        <f>SUMIFS(#REF!,#REF!,AL$2,#REF!,AL$3,#REF!,$L167,#REF!,AL$1)
+SUMIFS(#REF!,#REF!,AL$2,#REF!,AL$3,#REF!,$L167,#REF!,AL$1)
+SUMIFS(#REF!,#REF!,"Lấy",#REF!,AL$2,#REF!,AL$3,#REF!,AL$1,#REF!,$L167)</f>
        <v>#REF!</v>
      </c>
      <c r="AM167" s="333" t="e">
        <f>SUMIFS(#REF!,#REF!,AM$2,#REF!,AM$3,#REF!,$L167,#REF!,AM$1)
+SUMIFS(#REF!,#REF!,AM$2,#REF!,AM$3,#REF!,$L167,#REF!,AM$1)
+SUMIFS(#REF!,#REF!,"Lấy",#REF!,AM$2,#REF!,AM$3,#REF!,AM$1,#REF!,$L167)</f>
        <v>#REF!</v>
      </c>
      <c r="AN167" s="333" t="e">
        <f>SUMIFS(#REF!,#REF!,AN$2,#REF!,AN$3,#REF!,$L167,#REF!,AN$1)
+SUMIFS(#REF!,#REF!,AN$2,#REF!,AN$3,#REF!,$L167,#REF!,AN$1)
+SUMIFS(#REF!,#REF!,"Lấy",#REF!,AN$2,#REF!,AN$3,#REF!,AN$1,#REF!,$L167)</f>
        <v>#REF!</v>
      </c>
      <c r="AO167" s="333" t="e">
        <f>SUMIFS(#REF!,#REF!,AO$2,#REF!,AO$3,#REF!,$L167,#REF!,AO$1)
+SUMIFS(#REF!,#REF!,AO$2,#REF!,AO$3,#REF!,$L167,#REF!,AO$1)
+SUMIFS(#REF!,#REF!,"Lấy",#REF!,AO$2,#REF!,AO$3,#REF!,AO$1,#REF!,$L167)</f>
        <v>#REF!</v>
      </c>
      <c r="AP167" s="333" t="e">
        <f>SUMIFS(#REF!,#REF!,AP$2,#REF!,AP$3,#REF!,$L167,#REF!,AP$1)
+SUMIFS(#REF!,#REF!,AP$2,#REF!,AP$3,#REF!,$L167,#REF!,AP$1)
+SUMIFS(#REF!,#REF!,"Lấy",#REF!,AP$2,#REF!,AP$3,#REF!,AP$1,#REF!,$L167)</f>
        <v>#REF!</v>
      </c>
      <c r="AQ167" s="333" t="e">
        <f>SUMIFS(#REF!,#REF!,AQ$2,#REF!,AQ$3,#REF!,$L167,#REF!,AQ$1)
+SUMIFS(#REF!,#REF!,AQ$2,#REF!,AQ$3,#REF!,$L167,#REF!,AQ$1)
+SUMIFS(#REF!,#REF!,"Lấy",#REF!,AQ$2,#REF!,AQ$3,#REF!,AQ$1,#REF!,$L167)</f>
        <v>#REF!</v>
      </c>
      <c r="AR167" s="334" t="e">
        <f t="shared" si="17"/>
        <v>#REF!</v>
      </c>
      <c r="AT167" s="333" t="e">
        <f>SUMIFS(#REF!,#REF!,AT$2,#REF!,AT$3,#REF!,$L167,#REF!,AT$1)
+SUMIFS(#REF!,#REF!,AT$2,#REF!,AT$3,#REF!,$L167,#REF!,AT$1)
+SUMIFS(#REF!,#REF!,"Lấy",#REF!,AT$2,#REF!,AT$3,#REF!,AT$1,#REF!,$L167)</f>
        <v>#REF!</v>
      </c>
      <c r="AU167" s="333" t="e">
        <f>SUMIFS(#REF!,#REF!,AU$2,#REF!,AU$3,#REF!,$L167,#REF!,AU$1)
+SUMIFS(#REF!,#REF!,AU$2,#REF!,AU$3,#REF!,$L167,#REF!,AU$1)
+SUMIFS(#REF!,#REF!,"Lấy",#REF!,AU$2,#REF!,AU$3,#REF!,AU$1,#REF!,$L167)</f>
        <v>#REF!</v>
      </c>
      <c r="AV167" s="333" t="e">
        <f>SUMIFS(#REF!,#REF!,AV$2,#REF!,AV$3,#REF!,$L167,#REF!,AV$1)
+SUMIFS(#REF!,#REF!,AV$2,#REF!,AV$3,#REF!,$L167,#REF!,AV$1)
+SUMIFS(#REF!,#REF!,"Lấy",#REF!,AV$2,#REF!,AV$3,#REF!,AV$1,#REF!,$L167)</f>
        <v>#REF!</v>
      </c>
      <c r="AW167" s="333" t="e">
        <f>SUMIFS(#REF!,#REF!,AW$2,#REF!,AW$3,#REF!,$L167,#REF!,AW$1)
+SUMIFS(#REF!,#REF!,AW$2,#REF!,AW$3,#REF!,$L167,#REF!,AW$1)
+SUMIFS(#REF!,#REF!,"Lấy",#REF!,AW$2,#REF!,AW$3,#REF!,AW$1,#REF!,$L167)</f>
        <v>#REF!</v>
      </c>
      <c r="AX167" s="333" t="e">
        <f>SUMIFS(#REF!,#REF!,AX$2,#REF!,AX$3,#REF!,$L167,#REF!,AX$1)
+SUMIFS(#REF!,#REF!,AX$2,#REF!,AX$3,#REF!,$L167,#REF!,AX$1)
+SUMIFS(#REF!,#REF!,"Lấy",#REF!,AX$2,#REF!,AX$3,#REF!,AX$1,#REF!,$L167)</f>
        <v>#REF!</v>
      </c>
      <c r="AY167" s="333" t="e">
        <f>SUMIFS(#REF!,#REF!,AY$2,#REF!,AY$3,#REF!,$L167,#REF!,AY$1)
+SUMIFS(#REF!,#REF!,AY$2,#REF!,AY$3,#REF!,$L167,#REF!,AY$1)
+SUMIFS(#REF!,#REF!,"Lấy",#REF!,AY$2,#REF!,AY$3,#REF!,AY$1,#REF!,$L167)</f>
        <v>#REF!</v>
      </c>
      <c r="AZ167" s="333" t="e">
        <f>SUMIFS(#REF!,#REF!,AZ$2,#REF!,AZ$3,#REF!,$L167,#REF!,AZ$1)
+SUMIFS(#REF!,#REF!,AZ$2,#REF!,AZ$3,#REF!,$L167,#REF!,AZ$1)
+SUMIFS(#REF!,#REF!,"Lấy",#REF!,AZ$2,#REF!,AZ$3,#REF!,AZ$1,#REF!,$L167)</f>
        <v>#REF!</v>
      </c>
      <c r="BA167" s="333" t="e">
        <f>SUMIFS(#REF!,#REF!,BA$2,#REF!,BA$3,#REF!,$L167,#REF!,BA$1)
+SUMIFS(#REF!,#REF!,BA$2,#REF!,BA$3,#REF!,$L167,#REF!,BA$1)
+SUMIFS(#REF!,#REF!,"Lấy",#REF!,BA$2,#REF!,BA$3,#REF!,BA$1,#REF!,$L167)</f>
        <v>#REF!</v>
      </c>
      <c r="BB167" s="333" t="e">
        <f>SUMIFS(#REF!,#REF!,BB$2,#REF!,BB$3,#REF!,$L167,#REF!,BB$1)
+SUMIFS(#REF!,#REF!,BB$2,#REF!,BB$3,#REF!,$L167,#REF!,BB$1)
+SUMIFS(#REF!,#REF!,"Lấy",#REF!,BB$2,#REF!,BB$3,#REF!,BB$1,#REF!,$L167)</f>
        <v>#REF!</v>
      </c>
      <c r="BC167" s="333" t="e">
        <f>SUMIFS(#REF!,#REF!,BC$2,#REF!,BC$3,#REF!,$L167,#REF!,BC$1)
+SUMIFS(#REF!,#REF!,BC$2,#REF!,BC$3,#REF!,$L167,#REF!,BC$1)
+SUMIFS(#REF!,#REF!,"Lấy",#REF!,BC$2,#REF!,BC$3,#REF!,BC$1,#REF!,$L167)</f>
        <v>#REF!</v>
      </c>
      <c r="BD167" s="333" t="e">
        <f>SUMIFS(#REF!,#REF!,BD$2,#REF!,BD$3,#REF!,$L167,#REF!,BD$1)
+SUMIFS(#REF!,#REF!,BD$2,#REF!,BD$3,#REF!,$L167,#REF!,BD$1)
+SUMIFS(#REF!,#REF!,"Lấy",#REF!,BD$2,#REF!,BD$3,#REF!,BD$1,#REF!,$L167)</f>
        <v>#REF!</v>
      </c>
      <c r="BE167" s="333" t="e">
        <f>SUMIFS(#REF!,#REF!,BE$2,#REF!,BE$3,#REF!,$L167,#REF!,BE$1)
+SUMIFS(#REF!,#REF!,BE$2,#REF!,BE$3,#REF!,$L167,#REF!,BE$1)
+SUMIFS(#REF!,#REF!,"Lấy",#REF!,BE$2,#REF!,BE$3,#REF!,BE$1,#REF!,$L167)</f>
        <v>#REF!</v>
      </c>
      <c r="BF167" s="334" t="e">
        <f t="shared" si="18"/>
        <v>#REF!</v>
      </c>
      <c r="BH167" s="333" t="e">
        <f>SUMIFS(#REF!,#REF!,BH$2,#REF!,BH$3,#REF!,$L167,#REF!,BH$1)
+SUMIFS(#REF!,#REF!,BH$2,#REF!,BH$3,#REF!,$L167,#REF!,BH$1)
+SUMIFS(#REF!,#REF!,"Lấy",#REF!,BH$2,#REF!,BH$3,#REF!,BH$1,#REF!,$L167)</f>
        <v>#REF!</v>
      </c>
      <c r="BI167" s="333" t="e">
        <f>SUMIFS(#REF!,#REF!,BI$2,#REF!,BI$3,#REF!,$L167,#REF!,BI$1)
+SUMIFS(#REF!,#REF!,BI$2,#REF!,BI$3,#REF!,$L167,#REF!,BI$1)
+SUMIFS(#REF!,#REF!,"Lấy",#REF!,BI$2,#REF!,BI$3,#REF!,BI$1,#REF!,$L167)</f>
        <v>#REF!</v>
      </c>
      <c r="BJ167" s="333" t="e">
        <f>SUMIFS(#REF!,#REF!,BJ$2,#REF!,BJ$3,#REF!,$L167,#REF!,BJ$1)
+SUMIFS(#REF!,#REF!,BJ$2,#REF!,BJ$3,#REF!,$L167,#REF!,BJ$1)
+SUMIFS(#REF!,#REF!,"Lấy",#REF!,BJ$2,#REF!,BJ$3,#REF!,BJ$1,#REF!,$L167)</f>
        <v>#REF!</v>
      </c>
      <c r="BK167" s="333" t="e">
        <f>SUMIFS(#REF!,#REF!,BK$2,#REF!,BK$3,#REF!,$L167,#REF!,BK$1)
+SUMIFS(#REF!,#REF!,BK$2,#REF!,BK$3,#REF!,$L167,#REF!,BK$1)
+SUMIFS(#REF!,#REF!,"Lấy",#REF!,BK$2,#REF!,BK$3,#REF!,BK$1,#REF!,$L167)</f>
        <v>#REF!</v>
      </c>
      <c r="BL167" s="333" t="e">
        <f>SUMIFS(#REF!,#REF!,BL$2,#REF!,BL$3,#REF!,$L167,#REF!,BL$1)
+SUMIFS(#REF!,#REF!,BL$2,#REF!,BL$3,#REF!,$L167,#REF!,BL$1)
+SUMIFS(#REF!,#REF!,"Lấy",#REF!,BL$2,#REF!,BL$3,#REF!,BL$1,#REF!,$L167)</f>
        <v>#REF!</v>
      </c>
      <c r="BM167" s="333" t="e">
        <f>SUMIFS(#REF!,#REF!,BM$2,#REF!,BM$3,#REF!,$L167,#REF!,BM$1)
+SUMIFS(#REF!,#REF!,BM$2,#REF!,BM$3,#REF!,$L167,#REF!,BM$1)
+SUMIFS(#REF!,#REF!,"Lấy",#REF!,BM$2,#REF!,BM$3,#REF!,BM$1,#REF!,$L167)</f>
        <v>#REF!</v>
      </c>
      <c r="BN167" s="333" t="e">
        <f>SUMIFS(#REF!,#REF!,BN$2,#REF!,BN$3,#REF!,$L167,#REF!,BN$1)
+SUMIFS(#REF!,#REF!,BN$2,#REF!,BN$3,#REF!,$L167,#REF!,BN$1)
+SUMIFS(#REF!,#REF!,"Lấy",#REF!,BN$2,#REF!,BN$3,#REF!,BN$1,#REF!,$L167)</f>
        <v>#REF!</v>
      </c>
      <c r="BO167" s="333" t="e">
        <f>SUMIFS(#REF!,#REF!,BO$2,#REF!,BO$3,#REF!,$L167,#REF!,BO$1)
+SUMIFS(#REF!,#REF!,BO$2,#REF!,BO$3,#REF!,$L167,#REF!,BO$1)
+SUMIFS(#REF!,#REF!,"Lấy",#REF!,BO$2,#REF!,BO$3,#REF!,BO$1,#REF!,$L167)</f>
        <v>#REF!</v>
      </c>
      <c r="BP167" s="333" t="e">
        <f>SUMIFS(#REF!,#REF!,BP$2,#REF!,BP$3,#REF!,$L167,#REF!,BP$1)
+SUMIFS(#REF!,#REF!,BP$2,#REF!,BP$3,#REF!,$L167,#REF!,BP$1)
+SUMIFS(#REF!,#REF!,"Lấy",#REF!,BP$2,#REF!,BP$3,#REF!,BP$1,#REF!,$L167)</f>
        <v>#REF!</v>
      </c>
      <c r="BQ167" s="333" t="e">
        <f>SUMIFS(#REF!,#REF!,BQ$2,#REF!,BQ$3,#REF!,$L167,#REF!,BQ$1)
+SUMIFS(#REF!,#REF!,BQ$2,#REF!,BQ$3,#REF!,$L167,#REF!,BQ$1)
+SUMIFS(#REF!,#REF!,"Lấy",#REF!,BQ$2,#REF!,BQ$3,#REF!,BQ$1,#REF!,$L167)</f>
        <v>#REF!</v>
      </c>
      <c r="BR167" s="333" t="e">
        <f>SUMIFS(#REF!,#REF!,BR$2,#REF!,BR$3,#REF!,$L167,#REF!,BR$1)
+SUMIFS(#REF!,#REF!,BR$2,#REF!,BR$3,#REF!,$L167,#REF!,BR$1)
+SUMIFS(#REF!,#REF!,"Lấy",#REF!,BR$2,#REF!,BR$3,#REF!,BR$1,#REF!,$L167)</f>
        <v>#REF!</v>
      </c>
      <c r="BS167" s="333" t="e">
        <f>SUMIFS(#REF!,#REF!,BS$2,#REF!,BS$3,#REF!,$L167,#REF!,BS$1)
+SUMIFS(#REF!,#REF!,BS$2,#REF!,BS$3,#REF!,$L167,#REF!,BS$1)
+SUMIFS(#REF!,#REF!,"Lấy",#REF!,BS$2,#REF!,BS$3,#REF!,BS$1,#REF!,$L167)</f>
        <v>#REF!</v>
      </c>
      <c r="BT167" s="334" t="e">
        <f t="shared" si="19"/>
        <v>#REF!</v>
      </c>
      <c r="BV167" s="331">
        <v>0</v>
      </c>
      <c r="BW167" s="331">
        <v>0</v>
      </c>
      <c r="BX167" s="331">
        <v>0</v>
      </c>
      <c r="BY167" s="331">
        <v>0</v>
      </c>
      <c r="BZ167" s="331">
        <v>0</v>
      </c>
      <c r="CA167" s="331">
        <v>0</v>
      </c>
      <c r="CB167" s="331">
        <v>0</v>
      </c>
      <c r="CC167" s="331">
        <v>0</v>
      </c>
      <c r="CD167" s="331">
        <v>0</v>
      </c>
      <c r="CE167" s="331">
        <v>0</v>
      </c>
      <c r="CF167" s="331">
        <v>0</v>
      </c>
      <c r="CG167" s="331">
        <v>0</v>
      </c>
      <c r="CH167" s="334">
        <f t="shared" si="20"/>
        <v>0</v>
      </c>
      <c r="CI167" s="377">
        <f t="shared" si="21"/>
        <v>0</v>
      </c>
      <c r="CJ167" s="331">
        <v>0</v>
      </c>
      <c r="CK167" s="331">
        <v>0</v>
      </c>
      <c r="CL167" s="331">
        <v>0</v>
      </c>
      <c r="CM167" s="331">
        <v>0</v>
      </c>
      <c r="CN167" s="331">
        <v>0</v>
      </c>
      <c r="CO167" s="333"/>
      <c r="CP167" s="333"/>
      <c r="CQ167" s="333"/>
      <c r="CR167" s="333"/>
      <c r="CS167" s="333"/>
      <c r="CT167" s="333"/>
      <c r="CU167" s="333"/>
      <c r="CV167" s="334">
        <f t="shared" si="22"/>
        <v>0</v>
      </c>
      <c r="CX167" s="1033"/>
    </row>
    <row r="168" spans="1:102" ht="27.6" x14ac:dyDescent="0.25">
      <c r="B168" s="172">
        <f>IF(C168=0,"",MAX($B$7:B167)+1)</f>
        <v>156</v>
      </c>
      <c r="C168" s="21">
        <v>6417005701</v>
      </c>
      <c r="D168" s="9" t="str">
        <f>_xlfn.XLOOKUP(C168,'COA_DTGroup_Update 20260428'!$C$410:$C$854,'COA_DTGroup_Update 20260428'!$A$410:$A$854,"")</f>
        <v>Vé bay, tàu, xe, taxi</v>
      </c>
      <c r="E168" s="9" t="s">
        <v>364</v>
      </c>
      <c r="F168" s="21" t="s">
        <v>939</v>
      </c>
      <c r="G168" s="171"/>
      <c r="H168" s="179">
        <f>VLOOKUP(C168,'COA_DTGroup_Update 20260428'!C:D,2,0)</f>
        <v>641</v>
      </c>
      <c r="I168" s="179">
        <v>87</v>
      </c>
      <c r="J168" s="198" t="s">
        <v>364</v>
      </c>
      <c r="K168" s="222" t="s">
        <v>226</v>
      </c>
      <c r="L168" s="1041" t="s">
        <v>653</v>
      </c>
      <c r="M168" s="1042" t="s">
        <v>2258</v>
      </c>
      <c r="N168" s="1039"/>
      <c r="O168" s="1039" t="s">
        <v>653</v>
      </c>
      <c r="P168" s="1" t="b">
        <v>1</v>
      </c>
      <c r="R168" s="333" t="e">
        <f>SUMIFS(#REF!,#REF!,R$2,#REF!,R$3,#REF!,$L168,#REF!,R$1)
+SUMIFS(#REF!,#REF!,R$2,#REF!,R$3,#REF!,$L168,#REF!,R$1)
+SUMIFS(#REF!,#REF!,"Lấy",#REF!,R$2,#REF!,R$3,#REF!,R$1,#REF!,$L168)</f>
        <v>#REF!</v>
      </c>
      <c r="S168" s="333" t="e">
        <f>SUMIFS(#REF!,#REF!,S$2,#REF!,S$3,#REF!,$L168,#REF!,S$1)
+SUMIFS(#REF!,#REF!,S$2,#REF!,S$3,#REF!,$L168,#REF!,S$1)
+SUMIFS(#REF!,#REF!,"Lấy",#REF!,S$2,#REF!,S$3,#REF!,S$1,#REF!,$L168)</f>
        <v>#REF!</v>
      </c>
      <c r="T168" s="333" t="e">
        <f>SUMIFS(#REF!,#REF!,T$2,#REF!,T$3,#REF!,$L168,#REF!,T$1)
+SUMIFS(#REF!,#REF!,T$2,#REF!,T$3,#REF!,$L168,#REF!,T$1)
+SUMIFS(#REF!,#REF!,"Lấy",#REF!,T$2,#REF!,T$3,#REF!,T$1,#REF!,$L168)</f>
        <v>#REF!</v>
      </c>
      <c r="U168" s="333" t="e">
        <f>SUMIFS(#REF!,#REF!,U$2,#REF!,U$3,#REF!,$L168,#REF!,U$1)
+SUMIFS(#REF!,#REF!,U$2,#REF!,U$3,#REF!,$L168,#REF!,U$1)
+SUMIFS(#REF!,#REF!,"Lấy",#REF!,U$2,#REF!,U$3,#REF!,U$1,#REF!,$L168)</f>
        <v>#REF!</v>
      </c>
      <c r="V168" s="333" t="e">
        <f>SUMIFS(#REF!,#REF!,V$2,#REF!,V$3,#REF!,$L168,#REF!,V$1)
+SUMIFS(#REF!,#REF!,V$2,#REF!,V$3,#REF!,$L168,#REF!,V$1)
+SUMIFS(#REF!,#REF!,"Lấy",#REF!,V$2,#REF!,V$3,#REF!,V$1,#REF!,$L168)</f>
        <v>#REF!</v>
      </c>
      <c r="W168" s="333" t="e">
        <f>SUMIFS(#REF!,#REF!,W$2,#REF!,W$3,#REF!,$L168,#REF!,W$1)
+SUMIFS(#REF!,#REF!,W$2,#REF!,W$3,#REF!,$L168,#REF!,W$1)
+SUMIFS(#REF!,#REF!,"Lấy",#REF!,W$2,#REF!,W$3,#REF!,W$1,#REF!,$L168)</f>
        <v>#REF!</v>
      </c>
      <c r="X168" s="333" t="e">
        <f>SUMIFS(#REF!,#REF!,X$2,#REF!,X$3,#REF!,$L168,#REF!,X$1)
+SUMIFS(#REF!,#REF!,X$2,#REF!,X$3,#REF!,$L168,#REF!,X$1)
+SUMIFS(#REF!,#REF!,"Lấy",#REF!,X$2,#REF!,X$3,#REF!,X$1,#REF!,$L168)</f>
        <v>#REF!</v>
      </c>
      <c r="Y168" s="333" t="e">
        <f>SUMIFS(#REF!,#REF!,Y$2,#REF!,Y$3,#REF!,$L168,#REF!,Y$1)
+SUMIFS(#REF!,#REF!,Y$2,#REF!,Y$3,#REF!,$L168,#REF!,Y$1)
+SUMIFS(#REF!,#REF!,"Lấy",#REF!,Y$2,#REF!,Y$3,#REF!,Y$1,#REF!,$L168)</f>
        <v>#REF!</v>
      </c>
      <c r="Z168" s="333" t="e">
        <f>SUMIFS(#REF!,#REF!,Z$2,#REF!,Z$3,#REF!,$L168,#REF!,Z$1)
+SUMIFS(#REF!,#REF!,Z$2,#REF!,Z$3,#REF!,$L168,#REF!,Z$1)
+SUMIFS(#REF!,#REF!,"Lấy",#REF!,Z$2,#REF!,Z$3,#REF!,Z$1,#REF!,$L168)</f>
        <v>#REF!</v>
      </c>
      <c r="AA168" s="333" t="e">
        <f>SUMIFS(#REF!,#REF!,AA$2,#REF!,AA$3,#REF!,$L168,#REF!,AA$1)
+SUMIFS(#REF!,#REF!,AA$2,#REF!,AA$3,#REF!,$L168,#REF!,AA$1)
+SUMIFS(#REF!,#REF!,"Lấy",#REF!,AA$2,#REF!,AA$3,#REF!,AA$1,#REF!,$L168)</f>
        <v>#REF!</v>
      </c>
      <c r="AB168" s="333" t="e">
        <f>SUMIFS(#REF!,#REF!,AB$2,#REF!,AB$3,#REF!,$L168,#REF!,AB$1)
+SUMIFS(#REF!,#REF!,AB$2,#REF!,AB$3,#REF!,$L168,#REF!,AB$1)
+SUMIFS(#REF!,#REF!,"Lấy",#REF!,AB$2,#REF!,AB$3,#REF!,AB$1,#REF!,$L168)</f>
        <v>#REF!</v>
      </c>
      <c r="AC168" s="333" t="e">
        <f>SUMIFS(#REF!,#REF!,AC$2,#REF!,AC$3,#REF!,$L168,#REF!,AC$1)
+SUMIFS(#REF!,#REF!,AC$2,#REF!,AC$3,#REF!,$L168,#REF!,AC$1)
+SUMIFS(#REF!,#REF!,"Lấy",#REF!,AC$2,#REF!,AC$3,#REF!,AC$1,#REF!,$L168)</f>
        <v>#REF!</v>
      </c>
      <c r="AD168" s="334" t="e">
        <f t="shared" si="16"/>
        <v>#REF!</v>
      </c>
      <c r="AF168" s="333" t="e">
        <f>SUMIFS(#REF!,#REF!,AF$2,#REF!,AF$3,#REF!,$L168,#REF!,AF$1)
+SUMIFS(#REF!,#REF!,AF$2,#REF!,AF$3,#REF!,$L168,#REF!,AF$1)
+SUMIFS(#REF!,#REF!,"Lấy",#REF!,AF$2,#REF!,AF$3,#REF!,AF$1,#REF!,$L168)</f>
        <v>#REF!</v>
      </c>
      <c r="AG168" s="333" t="e">
        <f>SUMIFS(#REF!,#REF!,AG$2,#REF!,AG$3,#REF!,$L168,#REF!,AG$1)
+SUMIFS(#REF!,#REF!,AG$2,#REF!,AG$3,#REF!,$L168,#REF!,AG$1)
+SUMIFS(#REF!,#REF!,"Lấy",#REF!,AG$2,#REF!,AG$3,#REF!,AG$1,#REF!,$L168)</f>
        <v>#REF!</v>
      </c>
      <c r="AH168" s="333" t="e">
        <f>SUMIFS(#REF!,#REF!,AH$2,#REF!,AH$3,#REF!,$L168,#REF!,AH$1)
+SUMIFS(#REF!,#REF!,AH$2,#REF!,AH$3,#REF!,$L168,#REF!,AH$1)
+SUMIFS(#REF!,#REF!,"Lấy",#REF!,AH$2,#REF!,AH$3,#REF!,AH$1,#REF!,$L168)</f>
        <v>#REF!</v>
      </c>
      <c r="AI168" s="333" t="e">
        <f>SUMIFS(#REF!,#REF!,AI$2,#REF!,AI$3,#REF!,$L168,#REF!,AI$1)
+SUMIFS(#REF!,#REF!,AI$2,#REF!,AI$3,#REF!,$L168,#REF!,AI$1)
+SUMIFS(#REF!,#REF!,"Lấy",#REF!,AI$2,#REF!,AI$3,#REF!,AI$1,#REF!,$L168)</f>
        <v>#REF!</v>
      </c>
      <c r="AJ168" s="333" t="e">
        <f>SUMIFS(#REF!,#REF!,AJ$2,#REF!,AJ$3,#REF!,$L168,#REF!,AJ$1)
+SUMIFS(#REF!,#REF!,AJ$2,#REF!,AJ$3,#REF!,$L168,#REF!,AJ$1)
+SUMIFS(#REF!,#REF!,"Lấy",#REF!,AJ$2,#REF!,AJ$3,#REF!,AJ$1,#REF!,$L168)</f>
        <v>#REF!</v>
      </c>
      <c r="AK168" s="333" t="e">
        <f>SUMIFS(#REF!,#REF!,AK$2,#REF!,AK$3,#REF!,$L168,#REF!,AK$1)
+SUMIFS(#REF!,#REF!,AK$2,#REF!,AK$3,#REF!,$L168,#REF!,AK$1)
+SUMIFS(#REF!,#REF!,"Lấy",#REF!,AK$2,#REF!,AK$3,#REF!,AK$1,#REF!,$L168)</f>
        <v>#REF!</v>
      </c>
      <c r="AL168" s="333" t="e">
        <f>SUMIFS(#REF!,#REF!,AL$2,#REF!,AL$3,#REF!,$L168,#REF!,AL$1)
+SUMIFS(#REF!,#REF!,AL$2,#REF!,AL$3,#REF!,$L168,#REF!,AL$1)
+SUMIFS(#REF!,#REF!,"Lấy",#REF!,AL$2,#REF!,AL$3,#REF!,AL$1,#REF!,$L168)</f>
        <v>#REF!</v>
      </c>
      <c r="AM168" s="333" t="e">
        <f>SUMIFS(#REF!,#REF!,AM$2,#REF!,AM$3,#REF!,$L168,#REF!,AM$1)
+SUMIFS(#REF!,#REF!,AM$2,#REF!,AM$3,#REF!,$L168,#REF!,AM$1)
+SUMIFS(#REF!,#REF!,"Lấy",#REF!,AM$2,#REF!,AM$3,#REF!,AM$1,#REF!,$L168)</f>
        <v>#REF!</v>
      </c>
      <c r="AN168" s="333" t="e">
        <f>SUMIFS(#REF!,#REF!,AN$2,#REF!,AN$3,#REF!,$L168,#REF!,AN$1)
+SUMIFS(#REF!,#REF!,AN$2,#REF!,AN$3,#REF!,$L168,#REF!,AN$1)
+SUMIFS(#REF!,#REF!,"Lấy",#REF!,AN$2,#REF!,AN$3,#REF!,AN$1,#REF!,$L168)</f>
        <v>#REF!</v>
      </c>
      <c r="AO168" s="333" t="e">
        <f>SUMIFS(#REF!,#REF!,AO$2,#REF!,AO$3,#REF!,$L168,#REF!,AO$1)
+SUMIFS(#REF!,#REF!,AO$2,#REF!,AO$3,#REF!,$L168,#REF!,AO$1)
+SUMIFS(#REF!,#REF!,"Lấy",#REF!,AO$2,#REF!,AO$3,#REF!,AO$1,#REF!,$L168)</f>
        <v>#REF!</v>
      </c>
      <c r="AP168" s="333" t="e">
        <f>SUMIFS(#REF!,#REF!,AP$2,#REF!,AP$3,#REF!,$L168,#REF!,AP$1)
+SUMIFS(#REF!,#REF!,AP$2,#REF!,AP$3,#REF!,$L168,#REF!,AP$1)
+SUMIFS(#REF!,#REF!,"Lấy",#REF!,AP$2,#REF!,AP$3,#REF!,AP$1,#REF!,$L168)</f>
        <v>#REF!</v>
      </c>
      <c r="AQ168" s="333" t="e">
        <f>SUMIFS(#REF!,#REF!,AQ$2,#REF!,AQ$3,#REF!,$L168,#REF!,AQ$1)
+SUMIFS(#REF!,#REF!,AQ$2,#REF!,AQ$3,#REF!,$L168,#REF!,AQ$1)
+SUMIFS(#REF!,#REF!,"Lấy",#REF!,AQ$2,#REF!,AQ$3,#REF!,AQ$1,#REF!,$L168)</f>
        <v>#REF!</v>
      </c>
      <c r="AR168" s="334" t="e">
        <f t="shared" si="17"/>
        <v>#REF!</v>
      </c>
      <c r="AT168" s="333" t="e">
        <f>SUMIFS(#REF!,#REF!,AT$2,#REF!,AT$3,#REF!,$L168,#REF!,AT$1)
+SUMIFS(#REF!,#REF!,AT$2,#REF!,AT$3,#REF!,$L168,#REF!,AT$1)
+SUMIFS(#REF!,#REF!,"Lấy",#REF!,AT$2,#REF!,AT$3,#REF!,AT$1,#REF!,$L168)</f>
        <v>#REF!</v>
      </c>
      <c r="AU168" s="333" t="e">
        <f>SUMIFS(#REF!,#REF!,AU$2,#REF!,AU$3,#REF!,$L168,#REF!,AU$1)
+SUMIFS(#REF!,#REF!,AU$2,#REF!,AU$3,#REF!,$L168,#REF!,AU$1)
+SUMIFS(#REF!,#REF!,"Lấy",#REF!,AU$2,#REF!,AU$3,#REF!,AU$1,#REF!,$L168)</f>
        <v>#REF!</v>
      </c>
      <c r="AV168" s="333" t="e">
        <f>SUMIFS(#REF!,#REF!,AV$2,#REF!,AV$3,#REF!,$L168,#REF!,AV$1)
+SUMIFS(#REF!,#REF!,AV$2,#REF!,AV$3,#REF!,$L168,#REF!,AV$1)
+SUMIFS(#REF!,#REF!,"Lấy",#REF!,AV$2,#REF!,AV$3,#REF!,AV$1,#REF!,$L168)</f>
        <v>#REF!</v>
      </c>
      <c r="AW168" s="333" t="e">
        <f>SUMIFS(#REF!,#REF!,AW$2,#REF!,AW$3,#REF!,$L168,#REF!,AW$1)
+SUMIFS(#REF!,#REF!,AW$2,#REF!,AW$3,#REF!,$L168,#REF!,AW$1)
+SUMIFS(#REF!,#REF!,"Lấy",#REF!,AW$2,#REF!,AW$3,#REF!,AW$1,#REF!,$L168)</f>
        <v>#REF!</v>
      </c>
      <c r="AX168" s="333" t="e">
        <f>SUMIFS(#REF!,#REF!,AX$2,#REF!,AX$3,#REF!,$L168,#REF!,AX$1)
+SUMIFS(#REF!,#REF!,AX$2,#REF!,AX$3,#REF!,$L168,#REF!,AX$1)
+SUMIFS(#REF!,#REF!,"Lấy",#REF!,AX$2,#REF!,AX$3,#REF!,AX$1,#REF!,$L168)</f>
        <v>#REF!</v>
      </c>
      <c r="AY168" s="333" t="e">
        <f>SUMIFS(#REF!,#REF!,AY$2,#REF!,AY$3,#REF!,$L168,#REF!,AY$1)
+SUMIFS(#REF!,#REF!,AY$2,#REF!,AY$3,#REF!,$L168,#REF!,AY$1)
+SUMIFS(#REF!,#REF!,"Lấy",#REF!,AY$2,#REF!,AY$3,#REF!,AY$1,#REF!,$L168)</f>
        <v>#REF!</v>
      </c>
      <c r="AZ168" s="333" t="e">
        <f>SUMIFS(#REF!,#REF!,AZ$2,#REF!,AZ$3,#REF!,$L168,#REF!,AZ$1)
+SUMIFS(#REF!,#REF!,AZ$2,#REF!,AZ$3,#REF!,$L168,#REF!,AZ$1)
+SUMIFS(#REF!,#REF!,"Lấy",#REF!,AZ$2,#REF!,AZ$3,#REF!,AZ$1,#REF!,$L168)</f>
        <v>#REF!</v>
      </c>
      <c r="BA168" s="333" t="e">
        <f>SUMIFS(#REF!,#REF!,BA$2,#REF!,BA$3,#REF!,$L168,#REF!,BA$1)
+SUMIFS(#REF!,#REF!,BA$2,#REF!,BA$3,#REF!,$L168,#REF!,BA$1)
+SUMIFS(#REF!,#REF!,"Lấy",#REF!,BA$2,#REF!,BA$3,#REF!,BA$1,#REF!,$L168)</f>
        <v>#REF!</v>
      </c>
      <c r="BB168" s="333" t="e">
        <f>SUMIFS(#REF!,#REF!,BB$2,#REF!,BB$3,#REF!,$L168,#REF!,BB$1)
+SUMIFS(#REF!,#REF!,BB$2,#REF!,BB$3,#REF!,$L168,#REF!,BB$1)
+SUMIFS(#REF!,#REF!,"Lấy",#REF!,BB$2,#REF!,BB$3,#REF!,BB$1,#REF!,$L168)</f>
        <v>#REF!</v>
      </c>
      <c r="BC168" s="333" t="e">
        <f>SUMIFS(#REF!,#REF!,BC$2,#REF!,BC$3,#REF!,$L168,#REF!,BC$1)
+SUMIFS(#REF!,#REF!,BC$2,#REF!,BC$3,#REF!,$L168,#REF!,BC$1)
+SUMIFS(#REF!,#REF!,"Lấy",#REF!,BC$2,#REF!,BC$3,#REF!,BC$1,#REF!,$L168)</f>
        <v>#REF!</v>
      </c>
      <c r="BD168" s="333" t="e">
        <f>SUMIFS(#REF!,#REF!,BD$2,#REF!,BD$3,#REF!,$L168,#REF!,BD$1)
+SUMIFS(#REF!,#REF!,BD$2,#REF!,BD$3,#REF!,$L168,#REF!,BD$1)
+SUMIFS(#REF!,#REF!,"Lấy",#REF!,BD$2,#REF!,BD$3,#REF!,BD$1,#REF!,$L168)</f>
        <v>#REF!</v>
      </c>
      <c r="BE168" s="333" t="e">
        <f>SUMIFS(#REF!,#REF!,BE$2,#REF!,BE$3,#REF!,$L168,#REF!,BE$1)
+SUMIFS(#REF!,#REF!,BE$2,#REF!,BE$3,#REF!,$L168,#REF!,BE$1)
+SUMIFS(#REF!,#REF!,"Lấy",#REF!,BE$2,#REF!,BE$3,#REF!,BE$1,#REF!,$L168)</f>
        <v>#REF!</v>
      </c>
      <c r="BF168" s="334" t="e">
        <f t="shared" si="18"/>
        <v>#REF!</v>
      </c>
      <c r="BH168" s="333" t="e">
        <f>SUMIFS(#REF!,#REF!,BH$2,#REF!,BH$3,#REF!,$L168,#REF!,BH$1)
+SUMIFS(#REF!,#REF!,BH$2,#REF!,BH$3,#REF!,$L168,#REF!,BH$1)
+SUMIFS(#REF!,#REF!,"Lấy",#REF!,BH$2,#REF!,BH$3,#REF!,BH$1,#REF!,$L168)</f>
        <v>#REF!</v>
      </c>
      <c r="BI168" s="333" t="e">
        <f>SUMIFS(#REF!,#REF!,BI$2,#REF!,BI$3,#REF!,$L168,#REF!,BI$1)
+SUMIFS(#REF!,#REF!,BI$2,#REF!,BI$3,#REF!,$L168,#REF!,BI$1)
+SUMIFS(#REF!,#REF!,"Lấy",#REF!,BI$2,#REF!,BI$3,#REF!,BI$1,#REF!,$L168)</f>
        <v>#REF!</v>
      </c>
      <c r="BJ168" s="333" t="e">
        <f>SUMIFS(#REF!,#REF!,BJ$2,#REF!,BJ$3,#REF!,$L168,#REF!,BJ$1)
+SUMIFS(#REF!,#REF!,BJ$2,#REF!,BJ$3,#REF!,$L168,#REF!,BJ$1)
+SUMIFS(#REF!,#REF!,"Lấy",#REF!,BJ$2,#REF!,BJ$3,#REF!,BJ$1,#REF!,$L168)</f>
        <v>#REF!</v>
      </c>
      <c r="BK168" s="333" t="e">
        <f>SUMIFS(#REF!,#REF!,BK$2,#REF!,BK$3,#REF!,$L168,#REF!,BK$1)
+SUMIFS(#REF!,#REF!,BK$2,#REF!,BK$3,#REF!,$L168,#REF!,BK$1)
+SUMIFS(#REF!,#REF!,"Lấy",#REF!,BK$2,#REF!,BK$3,#REF!,BK$1,#REF!,$L168)</f>
        <v>#REF!</v>
      </c>
      <c r="BL168" s="333" t="e">
        <f>SUMIFS(#REF!,#REF!,BL$2,#REF!,BL$3,#REF!,$L168,#REF!,BL$1)
+SUMIFS(#REF!,#REF!,BL$2,#REF!,BL$3,#REF!,$L168,#REF!,BL$1)
+SUMIFS(#REF!,#REF!,"Lấy",#REF!,BL$2,#REF!,BL$3,#REF!,BL$1,#REF!,$L168)</f>
        <v>#REF!</v>
      </c>
      <c r="BM168" s="333" t="e">
        <f>SUMIFS(#REF!,#REF!,BM$2,#REF!,BM$3,#REF!,$L168,#REF!,BM$1)
+SUMIFS(#REF!,#REF!,BM$2,#REF!,BM$3,#REF!,$L168,#REF!,BM$1)
+SUMIFS(#REF!,#REF!,"Lấy",#REF!,BM$2,#REF!,BM$3,#REF!,BM$1,#REF!,$L168)</f>
        <v>#REF!</v>
      </c>
      <c r="BN168" s="333" t="e">
        <f>SUMIFS(#REF!,#REF!,BN$2,#REF!,BN$3,#REF!,$L168,#REF!,BN$1)
+SUMIFS(#REF!,#REF!,BN$2,#REF!,BN$3,#REF!,$L168,#REF!,BN$1)
+SUMIFS(#REF!,#REF!,"Lấy",#REF!,BN$2,#REF!,BN$3,#REF!,BN$1,#REF!,$L168)</f>
        <v>#REF!</v>
      </c>
      <c r="BO168" s="333" t="e">
        <f>SUMIFS(#REF!,#REF!,BO$2,#REF!,BO$3,#REF!,$L168,#REF!,BO$1)
+SUMIFS(#REF!,#REF!,BO$2,#REF!,BO$3,#REF!,$L168,#REF!,BO$1)
+SUMIFS(#REF!,#REF!,"Lấy",#REF!,BO$2,#REF!,BO$3,#REF!,BO$1,#REF!,$L168)</f>
        <v>#REF!</v>
      </c>
      <c r="BP168" s="333" t="e">
        <f>SUMIFS(#REF!,#REF!,BP$2,#REF!,BP$3,#REF!,$L168,#REF!,BP$1)
+SUMIFS(#REF!,#REF!,BP$2,#REF!,BP$3,#REF!,$L168,#REF!,BP$1)
+SUMIFS(#REF!,#REF!,"Lấy",#REF!,BP$2,#REF!,BP$3,#REF!,BP$1,#REF!,$L168)</f>
        <v>#REF!</v>
      </c>
      <c r="BQ168" s="333" t="e">
        <f>SUMIFS(#REF!,#REF!,BQ$2,#REF!,BQ$3,#REF!,$L168,#REF!,BQ$1)
+SUMIFS(#REF!,#REF!,BQ$2,#REF!,BQ$3,#REF!,$L168,#REF!,BQ$1)
+SUMIFS(#REF!,#REF!,"Lấy",#REF!,BQ$2,#REF!,BQ$3,#REF!,BQ$1,#REF!,$L168)</f>
        <v>#REF!</v>
      </c>
      <c r="BR168" s="333" t="e">
        <f>SUMIFS(#REF!,#REF!,BR$2,#REF!,BR$3,#REF!,$L168,#REF!,BR$1)
+SUMIFS(#REF!,#REF!,BR$2,#REF!,BR$3,#REF!,$L168,#REF!,BR$1)
+SUMIFS(#REF!,#REF!,"Lấy",#REF!,BR$2,#REF!,BR$3,#REF!,BR$1,#REF!,$L168)</f>
        <v>#REF!</v>
      </c>
      <c r="BS168" s="333" t="e">
        <f>SUMIFS(#REF!,#REF!,BS$2,#REF!,BS$3,#REF!,$L168,#REF!,BS$1)
+SUMIFS(#REF!,#REF!,BS$2,#REF!,BS$3,#REF!,$L168,#REF!,BS$1)
+SUMIFS(#REF!,#REF!,"Lấy",#REF!,BS$2,#REF!,BS$3,#REF!,BS$1,#REF!,$L168)</f>
        <v>#REF!</v>
      </c>
      <c r="BT168" s="334" t="e">
        <f t="shared" si="19"/>
        <v>#REF!</v>
      </c>
      <c r="BV168" s="331">
        <v>0</v>
      </c>
      <c r="BW168" s="331">
        <v>0</v>
      </c>
      <c r="BX168" s="331">
        <v>0</v>
      </c>
      <c r="BY168" s="331">
        <v>0</v>
      </c>
      <c r="BZ168" s="331">
        <v>0</v>
      </c>
      <c r="CA168" s="331">
        <v>0</v>
      </c>
      <c r="CB168" s="331">
        <v>0</v>
      </c>
      <c r="CC168" s="331">
        <v>0</v>
      </c>
      <c r="CD168" s="331">
        <v>0</v>
      </c>
      <c r="CE168" s="331">
        <v>0</v>
      </c>
      <c r="CF168" s="331">
        <v>0</v>
      </c>
      <c r="CG168" s="331">
        <v>0</v>
      </c>
      <c r="CH168" s="334">
        <f t="shared" si="20"/>
        <v>0</v>
      </c>
      <c r="CI168" s="377">
        <f t="shared" si="21"/>
        <v>0</v>
      </c>
      <c r="CJ168" s="331">
        <v>0</v>
      </c>
      <c r="CK168" s="331">
        <v>0</v>
      </c>
      <c r="CL168" s="331">
        <v>0</v>
      </c>
      <c r="CM168" s="331">
        <v>0</v>
      </c>
      <c r="CN168" s="331">
        <v>0</v>
      </c>
      <c r="CO168" s="333"/>
      <c r="CP168" s="333"/>
      <c r="CQ168" s="333"/>
      <c r="CR168" s="333"/>
      <c r="CS168" s="333"/>
      <c r="CT168" s="333"/>
      <c r="CU168" s="333"/>
      <c r="CV168" s="334">
        <f t="shared" si="22"/>
        <v>0</v>
      </c>
      <c r="CX168" s="1033"/>
    </row>
    <row r="169" spans="1:102" ht="27.6" x14ac:dyDescent="0.25">
      <c r="B169" s="172">
        <f>IF(C169=0,"",MAX($B$7:B168)+1)</f>
        <v>157</v>
      </c>
      <c r="C169" s="21">
        <v>6427005701</v>
      </c>
      <c r="D169" s="9" t="str">
        <f>_xlfn.XLOOKUP(C169,'COA_DTGroup_Update 20260428'!$C$410:$C$854,'COA_DTGroup_Update 20260428'!$A$410:$A$854,"")</f>
        <v>Vé bay, tàu, xe, taxi</v>
      </c>
      <c r="E169" s="9" t="s">
        <v>364</v>
      </c>
      <c r="F169" s="21" t="s">
        <v>939</v>
      </c>
      <c r="G169" s="171"/>
      <c r="H169" s="179">
        <f>VLOOKUP(C169,'COA_DTGroup_Update 20260428'!C:D,2,0)</f>
        <v>642</v>
      </c>
      <c r="I169" s="179">
        <v>87</v>
      </c>
      <c r="J169" s="198" t="s">
        <v>364</v>
      </c>
      <c r="K169" s="222" t="s">
        <v>226</v>
      </c>
      <c r="L169" s="1041" t="s">
        <v>455</v>
      </c>
      <c r="M169" s="1042" t="s">
        <v>2258</v>
      </c>
      <c r="N169" s="1039"/>
      <c r="O169" s="1039" t="s">
        <v>455</v>
      </c>
      <c r="P169" s="1" t="b">
        <v>1</v>
      </c>
      <c r="R169" s="333" t="e">
        <f>SUMIFS(#REF!,#REF!,R$2,#REF!,R$3,#REF!,$L169,#REF!,R$1)
+SUMIFS(#REF!,#REF!,R$2,#REF!,R$3,#REF!,$L169,#REF!,R$1)
+SUMIFS(#REF!,#REF!,"Lấy",#REF!,R$2,#REF!,R$3,#REF!,R$1,#REF!,$L169)</f>
        <v>#REF!</v>
      </c>
      <c r="S169" s="333" t="e">
        <f>SUMIFS(#REF!,#REF!,S$2,#REF!,S$3,#REF!,$L169,#REF!,S$1)
+SUMIFS(#REF!,#REF!,S$2,#REF!,S$3,#REF!,$L169,#REF!,S$1)
+SUMIFS(#REF!,#REF!,"Lấy",#REF!,S$2,#REF!,S$3,#REF!,S$1,#REF!,$L169)</f>
        <v>#REF!</v>
      </c>
      <c r="T169" s="333" t="e">
        <f>SUMIFS(#REF!,#REF!,T$2,#REF!,T$3,#REF!,$L169,#REF!,T$1)
+SUMIFS(#REF!,#REF!,T$2,#REF!,T$3,#REF!,$L169,#REF!,T$1)
+SUMIFS(#REF!,#REF!,"Lấy",#REF!,T$2,#REF!,T$3,#REF!,T$1,#REF!,$L169)</f>
        <v>#REF!</v>
      </c>
      <c r="U169" s="333" t="e">
        <f>SUMIFS(#REF!,#REF!,U$2,#REF!,U$3,#REF!,$L169,#REF!,U$1)
+SUMIFS(#REF!,#REF!,U$2,#REF!,U$3,#REF!,$L169,#REF!,U$1)
+SUMIFS(#REF!,#REF!,"Lấy",#REF!,U$2,#REF!,U$3,#REF!,U$1,#REF!,$L169)</f>
        <v>#REF!</v>
      </c>
      <c r="V169" s="333" t="e">
        <f>SUMIFS(#REF!,#REF!,V$2,#REF!,V$3,#REF!,$L169,#REF!,V$1)
+SUMIFS(#REF!,#REF!,V$2,#REF!,V$3,#REF!,$L169,#REF!,V$1)
+SUMIFS(#REF!,#REF!,"Lấy",#REF!,V$2,#REF!,V$3,#REF!,V$1,#REF!,$L169)</f>
        <v>#REF!</v>
      </c>
      <c r="W169" s="333" t="e">
        <f>SUMIFS(#REF!,#REF!,W$2,#REF!,W$3,#REF!,$L169,#REF!,W$1)
+SUMIFS(#REF!,#REF!,W$2,#REF!,W$3,#REF!,$L169,#REF!,W$1)
+SUMIFS(#REF!,#REF!,"Lấy",#REF!,W$2,#REF!,W$3,#REF!,W$1,#REF!,$L169)</f>
        <v>#REF!</v>
      </c>
      <c r="X169" s="333" t="e">
        <f>SUMIFS(#REF!,#REF!,X$2,#REF!,X$3,#REF!,$L169,#REF!,X$1)
+SUMIFS(#REF!,#REF!,X$2,#REF!,X$3,#REF!,$L169,#REF!,X$1)
+SUMIFS(#REF!,#REF!,"Lấy",#REF!,X$2,#REF!,X$3,#REF!,X$1,#REF!,$L169)</f>
        <v>#REF!</v>
      </c>
      <c r="Y169" s="333" t="e">
        <f>SUMIFS(#REF!,#REF!,Y$2,#REF!,Y$3,#REF!,$L169,#REF!,Y$1)
+SUMIFS(#REF!,#REF!,Y$2,#REF!,Y$3,#REF!,$L169,#REF!,Y$1)
+SUMIFS(#REF!,#REF!,"Lấy",#REF!,Y$2,#REF!,Y$3,#REF!,Y$1,#REF!,$L169)</f>
        <v>#REF!</v>
      </c>
      <c r="Z169" s="333" t="e">
        <f>SUMIFS(#REF!,#REF!,Z$2,#REF!,Z$3,#REF!,$L169,#REF!,Z$1)
+SUMIFS(#REF!,#REF!,Z$2,#REF!,Z$3,#REF!,$L169,#REF!,Z$1)
+SUMIFS(#REF!,#REF!,"Lấy",#REF!,Z$2,#REF!,Z$3,#REF!,Z$1,#REF!,$L169)</f>
        <v>#REF!</v>
      </c>
      <c r="AA169" s="333" t="e">
        <f>SUMIFS(#REF!,#REF!,AA$2,#REF!,AA$3,#REF!,$L169,#REF!,AA$1)
+SUMIFS(#REF!,#REF!,AA$2,#REF!,AA$3,#REF!,$L169,#REF!,AA$1)
+SUMIFS(#REF!,#REF!,"Lấy",#REF!,AA$2,#REF!,AA$3,#REF!,AA$1,#REF!,$L169)</f>
        <v>#REF!</v>
      </c>
      <c r="AB169" s="333" t="e">
        <f>SUMIFS(#REF!,#REF!,AB$2,#REF!,AB$3,#REF!,$L169,#REF!,AB$1)
+SUMIFS(#REF!,#REF!,AB$2,#REF!,AB$3,#REF!,$L169,#REF!,AB$1)
+SUMIFS(#REF!,#REF!,"Lấy",#REF!,AB$2,#REF!,AB$3,#REF!,AB$1,#REF!,$L169)</f>
        <v>#REF!</v>
      </c>
      <c r="AC169" s="333" t="e">
        <f>SUMIFS(#REF!,#REF!,AC$2,#REF!,AC$3,#REF!,$L169,#REF!,AC$1)
+SUMIFS(#REF!,#REF!,AC$2,#REF!,AC$3,#REF!,$L169,#REF!,AC$1)
+SUMIFS(#REF!,#REF!,"Lấy",#REF!,AC$2,#REF!,AC$3,#REF!,AC$1,#REF!,$L169)</f>
        <v>#REF!</v>
      </c>
      <c r="AD169" s="334" t="e">
        <f t="shared" si="16"/>
        <v>#REF!</v>
      </c>
      <c r="AF169" s="333" t="e">
        <f>SUMIFS(#REF!,#REF!,AF$2,#REF!,AF$3,#REF!,$L169,#REF!,AF$1)
+SUMIFS(#REF!,#REF!,AF$2,#REF!,AF$3,#REF!,$L169,#REF!,AF$1)
+SUMIFS(#REF!,#REF!,"Lấy",#REF!,AF$2,#REF!,AF$3,#REF!,AF$1,#REF!,$L169)</f>
        <v>#REF!</v>
      </c>
      <c r="AG169" s="333" t="e">
        <f>SUMIFS(#REF!,#REF!,AG$2,#REF!,AG$3,#REF!,$L169,#REF!,AG$1)
+SUMIFS(#REF!,#REF!,AG$2,#REF!,AG$3,#REF!,$L169,#REF!,AG$1)
+SUMIFS(#REF!,#REF!,"Lấy",#REF!,AG$2,#REF!,AG$3,#REF!,AG$1,#REF!,$L169)</f>
        <v>#REF!</v>
      </c>
      <c r="AH169" s="333" t="e">
        <f>SUMIFS(#REF!,#REF!,AH$2,#REF!,AH$3,#REF!,$L169,#REF!,AH$1)
+SUMIFS(#REF!,#REF!,AH$2,#REF!,AH$3,#REF!,$L169,#REF!,AH$1)
+SUMIFS(#REF!,#REF!,"Lấy",#REF!,AH$2,#REF!,AH$3,#REF!,AH$1,#REF!,$L169)</f>
        <v>#REF!</v>
      </c>
      <c r="AI169" s="333" t="e">
        <f>SUMIFS(#REF!,#REF!,AI$2,#REF!,AI$3,#REF!,$L169,#REF!,AI$1)
+SUMIFS(#REF!,#REF!,AI$2,#REF!,AI$3,#REF!,$L169,#REF!,AI$1)
+SUMIFS(#REF!,#REF!,"Lấy",#REF!,AI$2,#REF!,AI$3,#REF!,AI$1,#REF!,$L169)</f>
        <v>#REF!</v>
      </c>
      <c r="AJ169" s="333" t="e">
        <f>SUMIFS(#REF!,#REF!,AJ$2,#REF!,AJ$3,#REF!,$L169,#REF!,AJ$1)
+SUMIFS(#REF!,#REF!,AJ$2,#REF!,AJ$3,#REF!,$L169,#REF!,AJ$1)
+SUMIFS(#REF!,#REF!,"Lấy",#REF!,AJ$2,#REF!,AJ$3,#REF!,AJ$1,#REF!,$L169)</f>
        <v>#REF!</v>
      </c>
      <c r="AK169" s="333" t="e">
        <f>SUMIFS(#REF!,#REF!,AK$2,#REF!,AK$3,#REF!,$L169,#REF!,AK$1)
+SUMIFS(#REF!,#REF!,AK$2,#REF!,AK$3,#REF!,$L169,#REF!,AK$1)
+SUMIFS(#REF!,#REF!,"Lấy",#REF!,AK$2,#REF!,AK$3,#REF!,AK$1,#REF!,$L169)</f>
        <v>#REF!</v>
      </c>
      <c r="AL169" s="333" t="e">
        <f>SUMIFS(#REF!,#REF!,AL$2,#REF!,AL$3,#REF!,$L169,#REF!,AL$1)
+SUMIFS(#REF!,#REF!,AL$2,#REF!,AL$3,#REF!,$L169,#REF!,AL$1)
+SUMIFS(#REF!,#REF!,"Lấy",#REF!,AL$2,#REF!,AL$3,#REF!,AL$1,#REF!,$L169)</f>
        <v>#REF!</v>
      </c>
      <c r="AM169" s="333" t="e">
        <f>SUMIFS(#REF!,#REF!,AM$2,#REF!,AM$3,#REF!,$L169,#REF!,AM$1)
+SUMIFS(#REF!,#REF!,AM$2,#REF!,AM$3,#REF!,$L169,#REF!,AM$1)
+SUMIFS(#REF!,#REF!,"Lấy",#REF!,AM$2,#REF!,AM$3,#REF!,AM$1,#REF!,$L169)</f>
        <v>#REF!</v>
      </c>
      <c r="AN169" s="333" t="e">
        <f>SUMIFS(#REF!,#REF!,AN$2,#REF!,AN$3,#REF!,$L169,#REF!,AN$1)
+SUMIFS(#REF!,#REF!,AN$2,#REF!,AN$3,#REF!,$L169,#REF!,AN$1)
+SUMIFS(#REF!,#REF!,"Lấy",#REF!,AN$2,#REF!,AN$3,#REF!,AN$1,#REF!,$L169)</f>
        <v>#REF!</v>
      </c>
      <c r="AO169" s="333" t="e">
        <f>SUMIFS(#REF!,#REF!,AO$2,#REF!,AO$3,#REF!,$L169,#REF!,AO$1)
+SUMIFS(#REF!,#REF!,AO$2,#REF!,AO$3,#REF!,$L169,#REF!,AO$1)
+SUMIFS(#REF!,#REF!,"Lấy",#REF!,AO$2,#REF!,AO$3,#REF!,AO$1,#REF!,$L169)</f>
        <v>#REF!</v>
      </c>
      <c r="AP169" s="333" t="e">
        <f>SUMIFS(#REF!,#REF!,AP$2,#REF!,AP$3,#REF!,$L169,#REF!,AP$1)
+SUMIFS(#REF!,#REF!,AP$2,#REF!,AP$3,#REF!,$L169,#REF!,AP$1)
+SUMIFS(#REF!,#REF!,"Lấy",#REF!,AP$2,#REF!,AP$3,#REF!,AP$1,#REF!,$L169)</f>
        <v>#REF!</v>
      </c>
      <c r="AQ169" s="333" t="e">
        <f>SUMIFS(#REF!,#REF!,AQ$2,#REF!,AQ$3,#REF!,$L169,#REF!,AQ$1)
+SUMIFS(#REF!,#REF!,AQ$2,#REF!,AQ$3,#REF!,$L169,#REF!,AQ$1)
+SUMIFS(#REF!,#REF!,"Lấy",#REF!,AQ$2,#REF!,AQ$3,#REF!,AQ$1,#REF!,$L169)</f>
        <v>#REF!</v>
      </c>
      <c r="AR169" s="334" t="e">
        <f t="shared" si="17"/>
        <v>#REF!</v>
      </c>
      <c r="AT169" s="333" t="e">
        <f>SUMIFS(#REF!,#REF!,AT$2,#REF!,AT$3,#REF!,$L169,#REF!,AT$1)
+SUMIFS(#REF!,#REF!,AT$2,#REF!,AT$3,#REF!,$L169,#REF!,AT$1)
+SUMIFS(#REF!,#REF!,"Lấy",#REF!,AT$2,#REF!,AT$3,#REF!,AT$1,#REF!,$L169)</f>
        <v>#REF!</v>
      </c>
      <c r="AU169" s="333" t="e">
        <f>SUMIFS(#REF!,#REF!,AU$2,#REF!,AU$3,#REF!,$L169,#REF!,AU$1)
+SUMIFS(#REF!,#REF!,AU$2,#REF!,AU$3,#REF!,$L169,#REF!,AU$1)
+SUMIFS(#REF!,#REF!,"Lấy",#REF!,AU$2,#REF!,AU$3,#REF!,AU$1,#REF!,$L169)</f>
        <v>#REF!</v>
      </c>
      <c r="AV169" s="333" t="e">
        <f>SUMIFS(#REF!,#REF!,AV$2,#REF!,AV$3,#REF!,$L169,#REF!,AV$1)
+SUMIFS(#REF!,#REF!,AV$2,#REF!,AV$3,#REF!,$L169,#REF!,AV$1)
+SUMIFS(#REF!,#REF!,"Lấy",#REF!,AV$2,#REF!,AV$3,#REF!,AV$1,#REF!,$L169)</f>
        <v>#REF!</v>
      </c>
      <c r="AW169" s="333" t="e">
        <f>SUMIFS(#REF!,#REF!,AW$2,#REF!,AW$3,#REF!,$L169,#REF!,AW$1)
+SUMIFS(#REF!,#REF!,AW$2,#REF!,AW$3,#REF!,$L169,#REF!,AW$1)
+SUMIFS(#REF!,#REF!,"Lấy",#REF!,AW$2,#REF!,AW$3,#REF!,AW$1,#REF!,$L169)</f>
        <v>#REF!</v>
      </c>
      <c r="AX169" s="333" t="e">
        <f>SUMIFS(#REF!,#REF!,AX$2,#REF!,AX$3,#REF!,$L169,#REF!,AX$1)
+SUMIFS(#REF!,#REF!,AX$2,#REF!,AX$3,#REF!,$L169,#REF!,AX$1)
+SUMIFS(#REF!,#REF!,"Lấy",#REF!,AX$2,#REF!,AX$3,#REF!,AX$1,#REF!,$L169)</f>
        <v>#REF!</v>
      </c>
      <c r="AY169" s="333" t="e">
        <f>SUMIFS(#REF!,#REF!,AY$2,#REF!,AY$3,#REF!,$L169,#REF!,AY$1)
+SUMIFS(#REF!,#REF!,AY$2,#REF!,AY$3,#REF!,$L169,#REF!,AY$1)
+SUMIFS(#REF!,#REF!,"Lấy",#REF!,AY$2,#REF!,AY$3,#REF!,AY$1,#REF!,$L169)</f>
        <v>#REF!</v>
      </c>
      <c r="AZ169" s="333" t="e">
        <f>SUMIFS(#REF!,#REF!,AZ$2,#REF!,AZ$3,#REF!,$L169,#REF!,AZ$1)
+SUMIFS(#REF!,#REF!,AZ$2,#REF!,AZ$3,#REF!,$L169,#REF!,AZ$1)
+SUMIFS(#REF!,#REF!,"Lấy",#REF!,AZ$2,#REF!,AZ$3,#REF!,AZ$1,#REF!,$L169)</f>
        <v>#REF!</v>
      </c>
      <c r="BA169" s="333" t="e">
        <f>SUMIFS(#REF!,#REF!,BA$2,#REF!,BA$3,#REF!,$L169,#REF!,BA$1)
+SUMIFS(#REF!,#REF!,BA$2,#REF!,BA$3,#REF!,$L169,#REF!,BA$1)
+SUMIFS(#REF!,#REF!,"Lấy",#REF!,BA$2,#REF!,BA$3,#REF!,BA$1,#REF!,$L169)</f>
        <v>#REF!</v>
      </c>
      <c r="BB169" s="333" t="e">
        <f>SUMIFS(#REF!,#REF!,BB$2,#REF!,BB$3,#REF!,$L169,#REF!,BB$1)
+SUMIFS(#REF!,#REF!,BB$2,#REF!,BB$3,#REF!,$L169,#REF!,BB$1)
+SUMIFS(#REF!,#REF!,"Lấy",#REF!,BB$2,#REF!,BB$3,#REF!,BB$1,#REF!,$L169)</f>
        <v>#REF!</v>
      </c>
      <c r="BC169" s="333" t="e">
        <f>SUMIFS(#REF!,#REF!,BC$2,#REF!,BC$3,#REF!,$L169,#REF!,BC$1)
+SUMIFS(#REF!,#REF!,BC$2,#REF!,BC$3,#REF!,$L169,#REF!,BC$1)
+SUMIFS(#REF!,#REF!,"Lấy",#REF!,BC$2,#REF!,BC$3,#REF!,BC$1,#REF!,$L169)</f>
        <v>#REF!</v>
      </c>
      <c r="BD169" s="333" t="e">
        <f>SUMIFS(#REF!,#REF!,BD$2,#REF!,BD$3,#REF!,$L169,#REF!,BD$1)
+SUMIFS(#REF!,#REF!,BD$2,#REF!,BD$3,#REF!,$L169,#REF!,BD$1)
+SUMIFS(#REF!,#REF!,"Lấy",#REF!,BD$2,#REF!,BD$3,#REF!,BD$1,#REF!,$L169)</f>
        <v>#REF!</v>
      </c>
      <c r="BE169" s="333" t="e">
        <f>SUMIFS(#REF!,#REF!,BE$2,#REF!,BE$3,#REF!,$L169,#REF!,BE$1)
+SUMIFS(#REF!,#REF!,BE$2,#REF!,BE$3,#REF!,$L169,#REF!,BE$1)
+SUMIFS(#REF!,#REF!,"Lấy",#REF!,BE$2,#REF!,BE$3,#REF!,BE$1,#REF!,$L169)</f>
        <v>#REF!</v>
      </c>
      <c r="BF169" s="334" t="e">
        <f t="shared" si="18"/>
        <v>#REF!</v>
      </c>
      <c r="BH169" s="333" t="e">
        <f>SUMIFS(#REF!,#REF!,BH$2,#REF!,BH$3,#REF!,$L169,#REF!,BH$1)
+SUMIFS(#REF!,#REF!,BH$2,#REF!,BH$3,#REF!,$L169,#REF!,BH$1)
+SUMIFS(#REF!,#REF!,"Lấy",#REF!,BH$2,#REF!,BH$3,#REF!,BH$1,#REF!,$L169)</f>
        <v>#REF!</v>
      </c>
      <c r="BI169" s="333" t="e">
        <f>SUMIFS(#REF!,#REF!,BI$2,#REF!,BI$3,#REF!,$L169,#REF!,BI$1)
+SUMIFS(#REF!,#REF!,BI$2,#REF!,BI$3,#REF!,$L169,#REF!,BI$1)
+SUMIFS(#REF!,#REF!,"Lấy",#REF!,BI$2,#REF!,BI$3,#REF!,BI$1,#REF!,$L169)</f>
        <v>#REF!</v>
      </c>
      <c r="BJ169" s="333" t="e">
        <f>SUMIFS(#REF!,#REF!,BJ$2,#REF!,BJ$3,#REF!,$L169,#REF!,BJ$1)
+SUMIFS(#REF!,#REF!,BJ$2,#REF!,BJ$3,#REF!,$L169,#REF!,BJ$1)
+SUMIFS(#REF!,#REF!,"Lấy",#REF!,BJ$2,#REF!,BJ$3,#REF!,BJ$1,#REF!,$L169)</f>
        <v>#REF!</v>
      </c>
      <c r="BK169" s="333" t="e">
        <f>SUMIFS(#REF!,#REF!,BK$2,#REF!,BK$3,#REF!,$L169,#REF!,BK$1)
+SUMIFS(#REF!,#REF!,BK$2,#REF!,BK$3,#REF!,$L169,#REF!,BK$1)
+SUMIFS(#REF!,#REF!,"Lấy",#REF!,BK$2,#REF!,BK$3,#REF!,BK$1,#REF!,$L169)</f>
        <v>#REF!</v>
      </c>
      <c r="BL169" s="333" t="e">
        <f>SUMIFS(#REF!,#REF!,BL$2,#REF!,BL$3,#REF!,$L169,#REF!,BL$1)
+SUMIFS(#REF!,#REF!,BL$2,#REF!,BL$3,#REF!,$L169,#REF!,BL$1)
+SUMIFS(#REF!,#REF!,"Lấy",#REF!,BL$2,#REF!,BL$3,#REF!,BL$1,#REF!,$L169)</f>
        <v>#REF!</v>
      </c>
      <c r="BM169" s="333" t="e">
        <f>SUMIFS(#REF!,#REF!,BM$2,#REF!,BM$3,#REF!,$L169,#REF!,BM$1)
+SUMIFS(#REF!,#REF!,BM$2,#REF!,BM$3,#REF!,$L169,#REF!,BM$1)
+SUMIFS(#REF!,#REF!,"Lấy",#REF!,BM$2,#REF!,BM$3,#REF!,BM$1,#REF!,$L169)</f>
        <v>#REF!</v>
      </c>
      <c r="BN169" s="333" t="e">
        <f>SUMIFS(#REF!,#REF!,BN$2,#REF!,BN$3,#REF!,$L169,#REF!,BN$1)
+SUMIFS(#REF!,#REF!,BN$2,#REF!,BN$3,#REF!,$L169,#REF!,BN$1)
+SUMIFS(#REF!,#REF!,"Lấy",#REF!,BN$2,#REF!,BN$3,#REF!,BN$1,#REF!,$L169)</f>
        <v>#REF!</v>
      </c>
      <c r="BO169" s="333" t="e">
        <f>SUMIFS(#REF!,#REF!,BO$2,#REF!,BO$3,#REF!,$L169,#REF!,BO$1)
+SUMIFS(#REF!,#REF!,BO$2,#REF!,BO$3,#REF!,$L169,#REF!,BO$1)
+SUMIFS(#REF!,#REF!,"Lấy",#REF!,BO$2,#REF!,BO$3,#REF!,BO$1,#REF!,$L169)</f>
        <v>#REF!</v>
      </c>
      <c r="BP169" s="333" t="e">
        <f>SUMIFS(#REF!,#REF!,BP$2,#REF!,BP$3,#REF!,$L169,#REF!,BP$1)
+SUMIFS(#REF!,#REF!,BP$2,#REF!,BP$3,#REF!,$L169,#REF!,BP$1)
+SUMIFS(#REF!,#REF!,"Lấy",#REF!,BP$2,#REF!,BP$3,#REF!,BP$1,#REF!,$L169)</f>
        <v>#REF!</v>
      </c>
      <c r="BQ169" s="333" t="e">
        <f>SUMIFS(#REF!,#REF!,BQ$2,#REF!,BQ$3,#REF!,$L169,#REF!,BQ$1)
+SUMIFS(#REF!,#REF!,BQ$2,#REF!,BQ$3,#REF!,$L169,#REF!,BQ$1)
+SUMIFS(#REF!,#REF!,"Lấy",#REF!,BQ$2,#REF!,BQ$3,#REF!,BQ$1,#REF!,$L169)</f>
        <v>#REF!</v>
      </c>
      <c r="BR169" s="333" t="e">
        <f>SUMIFS(#REF!,#REF!,BR$2,#REF!,BR$3,#REF!,$L169,#REF!,BR$1)
+SUMIFS(#REF!,#REF!,BR$2,#REF!,BR$3,#REF!,$L169,#REF!,BR$1)
+SUMIFS(#REF!,#REF!,"Lấy",#REF!,BR$2,#REF!,BR$3,#REF!,BR$1,#REF!,$L169)</f>
        <v>#REF!</v>
      </c>
      <c r="BS169" s="333" t="e">
        <f>SUMIFS(#REF!,#REF!,BS$2,#REF!,BS$3,#REF!,$L169,#REF!,BS$1)
+SUMIFS(#REF!,#REF!,BS$2,#REF!,BS$3,#REF!,$L169,#REF!,BS$1)
+SUMIFS(#REF!,#REF!,"Lấy",#REF!,BS$2,#REF!,BS$3,#REF!,BS$1,#REF!,$L169)</f>
        <v>#REF!</v>
      </c>
      <c r="BT169" s="334" t="e">
        <f t="shared" si="19"/>
        <v>#REF!</v>
      </c>
      <c r="BV169" s="331">
        <v>0</v>
      </c>
      <c r="BW169" s="331">
        <v>0</v>
      </c>
      <c r="BX169" s="331">
        <v>0</v>
      </c>
      <c r="BY169" s="331">
        <v>0</v>
      </c>
      <c r="BZ169" s="331">
        <v>0</v>
      </c>
      <c r="CA169" s="331">
        <v>0</v>
      </c>
      <c r="CB169" s="331">
        <v>0</v>
      </c>
      <c r="CC169" s="331">
        <v>0</v>
      </c>
      <c r="CD169" s="331">
        <v>0</v>
      </c>
      <c r="CE169" s="331">
        <v>0</v>
      </c>
      <c r="CF169" s="331">
        <v>0</v>
      </c>
      <c r="CG169" s="331">
        <v>0</v>
      </c>
      <c r="CH169" s="334">
        <f t="shared" si="20"/>
        <v>0</v>
      </c>
      <c r="CI169" s="377">
        <f t="shared" si="21"/>
        <v>0</v>
      </c>
      <c r="CJ169" s="331">
        <v>0</v>
      </c>
      <c r="CK169" s="331">
        <v>0</v>
      </c>
      <c r="CL169" s="331">
        <v>0</v>
      </c>
      <c r="CM169" s="331">
        <v>0</v>
      </c>
      <c r="CN169" s="331">
        <v>0</v>
      </c>
      <c r="CO169" s="333"/>
      <c r="CP169" s="333"/>
      <c r="CQ169" s="333"/>
      <c r="CR169" s="333"/>
      <c r="CS169" s="333"/>
      <c r="CT169" s="333"/>
      <c r="CU169" s="333"/>
      <c r="CV169" s="334">
        <f t="shared" si="22"/>
        <v>0</v>
      </c>
      <c r="CX169" s="1033"/>
    </row>
    <row r="170" spans="1:102" s="3" customFormat="1" ht="41.4" x14ac:dyDescent="0.25">
      <c r="A170" s="191"/>
      <c r="B170" s="212">
        <f>IF(C170=0,"",MAX($B$7:B169)+1)</f>
        <v>158</v>
      </c>
      <c r="C170" s="204">
        <v>6278005703</v>
      </c>
      <c r="D170" s="205" t="str">
        <f>_xlfn.XLOOKUP(C170,'COA_DTGroup_Update 20260428'!$C$410:$C$854,'COA_DTGroup_Update 20260428'!$A$410:$A$854,"")</f>
        <v>Chi phí ăn uống</v>
      </c>
      <c r="E170" s="205"/>
      <c r="F170" s="204" t="s">
        <v>940</v>
      </c>
      <c r="G170" s="205" t="s">
        <v>941</v>
      </c>
      <c r="H170" s="200">
        <f>VLOOKUP(C170,'COA_DTGroup_Update 20260428'!C:D,2,0)</f>
        <v>627</v>
      </c>
      <c r="I170" s="200">
        <v>88</v>
      </c>
      <c r="J170" s="201" t="s">
        <v>365</v>
      </c>
      <c r="K170" s="223" t="s">
        <v>226</v>
      </c>
      <c r="L170" s="286" t="s">
        <v>576</v>
      </c>
      <c r="M170" s="289" t="s">
        <v>2283</v>
      </c>
      <c r="N170" s="284"/>
      <c r="O170" s="284" t="s">
        <v>576</v>
      </c>
      <c r="P170" s="1" t="b">
        <v>1</v>
      </c>
      <c r="R170" s="335" t="e">
        <f>SUMIFS(#REF!,#REF!,R$2,#REF!,R$3,#REF!,$L170,#REF!,R$1)
+SUMIFS(#REF!,#REF!,R$2,#REF!,R$3,#REF!,$L170,#REF!,R$1)
+SUMIFS(#REF!,#REF!,"Lấy",#REF!,R$2,#REF!,R$3,#REF!,R$1,#REF!,$L170)</f>
        <v>#REF!</v>
      </c>
      <c r="S170" s="335" t="e">
        <f>SUMIFS(#REF!,#REF!,S$2,#REF!,S$3,#REF!,$L170,#REF!,S$1)
+SUMIFS(#REF!,#REF!,S$2,#REF!,S$3,#REF!,$L170,#REF!,S$1)
+SUMIFS(#REF!,#REF!,"Lấy",#REF!,S$2,#REF!,S$3,#REF!,S$1,#REF!,$L170)</f>
        <v>#REF!</v>
      </c>
      <c r="T170" s="335" t="e">
        <f>SUMIFS(#REF!,#REF!,T$2,#REF!,T$3,#REF!,$L170,#REF!,T$1)
+SUMIFS(#REF!,#REF!,T$2,#REF!,T$3,#REF!,$L170,#REF!,T$1)
+SUMIFS(#REF!,#REF!,"Lấy",#REF!,T$2,#REF!,T$3,#REF!,T$1,#REF!,$L170)</f>
        <v>#REF!</v>
      </c>
      <c r="U170" s="335" t="e">
        <f>SUMIFS(#REF!,#REF!,U$2,#REF!,U$3,#REF!,$L170,#REF!,U$1)
+SUMIFS(#REF!,#REF!,U$2,#REF!,U$3,#REF!,$L170,#REF!,U$1)
+SUMIFS(#REF!,#REF!,"Lấy",#REF!,U$2,#REF!,U$3,#REF!,U$1,#REF!,$L170)</f>
        <v>#REF!</v>
      </c>
      <c r="V170" s="335" t="e">
        <f>SUMIFS(#REF!,#REF!,V$2,#REF!,V$3,#REF!,$L170,#REF!,V$1)
+SUMIFS(#REF!,#REF!,V$2,#REF!,V$3,#REF!,$L170,#REF!,V$1)
+SUMIFS(#REF!,#REF!,"Lấy",#REF!,V$2,#REF!,V$3,#REF!,V$1,#REF!,$L170)</f>
        <v>#REF!</v>
      </c>
      <c r="W170" s="335" t="e">
        <f>SUMIFS(#REF!,#REF!,W$2,#REF!,W$3,#REF!,$L170,#REF!,W$1)
+SUMIFS(#REF!,#REF!,W$2,#REF!,W$3,#REF!,$L170,#REF!,W$1)
+SUMIFS(#REF!,#REF!,"Lấy",#REF!,W$2,#REF!,W$3,#REF!,W$1,#REF!,$L170)</f>
        <v>#REF!</v>
      </c>
      <c r="X170" s="335" t="e">
        <f>SUMIFS(#REF!,#REF!,X$2,#REF!,X$3,#REF!,$L170,#REF!,X$1)
+SUMIFS(#REF!,#REF!,X$2,#REF!,X$3,#REF!,$L170,#REF!,X$1)
+SUMIFS(#REF!,#REF!,"Lấy",#REF!,X$2,#REF!,X$3,#REF!,X$1,#REF!,$L170)</f>
        <v>#REF!</v>
      </c>
      <c r="Y170" s="335" t="e">
        <f>SUMIFS(#REF!,#REF!,Y$2,#REF!,Y$3,#REF!,$L170,#REF!,Y$1)
+SUMIFS(#REF!,#REF!,Y$2,#REF!,Y$3,#REF!,$L170,#REF!,Y$1)
+SUMIFS(#REF!,#REF!,"Lấy",#REF!,Y$2,#REF!,Y$3,#REF!,Y$1,#REF!,$L170)</f>
        <v>#REF!</v>
      </c>
      <c r="Z170" s="335" t="e">
        <f>SUMIFS(#REF!,#REF!,Z$2,#REF!,Z$3,#REF!,$L170,#REF!,Z$1)
+SUMIFS(#REF!,#REF!,Z$2,#REF!,Z$3,#REF!,$L170,#REF!,Z$1)
+SUMIFS(#REF!,#REF!,"Lấy",#REF!,Z$2,#REF!,Z$3,#REF!,Z$1,#REF!,$L170)</f>
        <v>#REF!</v>
      </c>
      <c r="AA170" s="335" t="e">
        <f>SUMIFS(#REF!,#REF!,AA$2,#REF!,AA$3,#REF!,$L170,#REF!,AA$1)
+SUMIFS(#REF!,#REF!,AA$2,#REF!,AA$3,#REF!,$L170,#REF!,AA$1)
+SUMIFS(#REF!,#REF!,"Lấy",#REF!,AA$2,#REF!,AA$3,#REF!,AA$1,#REF!,$L170)</f>
        <v>#REF!</v>
      </c>
      <c r="AB170" s="335" t="e">
        <f>SUMIFS(#REF!,#REF!,AB$2,#REF!,AB$3,#REF!,$L170,#REF!,AB$1)
+SUMIFS(#REF!,#REF!,AB$2,#REF!,AB$3,#REF!,$L170,#REF!,AB$1)
+SUMIFS(#REF!,#REF!,"Lấy",#REF!,AB$2,#REF!,AB$3,#REF!,AB$1,#REF!,$L170)</f>
        <v>#REF!</v>
      </c>
      <c r="AC170" s="335" t="e">
        <f>SUMIFS(#REF!,#REF!,AC$2,#REF!,AC$3,#REF!,$L170,#REF!,AC$1)
+SUMIFS(#REF!,#REF!,AC$2,#REF!,AC$3,#REF!,$L170,#REF!,AC$1)
+SUMIFS(#REF!,#REF!,"Lấy",#REF!,AC$2,#REF!,AC$3,#REF!,AC$1,#REF!,$L170)</f>
        <v>#REF!</v>
      </c>
      <c r="AD170" s="336" t="e">
        <f t="shared" si="16"/>
        <v>#REF!</v>
      </c>
      <c r="AF170" s="335" t="e">
        <f>SUMIFS(#REF!,#REF!,AF$2,#REF!,AF$3,#REF!,$L170,#REF!,AF$1)
+SUMIFS(#REF!,#REF!,AF$2,#REF!,AF$3,#REF!,$L170,#REF!,AF$1)
+SUMIFS(#REF!,#REF!,"Lấy",#REF!,AF$2,#REF!,AF$3,#REF!,AF$1,#REF!,$L170)</f>
        <v>#REF!</v>
      </c>
      <c r="AG170" s="335" t="e">
        <f>SUMIFS(#REF!,#REF!,AG$2,#REF!,AG$3,#REF!,$L170,#REF!,AG$1)
+SUMIFS(#REF!,#REF!,AG$2,#REF!,AG$3,#REF!,$L170,#REF!,AG$1)
+SUMIFS(#REF!,#REF!,"Lấy",#REF!,AG$2,#REF!,AG$3,#REF!,AG$1,#REF!,$L170)</f>
        <v>#REF!</v>
      </c>
      <c r="AH170" s="335" t="e">
        <f>SUMIFS(#REF!,#REF!,AH$2,#REF!,AH$3,#REF!,$L170,#REF!,AH$1)
+SUMIFS(#REF!,#REF!,AH$2,#REF!,AH$3,#REF!,$L170,#REF!,AH$1)
+SUMIFS(#REF!,#REF!,"Lấy",#REF!,AH$2,#REF!,AH$3,#REF!,AH$1,#REF!,$L170)</f>
        <v>#REF!</v>
      </c>
      <c r="AI170" s="335" t="e">
        <f>SUMIFS(#REF!,#REF!,AI$2,#REF!,AI$3,#REF!,$L170,#REF!,AI$1)
+SUMIFS(#REF!,#REF!,AI$2,#REF!,AI$3,#REF!,$L170,#REF!,AI$1)
+SUMIFS(#REF!,#REF!,"Lấy",#REF!,AI$2,#REF!,AI$3,#REF!,AI$1,#REF!,$L170)</f>
        <v>#REF!</v>
      </c>
      <c r="AJ170" s="335" t="e">
        <f>SUMIFS(#REF!,#REF!,AJ$2,#REF!,AJ$3,#REF!,$L170,#REF!,AJ$1)
+SUMIFS(#REF!,#REF!,AJ$2,#REF!,AJ$3,#REF!,$L170,#REF!,AJ$1)
+SUMIFS(#REF!,#REF!,"Lấy",#REF!,AJ$2,#REF!,AJ$3,#REF!,AJ$1,#REF!,$L170)</f>
        <v>#REF!</v>
      </c>
      <c r="AK170" s="335" t="e">
        <f>SUMIFS(#REF!,#REF!,AK$2,#REF!,AK$3,#REF!,$L170,#REF!,AK$1)
+SUMIFS(#REF!,#REF!,AK$2,#REF!,AK$3,#REF!,$L170,#REF!,AK$1)
+SUMIFS(#REF!,#REF!,"Lấy",#REF!,AK$2,#REF!,AK$3,#REF!,AK$1,#REF!,$L170)</f>
        <v>#REF!</v>
      </c>
      <c r="AL170" s="335" t="e">
        <f>SUMIFS(#REF!,#REF!,AL$2,#REF!,AL$3,#REF!,$L170,#REF!,AL$1)
+SUMIFS(#REF!,#REF!,AL$2,#REF!,AL$3,#REF!,$L170,#REF!,AL$1)
+SUMIFS(#REF!,#REF!,"Lấy",#REF!,AL$2,#REF!,AL$3,#REF!,AL$1,#REF!,$L170)</f>
        <v>#REF!</v>
      </c>
      <c r="AM170" s="335" t="e">
        <f>SUMIFS(#REF!,#REF!,AM$2,#REF!,AM$3,#REF!,$L170,#REF!,AM$1)
+SUMIFS(#REF!,#REF!,AM$2,#REF!,AM$3,#REF!,$L170,#REF!,AM$1)
+SUMIFS(#REF!,#REF!,"Lấy",#REF!,AM$2,#REF!,AM$3,#REF!,AM$1,#REF!,$L170)</f>
        <v>#REF!</v>
      </c>
      <c r="AN170" s="335" t="e">
        <f>SUMIFS(#REF!,#REF!,AN$2,#REF!,AN$3,#REF!,$L170,#REF!,AN$1)
+SUMIFS(#REF!,#REF!,AN$2,#REF!,AN$3,#REF!,$L170,#REF!,AN$1)
+SUMIFS(#REF!,#REF!,"Lấy",#REF!,AN$2,#REF!,AN$3,#REF!,AN$1,#REF!,$L170)</f>
        <v>#REF!</v>
      </c>
      <c r="AO170" s="335" t="e">
        <f>SUMIFS(#REF!,#REF!,AO$2,#REF!,AO$3,#REF!,$L170,#REF!,AO$1)
+SUMIFS(#REF!,#REF!,AO$2,#REF!,AO$3,#REF!,$L170,#REF!,AO$1)
+SUMIFS(#REF!,#REF!,"Lấy",#REF!,AO$2,#REF!,AO$3,#REF!,AO$1,#REF!,$L170)</f>
        <v>#REF!</v>
      </c>
      <c r="AP170" s="335" t="e">
        <f>SUMIFS(#REF!,#REF!,AP$2,#REF!,AP$3,#REF!,$L170,#REF!,AP$1)
+SUMIFS(#REF!,#REF!,AP$2,#REF!,AP$3,#REF!,$L170,#REF!,AP$1)
+SUMIFS(#REF!,#REF!,"Lấy",#REF!,AP$2,#REF!,AP$3,#REF!,AP$1,#REF!,$L170)</f>
        <v>#REF!</v>
      </c>
      <c r="AQ170" s="335" t="e">
        <f>SUMIFS(#REF!,#REF!,AQ$2,#REF!,AQ$3,#REF!,$L170,#REF!,AQ$1)
+SUMIFS(#REF!,#REF!,AQ$2,#REF!,AQ$3,#REF!,$L170,#REF!,AQ$1)
+SUMIFS(#REF!,#REF!,"Lấy",#REF!,AQ$2,#REF!,AQ$3,#REF!,AQ$1,#REF!,$L170)</f>
        <v>#REF!</v>
      </c>
      <c r="AR170" s="336" t="e">
        <f t="shared" si="17"/>
        <v>#REF!</v>
      </c>
      <c r="AT170" s="335" t="e">
        <f>SUMIFS(#REF!,#REF!,AT$2,#REF!,AT$3,#REF!,$L170,#REF!,AT$1)
+SUMIFS(#REF!,#REF!,AT$2,#REF!,AT$3,#REF!,$L170,#REF!,AT$1)
+SUMIFS(#REF!,#REF!,"Lấy",#REF!,AT$2,#REF!,AT$3,#REF!,AT$1,#REF!,$L170)</f>
        <v>#REF!</v>
      </c>
      <c r="AU170" s="335" t="e">
        <f>SUMIFS(#REF!,#REF!,AU$2,#REF!,AU$3,#REF!,$L170,#REF!,AU$1)
+SUMIFS(#REF!,#REF!,AU$2,#REF!,AU$3,#REF!,$L170,#REF!,AU$1)
+SUMIFS(#REF!,#REF!,"Lấy",#REF!,AU$2,#REF!,AU$3,#REF!,AU$1,#REF!,$L170)</f>
        <v>#REF!</v>
      </c>
      <c r="AV170" s="335" t="e">
        <f>SUMIFS(#REF!,#REF!,AV$2,#REF!,AV$3,#REF!,$L170,#REF!,AV$1)
+SUMIFS(#REF!,#REF!,AV$2,#REF!,AV$3,#REF!,$L170,#REF!,AV$1)
+SUMIFS(#REF!,#REF!,"Lấy",#REF!,AV$2,#REF!,AV$3,#REF!,AV$1,#REF!,$L170)</f>
        <v>#REF!</v>
      </c>
      <c r="AW170" s="335" t="e">
        <f>SUMIFS(#REF!,#REF!,AW$2,#REF!,AW$3,#REF!,$L170,#REF!,AW$1)
+SUMIFS(#REF!,#REF!,AW$2,#REF!,AW$3,#REF!,$L170,#REF!,AW$1)
+SUMIFS(#REF!,#REF!,"Lấy",#REF!,AW$2,#REF!,AW$3,#REF!,AW$1,#REF!,$L170)</f>
        <v>#REF!</v>
      </c>
      <c r="AX170" s="335" t="e">
        <f>SUMIFS(#REF!,#REF!,AX$2,#REF!,AX$3,#REF!,$L170,#REF!,AX$1)
+SUMIFS(#REF!,#REF!,AX$2,#REF!,AX$3,#REF!,$L170,#REF!,AX$1)
+SUMIFS(#REF!,#REF!,"Lấy",#REF!,AX$2,#REF!,AX$3,#REF!,AX$1,#REF!,$L170)</f>
        <v>#REF!</v>
      </c>
      <c r="AY170" s="335" t="e">
        <f>SUMIFS(#REF!,#REF!,AY$2,#REF!,AY$3,#REF!,$L170,#REF!,AY$1)
+SUMIFS(#REF!,#REF!,AY$2,#REF!,AY$3,#REF!,$L170,#REF!,AY$1)
+SUMIFS(#REF!,#REF!,"Lấy",#REF!,AY$2,#REF!,AY$3,#REF!,AY$1,#REF!,$L170)</f>
        <v>#REF!</v>
      </c>
      <c r="AZ170" s="335" t="e">
        <f>SUMIFS(#REF!,#REF!,AZ$2,#REF!,AZ$3,#REF!,$L170,#REF!,AZ$1)
+SUMIFS(#REF!,#REF!,AZ$2,#REF!,AZ$3,#REF!,$L170,#REF!,AZ$1)
+SUMIFS(#REF!,#REF!,"Lấy",#REF!,AZ$2,#REF!,AZ$3,#REF!,AZ$1,#REF!,$L170)</f>
        <v>#REF!</v>
      </c>
      <c r="BA170" s="335" t="e">
        <f>SUMIFS(#REF!,#REF!,BA$2,#REF!,BA$3,#REF!,$L170,#REF!,BA$1)
+SUMIFS(#REF!,#REF!,BA$2,#REF!,BA$3,#REF!,$L170,#REF!,BA$1)
+SUMIFS(#REF!,#REF!,"Lấy",#REF!,BA$2,#REF!,BA$3,#REF!,BA$1,#REF!,$L170)</f>
        <v>#REF!</v>
      </c>
      <c r="BB170" s="335" t="e">
        <f>SUMIFS(#REF!,#REF!,BB$2,#REF!,BB$3,#REF!,$L170,#REF!,BB$1)
+SUMIFS(#REF!,#REF!,BB$2,#REF!,BB$3,#REF!,$L170,#REF!,BB$1)
+SUMIFS(#REF!,#REF!,"Lấy",#REF!,BB$2,#REF!,BB$3,#REF!,BB$1,#REF!,$L170)</f>
        <v>#REF!</v>
      </c>
      <c r="BC170" s="335" t="e">
        <f>SUMIFS(#REF!,#REF!,BC$2,#REF!,BC$3,#REF!,$L170,#REF!,BC$1)
+SUMIFS(#REF!,#REF!,BC$2,#REF!,BC$3,#REF!,$L170,#REF!,BC$1)
+SUMIFS(#REF!,#REF!,"Lấy",#REF!,BC$2,#REF!,BC$3,#REF!,BC$1,#REF!,$L170)</f>
        <v>#REF!</v>
      </c>
      <c r="BD170" s="335" t="e">
        <f>SUMIFS(#REF!,#REF!,BD$2,#REF!,BD$3,#REF!,$L170,#REF!,BD$1)
+SUMIFS(#REF!,#REF!,BD$2,#REF!,BD$3,#REF!,$L170,#REF!,BD$1)
+SUMIFS(#REF!,#REF!,"Lấy",#REF!,BD$2,#REF!,BD$3,#REF!,BD$1,#REF!,$L170)</f>
        <v>#REF!</v>
      </c>
      <c r="BE170" s="335" t="e">
        <f>SUMIFS(#REF!,#REF!,BE$2,#REF!,BE$3,#REF!,$L170,#REF!,BE$1)
+SUMIFS(#REF!,#REF!,BE$2,#REF!,BE$3,#REF!,$L170,#REF!,BE$1)
+SUMIFS(#REF!,#REF!,"Lấy",#REF!,BE$2,#REF!,BE$3,#REF!,BE$1,#REF!,$L170)</f>
        <v>#REF!</v>
      </c>
      <c r="BF170" s="336" t="e">
        <f t="shared" si="18"/>
        <v>#REF!</v>
      </c>
      <c r="BH170" s="335" t="e">
        <f>SUMIFS(#REF!,#REF!,BH$2,#REF!,BH$3,#REF!,$L170,#REF!,BH$1)
+SUMIFS(#REF!,#REF!,BH$2,#REF!,BH$3,#REF!,$L170,#REF!,BH$1)
+SUMIFS(#REF!,#REF!,"Lấy",#REF!,BH$2,#REF!,BH$3,#REF!,BH$1,#REF!,$L170)</f>
        <v>#REF!</v>
      </c>
      <c r="BI170" s="335" t="e">
        <f>SUMIFS(#REF!,#REF!,BI$2,#REF!,BI$3,#REF!,$L170,#REF!,BI$1)
+SUMIFS(#REF!,#REF!,BI$2,#REF!,BI$3,#REF!,$L170,#REF!,BI$1)
+SUMIFS(#REF!,#REF!,"Lấy",#REF!,BI$2,#REF!,BI$3,#REF!,BI$1,#REF!,$L170)</f>
        <v>#REF!</v>
      </c>
      <c r="BJ170" s="335" t="e">
        <f>SUMIFS(#REF!,#REF!,BJ$2,#REF!,BJ$3,#REF!,$L170,#REF!,BJ$1)
+SUMIFS(#REF!,#REF!,BJ$2,#REF!,BJ$3,#REF!,$L170,#REF!,BJ$1)
+SUMIFS(#REF!,#REF!,"Lấy",#REF!,BJ$2,#REF!,BJ$3,#REF!,BJ$1,#REF!,$L170)</f>
        <v>#REF!</v>
      </c>
      <c r="BK170" s="335" t="e">
        <f>SUMIFS(#REF!,#REF!,BK$2,#REF!,BK$3,#REF!,$L170,#REF!,BK$1)
+SUMIFS(#REF!,#REF!,BK$2,#REF!,BK$3,#REF!,$L170,#REF!,BK$1)
+SUMIFS(#REF!,#REF!,"Lấy",#REF!,BK$2,#REF!,BK$3,#REF!,BK$1,#REF!,$L170)</f>
        <v>#REF!</v>
      </c>
      <c r="BL170" s="335" t="e">
        <f>SUMIFS(#REF!,#REF!,BL$2,#REF!,BL$3,#REF!,$L170,#REF!,BL$1)
+SUMIFS(#REF!,#REF!,BL$2,#REF!,BL$3,#REF!,$L170,#REF!,BL$1)
+SUMIFS(#REF!,#REF!,"Lấy",#REF!,BL$2,#REF!,BL$3,#REF!,BL$1,#REF!,$L170)</f>
        <v>#REF!</v>
      </c>
      <c r="BM170" s="335" t="e">
        <f>SUMIFS(#REF!,#REF!,BM$2,#REF!,BM$3,#REF!,$L170,#REF!,BM$1)
+SUMIFS(#REF!,#REF!,BM$2,#REF!,BM$3,#REF!,$L170,#REF!,BM$1)
+SUMIFS(#REF!,#REF!,"Lấy",#REF!,BM$2,#REF!,BM$3,#REF!,BM$1,#REF!,$L170)</f>
        <v>#REF!</v>
      </c>
      <c r="BN170" s="335" t="e">
        <f>SUMIFS(#REF!,#REF!,BN$2,#REF!,BN$3,#REF!,$L170,#REF!,BN$1)
+SUMIFS(#REF!,#REF!,BN$2,#REF!,BN$3,#REF!,$L170,#REF!,BN$1)
+SUMIFS(#REF!,#REF!,"Lấy",#REF!,BN$2,#REF!,BN$3,#REF!,BN$1,#REF!,$L170)</f>
        <v>#REF!</v>
      </c>
      <c r="BO170" s="335" t="e">
        <f>SUMIFS(#REF!,#REF!,BO$2,#REF!,BO$3,#REF!,$L170,#REF!,BO$1)
+SUMIFS(#REF!,#REF!,BO$2,#REF!,BO$3,#REF!,$L170,#REF!,BO$1)
+SUMIFS(#REF!,#REF!,"Lấy",#REF!,BO$2,#REF!,BO$3,#REF!,BO$1,#REF!,$L170)</f>
        <v>#REF!</v>
      </c>
      <c r="BP170" s="335" t="e">
        <f>SUMIFS(#REF!,#REF!,BP$2,#REF!,BP$3,#REF!,$L170,#REF!,BP$1)
+SUMIFS(#REF!,#REF!,BP$2,#REF!,BP$3,#REF!,$L170,#REF!,BP$1)
+SUMIFS(#REF!,#REF!,"Lấy",#REF!,BP$2,#REF!,BP$3,#REF!,BP$1,#REF!,$L170)</f>
        <v>#REF!</v>
      </c>
      <c r="BQ170" s="335" t="e">
        <f>SUMIFS(#REF!,#REF!,BQ$2,#REF!,BQ$3,#REF!,$L170,#REF!,BQ$1)
+SUMIFS(#REF!,#REF!,BQ$2,#REF!,BQ$3,#REF!,$L170,#REF!,BQ$1)
+SUMIFS(#REF!,#REF!,"Lấy",#REF!,BQ$2,#REF!,BQ$3,#REF!,BQ$1,#REF!,$L170)</f>
        <v>#REF!</v>
      </c>
      <c r="BR170" s="335" t="e">
        <f>SUMIFS(#REF!,#REF!,BR$2,#REF!,BR$3,#REF!,$L170,#REF!,BR$1)
+SUMIFS(#REF!,#REF!,BR$2,#REF!,BR$3,#REF!,$L170,#REF!,BR$1)
+SUMIFS(#REF!,#REF!,"Lấy",#REF!,BR$2,#REF!,BR$3,#REF!,BR$1,#REF!,$L170)</f>
        <v>#REF!</v>
      </c>
      <c r="BS170" s="335" t="e">
        <f>SUMIFS(#REF!,#REF!,BS$2,#REF!,BS$3,#REF!,$L170,#REF!,BS$1)
+SUMIFS(#REF!,#REF!,BS$2,#REF!,BS$3,#REF!,$L170,#REF!,BS$1)
+SUMIFS(#REF!,#REF!,"Lấy",#REF!,BS$2,#REF!,BS$3,#REF!,BS$1,#REF!,$L170)</f>
        <v>#REF!</v>
      </c>
      <c r="BT170" s="336" t="e">
        <f t="shared" si="19"/>
        <v>#REF!</v>
      </c>
      <c r="BV170" s="331">
        <v>0</v>
      </c>
      <c r="BW170" s="331">
        <v>0</v>
      </c>
      <c r="BX170" s="331">
        <v>0</v>
      </c>
      <c r="BY170" s="331">
        <v>0</v>
      </c>
      <c r="BZ170" s="331">
        <v>0</v>
      </c>
      <c r="CA170" s="331">
        <v>0</v>
      </c>
      <c r="CB170" s="331">
        <v>0</v>
      </c>
      <c r="CC170" s="331">
        <v>0</v>
      </c>
      <c r="CD170" s="331">
        <v>0</v>
      </c>
      <c r="CE170" s="331">
        <v>0</v>
      </c>
      <c r="CF170" s="331">
        <v>0</v>
      </c>
      <c r="CG170" s="331">
        <v>0</v>
      </c>
      <c r="CH170" s="336">
        <f t="shared" si="20"/>
        <v>0</v>
      </c>
      <c r="CI170" s="377">
        <f t="shared" si="21"/>
        <v>0</v>
      </c>
      <c r="CJ170" s="331">
        <v>0</v>
      </c>
      <c r="CK170" s="331">
        <v>0</v>
      </c>
      <c r="CL170" s="331">
        <v>0</v>
      </c>
      <c r="CM170" s="331">
        <v>0</v>
      </c>
      <c r="CN170" s="331">
        <v>0</v>
      </c>
      <c r="CO170" s="335"/>
      <c r="CP170" s="335"/>
      <c r="CQ170" s="335"/>
      <c r="CR170" s="335"/>
      <c r="CS170" s="335"/>
      <c r="CT170" s="335"/>
      <c r="CU170" s="335"/>
      <c r="CV170" s="336">
        <f t="shared" si="22"/>
        <v>0</v>
      </c>
      <c r="CX170" s="1033"/>
    </row>
    <row r="171" spans="1:102" s="3" customFormat="1" ht="41.4" x14ac:dyDescent="0.25">
      <c r="A171" s="191"/>
      <c r="B171" s="212">
        <f>IF(C171=0,"",MAX($B$7:B170)+1)</f>
        <v>159</v>
      </c>
      <c r="C171" s="204">
        <v>6418005703</v>
      </c>
      <c r="D171" s="205" t="str">
        <f>_xlfn.XLOOKUP(C171,'COA_DTGroup_Update 20260428'!$C$410:$C$854,'COA_DTGroup_Update 20260428'!$A$410:$A$854,"")</f>
        <v>Chi phí ăn uống</v>
      </c>
      <c r="E171" s="205"/>
      <c r="F171" s="204" t="s">
        <v>940</v>
      </c>
      <c r="G171" s="205" t="s">
        <v>942</v>
      </c>
      <c r="H171" s="200">
        <f>VLOOKUP(C171,'COA_DTGroup_Update 20260428'!C:D,2,0)</f>
        <v>641</v>
      </c>
      <c r="I171" s="200">
        <v>88</v>
      </c>
      <c r="J171" s="201" t="s">
        <v>365</v>
      </c>
      <c r="K171" s="223" t="s">
        <v>226</v>
      </c>
      <c r="L171" s="286" t="s">
        <v>654</v>
      </c>
      <c r="M171" s="289" t="s">
        <v>2283</v>
      </c>
      <c r="N171" s="284"/>
      <c r="O171" s="284" t="s">
        <v>654</v>
      </c>
      <c r="P171" s="1" t="b">
        <v>1</v>
      </c>
      <c r="R171" s="335" t="e">
        <f>SUMIFS(#REF!,#REF!,R$2,#REF!,R$3,#REF!,$L171,#REF!,R$1)
+SUMIFS(#REF!,#REF!,R$2,#REF!,R$3,#REF!,$L171,#REF!,R$1)
+SUMIFS(#REF!,#REF!,"Lấy",#REF!,R$2,#REF!,R$3,#REF!,R$1,#REF!,$L171)</f>
        <v>#REF!</v>
      </c>
      <c r="S171" s="335" t="e">
        <f>SUMIFS(#REF!,#REF!,S$2,#REF!,S$3,#REF!,$L171,#REF!,S$1)
+SUMIFS(#REF!,#REF!,S$2,#REF!,S$3,#REF!,$L171,#REF!,S$1)
+SUMIFS(#REF!,#REF!,"Lấy",#REF!,S$2,#REF!,S$3,#REF!,S$1,#REF!,$L171)</f>
        <v>#REF!</v>
      </c>
      <c r="T171" s="335" t="e">
        <f>SUMIFS(#REF!,#REF!,T$2,#REF!,T$3,#REF!,$L171,#REF!,T$1)
+SUMIFS(#REF!,#REF!,T$2,#REF!,T$3,#REF!,$L171,#REF!,T$1)
+SUMIFS(#REF!,#REF!,"Lấy",#REF!,T$2,#REF!,T$3,#REF!,T$1,#REF!,$L171)</f>
        <v>#REF!</v>
      </c>
      <c r="U171" s="335" t="e">
        <f>SUMIFS(#REF!,#REF!,U$2,#REF!,U$3,#REF!,$L171,#REF!,U$1)
+SUMIFS(#REF!,#REF!,U$2,#REF!,U$3,#REF!,$L171,#REF!,U$1)
+SUMIFS(#REF!,#REF!,"Lấy",#REF!,U$2,#REF!,U$3,#REF!,U$1,#REF!,$L171)</f>
        <v>#REF!</v>
      </c>
      <c r="V171" s="335" t="e">
        <f>SUMIFS(#REF!,#REF!,V$2,#REF!,V$3,#REF!,$L171,#REF!,V$1)
+SUMIFS(#REF!,#REF!,V$2,#REF!,V$3,#REF!,$L171,#REF!,V$1)
+SUMIFS(#REF!,#REF!,"Lấy",#REF!,V$2,#REF!,V$3,#REF!,V$1,#REF!,$L171)</f>
        <v>#REF!</v>
      </c>
      <c r="W171" s="335" t="e">
        <f>SUMIFS(#REF!,#REF!,W$2,#REF!,W$3,#REF!,$L171,#REF!,W$1)
+SUMIFS(#REF!,#REF!,W$2,#REF!,W$3,#REF!,$L171,#REF!,W$1)
+SUMIFS(#REF!,#REF!,"Lấy",#REF!,W$2,#REF!,W$3,#REF!,W$1,#REF!,$L171)</f>
        <v>#REF!</v>
      </c>
      <c r="X171" s="335" t="e">
        <f>SUMIFS(#REF!,#REF!,X$2,#REF!,X$3,#REF!,$L171,#REF!,X$1)
+SUMIFS(#REF!,#REF!,X$2,#REF!,X$3,#REF!,$L171,#REF!,X$1)
+SUMIFS(#REF!,#REF!,"Lấy",#REF!,X$2,#REF!,X$3,#REF!,X$1,#REF!,$L171)</f>
        <v>#REF!</v>
      </c>
      <c r="Y171" s="335" t="e">
        <f>SUMIFS(#REF!,#REF!,Y$2,#REF!,Y$3,#REF!,$L171,#REF!,Y$1)
+SUMIFS(#REF!,#REF!,Y$2,#REF!,Y$3,#REF!,$L171,#REF!,Y$1)
+SUMIFS(#REF!,#REF!,"Lấy",#REF!,Y$2,#REF!,Y$3,#REF!,Y$1,#REF!,$L171)</f>
        <v>#REF!</v>
      </c>
      <c r="Z171" s="335" t="e">
        <f>SUMIFS(#REF!,#REF!,Z$2,#REF!,Z$3,#REF!,$L171,#REF!,Z$1)
+SUMIFS(#REF!,#REF!,Z$2,#REF!,Z$3,#REF!,$L171,#REF!,Z$1)
+SUMIFS(#REF!,#REF!,"Lấy",#REF!,Z$2,#REF!,Z$3,#REF!,Z$1,#REF!,$L171)</f>
        <v>#REF!</v>
      </c>
      <c r="AA171" s="335" t="e">
        <f>SUMIFS(#REF!,#REF!,AA$2,#REF!,AA$3,#REF!,$L171,#REF!,AA$1)
+SUMIFS(#REF!,#REF!,AA$2,#REF!,AA$3,#REF!,$L171,#REF!,AA$1)
+SUMIFS(#REF!,#REF!,"Lấy",#REF!,AA$2,#REF!,AA$3,#REF!,AA$1,#REF!,$L171)</f>
        <v>#REF!</v>
      </c>
      <c r="AB171" s="335" t="e">
        <f>SUMIFS(#REF!,#REF!,AB$2,#REF!,AB$3,#REF!,$L171,#REF!,AB$1)
+SUMIFS(#REF!,#REF!,AB$2,#REF!,AB$3,#REF!,$L171,#REF!,AB$1)
+SUMIFS(#REF!,#REF!,"Lấy",#REF!,AB$2,#REF!,AB$3,#REF!,AB$1,#REF!,$L171)</f>
        <v>#REF!</v>
      </c>
      <c r="AC171" s="335" t="e">
        <f>SUMIFS(#REF!,#REF!,AC$2,#REF!,AC$3,#REF!,$L171,#REF!,AC$1)
+SUMIFS(#REF!,#REF!,AC$2,#REF!,AC$3,#REF!,$L171,#REF!,AC$1)
+SUMIFS(#REF!,#REF!,"Lấy",#REF!,AC$2,#REF!,AC$3,#REF!,AC$1,#REF!,$L171)</f>
        <v>#REF!</v>
      </c>
      <c r="AD171" s="336" t="e">
        <f t="shared" si="16"/>
        <v>#REF!</v>
      </c>
      <c r="AF171" s="335" t="e">
        <f>SUMIFS(#REF!,#REF!,AF$2,#REF!,AF$3,#REF!,$L171,#REF!,AF$1)
+SUMIFS(#REF!,#REF!,AF$2,#REF!,AF$3,#REF!,$L171,#REF!,AF$1)
+SUMIFS(#REF!,#REF!,"Lấy",#REF!,AF$2,#REF!,AF$3,#REF!,AF$1,#REF!,$L171)</f>
        <v>#REF!</v>
      </c>
      <c r="AG171" s="335" t="e">
        <f>SUMIFS(#REF!,#REF!,AG$2,#REF!,AG$3,#REF!,$L171,#REF!,AG$1)
+SUMIFS(#REF!,#REF!,AG$2,#REF!,AG$3,#REF!,$L171,#REF!,AG$1)
+SUMIFS(#REF!,#REF!,"Lấy",#REF!,AG$2,#REF!,AG$3,#REF!,AG$1,#REF!,$L171)</f>
        <v>#REF!</v>
      </c>
      <c r="AH171" s="335" t="e">
        <f>SUMIFS(#REF!,#REF!,AH$2,#REF!,AH$3,#REF!,$L171,#REF!,AH$1)
+SUMIFS(#REF!,#REF!,AH$2,#REF!,AH$3,#REF!,$L171,#REF!,AH$1)
+SUMIFS(#REF!,#REF!,"Lấy",#REF!,AH$2,#REF!,AH$3,#REF!,AH$1,#REF!,$L171)</f>
        <v>#REF!</v>
      </c>
      <c r="AI171" s="335" t="e">
        <f>SUMIFS(#REF!,#REF!,AI$2,#REF!,AI$3,#REF!,$L171,#REF!,AI$1)
+SUMIFS(#REF!,#REF!,AI$2,#REF!,AI$3,#REF!,$L171,#REF!,AI$1)
+SUMIFS(#REF!,#REF!,"Lấy",#REF!,AI$2,#REF!,AI$3,#REF!,AI$1,#REF!,$L171)</f>
        <v>#REF!</v>
      </c>
      <c r="AJ171" s="335" t="e">
        <f>SUMIFS(#REF!,#REF!,AJ$2,#REF!,AJ$3,#REF!,$L171,#REF!,AJ$1)
+SUMIFS(#REF!,#REF!,AJ$2,#REF!,AJ$3,#REF!,$L171,#REF!,AJ$1)
+SUMIFS(#REF!,#REF!,"Lấy",#REF!,AJ$2,#REF!,AJ$3,#REF!,AJ$1,#REF!,$L171)</f>
        <v>#REF!</v>
      </c>
      <c r="AK171" s="335" t="e">
        <f>SUMIFS(#REF!,#REF!,AK$2,#REF!,AK$3,#REF!,$L171,#REF!,AK$1)
+SUMIFS(#REF!,#REF!,AK$2,#REF!,AK$3,#REF!,$L171,#REF!,AK$1)
+SUMIFS(#REF!,#REF!,"Lấy",#REF!,AK$2,#REF!,AK$3,#REF!,AK$1,#REF!,$L171)</f>
        <v>#REF!</v>
      </c>
      <c r="AL171" s="335" t="e">
        <f>SUMIFS(#REF!,#REF!,AL$2,#REF!,AL$3,#REF!,$L171,#REF!,AL$1)
+SUMIFS(#REF!,#REF!,AL$2,#REF!,AL$3,#REF!,$L171,#REF!,AL$1)
+SUMIFS(#REF!,#REF!,"Lấy",#REF!,AL$2,#REF!,AL$3,#REF!,AL$1,#REF!,$L171)</f>
        <v>#REF!</v>
      </c>
      <c r="AM171" s="335" t="e">
        <f>SUMIFS(#REF!,#REF!,AM$2,#REF!,AM$3,#REF!,$L171,#REF!,AM$1)
+SUMIFS(#REF!,#REF!,AM$2,#REF!,AM$3,#REF!,$L171,#REF!,AM$1)
+SUMIFS(#REF!,#REF!,"Lấy",#REF!,AM$2,#REF!,AM$3,#REF!,AM$1,#REF!,$L171)</f>
        <v>#REF!</v>
      </c>
      <c r="AN171" s="335" t="e">
        <f>SUMIFS(#REF!,#REF!,AN$2,#REF!,AN$3,#REF!,$L171,#REF!,AN$1)
+SUMIFS(#REF!,#REF!,AN$2,#REF!,AN$3,#REF!,$L171,#REF!,AN$1)
+SUMIFS(#REF!,#REF!,"Lấy",#REF!,AN$2,#REF!,AN$3,#REF!,AN$1,#REF!,$L171)</f>
        <v>#REF!</v>
      </c>
      <c r="AO171" s="335" t="e">
        <f>SUMIFS(#REF!,#REF!,AO$2,#REF!,AO$3,#REF!,$L171,#REF!,AO$1)
+SUMIFS(#REF!,#REF!,AO$2,#REF!,AO$3,#REF!,$L171,#REF!,AO$1)
+SUMIFS(#REF!,#REF!,"Lấy",#REF!,AO$2,#REF!,AO$3,#REF!,AO$1,#REF!,$L171)</f>
        <v>#REF!</v>
      </c>
      <c r="AP171" s="335" t="e">
        <f>SUMIFS(#REF!,#REF!,AP$2,#REF!,AP$3,#REF!,$L171,#REF!,AP$1)
+SUMIFS(#REF!,#REF!,AP$2,#REF!,AP$3,#REF!,$L171,#REF!,AP$1)
+SUMIFS(#REF!,#REF!,"Lấy",#REF!,AP$2,#REF!,AP$3,#REF!,AP$1,#REF!,$L171)</f>
        <v>#REF!</v>
      </c>
      <c r="AQ171" s="335" t="e">
        <f>SUMIFS(#REF!,#REF!,AQ$2,#REF!,AQ$3,#REF!,$L171,#REF!,AQ$1)
+SUMIFS(#REF!,#REF!,AQ$2,#REF!,AQ$3,#REF!,$L171,#REF!,AQ$1)
+SUMIFS(#REF!,#REF!,"Lấy",#REF!,AQ$2,#REF!,AQ$3,#REF!,AQ$1,#REF!,$L171)</f>
        <v>#REF!</v>
      </c>
      <c r="AR171" s="336" t="e">
        <f t="shared" si="17"/>
        <v>#REF!</v>
      </c>
      <c r="AT171" s="335" t="e">
        <f>SUMIFS(#REF!,#REF!,AT$2,#REF!,AT$3,#REF!,$L171,#REF!,AT$1)
+SUMIFS(#REF!,#REF!,AT$2,#REF!,AT$3,#REF!,$L171,#REF!,AT$1)
+SUMIFS(#REF!,#REF!,"Lấy",#REF!,AT$2,#REF!,AT$3,#REF!,AT$1,#REF!,$L171)</f>
        <v>#REF!</v>
      </c>
      <c r="AU171" s="335" t="e">
        <f>SUMIFS(#REF!,#REF!,AU$2,#REF!,AU$3,#REF!,$L171,#REF!,AU$1)
+SUMIFS(#REF!,#REF!,AU$2,#REF!,AU$3,#REF!,$L171,#REF!,AU$1)
+SUMIFS(#REF!,#REF!,"Lấy",#REF!,AU$2,#REF!,AU$3,#REF!,AU$1,#REF!,$L171)</f>
        <v>#REF!</v>
      </c>
      <c r="AV171" s="335" t="e">
        <f>SUMIFS(#REF!,#REF!,AV$2,#REF!,AV$3,#REF!,$L171,#REF!,AV$1)
+SUMIFS(#REF!,#REF!,AV$2,#REF!,AV$3,#REF!,$L171,#REF!,AV$1)
+SUMIFS(#REF!,#REF!,"Lấy",#REF!,AV$2,#REF!,AV$3,#REF!,AV$1,#REF!,$L171)</f>
        <v>#REF!</v>
      </c>
      <c r="AW171" s="335" t="e">
        <f>SUMIFS(#REF!,#REF!,AW$2,#REF!,AW$3,#REF!,$L171,#REF!,AW$1)
+SUMIFS(#REF!,#REF!,AW$2,#REF!,AW$3,#REF!,$L171,#REF!,AW$1)
+SUMIFS(#REF!,#REF!,"Lấy",#REF!,AW$2,#REF!,AW$3,#REF!,AW$1,#REF!,$L171)</f>
        <v>#REF!</v>
      </c>
      <c r="AX171" s="335" t="e">
        <f>SUMIFS(#REF!,#REF!,AX$2,#REF!,AX$3,#REF!,$L171,#REF!,AX$1)
+SUMIFS(#REF!,#REF!,AX$2,#REF!,AX$3,#REF!,$L171,#REF!,AX$1)
+SUMIFS(#REF!,#REF!,"Lấy",#REF!,AX$2,#REF!,AX$3,#REF!,AX$1,#REF!,$L171)</f>
        <v>#REF!</v>
      </c>
      <c r="AY171" s="335" t="e">
        <f>SUMIFS(#REF!,#REF!,AY$2,#REF!,AY$3,#REF!,$L171,#REF!,AY$1)
+SUMIFS(#REF!,#REF!,AY$2,#REF!,AY$3,#REF!,$L171,#REF!,AY$1)
+SUMIFS(#REF!,#REF!,"Lấy",#REF!,AY$2,#REF!,AY$3,#REF!,AY$1,#REF!,$L171)</f>
        <v>#REF!</v>
      </c>
      <c r="AZ171" s="335" t="e">
        <f>SUMIFS(#REF!,#REF!,AZ$2,#REF!,AZ$3,#REF!,$L171,#REF!,AZ$1)
+SUMIFS(#REF!,#REF!,AZ$2,#REF!,AZ$3,#REF!,$L171,#REF!,AZ$1)
+SUMIFS(#REF!,#REF!,"Lấy",#REF!,AZ$2,#REF!,AZ$3,#REF!,AZ$1,#REF!,$L171)</f>
        <v>#REF!</v>
      </c>
      <c r="BA171" s="335" t="e">
        <f>SUMIFS(#REF!,#REF!,BA$2,#REF!,BA$3,#REF!,$L171,#REF!,BA$1)
+SUMIFS(#REF!,#REF!,BA$2,#REF!,BA$3,#REF!,$L171,#REF!,BA$1)
+SUMIFS(#REF!,#REF!,"Lấy",#REF!,BA$2,#REF!,BA$3,#REF!,BA$1,#REF!,$L171)</f>
        <v>#REF!</v>
      </c>
      <c r="BB171" s="335" t="e">
        <f>SUMIFS(#REF!,#REF!,BB$2,#REF!,BB$3,#REF!,$L171,#REF!,BB$1)
+SUMIFS(#REF!,#REF!,BB$2,#REF!,BB$3,#REF!,$L171,#REF!,BB$1)
+SUMIFS(#REF!,#REF!,"Lấy",#REF!,BB$2,#REF!,BB$3,#REF!,BB$1,#REF!,$L171)</f>
        <v>#REF!</v>
      </c>
      <c r="BC171" s="335" t="e">
        <f>SUMIFS(#REF!,#REF!,BC$2,#REF!,BC$3,#REF!,$L171,#REF!,BC$1)
+SUMIFS(#REF!,#REF!,BC$2,#REF!,BC$3,#REF!,$L171,#REF!,BC$1)
+SUMIFS(#REF!,#REF!,"Lấy",#REF!,BC$2,#REF!,BC$3,#REF!,BC$1,#REF!,$L171)</f>
        <v>#REF!</v>
      </c>
      <c r="BD171" s="335" t="e">
        <f>SUMIFS(#REF!,#REF!,BD$2,#REF!,BD$3,#REF!,$L171,#REF!,BD$1)
+SUMIFS(#REF!,#REF!,BD$2,#REF!,BD$3,#REF!,$L171,#REF!,BD$1)
+SUMIFS(#REF!,#REF!,"Lấy",#REF!,BD$2,#REF!,BD$3,#REF!,BD$1,#REF!,$L171)</f>
        <v>#REF!</v>
      </c>
      <c r="BE171" s="335" t="e">
        <f>SUMIFS(#REF!,#REF!,BE$2,#REF!,BE$3,#REF!,$L171,#REF!,BE$1)
+SUMIFS(#REF!,#REF!,BE$2,#REF!,BE$3,#REF!,$L171,#REF!,BE$1)
+SUMIFS(#REF!,#REF!,"Lấy",#REF!,BE$2,#REF!,BE$3,#REF!,BE$1,#REF!,$L171)</f>
        <v>#REF!</v>
      </c>
      <c r="BF171" s="336" t="e">
        <f t="shared" si="18"/>
        <v>#REF!</v>
      </c>
      <c r="BH171" s="335" t="e">
        <f>SUMIFS(#REF!,#REF!,BH$2,#REF!,BH$3,#REF!,$L171,#REF!,BH$1)
+SUMIFS(#REF!,#REF!,BH$2,#REF!,BH$3,#REF!,$L171,#REF!,BH$1)
+SUMIFS(#REF!,#REF!,"Lấy",#REF!,BH$2,#REF!,BH$3,#REF!,BH$1,#REF!,$L171)</f>
        <v>#REF!</v>
      </c>
      <c r="BI171" s="335" t="e">
        <f>SUMIFS(#REF!,#REF!,BI$2,#REF!,BI$3,#REF!,$L171,#REF!,BI$1)
+SUMIFS(#REF!,#REF!,BI$2,#REF!,BI$3,#REF!,$L171,#REF!,BI$1)
+SUMIFS(#REF!,#REF!,"Lấy",#REF!,BI$2,#REF!,BI$3,#REF!,BI$1,#REF!,$L171)</f>
        <v>#REF!</v>
      </c>
      <c r="BJ171" s="335" t="e">
        <f>SUMIFS(#REF!,#REF!,BJ$2,#REF!,BJ$3,#REF!,$L171,#REF!,BJ$1)
+SUMIFS(#REF!,#REF!,BJ$2,#REF!,BJ$3,#REF!,$L171,#REF!,BJ$1)
+SUMIFS(#REF!,#REF!,"Lấy",#REF!,BJ$2,#REF!,BJ$3,#REF!,BJ$1,#REF!,$L171)</f>
        <v>#REF!</v>
      </c>
      <c r="BK171" s="335" t="e">
        <f>SUMIFS(#REF!,#REF!,BK$2,#REF!,BK$3,#REF!,$L171,#REF!,BK$1)
+SUMIFS(#REF!,#REF!,BK$2,#REF!,BK$3,#REF!,$L171,#REF!,BK$1)
+SUMIFS(#REF!,#REF!,"Lấy",#REF!,BK$2,#REF!,BK$3,#REF!,BK$1,#REF!,$L171)</f>
        <v>#REF!</v>
      </c>
      <c r="BL171" s="335" t="e">
        <f>SUMIFS(#REF!,#REF!,BL$2,#REF!,BL$3,#REF!,$L171,#REF!,BL$1)
+SUMIFS(#REF!,#REF!,BL$2,#REF!,BL$3,#REF!,$L171,#REF!,BL$1)
+SUMIFS(#REF!,#REF!,"Lấy",#REF!,BL$2,#REF!,BL$3,#REF!,BL$1,#REF!,$L171)</f>
        <v>#REF!</v>
      </c>
      <c r="BM171" s="335" t="e">
        <f>SUMIFS(#REF!,#REF!,BM$2,#REF!,BM$3,#REF!,$L171,#REF!,BM$1)
+SUMIFS(#REF!,#REF!,BM$2,#REF!,BM$3,#REF!,$L171,#REF!,BM$1)
+SUMIFS(#REF!,#REF!,"Lấy",#REF!,BM$2,#REF!,BM$3,#REF!,BM$1,#REF!,$L171)</f>
        <v>#REF!</v>
      </c>
      <c r="BN171" s="335" t="e">
        <f>SUMIFS(#REF!,#REF!,BN$2,#REF!,BN$3,#REF!,$L171,#REF!,BN$1)
+SUMIFS(#REF!,#REF!,BN$2,#REF!,BN$3,#REF!,$L171,#REF!,BN$1)
+SUMIFS(#REF!,#REF!,"Lấy",#REF!,BN$2,#REF!,BN$3,#REF!,BN$1,#REF!,$L171)</f>
        <v>#REF!</v>
      </c>
      <c r="BO171" s="335" t="e">
        <f>SUMIFS(#REF!,#REF!,BO$2,#REF!,BO$3,#REF!,$L171,#REF!,BO$1)
+SUMIFS(#REF!,#REF!,BO$2,#REF!,BO$3,#REF!,$L171,#REF!,BO$1)
+SUMIFS(#REF!,#REF!,"Lấy",#REF!,BO$2,#REF!,BO$3,#REF!,BO$1,#REF!,$L171)</f>
        <v>#REF!</v>
      </c>
      <c r="BP171" s="335" t="e">
        <f>SUMIFS(#REF!,#REF!,BP$2,#REF!,BP$3,#REF!,$L171,#REF!,BP$1)
+SUMIFS(#REF!,#REF!,BP$2,#REF!,BP$3,#REF!,$L171,#REF!,BP$1)
+SUMIFS(#REF!,#REF!,"Lấy",#REF!,BP$2,#REF!,BP$3,#REF!,BP$1,#REF!,$L171)</f>
        <v>#REF!</v>
      </c>
      <c r="BQ171" s="335" t="e">
        <f>SUMIFS(#REF!,#REF!,BQ$2,#REF!,BQ$3,#REF!,$L171,#REF!,BQ$1)
+SUMIFS(#REF!,#REF!,BQ$2,#REF!,BQ$3,#REF!,$L171,#REF!,BQ$1)
+SUMIFS(#REF!,#REF!,"Lấy",#REF!,BQ$2,#REF!,BQ$3,#REF!,BQ$1,#REF!,$L171)</f>
        <v>#REF!</v>
      </c>
      <c r="BR171" s="335" t="e">
        <f>SUMIFS(#REF!,#REF!,BR$2,#REF!,BR$3,#REF!,$L171,#REF!,BR$1)
+SUMIFS(#REF!,#REF!,BR$2,#REF!,BR$3,#REF!,$L171,#REF!,BR$1)
+SUMIFS(#REF!,#REF!,"Lấy",#REF!,BR$2,#REF!,BR$3,#REF!,BR$1,#REF!,$L171)</f>
        <v>#REF!</v>
      </c>
      <c r="BS171" s="335" t="e">
        <f>SUMIFS(#REF!,#REF!,BS$2,#REF!,BS$3,#REF!,$L171,#REF!,BS$1)
+SUMIFS(#REF!,#REF!,BS$2,#REF!,BS$3,#REF!,$L171,#REF!,BS$1)
+SUMIFS(#REF!,#REF!,"Lấy",#REF!,BS$2,#REF!,BS$3,#REF!,BS$1,#REF!,$L171)</f>
        <v>#REF!</v>
      </c>
      <c r="BT171" s="336" t="e">
        <f t="shared" si="19"/>
        <v>#REF!</v>
      </c>
      <c r="BV171" s="331">
        <v>0</v>
      </c>
      <c r="BW171" s="331">
        <v>0</v>
      </c>
      <c r="BX171" s="331">
        <v>0</v>
      </c>
      <c r="BY171" s="331">
        <v>0</v>
      </c>
      <c r="BZ171" s="331">
        <v>0</v>
      </c>
      <c r="CA171" s="331">
        <v>0</v>
      </c>
      <c r="CB171" s="331">
        <v>0</v>
      </c>
      <c r="CC171" s="331">
        <v>0</v>
      </c>
      <c r="CD171" s="331">
        <v>0</v>
      </c>
      <c r="CE171" s="331">
        <v>0</v>
      </c>
      <c r="CF171" s="331">
        <v>0</v>
      </c>
      <c r="CG171" s="331">
        <v>0</v>
      </c>
      <c r="CH171" s="336">
        <f t="shared" si="20"/>
        <v>0</v>
      </c>
      <c r="CI171" s="377">
        <f t="shared" si="21"/>
        <v>0</v>
      </c>
      <c r="CJ171" s="331">
        <v>0</v>
      </c>
      <c r="CK171" s="331">
        <v>0</v>
      </c>
      <c r="CL171" s="331">
        <v>0</v>
      </c>
      <c r="CM171" s="331">
        <v>0</v>
      </c>
      <c r="CN171" s="331">
        <v>0</v>
      </c>
      <c r="CO171" s="335"/>
      <c r="CP171" s="335"/>
      <c r="CQ171" s="335"/>
      <c r="CR171" s="335"/>
      <c r="CS171" s="335"/>
      <c r="CT171" s="335"/>
      <c r="CU171" s="335"/>
      <c r="CV171" s="336">
        <f t="shared" si="22"/>
        <v>0</v>
      </c>
      <c r="CX171" s="1033"/>
    </row>
    <row r="172" spans="1:102" s="3" customFormat="1" ht="41.4" x14ac:dyDescent="0.25">
      <c r="A172" s="191"/>
      <c r="B172" s="212">
        <f>IF(C172=0,"",MAX($B$7:B171)+1)</f>
        <v>160</v>
      </c>
      <c r="C172" s="204">
        <v>6428005703</v>
      </c>
      <c r="D172" s="205" t="str">
        <f>_xlfn.XLOOKUP(C172,'COA_DTGroup_Update 20260428'!$C$410:$C$854,'COA_DTGroup_Update 20260428'!$A$410:$A$854,"")</f>
        <v>Chi phí ăn uống</v>
      </c>
      <c r="E172" s="205"/>
      <c r="F172" s="204" t="s">
        <v>940</v>
      </c>
      <c r="G172" s="205" t="s">
        <v>943</v>
      </c>
      <c r="H172" s="200">
        <f>VLOOKUP(C172,'COA_DTGroup_Update 20260428'!C:D,2,0)</f>
        <v>642</v>
      </c>
      <c r="I172" s="200">
        <v>88</v>
      </c>
      <c r="J172" s="201" t="s">
        <v>365</v>
      </c>
      <c r="K172" s="223" t="s">
        <v>226</v>
      </c>
      <c r="L172" s="286" t="s">
        <v>583</v>
      </c>
      <c r="M172" s="289" t="s">
        <v>2283</v>
      </c>
      <c r="N172" s="284"/>
      <c r="O172" s="284" t="s">
        <v>583</v>
      </c>
      <c r="P172" s="1" t="b">
        <v>1</v>
      </c>
      <c r="R172" s="335" t="e">
        <f>SUMIFS(#REF!,#REF!,R$2,#REF!,R$3,#REF!,$L172,#REF!,R$1)
+SUMIFS(#REF!,#REF!,R$2,#REF!,R$3,#REF!,$L172,#REF!,R$1)
+SUMIFS(#REF!,#REF!,"Lấy",#REF!,R$2,#REF!,R$3,#REF!,R$1,#REF!,$L172)</f>
        <v>#REF!</v>
      </c>
      <c r="S172" s="335" t="e">
        <f>SUMIFS(#REF!,#REF!,S$2,#REF!,S$3,#REF!,$L172,#REF!,S$1)
+SUMIFS(#REF!,#REF!,S$2,#REF!,S$3,#REF!,$L172,#REF!,S$1)
+SUMIFS(#REF!,#REF!,"Lấy",#REF!,S$2,#REF!,S$3,#REF!,S$1,#REF!,$L172)</f>
        <v>#REF!</v>
      </c>
      <c r="T172" s="335" t="e">
        <f>SUMIFS(#REF!,#REF!,T$2,#REF!,T$3,#REF!,$L172,#REF!,T$1)
+SUMIFS(#REF!,#REF!,T$2,#REF!,T$3,#REF!,$L172,#REF!,T$1)
+SUMIFS(#REF!,#REF!,"Lấy",#REF!,T$2,#REF!,T$3,#REF!,T$1,#REF!,$L172)</f>
        <v>#REF!</v>
      </c>
      <c r="U172" s="335" t="e">
        <f>SUMIFS(#REF!,#REF!,U$2,#REF!,U$3,#REF!,$L172,#REF!,U$1)
+SUMIFS(#REF!,#REF!,U$2,#REF!,U$3,#REF!,$L172,#REF!,U$1)
+SUMIFS(#REF!,#REF!,"Lấy",#REF!,U$2,#REF!,U$3,#REF!,U$1,#REF!,$L172)</f>
        <v>#REF!</v>
      </c>
      <c r="V172" s="335" t="e">
        <f>SUMIFS(#REF!,#REF!,V$2,#REF!,V$3,#REF!,$L172,#REF!,V$1)
+SUMIFS(#REF!,#REF!,V$2,#REF!,V$3,#REF!,$L172,#REF!,V$1)
+SUMIFS(#REF!,#REF!,"Lấy",#REF!,V$2,#REF!,V$3,#REF!,V$1,#REF!,$L172)</f>
        <v>#REF!</v>
      </c>
      <c r="W172" s="335" t="e">
        <f>SUMIFS(#REF!,#REF!,W$2,#REF!,W$3,#REF!,$L172,#REF!,W$1)
+SUMIFS(#REF!,#REF!,W$2,#REF!,W$3,#REF!,$L172,#REF!,W$1)
+SUMIFS(#REF!,#REF!,"Lấy",#REF!,W$2,#REF!,W$3,#REF!,W$1,#REF!,$L172)</f>
        <v>#REF!</v>
      </c>
      <c r="X172" s="335" t="e">
        <f>SUMIFS(#REF!,#REF!,X$2,#REF!,X$3,#REF!,$L172,#REF!,X$1)
+SUMIFS(#REF!,#REF!,X$2,#REF!,X$3,#REF!,$L172,#REF!,X$1)
+SUMIFS(#REF!,#REF!,"Lấy",#REF!,X$2,#REF!,X$3,#REF!,X$1,#REF!,$L172)</f>
        <v>#REF!</v>
      </c>
      <c r="Y172" s="335" t="e">
        <f>SUMIFS(#REF!,#REF!,Y$2,#REF!,Y$3,#REF!,$L172,#REF!,Y$1)
+SUMIFS(#REF!,#REF!,Y$2,#REF!,Y$3,#REF!,$L172,#REF!,Y$1)
+SUMIFS(#REF!,#REF!,"Lấy",#REF!,Y$2,#REF!,Y$3,#REF!,Y$1,#REF!,$L172)</f>
        <v>#REF!</v>
      </c>
      <c r="Z172" s="335" t="e">
        <f>SUMIFS(#REF!,#REF!,Z$2,#REF!,Z$3,#REF!,$L172,#REF!,Z$1)
+SUMIFS(#REF!,#REF!,Z$2,#REF!,Z$3,#REF!,$L172,#REF!,Z$1)
+SUMIFS(#REF!,#REF!,"Lấy",#REF!,Z$2,#REF!,Z$3,#REF!,Z$1,#REF!,$L172)</f>
        <v>#REF!</v>
      </c>
      <c r="AA172" s="335" t="e">
        <f>SUMIFS(#REF!,#REF!,AA$2,#REF!,AA$3,#REF!,$L172,#REF!,AA$1)
+SUMIFS(#REF!,#REF!,AA$2,#REF!,AA$3,#REF!,$L172,#REF!,AA$1)
+SUMIFS(#REF!,#REF!,"Lấy",#REF!,AA$2,#REF!,AA$3,#REF!,AA$1,#REF!,$L172)</f>
        <v>#REF!</v>
      </c>
      <c r="AB172" s="335" t="e">
        <f>SUMIFS(#REF!,#REF!,AB$2,#REF!,AB$3,#REF!,$L172,#REF!,AB$1)
+SUMIFS(#REF!,#REF!,AB$2,#REF!,AB$3,#REF!,$L172,#REF!,AB$1)
+SUMIFS(#REF!,#REF!,"Lấy",#REF!,AB$2,#REF!,AB$3,#REF!,AB$1,#REF!,$L172)</f>
        <v>#REF!</v>
      </c>
      <c r="AC172" s="335" t="e">
        <f>SUMIFS(#REF!,#REF!,AC$2,#REF!,AC$3,#REF!,$L172,#REF!,AC$1)
+SUMIFS(#REF!,#REF!,AC$2,#REF!,AC$3,#REF!,$L172,#REF!,AC$1)
+SUMIFS(#REF!,#REF!,"Lấy",#REF!,AC$2,#REF!,AC$3,#REF!,AC$1,#REF!,$L172)</f>
        <v>#REF!</v>
      </c>
      <c r="AD172" s="336" t="e">
        <f t="shared" si="16"/>
        <v>#REF!</v>
      </c>
      <c r="AF172" s="335" t="e">
        <f>SUMIFS(#REF!,#REF!,AF$2,#REF!,AF$3,#REF!,$L172,#REF!,AF$1)
+SUMIFS(#REF!,#REF!,AF$2,#REF!,AF$3,#REF!,$L172,#REF!,AF$1)
+SUMIFS(#REF!,#REF!,"Lấy",#REF!,AF$2,#REF!,AF$3,#REF!,AF$1,#REF!,$L172)</f>
        <v>#REF!</v>
      </c>
      <c r="AG172" s="335" t="e">
        <f>SUMIFS(#REF!,#REF!,AG$2,#REF!,AG$3,#REF!,$L172,#REF!,AG$1)
+SUMIFS(#REF!,#REF!,AG$2,#REF!,AG$3,#REF!,$L172,#REF!,AG$1)
+SUMIFS(#REF!,#REF!,"Lấy",#REF!,AG$2,#REF!,AG$3,#REF!,AG$1,#REF!,$L172)</f>
        <v>#REF!</v>
      </c>
      <c r="AH172" s="335" t="e">
        <f>SUMIFS(#REF!,#REF!,AH$2,#REF!,AH$3,#REF!,$L172,#REF!,AH$1)
+SUMIFS(#REF!,#REF!,AH$2,#REF!,AH$3,#REF!,$L172,#REF!,AH$1)
+SUMIFS(#REF!,#REF!,"Lấy",#REF!,AH$2,#REF!,AH$3,#REF!,AH$1,#REF!,$L172)</f>
        <v>#REF!</v>
      </c>
      <c r="AI172" s="335" t="e">
        <f>SUMIFS(#REF!,#REF!,AI$2,#REF!,AI$3,#REF!,$L172,#REF!,AI$1)
+SUMIFS(#REF!,#REF!,AI$2,#REF!,AI$3,#REF!,$L172,#REF!,AI$1)
+SUMIFS(#REF!,#REF!,"Lấy",#REF!,AI$2,#REF!,AI$3,#REF!,AI$1,#REF!,$L172)</f>
        <v>#REF!</v>
      </c>
      <c r="AJ172" s="335" t="e">
        <f>SUMIFS(#REF!,#REF!,AJ$2,#REF!,AJ$3,#REF!,$L172,#REF!,AJ$1)
+SUMIFS(#REF!,#REF!,AJ$2,#REF!,AJ$3,#REF!,$L172,#REF!,AJ$1)
+SUMIFS(#REF!,#REF!,"Lấy",#REF!,AJ$2,#REF!,AJ$3,#REF!,AJ$1,#REF!,$L172)</f>
        <v>#REF!</v>
      </c>
      <c r="AK172" s="335" t="e">
        <f>SUMIFS(#REF!,#REF!,AK$2,#REF!,AK$3,#REF!,$L172,#REF!,AK$1)
+SUMIFS(#REF!,#REF!,AK$2,#REF!,AK$3,#REF!,$L172,#REF!,AK$1)
+SUMIFS(#REF!,#REF!,"Lấy",#REF!,AK$2,#REF!,AK$3,#REF!,AK$1,#REF!,$L172)</f>
        <v>#REF!</v>
      </c>
      <c r="AL172" s="335" t="e">
        <f>SUMIFS(#REF!,#REF!,AL$2,#REF!,AL$3,#REF!,$L172,#REF!,AL$1)
+SUMIFS(#REF!,#REF!,AL$2,#REF!,AL$3,#REF!,$L172,#REF!,AL$1)
+SUMIFS(#REF!,#REF!,"Lấy",#REF!,AL$2,#REF!,AL$3,#REF!,AL$1,#REF!,$L172)</f>
        <v>#REF!</v>
      </c>
      <c r="AM172" s="335" t="e">
        <f>SUMIFS(#REF!,#REF!,AM$2,#REF!,AM$3,#REF!,$L172,#REF!,AM$1)
+SUMIFS(#REF!,#REF!,AM$2,#REF!,AM$3,#REF!,$L172,#REF!,AM$1)
+SUMIFS(#REF!,#REF!,"Lấy",#REF!,AM$2,#REF!,AM$3,#REF!,AM$1,#REF!,$L172)</f>
        <v>#REF!</v>
      </c>
      <c r="AN172" s="335" t="e">
        <f>SUMIFS(#REF!,#REF!,AN$2,#REF!,AN$3,#REF!,$L172,#REF!,AN$1)
+SUMIFS(#REF!,#REF!,AN$2,#REF!,AN$3,#REF!,$L172,#REF!,AN$1)
+SUMIFS(#REF!,#REF!,"Lấy",#REF!,AN$2,#REF!,AN$3,#REF!,AN$1,#REF!,$L172)</f>
        <v>#REF!</v>
      </c>
      <c r="AO172" s="335" t="e">
        <f>SUMIFS(#REF!,#REF!,AO$2,#REF!,AO$3,#REF!,$L172,#REF!,AO$1)
+SUMIFS(#REF!,#REF!,AO$2,#REF!,AO$3,#REF!,$L172,#REF!,AO$1)
+SUMIFS(#REF!,#REF!,"Lấy",#REF!,AO$2,#REF!,AO$3,#REF!,AO$1,#REF!,$L172)</f>
        <v>#REF!</v>
      </c>
      <c r="AP172" s="335" t="e">
        <f>SUMIFS(#REF!,#REF!,AP$2,#REF!,AP$3,#REF!,$L172,#REF!,AP$1)
+SUMIFS(#REF!,#REF!,AP$2,#REF!,AP$3,#REF!,$L172,#REF!,AP$1)
+SUMIFS(#REF!,#REF!,"Lấy",#REF!,AP$2,#REF!,AP$3,#REF!,AP$1,#REF!,$L172)</f>
        <v>#REF!</v>
      </c>
      <c r="AQ172" s="335" t="e">
        <f>SUMIFS(#REF!,#REF!,AQ$2,#REF!,AQ$3,#REF!,$L172,#REF!,AQ$1)
+SUMIFS(#REF!,#REF!,AQ$2,#REF!,AQ$3,#REF!,$L172,#REF!,AQ$1)
+SUMIFS(#REF!,#REF!,"Lấy",#REF!,AQ$2,#REF!,AQ$3,#REF!,AQ$1,#REF!,$L172)</f>
        <v>#REF!</v>
      </c>
      <c r="AR172" s="336" t="e">
        <f t="shared" si="17"/>
        <v>#REF!</v>
      </c>
      <c r="AT172" s="335" t="e">
        <f>SUMIFS(#REF!,#REF!,AT$2,#REF!,AT$3,#REF!,$L172,#REF!,AT$1)
+SUMIFS(#REF!,#REF!,AT$2,#REF!,AT$3,#REF!,$L172,#REF!,AT$1)
+SUMIFS(#REF!,#REF!,"Lấy",#REF!,AT$2,#REF!,AT$3,#REF!,AT$1,#REF!,$L172)</f>
        <v>#REF!</v>
      </c>
      <c r="AU172" s="335" t="e">
        <f>SUMIFS(#REF!,#REF!,AU$2,#REF!,AU$3,#REF!,$L172,#REF!,AU$1)
+SUMIFS(#REF!,#REF!,AU$2,#REF!,AU$3,#REF!,$L172,#REF!,AU$1)
+SUMIFS(#REF!,#REF!,"Lấy",#REF!,AU$2,#REF!,AU$3,#REF!,AU$1,#REF!,$L172)</f>
        <v>#REF!</v>
      </c>
      <c r="AV172" s="335" t="e">
        <f>SUMIFS(#REF!,#REF!,AV$2,#REF!,AV$3,#REF!,$L172,#REF!,AV$1)
+SUMIFS(#REF!,#REF!,AV$2,#REF!,AV$3,#REF!,$L172,#REF!,AV$1)
+SUMIFS(#REF!,#REF!,"Lấy",#REF!,AV$2,#REF!,AV$3,#REF!,AV$1,#REF!,$L172)</f>
        <v>#REF!</v>
      </c>
      <c r="AW172" s="335" t="e">
        <f>SUMIFS(#REF!,#REF!,AW$2,#REF!,AW$3,#REF!,$L172,#REF!,AW$1)
+SUMIFS(#REF!,#REF!,AW$2,#REF!,AW$3,#REF!,$L172,#REF!,AW$1)
+SUMIFS(#REF!,#REF!,"Lấy",#REF!,AW$2,#REF!,AW$3,#REF!,AW$1,#REF!,$L172)</f>
        <v>#REF!</v>
      </c>
      <c r="AX172" s="335" t="e">
        <f>SUMIFS(#REF!,#REF!,AX$2,#REF!,AX$3,#REF!,$L172,#REF!,AX$1)
+SUMIFS(#REF!,#REF!,AX$2,#REF!,AX$3,#REF!,$L172,#REF!,AX$1)
+SUMIFS(#REF!,#REF!,"Lấy",#REF!,AX$2,#REF!,AX$3,#REF!,AX$1,#REF!,$L172)</f>
        <v>#REF!</v>
      </c>
      <c r="AY172" s="335" t="e">
        <f>SUMIFS(#REF!,#REF!,AY$2,#REF!,AY$3,#REF!,$L172,#REF!,AY$1)
+SUMIFS(#REF!,#REF!,AY$2,#REF!,AY$3,#REF!,$L172,#REF!,AY$1)
+SUMIFS(#REF!,#REF!,"Lấy",#REF!,AY$2,#REF!,AY$3,#REF!,AY$1,#REF!,$L172)</f>
        <v>#REF!</v>
      </c>
      <c r="AZ172" s="335" t="e">
        <f>SUMIFS(#REF!,#REF!,AZ$2,#REF!,AZ$3,#REF!,$L172,#REF!,AZ$1)
+SUMIFS(#REF!,#REF!,AZ$2,#REF!,AZ$3,#REF!,$L172,#REF!,AZ$1)
+SUMIFS(#REF!,#REF!,"Lấy",#REF!,AZ$2,#REF!,AZ$3,#REF!,AZ$1,#REF!,$L172)</f>
        <v>#REF!</v>
      </c>
      <c r="BA172" s="335" t="e">
        <f>SUMIFS(#REF!,#REF!,BA$2,#REF!,BA$3,#REF!,$L172,#REF!,BA$1)
+SUMIFS(#REF!,#REF!,BA$2,#REF!,BA$3,#REF!,$L172,#REF!,BA$1)
+SUMIFS(#REF!,#REF!,"Lấy",#REF!,BA$2,#REF!,BA$3,#REF!,BA$1,#REF!,$L172)</f>
        <v>#REF!</v>
      </c>
      <c r="BB172" s="335" t="e">
        <f>SUMIFS(#REF!,#REF!,BB$2,#REF!,BB$3,#REF!,$L172,#REF!,BB$1)
+SUMIFS(#REF!,#REF!,BB$2,#REF!,BB$3,#REF!,$L172,#REF!,BB$1)
+SUMIFS(#REF!,#REF!,"Lấy",#REF!,BB$2,#REF!,BB$3,#REF!,BB$1,#REF!,$L172)</f>
        <v>#REF!</v>
      </c>
      <c r="BC172" s="335" t="e">
        <f>SUMIFS(#REF!,#REF!,BC$2,#REF!,BC$3,#REF!,$L172,#REF!,BC$1)
+SUMIFS(#REF!,#REF!,BC$2,#REF!,BC$3,#REF!,$L172,#REF!,BC$1)
+SUMIFS(#REF!,#REF!,"Lấy",#REF!,BC$2,#REF!,BC$3,#REF!,BC$1,#REF!,$L172)</f>
        <v>#REF!</v>
      </c>
      <c r="BD172" s="335" t="e">
        <f>SUMIFS(#REF!,#REF!,BD$2,#REF!,BD$3,#REF!,$L172,#REF!,BD$1)
+SUMIFS(#REF!,#REF!,BD$2,#REF!,BD$3,#REF!,$L172,#REF!,BD$1)
+SUMIFS(#REF!,#REF!,"Lấy",#REF!,BD$2,#REF!,BD$3,#REF!,BD$1,#REF!,$L172)</f>
        <v>#REF!</v>
      </c>
      <c r="BE172" s="335" t="e">
        <f>SUMIFS(#REF!,#REF!,BE$2,#REF!,BE$3,#REF!,$L172,#REF!,BE$1)
+SUMIFS(#REF!,#REF!,BE$2,#REF!,BE$3,#REF!,$L172,#REF!,BE$1)
+SUMIFS(#REF!,#REF!,"Lấy",#REF!,BE$2,#REF!,BE$3,#REF!,BE$1,#REF!,$L172)</f>
        <v>#REF!</v>
      </c>
      <c r="BF172" s="336" t="e">
        <f t="shared" si="18"/>
        <v>#REF!</v>
      </c>
      <c r="BH172" s="335" t="e">
        <f>SUMIFS(#REF!,#REF!,BH$2,#REF!,BH$3,#REF!,$L172,#REF!,BH$1)
+SUMIFS(#REF!,#REF!,BH$2,#REF!,BH$3,#REF!,$L172,#REF!,BH$1)
+SUMIFS(#REF!,#REF!,"Lấy",#REF!,BH$2,#REF!,BH$3,#REF!,BH$1,#REF!,$L172)</f>
        <v>#REF!</v>
      </c>
      <c r="BI172" s="335" t="e">
        <f>SUMIFS(#REF!,#REF!,BI$2,#REF!,BI$3,#REF!,$L172,#REF!,BI$1)
+SUMIFS(#REF!,#REF!,BI$2,#REF!,BI$3,#REF!,$L172,#REF!,BI$1)
+SUMIFS(#REF!,#REF!,"Lấy",#REF!,BI$2,#REF!,BI$3,#REF!,BI$1,#REF!,$L172)</f>
        <v>#REF!</v>
      </c>
      <c r="BJ172" s="335" t="e">
        <f>SUMIFS(#REF!,#REF!,BJ$2,#REF!,BJ$3,#REF!,$L172,#REF!,BJ$1)
+SUMIFS(#REF!,#REF!,BJ$2,#REF!,BJ$3,#REF!,$L172,#REF!,BJ$1)
+SUMIFS(#REF!,#REF!,"Lấy",#REF!,BJ$2,#REF!,BJ$3,#REF!,BJ$1,#REF!,$L172)</f>
        <v>#REF!</v>
      </c>
      <c r="BK172" s="335" t="e">
        <f>SUMIFS(#REF!,#REF!,BK$2,#REF!,BK$3,#REF!,$L172,#REF!,BK$1)
+SUMIFS(#REF!,#REF!,BK$2,#REF!,BK$3,#REF!,$L172,#REF!,BK$1)
+SUMIFS(#REF!,#REF!,"Lấy",#REF!,BK$2,#REF!,BK$3,#REF!,BK$1,#REF!,$L172)</f>
        <v>#REF!</v>
      </c>
      <c r="BL172" s="335" t="e">
        <f>SUMIFS(#REF!,#REF!,BL$2,#REF!,BL$3,#REF!,$L172,#REF!,BL$1)
+SUMIFS(#REF!,#REF!,BL$2,#REF!,BL$3,#REF!,$L172,#REF!,BL$1)
+SUMIFS(#REF!,#REF!,"Lấy",#REF!,BL$2,#REF!,BL$3,#REF!,BL$1,#REF!,$L172)</f>
        <v>#REF!</v>
      </c>
      <c r="BM172" s="335" t="e">
        <f>SUMIFS(#REF!,#REF!,BM$2,#REF!,BM$3,#REF!,$L172,#REF!,BM$1)
+SUMIFS(#REF!,#REF!,BM$2,#REF!,BM$3,#REF!,$L172,#REF!,BM$1)
+SUMIFS(#REF!,#REF!,"Lấy",#REF!,BM$2,#REF!,BM$3,#REF!,BM$1,#REF!,$L172)</f>
        <v>#REF!</v>
      </c>
      <c r="BN172" s="335" t="e">
        <f>SUMIFS(#REF!,#REF!,BN$2,#REF!,BN$3,#REF!,$L172,#REF!,BN$1)
+SUMIFS(#REF!,#REF!,BN$2,#REF!,BN$3,#REF!,$L172,#REF!,BN$1)
+SUMIFS(#REF!,#REF!,"Lấy",#REF!,BN$2,#REF!,BN$3,#REF!,BN$1,#REF!,$L172)</f>
        <v>#REF!</v>
      </c>
      <c r="BO172" s="335" t="e">
        <f>SUMIFS(#REF!,#REF!,BO$2,#REF!,BO$3,#REF!,$L172,#REF!,BO$1)
+SUMIFS(#REF!,#REF!,BO$2,#REF!,BO$3,#REF!,$L172,#REF!,BO$1)
+SUMIFS(#REF!,#REF!,"Lấy",#REF!,BO$2,#REF!,BO$3,#REF!,BO$1,#REF!,$L172)</f>
        <v>#REF!</v>
      </c>
      <c r="BP172" s="335" t="e">
        <f>SUMIFS(#REF!,#REF!,BP$2,#REF!,BP$3,#REF!,$L172,#REF!,BP$1)
+SUMIFS(#REF!,#REF!,BP$2,#REF!,BP$3,#REF!,$L172,#REF!,BP$1)
+SUMIFS(#REF!,#REF!,"Lấy",#REF!,BP$2,#REF!,BP$3,#REF!,BP$1,#REF!,$L172)</f>
        <v>#REF!</v>
      </c>
      <c r="BQ172" s="335" t="e">
        <f>SUMIFS(#REF!,#REF!,BQ$2,#REF!,BQ$3,#REF!,$L172,#REF!,BQ$1)
+SUMIFS(#REF!,#REF!,BQ$2,#REF!,BQ$3,#REF!,$L172,#REF!,BQ$1)
+SUMIFS(#REF!,#REF!,"Lấy",#REF!,BQ$2,#REF!,BQ$3,#REF!,BQ$1,#REF!,$L172)</f>
        <v>#REF!</v>
      </c>
      <c r="BR172" s="335" t="e">
        <f>SUMIFS(#REF!,#REF!,BR$2,#REF!,BR$3,#REF!,$L172,#REF!,BR$1)
+SUMIFS(#REF!,#REF!,BR$2,#REF!,BR$3,#REF!,$L172,#REF!,BR$1)
+SUMIFS(#REF!,#REF!,"Lấy",#REF!,BR$2,#REF!,BR$3,#REF!,BR$1,#REF!,$L172)</f>
        <v>#REF!</v>
      </c>
      <c r="BS172" s="335" t="e">
        <f>SUMIFS(#REF!,#REF!,BS$2,#REF!,BS$3,#REF!,$L172,#REF!,BS$1)
+SUMIFS(#REF!,#REF!,BS$2,#REF!,BS$3,#REF!,$L172,#REF!,BS$1)
+SUMIFS(#REF!,#REF!,"Lấy",#REF!,BS$2,#REF!,BS$3,#REF!,BS$1,#REF!,$L172)</f>
        <v>#REF!</v>
      </c>
      <c r="BT172" s="336" t="e">
        <f t="shared" si="19"/>
        <v>#REF!</v>
      </c>
      <c r="BV172" s="331">
        <v>0</v>
      </c>
      <c r="BW172" s="331">
        <v>0</v>
      </c>
      <c r="BX172" s="331">
        <v>0</v>
      </c>
      <c r="BY172" s="331">
        <v>0</v>
      </c>
      <c r="BZ172" s="331">
        <v>0</v>
      </c>
      <c r="CA172" s="331">
        <v>0</v>
      </c>
      <c r="CB172" s="331">
        <v>0</v>
      </c>
      <c r="CC172" s="331">
        <v>0</v>
      </c>
      <c r="CD172" s="331">
        <v>0</v>
      </c>
      <c r="CE172" s="331">
        <v>0</v>
      </c>
      <c r="CF172" s="331">
        <v>0</v>
      </c>
      <c r="CG172" s="331">
        <v>0</v>
      </c>
      <c r="CH172" s="336">
        <f t="shared" si="20"/>
        <v>0</v>
      </c>
      <c r="CI172" s="377">
        <f t="shared" si="21"/>
        <v>0</v>
      </c>
      <c r="CJ172" s="331">
        <v>0</v>
      </c>
      <c r="CK172" s="331">
        <v>0</v>
      </c>
      <c r="CL172" s="331">
        <v>0</v>
      </c>
      <c r="CM172" s="331">
        <v>0</v>
      </c>
      <c r="CN172" s="331">
        <v>0</v>
      </c>
      <c r="CO172" s="335"/>
      <c r="CP172" s="335"/>
      <c r="CQ172" s="335"/>
      <c r="CR172" s="335"/>
      <c r="CS172" s="335"/>
      <c r="CT172" s="335"/>
      <c r="CU172" s="335"/>
      <c r="CV172" s="336">
        <f t="shared" si="22"/>
        <v>0</v>
      </c>
      <c r="CX172" s="1033"/>
    </row>
    <row r="173" spans="1:102" ht="27.6" x14ac:dyDescent="0.25">
      <c r="B173" s="172">
        <f>IF(C173=0,"",MAX($B$7:B172)+1)</f>
        <v>161</v>
      </c>
      <c r="C173" s="21">
        <v>6271005704</v>
      </c>
      <c r="D173" s="9" t="str">
        <f>_xlfn.XLOOKUP(C173,'COA_DTGroup_Update 20260428'!$C$410:$C$854,'COA_DTGroup_Update 20260428'!$A$410:$A$854,"")</f>
        <v>Phụ cấp công tác</v>
      </c>
      <c r="E173" s="171" t="s">
        <v>365</v>
      </c>
      <c r="F173" s="21" t="s">
        <v>944</v>
      </c>
      <c r="G173" s="171" t="s">
        <v>945</v>
      </c>
      <c r="H173" s="179">
        <f>VLOOKUP(C173,'COA_DTGroup_Update 20260428'!C:D,2,0)</f>
        <v>627</v>
      </c>
      <c r="I173" s="179">
        <v>88</v>
      </c>
      <c r="J173" s="198" t="s">
        <v>365</v>
      </c>
      <c r="K173" s="222" t="s">
        <v>226</v>
      </c>
      <c r="L173" s="1041" t="s">
        <v>662</v>
      </c>
      <c r="M173" s="1042" t="s">
        <v>2258</v>
      </c>
      <c r="N173" s="1039"/>
      <c r="O173" s="1039" t="s">
        <v>662</v>
      </c>
      <c r="P173" s="1" t="b">
        <v>1</v>
      </c>
      <c r="R173" s="333" t="e">
        <f>SUMIFS(#REF!,#REF!,R$2,#REF!,R$3,#REF!,$L173,#REF!,R$1)
+SUMIFS(#REF!,#REF!,R$2,#REF!,R$3,#REF!,$L173,#REF!,R$1)
+SUMIFS(#REF!,#REF!,"Lấy",#REF!,R$2,#REF!,R$3,#REF!,R$1,#REF!,$L173)</f>
        <v>#REF!</v>
      </c>
      <c r="S173" s="333" t="e">
        <f>SUMIFS(#REF!,#REF!,S$2,#REF!,S$3,#REF!,$L173,#REF!,S$1)
+SUMIFS(#REF!,#REF!,S$2,#REF!,S$3,#REF!,$L173,#REF!,S$1)
+SUMIFS(#REF!,#REF!,"Lấy",#REF!,S$2,#REF!,S$3,#REF!,S$1,#REF!,$L173)</f>
        <v>#REF!</v>
      </c>
      <c r="T173" s="333" t="e">
        <f>SUMIFS(#REF!,#REF!,T$2,#REF!,T$3,#REF!,$L173,#REF!,T$1)
+SUMIFS(#REF!,#REF!,T$2,#REF!,T$3,#REF!,$L173,#REF!,T$1)
+SUMIFS(#REF!,#REF!,"Lấy",#REF!,T$2,#REF!,T$3,#REF!,T$1,#REF!,$L173)</f>
        <v>#REF!</v>
      </c>
      <c r="U173" s="333" t="e">
        <f>SUMIFS(#REF!,#REF!,U$2,#REF!,U$3,#REF!,$L173,#REF!,U$1)
+SUMIFS(#REF!,#REF!,U$2,#REF!,U$3,#REF!,$L173,#REF!,U$1)
+SUMIFS(#REF!,#REF!,"Lấy",#REF!,U$2,#REF!,U$3,#REF!,U$1,#REF!,$L173)</f>
        <v>#REF!</v>
      </c>
      <c r="V173" s="333" t="e">
        <f>SUMIFS(#REF!,#REF!,V$2,#REF!,V$3,#REF!,$L173,#REF!,V$1)
+SUMIFS(#REF!,#REF!,V$2,#REF!,V$3,#REF!,$L173,#REF!,V$1)
+SUMIFS(#REF!,#REF!,"Lấy",#REF!,V$2,#REF!,V$3,#REF!,V$1,#REF!,$L173)</f>
        <v>#REF!</v>
      </c>
      <c r="W173" s="333" t="e">
        <f>SUMIFS(#REF!,#REF!,W$2,#REF!,W$3,#REF!,$L173,#REF!,W$1)
+SUMIFS(#REF!,#REF!,W$2,#REF!,W$3,#REF!,$L173,#REF!,W$1)
+SUMIFS(#REF!,#REF!,"Lấy",#REF!,W$2,#REF!,W$3,#REF!,W$1,#REF!,$L173)</f>
        <v>#REF!</v>
      </c>
      <c r="X173" s="333" t="e">
        <f>SUMIFS(#REF!,#REF!,X$2,#REF!,X$3,#REF!,$L173,#REF!,X$1)
+SUMIFS(#REF!,#REF!,X$2,#REF!,X$3,#REF!,$L173,#REF!,X$1)
+SUMIFS(#REF!,#REF!,"Lấy",#REF!,X$2,#REF!,X$3,#REF!,X$1,#REF!,$L173)</f>
        <v>#REF!</v>
      </c>
      <c r="Y173" s="333" t="e">
        <f>SUMIFS(#REF!,#REF!,Y$2,#REF!,Y$3,#REF!,$L173,#REF!,Y$1)
+SUMIFS(#REF!,#REF!,Y$2,#REF!,Y$3,#REF!,$L173,#REF!,Y$1)
+SUMIFS(#REF!,#REF!,"Lấy",#REF!,Y$2,#REF!,Y$3,#REF!,Y$1,#REF!,$L173)</f>
        <v>#REF!</v>
      </c>
      <c r="Z173" s="333" t="e">
        <f>SUMIFS(#REF!,#REF!,Z$2,#REF!,Z$3,#REF!,$L173,#REF!,Z$1)
+SUMIFS(#REF!,#REF!,Z$2,#REF!,Z$3,#REF!,$L173,#REF!,Z$1)
+SUMIFS(#REF!,#REF!,"Lấy",#REF!,Z$2,#REF!,Z$3,#REF!,Z$1,#REF!,$L173)</f>
        <v>#REF!</v>
      </c>
      <c r="AA173" s="333" t="e">
        <f>SUMIFS(#REF!,#REF!,AA$2,#REF!,AA$3,#REF!,$L173,#REF!,AA$1)
+SUMIFS(#REF!,#REF!,AA$2,#REF!,AA$3,#REF!,$L173,#REF!,AA$1)
+SUMIFS(#REF!,#REF!,"Lấy",#REF!,AA$2,#REF!,AA$3,#REF!,AA$1,#REF!,$L173)</f>
        <v>#REF!</v>
      </c>
      <c r="AB173" s="333" t="e">
        <f>SUMIFS(#REF!,#REF!,AB$2,#REF!,AB$3,#REF!,$L173,#REF!,AB$1)
+SUMIFS(#REF!,#REF!,AB$2,#REF!,AB$3,#REF!,$L173,#REF!,AB$1)
+SUMIFS(#REF!,#REF!,"Lấy",#REF!,AB$2,#REF!,AB$3,#REF!,AB$1,#REF!,$L173)</f>
        <v>#REF!</v>
      </c>
      <c r="AC173" s="333" t="e">
        <f>SUMIFS(#REF!,#REF!,AC$2,#REF!,AC$3,#REF!,$L173,#REF!,AC$1)
+SUMIFS(#REF!,#REF!,AC$2,#REF!,AC$3,#REF!,$L173,#REF!,AC$1)
+SUMIFS(#REF!,#REF!,"Lấy",#REF!,AC$2,#REF!,AC$3,#REF!,AC$1,#REF!,$L173)</f>
        <v>#REF!</v>
      </c>
      <c r="AD173" s="334" t="e">
        <f t="shared" si="16"/>
        <v>#REF!</v>
      </c>
      <c r="AF173" s="333" t="e">
        <f>SUMIFS(#REF!,#REF!,AF$2,#REF!,AF$3,#REF!,$L173,#REF!,AF$1)
+SUMIFS(#REF!,#REF!,AF$2,#REF!,AF$3,#REF!,$L173,#REF!,AF$1)
+SUMIFS(#REF!,#REF!,"Lấy",#REF!,AF$2,#REF!,AF$3,#REF!,AF$1,#REF!,$L173)</f>
        <v>#REF!</v>
      </c>
      <c r="AG173" s="333" t="e">
        <f>SUMIFS(#REF!,#REF!,AG$2,#REF!,AG$3,#REF!,$L173,#REF!,AG$1)
+SUMIFS(#REF!,#REF!,AG$2,#REF!,AG$3,#REF!,$L173,#REF!,AG$1)
+SUMIFS(#REF!,#REF!,"Lấy",#REF!,AG$2,#REF!,AG$3,#REF!,AG$1,#REF!,$L173)</f>
        <v>#REF!</v>
      </c>
      <c r="AH173" s="333" t="e">
        <f>SUMIFS(#REF!,#REF!,AH$2,#REF!,AH$3,#REF!,$L173,#REF!,AH$1)
+SUMIFS(#REF!,#REF!,AH$2,#REF!,AH$3,#REF!,$L173,#REF!,AH$1)
+SUMIFS(#REF!,#REF!,"Lấy",#REF!,AH$2,#REF!,AH$3,#REF!,AH$1,#REF!,$L173)</f>
        <v>#REF!</v>
      </c>
      <c r="AI173" s="333" t="e">
        <f>SUMIFS(#REF!,#REF!,AI$2,#REF!,AI$3,#REF!,$L173,#REF!,AI$1)
+SUMIFS(#REF!,#REF!,AI$2,#REF!,AI$3,#REF!,$L173,#REF!,AI$1)
+SUMIFS(#REF!,#REF!,"Lấy",#REF!,AI$2,#REF!,AI$3,#REF!,AI$1,#REF!,$L173)</f>
        <v>#REF!</v>
      </c>
      <c r="AJ173" s="333" t="e">
        <f>SUMIFS(#REF!,#REF!,AJ$2,#REF!,AJ$3,#REF!,$L173,#REF!,AJ$1)
+SUMIFS(#REF!,#REF!,AJ$2,#REF!,AJ$3,#REF!,$L173,#REF!,AJ$1)
+SUMIFS(#REF!,#REF!,"Lấy",#REF!,AJ$2,#REF!,AJ$3,#REF!,AJ$1,#REF!,$L173)</f>
        <v>#REF!</v>
      </c>
      <c r="AK173" s="333" t="e">
        <f>SUMIFS(#REF!,#REF!,AK$2,#REF!,AK$3,#REF!,$L173,#REF!,AK$1)
+SUMIFS(#REF!,#REF!,AK$2,#REF!,AK$3,#REF!,$L173,#REF!,AK$1)
+SUMIFS(#REF!,#REF!,"Lấy",#REF!,AK$2,#REF!,AK$3,#REF!,AK$1,#REF!,$L173)</f>
        <v>#REF!</v>
      </c>
      <c r="AL173" s="333" t="e">
        <f>SUMIFS(#REF!,#REF!,AL$2,#REF!,AL$3,#REF!,$L173,#REF!,AL$1)
+SUMIFS(#REF!,#REF!,AL$2,#REF!,AL$3,#REF!,$L173,#REF!,AL$1)
+SUMIFS(#REF!,#REF!,"Lấy",#REF!,AL$2,#REF!,AL$3,#REF!,AL$1,#REF!,$L173)</f>
        <v>#REF!</v>
      </c>
      <c r="AM173" s="333" t="e">
        <f>SUMIFS(#REF!,#REF!,AM$2,#REF!,AM$3,#REF!,$L173,#REF!,AM$1)
+SUMIFS(#REF!,#REF!,AM$2,#REF!,AM$3,#REF!,$L173,#REF!,AM$1)
+SUMIFS(#REF!,#REF!,"Lấy",#REF!,AM$2,#REF!,AM$3,#REF!,AM$1,#REF!,$L173)</f>
        <v>#REF!</v>
      </c>
      <c r="AN173" s="333" t="e">
        <f>SUMIFS(#REF!,#REF!,AN$2,#REF!,AN$3,#REF!,$L173,#REF!,AN$1)
+SUMIFS(#REF!,#REF!,AN$2,#REF!,AN$3,#REF!,$L173,#REF!,AN$1)
+SUMIFS(#REF!,#REF!,"Lấy",#REF!,AN$2,#REF!,AN$3,#REF!,AN$1,#REF!,$L173)</f>
        <v>#REF!</v>
      </c>
      <c r="AO173" s="333" t="e">
        <f>SUMIFS(#REF!,#REF!,AO$2,#REF!,AO$3,#REF!,$L173,#REF!,AO$1)
+SUMIFS(#REF!,#REF!,AO$2,#REF!,AO$3,#REF!,$L173,#REF!,AO$1)
+SUMIFS(#REF!,#REF!,"Lấy",#REF!,AO$2,#REF!,AO$3,#REF!,AO$1,#REF!,$L173)</f>
        <v>#REF!</v>
      </c>
      <c r="AP173" s="333" t="e">
        <f>SUMIFS(#REF!,#REF!,AP$2,#REF!,AP$3,#REF!,$L173,#REF!,AP$1)
+SUMIFS(#REF!,#REF!,AP$2,#REF!,AP$3,#REF!,$L173,#REF!,AP$1)
+SUMIFS(#REF!,#REF!,"Lấy",#REF!,AP$2,#REF!,AP$3,#REF!,AP$1,#REF!,$L173)</f>
        <v>#REF!</v>
      </c>
      <c r="AQ173" s="333" t="e">
        <f>SUMIFS(#REF!,#REF!,AQ$2,#REF!,AQ$3,#REF!,$L173,#REF!,AQ$1)
+SUMIFS(#REF!,#REF!,AQ$2,#REF!,AQ$3,#REF!,$L173,#REF!,AQ$1)
+SUMIFS(#REF!,#REF!,"Lấy",#REF!,AQ$2,#REF!,AQ$3,#REF!,AQ$1,#REF!,$L173)</f>
        <v>#REF!</v>
      </c>
      <c r="AR173" s="334" t="e">
        <f t="shared" si="17"/>
        <v>#REF!</v>
      </c>
      <c r="AT173" s="333" t="e">
        <f>SUMIFS(#REF!,#REF!,AT$2,#REF!,AT$3,#REF!,$L173,#REF!,AT$1)
+SUMIFS(#REF!,#REF!,AT$2,#REF!,AT$3,#REF!,$L173,#REF!,AT$1)
+SUMIFS(#REF!,#REF!,"Lấy",#REF!,AT$2,#REF!,AT$3,#REF!,AT$1,#REF!,$L173)</f>
        <v>#REF!</v>
      </c>
      <c r="AU173" s="333" t="e">
        <f>SUMIFS(#REF!,#REF!,AU$2,#REF!,AU$3,#REF!,$L173,#REF!,AU$1)
+SUMIFS(#REF!,#REF!,AU$2,#REF!,AU$3,#REF!,$L173,#REF!,AU$1)
+SUMIFS(#REF!,#REF!,"Lấy",#REF!,AU$2,#REF!,AU$3,#REF!,AU$1,#REF!,$L173)</f>
        <v>#REF!</v>
      </c>
      <c r="AV173" s="333" t="e">
        <f>SUMIFS(#REF!,#REF!,AV$2,#REF!,AV$3,#REF!,$L173,#REF!,AV$1)
+SUMIFS(#REF!,#REF!,AV$2,#REF!,AV$3,#REF!,$L173,#REF!,AV$1)
+SUMIFS(#REF!,#REF!,"Lấy",#REF!,AV$2,#REF!,AV$3,#REF!,AV$1,#REF!,$L173)</f>
        <v>#REF!</v>
      </c>
      <c r="AW173" s="333" t="e">
        <f>SUMIFS(#REF!,#REF!,AW$2,#REF!,AW$3,#REF!,$L173,#REF!,AW$1)
+SUMIFS(#REF!,#REF!,AW$2,#REF!,AW$3,#REF!,$L173,#REF!,AW$1)
+SUMIFS(#REF!,#REF!,"Lấy",#REF!,AW$2,#REF!,AW$3,#REF!,AW$1,#REF!,$L173)</f>
        <v>#REF!</v>
      </c>
      <c r="AX173" s="333" t="e">
        <f>SUMIFS(#REF!,#REF!,AX$2,#REF!,AX$3,#REF!,$L173,#REF!,AX$1)
+SUMIFS(#REF!,#REF!,AX$2,#REF!,AX$3,#REF!,$L173,#REF!,AX$1)
+SUMIFS(#REF!,#REF!,"Lấy",#REF!,AX$2,#REF!,AX$3,#REF!,AX$1,#REF!,$L173)</f>
        <v>#REF!</v>
      </c>
      <c r="AY173" s="333" t="e">
        <f>SUMIFS(#REF!,#REF!,AY$2,#REF!,AY$3,#REF!,$L173,#REF!,AY$1)
+SUMIFS(#REF!,#REF!,AY$2,#REF!,AY$3,#REF!,$L173,#REF!,AY$1)
+SUMIFS(#REF!,#REF!,"Lấy",#REF!,AY$2,#REF!,AY$3,#REF!,AY$1,#REF!,$L173)</f>
        <v>#REF!</v>
      </c>
      <c r="AZ173" s="333" t="e">
        <f>SUMIFS(#REF!,#REF!,AZ$2,#REF!,AZ$3,#REF!,$L173,#REF!,AZ$1)
+SUMIFS(#REF!,#REF!,AZ$2,#REF!,AZ$3,#REF!,$L173,#REF!,AZ$1)
+SUMIFS(#REF!,#REF!,"Lấy",#REF!,AZ$2,#REF!,AZ$3,#REF!,AZ$1,#REF!,$L173)</f>
        <v>#REF!</v>
      </c>
      <c r="BA173" s="333" t="e">
        <f>SUMIFS(#REF!,#REF!,BA$2,#REF!,BA$3,#REF!,$L173,#REF!,BA$1)
+SUMIFS(#REF!,#REF!,BA$2,#REF!,BA$3,#REF!,$L173,#REF!,BA$1)
+SUMIFS(#REF!,#REF!,"Lấy",#REF!,BA$2,#REF!,BA$3,#REF!,BA$1,#REF!,$L173)</f>
        <v>#REF!</v>
      </c>
      <c r="BB173" s="333" t="e">
        <f>SUMIFS(#REF!,#REF!,BB$2,#REF!,BB$3,#REF!,$L173,#REF!,BB$1)
+SUMIFS(#REF!,#REF!,BB$2,#REF!,BB$3,#REF!,$L173,#REF!,BB$1)
+SUMIFS(#REF!,#REF!,"Lấy",#REF!,BB$2,#REF!,BB$3,#REF!,BB$1,#REF!,$L173)</f>
        <v>#REF!</v>
      </c>
      <c r="BC173" s="333" t="e">
        <f>SUMIFS(#REF!,#REF!,BC$2,#REF!,BC$3,#REF!,$L173,#REF!,BC$1)
+SUMIFS(#REF!,#REF!,BC$2,#REF!,BC$3,#REF!,$L173,#REF!,BC$1)
+SUMIFS(#REF!,#REF!,"Lấy",#REF!,BC$2,#REF!,BC$3,#REF!,BC$1,#REF!,$L173)</f>
        <v>#REF!</v>
      </c>
      <c r="BD173" s="333" t="e">
        <f>SUMIFS(#REF!,#REF!,BD$2,#REF!,BD$3,#REF!,$L173,#REF!,BD$1)
+SUMIFS(#REF!,#REF!,BD$2,#REF!,BD$3,#REF!,$L173,#REF!,BD$1)
+SUMIFS(#REF!,#REF!,"Lấy",#REF!,BD$2,#REF!,BD$3,#REF!,BD$1,#REF!,$L173)</f>
        <v>#REF!</v>
      </c>
      <c r="BE173" s="333" t="e">
        <f>SUMIFS(#REF!,#REF!,BE$2,#REF!,BE$3,#REF!,$L173,#REF!,BE$1)
+SUMIFS(#REF!,#REF!,BE$2,#REF!,BE$3,#REF!,$L173,#REF!,BE$1)
+SUMIFS(#REF!,#REF!,"Lấy",#REF!,BE$2,#REF!,BE$3,#REF!,BE$1,#REF!,$L173)</f>
        <v>#REF!</v>
      </c>
      <c r="BF173" s="334" t="e">
        <f t="shared" si="18"/>
        <v>#REF!</v>
      </c>
      <c r="BH173" s="333" t="e">
        <f>SUMIFS(#REF!,#REF!,BH$2,#REF!,BH$3,#REF!,$L173,#REF!,BH$1)
+SUMIFS(#REF!,#REF!,BH$2,#REF!,BH$3,#REF!,$L173,#REF!,BH$1)
+SUMIFS(#REF!,#REF!,"Lấy",#REF!,BH$2,#REF!,BH$3,#REF!,BH$1,#REF!,$L173)</f>
        <v>#REF!</v>
      </c>
      <c r="BI173" s="333" t="e">
        <f>SUMIFS(#REF!,#REF!,BI$2,#REF!,BI$3,#REF!,$L173,#REF!,BI$1)
+SUMIFS(#REF!,#REF!,BI$2,#REF!,BI$3,#REF!,$L173,#REF!,BI$1)
+SUMIFS(#REF!,#REF!,"Lấy",#REF!,BI$2,#REF!,BI$3,#REF!,BI$1,#REF!,$L173)</f>
        <v>#REF!</v>
      </c>
      <c r="BJ173" s="333" t="e">
        <f>SUMIFS(#REF!,#REF!,BJ$2,#REF!,BJ$3,#REF!,$L173,#REF!,BJ$1)
+SUMIFS(#REF!,#REF!,BJ$2,#REF!,BJ$3,#REF!,$L173,#REF!,BJ$1)
+SUMIFS(#REF!,#REF!,"Lấy",#REF!,BJ$2,#REF!,BJ$3,#REF!,BJ$1,#REF!,$L173)</f>
        <v>#REF!</v>
      </c>
      <c r="BK173" s="333" t="e">
        <f>SUMIFS(#REF!,#REF!,BK$2,#REF!,BK$3,#REF!,$L173,#REF!,BK$1)
+SUMIFS(#REF!,#REF!,BK$2,#REF!,BK$3,#REF!,$L173,#REF!,BK$1)
+SUMIFS(#REF!,#REF!,"Lấy",#REF!,BK$2,#REF!,BK$3,#REF!,BK$1,#REF!,$L173)</f>
        <v>#REF!</v>
      </c>
      <c r="BL173" s="333" t="e">
        <f>SUMIFS(#REF!,#REF!,BL$2,#REF!,BL$3,#REF!,$L173,#REF!,BL$1)
+SUMIFS(#REF!,#REF!,BL$2,#REF!,BL$3,#REF!,$L173,#REF!,BL$1)
+SUMIFS(#REF!,#REF!,"Lấy",#REF!,BL$2,#REF!,BL$3,#REF!,BL$1,#REF!,$L173)</f>
        <v>#REF!</v>
      </c>
      <c r="BM173" s="333" t="e">
        <f>SUMIFS(#REF!,#REF!,BM$2,#REF!,BM$3,#REF!,$L173,#REF!,BM$1)
+SUMIFS(#REF!,#REF!,BM$2,#REF!,BM$3,#REF!,$L173,#REF!,BM$1)
+SUMIFS(#REF!,#REF!,"Lấy",#REF!,BM$2,#REF!,BM$3,#REF!,BM$1,#REF!,$L173)</f>
        <v>#REF!</v>
      </c>
      <c r="BN173" s="333" t="e">
        <f>SUMIFS(#REF!,#REF!,BN$2,#REF!,BN$3,#REF!,$L173,#REF!,BN$1)
+SUMIFS(#REF!,#REF!,BN$2,#REF!,BN$3,#REF!,$L173,#REF!,BN$1)
+SUMIFS(#REF!,#REF!,"Lấy",#REF!,BN$2,#REF!,BN$3,#REF!,BN$1,#REF!,$L173)</f>
        <v>#REF!</v>
      </c>
      <c r="BO173" s="333" t="e">
        <f>SUMIFS(#REF!,#REF!,BO$2,#REF!,BO$3,#REF!,$L173,#REF!,BO$1)
+SUMIFS(#REF!,#REF!,BO$2,#REF!,BO$3,#REF!,$L173,#REF!,BO$1)
+SUMIFS(#REF!,#REF!,"Lấy",#REF!,BO$2,#REF!,BO$3,#REF!,BO$1,#REF!,$L173)</f>
        <v>#REF!</v>
      </c>
      <c r="BP173" s="333" t="e">
        <f>SUMIFS(#REF!,#REF!,BP$2,#REF!,BP$3,#REF!,$L173,#REF!,BP$1)
+SUMIFS(#REF!,#REF!,BP$2,#REF!,BP$3,#REF!,$L173,#REF!,BP$1)
+SUMIFS(#REF!,#REF!,"Lấy",#REF!,BP$2,#REF!,BP$3,#REF!,BP$1,#REF!,$L173)</f>
        <v>#REF!</v>
      </c>
      <c r="BQ173" s="333" t="e">
        <f>SUMIFS(#REF!,#REF!,BQ$2,#REF!,BQ$3,#REF!,$L173,#REF!,BQ$1)
+SUMIFS(#REF!,#REF!,BQ$2,#REF!,BQ$3,#REF!,$L173,#REF!,BQ$1)
+SUMIFS(#REF!,#REF!,"Lấy",#REF!,BQ$2,#REF!,BQ$3,#REF!,BQ$1,#REF!,$L173)</f>
        <v>#REF!</v>
      </c>
      <c r="BR173" s="333" t="e">
        <f>SUMIFS(#REF!,#REF!,BR$2,#REF!,BR$3,#REF!,$L173,#REF!,BR$1)
+SUMIFS(#REF!,#REF!,BR$2,#REF!,BR$3,#REF!,$L173,#REF!,BR$1)
+SUMIFS(#REF!,#REF!,"Lấy",#REF!,BR$2,#REF!,BR$3,#REF!,BR$1,#REF!,$L173)</f>
        <v>#REF!</v>
      </c>
      <c r="BS173" s="333" t="e">
        <f>SUMIFS(#REF!,#REF!,BS$2,#REF!,BS$3,#REF!,$L173,#REF!,BS$1)
+SUMIFS(#REF!,#REF!,BS$2,#REF!,BS$3,#REF!,$L173,#REF!,BS$1)
+SUMIFS(#REF!,#REF!,"Lấy",#REF!,BS$2,#REF!,BS$3,#REF!,BS$1,#REF!,$L173)</f>
        <v>#REF!</v>
      </c>
      <c r="BT173" s="334" t="e">
        <f t="shared" si="19"/>
        <v>#REF!</v>
      </c>
      <c r="BV173" s="331">
        <v>0</v>
      </c>
      <c r="BW173" s="331">
        <v>0</v>
      </c>
      <c r="BX173" s="331">
        <v>0</v>
      </c>
      <c r="BY173" s="331">
        <v>0</v>
      </c>
      <c r="BZ173" s="331">
        <v>0</v>
      </c>
      <c r="CA173" s="331">
        <v>0</v>
      </c>
      <c r="CB173" s="331">
        <v>0</v>
      </c>
      <c r="CC173" s="331">
        <v>0</v>
      </c>
      <c r="CD173" s="331">
        <v>0</v>
      </c>
      <c r="CE173" s="331">
        <v>0</v>
      </c>
      <c r="CF173" s="331">
        <v>0</v>
      </c>
      <c r="CG173" s="331">
        <v>0</v>
      </c>
      <c r="CH173" s="334">
        <f t="shared" si="20"/>
        <v>0</v>
      </c>
      <c r="CI173" s="377">
        <f t="shared" si="21"/>
        <v>0</v>
      </c>
      <c r="CJ173" s="331">
        <v>0</v>
      </c>
      <c r="CK173" s="331">
        <v>0</v>
      </c>
      <c r="CL173" s="331">
        <v>0</v>
      </c>
      <c r="CM173" s="331">
        <v>0</v>
      </c>
      <c r="CN173" s="331">
        <v>0</v>
      </c>
      <c r="CO173" s="333"/>
      <c r="CP173" s="333"/>
      <c r="CQ173" s="333"/>
      <c r="CR173" s="333"/>
      <c r="CS173" s="333"/>
      <c r="CT173" s="333"/>
      <c r="CU173" s="333"/>
      <c r="CV173" s="334">
        <f t="shared" si="22"/>
        <v>0</v>
      </c>
      <c r="CX173" s="1033"/>
    </row>
    <row r="174" spans="1:102" ht="27.6" x14ac:dyDescent="0.25">
      <c r="B174" s="172">
        <f>IF(C174=0,"",MAX($B$7:B173)+1)</f>
        <v>162</v>
      </c>
      <c r="C174" s="21">
        <v>6411005704</v>
      </c>
      <c r="D174" s="9" t="str">
        <f>_xlfn.XLOOKUP(C174,'COA_DTGroup_Update 20260428'!$C$410:$C$854,'COA_DTGroup_Update 20260428'!$A$410:$A$854,"")</f>
        <v>Phụ cấp công tác</v>
      </c>
      <c r="E174" s="171" t="s">
        <v>365</v>
      </c>
      <c r="F174" s="21" t="s">
        <v>944</v>
      </c>
      <c r="G174" s="171" t="s">
        <v>945</v>
      </c>
      <c r="H174" s="179">
        <f>VLOOKUP(C174,'COA_DTGroup_Update 20260428'!C:D,2,0)</f>
        <v>641</v>
      </c>
      <c r="I174" s="179">
        <v>88</v>
      </c>
      <c r="J174" s="198" t="s">
        <v>365</v>
      </c>
      <c r="K174" s="222" t="s">
        <v>226</v>
      </c>
      <c r="L174" s="1041" t="s">
        <v>701</v>
      </c>
      <c r="M174" s="1042" t="s">
        <v>2258</v>
      </c>
      <c r="N174" s="1039"/>
      <c r="O174" s="1039" t="s">
        <v>701</v>
      </c>
      <c r="P174" s="1" t="b">
        <v>1</v>
      </c>
      <c r="R174" s="333" t="e">
        <f>SUMIFS(#REF!,#REF!,R$2,#REF!,R$3,#REF!,$L174,#REF!,R$1)
+SUMIFS(#REF!,#REF!,R$2,#REF!,R$3,#REF!,$L174,#REF!,R$1)
+SUMIFS(#REF!,#REF!,"Lấy",#REF!,R$2,#REF!,R$3,#REF!,R$1,#REF!,$L174)</f>
        <v>#REF!</v>
      </c>
      <c r="S174" s="333" t="e">
        <f>SUMIFS(#REF!,#REF!,S$2,#REF!,S$3,#REF!,$L174,#REF!,S$1)
+SUMIFS(#REF!,#REF!,S$2,#REF!,S$3,#REF!,$L174,#REF!,S$1)
+SUMIFS(#REF!,#REF!,"Lấy",#REF!,S$2,#REF!,S$3,#REF!,S$1,#REF!,$L174)</f>
        <v>#REF!</v>
      </c>
      <c r="T174" s="333" t="e">
        <f>SUMIFS(#REF!,#REF!,T$2,#REF!,T$3,#REF!,$L174,#REF!,T$1)
+SUMIFS(#REF!,#REF!,T$2,#REF!,T$3,#REF!,$L174,#REF!,T$1)
+SUMIFS(#REF!,#REF!,"Lấy",#REF!,T$2,#REF!,T$3,#REF!,T$1,#REF!,$L174)</f>
        <v>#REF!</v>
      </c>
      <c r="U174" s="333" t="e">
        <f>SUMIFS(#REF!,#REF!,U$2,#REF!,U$3,#REF!,$L174,#REF!,U$1)
+SUMIFS(#REF!,#REF!,U$2,#REF!,U$3,#REF!,$L174,#REF!,U$1)
+SUMIFS(#REF!,#REF!,"Lấy",#REF!,U$2,#REF!,U$3,#REF!,U$1,#REF!,$L174)</f>
        <v>#REF!</v>
      </c>
      <c r="V174" s="333" t="e">
        <f>SUMIFS(#REF!,#REF!,V$2,#REF!,V$3,#REF!,$L174,#REF!,V$1)
+SUMIFS(#REF!,#REF!,V$2,#REF!,V$3,#REF!,$L174,#REF!,V$1)
+SUMIFS(#REF!,#REF!,"Lấy",#REF!,V$2,#REF!,V$3,#REF!,V$1,#REF!,$L174)</f>
        <v>#REF!</v>
      </c>
      <c r="W174" s="333" t="e">
        <f>SUMIFS(#REF!,#REF!,W$2,#REF!,W$3,#REF!,$L174,#REF!,W$1)
+SUMIFS(#REF!,#REF!,W$2,#REF!,W$3,#REF!,$L174,#REF!,W$1)
+SUMIFS(#REF!,#REF!,"Lấy",#REF!,W$2,#REF!,W$3,#REF!,W$1,#REF!,$L174)</f>
        <v>#REF!</v>
      </c>
      <c r="X174" s="333" t="e">
        <f>SUMIFS(#REF!,#REF!,X$2,#REF!,X$3,#REF!,$L174,#REF!,X$1)
+SUMIFS(#REF!,#REF!,X$2,#REF!,X$3,#REF!,$L174,#REF!,X$1)
+SUMIFS(#REF!,#REF!,"Lấy",#REF!,X$2,#REF!,X$3,#REF!,X$1,#REF!,$L174)</f>
        <v>#REF!</v>
      </c>
      <c r="Y174" s="333" t="e">
        <f>SUMIFS(#REF!,#REF!,Y$2,#REF!,Y$3,#REF!,$L174,#REF!,Y$1)
+SUMIFS(#REF!,#REF!,Y$2,#REF!,Y$3,#REF!,$L174,#REF!,Y$1)
+SUMIFS(#REF!,#REF!,"Lấy",#REF!,Y$2,#REF!,Y$3,#REF!,Y$1,#REF!,$L174)</f>
        <v>#REF!</v>
      </c>
      <c r="Z174" s="333" t="e">
        <f>SUMIFS(#REF!,#REF!,Z$2,#REF!,Z$3,#REF!,$L174,#REF!,Z$1)
+SUMIFS(#REF!,#REF!,Z$2,#REF!,Z$3,#REF!,$L174,#REF!,Z$1)
+SUMIFS(#REF!,#REF!,"Lấy",#REF!,Z$2,#REF!,Z$3,#REF!,Z$1,#REF!,$L174)</f>
        <v>#REF!</v>
      </c>
      <c r="AA174" s="333" t="e">
        <f>SUMIFS(#REF!,#REF!,AA$2,#REF!,AA$3,#REF!,$L174,#REF!,AA$1)
+SUMIFS(#REF!,#REF!,AA$2,#REF!,AA$3,#REF!,$L174,#REF!,AA$1)
+SUMIFS(#REF!,#REF!,"Lấy",#REF!,AA$2,#REF!,AA$3,#REF!,AA$1,#REF!,$L174)</f>
        <v>#REF!</v>
      </c>
      <c r="AB174" s="333" t="e">
        <f>SUMIFS(#REF!,#REF!,AB$2,#REF!,AB$3,#REF!,$L174,#REF!,AB$1)
+SUMIFS(#REF!,#REF!,AB$2,#REF!,AB$3,#REF!,$L174,#REF!,AB$1)
+SUMIFS(#REF!,#REF!,"Lấy",#REF!,AB$2,#REF!,AB$3,#REF!,AB$1,#REF!,$L174)</f>
        <v>#REF!</v>
      </c>
      <c r="AC174" s="333" t="e">
        <f>SUMIFS(#REF!,#REF!,AC$2,#REF!,AC$3,#REF!,$L174,#REF!,AC$1)
+SUMIFS(#REF!,#REF!,AC$2,#REF!,AC$3,#REF!,$L174,#REF!,AC$1)
+SUMIFS(#REF!,#REF!,"Lấy",#REF!,AC$2,#REF!,AC$3,#REF!,AC$1,#REF!,$L174)</f>
        <v>#REF!</v>
      </c>
      <c r="AD174" s="334" t="e">
        <f t="shared" si="16"/>
        <v>#REF!</v>
      </c>
      <c r="AF174" s="333" t="e">
        <f>SUMIFS(#REF!,#REF!,AF$2,#REF!,AF$3,#REF!,$L174,#REF!,AF$1)
+SUMIFS(#REF!,#REF!,AF$2,#REF!,AF$3,#REF!,$L174,#REF!,AF$1)
+SUMIFS(#REF!,#REF!,"Lấy",#REF!,AF$2,#REF!,AF$3,#REF!,AF$1,#REF!,$L174)</f>
        <v>#REF!</v>
      </c>
      <c r="AG174" s="333" t="e">
        <f>SUMIFS(#REF!,#REF!,AG$2,#REF!,AG$3,#REF!,$L174,#REF!,AG$1)
+SUMIFS(#REF!,#REF!,AG$2,#REF!,AG$3,#REF!,$L174,#REF!,AG$1)
+SUMIFS(#REF!,#REF!,"Lấy",#REF!,AG$2,#REF!,AG$3,#REF!,AG$1,#REF!,$L174)</f>
        <v>#REF!</v>
      </c>
      <c r="AH174" s="333" t="e">
        <f>SUMIFS(#REF!,#REF!,AH$2,#REF!,AH$3,#REF!,$L174,#REF!,AH$1)
+SUMIFS(#REF!,#REF!,AH$2,#REF!,AH$3,#REF!,$L174,#REF!,AH$1)
+SUMIFS(#REF!,#REF!,"Lấy",#REF!,AH$2,#REF!,AH$3,#REF!,AH$1,#REF!,$L174)</f>
        <v>#REF!</v>
      </c>
      <c r="AI174" s="333" t="e">
        <f>SUMIFS(#REF!,#REF!,AI$2,#REF!,AI$3,#REF!,$L174,#REF!,AI$1)
+SUMIFS(#REF!,#REF!,AI$2,#REF!,AI$3,#REF!,$L174,#REF!,AI$1)
+SUMIFS(#REF!,#REF!,"Lấy",#REF!,AI$2,#REF!,AI$3,#REF!,AI$1,#REF!,$L174)</f>
        <v>#REF!</v>
      </c>
      <c r="AJ174" s="333" t="e">
        <f>SUMIFS(#REF!,#REF!,AJ$2,#REF!,AJ$3,#REF!,$L174,#REF!,AJ$1)
+SUMIFS(#REF!,#REF!,AJ$2,#REF!,AJ$3,#REF!,$L174,#REF!,AJ$1)
+SUMIFS(#REF!,#REF!,"Lấy",#REF!,AJ$2,#REF!,AJ$3,#REF!,AJ$1,#REF!,$L174)</f>
        <v>#REF!</v>
      </c>
      <c r="AK174" s="333" t="e">
        <f>SUMIFS(#REF!,#REF!,AK$2,#REF!,AK$3,#REF!,$L174,#REF!,AK$1)
+SUMIFS(#REF!,#REF!,AK$2,#REF!,AK$3,#REF!,$L174,#REF!,AK$1)
+SUMIFS(#REF!,#REF!,"Lấy",#REF!,AK$2,#REF!,AK$3,#REF!,AK$1,#REF!,$L174)</f>
        <v>#REF!</v>
      </c>
      <c r="AL174" s="333" t="e">
        <f>SUMIFS(#REF!,#REF!,AL$2,#REF!,AL$3,#REF!,$L174,#REF!,AL$1)
+SUMIFS(#REF!,#REF!,AL$2,#REF!,AL$3,#REF!,$L174,#REF!,AL$1)
+SUMIFS(#REF!,#REF!,"Lấy",#REF!,AL$2,#REF!,AL$3,#REF!,AL$1,#REF!,$L174)</f>
        <v>#REF!</v>
      </c>
      <c r="AM174" s="333" t="e">
        <f>SUMIFS(#REF!,#REF!,AM$2,#REF!,AM$3,#REF!,$L174,#REF!,AM$1)
+SUMIFS(#REF!,#REF!,AM$2,#REF!,AM$3,#REF!,$L174,#REF!,AM$1)
+SUMIFS(#REF!,#REF!,"Lấy",#REF!,AM$2,#REF!,AM$3,#REF!,AM$1,#REF!,$L174)</f>
        <v>#REF!</v>
      </c>
      <c r="AN174" s="333" t="e">
        <f>SUMIFS(#REF!,#REF!,AN$2,#REF!,AN$3,#REF!,$L174,#REF!,AN$1)
+SUMIFS(#REF!,#REF!,AN$2,#REF!,AN$3,#REF!,$L174,#REF!,AN$1)
+SUMIFS(#REF!,#REF!,"Lấy",#REF!,AN$2,#REF!,AN$3,#REF!,AN$1,#REF!,$L174)</f>
        <v>#REF!</v>
      </c>
      <c r="AO174" s="333" t="e">
        <f>SUMIFS(#REF!,#REF!,AO$2,#REF!,AO$3,#REF!,$L174,#REF!,AO$1)
+SUMIFS(#REF!,#REF!,AO$2,#REF!,AO$3,#REF!,$L174,#REF!,AO$1)
+SUMIFS(#REF!,#REF!,"Lấy",#REF!,AO$2,#REF!,AO$3,#REF!,AO$1,#REF!,$L174)</f>
        <v>#REF!</v>
      </c>
      <c r="AP174" s="333" t="e">
        <f>SUMIFS(#REF!,#REF!,AP$2,#REF!,AP$3,#REF!,$L174,#REF!,AP$1)
+SUMIFS(#REF!,#REF!,AP$2,#REF!,AP$3,#REF!,$L174,#REF!,AP$1)
+SUMIFS(#REF!,#REF!,"Lấy",#REF!,AP$2,#REF!,AP$3,#REF!,AP$1,#REF!,$L174)</f>
        <v>#REF!</v>
      </c>
      <c r="AQ174" s="333" t="e">
        <f>SUMIFS(#REF!,#REF!,AQ$2,#REF!,AQ$3,#REF!,$L174,#REF!,AQ$1)
+SUMIFS(#REF!,#REF!,AQ$2,#REF!,AQ$3,#REF!,$L174,#REF!,AQ$1)
+SUMIFS(#REF!,#REF!,"Lấy",#REF!,AQ$2,#REF!,AQ$3,#REF!,AQ$1,#REF!,$L174)</f>
        <v>#REF!</v>
      </c>
      <c r="AR174" s="334" t="e">
        <f t="shared" si="17"/>
        <v>#REF!</v>
      </c>
      <c r="AT174" s="333" t="e">
        <f>SUMIFS(#REF!,#REF!,AT$2,#REF!,AT$3,#REF!,$L174,#REF!,AT$1)
+SUMIFS(#REF!,#REF!,AT$2,#REF!,AT$3,#REF!,$L174,#REF!,AT$1)
+SUMIFS(#REF!,#REF!,"Lấy",#REF!,AT$2,#REF!,AT$3,#REF!,AT$1,#REF!,$L174)</f>
        <v>#REF!</v>
      </c>
      <c r="AU174" s="333" t="e">
        <f>SUMIFS(#REF!,#REF!,AU$2,#REF!,AU$3,#REF!,$L174,#REF!,AU$1)
+SUMIFS(#REF!,#REF!,AU$2,#REF!,AU$3,#REF!,$L174,#REF!,AU$1)
+SUMIFS(#REF!,#REF!,"Lấy",#REF!,AU$2,#REF!,AU$3,#REF!,AU$1,#REF!,$L174)</f>
        <v>#REF!</v>
      </c>
      <c r="AV174" s="333" t="e">
        <f>SUMIFS(#REF!,#REF!,AV$2,#REF!,AV$3,#REF!,$L174,#REF!,AV$1)
+SUMIFS(#REF!,#REF!,AV$2,#REF!,AV$3,#REF!,$L174,#REF!,AV$1)
+SUMIFS(#REF!,#REF!,"Lấy",#REF!,AV$2,#REF!,AV$3,#REF!,AV$1,#REF!,$L174)</f>
        <v>#REF!</v>
      </c>
      <c r="AW174" s="333" t="e">
        <f>SUMIFS(#REF!,#REF!,AW$2,#REF!,AW$3,#REF!,$L174,#REF!,AW$1)
+SUMIFS(#REF!,#REF!,AW$2,#REF!,AW$3,#REF!,$L174,#REF!,AW$1)
+SUMIFS(#REF!,#REF!,"Lấy",#REF!,AW$2,#REF!,AW$3,#REF!,AW$1,#REF!,$L174)</f>
        <v>#REF!</v>
      </c>
      <c r="AX174" s="333" t="e">
        <f>SUMIFS(#REF!,#REF!,AX$2,#REF!,AX$3,#REF!,$L174,#REF!,AX$1)
+SUMIFS(#REF!,#REF!,AX$2,#REF!,AX$3,#REF!,$L174,#REF!,AX$1)
+SUMIFS(#REF!,#REF!,"Lấy",#REF!,AX$2,#REF!,AX$3,#REF!,AX$1,#REF!,$L174)</f>
        <v>#REF!</v>
      </c>
      <c r="AY174" s="333" t="e">
        <f>SUMIFS(#REF!,#REF!,AY$2,#REF!,AY$3,#REF!,$L174,#REF!,AY$1)
+SUMIFS(#REF!,#REF!,AY$2,#REF!,AY$3,#REF!,$L174,#REF!,AY$1)
+SUMIFS(#REF!,#REF!,"Lấy",#REF!,AY$2,#REF!,AY$3,#REF!,AY$1,#REF!,$L174)</f>
        <v>#REF!</v>
      </c>
      <c r="AZ174" s="333" t="e">
        <f>SUMIFS(#REF!,#REF!,AZ$2,#REF!,AZ$3,#REF!,$L174,#REF!,AZ$1)
+SUMIFS(#REF!,#REF!,AZ$2,#REF!,AZ$3,#REF!,$L174,#REF!,AZ$1)
+SUMIFS(#REF!,#REF!,"Lấy",#REF!,AZ$2,#REF!,AZ$3,#REF!,AZ$1,#REF!,$L174)</f>
        <v>#REF!</v>
      </c>
      <c r="BA174" s="333" t="e">
        <f>SUMIFS(#REF!,#REF!,BA$2,#REF!,BA$3,#REF!,$L174,#REF!,BA$1)
+SUMIFS(#REF!,#REF!,BA$2,#REF!,BA$3,#REF!,$L174,#REF!,BA$1)
+SUMIFS(#REF!,#REF!,"Lấy",#REF!,BA$2,#REF!,BA$3,#REF!,BA$1,#REF!,$L174)</f>
        <v>#REF!</v>
      </c>
      <c r="BB174" s="333" t="e">
        <f>SUMIFS(#REF!,#REF!,BB$2,#REF!,BB$3,#REF!,$L174,#REF!,BB$1)
+SUMIFS(#REF!,#REF!,BB$2,#REF!,BB$3,#REF!,$L174,#REF!,BB$1)
+SUMIFS(#REF!,#REF!,"Lấy",#REF!,BB$2,#REF!,BB$3,#REF!,BB$1,#REF!,$L174)</f>
        <v>#REF!</v>
      </c>
      <c r="BC174" s="333" t="e">
        <f>SUMIFS(#REF!,#REF!,BC$2,#REF!,BC$3,#REF!,$L174,#REF!,BC$1)
+SUMIFS(#REF!,#REF!,BC$2,#REF!,BC$3,#REF!,$L174,#REF!,BC$1)
+SUMIFS(#REF!,#REF!,"Lấy",#REF!,BC$2,#REF!,BC$3,#REF!,BC$1,#REF!,$L174)</f>
        <v>#REF!</v>
      </c>
      <c r="BD174" s="333" t="e">
        <f>SUMIFS(#REF!,#REF!,BD$2,#REF!,BD$3,#REF!,$L174,#REF!,BD$1)
+SUMIFS(#REF!,#REF!,BD$2,#REF!,BD$3,#REF!,$L174,#REF!,BD$1)
+SUMIFS(#REF!,#REF!,"Lấy",#REF!,BD$2,#REF!,BD$3,#REF!,BD$1,#REF!,$L174)</f>
        <v>#REF!</v>
      </c>
      <c r="BE174" s="333" t="e">
        <f>SUMIFS(#REF!,#REF!,BE$2,#REF!,BE$3,#REF!,$L174,#REF!,BE$1)
+SUMIFS(#REF!,#REF!,BE$2,#REF!,BE$3,#REF!,$L174,#REF!,BE$1)
+SUMIFS(#REF!,#REF!,"Lấy",#REF!,BE$2,#REF!,BE$3,#REF!,BE$1,#REF!,$L174)</f>
        <v>#REF!</v>
      </c>
      <c r="BF174" s="334" t="e">
        <f t="shared" si="18"/>
        <v>#REF!</v>
      </c>
      <c r="BH174" s="333" t="e">
        <f>SUMIFS(#REF!,#REF!,BH$2,#REF!,BH$3,#REF!,$L174,#REF!,BH$1)
+SUMIFS(#REF!,#REF!,BH$2,#REF!,BH$3,#REF!,$L174,#REF!,BH$1)
+SUMIFS(#REF!,#REF!,"Lấy",#REF!,BH$2,#REF!,BH$3,#REF!,BH$1,#REF!,$L174)</f>
        <v>#REF!</v>
      </c>
      <c r="BI174" s="333" t="e">
        <f>SUMIFS(#REF!,#REF!,BI$2,#REF!,BI$3,#REF!,$L174,#REF!,BI$1)
+SUMIFS(#REF!,#REF!,BI$2,#REF!,BI$3,#REF!,$L174,#REF!,BI$1)
+SUMIFS(#REF!,#REF!,"Lấy",#REF!,BI$2,#REF!,BI$3,#REF!,BI$1,#REF!,$L174)</f>
        <v>#REF!</v>
      </c>
      <c r="BJ174" s="333" t="e">
        <f>SUMIFS(#REF!,#REF!,BJ$2,#REF!,BJ$3,#REF!,$L174,#REF!,BJ$1)
+SUMIFS(#REF!,#REF!,BJ$2,#REF!,BJ$3,#REF!,$L174,#REF!,BJ$1)
+SUMIFS(#REF!,#REF!,"Lấy",#REF!,BJ$2,#REF!,BJ$3,#REF!,BJ$1,#REF!,$L174)</f>
        <v>#REF!</v>
      </c>
      <c r="BK174" s="333" t="e">
        <f>SUMIFS(#REF!,#REF!,BK$2,#REF!,BK$3,#REF!,$L174,#REF!,BK$1)
+SUMIFS(#REF!,#REF!,BK$2,#REF!,BK$3,#REF!,$L174,#REF!,BK$1)
+SUMIFS(#REF!,#REF!,"Lấy",#REF!,BK$2,#REF!,BK$3,#REF!,BK$1,#REF!,$L174)</f>
        <v>#REF!</v>
      </c>
      <c r="BL174" s="333" t="e">
        <f>SUMIFS(#REF!,#REF!,BL$2,#REF!,BL$3,#REF!,$L174,#REF!,BL$1)
+SUMIFS(#REF!,#REF!,BL$2,#REF!,BL$3,#REF!,$L174,#REF!,BL$1)
+SUMIFS(#REF!,#REF!,"Lấy",#REF!,BL$2,#REF!,BL$3,#REF!,BL$1,#REF!,$L174)</f>
        <v>#REF!</v>
      </c>
      <c r="BM174" s="333" t="e">
        <f>SUMIFS(#REF!,#REF!,BM$2,#REF!,BM$3,#REF!,$L174,#REF!,BM$1)
+SUMIFS(#REF!,#REF!,BM$2,#REF!,BM$3,#REF!,$L174,#REF!,BM$1)
+SUMIFS(#REF!,#REF!,"Lấy",#REF!,BM$2,#REF!,BM$3,#REF!,BM$1,#REF!,$L174)</f>
        <v>#REF!</v>
      </c>
      <c r="BN174" s="333" t="e">
        <f>SUMIFS(#REF!,#REF!,BN$2,#REF!,BN$3,#REF!,$L174,#REF!,BN$1)
+SUMIFS(#REF!,#REF!,BN$2,#REF!,BN$3,#REF!,$L174,#REF!,BN$1)
+SUMIFS(#REF!,#REF!,"Lấy",#REF!,BN$2,#REF!,BN$3,#REF!,BN$1,#REF!,$L174)</f>
        <v>#REF!</v>
      </c>
      <c r="BO174" s="333" t="e">
        <f>SUMIFS(#REF!,#REF!,BO$2,#REF!,BO$3,#REF!,$L174,#REF!,BO$1)
+SUMIFS(#REF!,#REF!,BO$2,#REF!,BO$3,#REF!,$L174,#REF!,BO$1)
+SUMIFS(#REF!,#REF!,"Lấy",#REF!,BO$2,#REF!,BO$3,#REF!,BO$1,#REF!,$L174)</f>
        <v>#REF!</v>
      </c>
      <c r="BP174" s="333" t="e">
        <f>SUMIFS(#REF!,#REF!,BP$2,#REF!,BP$3,#REF!,$L174,#REF!,BP$1)
+SUMIFS(#REF!,#REF!,BP$2,#REF!,BP$3,#REF!,$L174,#REF!,BP$1)
+SUMIFS(#REF!,#REF!,"Lấy",#REF!,BP$2,#REF!,BP$3,#REF!,BP$1,#REF!,$L174)</f>
        <v>#REF!</v>
      </c>
      <c r="BQ174" s="333" t="e">
        <f>SUMIFS(#REF!,#REF!,BQ$2,#REF!,BQ$3,#REF!,$L174,#REF!,BQ$1)
+SUMIFS(#REF!,#REF!,BQ$2,#REF!,BQ$3,#REF!,$L174,#REF!,BQ$1)
+SUMIFS(#REF!,#REF!,"Lấy",#REF!,BQ$2,#REF!,BQ$3,#REF!,BQ$1,#REF!,$L174)</f>
        <v>#REF!</v>
      </c>
      <c r="BR174" s="333" t="e">
        <f>SUMIFS(#REF!,#REF!,BR$2,#REF!,BR$3,#REF!,$L174,#REF!,BR$1)
+SUMIFS(#REF!,#REF!,BR$2,#REF!,BR$3,#REF!,$L174,#REF!,BR$1)
+SUMIFS(#REF!,#REF!,"Lấy",#REF!,BR$2,#REF!,BR$3,#REF!,BR$1,#REF!,$L174)</f>
        <v>#REF!</v>
      </c>
      <c r="BS174" s="333" t="e">
        <f>SUMIFS(#REF!,#REF!,BS$2,#REF!,BS$3,#REF!,$L174,#REF!,BS$1)
+SUMIFS(#REF!,#REF!,BS$2,#REF!,BS$3,#REF!,$L174,#REF!,BS$1)
+SUMIFS(#REF!,#REF!,"Lấy",#REF!,BS$2,#REF!,BS$3,#REF!,BS$1,#REF!,$L174)</f>
        <v>#REF!</v>
      </c>
      <c r="BT174" s="334" t="e">
        <f t="shared" si="19"/>
        <v>#REF!</v>
      </c>
      <c r="BV174" s="331">
        <v>0</v>
      </c>
      <c r="BW174" s="331">
        <v>0</v>
      </c>
      <c r="BX174" s="331">
        <v>0</v>
      </c>
      <c r="BY174" s="331">
        <v>0</v>
      </c>
      <c r="BZ174" s="331">
        <v>0</v>
      </c>
      <c r="CA174" s="331">
        <v>0</v>
      </c>
      <c r="CB174" s="331">
        <v>0</v>
      </c>
      <c r="CC174" s="331">
        <v>0</v>
      </c>
      <c r="CD174" s="331">
        <v>0</v>
      </c>
      <c r="CE174" s="331">
        <v>0</v>
      </c>
      <c r="CF174" s="331">
        <v>0</v>
      </c>
      <c r="CG174" s="331">
        <v>0</v>
      </c>
      <c r="CH174" s="334">
        <f t="shared" si="20"/>
        <v>0</v>
      </c>
      <c r="CI174" s="377">
        <f t="shared" si="21"/>
        <v>0</v>
      </c>
      <c r="CJ174" s="331">
        <v>0</v>
      </c>
      <c r="CK174" s="331">
        <v>0</v>
      </c>
      <c r="CL174" s="331">
        <v>0</v>
      </c>
      <c r="CM174" s="331">
        <v>0</v>
      </c>
      <c r="CN174" s="331">
        <v>0</v>
      </c>
      <c r="CO174" s="333"/>
      <c r="CP174" s="333"/>
      <c r="CQ174" s="333"/>
      <c r="CR174" s="333"/>
      <c r="CS174" s="333"/>
      <c r="CT174" s="333"/>
      <c r="CU174" s="333"/>
      <c r="CV174" s="334">
        <f t="shared" si="22"/>
        <v>0</v>
      </c>
      <c r="CX174" s="1033"/>
    </row>
    <row r="175" spans="1:102" ht="27.6" x14ac:dyDescent="0.25">
      <c r="B175" s="172">
        <f>IF(C175=0,"",MAX($B$7:B174)+1)</f>
        <v>163</v>
      </c>
      <c r="C175" s="21">
        <v>6421005704</v>
      </c>
      <c r="D175" s="9" t="str">
        <f>_xlfn.XLOOKUP(C175,'COA_DTGroup_Update 20260428'!$C$410:$C$854,'COA_DTGroup_Update 20260428'!$A$410:$A$854,"")</f>
        <v>Phụ cấp công tác</v>
      </c>
      <c r="E175" s="171" t="s">
        <v>365</v>
      </c>
      <c r="F175" s="21" t="s">
        <v>944</v>
      </c>
      <c r="G175" s="171" t="s">
        <v>945</v>
      </c>
      <c r="H175" s="179">
        <f>VLOOKUP(C175,'COA_DTGroup_Update 20260428'!C:D,2,0)</f>
        <v>642</v>
      </c>
      <c r="I175" s="179">
        <v>88</v>
      </c>
      <c r="J175" s="198" t="s">
        <v>365</v>
      </c>
      <c r="K175" s="222" t="s">
        <v>226</v>
      </c>
      <c r="L175" s="1041" t="s">
        <v>542</v>
      </c>
      <c r="M175" s="1042" t="s">
        <v>2258</v>
      </c>
      <c r="N175" s="1039"/>
      <c r="O175" s="1039" t="s">
        <v>542</v>
      </c>
      <c r="P175" s="1" t="b">
        <v>1</v>
      </c>
      <c r="R175" s="333" t="e">
        <f>SUMIFS(#REF!,#REF!,R$2,#REF!,R$3,#REF!,$L175,#REF!,R$1)
+SUMIFS(#REF!,#REF!,R$2,#REF!,R$3,#REF!,$L175,#REF!,R$1)
+SUMIFS(#REF!,#REF!,"Lấy",#REF!,R$2,#REF!,R$3,#REF!,R$1,#REF!,$L175)</f>
        <v>#REF!</v>
      </c>
      <c r="S175" s="333" t="e">
        <f>SUMIFS(#REF!,#REF!,S$2,#REF!,S$3,#REF!,$L175,#REF!,S$1)
+SUMIFS(#REF!,#REF!,S$2,#REF!,S$3,#REF!,$L175,#REF!,S$1)
+SUMIFS(#REF!,#REF!,"Lấy",#REF!,S$2,#REF!,S$3,#REF!,S$1,#REF!,$L175)</f>
        <v>#REF!</v>
      </c>
      <c r="T175" s="333" t="e">
        <f>SUMIFS(#REF!,#REF!,T$2,#REF!,T$3,#REF!,$L175,#REF!,T$1)
+SUMIFS(#REF!,#REF!,T$2,#REF!,T$3,#REF!,$L175,#REF!,T$1)
+SUMIFS(#REF!,#REF!,"Lấy",#REF!,T$2,#REF!,T$3,#REF!,T$1,#REF!,$L175)</f>
        <v>#REF!</v>
      </c>
      <c r="U175" s="333" t="e">
        <f>SUMIFS(#REF!,#REF!,U$2,#REF!,U$3,#REF!,$L175,#REF!,U$1)
+SUMIFS(#REF!,#REF!,U$2,#REF!,U$3,#REF!,$L175,#REF!,U$1)
+SUMIFS(#REF!,#REF!,"Lấy",#REF!,U$2,#REF!,U$3,#REF!,U$1,#REF!,$L175)</f>
        <v>#REF!</v>
      </c>
      <c r="V175" s="333" t="e">
        <f>SUMIFS(#REF!,#REF!,V$2,#REF!,V$3,#REF!,$L175,#REF!,V$1)
+SUMIFS(#REF!,#REF!,V$2,#REF!,V$3,#REF!,$L175,#REF!,V$1)
+SUMIFS(#REF!,#REF!,"Lấy",#REF!,V$2,#REF!,V$3,#REF!,V$1,#REF!,$L175)</f>
        <v>#REF!</v>
      </c>
      <c r="W175" s="333" t="e">
        <f>SUMIFS(#REF!,#REF!,W$2,#REF!,W$3,#REF!,$L175,#REF!,W$1)
+SUMIFS(#REF!,#REF!,W$2,#REF!,W$3,#REF!,$L175,#REF!,W$1)
+SUMIFS(#REF!,#REF!,"Lấy",#REF!,W$2,#REF!,W$3,#REF!,W$1,#REF!,$L175)</f>
        <v>#REF!</v>
      </c>
      <c r="X175" s="333" t="e">
        <f>SUMIFS(#REF!,#REF!,X$2,#REF!,X$3,#REF!,$L175,#REF!,X$1)
+SUMIFS(#REF!,#REF!,X$2,#REF!,X$3,#REF!,$L175,#REF!,X$1)
+SUMIFS(#REF!,#REF!,"Lấy",#REF!,X$2,#REF!,X$3,#REF!,X$1,#REF!,$L175)</f>
        <v>#REF!</v>
      </c>
      <c r="Y175" s="333" t="e">
        <f>SUMIFS(#REF!,#REF!,Y$2,#REF!,Y$3,#REF!,$L175,#REF!,Y$1)
+SUMIFS(#REF!,#REF!,Y$2,#REF!,Y$3,#REF!,$L175,#REF!,Y$1)
+SUMIFS(#REF!,#REF!,"Lấy",#REF!,Y$2,#REF!,Y$3,#REF!,Y$1,#REF!,$L175)</f>
        <v>#REF!</v>
      </c>
      <c r="Z175" s="333" t="e">
        <f>SUMIFS(#REF!,#REF!,Z$2,#REF!,Z$3,#REF!,$L175,#REF!,Z$1)
+SUMIFS(#REF!,#REF!,Z$2,#REF!,Z$3,#REF!,$L175,#REF!,Z$1)
+SUMIFS(#REF!,#REF!,"Lấy",#REF!,Z$2,#REF!,Z$3,#REF!,Z$1,#REF!,$L175)</f>
        <v>#REF!</v>
      </c>
      <c r="AA175" s="333" t="e">
        <f>SUMIFS(#REF!,#REF!,AA$2,#REF!,AA$3,#REF!,$L175,#REF!,AA$1)
+SUMIFS(#REF!,#REF!,AA$2,#REF!,AA$3,#REF!,$L175,#REF!,AA$1)
+SUMIFS(#REF!,#REF!,"Lấy",#REF!,AA$2,#REF!,AA$3,#REF!,AA$1,#REF!,$L175)</f>
        <v>#REF!</v>
      </c>
      <c r="AB175" s="333" t="e">
        <f>SUMIFS(#REF!,#REF!,AB$2,#REF!,AB$3,#REF!,$L175,#REF!,AB$1)
+SUMIFS(#REF!,#REF!,AB$2,#REF!,AB$3,#REF!,$L175,#REF!,AB$1)
+SUMIFS(#REF!,#REF!,"Lấy",#REF!,AB$2,#REF!,AB$3,#REF!,AB$1,#REF!,$L175)</f>
        <v>#REF!</v>
      </c>
      <c r="AC175" s="333" t="e">
        <f>SUMIFS(#REF!,#REF!,AC$2,#REF!,AC$3,#REF!,$L175,#REF!,AC$1)
+SUMIFS(#REF!,#REF!,AC$2,#REF!,AC$3,#REF!,$L175,#REF!,AC$1)
+SUMIFS(#REF!,#REF!,"Lấy",#REF!,AC$2,#REF!,AC$3,#REF!,AC$1,#REF!,$L175)</f>
        <v>#REF!</v>
      </c>
      <c r="AD175" s="334" t="e">
        <f t="shared" si="16"/>
        <v>#REF!</v>
      </c>
      <c r="AF175" s="333" t="e">
        <f>SUMIFS(#REF!,#REF!,AF$2,#REF!,AF$3,#REF!,$L175,#REF!,AF$1)
+SUMIFS(#REF!,#REF!,AF$2,#REF!,AF$3,#REF!,$L175,#REF!,AF$1)
+SUMIFS(#REF!,#REF!,"Lấy",#REF!,AF$2,#REF!,AF$3,#REF!,AF$1,#REF!,$L175)</f>
        <v>#REF!</v>
      </c>
      <c r="AG175" s="333" t="e">
        <f>SUMIFS(#REF!,#REF!,AG$2,#REF!,AG$3,#REF!,$L175,#REF!,AG$1)
+SUMIFS(#REF!,#REF!,AG$2,#REF!,AG$3,#REF!,$L175,#REF!,AG$1)
+SUMIFS(#REF!,#REF!,"Lấy",#REF!,AG$2,#REF!,AG$3,#REF!,AG$1,#REF!,$L175)</f>
        <v>#REF!</v>
      </c>
      <c r="AH175" s="333" t="e">
        <f>SUMIFS(#REF!,#REF!,AH$2,#REF!,AH$3,#REF!,$L175,#REF!,AH$1)
+SUMIFS(#REF!,#REF!,AH$2,#REF!,AH$3,#REF!,$L175,#REF!,AH$1)
+SUMIFS(#REF!,#REF!,"Lấy",#REF!,AH$2,#REF!,AH$3,#REF!,AH$1,#REF!,$L175)</f>
        <v>#REF!</v>
      </c>
      <c r="AI175" s="333" t="e">
        <f>SUMIFS(#REF!,#REF!,AI$2,#REF!,AI$3,#REF!,$L175,#REF!,AI$1)
+SUMIFS(#REF!,#REF!,AI$2,#REF!,AI$3,#REF!,$L175,#REF!,AI$1)
+SUMIFS(#REF!,#REF!,"Lấy",#REF!,AI$2,#REF!,AI$3,#REF!,AI$1,#REF!,$L175)</f>
        <v>#REF!</v>
      </c>
      <c r="AJ175" s="333" t="e">
        <f>SUMIFS(#REF!,#REF!,AJ$2,#REF!,AJ$3,#REF!,$L175,#REF!,AJ$1)
+SUMIFS(#REF!,#REF!,AJ$2,#REF!,AJ$3,#REF!,$L175,#REF!,AJ$1)
+SUMIFS(#REF!,#REF!,"Lấy",#REF!,AJ$2,#REF!,AJ$3,#REF!,AJ$1,#REF!,$L175)</f>
        <v>#REF!</v>
      </c>
      <c r="AK175" s="333" t="e">
        <f>SUMIFS(#REF!,#REF!,AK$2,#REF!,AK$3,#REF!,$L175,#REF!,AK$1)
+SUMIFS(#REF!,#REF!,AK$2,#REF!,AK$3,#REF!,$L175,#REF!,AK$1)
+SUMIFS(#REF!,#REF!,"Lấy",#REF!,AK$2,#REF!,AK$3,#REF!,AK$1,#REF!,$L175)</f>
        <v>#REF!</v>
      </c>
      <c r="AL175" s="333" t="e">
        <f>SUMIFS(#REF!,#REF!,AL$2,#REF!,AL$3,#REF!,$L175,#REF!,AL$1)
+SUMIFS(#REF!,#REF!,AL$2,#REF!,AL$3,#REF!,$L175,#REF!,AL$1)
+SUMIFS(#REF!,#REF!,"Lấy",#REF!,AL$2,#REF!,AL$3,#REF!,AL$1,#REF!,$L175)</f>
        <v>#REF!</v>
      </c>
      <c r="AM175" s="333" t="e">
        <f>SUMIFS(#REF!,#REF!,AM$2,#REF!,AM$3,#REF!,$L175,#REF!,AM$1)
+SUMIFS(#REF!,#REF!,AM$2,#REF!,AM$3,#REF!,$L175,#REF!,AM$1)
+SUMIFS(#REF!,#REF!,"Lấy",#REF!,AM$2,#REF!,AM$3,#REF!,AM$1,#REF!,$L175)</f>
        <v>#REF!</v>
      </c>
      <c r="AN175" s="333" t="e">
        <f>SUMIFS(#REF!,#REF!,AN$2,#REF!,AN$3,#REF!,$L175,#REF!,AN$1)
+SUMIFS(#REF!,#REF!,AN$2,#REF!,AN$3,#REF!,$L175,#REF!,AN$1)
+SUMIFS(#REF!,#REF!,"Lấy",#REF!,AN$2,#REF!,AN$3,#REF!,AN$1,#REF!,$L175)</f>
        <v>#REF!</v>
      </c>
      <c r="AO175" s="333" t="e">
        <f>SUMIFS(#REF!,#REF!,AO$2,#REF!,AO$3,#REF!,$L175,#REF!,AO$1)
+SUMIFS(#REF!,#REF!,AO$2,#REF!,AO$3,#REF!,$L175,#REF!,AO$1)
+SUMIFS(#REF!,#REF!,"Lấy",#REF!,AO$2,#REF!,AO$3,#REF!,AO$1,#REF!,$L175)</f>
        <v>#REF!</v>
      </c>
      <c r="AP175" s="333" t="e">
        <f>SUMIFS(#REF!,#REF!,AP$2,#REF!,AP$3,#REF!,$L175,#REF!,AP$1)
+SUMIFS(#REF!,#REF!,AP$2,#REF!,AP$3,#REF!,$L175,#REF!,AP$1)
+SUMIFS(#REF!,#REF!,"Lấy",#REF!,AP$2,#REF!,AP$3,#REF!,AP$1,#REF!,$L175)</f>
        <v>#REF!</v>
      </c>
      <c r="AQ175" s="333" t="e">
        <f>SUMIFS(#REF!,#REF!,AQ$2,#REF!,AQ$3,#REF!,$L175,#REF!,AQ$1)
+SUMIFS(#REF!,#REF!,AQ$2,#REF!,AQ$3,#REF!,$L175,#REF!,AQ$1)
+SUMIFS(#REF!,#REF!,"Lấy",#REF!,AQ$2,#REF!,AQ$3,#REF!,AQ$1,#REF!,$L175)</f>
        <v>#REF!</v>
      </c>
      <c r="AR175" s="334" t="e">
        <f t="shared" si="17"/>
        <v>#REF!</v>
      </c>
      <c r="AT175" s="333" t="e">
        <f>SUMIFS(#REF!,#REF!,AT$2,#REF!,AT$3,#REF!,$L175,#REF!,AT$1)
+SUMIFS(#REF!,#REF!,AT$2,#REF!,AT$3,#REF!,$L175,#REF!,AT$1)
+SUMIFS(#REF!,#REF!,"Lấy",#REF!,AT$2,#REF!,AT$3,#REF!,AT$1,#REF!,$L175)</f>
        <v>#REF!</v>
      </c>
      <c r="AU175" s="333" t="e">
        <f>SUMIFS(#REF!,#REF!,AU$2,#REF!,AU$3,#REF!,$L175,#REF!,AU$1)
+SUMIFS(#REF!,#REF!,AU$2,#REF!,AU$3,#REF!,$L175,#REF!,AU$1)
+SUMIFS(#REF!,#REF!,"Lấy",#REF!,AU$2,#REF!,AU$3,#REF!,AU$1,#REF!,$L175)</f>
        <v>#REF!</v>
      </c>
      <c r="AV175" s="333" t="e">
        <f>SUMIFS(#REF!,#REF!,AV$2,#REF!,AV$3,#REF!,$L175,#REF!,AV$1)
+SUMIFS(#REF!,#REF!,AV$2,#REF!,AV$3,#REF!,$L175,#REF!,AV$1)
+SUMIFS(#REF!,#REF!,"Lấy",#REF!,AV$2,#REF!,AV$3,#REF!,AV$1,#REF!,$L175)</f>
        <v>#REF!</v>
      </c>
      <c r="AW175" s="333" t="e">
        <f>SUMIFS(#REF!,#REF!,AW$2,#REF!,AW$3,#REF!,$L175,#REF!,AW$1)
+SUMIFS(#REF!,#REF!,AW$2,#REF!,AW$3,#REF!,$L175,#REF!,AW$1)
+SUMIFS(#REF!,#REF!,"Lấy",#REF!,AW$2,#REF!,AW$3,#REF!,AW$1,#REF!,$L175)</f>
        <v>#REF!</v>
      </c>
      <c r="AX175" s="333" t="e">
        <f>SUMIFS(#REF!,#REF!,AX$2,#REF!,AX$3,#REF!,$L175,#REF!,AX$1)
+SUMIFS(#REF!,#REF!,AX$2,#REF!,AX$3,#REF!,$L175,#REF!,AX$1)
+SUMIFS(#REF!,#REF!,"Lấy",#REF!,AX$2,#REF!,AX$3,#REF!,AX$1,#REF!,$L175)</f>
        <v>#REF!</v>
      </c>
      <c r="AY175" s="333" t="e">
        <f>SUMIFS(#REF!,#REF!,AY$2,#REF!,AY$3,#REF!,$L175,#REF!,AY$1)
+SUMIFS(#REF!,#REF!,AY$2,#REF!,AY$3,#REF!,$L175,#REF!,AY$1)
+SUMIFS(#REF!,#REF!,"Lấy",#REF!,AY$2,#REF!,AY$3,#REF!,AY$1,#REF!,$L175)</f>
        <v>#REF!</v>
      </c>
      <c r="AZ175" s="333" t="e">
        <f>SUMIFS(#REF!,#REF!,AZ$2,#REF!,AZ$3,#REF!,$L175,#REF!,AZ$1)
+SUMIFS(#REF!,#REF!,AZ$2,#REF!,AZ$3,#REF!,$L175,#REF!,AZ$1)
+SUMIFS(#REF!,#REF!,"Lấy",#REF!,AZ$2,#REF!,AZ$3,#REF!,AZ$1,#REF!,$L175)</f>
        <v>#REF!</v>
      </c>
      <c r="BA175" s="333" t="e">
        <f>SUMIFS(#REF!,#REF!,BA$2,#REF!,BA$3,#REF!,$L175,#REF!,BA$1)
+SUMIFS(#REF!,#REF!,BA$2,#REF!,BA$3,#REF!,$L175,#REF!,BA$1)
+SUMIFS(#REF!,#REF!,"Lấy",#REF!,BA$2,#REF!,BA$3,#REF!,BA$1,#REF!,$L175)</f>
        <v>#REF!</v>
      </c>
      <c r="BB175" s="333" t="e">
        <f>SUMIFS(#REF!,#REF!,BB$2,#REF!,BB$3,#REF!,$L175,#REF!,BB$1)
+SUMIFS(#REF!,#REF!,BB$2,#REF!,BB$3,#REF!,$L175,#REF!,BB$1)
+SUMIFS(#REF!,#REF!,"Lấy",#REF!,BB$2,#REF!,BB$3,#REF!,BB$1,#REF!,$L175)</f>
        <v>#REF!</v>
      </c>
      <c r="BC175" s="333" t="e">
        <f>SUMIFS(#REF!,#REF!,BC$2,#REF!,BC$3,#REF!,$L175,#REF!,BC$1)
+SUMIFS(#REF!,#REF!,BC$2,#REF!,BC$3,#REF!,$L175,#REF!,BC$1)
+SUMIFS(#REF!,#REF!,"Lấy",#REF!,BC$2,#REF!,BC$3,#REF!,BC$1,#REF!,$L175)</f>
        <v>#REF!</v>
      </c>
      <c r="BD175" s="333" t="e">
        <f>SUMIFS(#REF!,#REF!,BD$2,#REF!,BD$3,#REF!,$L175,#REF!,BD$1)
+SUMIFS(#REF!,#REF!,BD$2,#REF!,BD$3,#REF!,$L175,#REF!,BD$1)
+SUMIFS(#REF!,#REF!,"Lấy",#REF!,BD$2,#REF!,BD$3,#REF!,BD$1,#REF!,$L175)</f>
        <v>#REF!</v>
      </c>
      <c r="BE175" s="333" t="e">
        <f>SUMIFS(#REF!,#REF!,BE$2,#REF!,BE$3,#REF!,$L175,#REF!,BE$1)
+SUMIFS(#REF!,#REF!,BE$2,#REF!,BE$3,#REF!,$L175,#REF!,BE$1)
+SUMIFS(#REF!,#REF!,"Lấy",#REF!,BE$2,#REF!,BE$3,#REF!,BE$1,#REF!,$L175)</f>
        <v>#REF!</v>
      </c>
      <c r="BF175" s="334" t="e">
        <f t="shared" si="18"/>
        <v>#REF!</v>
      </c>
      <c r="BH175" s="333" t="e">
        <f>SUMIFS(#REF!,#REF!,BH$2,#REF!,BH$3,#REF!,$L175,#REF!,BH$1)
+SUMIFS(#REF!,#REF!,BH$2,#REF!,BH$3,#REF!,$L175,#REF!,BH$1)
+SUMIFS(#REF!,#REF!,"Lấy",#REF!,BH$2,#REF!,BH$3,#REF!,BH$1,#REF!,$L175)</f>
        <v>#REF!</v>
      </c>
      <c r="BI175" s="333" t="e">
        <f>SUMIFS(#REF!,#REF!,BI$2,#REF!,BI$3,#REF!,$L175,#REF!,BI$1)
+SUMIFS(#REF!,#REF!,BI$2,#REF!,BI$3,#REF!,$L175,#REF!,BI$1)
+SUMIFS(#REF!,#REF!,"Lấy",#REF!,BI$2,#REF!,BI$3,#REF!,BI$1,#REF!,$L175)</f>
        <v>#REF!</v>
      </c>
      <c r="BJ175" s="333" t="e">
        <f>SUMIFS(#REF!,#REF!,BJ$2,#REF!,BJ$3,#REF!,$L175,#REF!,BJ$1)
+SUMIFS(#REF!,#REF!,BJ$2,#REF!,BJ$3,#REF!,$L175,#REF!,BJ$1)
+SUMIFS(#REF!,#REF!,"Lấy",#REF!,BJ$2,#REF!,BJ$3,#REF!,BJ$1,#REF!,$L175)</f>
        <v>#REF!</v>
      </c>
      <c r="BK175" s="333" t="e">
        <f>SUMIFS(#REF!,#REF!,BK$2,#REF!,BK$3,#REF!,$L175,#REF!,BK$1)
+SUMIFS(#REF!,#REF!,BK$2,#REF!,BK$3,#REF!,$L175,#REF!,BK$1)
+SUMIFS(#REF!,#REF!,"Lấy",#REF!,BK$2,#REF!,BK$3,#REF!,BK$1,#REF!,$L175)</f>
        <v>#REF!</v>
      </c>
      <c r="BL175" s="333" t="e">
        <f>SUMIFS(#REF!,#REF!,BL$2,#REF!,BL$3,#REF!,$L175,#REF!,BL$1)
+SUMIFS(#REF!,#REF!,BL$2,#REF!,BL$3,#REF!,$L175,#REF!,BL$1)
+SUMIFS(#REF!,#REF!,"Lấy",#REF!,BL$2,#REF!,BL$3,#REF!,BL$1,#REF!,$L175)</f>
        <v>#REF!</v>
      </c>
      <c r="BM175" s="333" t="e">
        <f>SUMIFS(#REF!,#REF!,BM$2,#REF!,BM$3,#REF!,$L175,#REF!,BM$1)
+SUMIFS(#REF!,#REF!,BM$2,#REF!,BM$3,#REF!,$L175,#REF!,BM$1)
+SUMIFS(#REF!,#REF!,"Lấy",#REF!,BM$2,#REF!,BM$3,#REF!,BM$1,#REF!,$L175)</f>
        <v>#REF!</v>
      </c>
      <c r="BN175" s="333" t="e">
        <f>SUMIFS(#REF!,#REF!,BN$2,#REF!,BN$3,#REF!,$L175,#REF!,BN$1)
+SUMIFS(#REF!,#REF!,BN$2,#REF!,BN$3,#REF!,$L175,#REF!,BN$1)
+SUMIFS(#REF!,#REF!,"Lấy",#REF!,BN$2,#REF!,BN$3,#REF!,BN$1,#REF!,$L175)</f>
        <v>#REF!</v>
      </c>
      <c r="BO175" s="333" t="e">
        <f>SUMIFS(#REF!,#REF!,BO$2,#REF!,BO$3,#REF!,$L175,#REF!,BO$1)
+SUMIFS(#REF!,#REF!,BO$2,#REF!,BO$3,#REF!,$L175,#REF!,BO$1)
+SUMIFS(#REF!,#REF!,"Lấy",#REF!,BO$2,#REF!,BO$3,#REF!,BO$1,#REF!,$L175)</f>
        <v>#REF!</v>
      </c>
      <c r="BP175" s="333" t="e">
        <f>SUMIFS(#REF!,#REF!,BP$2,#REF!,BP$3,#REF!,$L175,#REF!,BP$1)
+SUMIFS(#REF!,#REF!,BP$2,#REF!,BP$3,#REF!,$L175,#REF!,BP$1)
+SUMIFS(#REF!,#REF!,"Lấy",#REF!,BP$2,#REF!,BP$3,#REF!,BP$1,#REF!,$L175)</f>
        <v>#REF!</v>
      </c>
      <c r="BQ175" s="333" t="e">
        <f>SUMIFS(#REF!,#REF!,BQ$2,#REF!,BQ$3,#REF!,$L175,#REF!,BQ$1)
+SUMIFS(#REF!,#REF!,BQ$2,#REF!,BQ$3,#REF!,$L175,#REF!,BQ$1)
+SUMIFS(#REF!,#REF!,"Lấy",#REF!,BQ$2,#REF!,BQ$3,#REF!,BQ$1,#REF!,$L175)</f>
        <v>#REF!</v>
      </c>
      <c r="BR175" s="333" t="e">
        <f>SUMIFS(#REF!,#REF!,BR$2,#REF!,BR$3,#REF!,$L175,#REF!,BR$1)
+SUMIFS(#REF!,#REF!,BR$2,#REF!,BR$3,#REF!,$L175,#REF!,BR$1)
+SUMIFS(#REF!,#REF!,"Lấy",#REF!,BR$2,#REF!,BR$3,#REF!,BR$1,#REF!,$L175)</f>
        <v>#REF!</v>
      </c>
      <c r="BS175" s="333" t="e">
        <f>SUMIFS(#REF!,#REF!,BS$2,#REF!,BS$3,#REF!,$L175,#REF!,BS$1)
+SUMIFS(#REF!,#REF!,BS$2,#REF!,BS$3,#REF!,$L175,#REF!,BS$1)
+SUMIFS(#REF!,#REF!,"Lấy",#REF!,BS$2,#REF!,BS$3,#REF!,BS$1,#REF!,$L175)</f>
        <v>#REF!</v>
      </c>
      <c r="BT175" s="334" t="e">
        <f t="shared" si="19"/>
        <v>#REF!</v>
      </c>
      <c r="BV175" s="331">
        <v>0</v>
      </c>
      <c r="BW175" s="331">
        <v>0</v>
      </c>
      <c r="BX175" s="331">
        <v>0</v>
      </c>
      <c r="BY175" s="331">
        <v>0</v>
      </c>
      <c r="BZ175" s="331">
        <v>0</v>
      </c>
      <c r="CA175" s="331">
        <v>0</v>
      </c>
      <c r="CB175" s="331">
        <v>0</v>
      </c>
      <c r="CC175" s="331">
        <v>0</v>
      </c>
      <c r="CD175" s="331">
        <v>0</v>
      </c>
      <c r="CE175" s="331">
        <v>0</v>
      </c>
      <c r="CF175" s="331">
        <v>0</v>
      </c>
      <c r="CG175" s="331">
        <v>0</v>
      </c>
      <c r="CH175" s="334">
        <f t="shared" si="20"/>
        <v>0</v>
      </c>
      <c r="CI175" s="377">
        <f t="shared" si="21"/>
        <v>0</v>
      </c>
      <c r="CJ175" s="331">
        <v>0</v>
      </c>
      <c r="CK175" s="331">
        <v>0</v>
      </c>
      <c r="CL175" s="331">
        <v>0</v>
      </c>
      <c r="CM175" s="331">
        <v>0</v>
      </c>
      <c r="CN175" s="331">
        <v>0</v>
      </c>
      <c r="CO175" s="333"/>
      <c r="CP175" s="333"/>
      <c r="CQ175" s="333"/>
      <c r="CR175" s="333"/>
      <c r="CS175" s="333"/>
      <c r="CT175" s="333"/>
      <c r="CU175" s="333"/>
      <c r="CV175" s="334">
        <f t="shared" si="22"/>
        <v>0</v>
      </c>
      <c r="CX175" s="1033"/>
    </row>
    <row r="176" spans="1:102" ht="27.6" x14ac:dyDescent="0.25">
      <c r="B176" s="172">
        <f>IF(C176=0,"",MAX($B$7:B175)+1)</f>
        <v>164</v>
      </c>
      <c r="C176" s="202">
        <v>6277005801</v>
      </c>
      <c r="D176" s="192" t="str">
        <f>_xlfn.XLOOKUP(C176,'COA_DTGroup_Update 20260428'!$C$410:$C$854,'COA_DTGroup_Update 20260428'!$A$410:$A$854,"")</f>
        <v>Chi phí dịch vụ, tư vấn</v>
      </c>
      <c r="E176" s="192" t="s">
        <v>353</v>
      </c>
      <c r="F176" s="202" t="s">
        <v>946</v>
      </c>
      <c r="G176" s="192" t="s">
        <v>947</v>
      </c>
      <c r="H176" s="179">
        <f>VLOOKUP(C176,'COA_DTGroup_Update 20260428'!C:D,2,0)</f>
        <v>627</v>
      </c>
      <c r="I176" s="179">
        <v>67</v>
      </c>
      <c r="J176" s="198" t="s">
        <v>353</v>
      </c>
      <c r="K176" s="222" t="s">
        <v>226</v>
      </c>
      <c r="L176" s="1041" t="s">
        <v>593</v>
      </c>
      <c r="M176" s="1042" t="s">
        <v>2258</v>
      </c>
      <c r="N176" s="1039"/>
      <c r="O176" s="1039" t="s">
        <v>593</v>
      </c>
      <c r="P176" s="1" t="b">
        <v>1</v>
      </c>
      <c r="R176" s="333" t="e">
        <f>SUMIFS(#REF!,#REF!,R$2,#REF!,R$3,#REF!,$L176,#REF!,R$1)
+SUMIFS(#REF!,#REF!,R$2,#REF!,R$3,#REF!,$L176,#REF!,R$1)
+SUMIFS(#REF!,#REF!,"Lấy",#REF!,R$2,#REF!,R$3,#REF!,R$1,#REF!,$L176)</f>
        <v>#REF!</v>
      </c>
      <c r="S176" s="333" t="e">
        <f>SUMIFS(#REF!,#REF!,S$2,#REF!,S$3,#REF!,$L176,#REF!,S$1)
+SUMIFS(#REF!,#REF!,S$2,#REF!,S$3,#REF!,$L176,#REF!,S$1)
+SUMIFS(#REF!,#REF!,"Lấy",#REF!,S$2,#REF!,S$3,#REF!,S$1,#REF!,$L176)</f>
        <v>#REF!</v>
      </c>
      <c r="T176" s="333" t="e">
        <f>SUMIFS(#REF!,#REF!,T$2,#REF!,T$3,#REF!,$L176,#REF!,T$1)
+SUMIFS(#REF!,#REF!,T$2,#REF!,T$3,#REF!,$L176,#REF!,T$1)
+SUMIFS(#REF!,#REF!,"Lấy",#REF!,T$2,#REF!,T$3,#REF!,T$1,#REF!,$L176)</f>
        <v>#REF!</v>
      </c>
      <c r="U176" s="333" t="e">
        <f>SUMIFS(#REF!,#REF!,U$2,#REF!,U$3,#REF!,$L176,#REF!,U$1)
+SUMIFS(#REF!,#REF!,U$2,#REF!,U$3,#REF!,$L176,#REF!,U$1)
+SUMIFS(#REF!,#REF!,"Lấy",#REF!,U$2,#REF!,U$3,#REF!,U$1,#REF!,$L176)</f>
        <v>#REF!</v>
      </c>
      <c r="V176" s="333" t="e">
        <f>SUMIFS(#REF!,#REF!,V$2,#REF!,V$3,#REF!,$L176,#REF!,V$1)
+SUMIFS(#REF!,#REF!,V$2,#REF!,V$3,#REF!,$L176,#REF!,V$1)
+SUMIFS(#REF!,#REF!,"Lấy",#REF!,V$2,#REF!,V$3,#REF!,V$1,#REF!,$L176)</f>
        <v>#REF!</v>
      </c>
      <c r="W176" s="333" t="e">
        <f>SUMIFS(#REF!,#REF!,W$2,#REF!,W$3,#REF!,$L176,#REF!,W$1)
+SUMIFS(#REF!,#REF!,W$2,#REF!,W$3,#REF!,$L176,#REF!,W$1)
+SUMIFS(#REF!,#REF!,"Lấy",#REF!,W$2,#REF!,W$3,#REF!,W$1,#REF!,$L176)</f>
        <v>#REF!</v>
      </c>
      <c r="X176" s="333" t="e">
        <f>SUMIFS(#REF!,#REF!,X$2,#REF!,X$3,#REF!,$L176,#REF!,X$1)
+SUMIFS(#REF!,#REF!,X$2,#REF!,X$3,#REF!,$L176,#REF!,X$1)
+SUMIFS(#REF!,#REF!,"Lấy",#REF!,X$2,#REF!,X$3,#REF!,X$1,#REF!,$L176)</f>
        <v>#REF!</v>
      </c>
      <c r="Y176" s="333" t="e">
        <f>SUMIFS(#REF!,#REF!,Y$2,#REF!,Y$3,#REF!,$L176,#REF!,Y$1)
+SUMIFS(#REF!,#REF!,Y$2,#REF!,Y$3,#REF!,$L176,#REF!,Y$1)
+SUMIFS(#REF!,#REF!,"Lấy",#REF!,Y$2,#REF!,Y$3,#REF!,Y$1,#REF!,$L176)</f>
        <v>#REF!</v>
      </c>
      <c r="Z176" s="333" t="e">
        <f>SUMIFS(#REF!,#REF!,Z$2,#REF!,Z$3,#REF!,$L176,#REF!,Z$1)
+SUMIFS(#REF!,#REF!,Z$2,#REF!,Z$3,#REF!,$L176,#REF!,Z$1)
+SUMIFS(#REF!,#REF!,"Lấy",#REF!,Z$2,#REF!,Z$3,#REF!,Z$1,#REF!,$L176)</f>
        <v>#REF!</v>
      </c>
      <c r="AA176" s="333" t="e">
        <f>SUMIFS(#REF!,#REF!,AA$2,#REF!,AA$3,#REF!,$L176,#REF!,AA$1)
+SUMIFS(#REF!,#REF!,AA$2,#REF!,AA$3,#REF!,$L176,#REF!,AA$1)
+SUMIFS(#REF!,#REF!,"Lấy",#REF!,AA$2,#REF!,AA$3,#REF!,AA$1,#REF!,$L176)</f>
        <v>#REF!</v>
      </c>
      <c r="AB176" s="333" t="e">
        <f>SUMIFS(#REF!,#REF!,AB$2,#REF!,AB$3,#REF!,$L176,#REF!,AB$1)
+SUMIFS(#REF!,#REF!,AB$2,#REF!,AB$3,#REF!,$L176,#REF!,AB$1)
+SUMIFS(#REF!,#REF!,"Lấy",#REF!,AB$2,#REF!,AB$3,#REF!,AB$1,#REF!,$L176)</f>
        <v>#REF!</v>
      </c>
      <c r="AC176" s="333" t="e">
        <f>SUMIFS(#REF!,#REF!,AC$2,#REF!,AC$3,#REF!,$L176,#REF!,AC$1)
+SUMIFS(#REF!,#REF!,AC$2,#REF!,AC$3,#REF!,$L176,#REF!,AC$1)
+SUMIFS(#REF!,#REF!,"Lấy",#REF!,AC$2,#REF!,AC$3,#REF!,AC$1,#REF!,$L176)</f>
        <v>#REF!</v>
      </c>
      <c r="AD176" s="334" t="e">
        <f t="shared" si="16"/>
        <v>#REF!</v>
      </c>
      <c r="AF176" s="333" t="e">
        <f>SUMIFS(#REF!,#REF!,AF$2,#REF!,AF$3,#REF!,$L176,#REF!,AF$1)
+SUMIFS(#REF!,#REF!,AF$2,#REF!,AF$3,#REF!,$L176,#REF!,AF$1)
+SUMIFS(#REF!,#REF!,"Lấy",#REF!,AF$2,#REF!,AF$3,#REF!,AF$1,#REF!,$L176)</f>
        <v>#REF!</v>
      </c>
      <c r="AG176" s="333" t="e">
        <f>SUMIFS(#REF!,#REF!,AG$2,#REF!,AG$3,#REF!,$L176,#REF!,AG$1)
+SUMIFS(#REF!,#REF!,AG$2,#REF!,AG$3,#REF!,$L176,#REF!,AG$1)
+SUMIFS(#REF!,#REF!,"Lấy",#REF!,AG$2,#REF!,AG$3,#REF!,AG$1,#REF!,$L176)</f>
        <v>#REF!</v>
      </c>
      <c r="AH176" s="333" t="e">
        <f>SUMIFS(#REF!,#REF!,AH$2,#REF!,AH$3,#REF!,$L176,#REF!,AH$1)
+SUMIFS(#REF!,#REF!,AH$2,#REF!,AH$3,#REF!,$L176,#REF!,AH$1)
+SUMIFS(#REF!,#REF!,"Lấy",#REF!,AH$2,#REF!,AH$3,#REF!,AH$1,#REF!,$L176)</f>
        <v>#REF!</v>
      </c>
      <c r="AI176" s="333" t="e">
        <f>SUMIFS(#REF!,#REF!,AI$2,#REF!,AI$3,#REF!,$L176,#REF!,AI$1)
+SUMIFS(#REF!,#REF!,AI$2,#REF!,AI$3,#REF!,$L176,#REF!,AI$1)
+SUMIFS(#REF!,#REF!,"Lấy",#REF!,AI$2,#REF!,AI$3,#REF!,AI$1,#REF!,$L176)</f>
        <v>#REF!</v>
      </c>
      <c r="AJ176" s="333" t="e">
        <f>SUMIFS(#REF!,#REF!,AJ$2,#REF!,AJ$3,#REF!,$L176,#REF!,AJ$1)
+SUMIFS(#REF!,#REF!,AJ$2,#REF!,AJ$3,#REF!,$L176,#REF!,AJ$1)
+SUMIFS(#REF!,#REF!,"Lấy",#REF!,AJ$2,#REF!,AJ$3,#REF!,AJ$1,#REF!,$L176)</f>
        <v>#REF!</v>
      </c>
      <c r="AK176" s="333" t="e">
        <f>SUMIFS(#REF!,#REF!,AK$2,#REF!,AK$3,#REF!,$L176,#REF!,AK$1)
+SUMIFS(#REF!,#REF!,AK$2,#REF!,AK$3,#REF!,$L176,#REF!,AK$1)
+SUMIFS(#REF!,#REF!,"Lấy",#REF!,AK$2,#REF!,AK$3,#REF!,AK$1,#REF!,$L176)</f>
        <v>#REF!</v>
      </c>
      <c r="AL176" s="333" t="e">
        <f>SUMIFS(#REF!,#REF!,AL$2,#REF!,AL$3,#REF!,$L176,#REF!,AL$1)
+SUMIFS(#REF!,#REF!,AL$2,#REF!,AL$3,#REF!,$L176,#REF!,AL$1)
+SUMIFS(#REF!,#REF!,"Lấy",#REF!,AL$2,#REF!,AL$3,#REF!,AL$1,#REF!,$L176)</f>
        <v>#REF!</v>
      </c>
      <c r="AM176" s="333" t="e">
        <f>SUMIFS(#REF!,#REF!,AM$2,#REF!,AM$3,#REF!,$L176,#REF!,AM$1)
+SUMIFS(#REF!,#REF!,AM$2,#REF!,AM$3,#REF!,$L176,#REF!,AM$1)
+SUMIFS(#REF!,#REF!,"Lấy",#REF!,AM$2,#REF!,AM$3,#REF!,AM$1,#REF!,$L176)</f>
        <v>#REF!</v>
      </c>
      <c r="AN176" s="333" t="e">
        <f>SUMIFS(#REF!,#REF!,AN$2,#REF!,AN$3,#REF!,$L176,#REF!,AN$1)
+SUMIFS(#REF!,#REF!,AN$2,#REF!,AN$3,#REF!,$L176,#REF!,AN$1)
+SUMIFS(#REF!,#REF!,"Lấy",#REF!,AN$2,#REF!,AN$3,#REF!,AN$1,#REF!,$L176)</f>
        <v>#REF!</v>
      </c>
      <c r="AO176" s="333" t="e">
        <f>SUMIFS(#REF!,#REF!,AO$2,#REF!,AO$3,#REF!,$L176,#REF!,AO$1)
+SUMIFS(#REF!,#REF!,AO$2,#REF!,AO$3,#REF!,$L176,#REF!,AO$1)
+SUMIFS(#REF!,#REF!,"Lấy",#REF!,AO$2,#REF!,AO$3,#REF!,AO$1,#REF!,$L176)</f>
        <v>#REF!</v>
      </c>
      <c r="AP176" s="333" t="e">
        <f>SUMIFS(#REF!,#REF!,AP$2,#REF!,AP$3,#REF!,$L176,#REF!,AP$1)
+SUMIFS(#REF!,#REF!,AP$2,#REF!,AP$3,#REF!,$L176,#REF!,AP$1)
+SUMIFS(#REF!,#REF!,"Lấy",#REF!,AP$2,#REF!,AP$3,#REF!,AP$1,#REF!,$L176)</f>
        <v>#REF!</v>
      </c>
      <c r="AQ176" s="333" t="e">
        <f>SUMIFS(#REF!,#REF!,AQ$2,#REF!,AQ$3,#REF!,$L176,#REF!,AQ$1)
+SUMIFS(#REF!,#REF!,AQ$2,#REF!,AQ$3,#REF!,$L176,#REF!,AQ$1)
+SUMIFS(#REF!,#REF!,"Lấy",#REF!,AQ$2,#REF!,AQ$3,#REF!,AQ$1,#REF!,$L176)</f>
        <v>#REF!</v>
      </c>
      <c r="AR176" s="334" t="e">
        <f t="shared" si="17"/>
        <v>#REF!</v>
      </c>
      <c r="AT176" s="333" t="e">
        <f>SUMIFS(#REF!,#REF!,AT$2,#REF!,AT$3,#REF!,$L176,#REF!,AT$1)
+SUMIFS(#REF!,#REF!,AT$2,#REF!,AT$3,#REF!,$L176,#REF!,AT$1)
+SUMIFS(#REF!,#REF!,"Lấy",#REF!,AT$2,#REF!,AT$3,#REF!,AT$1,#REF!,$L176)</f>
        <v>#REF!</v>
      </c>
      <c r="AU176" s="333" t="e">
        <f>SUMIFS(#REF!,#REF!,AU$2,#REF!,AU$3,#REF!,$L176,#REF!,AU$1)
+SUMIFS(#REF!,#REF!,AU$2,#REF!,AU$3,#REF!,$L176,#REF!,AU$1)
+SUMIFS(#REF!,#REF!,"Lấy",#REF!,AU$2,#REF!,AU$3,#REF!,AU$1,#REF!,$L176)</f>
        <v>#REF!</v>
      </c>
      <c r="AV176" s="333" t="e">
        <f>SUMIFS(#REF!,#REF!,AV$2,#REF!,AV$3,#REF!,$L176,#REF!,AV$1)
+SUMIFS(#REF!,#REF!,AV$2,#REF!,AV$3,#REF!,$L176,#REF!,AV$1)
+SUMIFS(#REF!,#REF!,"Lấy",#REF!,AV$2,#REF!,AV$3,#REF!,AV$1,#REF!,$L176)</f>
        <v>#REF!</v>
      </c>
      <c r="AW176" s="333" t="e">
        <f>SUMIFS(#REF!,#REF!,AW$2,#REF!,AW$3,#REF!,$L176,#REF!,AW$1)
+SUMIFS(#REF!,#REF!,AW$2,#REF!,AW$3,#REF!,$L176,#REF!,AW$1)
+SUMIFS(#REF!,#REF!,"Lấy",#REF!,AW$2,#REF!,AW$3,#REF!,AW$1,#REF!,$L176)</f>
        <v>#REF!</v>
      </c>
      <c r="AX176" s="333" t="e">
        <f>SUMIFS(#REF!,#REF!,AX$2,#REF!,AX$3,#REF!,$L176,#REF!,AX$1)
+SUMIFS(#REF!,#REF!,AX$2,#REF!,AX$3,#REF!,$L176,#REF!,AX$1)
+SUMIFS(#REF!,#REF!,"Lấy",#REF!,AX$2,#REF!,AX$3,#REF!,AX$1,#REF!,$L176)</f>
        <v>#REF!</v>
      </c>
      <c r="AY176" s="333" t="e">
        <f>SUMIFS(#REF!,#REF!,AY$2,#REF!,AY$3,#REF!,$L176,#REF!,AY$1)
+SUMIFS(#REF!,#REF!,AY$2,#REF!,AY$3,#REF!,$L176,#REF!,AY$1)
+SUMIFS(#REF!,#REF!,"Lấy",#REF!,AY$2,#REF!,AY$3,#REF!,AY$1,#REF!,$L176)</f>
        <v>#REF!</v>
      </c>
      <c r="AZ176" s="333" t="e">
        <f>SUMIFS(#REF!,#REF!,AZ$2,#REF!,AZ$3,#REF!,$L176,#REF!,AZ$1)
+SUMIFS(#REF!,#REF!,AZ$2,#REF!,AZ$3,#REF!,$L176,#REF!,AZ$1)
+SUMIFS(#REF!,#REF!,"Lấy",#REF!,AZ$2,#REF!,AZ$3,#REF!,AZ$1,#REF!,$L176)</f>
        <v>#REF!</v>
      </c>
      <c r="BA176" s="333" t="e">
        <f>SUMIFS(#REF!,#REF!,BA$2,#REF!,BA$3,#REF!,$L176,#REF!,BA$1)
+SUMIFS(#REF!,#REF!,BA$2,#REF!,BA$3,#REF!,$L176,#REF!,BA$1)
+SUMIFS(#REF!,#REF!,"Lấy",#REF!,BA$2,#REF!,BA$3,#REF!,BA$1,#REF!,$L176)</f>
        <v>#REF!</v>
      </c>
      <c r="BB176" s="333" t="e">
        <f>SUMIFS(#REF!,#REF!,BB$2,#REF!,BB$3,#REF!,$L176,#REF!,BB$1)
+SUMIFS(#REF!,#REF!,BB$2,#REF!,BB$3,#REF!,$L176,#REF!,BB$1)
+SUMIFS(#REF!,#REF!,"Lấy",#REF!,BB$2,#REF!,BB$3,#REF!,BB$1,#REF!,$L176)</f>
        <v>#REF!</v>
      </c>
      <c r="BC176" s="333" t="e">
        <f>SUMIFS(#REF!,#REF!,BC$2,#REF!,BC$3,#REF!,$L176,#REF!,BC$1)
+SUMIFS(#REF!,#REF!,BC$2,#REF!,BC$3,#REF!,$L176,#REF!,BC$1)
+SUMIFS(#REF!,#REF!,"Lấy",#REF!,BC$2,#REF!,BC$3,#REF!,BC$1,#REF!,$L176)</f>
        <v>#REF!</v>
      </c>
      <c r="BD176" s="333" t="e">
        <f>SUMIFS(#REF!,#REF!,BD$2,#REF!,BD$3,#REF!,$L176,#REF!,BD$1)
+SUMIFS(#REF!,#REF!,BD$2,#REF!,BD$3,#REF!,$L176,#REF!,BD$1)
+SUMIFS(#REF!,#REF!,"Lấy",#REF!,BD$2,#REF!,BD$3,#REF!,BD$1,#REF!,$L176)</f>
        <v>#REF!</v>
      </c>
      <c r="BE176" s="333" t="e">
        <f>SUMIFS(#REF!,#REF!,BE$2,#REF!,BE$3,#REF!,$L176,#REF!,BE$1)
+SUMIFS(#REF!,#REF!,BE$2,#REF!,BE$3,#REF!,$L176,#REF!,BE$1)
+SUMIFS(#REF!,#REF!,"Lấy",#REF!,BE$2,#REF!,BE$3,#REF!,BE$1,#REF!,$L176)</f>
        <v>#REF!</v>
      </c>
      <c r="BF176" s="334" t="e">
        <f t="shared" si="18"/>
        <v>#REF!</v>
      </c>
      <c r="BH176" s="333" t="e">
        <f>SUMIFS(#REF!,#REF!,BH$2,#REF!,BH$3,#REF!,$L176,#REF!,BH$1)
+SUMIFS(#REF!,#REF!,BH$2,#REF!,BH$3,#REF!,$L176,#REF!,BH$1)
+SUMIFS(#REF!,#REF!,"Lấy",#REF!,BH$2,#REF!,BH$3,#REF!,BH$1,#REF!,$L176)</f>
        <v>#REF!</v>
      </c>
      <c r="BI176" s="333" t="e">
        <f>SUMIFS(#REF!,#REF!,BI$2,#REF!,BI$3,#REF!,$L176,#REF!,BI$1)
+SUMIFS(#REF!,#REF!,BI$2,#REF!,BI$3,#REF!,$L176,#REF!,BI$1)
+SUMIFS(#REF!,#REF!,"Lấy",#REF!,BI$2,#REF!,BI$3,#REF!,BI$1,#REF!,$L176)</f>
        <v>#REF!</v>
      </c>
      <c r="BJ176" s="333" t="e">
        <f>SUMIFS(#REF!,#REF!,BJ$2,#REF!,BJ$3,#REF!,$L176,#REF!,BJ$1)
+SUMIFS(#REF!,#REF!,BJ$2,#REF!,BJ$3,#REF!,$L176,#REF!,BJ$1)
+SUMIFS(#REF!,#REF!,"Lấy",#REF!,BJ$2,#REF!,BJ$3,#REF!,BJ$1,#REF!,$L176)</f>
        <v>#REF!</v>
      </c>
      <c r="BK176" s="333" t="e">
        <f>SUMIFS(#REF!,#REF!,BK$2,#REF!,BK$3,#REF!,$L176,#REF!,BK$1)
+SUMIFS(#REF!,#REF!,BK$2,#REF!,BK$3,#REF!,$L176,#REF!,BK$1)
+SUMIFS(#REF!,#REF!,"Lấy",#REF!,BK$2,#REF!,BK$3,#REF!,BK$1,#REF!,$L176)</f>
        <v>#REF!</v>
      </c>
      <c r="BL176" s="333" t="e">
        <f>SUMIFS(#REF!,#REF!,BL$2,#REF!,BL$3,#REF!,$L176,#REF!,BL$1)
+SUMIFS(#REF!,#REF!,BL$2,#REF!,BL$3,#REF!,$L176,#REF!,BL$1)
+SUMIFS(#REF!,#REF!,"Lấy",#REF!,BL$2,#REF!,BL$3,#REF!,BL$1,#REF!,$L176)</f>
        <v>#REF!</v>
      </c>
      <c r="BM176" s="333" t="e">
        <f>SUMIFS(#REF!,#REF!,BM$2,#REF!,BM$3,#REF!,$L176,#REF!,BM$1)
+SUMIFS(#REF!,#REF!,BM$2,#REF!,BM$3,#REF!,$L176,#REF!,BM$1)
+SUMIFS(#REF!,#REF!,"Lấy",#REF!,BM$2,#REF!,BM$3,#REF!,BM$1,#REF!,$L176)</f>
        <v>#REF!</v>
      </c>
      <c r="BN176" s="333" t="e">
        <f>SUMIFS(#REF!,#REF!,BN$2,#REF!,BN$3,#REF!,$L176,#REF!,BN$1)
+SUMIFS(#REF!,#REF!,BN$2,#REF!,BN$3,#REF!,$L176,#REF!,BN$1)
+SUMIFS(#REF!,#REF!,"Lấy",#REF!,BN$2,#REF!,BN$3,#REF!,BN$1,#REF!,$L176)</f>
        <v>#REF!</v>
      </c>
      <c r="BO176" s="333" t="e">
        <f>SUMIFS(#REF!,#REF!,BO$2,#REF!,BO$3,#REF!,$L176,#REF!,BO$1)
+SUMIFS(#REF!,#REF!,BO$2,#REF!,BO$3,#REF!,$L176,#REF!,BO$1)
+SUMIFS(#REF!,#REF!,"Lấy",#REF!,BO$2,#REF!,BO$3,#REF!,BO$1,#REF!,$L176)</f>
        <v>#REF!</v>
      </c>
      <c r="BP176" s="333" t="e">
        <f>SUMIFS(#REF!,#REF!,BP$2,#REF!,BP$3,#REF!,$L176,#REF!,BP$1)
+SUMIFS(#REF!,#REF!,BP$2,#REF!,BP$3,#REF!,$L176,#REF!,BP$1)
+SUMIFS(#REF!,#REF!,"Lấy",#REF!,BP$2,#REF!,BP$3,#REF!,BP$1,#REF!,$L176)</f>
        <v>#REF!</v>
      </c>
      <c r="BQ176" s="333" t="e">
        <f>SUMIFS(#REF!,#REF!,BQ$2,#REF!,BQ$3,#REF!,$L176,#REF!,BQ$1)
+SUMIFS(#REF!,#REF!,BQ$2,#REF!,BQ$3,#REF!,$L176,#REF!,BQ$1)
+SUMIFS(#REF!,#REF!,"Lấy",#REF!,BQ$2,#REF!,BQ$3,#REF!,BQ$1,#REF!,$L176)</f>
        <v>#REF!</v>
      </c>
      <c r="BR176" s="333" t="e">
        <f>SUMIFS(#REF!,#REF!,BR$2,#REF!,BR$3,#REF!,$L176,#REF!,BR$1)
+SUMIFS(#REF!,#REF!,BR$2,#REF!,BR$3,#REF!,$L176,#REF!,BR$1)
+SUMIFS(#REF!,#REF!,"Lấy",#REF!,BR$2,#REF!,BR$3,#REF!,BR$1,#REF!,$L176)</f>
        <v>#REF!</v>
      </c>
      <c r="BS176" s="333" t="e">
        <f>SUMIFS(#REF!,#REF!,BS$2,#REF!,BS$3,#REF!,$L176,#REF!,BS$1)
+SUMIFS(#REF!,#REF!,BS$2,#REF!,BS$3,#REF!,$L176,#REF!,BS$1)
+SUMIFS(#REF!,#REF!,"Lấy",#REF!,BS$2,#REF!,BS$3,#REF!,BS$1,#REF!,$L176)</f>
        <v>#REF!</v>
      </c>
      <c r="BT176" s="334" t="e">
        <f t="shared" si="19"/>
        <v>#REF!</v>
      </c>
      <c r="BV176" s="331">
        <v>0</v>
      </c>
      <c r="BW176" s="331">
        <v>0</v>
      </c>
      <c r="BX176" s="331">
        <v>0</v>
      </c>
      <c r="BY176" s="331">
        <v>0</v>
      </c>
      <c r="BZ176" s="331">
        <v>0</v>
      </c>
      <c r="CA176" s="331">
        <v>0</v>
      </c>
      <c r="CB176" s="331">
        <v>0</v>
      </c>
      <c r="CC176" s="331">
        <v>0</v>
      </c>
      <c r="CD176" s="331">
        <v>0</v>
      </c>
      <c r="CE176" s="331">
        <v>0</v>
      </c>
      <c r="CF176" s="331">
        <v>0</v>
      </c>
      <c r="CG176" s="331">
        <v>0</v>
      </c>
      <c r="CH176" s="334">
        <f t="shared" si="20"/>
        <v>0</v>
      </c>
      <c r="CI176" s="377">
        <f t="shared" si="21"/>
        <v>0</v>
      </c>
      <c r="CJ176" s="331">
        <v>0</v>
      </c>
      <c r="CK176" s="331">
        <v>0</v>
      </c>
      <c r="CL176" s="331">
        <v>0</v>
      </c>
      <c r="CM176" s="331">
        <v>0</v>
      </c>
      <c r="CN176" s="331">
        <v>0</v>
      </c>
      <c r="CO176" s="333"/>
      <c r="CP176" s="333"/>
      <c r="CQ176" s="333"/>
      <c r="CR176" s="333"/>
      <c r="CS176" s="333"/>
      <c r="CT176" s="333"/>
      <c r="CU176" s="333"/>
      <c r="CV176" s="334">
        <f t="shared" si="22"/>
        <v>0</v>
      </c>
      <c r="CX176" s="1033"/>
    </row>
    <row r="177" spans="1:102" ht="27.6" x14ac:dyDescent="0.25">
      <c r="B177" s="172">
        <f>IF(C177=0,"",MAX($B$7:B176)+1)</f>
        <v>165</v>
      </c>
      <c r="C177" s="202">
        <v>6417005801</v>
      </c>
      <c r="D177" s="192" t="str">
        <f>_xlfn.XLOOKUP(C177,'COA_DTGroup_Update 20260428'!$C$410:$C$854,'COA_DTGroup_Update 20260428'!$A$410:$A$854,"")</f>
        <v>Chi phí dịch vụ, tư vấn</v>
      </c>
      <c r="E177" s="192" t="s">
        <v>353</v>
      </c>
      <c r="F177" s="202" t="s">
        <v>946</v>
      </c>
      <c r="G177" s="192" t="s">
        <v>947</v>
      </c>
      <c r="H177" s="179">
        <f>VLOOKUP(C177,'COA_DTGroup_Update 20260428'!C:D,2,0)</f>
        <v>641</v>
      </c>
      <c r="I177" s="179">
        <v>67</v>
      </c>
      <c r="J177" s="198" t="s">
        <v>353</v>
      </c>
      <c r="K177" s="222" t="s">
        <v>226</v>
      </c>
      <c r="L177" s="1041" t="s">
        <v>566</v>
      </c>
      <c r="M177" s="1042" t="s">
        <v>2258</v>
      </c>
      <c r="N177" s="1039"/>
      <c r="O177" s="1039" t="s">
        <v>566</v>
      </c>
      <c r="P177" s="1" t="b">
        <v>1</v>
      </c>
      <c r="R177" s="333" t="e">
        <f>SUMIFS(#REF!,#REF!,R$2,#REF!,R$3,#REF!,$L177,#REF!,R$1)
+SUMIFS(#REF!,#REF!,R$2,#REF!,R$3,#REF!,$L177,#REF!,R$1)
+SUMIFS(#REF!,#REF!,"Lấy",#REF!,R$2,#REF!,R$3,#REF!,R$1,#REF!,$L177)</f>
        <v>#REF!</v>
      </c>
      <c r="S177" s="333" t="e">
        <f>SUMIFS(#REF!,#REF!,S$2,#REF!,S$3,#REF!,$L177,#REF!,S$1)
+SUMIFS(#REF!,#REF!,S$2,#REF!,S$3,#REF!,$L177,#REF!,S$1)
+SUMIFS(#REF!,#REF!,"Lấy",#REF!,S$2,#REF!,S$3,#REF!,S$1,#REF!,$L177)</f>
        <v>#REF!</v>
      </c>
      <c r="T177" s="333" t="e">
        <f>SUMIFS(#REF!,#REF!,T$2,#REF!,T$3,#REF!,$L177,#REF!,T$1)
+SUMIFS(#REF!,#REF!,T$2,#REF!,T$3,#REF!,$L177,#REF!,T$1)
+SUMIFS(#REF!,#REF!,"Lấy",#REF!,T$2,#REF!,T$3,#REF!,T$1,#REF!,$L177)</f>
        <v>#REF!</v>
      </c>
      <c r="U177" s="333" t="e">
        <f>SUMIFS(#REF!,#REF!,U$2,#REF!,U$3,#REF!,$L177,#REF!,U$1)
+SUMIFS(#REF!,#REF!,U$2,#REF!,U$3,#REF!,$L177,#REF!,U$1)
+SUMIFS(#REF!,#REF!,"Lấy",#REF!,U$2,#REF!,U$3,#REF!,U$1,#REF!,$L177)</f>
        <v>#REF!</v>
      </c>
      <c r="V177" s="333" t="e">
        <f>SUMIFS(#REF!,#REF!,V$2,#REF!,V$3,#REF!,$L177,#REF!,V$1)
+SUMIFS(#REF!,#REF!,V$2,#REF!,V$3,#REF!,$L177,#REF!,V$1)
+SUMIFS(#REF!,#REF!,"Lấy",#REF!,V$2,#REF!,V$3,#REF!,V$1,#REF!,$L177)</f>
        <v>#REF!</v>
      </c>
      <c r="W177" s="333" t="e">
        <f>SUMIFS(#REF!,#REF!,W$2,#REF!,W$3,#REF!,$L177,#REF!,W$1)
+SUMIFS(#REF!,#REF!,W$2,#REF!,W$3,#REF!,$L177,#REF!,W$1)
+SUMIFS(#REF!,#REF!,"Lấy",#REF!,W$2,#REF!,W$3,#REF!,W$1,#REF!,$L177)</f>
        <v>#REF!</v>
      </c>
      <c r="X177" s="333" t="e">
        <f>SUMIFS(#REF!,#REF!,X$2,#REF!,X$3,#REF!,$L177,#REF!,X$1)
+SUMIFS(#REF!,#REF!,X$2,#REF!,X$3,#REF!,$L177,#REF!,X$1)
+SUMIFS(#REF!,#REF!,"Lấy",#REF!,X$2,#REF!,X$3,#REF!,X$1,#REF!,$L177)</f>
        <v>#REF!</v>
      </c>
      <c r="Y177" s="333" t="e">
        <f>SUMIFS(#REF!,#REF!,Y$2,#REF!,Y$3,#REF!,$L177,#REF!,Y$1)
+SUMIFS(#REF!,#REF!,Y$2,#REF!,Y$3,#REF!,$L177,#REF!,Y$1)
+SUMIFS(#REF!,#REF!,"Lấy",#REF!,Y$2,#REF!,Y$3,#REF!,Y$1,#REF!,$L177)</f>
        <v>#REF!</v>
      </c>
      <c r="Z177" s="333" t="e">
        <f>SUMIFS(#REF!,#REF!,Z$2,#REF!,Z$3,#REF!,$L177,#REF!,Z$1)
+SUMIFS(#REF!,#REF!,Z$2,#REF!,Z$3,#REF!,$L177,#REF!,Z$1)
+SUMIFS(#REF!,#REF!,"Lấy",#REF!,Z$2,#REF!,Z$3,#REF!,Z$1,#REF!,$L177)</f>
        <v>#REF!</v>
      </c>
      <c r="AA177" s="333" t="e">
        <f>SUMIFS(#REF!,#REF!,AA$2,#REF!,AA$3,#REF!,$L177,#REF!,AA$1)
+SUMIFS(#REF!,#REF!,AA$2,#REF!,AA$3,#REF!,$L177,#REF!,AA$1)
+SUMIFS(#REF!,#REF!,"Lấy",#REF!,AA$2,#REF!,AA$3,#REF!,AA$1,#REF!,$L177)</f>
        <v>#REF!</v>
      </c>
      <c r="AB177" s="333" t="e">
        <f>SUMIFS(#REF!,#REF!,AB$2,#REF!,AB$3,#REF!,$L177,#REF!,AB$1)
+SUMIFS(#REF!,#REF!,AB$2,#REF!,AB$3,#REF!,$L177,#REF!,AB$1)
+SUMIFS(#REF!,#REF!,"Lấy",#REF!,AB$2,#REF!,AB$3,#REF!,AB$1,#REF!,$L177)</f>
        <v>#REF!</v>
      </c>
      <c r="AC177" s="333" t="e">
        <f>SUMIFS(#REF!,#REF!,AC$2,#REF!,AC$3,#REF!,$L177,#REF!,AC$1)
+SUMIFS(#REF!,#REF!,AC$2,#REF!,AC$3,#REF!,$L177,#REF!,AC$1)
+SUMIFS(#REF!,#REF!,"Lấy",#REF!,AC$2,#REF!,AC$3,#REF!,AC$1,#REF!,$L177)</f>
        <v>#REF!</v>
      </c>
      <c r="AD177" s="334" t="e">
        <f t="shared" si="16"/>
        <v>#REF!</v>
      </c>
      <c r="AF177" s="333" t="e">
        <f>SUMIFS(#REF!,#REF!,AF$2,#REF!,AF$3,#REF!,$L177,#REF!,AF$1)
+SUMIFS(#REF!,#REF!,AF$2,#REF!,AF$3,#REF!,$L177,#REF!,AF$1)
+SUMIFS(#REF!,#REF!,"Lấy",#REF!,AF$2,#REF!,AF$3,#REF!,AF$1,#REF!,$L177)</f>
        <v>#REF!</v>
      </c>
      <c r="AG177" s="333" t="e">
        <f>SUMIFS(#REF!,#REF!,AG$2,#REF!,AG$3,#REF!,$L177,#REF!,AG$1)
+SUMIFS(#REF!,#REF!,AG$2,#REF!,AG$3,#REF!,$L177,#REF!,AG$1)
+SUMIFS(#REF!,#REF!,"Lấy",#REF!,AG$2,#REF!,AG$3,#REF!,AG$1,#REF!,$L177)</f>
        <v>#REF!</v>
      </c>
      <c r="AH177" s="333" t="e">
        <f>SUMIFS(#REF!,#REF!,AH$2,#REF!,AH$3,#REF!,$L177,#REF!,AH$1)
+SUMIFS(#REF!,#REF!,AH$2,#REF!,AH$3,#REF!,$L177,#REF!,AH$1)
+SUMIFS(#REF!,#REF!,"Lấy",#REF!,AH$2,#REF!,AH$3,#REF!,AH$1,#REF!,$L177)</f>
        <v>#REF!</v>
      </c>
      <c r="AI177" s="333" t="e">
        <f>SUMIFS(#REF!,#REF!,AI$2,#REF!,AI$3,#REF!,$L177,#REF!,AI$1)
+SUMIFS(#REF!,#REF!,AI$2,#REF!,AI$3,#REF!,$L177,#REF!,AI$1)
+SUMIFS(#REF!,#REF!,"Lấy",#REF!,AI$2,#REF!,AI$3,#REF!,AI$1,#REF!,$L177)</f>
        <v>#REF!</v>
      </c>
      <c r="AJ177" s="333" t="e">
        <f>SUMIFS(#REF!,#REF!,AJ$2,#REF!,AJ$3,#REF!,$L177,#REF!,AJ$1)
+SUMIFS(#REF!,#REF!,AJ$2,#REF!,AJ$3,#REF!,$L177,#REF!,AJ$1)
+SUMIFS(#REF!,#REF!,"Lấy",#REF!,AJ$2,#REF!,AJ$3,#REF!,AJ$1,#REF!,$L177)</f>
        <v>#REF!</v>
      </c>
      <c r="AK177" s="333" t="e">
        <f>SUMIFS(#REF!,#REF!,AK$2,#REF!,AK$3,#REF!,$L177,#REF!,AK$1)
+SUMIFS(#REF!,#REF!,AK$2,#REF!,AK$3,#REF!,$L177,#REF!,AK$1)
+SUMIFS(#REF!,#REF!,"Lấy",#REF!,AK$2,#REF!,AK$3,#REF!,AK$1,#REF!,$L177)</f>
        <v>#REF!</v>
      </c>
      <c r="AL177" s="333" t="e">
        <f>SUMIFS(#REF!,#REF!,AL$2,#REF!,AL$3,#REF!,$L177,#REF!,AL$1)
+SUMIFS(#REF!,#REF!,AL$2,#REF!,AL$3,#REF!,$L177,#REF!,AL$1)
+SUMIFS(#REF!,#REF!,"Lấy",#REF!,AL$2,#REF!,AL$3,#REF!,AL$1,#REF!,$L177)</f>
        <v>#REF!</v>
      </c>
      <c r="AM177" s="333" t="e">
        <f>SUMIFS(#REF!,#REF!,AM$2,#REF!,AM$3,#REF!,$L177,#REF!,AM$1)
+SUMIFS(#REF!,#REF!,AM$2,#REF!,AM$3,#REF!,$L177,#REF!,AM$1)
+SUMIFS(#REF!,#REF!,"Lấy",#REF!,AM$2,#REF!,AM$3,#REF!,AM$1,#REF!,$L177)</f>
        <v>#REF!</v>
      </c>
      <c r="AN177" s="333" t="e">
        <f>SUMIFS(#REF!,#REF!,AN$2,#REF!,AN$3,#REF!,$L177,#REF!,AN$1)
+SUMIFS(#REF!,#REF!,AN$2,#REF!,AN$3,#REF!,$L177,#REF!,AN$1)
+SUMIFS(#REF!,#REF!,"Lấy",#REF!,AN$2,#REF!,AN$3,#REF!,AN$1,#REF!,$L177)</f>
        <v>#REF!</v>
      </c>
      <c r="AO177" s="333" t="e">
        <f>SUMIFS(#REF!,#REF!,AO$2,#REF!,AO$3,#REF!,$L177,#REF!,AO$1)
+SUMIFS(#REF!,#REF!,AO$2,#REF!,AO$3,#REF!,$L177,#REF!,AO$1)
+SUMIFS(#REF!,#REF!,"Lấy",#REF!,AO$2,#REF!,AO$3,#REF!,AO$1,#REF!,$L177)</f>
        <v>#REF!</v>
      </c>
      <c r="AP177" s="333" t="e">
        <f>SUMIFS(#REF!,#REF!,AP$2,#REF!,AP$3,#REF!,$L177,#REF!,AP$1)
+SUMIFS(#REF!,#REF!,AP$2,#REF!,AP$3,#REF!,$L177,#REF!,AP$1)
+SUMIFS(#REF!,#REF!,"Lấy",#REF!,AP$2,#REF!,AP$3,#REF!,AP$1,#REF!,$L177)</f>
        <v>#REF!</v>
      </c>
      <c r="AQ177" s="333" t="e">
        <f>SUMIFS(#REF!,#REF!,AQ$2,#REF!,AQ$3,#REF!,$L177,#REF!,AQ$1)
+SUMIFS(#REF!,#REF!,AQ$2,#REF!,AQ$3,#REF!,$L177,#REF!,AQ$1)
+SUMIFS(#REF!,#REF!,"Lấy",#REF!,AQ$2,#REF!,AQ$3,#REF!,AQ$1,#REF!,$L177)</f>
        <v>#REF!</v>
      </c>
      <c r="AR177" s="334" t="e">
        <f t="shared" si="17"/>
        <v>#REF!</v>
      </c>
      <c r="AT177" s="333" t="e">
        <f>SUMIFS(#REF!,#REF!,AT$2,#REF!,AT$3,#REF!,$L177,#REF!,AT$1)
+SUMIFS(#REF!,#REF!,AT$2,#REF!,AT$3,#REF!,$L177,#REF!,AT$1)
+SUMIFS(#REF!,#REF!,"Lấy",#REF!,AT$2,#REF!,AT$3,#REF!,AT$1,#REF!,$L177)</f>
        <v>#REF!</v>
      </c>
      <c r="AU177" s="333" t="e">
        <f>SUMIFS(#REF!,#REF!,AU$2,#REF!,AU$3,#REF!,$L177,#REF!,AU$1)
+SUMIFS(#REF!,#REF!,AU$2,#REF!,AU$3,#REF!,$L177,#REF!,AU$1)
+SUMIFS(#REF!,#REF!,"Lấy",#REF!,AU$2,#REF!,AU$3,#REF!,AU$1,#REF!,$L177)</f>
        <v>#REF!</v>
      </c>
      <c r="AV177" s="333" t="e">
        <f>SUMIFS(#REF!,#REF!,AV$2,#REF!,AV$3,#REF!,$L177,#REF!,AV$1)
+SUMIFS(#REF!,#REF!,AV$2,#REF!,AV$3,#REF!,$L177,#REF!,AV$1)
+SUMIFS(#REF!,#REF!,"Lấy",#REF!,AV$2,#REF!,AV$3,#REF!,AV$1,#REF!,$L177)</f>
        <v>#REF!</v>
      </c>
      <c r="AW177" s="333" t="e">
        <f>SUMIFS(#REF!,#REF!,AW$2,#REF!,AW$3,#REF!,$L177,#REF!,AW$1)
+SUMIFS(#REF!,#REF!,AW$2,#REF!,AW$3,#REF!,$L177,#REF!,AW$1)
+SUMIFS(#REF!,#REF!,"Lấy",#REF!,AW$2,#REF!,AW$3,#REF!,AW$1,#REF!,$L177)</f>
        <v>#REF!</v>
      </c>
      <c r="AX177" s="333" t="e">
        <f>SUMIFS(#REF!,#REF!,AX$2,#REF!,AX$3,#REF!,$L177,#REF!,AX$1)
+SUMIFS(#REF!,#REF!,AX$2,#REF!,AX$3,#REF!,$L177,#REF!,AX$1)
+SUMIFS(#REF!,#REF!,"Lấy",#REF!,AX$2,#REF!,AX$3,#REF!,AX$1,#REF!,$L177)</f>
        <v>#REF!</v>
      </c>
      <c r="AY177" s="333" t="e">
        <f>SUMIFS(#REF!,#REF!,AY$2,#REF!,AY$3,#REF!,$L177,#REF!,AY$1)
+SUMIFS(#REF!,#REF!,AY$2,#REF!,AY$3,#REF!,$L177,#REF!,AY$1)
+SUMIFS(#REF!,#REF!,"Lấy",#REF!,AY$2,#REF!,AY$3,#REF!,AY$1,#REF!,$L177)</f>
        <v>#REF!</v>
      </c>
      <c r="AZ177" s="333" t="e">
        <f>SUMIFS(#REF!,#REF!,AZ$2,#REF!,AZ$3,#REF!,$L177,#REF!,AZ$1)
+SUMIFS(#REF!,#REF!,AZ$2,#REF!,AZ$3,#REF!,$L177,#REF!,AZ$1)
+SUMIFS(#REF!,#REF!,"Lấy",#REF!,AZ$2,#REF!,AZ$3,#REF!,AZ$1,#REF!,$L177)</f>
        <v>#REF!</v>
      </c>
      <c r="BA177" s="333" t="e">
        <f>SUMIFS(#REF!,#REF!,BA$2,#REF!,BA$3,#REF!,$L177,#REF!,BA$1)
+SUMIFS(#REF!,#REF!,BA$2,#REF!,BA$3,#REF!,$L177,#REF!,BA$1)
+SUMIFS(#REF!,#REF!,"Lấy",#REF!,BA$2,#REF!,BA$3,#REF!,BA$1,#REF!,$L177)</f>
        <v>#REF!</v>
      </c>
      <c r="BB177" s="333" t="e">
        <f>SUMIFS(#REF!,#REF!,BB$2,#REF!,BB$3,#REF!,$L177,#REF!,BB$1)
+SUMIFS(#REF!,#REF!,BB$2,#REF!,BB$3,#REF!,$L177,#REF!,BB$1)
+SUMIFS(#REF!,#REF!,"Lấy",#REF!,BB$2,#REF!,BB$3,#REF!,BB$1,#REF!,$L177)</f>
        <v>#REF!</v>
      </c>
      <c r="BC177" s="333" t="e">
        <f>SUMIFS(#REF!,#REF!,BC$2,#REF!,BC$3,#REF!,$L177,#REF!,BC$1)
+SUMIFS(#REF!,#REF!,BC$2,#REF!,BC$3,#REF!,$L177,#REF!,BC$1)
+SUMIFS(#REF!,#REF!,"Lấy",#REF!,BC$2,#REF!,BC$3,#REF!,BC$1,#REF!,$L177)</f>
        <v>#REF!</v>
      </c>
      <c r="BD177" s="333" t="e">
        <f>SUMIFS(#REF!,#REF!,BD$2,#REF!,BD$3,#REF!,$L177,#REF!,BD$1)
+SUMIFS(#REF!,#REF!,BD$2,#REF!,BD$3,#REF!,$L177,#REF!,BD$1)
+SUMIFS(#REF!,#REF!,"Lấy",#REF!,BD$2,#REF!,BD$3,#REF!,BD$1,#REF!,$L177)</f>
        <v>#REF!</v>
      </c>
      <c r="BE177" s="333" t="e">
        <f>SUMIFS(#REF!,#REF!,BE$2,#REF!,BE$3,#REF!,$L177,#REF!,BE$1)
+SUMIFS(#REF!,#REF!,BE$2,#REF!,BE$3,#REF!,$L177,#REF!,BE$1)
+SUMIFS(#REF!,#REF!,"Lấy",#REF!,BE$2,#REF!,BE$3,#REF!,BE$1,#REF!,$L177)</f>
        <v>#REF!</v>
      </c>
      <c r="BF177" s="334" t="e">
        <f t="shared" si="18"/>
        <v>#REF!</v>
      </c>
      <c r="BH177" s="333" t="e">
        <f>SUMIFS(#REF!,#REF!,BH$2,#REF!,BH$3,#REF!,$L177,#REF!,BH$1)
+SUMIFS(#REF!,#REF!,BH$2,#REF!,BH$3,#REF!,$L177,#REF!,BH$1)
+SUMIFS(#REF!,#REF!,"Lấy",#REF!,BH$2,#REF!,BH$3,#REF!,BH$1,#REF!,$L177)</f>
        <v>#REF!</v>
      </c>
      <c r="BI177" s="333" t="e">
        <f>SUMIFS(#REF!,#REF!,BI$2,#REF!,BI$3,#REF!,$L177,#REF!,BI$1)
+SUMIFS(#REF!,#REF!,BI$2,#REF!,BI$3,#REF!,$L177,#REF!,BI$1)
+SUMIFS(#REF!,#REF!,"Lấy",#REF!,BI$2,#REF!,BI$3,#REF!,BI$1,#REF!,$L177)</f>
        <v>#REF!</v>
      </c>
      <c r="BJ177" s="333" t="e">
        <f>SUMIFS(#REF!,#REF!,BJ$2,#REF!,BJ$3,#REF!,$L177,#REF!,BJ$1)
+SUMIFS(#REF!,#REF!,BJ$2,#REF!,BJ$3,#REF!,$L177,#REF!,BJ$1)
+SUMIFS(#REF!,#REF!,"Lấy",#REF!,BJ$2,#REF!,BJ$3,#REF!,BJ$1,#REF!,$L177)</f>
        <v>#REF!</v>
      </c>
      <c r="BK177" s="333" t="e">
        <f>SUMIFS(#REF!,#REF!,BK$2,#REF!,BK$3,#REF!,$L177,#REF!,BK$1)
+SUMIFS(#REF!,#REF!,BK$2,#REF!,BK$3,#REF!,$L177,#REF!,BK$1)
+SUMIFS(#REF!,#REF!,"Lấy",#REF!,BK$2,#REF!,BK$3,#REF!,BK$1,#REF!,$L177)</f>
        <v>#REF!</v>
      </c>
      <c r="BL177" s="333" t="e">
        <f>SUMIFS(#REF!,#REF!,BL$2,#REF!,BL$3,#REF!,$L177,#REF!,BL$1)
+SUMIFS(#REF!,#REF!,BL$2,#REF!,BL$3,#REF!,$L177,#REF!,BL$1)
+SUMIFS(#REF!,#REF!,"Lấy",#REF!,BL$2,#REF!,BL$3,#REF!,BL$1,#REF!,$L177)</f>
        <v>#REF!</v>
      </c>
      <c r="BM177" s="333" t="e">
        <f>SUMIFS(#REF!,#REF!,BM$2,#REF!,BM$3,#REF!,$L177,#REF!,BM$1)
+SUMIFS(#REF!,#REF!,BM$2,#REF!,BM$3,#REF!,$L177,#REF!,BM$1)
+SUMIFS(#REF!,#REF!,"Lấy",#REF!,BM$2,#REF!,BM$3,#REF!,BM$1,#REF!,$L177)</f>
        <v>#REF!</v>
      </c>
      <c r="BN177" s="333" t="e">
        <f>SUMIFS(#REF!,#REF!,BN$2,#REF!,BN$3,#REF!,$L177,#REF!,BN$1)
+SUMIFS(#REF!,#REF!,BN$2,#REF!,BN$3,#REF!,$L177,#REF!,BN$1)
+SUMIFS(#REF!,#REF!,"Lấy",#REF!,BN$2,#REF!,BN$3,#REF!,BN$1,#REF!,$L177)</f>
        <v>#REF!</v>
      </c>
      <c r="BO177" s="333" t="e">
        <f>SUMIFS(#REF!,#REF!,BO$2,#REF!,BO$3,#REF!,$L177,#REF!,BO$1)
+SUMIFS(#REF!,#REF!,BO$2,#REF!,BO$3,#REF!,$L177,#REF!,BO$1)
+SUMIFS(#REF!,#REF!,"Lấy",#REF!,BO$2,#REF!,BO$3,#REF!,BO$1,#REF!,$L177)</f>
        <v>#REF!</v>
      </c>
      <c r="BP177" s="333" t="e">
        <f>SUMIFS(#REF!,#REF!,BP$2,#REF!,BP$3,#REF!,$L177,#REF!,BP$1)
+SUMIFS(#REF!,#REF!,BP$2,#REF!,BP$3,#REF!,$L177,#REF!,BP$1)
+SUMIFS(#REF!,#REF!,"Lấy",#REF!,BP$2,#REF!,BP$3,#REF!,BP$1,#REF!,$L177)</f>
        <v>#REF!</v>
      </c>
      <c r="BQ177" s="333" t="e">
        <f>SUMIFS(#REF!,#REF!,BQ$2,#REF!,BQ$3,#REF!,$L177,#REF!,BQ$1)
+SUMIFS(#REF!,#REF!,BQ$2,#REF!,BQ$3,#REF!,$L177,#REF!,BQ$1)
+SUMIFS(#REF!,#REF!,"Lấy",#REF!,BQ$2,#REF!,BQ$3,#REF!,BQ$1,#REF!,$L177)</f>
        <v>#REF!</v>
      </c>
      <c r="BR177" s="333" t="e">
        <f>SUMIFS(#REF!,#REF!,BR$2,#REF!,BR$3,#REF!,$L177,#REF!,BR$1)
+SUMIFS(#REF!,#REF!,BR$2,#REF!,BR$3,#REF!,$L177,#REF!,BR$1)
+SUMIFS(#REF!,#REF!,"Lấy",#REF!,BR$2,#REF!,BR$3,#REF!,BR$1,#REF!,$L177)</f>
        <v>#REF!</v>
      </c>
      <c r="BS177" s="333" t="e">
        <f>SUMIFS(#REF!,#REF!,BS$2,#REF!,BS$3,#REF!,$L177,#REF!,BS$1)
+SUMIFS(#REF!,#REF!,BS$2,#REF!,BS$3,#REF!,$L177,#REF!,BS$1)
+SUMIFS(#REF!,#REF!,"Lấy",#REF!,BS$2,#REF!,BS$3,#REF!,BS$1,#REF!,$L177)</f>
        <v>#REF!</v>
      </c>
      <c r="BT177" s="334" t="e">
        <f t="shared" si="19"/>
        <v>#REF!</v>
      </c>
      <c r="BV177" s="331">
        <v>0</v>
      </c>
      <c r="BW177" s="331">
        <v>0</v>
      </c>
      <c r="BX177" s="331">
        <v>0</v>
      </c>
      <c r="BY177" s="331">
        <v>0</v>
      </c>
      <c r="BZ177" s="331">
        <v>0</v>
      </c>
      <c r="CA177" s="331">
        <v>0</v>
      </c>
      <c r="CB177" s="331">
        <v>0</v>
      </c>
      <c r="CC177" s="331">
        <v>0</v>
      </c>
      <c r="CD177" s="331">
        <v>0</v>
      </c>
      <c r="CE177" s="331">
        <v>0</v>
      </c>
      <c r="CF177" s="331">
        <v>0</v>
      </c>
      <c r="CG177" s="331">
        <v>0</v>
      </c>
      <c r="CH177" s="334">
        <f t="shared" si="20"/>
        <v>0</v>
      </c>
      <c r="CI177" s="377">
        <f t="shared" si="21"/>
        <v>0</v>
      </c>
      <c r="CJ177" s="331">
        <v>0</v>
      </c>
      <c r="CK177" s="331">
        <v>0</v>
      </c>
      <c r="CL177" s="331">
        <v>0</v>
      </c>
      <c r="CM177" s="331">
        <v>0</v>
      </c>
      <c r="CN177" s="331">
        <v>0</v>
      </c>
      <c r="CO177" s="333"/>
      <c r="CP177" s="333"/>
      <c r="CQ177" s="333"/>
      <c r="CR177" s="333"/>
      <c r="CS177" s="333"/>
      <c r="CT177" s="333"/>
      <c r="CU177" s="333"/>
      <c r="CV177" s="334">
        <f t="shared" si="22"/>
        <v>0</v>
      </c>
      <c r="CX177" s="1033"/>
    </row>
    <row r="178" spans="1:102" ht="27.6" x14ac:dyDescent="0.25">
      <c r="B178" s="172">
        <f>IF(C178=0,"",MAX($B$7:B177)+1)</f>
        <v>166</v>
      </c>
      <c r="C178" s="202">
        <v>6427005801</v>
      </c>
      <c r="D178" s="192" t="str">
        <f>_xlfn.XLOOKUP(C178,'COA_DTGroup_Update 20260428'!$C$410:$C$854,'COA_DTGroup_Update 20260428'!$A$410:$A$854,"")</f>
        <v>Chi phí dịch vụ, tư vấn</v>
      </c>
      <c r="E178" s="192" t="s">
        <v>353</v>
      </c>
      <c r="F178" s="202" t="s">
        <v>946</v>
      </c>
      <c r="G178" s="192" t="s">
        <v>947</v>
      </c>
      <c r="H178" s="179">
        <f>VLOOKUP(C178,'COA_DTGroup_Update 20260428'!C:D,2,0)</f>
        <v>642</v>
      </c>
      <c r="I178" s="179">
        <v>67</v>
      </c>
      <c r="J178" s="198" t="s">
        <v>353</v>
      </c>
      <c r="K178" s="222" t="s">
        <v>226</v>
      </c>
      <c r="L178" s="1041" t="s">
        <v>456</v>
      </c>
      <c r="M178" s="1042" t="s">
        <v>2258</v>
      </c>
      <c r="N178" s="1039" t="s">
        <v>2285</v>
      </c>
      <c r="O178" s="1039" t="s">
        <v>456</v>
      </c>
      <c r="P178" s="1" t="b">
        <v>1</v>
      </c>
      <c r="R178" s="333" t="e">
        <f>SUMIFS(#REF!,#REF!,R$2,#REF!,R$3,#REF!,$L178,#REF!,R$1)
+SUMIFS(#REF!,#REF!,R$2,#REF!,R$3,#REF!,$L178,#REF!,R$1)
+SUMIFS(#REF!,#REF!,"Lấy",#REF!,R$2,#REF!,R$3,#REF!,R$1,#REF!,$L178)</f>
        <v>#REF!</v>
      </c>
      <c r="S178" s="333" t="e">
        <f>SUMIFS(#REF!,#REF!,S$2,#REF!,S$3,#REF!,$L178,#REF!,S$1)
+SUMIFS(#REF!,#REF!,S$2,#REF!,S$3,#REF!,$L178,#REF!,S$1)
+SUMIFS(#REF!,#REF!,"Lấy",#REF!,S$2,#REF!,S$3,#REF!,S$1,#REF!,$L178)</f>
        <v>#REF!</v>
      </c>
      <c r="T178" s="333" t="e">
        <f>SUMIFS(#REF!,#REF!,T$2,#REF!,T$3,#REF!,$L178,#REF!,T$1)
+SUMIFS(#REF!,#REF!,T$2,#REF!,T$3,#REF!,$L178,#REF!,T$1)
+SUMIFS(#REF!,#REF!,"Lấy",#REF!,T$2,#REF!,T$3,#REF!,T$1,#REF!,$L178)</f>
        <v>#REF!</v>
      </c>
      <c r="U178" s="333" t="e">
        <f>SUMIFS(#REF!,#REF!,U$2,#REF!,U$3,#REF!,$L178,#REF!,U$1)
+SUMIFS(#REF!,#REF!,U$2,#REF!,U$3,#REF!,$L178,#REF!,U$1)
+SUMIFS(#REF!,#REF!,"Lấy",#REF!,U$2,#REF!,U$3,#REF!,U$1,#REF!,$L178)</f>
        <v>#REF!</v>
      </c>
      <c r="V178" s="333" t="e">
        <f>SUMIFS(#REF!,#REF!,V$2,#REF!,V$3,#REF!,$L178,#REF!,V$1)
+SUMIFS(#REF!,#REF!,V$2,#REF!,V$3,#REF!,$L178,#REF!,V$1)
+SUMIFS(#REF!,#REF!,"Lấy",#REF!,V$2,#REF!,V$3,#REF!,V$1,#REF!,$L178)</f>
        <v>#REF!</v>
      </c>
      <c r="W178" s="333" t="e">
        <f>SUMIFS(#REF!,#REF!,W$2,#REF!,W$3,#REF!,$L178,#REF!,W$1)
+SUMIFS(#REF!,#REF!,W$2,#REF!,W$3,#REF!,$L178,#REF!,W$1)
+SUMIFS(#REF!,#REF!,"Lấy",#REF!,W$2,#REF!,W$3,#REF!,W$1,#REF!,$L178)</f>
        <v>#REF!</v>
      </c>
      <c r="X178" s="333" t="e">
        <f>SUMIFS(#REF!,#REF!,X$2,#REF!,X$3,#REF!,$L178,#REF!,X$1)
+SUMIFS(#REF!,#REF!,X$2,#REF!,X$3,#REF!,$L178,#REF!,X$1)
+SUMIFS(#REF!,#REF!,"Lấy",#REF!,X$2,#REF!,X$3,#REF!,X$1,#REF!,$L178)</f>
        <v>#REF!</v>
      </c>
      <c r="Y178" s="333" t="e">
        <f>SUMIFS(#REF!,#REF!,Y$2,#REF!,Y$3,#REF!,$L178,#REF!,Y$1)
+SUMIFS(#REF!,#REF!,Y$2,#REF!,Y$3,#REF!,$L178,#REF!,Y$1)
+SUMIFS(#REF!,#REF!,"Lấy",#REF!,Y$2,#REF!,Y$3,#REF!,Y$1,#REF!,$L178)</f>
        <v>#REF!</v>
      </c>
      <c r="Z178" s="333" t="e">
        <f>SUMIFS(#REF!,#REF!,Z$2,#REF!,Z$3,#REF!,$L178,#REF!,Z$1)
+SUMIFS(#REF!,#REF!,Z$2,#REF!,Z$3,#REF!,$L178,#REF!,Z$1)
+SUMIFS(#REF!,#REF!,"Lấy",#REF!,Z$2,#REF!,Z$3,#REF!,Z$1,#REF!,$L178)</f>
        <v>#REF!</v>
      </c>
      <c r="AA178" s="333" t="e">
        <f>SUMIFS(#REF!,#REF!,AA$2,#REF!,AA$3,#REF!,$L178,#REF!,AA$1)
+SUMIFS(#REF!,#REF!,AA$2,#REF!,AA$3,#REF!,$L178,#REF!,AA$1)
+SUMIFS(#REF!,#REF!,"Lấy",#REF!,AA$2,#REF!,AA$3,#REF!,AA$1,#REF!,$L178)</f>
        <v>#REF!</v>
      </c>
      <c r="AB178" s="333" t="e">
        <f>SUMIFS(#REF!,#REF!,AB$2,#REF!,AB$3,#REF!,$L178,#REF!,AB$1)
+SUMIFS(#REF!,#REF!,AB$2,#REF!,AB$3,#REF!,$L178,#REF!,AB$1)
+SUMIFS(#REF!,#REF!,"Lấy",#REF!,AB$2,#REF!,AB$3,#REF!,AB$1,#REF!,$L178)</f>
        <v>#REF!</v>
      </c>
      <c r="AC178" s="333" t="e">
        <f>SUMIFS(#REF!,#REF!,AC$2,#REF!,AC$3,#REF!,$L178,#REF!,AC$1)
+SUMIFS(#REF!,#REF!,AC$2,#REF!,AC$3,#REF!,$L178,#REF!,AC$1)
+SUMIFS(#REF!,#REF!,"Lấy",#REF!,AC$2,#REF!,AC$3,#REF!,AC$1,#REF!,$L178)</f>
        <v>#REF!</v>
      </c>
      <c r="AD178" s="334" t="e">
        <f t="shared" si="16"/>
        <v>#REF!</v>
      </c>
      <c r="AF178" s="333" t="e">
        <f>SUMIFS(#REF!,#REF!,AF$2,#REF!,AF$3,#REF!,$L178,#REF!,AF$1)
+SUMIFS(#REF!,#REF!,AF$2,#REF!,AF$3,#REF!,$L178,#REF!,AF$1)
+SUMIFS(#REF!,#REF!,"Lấy",#REF!,AF$2,#REF!,AF$3,#REF!,AF$1,#REF!,$L178)</f>
        <v>#REF!</v>
      </c>
      <c r="AG178" s="333" t="e">
        <f>SUMIFS(#REF!,#REF!,AG$2,#REF!,AG$3,#REF!,$L178,#REF!,AG$1)
+SUMIFS(#REF!,#REF!,AG$2,#REF!,AG$3,#REF!,$L178,#REF!,AG$1)
+SUMIFS(#REF!,#REF!,"Lấy",#REF!,AG$2,#REF!,AG$3,#REF!,AG$1,#REF!,$L178)</f>
        <v>#REF!</v>
      </c>
      <c r="AH178" s="333" t="e">
        <f>SUMIFS(#REF!,#REF!,AH$2,#REF!,AH$3,#REF!,$L178,#REF!,AH$1)
+SUMIFS(#REF!,#REF!,AH$2,#REF!,AH$3,#REF!,$L178,#REF!,AH$1)
+SUMIFS(#REF!,#REF!,"Lấy",#REF!,AH$2,#REF!,AH$3,#REF!,AH$1,#REF!,$L178)</f>
        <v>#REF!</v>
      </c>
      <c r="AI178" s="333" t="e">
        <f>SUMIFS(#REF!,#REF!,AI$2,#REF!,AI$3,#REF!,$L178,#REF!,AI$1)
+SUMIFS(#REF!,#REF!,AI$2,#REF!,AI$3,#REF!,$L178,#REF!,AI$1)
+SUMIFS(#REF!,#REF!,"Lấy",#REF!,AI$2,#REF!,AI$3,#REF!,AI$1,#REF!,$L178)</f>
        <v>#REF!</v>
      </c>
      <c r="AJ178" s="333" t="e">
        <f>SUMIFS(#REF!,#REF!,AJ$2,#REF!,AJ$3,#REF!,$L178,#REF!,AJ$1)
+SUMIFS(#REF!,#REF!,AJ$2,#REF!,AJ$3,#REF!,$L178,#REF!,AJ$1)
+SUMIFS(#REF!,#REF!,"Lấy",#REF!,AJ$2,#REF!,AJ$3,#REF!,AJ$1,#REF!,$L178)</f>
        <v>#REF!</v>
      </c>
      <c r="AK178" s="333" t="e">
        <f>SUMIFS(#REF!,#REF!,AK$2,#REF!,AK$3,#REF!,$L178,#REF!,AK$1)
+SUMIFS(#REF!,#REF!,AK$2,#REF!,AK$3,#REF!,$L178,#REF!,AK$1)
+SUMIFS(#REF!,#REF!,"Lấy",#REF!,AK$2,#REF!,AK$3,#REF!,AK$1,#REF!,$L178)</f>
        <v>#REF!</v>
      </c>
      <c r="AL178" s="333" t="e">
        <f>SUMIFS(#REF!,#REF!,AL$2,#REF!,AL$3,#REF!,$L178,#REF!,AL$1)
+SUMIFS(#REF!,#REF!,AL$2,#REF!,AL$3,#REF!,$L178,#REF!,AL$1)
+SUMIFS(#REF!,#REF!,"Lấy",#REF!,AL$2,#REF!,AL$3,#REF!,AL$1,#REF!,$L178)</f>
        <v>#REF!</v>
      </c>
      <c r="AM178" s="333" t="e">
        <f>SUMIFS(#REF!,#REF!,AM$2,#REF!,AM$3,#REF!,$L178,#REF!,AM$1)
+SUMIFS(#REF!,#REF!,AM$2,#REF!,AM$3,#REF!,$L178,#REF!,AM$1)
+SUMIFS(#REF!,#REF!,"Lấy",#REF!,AM$2,#REF!,AM$3,#REF!,AM$1,#REF!,$L178)</f>
        <v>#REF!</v>
      </c>
      <c r="AN178" s="333" t="e">
        <f>SUMIFS(#REF!,#REF!,AN$2,#REF!,AN$3,#REF!,$L178,#REF!,AN$1)
+SUMIFS(#REF!,#REF!,AN$2,#REF!,AN$3,#REF!,$L178,#REF!,AN$1)
+SUMIFS(#REF!,#REF!,"Lấy",#REF!,AN$2,#REF!,AN$3,#REF!,AN$1,#REF!,$L178)</f>
        <v>#REF!</v>
      </c>
      <c r="AO178" s="333" t="e">
        <f>SUMIFS(#REF!,#REF!,AO$2,#REF!,AO$3,#REF!,$L178,#REF!,AO$1)
+SUMIFS(#REF!,#REF!,AO$2,#REF!,AO$3,#REF!,$L178,#REF!,AO$1)
+SUMIFS(#REF!,#REF!,"Lấy",#REF!,AO$2,#REF!,AO$3,#REF!,AO$1,#REF!,$L178)</f>
        <v>#REF!</v>
      </c>
      <c r="AP178" s="333" t="e">
        <f>SUMIFS(#REF!,#REF!,AP$2,#REF!,AP$3,#REF!,$L178,#REF!,AP$1)
+SUMIFS(#REF!,#REF!,AP$2,#REF!,AP$3,#REF!,$L178,#REF!,AP$1)
+SUMIFS(#REF!,#REF!,"Lấy",#REF!,AP$2,#REF!,AP$3,#REF!,AP$1,#REF!,$L178)</f>
        <v>#REF!</v>
      </c>
      <c r="AQ178" s="333" t="e">
        <f>SUMIFS(#REF!,#REF!,AQ$2,#REF!,AQ$3,#REF!,$L178,#REF!,AQ$1)
+SUMIFS(#REF!,#REF!,AQ$2,#REF!,AQ$3,#REF!,$L178,#REF!,AQ$1)
+SUMIFS(#REF!,#REF!,"Lấy",#REF!,AQ$2,#REF!,AQ$3,#REF!,AQ$1,#REF!,$L178)</f>
        <v>#REF!</v>
      </c>
      <c r="AR178" s="334" t="e">
        <f t="shared" si="17"/>
        <v>#REF!</v>
      </c>
      <c r="AT178" s="333" t="e">
        <f>SUMIFS(#REF!,#REF!,AT$2,#REF!,AT$3,#REF!,$L178,#REF!,AT$1)
+SUMIFS(#REF!,#REF!,AT$2,#REF!,AT$3,#REF!,$L178,#REF!,AT$1)
+SUMIFS(#REF!,#REF!,"Lấy",#REF!,AT$2,#REF!,AT$3,#REF!,AT$1,#REF!,$L178)</f>
        <v>#REF!</v>
      </c>
      <c r="AU178" s="333" t="e">
        <f>SUMIFS(#REF!,#REF!,AU$2,#REF!,AU$3,#REF!,$L178,#REF!,AU$1)
+SUMIFS(#REF!,#REF!,AU$2,#REF!,AU$3,#REF!,$L178,#REF!,AU$1)
+SUMIFS(#REF!,#REF!,"Lấy",#REF!,AU$2,#REF!,AU$3,#REF!,AU$1,#REF!,$L178)</f>
        <v>#REF!</v>
      </c>
      <c r="AV178" s="333" t="e">
        <f>SUMIFS(#REF!,#REF!,AV$2,#REF!,AV$3,#REF!,$L178,#REF!,AV$1)
+SUMIFS(#REF!,#REF!,AV$2,#REF!,AV$3,#REF!,$L178,#REF!,AV$1)
+SUMIFS(#REF!,#REF!,"Lấy",#REF!,AV$2,#REF!,AV$3,#REF!,AV$1,#REF!,$L178)</f>
        <v>#REF!</v>
      </c>
      <c r="AW178" s="333" t="e">
        <f>SUMIFS(#REF!,#REF!,AW$2,#REF!,AW$3,#REF!,$L178,#REF!,AW$1)
+SUMIFS(#REF!,#REF!,AW$2,#REF!,AW$3,#REF!,$L178,#REF!,AW$1)
+SUMIFS(#REF!,#REF!,"Lấy",#REF!,AW$2,#REF!,AW$3,#REF!,AW$1,#REF!,$L178)</f>
        <v>#REF!</v>
      </c>
      <c r="AX178" s="333" t="e">
        <f>SUMIFS(#REF!,#REF!,AX$2,#REF!,AX$3,#REF!,$L178,#REF!,AX$1)
+SUMIFS(#REF!,#REF!,AX$2,#REF!,AX$3,#REF!,$L178,#REF!,AX$1)
+SUMIFS(#REF!,#REF!,"Lấy",#REF!,AX$2,#REF!,AX$3,#REF!,AX$1,#REF!,$L178)</f>
        <v>#REF!</v>
      </c>
      <c r="AY178" s="333" t="e">
        <f>SUMIFS(#REF!,#REF!,AY$2,#REF!,AY$3,#REF!,$L178,#REF!,AY$1)
+SUMIFS(#REF!,#REF!,AY$2,#REF!,AY$3,#REF!,$L178,#REF!,AY$1)
+SUMIFS(#REF!,#REF!,"Lấy",#REF!,AY$2,#REF!,AY$3,#REF!,AY$1,#REF!,$L178)</f>
        <v>#REF!</v>
      </c>
      <c r="AZ178" s="333" t="e">
        <f>SUMIFS(#REF!,#REF!,AZ$2,#REF!,AZ$3,#REF!,$L178,#REF!,AZ$1)
+SUMIFS(#REF!,#REF!,AZ$2,#REF!,AZ$3,#REF!,$L178,#REF!,AZ$1)
+SUMIFS(#REF!,#REF!,"Lấy",#REF!,AZ$2,#REF!,AZ$3,#REF!,AZ$1,#REF!,$L178)</f>
        <v>#REF!</v>
      </c>
      <c r="BA178" s="333" t="e">
        <f>SUMIFS(#REF!,#REF!,BA$2,#REF!,BA$3,#REF!,$L178,#REF!,BA$1)
+SUMIFS(#REF!,#REF!,BA$2,#REF!,BA$3,#REF!,$L178,#REF!,BA$1)
+SUMIFS(#REF!,#REF!,"Lấy",#REF!,BA$2,#REF!,BA$3,#REF!,BA$1,#REF!,$L178)</f>
        <v>#REF!</v>
      </c>
      <c r="BB178" s="333" t="e">
        <f>SUMIFS(#REF!,#REF!,BB$2,#REF!,BB$3,#REF!,$L178,#REF!,BB$1)
+SUMIFS(#REF!,#REF!,BB$2,#REF!,BB$3,#REF!,$L178,#REF!,BB$1)
+SUMIFS(#REF!,#REF!,"Lấy",#REF!,BB$2,#REF!,BB$3,#REF!,BB$1,#REF!,$L178)</f>
        <v>#REF!</v>
      </c>
      <c r="BC178" s="333" t="e">
        <f>SUMIFS(#REF!,#REF!,BC$2,#REF!,BC$3,#REF!,$L178,#REF!,BC$1)
+SUMIFS(#REF!,#REF!,BC$2,#REF!,BC$3,#REF!,$L178,#REF!,BC$1)
+SUMIFS(#REF!,#REF!,"Lấy",#REF!,BC$2,#REF!,BC$3,#REF!,BC$1,#REF!,$L178)</f>
        <v>#REF!</v>
      </c>
      <c r="BD178" s="333" t="e">
        <f>SUMIFS(#REF!,#REF!,BD$2,#REF!,BD$3,#REF!,$L178,#REF!,BD$1)
+SUMIFS(#REF!,#REF!,BD$2,#REF!,BD$3,#REF!,$L178,#REF!,BD$1)
+SUMIFS(#REF!,#REF!,"Lấy",#REF!,BD$2,#REF!,BD$3,#REF!,BD$1,#REF!,$L178)</f>
        <v>#REF!</v>
      </c>
      <c r="BE178" s="333" t="e">
        <f>SUMIFS(#REF!,#REF!,BE$2,#REF!,BE$3,#REF!,$L178,#REF!,BE$1)
+SUMIFS(#REF!,#REF!,BE$2,#REF!,BE$3,#REF!,$L178,#REF!,BE$1)
+SUMIFS(#REF!,#REF!,"Lấy",#REF!,BE$2,#REF!,BE$3,#REF!,BE$1,#REF!,$L178)</f>
        <v>#REF!</v>
      </c>
      <c r="BF178" s="334" t="e">
        <f t="shared" si="18"/>
        <v>#REF!</v>
      </c>
      <c r="BH178" s="333" t="e">
        <f>SUMIFS(#REF!,#REF!,BH$2,#REF!,BH$3,#REF!,$L178,#REF!,BH$1)
+SUMIFS(#REF!,#REF!,BH$2,#REF!,BH$3,#REF!,$L178,#REF!,BH$1)
+SUMIFS(#REF!,#REF!,"Lấy",#REF!,BH$2,#REF!,BH$3,#REF!,BH$1,#REF!,$L178)</f>
        <v>#REF!</v>
      </c>
      <c r="BI178" s="333" t="e">
        <f>SUMIFS(#REF!,#REF!,BI$2,#REF!,BI$3,#REF!,$L178,#REF!,BI$1)
+SUMIFS(#REF!,#REF!,BI$2,#REF!,BI$3,#REF!,$L178,#REF!,BI$1)
+SUMIFS(#REF!,#REF!,"Lấy",#REF!,BI$2,#REF!,BI$3,#REF!,BI$1,#REF!,$L178)</f>
        <v>#REF!</v>
      </c>
      <c r="BJ178" s="333" t="e">
        <f>SUMIFS(#REF!,#REF!,BJ$2,#REF!,BJ$3,#REF!,$L178,#REF!,BJ$1)
+SUMIFS(#REF!,#REF!,BJ$2,#REF!,BJ$3,#REF!,$L178,#REF!,BJ$1)
+SUMIFS(#REF!,#REF!,"Lấy",#REF!,BJ$2,#REF!,BJ$3,#REF!,BJ$1,#REF!,$L178)</f>
        <v>#REF!</v>
      </c>
      <c r="BK178" s="333" t="e">
        <f>SUMIFS(#REF!,#REF!,BK$2,#REF!,BK$3,#REF!,$L178,#REF!,BK$1)
+SUMIFS(#REF!,#REF!,BK$2,#REF!,BK$3,#REF!,$L178,#REF!,BK$1)
+SUMIFS(#REF!,#REF!,"Lấy",#REF!,BK$2,#REF!,BK$3,#REF!,BK$1,#REF!,$L178)</f>
        <v>#REF!</v>
      </c>
      <c r="BL178" s="333" t="e">
        <f>SUMIFS(#REF!,#REF!,BL$2,#REF!,BL$3,#REF!,$L178,#REF!,BL$1)
+SUMIFS(#REF!,#REF!,BL$2,#REF!,BL$3,#REF!,$L178,#REF!,BL$1)
+SUMIFS(#REF!,#REF!,"Lấy",#REF!,BL$2,#REF!,BL$3,#REF!,BL$1,#REF!,$L178)</f>
        <v>#REF!</v>
      </c>
      <c r="BM178" s="333" t="e">
        <f>SUMIFS(#REF!,#REF!,BM$2,#REF!,BM$3,#REF!,$L178,#REF!,BM$1)
+SUMIFS(#REF!,#REF!,BM$2,#REF!,BM$3,#REF!,$L178,#REF!,BM$1)
+SUMIFS(#REF!,#REF!,"Lấy",#REF!,BM$2,#REF!,BM$3,#REF!,BM$1,#REF!,$L178)</f>
        <v>#REF!</v>
      </c>
      <c r="BN178" s="333" t="e">
        <f>SUMIFS(#REF!,#REF!,BN$2,#REF!,BN$3,#REF!,$L178,#REF!,BN$1)
+SUMIFS(#REF!,#REF!,BN$2,#REF!,BN$3,#REF!,$L178,#REF!,BN$1)
+SUMIFS(#REF!,#REF!,"Lấy",#REF!,BN$2,#REF!,BN$3,#REF!,BN$1,#REF!,$L178)</f>
        <v>#REF!</v>
      </c>
      <c r="BO178" s="333" t="e">
        <f>SUMIFS(#REF!,#REF!,BO$2,#REF!,BO$3,#REF!,$L178,#REF!,BO$1)
+SUMIFS(#REF!,#REF!,BO$2,#REF!,BO$3,#REF!,$L178,#REF!,BO$1)
+SUMIFS(#REF!,#REF!,"Lấy",#REF!,BO$2,#REF!,BO$3,#REF!,BO$1,#REF!,$L178)</f>
        <v>#REF!</v>
      </c>
      <c r="BP178" s="333" t="e">
        <f>SUMIFS(#REF!,#REF!,BP$2,#REF!,BP$3,#REF!,$L178,#REF!,BP$1)
+SUMIFS(#REF!,#REF!,BP$2,#REF!,BP$3,#REF!,$L178,#REF!,BP$1)
+SUMIFS(#REF!,#REF!,"Lấy",#REF!,BP$2,#REF!,BP$3,#REF!,BP$1,#REF!,$L178)</f>
        <v>#REF!</v>
      </c>
      <c r="BQ178" s="333" t="e">
        <f>SUMIFS(#REF!,#REF!,BQ$2,#REF!,BQ$3,#REF!,$L178,#REF!,BQ$1)
+SUMIFS(#REF!,#REF!,BQ$2,#REF!,BQ$3,#REF!,$L178,#REF!,BQ$1)
+SUMIFS(#REF!,#REF!,"Lấy",#REF!,BQ$2,#REF!,BQ$3,#REF!,BQ$1,#REF!,$L178)</f>
        <v>#REF!</v>
      </c>
      <c r="BR178" s="333" t="e">
        <f>SUMIFS(#REF!,#REF!,BR$2,#REF!,BR$3,#REF!,$L178,#REF!,BR$1)
+SUMIFS(#REF!,#REF!,BR$2,#REF!,BR$3,#REF!,$L178,#REF!,BR$1)
+SUMIFS(#REF!,#REF!,"Lấy",#REF!,BR$2,#REF!,BR$3,#REF!,BR$1,#REF!,$L178)</f>
        <v>#REF!</v>
      </c>
      <c r="BS178" s="333" t="e">
        <f>SUMIFS(#REF!,#REF!,BS$2,#REF!,BS$3,#REF!,$L178,#REF!,BS$1)
+SUMIFS(#REF!,#REF!,BS$2,#REF!,BS$3,#REF!,$L178,#REF!,BS$1)
+SUMIFS(#REF!,#REF!,"Lấy",#REF!,BS$2,#REF!,BS$3,#REF!,BS$1,#REF!,$L178)</f>
        <v>#REF!</v>
      </c>
      <c r="BT178" s="334" t="e">
        <f t="shared" si="19"/>
        <v>#REF!</v>
      </c>
      <c r="BV178" s="331">
        <v>0</v>
      </c>
      <c r="BW178" s="331">
        <v>0</v>
      </c>
      <c r="BX178" s="331">
        <v>0</v>
      </c>
      <c r="BY178" s="331">
        <v>0</v>
      </c>
      <c r="BZ178" s="331">
        <v>0</v>
      </c>
      <c r="CA178" s="331">
        <v>0</v>
      </c>
      <c r="CB178" s="331">
        <v>0</v>
      </c>
      <c r="CC178" s="331">
        <v>0</v>
      </c>
      <c r="CD178" s="331">
        <v>0</v>
      </c>
      <c r="CE178" s="331">
        <v>0</v>
      </c>
      <c r="CF178" s="331">
        <v>0</v>
      </c>
      <c r="CG178" s="331">
        <v>0</v>
      </c>
      <c r="CH178" s="334">
        <f t="shared" si="20"/>
        <v>0</v>
      </c>
      <c r="CI178" s="377">
        <f t="shared" si="21"/>
        <v>0</v>
      </c>
      <c r="CJ178" s="331">
        <v>138889</v>
      </c>
      <c r="CK178" s="331">
        <v>138889</v>
      </c>
      <c r="CL178" s="331">
        <v>138889</v>
      </c>
      <c r="CM178" s="331">
        <v>472222</v>
      </c>
      <c r="CN178" s="331">
        <v>908889</v>
      </c>
      <c r="CO178" s="333"/>
      <c r="CP178" s="333"/>
      <c r="CQ178" s="333"/>
      <c r="CR178" s="333"/>
      <c r="CS178" s="333"/>
      <c r="CT178" s="333"/>
      <c r="CU178" s="333"/>
      <c r="CV178" s="334">
        <f t="shared" si="22"/>
        <v>1797778</v>
      </c>
      <c r="CX178" s="1033"/>
    </row>
    <row r="179" spans="1:102" s="3" customFormat="1" ht="27.6" x14ac:dyDescent="0.25">
      <c r="A179" s="191"/>
      <c r="B179" s="212">
        <f>IF(C179=0,"",MAX($B$7:B178)+1)</f>
        <v>167</v>
      </c>
      <c r="C179" s="204">
        <v>8118005801</v>
      </c>
      <c r="D179" s="205" t="str">
        <f>_xlfn.XLOOKUP(C179,'COA_DTGroup_Update 20260428'!$C$410:$C$854,'COA_DTGroup_Update 20260428'!$A$410:$A$854,"")</f>
        <v>Chi phí dịch vụ, tư vấn</v>
      </c>
      <c r="E179" s="205"/>
      <c r="F179" s="204" t="s">
        <v>946</v>
      </c>
      <c r="G179" s="205" t="s">
        <v>948</v>
      </c>
      <c r="H179" s="200">
        <f>VLOOKUP(C179,'COA_DTGroup_Update 20260428'!C:D,2,0)</f>
        <v>811</v>
      </c>
      <c r="I179" s="200">
        <v>67</v>
      </c>
      <c r="J179" s="201" t="s">
        <v>353</v>
      </c>
      <c r="K179" s="223" t="s">
        <v>226</v>
      </c>
      <c r="L179" s="286" t="s">
        <v>694</v>
      </c>
      <c r="M179" s="287" t="s">
        <v>2288</v>
      </c>
      <c r="N179" s="284"/>
      <c r="O179" s="284" t="s">
        <v>694</v>
      </c>
      <c r="P179" s="1" t="b">
        <v>0</v>
      </c>
      <c r="R179" s="335" t="e">
        <f>SUMIFS(#REF!,#REF!,R$2,#REF!,R$3,#REF!,$L179,#REF!,R$1)
+SUMIFS(#REF!,#REF!,R$2,#REF!,R$3,#REF!,$L179,#REF!,R$1)
+SUMIFS(#REF!,#REF!,"Lấy",#REF!,R$2,#REF!,R$3,#REF!,R$1,#REF!,$L179)</f>
        <v>#REF!</v>
      </c>
      <c r="S179" s="335" t="e">
        <f>SUMIFS(#REF!,#REF!,S$2,#REF!,S$3,#REF!,$L179,#REF!,S$1)
+SUMIFS(#REF!,#REF!,S$2,#REF!,S$3,#REF!,$L179,#REF!,S$1)
+SUMIFS(#REF!,#REF!,"Lấy",#REF!,S$2,#REF!,S$3,#REF!,S$1,#REF!,$L179)</f>
        <v>#REF!</v>
      </c>
      <c r="T179" s="335" t="e">
        <f>SUMIFS(#REF!,#REF!,T$2,#REF!,T$3,#REF!,$L179,#REF!,T$1)
+SUMIFS(#REF!,#REF!,T$2,#REF!,T$3,#REF!,$L179,#REF!,T$1)
+SUMIFS(#REF!,#REF!,"Lấy",#REF!,T$2,#REF!,T$3,#REF!,T$1,#REF!,$L179)</f>
        <v>#REF!</v>
      </c>
      <c r="U179" s="335" t="e">
        <f>SUMIFS(#REF!,#REF!,U$2,#REF!,U$3,#REF!,$L179,#REF!,U$1)
+SUMIFS(#REF!,#REF!,U$2,#REF!,U$3,#REF!,$L179,#REF!,U$1)
+SUMIFS(#REF!,#REF!,"Lấy",#REF!,U$2,#REF!,U$3,#REF!,U$1,#REF!,$L179)</f>
        <v>#REF!</v>
      </c>
      <c r="V179" s="335" t="e">
        <f>SUMIFS(#REF!,#REF!,V$2,#REF!,V$3,#REF!,$L179,#REF!,V$1)
+SUMIFS(#REF!,#REF!,V$2,#REF!,V$3,#REF!,$L179,#REF!,V$1)
+SUMIFS(#REF!,#REF!,"Lấy",#REF!,V$2,#REF!,V$3,#REF!,V$1,#REF!,$L179)</f>
        <v>#REF!</v>
      </c>
      <c r="W179" s="335" t="e">
        <f>SUMIFS(#REF!,#REF!,W$2,#REF!,W$3,#REF!,$L179,#REF!,W$1)
+SUMIFS(#REF!,#REF!,W$2,#REF!,W$3,#REF!,$L179,#REF!,W$1)
+SUMIFS(#REF!,#REF!,"Lấy",#REF!,W$2,#REF!,W$3,#REF!,W$1,#REF!,$L179)</f>
        <v>#REF!</v>
      </c>
      <c r="X179" s="335" t="e">
        <f>SUMIFS(#REF!,#REF!,X$2,#REF!,X$3,#REF!,$L179,#REF!,X$1)
+SUMIFS(#REF!,#REF!,X$2,#REF!,X$3,#REF!,$L179,#REF!,X$1)
+SUMIFS(#REF!,#REF!,"Lấy",#REF!,X$2,#REF!,X$3,#REF!,X$1,#REF!,$L179)</f>
        <v>#REF!</v>
      </c>
      <c r="Y179" s="335" t="e">
        <f>SUMIFS(#REF!,#REF!,Y$2,#REF!,Y$3,#REF!,$L179,#REF!,Y$1)
+SUMIFS(#REF!,#REF!,Y$2,#REF!,Y$3,#REF!,$L179,#REF!,Y$1)
+SUMIFS(#REF!,#REF!,"Lấy",#REF!,Y$2,#REF!,Y$3,#REF!,Y$1,#REF!,$L179)</f>
        <v>#REF!</v>
      </c>
      <c r="Z179" s="335" t="e">
        <f>SUMIFS(#REF!,#REF!,Z$2,#REF!,Z$3,#REF!,$L179,#REF!,Z$1)
+SUMIFS(#REF!,#REF!,Z$2,#REF!,Z$3,#REF!,$L179,#REF!,Z$1)
+SUMIFS(#REF!,#REF!,"Lấy",#REF!,Z$2,#REF!,Z$3,#REF!,Z$1,#REF!,$L179)</f>
        <v>#REF!</v>
      </c>
      <c r="AA179" s="335" t="e">
        <f>SUMIFS(#REF!,#REF!,AA$2,#REF!,AA$3,#REF!,$L179,#REF!,AA$1)
+SUMIFS(#REF!,#REF!,AA$2,#REF!,AA$3,#REF!,$L179,#REF!,AA$1)
+SUMIFS(#REF!,#REF!,"Lấy",#REF!,AA$2,#REF!,AA$3,#REF!,AA$1,#REF!,$L179)</f>
        <v>#REF!</v>
      </c>
      <c r="AB179" s="335" t="e">
        <f>SUMIFS(#REF!,#REF!,AB$2,#REF!,AB$3,#REF!,$L179,#REF!,AB$1)
+SUMIFS(#REF!,#REF!,AB$2,#REF!,AB$3,#REF!,$L179,#REF!,AB$1)
+SUMIFS(#REF!,#REF!,"Lấy",#REF!,AB$2,#REF!,AB$3,#REF!,AB$1,#REF!,$L179)</f>
        <v>#REF!</v>
      </c>
      <c r="AC179" s="335" t="e">
        <f>SUMIFS(#REF!,#REF!,AC$2,#REF!,AC$3,#REF!,$L179,#REF!,AC$1)
+SUMIFS(#REF!,#REF!,AC$2,#REF!,AC$3,#REF!,$L179,#REF!,AC$1)
+SUMIFS(#REF!,#REF!,"Lấy",#REF!,AC$2,#REF!,AC$3,#REF!,AC$1,#REF!,$L179)</f>
        <v>#REF!</v>
      </c>
      <c r="AD179" s="336" t="e">
        <f t="shared" si="16"/>
        <v>#REF!</v>
      </c>
      <c r="AF179" s="335" t="e">
        <f>SUMIFS(#REF!,#REF!,AF$2,#REF!,AF$3,#REF!,$L179,#REF!,AF$1)
+SUMIFS(#REF!,#REF!,AF$2,#REF!,AF$3,#REF!,$L179,#REF!,AF$1)
+SUMIFS(#REF!,#REF!,"Lấy",#REF!,AF$2,#REF!,AF$3,#REF!,AF$1,#REF!,$L179)</f>
        <v>#REF!</v>
      </c>
      <c r="AG179" s="335" t="e">
        <f>SUMIFS(#REF!,#REF!,AG$2,#REF!,AG$3,#REF!,$L179,#REF!,AG$1)
+SUMIFS(#REF!,#REF!,AG$2,#REF!,AG$3,#REF!,$L179,#REF!,AG$1)
+SUMIFS(#REF!,#REF!,"Lấy",#REF!,AG$2,#REF!,AG$3,#REF!,AG$1,#REF!,$L179)</f>
        <v>#REF!</v>
      </c>
      <c r="AH179" s="335" t="e">
        <f>SUMIFS(#REF!,#REF!,AH$2,#REF!,AH$3,#REF!,$L179,#REF!,AH$1)
+SUMIFS(#REF!,#REF!,AH$2,#REF!,AH$3,#REF!,$L179,#REF!,AH$1)
+SUMIFS(#REF!,#REF!,"Lấy",#REF!,AH$2,#REF!,AH$3,#REF!,AH$1,#REF!,$L179)</f>
        <v>#REF!</v>
      </c>
      <c r="AI179" s="335" t="e">
        <f>SUMIFS(#REF!,#REF!,AI$2,#REF!,AI$3,#REF!,$L179,#REF!,AI$1)
+SUMIFS(#REF!,#REF!,AI$2,#REF!,AI$3,#REF!,$L179,#REF!,AI$1)
+SUMIFS(#REF!,#REF!,"Lấy",#REF!,AI$2,#REF!,AI$3,#REF!,AI$1,#REF!,$L179)</f>
        <v>#REF!</v>
      </c>
      <c r="AJ179" s="335" t="e">
        <f>SUMIFS(#REF!,#REF!,AJ$2,#REF!,AJ$3,#REF!,$L179,#REF!,AJ$1)
+SUMIFS(#REF!,#REF!,AJ$2,#REF!,AJ$3,#REF!,$L179,#REF!,AJ$1)
+SUMIFS(#REF!,#REF!,"Lấy",#REF!,AJ$2,#REF!,AJ$3,#REF!,AJ$1,#REF!,$L179)</f>
        <v>#REF!</v>
      </c>
      <c r="AK179" s="335" t="e">
        <f>SUMIFS(#REF!,#REF!,AK$2,#REF!,AK$3,#REF!,$L179,#REF!,AK$1)
+SUMIFS(#REF!,#REF!,AK$2,#REF!,AK$3,#REF!,$L179,#REF!,AK$1)
+SUMIFS(#REF!,#REF!,"Lấy",#REF!,AK$2,#REF!,AK$3,#REF!,AK$1,#REF!,$L179)</f>
        <v>#REF!</v>
      </c>
      <c r="AL179" s="335" t="e">
        <f>SUMIFS(#REF!,#REF!,AL$2,#REF!,AL$3,#REF!,$L179,#REF!,AL$1)
+SUMIFS(#REF!,#REF!,AL$2,#REF!,AL$3,#REF!,$L179,#REF!,AL$1)
+SUMIFS(#REF!,#REF!,"Lấy",#REF!,AL$2,#REF!,AL$3,#REF!,AL$1,#REF!,$L179)</f>
        <v>#REF!</v>
      </c>
      <c r="AM179" s="335" t="e">
        <f>SUMIFS(#REF!,#REF!,AM$2,#REF!,AM$3,#REF!,$L179,#REF!,AM$1)
+SUMIFS(#REF!,#REF!,AM$2,#REF!,AM$3,#REF!,$L179,#REF!,AM$1)
+SUMIFS(#REF!,#REF!,"Lấy",#REF!,AM$2,#REF!,AM$3,#REF!,AM$1,#REF!,$L179)</f>
        <v>#REF!</v>
      </c>
      <c r="AN179" s="335" t="e">
        <f>SUMIFS(#REF!,#REF!,AN$2,#REF!,AN$3,#REF!,$L179,#REF!,AN$1)
+SUMIFS(#REF!,#REF!,AN$2,#REF!,AN$3,#REF!,$L179,#REF!,AN$1)
+SUMIFS(#REF!,#REF!,"Lấy",#REF!,AN$2,#REF!,AN$3,#REF!,AN$1,#REF!,$L179)</f>
        <v>#REF!</v>
      </c>
      <c r="AO179" s="335" t="e">
        <f>SUMIFS(#REF!,#REF!,AO$2,#REF!,AO$3,#REF!,$L179,#REF!,AO$1)
+SUMIFS(#REF!,#REF!,AO$2,#REF!,AO$3,#REF!,$L179,#REF!,AO$1)
+SUMIFS(#REF!,#REF!,"Lấy",#REF!,AO$2,#REF!,AO$3,#REF!,AO$1,#REF!,$L179)</f>
        <v>#REF!</v>
      </c>
      <c r="AP179" s="335" t="e">
        <f>SUMIFS(#REF!,#REF!,AP$2,#REF!,AP$3,#REF!,$L179,#REF!,AP$1)
+SUMIFS(#REF!,#REF!,AP$2,#REF!,AP$3,#REF!,$L179,#REF!,AP$1)
+SUMIFS(#REF!,#REF!,"Lấy",#REF!,AP$2,#REF!,AP$3,#REF!,AP$1,#REF!,$L179)</f>
        <v>#REF!</v>
      </c>
      <c r="AQ179" s="335" t="e">
        <f>SUMIFS(#REF!,#REF!,AQ$2,#REF!,AQ$3,#REF!,$L179,#REF!,AQ$1)
+SUMIFS(#REF!,#REF!,AQ$2,#REF!,AQ$3,#REF!,$L179,#REF!,AQ$1)
+SUMIFS(#REF!,#REF!,"Lấy",#REF!,AQ$2,#REF!,AQ$3,#REF!,AQ$1,#REF!,$L179)</f>
        <v>#REF!</v>
      </c>
      <c r="AR179" s="336" t="e">
        <f t="shared" si="17"/>
        <v>#REF!</v>
      </c>
      <c r="AT179" s="335" t="e">
        <f>SUMIFS(#REF!,#REF!,AT$2,#REF!,AT$3,#REF!,$L179,#REF!,AT$1)
+SUMIFS(#REF!,#REF!,AT$2,#REF!,AT$3,#REF!,$L179,#REF!,AT$1)
+SUMIFS(#REF!,#REF!,"Lấy",#REF!,AT$2,#REF!,AT$3,#REF!,AT$1,#REF!,$L179)</f>
        <v>#REF!</v>
      </c>
      <c r="AU179" s="335" t="e">
        <f>SUMIFS(#REF!,#REF!,AU$2,#REF!,AU$3,#REF!,$L179,#REF!,AU$1)
+SUMIFS(#REF!,#REF!,AU$2,#REF!,AU$3,#REF!,$L179,#REF!,AU$1)
+SUMIFS(#REF!,#REF!,"Lấy",#REF!,AU$2,#REF!,AU$3,#REF!,AU$1,#REF!,$L179)</f>
        <v>#REF!</v>
      </c>
      <c r="AV179" s="335" t="e">
        <f>SUMIFS(#REF!,#REF!,AV$2,#REF!,AV$3,#REF!,$L179,#REF!,AV$1)
+SUMIFS(#REF!,#REF!,AV$2,#REF!,AV$3,#REF!,$L179,#REF!,AV$1)
+SUMIFS(#REF!,#REF!,"Lấy",#REF!,AV$2,#REF!,AV$3,#REF!,AV$1,#REF!,$L179)</f>
        <v>#REF!</v>
      </c>
      <c r="AW179" s="335" t="e">
        <f>SUMIFS(#REF!,#REF!,AW$2,#REF!,AW$3,#REF!,$L179,#REF!,AW$1)
+SUMIFS(#REF!,#REF!,AW$2,#REF!,AW$3,#REF!,$L179,#REF!,AW$1)
+SUMIFS(#REF!,#REF!,"Lấy",#REF!,AW$2,#REF!,AW$3,#REF!,AW$1,#REF!,$L179)</f>
        <v>#REF!</v>
      </c>
      <c r="AX179" s="335" t="e">
        <f>SUMIFS(#REF!,#REF!,AX$2,#REF!,AX$3,#REF!,$L179,#REF!,AX$1)
+SUMIFS(#REF!,#REF!,AX$2,#REF!,AX$3,#REF!,$L179,#REF!,AX$1)
+SUMIFS(#REF!,#REF!,"Lấy",#REF!,AX$2,#REF!,AX$3,#REF!,AX$1,#REF!,$L179)</f>
        <v>#REF!</v>
      </c>
      <c r="AY179" s="335" t="e">
        <f>SUMIFS(#REF!,#REF!,AY$2,#REF!,AY$3,#REF!,$L179,#REF!,AY$1)
+SUMIFS(#REF!,#REF!,AY$2,#REF!,AY$3,#REF!,$L179,#REF!,AY$1)
+SUMIFS(#REF!,#REF!,"Lấy",#REF!,AY$2,#REF!,AY$3,#REF!,AY$1,#REF!,$L179)</f>
        <v>#REF!</v>
      </c>
      <c r="AZ179" s="335" t="e">
        <f>SUMIFS(#REF!,#REF!,AZ$2,#REF!,AZ$3,#REF!,$L179,#REF!,AZ$1)
+SUMIFS(#REF!,#REF!,AZ$2,#REF!,AZ$3,#REF!,$L179,#REF!,AZ$1)
+SUMIFS(#REF!,#REF!,"Lấy",#REF!,AZ$2,#REF!,AZ$3,#REF!,AZ$1,#REF!,$L179)</f>
        <v>#REF!</v>
      </c>
      <c r="BA179" s="335" t="e">
        <f>SUMIFS(#REF!,#REF!,BA$2,#REF!,BA$3,#REF!,$L179,#REF!,BA$1)
+SUMIFS(#REF!,#REF!,BA$2,#REF!,BA$3,#REF!,$L179,#REF!,BA$1)
+SUMIFS(#REF!,#REF!,"Lấy",#REF!,BA$2,#REF!,BA$3,#REF!,BA$1,#REF!,$L179)</f>
        <v>#REF!</v>
      </c>
      <c r="BB179" s="335" t="e">
        <f>SUMIFS(#REF!,#REF!,BB$2,#REF!,BB$3,#REF!,$L179,#REF!,BB$1)
+SUMIFS(#REF!,#REF!,BB$2,#REF!,BB$3,#REF!,$L179,#REF!,BB$1)
+SUMIFS(#REF!,#REF!,"Lấy",#REF!,BB$2,#REF!,BB$3,#REF!,BB$1,#REF!,$L179)</f>
        <v>#REF!</v>
      </c>
      <c r="BC179" s="335" t="e">
        <f>SUMIFS(#REF!,#REF!,BC$2,#REF!,BC$3,#REF!,$L179,#REF!,BC$1)
+SUMIFS(#REF!,#REF!,BC$2,#REF!,BC$3,#REF!,$L179,#REF!,BC$1)
+SUMIFS(#REF!,#REF!,"Lấy",#REF!,BC$2,#REF!,BC$3,#REF!,BC$1,#REF!,$L179)</f>
        <v>#REF!</v>
      </c>
      <c r="BD179" s="335" t="e">
        <f>SUMIFS(#REF!,#REF!,BD$2,#REF!,BD$3,#REF!,$L179,#REF!,BD$1)
+SUMIFS(#REF!,#REF!,BD$2,#REF!,BD$3,#REF!,$L179,#REF!,BD$1)
+SUMIFS(#REF!,#REF!,"Lấy",#REF!,BD$2,#REF!,BD$3,#REF!,BD$1,#REF!,$L179)</f>
        <v>#REF!</v>
      </c>
      <c r="BE179" s="335" t="e">
        <f>SUMIFS(#REF!,#REF!,BE$2,#REF!,BE$3,#REF!,$L179,#REF!,BE$1)
+SUMIFS(#REF!,#REF!,BE$2,#REF!,BE$3,#REF!,$L179,#REF!,BE$1)
+SUMIFS(#REF!,#REF!,"Lấy",#REF!,BE$2,#REF!,BE$3,#REF!,BE$1,#REF!,$L179)</f>
        <v>#REF!</v>
      </c>
      <c r="BF179" s="336" t="e">
        <f t="shared" si="18"/>
        <v>#REF!</v>
      </c>
      <c r="BH179" s="335" t="e">
        <f>SUMIFS(#REF!,#REF!,BH$2,#REF!,BH$3,#REF!,$L179,#REF!,BH$1)
+SUMIFS(#REF!,#REF!,BH$2,#REF!,BH$3,#REF!,$L179,#REF!,BH$1)
+SUMIFS(#REF!,#REF!,"Lấy",#REF!,BH$2,#REF!,BH$3,#REF!,BH$1,#REF!,$L179)</f>
        <v>#REF!</v>
      </c>
      <c r="BI179" s="335" t="e">
        <f>SUMIFS(#REF!,#REF!,BI$2,#REF!,BI$3,#REF!,$L179,#REF!,BI$1)
+SUMIFS(#REF!,#REF!,BI$2,#REF!,BI$3,#REF!,$L179,#REF!,BI$1)
+SUMIFS(#REF!,#REF!,"Lấy",#REF!,BI$2,#REF!,BI$3,#REF!,BI$1,#REF!,$L179)</f>
        <v>#REF!</v>
      </c>
      <c r="BJ179" s="335" t="e">
        <f>SUMIFS(#REF!,#REF!,BJ$2,#REF!,BJ$3,#REF!,$L179,#REF!,BJ$1)
+SUMIFS(#REF!,#REF!,BJ$2,#REF!,BJ$3,#REF!,$L179,#REF!,BJ$1)
+SUMIFS(#REF!,#REF!,"Lấy",#REF!,BJ$2,#REF!,BJ$3,#REF!,BJ$1,#REF!,$L179)</f>
        <v>#REF!</v>
      </c>
      <c r="BK179" s="335" t="e">
        <f>SUMIFS(#REF!,#REF!,BK$2,#REF!,BK$3,#REF!,$L179,#REF!,BK$1)
+SUMIFS(#REF!,#REF!,BK$2,#REF!,BK$3,#REF!,$L179,#REF!,BK$1)
+SUMIFS(#REF!,#REF!,"Lấy",#REF!,BK$2,#REF!,BK$3,#REF!,BK$1,#REF!,$L179)</f>
        <v>#REF!</v>
      </c>
      <c r="BL179" s="335" t="e">
        <f>SUMIFS(#REF!,#REF!,BL$2,#REF!,BL$3,#REF!,$L179,#REF!,BL$1)
+SUMIFS(#REF!,#REF!,BL$2,#REF!,BL$3,#REF!,$L179,#REF!,BL$1)
+SUMIFS(#REF!,#REF!,"Lấy",#REF!,BL$2,#REF!,BL$3,#REF!,BL$1,#REF!,$L179)</f>
        <v>#REF!</v>
      </c>
      <c r="BM179" s="335" t="e">
        <f>SUMIFS(#REF!,#REF!,BM$2,#REF!,BM$3,#REF!,$L179,#REF!,BM$1)
+SUMIFS(#REF!,#REF!,BM$2,#REF!,BM$3,#REF!,$L179,#REF!,BM$1)
+SUMIFS(#REF!,#REF!,"Lấy",#REF!,BM$2,#REF!,BM$3,#REF!,BM$1,#REF!,$L179)</f>
        <v>#REF!</v>
      </c>
      <c r="BN179" s="335" t="e">
        <f>SUMIFS(#REF!,#REF!,BN$2,#REF!,BN$3,#REF!,$L179,#REF!,BN$1)
+SUMIFS(#REF!,#REF!,BN$2,#REF!,BN$3,#REF!,$L179,#REF!,BN$1)
+SUMIFS(#REF!,#REF!,"Lấy",#REF!,BN$2,#REF!,BN$3,#REF!,BN$1,#REF!,$L179)</f>
        <v>#REF!</v>
      </c>
      <c r="BO179" s="335" t="e">
        <f>SUMIFS(#REF!,#REF!,BO$2,#REF!,BO$3,#REF!,$L179,#REF!,BO$1)
+SUMIFS(#REF!,#REF!,BO$2,#REF!,BO$3,#REF!,$L179,#REF!,BO$1)
+SUMIFS(#REF!,#REF!,"Lấy",#REF!,BO$2,#REF!,BO$3,#REF!,BO$1,#REF!,$L179)</f>
        <v>#REF!</v>
      </c>
      <c r="BP179" s="335" t="e">
        <f>SUMIFS(#REF!,#REF!,BP$2,#REF!,BP$3,#REF!,$L179,#REF!,BP$1)
+SUMIFS(#REF!,#REF!,BP$2,#REF!,BP$3,#REF!,$L179,#REF!,BP$1)
+SUMIFS(#REF!,#REF!,"Lấy",#REF!,BP$2,#REF!,BP$3,#REF!,BP$1,#REF!,$L179)</f>
        <v>#REF!</v>
      </c>
      <c r="BQ179" s="335" t="e">
        <f>SUMIFS(#REF!,#REF!,BQ$2,#REF!,BQ$3,#REF!,$L179,#REF!,BQ$1)
+SUMIFS(#REF!,#REF!,BQ$2,#REF!,BQ$3,#REF!,$L179,#REF!,BQ$1)
+SUMIFS(#REF!,#REF!,"Lấy",#REF!,BQ$2,#REF!,BQ$3,#REF!,BQ$1,#REF!,$L179)</f>
        <v>#REF!</v>
      </c>
      <c r="BR179" s="335" t="e">
        <f>SUMIFS(#REF!,#REF!,BR$2,#REF!,BR$3,#REF!,$L179,#REF!,BR$1)
+SUMIFS(#REF!,#REF!,BR$2,#REF!,BR$3,#REF!,$L179,#REF!,BR$1)
+SUMIFS(#REF!,#REF!,"Lấy",#REF!,BR$2,#REF!,BR$3,#REF!,BR$1,#REF!,$L179)</f>
        <v>#REF!</v>
      </c>
      <c r="BS179" s="335" t="e">
        <f>SUMIFS(#REF!,#REF!,BS$2,#REF!,BS$3,#REF!,$L179,#REF!,BS$1)
+SUMIFS(#REF!,#REF!,BS$2,#REF!,BS$3,#REF!,$L179,#REF!,BS$1)
+SUMIFS(#REF!,#REF!,"Lấy",#REF!,BS$2,#REF!,BS$3,#REF!,BS$1,#REF!,$L179)</f>
        <v>#REF!</v>
      </c>
      <c r="BT179" s="336" t="e">
        <f t="shared" si="19"/>
        <v>#REF!</v>
      </c>
      <c r="BV179" s="331">
        <v>0</v>
      </c>
      <c r="BW179" s="331">
        <v>0</v>
      </c>
      <c r="BX179" s="331">
        <v>0</v>
      </c>
      <c r="BY179" s="331">
        <v>0</v>
      </c>
      <c r="BZ179" s="331">
        <v>0</v>
      </c>
      <c r="CA179" s="331">
        <v>0</v>
      </c>
      <c r="CB179" s="331">
        <v>0</v>
      </c>
      <c r="CC179" s="331">
        <v>0</v>
      </c>
      <c r="CD179" s="331">
        <v>0</v>
      </c>
      <c r="CE179" s="331">
        <v>0</v>
      </c>
      <c r="CF179" s="331">
        <v>0</v>
      </c>
      <c r="CG179" s="331">
        <v>0</v>
      </c>
      <c r="CH179" s="336">
        <f t="shared" si="20"/>
        <v>0</v>
      </c>
      <c r="CI179" s="377">
        <f t="shared" si="21"/>
        <v>0</v>
      </c>
      <c r="CJ179" s="331">
        <v>0</v>
      </c>
      <c r="CK179" s="331">
        <v>0</v>
      </c>
      <c r="CL179" s="331">
        <v>0</v>
      </c>
      <c r="CM179" s="331">
        <v>0</v>
      </c>
      <c r="CN179" s="331">
        <v>0</v>
      </c>
      <c r="CO179" s="335"/>
      <c r="CP179" s="335"/>
      <c r="CQ179" s="335"/>
      <c r="CR179" s="335"/>
      <c r="CS179" s="335"/>
      <c r="CT179" s="335"/>
      <c r="CU179" s="335"/>
      <c r="CV179" s="336">
        <f t="shared" si="22"/>
        <v>0</v>
      </c>
      <c r="CX179" s="1033"/>
    </row>
    <row r="180" spans="1:102" ht="55.2" x14ac:dyDescent="0.25">
      <c r="B180" s="172">
        <f>IF(C180=0,"",MAX($B$7:B179)+1)</f>
        <v>168</v>
      </c>
      <c r="C180" s="230" t="s">
        <v>949</v>
      </c>
      <c r="D180" s="231"/>
      <c r="E180" s="231" t="s">
        <v>354</v>
      </c>
      <c r="F180" s="230" t="s">
        <v>950</v>
      </c>
      <c r="G180" s="231" t="s">
        <v>805</v>
      </c>
      <c r="H180" s="179"/>
      <c r="I180" s="179">
        <v>68</v>
      </c>
      <c r="J180" s="198" t="s">
        <v>354</v>
      </c>
      <c r="K180" s="222" t="s">
        <v>226</v>
      </c>
      <c r="L180" s="1041" t="s">
        <v>652</v>
      </c>
      <c r="M180" s="1042" t="s">
        <v>2289</v>
      </c>
      <c r="N180" s="1039"/>
      <c r="O180" s="1039" t="s">
        <v>949</v>
      </c>
      <c r="P180" s="1" t="b">
        <v>0</v>
      </c>
      <c r="R180" s="333" t="e">
        <f>SUMIFS(#REF!,#REF!,R$2,#REF!,R$3,#REF!,$L180,#REF!,R$1)
+SUMIFS(#REF!,#REF!,R$2,#REF!,R$3,#REF!,$L180,#REF!,R$1)
+SUMIFS(#REF!,#REF!,"Lấy",#REF!,R$2,#REF!,R$3,#REF!,R$1,#REF!,$L180)</f>
        <v>#REF!</v>
      </c>
      <c r="S180" s="333" t="e">
        <f>SUMIFS(#REF!,#REF!,S$2,#REF!,S$3,#REF!,$L180,#REF!,S$1)
+SUMIFS(#REF!,#REF!,S$2,#REF!,S$3,#REF!,$L180,#REF!,S$1)
+SUMIFS(#REF!,#REF!,"Lấy",#REF!,S$2,#REF!,S$3,#REF!,S$1,#REF!,$L180)</f>
        <v>#REF!</v>
      </c>
      <c r="T180" s="333" t="e">
        <f>SUMIFS(#REF!,#REF!,T$2,#REF!,T$3,#REF!,$L180,#REF!,T$1)
+SUMIFS(#REF!,#REF!,T$2,#REF!,T$3,#REF!,$L180,#REF!,T$1)
+SUMIFS(#REF!,#REF!,"Lấy",#REF!,T$2,#REF!,T$3,#REF!,T$1,#REF!,$L180)</f>
        <v>#REF!</v>
      </c>
      <c r="U180" s="333" t="e">
        <f>SUMIFS(#REF!,#REF!,U$2,#REF!,U$3,#REF!,$L180,#REF!,U$1)
+SUMIFS(#REF!,#REF!,U$2,#REF!,U$3,#REF!,$L180,#REF!,U$1)
+SUMIFS(#REF!,#REF!,"Lấy",#REF!,U$2,#REF!,U$3,#REF!,U$1,#REF!,$L180)</f>
        <v>#REF!</v>
      </c>
      <c r="V180" s="333" t="e">
        <f>SUMIFS(#REF!,#REF!,V$2,#REF!,V$3,#REF!,$L180,#REF!,V$1)
+SUMIFS(#REF!,#REF!,V$2,#REF!,V$3,#REF!,$L180,#REF!,V$1)
+SUMIFS(#REF!,#REF!,"Lấy",#REF!,V$2,#REF!,V$3,#REF!,V$1,#REF!,$L180)</f>
        <v>#REF!</v>
      </c>
      <c r="W180" s="333" t="e">
        <f>SUMIFS(#REF!,#REF!,W$2,#REF!,W$3,#REF!,$L180,#REF!,W$1)
+SUMIFS(#REF!,#REF!,W$2,#REF!,W$3,#REF!,$L180,#REF!,W$1)
+SUMIFS(#REF!,#REF!,"Lấy",#REF!,W$2,#REF!,W$3,#REF!,W$1,#REF!,$L180)</f>
        <v>#REF!</v>
      </c>
      <c r="X180" s="333" t="e">
        <f>SUMIFS(#REF!,#REF!,X$2,#REF!,X$3,#REF!,$L180,#REF!,X$1)
+SUMIFS(#REF!,#REF!,X$2,#REF!,X$3,#REF!,$L180,#REF!,X$1)
+SUMIFS(#REF!,#REF!,"Lấy",#REF!,X$2,#REF!,X$3,#REF!,X$1,#REF!,$L180)</f>
        <v>#REF!</v>
      </c>
      <c r="Y180" s="333" t="e">
        <f>SUMIFS(#REF!,#REF!,Y$2,#REF!,Y$3,#REF!,$L180,#REF!,Y$1)
+SUMIFS(#REF!,#REF!,Y$2,#REF!,Y$3,#REF!,$L180,#REF!,Y$1)
+SUMIFS(#REF!,#REF!,"Lấy",#REF!,Y$2,#REF!,Y$3,#REF!,Y$1,#REF!,$L180)</f>
        <v>#REF!</v>
      </c>
      <c r="Z180" s="333" t="e">
        <f>SUMIFS(#REF!,#REF!,Z$2,#REF!,Z$3,#REF!,$L180,#REF!,Z$1)
+SUMIFS(#REF!,#REF!,Z$2,#REF!,Z$3,#REF!,$L180,#REF!,Z$1)
+SUMIFS(#REF!,#REF!,"Lấy",#REF!,Z$2,#REF!,Z$3,#REF!,Z$1,#REF!,$L180)</f>
        <v>#REF!</v>
      </c>
      <c r="AA180" s="333" t="e">
        <f>SUMIFS(#REF!,#REF!,AA$2,#REF!,AA$3,#REF!,$L180,#REF!,AA$1)
+SUMIFS(#REF!,#REF!,AA$2,#REF!,AA$3,#REF!,$L180,#REF!,AA$1)
+SUMIFS(#REF!,#REF!,"Lấy",#REF!,AA$2,#REF!,AA$3,#REF!,AA$1,#REF!,$L180)</f>
        <v>#REF!</v>
      </c>
      <c r="AB180" s="333" t="e">
        <f>SUMIFS(#REF!,#REF!,AB$2,#REF!,AB$3,#REF!,$L180,#REF!,AB$1)
+SUMIFS(#REF!,#REF!,AB$2,#REF!,AB$3,#REF!,$L180,#REF!,AB$1)
+SUMIFS(#REF!,#REF!,"Lấy",#REF!,AB$2,#REF!,AB$3,#REF!,AB$1,#REF!,$L180)</f>
        <v>#REF!</v>
      </c>
      <c r="AC180" s="333" t="e">
        <f>SUMIFS(#REF!,#REF!,AC$2,#REF!,AC$3,#REF!,$L180,#REF!,AC$1)
+SUMIFS(#REF!,#REF!,AC$2,#REF!,AC$3,#REF!,$L180,#REF!,AC$1)
+SUMIFS(#REF!,#REF!,"Lấy",#REF!,AC$2,#REF!,AC$3,#REF!,AC$1,#REF!,$L180)</f>
        <v>#REF!</v>
      </c>
      <c r="AD180" s="334" t="e">
        <f t="shared" si="16"/>
        <v>#REF!</v>
      </c>
      <c r="AF180" s="333" t="e">
        <f>SUMIFS(#REF!,#REF!,AF$2,#REF!,AF$3,#REF!,$L180,#REF!,AF$1)
+SUMIFS(#REF!,#REF!,AF$2,#REF!,AF$3,#REF!,$L180,#REF!,AF$1)
+SUMIFS(#REF!,#REF!,"Lấy",#REF!,AF$2,#REF!,AF$3,#REF!,AF$1,#REF!,$L180)</f>
        <v>#REF!</v>
      </c>
      <c r="AG180" s="333" t="e">
        <f>SUMIFS(#REF!,#REF!,AG$2,#REF!,AG$3,#REF!,$L180,#REF!,AG$1)
+SUMIFS(#REF!,#REF!,AG$2,#REF!,AG$3,#REF!,$L180,#REF!,AG$1)
+SUMIFS(#REF!,#REF!,"Lấy",#REF!,AG$2,#REF!,AG$3,#REF!,AG$1,#REF!,$L180)</f>
        <v>#REF!</v>
      </c>
      <c r="AH180" s="333" t="e">
        <f>SUMIFS(#REF!,#REF!,AH$2,#REF!,AH$3,#REF!,$L180,#REF!,AH$1)
+SUMIFS(#REF!,#REF!,AH$2,#REF!,AH$3,#REF!,$L180,#REF!,AH$1)
+SUMIFS(#REF!,#REF!,"Lấy",#REF!,AH$2,#REF!,AH$3,#REF!,AH$1,#REF!,$L180)</f>
        <v>#REF!</v>
      </c>
      <c r="AI180" s="333" t="e">
        <f>SUMIFS(#REF!,#REF!,AI$2,#REF!,AI$3,#REF!,$L180,#REF!,AI$1)
+SUMIFS(#REF!,#REF!,AI$2,#REF!,AI$3,#REF!,$L180,#REF!,AI$1)
+SUMIFS(#REF!,#REF!,"Lấy",#REF!,AI$2,#REF!,AI$3,#REF!,AI$1,#REF!,$L180)</f>
        <v>#REF!</v>
      </c>
      <c r="AJ180" s="333" t="e">
        <f>SUMIFS(#REF!,#REF!,AJ$2,#REF!,AJ$3,#REF!,$L180,#REF!,AJ$1)
+SUMIFS(#REF!,#REF!,AJ$2,#REF!,AJ$3,#REF!,$L180,#REF!,AJ$1)
+SUMIFS(#REF!,#REF!,"Lấy",#REF!,AJ$2,#REF!,AJ$3,#REF!,AJ$1,#REF!,$L180)</f>
        <v>#REF!</v>
      </c>
      <c r="AK180" s="333" t="e">
        <f>SUMIFS(#REF!,#REF!,AK$2,#REF!,AK$3,#REF!,$L180,#REF!,AK$1)
+SUMIFS(#REF!,#REF!,AK$2,#REF!,AK$3,#REF!,$L180,#REF!,AK$1)
+SUMIFS(#REF!,#REF!,"Lấy",#REF!,AK$2,#REF!,AK$3,#REF!,AK$1,#REF!,$L180)</f>
        <v>#REF!</v>
      </c>
      <c r="AL180" s="333" t="e">
        <f>SUMIFS(#REF!,#REF!,AL$2,#REF!,AL$3,#REF!,$L180,#REF!,AL$1)
+SUMIFS(#REF!,#REF!,AL$2,#REF!,AL$3,#REF!,$L180,#REF!,AL$1)
+SUMIFS(#REF!,#REF!,"Lấy",#REF!,AL$2,#REF!,AL$3,#REF!,AL$1,#REF!,$L180)</f>
        <v>#REF!</v>
      </c>
      <c r="AM180" s="333" t="e">
        <f>SUMIFS(#REF!,#REF!,AM$2,#REF!,AM$3,#REF!,$L180,#REF!,AM$1)
+SUMIFS(#REF!,#REF!,AM$2,#REF!,AM$3,#REF!,$L180,#REF!,AM$1)
+SUMIFS(#REF!,#REF!,"Lấy",#REF!,AM$2,#REF!,AM$3,#REF!,AM$1,#REF!,$L180)</f>
        <v>#REF!</v>
      </c>
      <c r="AN180" s="333" t="e">
        <f>SUMIFS(#REF!,#REF!,AN$2,#REF!,AN$3,#REF!,$L180,#REF!,AN$1)
+SUMIFS(#REF!,#REF!,AN$2,#REF!,AN$3,#REF!,$L180,#REF!,AN$1)
+SUMIFS(#REF!,#REF!,"Lấy",#REF!,AN$2,#REF!,AN$3,#REF!,AN$1,#REF!,$L180)</f>
        <v>#REF!</v>
      </c>
      <c r="AO180" s="333" t="e">
        <f>SUMIFS(#REF!,#REF!,AO$2,#REF!,AO$3,#REF!,$L180,#REF!,AO$1)
+SUMIFS(#REF!,#REF!,AO$2,#REF!,AO$3,#REF!,$L180,#REF!,AO$1)
+SUMIFS(#REF!,#REF!,"Lấy",#REF!,AO$2,#REF!,AO$3,#REF!,AO$1,#REF!,$L180)</f>
        <v>#REF!</v>
      </c>
      <c r="AP180" s="333" t="e">
        <f>SUMIFS(#REF!,#REF!,AP$2,#REF!,AP$3,#REF!,$L180,#REF!,AP$1)
+SUMIFS(#REF!,#REF!,AP$2,#REF!,AP$3,#REF!,$L180,#REF!,AP$1)
+SUMIFS(#REF!,#REF!,"Lấy",#REF!,AP$2,#REF!,AP$3,#REF!,AP$1,#REF!,$L180)</f>
        <v>#REF!</v>
      </c>
      <c r="AQ180" s="333" t="e">
        <f>SUMIFS(#REF!,#REF!,AQ$2,#REF!,AQ$3,#REF!,$L180,#REF!,AQ$1)
+SUMIFS(#REF!,#REF!,AQ$2,#REF!,AQ$3,#REF!,$L180,#REF!,AQ$1)
+SUMIFS(#REF!,#REF!,"Lấy",#REF!,AQ$2,#REF!,AQ$3,#REF!,AQ$1,#REF!,$L180)</f>
        <v>#REF!</v>
      </c>
      <c r="AR180" s="334" t="e">
        <f t="shared" si="17"/>
        <v>#REF!</v>
      </c>
      <c r="AT180" s="333" t="e">
        <f>SUMIFS(#REF!,#REF!,AT$2,#REF!,AT$3,#REF!,$L180,#REF!,AT$1)
+SUMIFS(#REF!,#REF!,AT$2,#REF!,AT$3,#REF!,$L180,#REF!,AT$1)
+SUMIFS(#REF!,#REF!,"Lấy",#REF!,AT$2,#REF!,AT$3,#REF!,AT$1,#REF!,$L180)</f>
        <v>#REF!</v>
      </c>
      <c r="AU180" s="333" t="e">
        <f>SUMIFS(#REF!,#REF!,AU$2,#REF!,AU$3,#REF!,$L180,#REF!,AU$1)
+SUMIFS(#REF!,#REF!,AU$2,#REF!,AU$3,#REF!,$L180,#REF!,AU$1)
+SUMIFS(#REF!,#REF!,"Lấy",#REF!,AU$2,#REF!,AU$3,#REF!,AU$1,#REF!,$L180)</f>
        <v>#REF!</v>
      </c>
      <c r="AV180" s="333" t="e">
        <f>SUMIFS(#REF!,#REF!,AV$2,#REF!,AV$3,#REF!,$L180,#REF!,AV$1)
+SUMIFS(#REF!,#REF!,AV$2,#REF!,AV$3,#REF!,$L180,#REF!,AV$1)
+SUMIFS(#REF!,#REF!,"Lấy",#REF!,AV$2,#REF!,AV$3,#REF!,AV$1,#REF!,$L180)</f>
        <v>#REF!</v>
      </c>
      <c r="AW180" s="333" t="e">
        <f>SUMIFS(#REF!,#REF!,AW$2,#REF!,AW$3,#REF!,$L180,#REF!,AW$1)
+SUMIFS(#REF!,#REF!,AW$2,#REF!,AW$3,#REF!,$L180,#REF!,AW$1)
+SUMIFS(#REF!,#REF!,"Lấy",#REF!,AW$2,#REF!,AW$3,#REF!,AW$1,#REF!,$L180)</f>
        <v>#REF!</v>
      </c>
      <c r="AX180" s="333" t="e">
        <f>SUMIFS(#REF!,#REF!,AX$2,#REF!,AX$3,#REF!,$L180,#REF!,AX$1)
+SUMIFS(#REF!,#REF!,AX$2,#REF!,AX$3,#REF!,$L180,#REF!,AX$1)
+SUMIFS(#REF!,#REF!,"Lấy",#REF!,AX$2,#REF!,AX$3,#REF!,AX$1,#REF!,$L180)</f>
        <v>#REF!</v>
      </c>
      <c r="AY180" s="333" t="e">
        <f>SUMIFS(#REF!,#REF!,AY$2,#REF!,AY$3,#REF!,$L180,#REF!,AY$1)
+SUMIFS(#REF!,#REF!,AY$2,#REF!,AY$3,#REF!,$L180,#REF!,AY$1)
+SUMIFS(#REF!,#REF!,"Lấy",#REF!,AY$2,#REF!,AY$3,#REF!,AY$1,#REF!,$L180)</f>
        <v>#REF!</v>
      </c>
      <c r="AZ180" s="333" t="e">
        <f>SUMIFS(#REF!,#REF!,AZ$2,#REF!,AZ$3,#REF!,$L180,#REF!,AZ$1)
+SUMIFS(#REF!,#REF!,AZ$2,#REF!,AZ$3,#REF!,$L180,#REF!,AZ$1)
+SUMIFS(#REF!,#REF!,"Lấy",#REF!,AZ$2,#REF!,AZ$3,#REF!,AZ$1,#REF!,$L180)</f>
        <v>#REF!</v>
      </c>
      <c r="BA180" s="333" t="e">
        <f>SUMIFS(#REF!,#REF!,BA$2,#REF!,BA$3,#REF!,$L180,#REF!,BA$1)
+SUMIFS(#REF!,#REF!,BA$2,#REF!,BA$3,#REF!,$L180,#REF!,BA$1)
+SUMIFS(#REF!,#REF!,"Lấy",#REF!,BA$2,#REF!,BA$3,#REF!,BA$1,#REF!,$L180)</f>
        <v>#REF!</v>
      </c>
      <c r="BB180" s="333" t="e">
        <f>SUMIFS(#REF!,#REF!,BB$2,#REF!,BB$3,#REF!,$L180,#REF!,BB$1)
+SUMIFS(#REF!,#REF!,BB$2,#REF!,BB$3,#REF!,$L180,#REF!,BB$1)
+SUMIFS(#REF!,#REF!,"Lấy",#REF!,BB$2,#REF!,BB$3,#REF!,BB$1,#REF!,$L180)</f>
        <v>#REF!</v>
      </c>
      <c r="BC180" s="333" t="e">
        <f>SUMIFS(#REF!,#REF!,BC$2,#REF!,BC$3,#REF!,$L180,#REF!,BC$1)
+SUMIFS(#REF!,#REF!,BC$2,#REF!,BC$3,#REF!,$L180,#REF!,BC$1)
+SUMIFS(#REF!,#REF!,"Lấy",#REF!,BC$2,#REF!,BC$3,#REF!,BC$1,#REF!,$L180)</f>
        <v>#REF!</v>
      </c>
      <c r="BD180" s="333" t="e">
        <f>SUMIFS(#REF!,#REF!,BD$2,#REF!,BD$3,#REF!,$L180,#REF!,BD$1)
+SUMIFS(#REF!,#REF!,BD$2,#REF!,BD$3,#REF!,$L180,#REF!,BD$1)
+SUMIFS(#REF!,#REF!,"Lấy",#REF!,BD$2,#REF!,BD$3,#REF!,BD$1,#REF!,$L180)</f>
        <v>#REF!</v>
      </c>
      <c r="BE180" s="333" t="e">
        <f>SUMIFS(#REF!,#REF!,BE$2,#REF!,BE$3,#REF!,$L180,#REF!,BE$1)
+SUMIFS(#REF!,#REF!,BE$2,#REF!,BE$3,#REF!,$L180,#REF!,BE$1)
+SUMIFS(#REF!,#REF!,"Lấy",#REF!,BE$2,#REF!,BE$3,#REF!,BE$1,#REF!,$L180)</f>
        <v>#REF!</v>
      </c>
      <c r="BF180" s="334" t="e">
        <f t="shared" si="18"/>
        <v>#REF!</v>
      </c>
      <c r="BH180" s="333" t="e">
        <f>SUMIFS(#REF!,#REF!,BH$2,#REF!,BH$3,#REF!,$L180,#REF!,BH$1)
+SUMIFS(#REF!,#REF!,BH$2,#REF!,BH$3,#REF!,$L180,#REF!,BH$1)
+SUMIFS(#REF!,#REF!,"Lấy",#REF!,BH$2,#REF!,BH$3,#REF!,BH$1,#REF!,$L180)</f>
        <v>#REF!</v>
      </c>
      <c r="BI180" s="333" t="e">
        <f>SUMIFS(#REF!,#REF!,BI$2,#REF!,BI$3,#REF!,$L180,#REF!,BI$1)
+SUMIFS(#REF!,#REF!,BI$2,#REF!,BI$3,#REF!,$L180,#REF!,BI$1)
+SUMIFS(#REF!,#REF!,"Lấy",#REF!,BI$2,#REF!,BI$3,#REF!,BI$1,#REF!,$L180)</f>
        <v>#REF!</v>
      </c>
      <c r="BJ180" s="333" t="e">
        <f>SUMIFS(#REF!,#REF!,BJ$2,#REF!,BJ$3,#REF!,$L180,#REF!,BJ$1)
+SUMIFS(#REF!,#REF!,BJ$2,#REF!,BJ$3,#REF!,$L180,#REF!,BJ$1)
+SUMIFS(#REF!,#REF!,"Lấy",#REF!,BJ$2,#REF!,BJ$3,#REF!,BJ$1,#REF!,$L180)</f>
        <v>#REF!</v>
      </c>
      <c r="BK180" s="333" t="e">
        <f>SUMIFS(#REF!,#REF!,BK$2,#REF!,BK$3,#REF!,$L180,#REF!,BK$1)
+SUMIFS(#REF!,#REF!,BK$2,#REF!,BK$3,#REF!,$L180,#REF!,BK$1)
+SUMIFS(#REF!,#REF!,"Lấy",#REF!,BK$2,#REF!,BK$3,#REF!,BK$1,#REF!,$L180)</f>
        <v>#REF!</v>
      </c>
      <c r="BL180" s="333" t="e">
        <f>SUMIFS(#REF!,#REF!,BL$2,#REF!,BL$3,#REF!,$L180,#REF!,BL$1)
+SUMIFS(#REF!,#REF!,BL$2,#REF!,BL$3,#REF!,$L180,#REF!,BL$1)
+SUMIFS(#REF!,#REF!,"Lấy",#REF!,BL$2,#REF!,BL$3,#REF!,BL$1,#REF!,$L180)</f>
        <v>#REF!</v>
      </c>
      <c r="BM180" s="333" t="e">
        <f>SUMIFS(#REF!,#REF!,BM$2,#REF!,BM$3,#REF!,$L180,#REF!,BM$1)
+SUMIFS(#REF!,#REF!,BM$2,#REF!,BM$3,#REF!,$L180,#REF!,BM$1)
+SUMIFS(#REF!,#REF!,"Lấy",#REF!,BM$2,#REF!,BM$3,#REF!,BM$1,#REF!,$L180)</f>
        <v>#REF!</v>
      </c>
      <c r="BN180" s="333" t="e">
        <f>SUMIFS(#REF!,#REF!,BN$2,#REF!,BN$3,#REF!,$L180,#REF!,BN$1)
+SUMIFS(#REF!,#REF!,BN$2,#REF!,BN$3,#REF!,$L180,#REF!,BN$1)
+SUMIFS(#REF!,#REF!,"Lấy",#REF!,BN$2,#REF!,BN$3,#REF!,BN$1,#REF!,$L180)</f>
        <v>#REF!</v>
      </c>
      <c r="BO180" s="333" t="e">
        <f>SUMIFS(#REF!,#REF!,BO$2,#REF!,BO$3,#REF!,$L180,#REF!,BO$1)
+SUMIFS(#REF!,#REF!,BO$2,#REF!,BO$3,#REF!,$L180,#REF!,BO$1)
+SUMIFS(#REF!,#REF!,"Lấy",#REF!,BO$2,#REF!,BO$3,#REF!,BO$1,#REF!,$L180)</f>
        <v>#REF!</v>
      </c>
      <c r="BP180" s="333" t="e">
        <f>SUMIFS(#REF!,#REF!,BP$2,#REF!,BP$3,#REF!,$L180,#REF!,BP$1)
+SUMIFS(#REF!,#REF!,BP$2,#REF!,BP$3,#REF!,$L180,#REF!,BP$1)
+SUMIFS(#REF!,#REF!,"Lấy",#REF!,BP$2,#REF!,BP$3,#REF!,BP$1,#REF!,$L180)</f>
        <v>#REF!</v>
      </c>
      <c r="BQ180" s="333" t="e">
        <f>SUMIFS(#REF!,#REF!,BQ$2,#REF!,BQ$3,#REF!,$L180,#REF!,BQ$1)
+SUMIFS(#REF!,#REF!,BQ$2,#REF!,BQ$3,#REF!,$L180,#REF!,BQ$1)
+SUMIFS(#REF!,#REF!,"Lấy",#REF!,BQ$2,#REF!,BQ$3,#REF!,BQ$1,#REF!,$L180)</f>
        <v>#REF!</v>
      </c>
      <c r="BR180" s="333" t="e">
        <f>SUMIFS(#REF!,#REF!,BR$2,#REF!,BR$3,#REF!,$L180,#REF!,BR$1)
+SUMIFS(#REF!,#REF!,BR$2,#REF!,BR$3,#REF!,$L180,#REF!,BR$1)
+SUMIFS(#REF!,#REF!,"Lấy",#REF!,BR$2,#REF!,BR$3,#REF!,BR$1,#REF!,$L180)</f>
        <v>#REF!</v>
      </c>
      <c r="BS180" s="333" t="e">
        <f>SUMIFS(#REF!,#REF!,BS$2,#REF!,BS$3,#REF!,$L180,#REF!,BS$1)
+SUMIFS(#REF!,#REF!,BS$2,#REF!,BS$3,#REF!,$L180,#REF!,BS$1)
+SUMIFS(#REF!,#REF!,"Lấy",#REF!,BS$2,#REF!,BS$3,#REF!,BS$1,#REF!,$L180)</f>
        <v>#REF!</v>
      </c>
      <c r="BT180" s="334" t="e">
        <f t="shared" si="19"/>
        <v>#REF!</v>
      </c>
      <c r="BV180" s="331">
        <v>0</v>
      </c>
      <c r="BW180" s="331">
        <v>0</v>
      </c>
      <c r="BX180" s="331">
        <v>0</v>
      </c>
      <c r="BY180" s="331">
        <v>0</v>
      </c>
      <c r="BZ180" s="331">
        <v>0</v>
      </c>
      <c r="CA180" s="331">
        <v>0</v>
      </c>
      <c r="CB180" s="331">
        <v>0</v>
      </c>
      <c r="CC180" s="331">
        <v>0</v>
      </c>
      <c r="CD180" s="331">
        <v>0</v>
      </c>
      <c r="CE180" s="331">
        <v>0</v>
      </c>
      <c r="CF180" s="331">
        <v>0</v>
      </c>
      <c r="CG180" s="331">
        <v>0</v>
      </c>
      <c r="CH180" s="334">
        <f t="shared" si="20"/>
        <v>0</v>
      </c>
      <c r="CI180" s="377">
        <f t="shared" si="21"/>
        <v>0</v>
      </c>
      <c r="CJ180" s="331">
        <v>0</v>
      </c>
      <c r="CK180" s="331">
        <v>0</v>
      </c>
      <c r="CL180" s="331">
        <v>0</v>
      </c>
      <c r="CM180" s="331">
        <v>0</v>
      </c>
      <c r="CN180" s="331">
        <v>0</v>
      </c>
      <c r="CO180" s="333"/>
      <c r="CP180" s="333"/>
      <c r="CQ180" s="333"/>
      <c r="CR180" s="333"/>
      <c r="CS180" s="333"/>
      <c r="CT180" s="333"/>
      <c r="CU180" s="333"/>
      <c r="CV180" s="334">
        <f t="shared" si="22"/>
        <v>0</v>
      </c>
      <c r="CX180" s="1033"/>
    </row>
    <row r="181" spans="1:102" x14ac:dyDescent="0.25">
      <c r="B181" s="172">
        <f>IF(C181=0,"",MAX($B$7:B180)+1)</f>
        <v>169</v>
      </c>
      <c r="C181" s="230" t="s">
        <v>949</v>
      </c>
      <c r="D181" s="231"/>
      <c r="E181" s="231" t="s">
        <v>170</v>
      </c>
      <c r="F181" s="230" t="s">
        <v>951</v>
      </c>
      <c r="G181" s="231" t="s">
        <v>805</v>
      </c>
      <c r="H181" s="179"/>
      <c r="I181" s="179">
        <v>70</v>
      </c>
      <c r="J181" s="198" t="s">
        <v>170</v>
      </c>
      <c r="K181" s="222" t="s">
        <v>226</v>
      </c>
      <c r="L181" s="1048" t="s">
        <v>475</v>
      </c>
      <c r="M181" s="1042" t="s">
        <v>2258</v>
      </c>
      <c r="N181" s="1039" t="s">
        <v>2285</v>
      </c>
      <c r="O181" s="1039" t="s">
        <v>949</v>
      </c>
      <c r="P181" s="1" t="b">
        <v>0</v>
      </c>
      <c r="R181" s="333" t="e">
        <f>SUMIFS(#REF!,#REF!,R$2,#REF!,R$3,#REF!,$L181,#REF!,R$1)
+SUMIFS(#REF!,#REF!,R$2,#REF!,R$3,#REF!,$L181,#REF!,R$1)
+SUMIFS(#REF!,#REF!,"Lấy",#REF!,R$2,#REF!,R$3,#REF!,R$1,#REF!,$L181)</f>
        <v>#REF!</v>
      </c>
      <c r="S181" s="333" t="e">
        <f>SUMIFS(#REF!,#REF!,S$2,#REF!,S$3,#REF!,$L181,#REF!,S$1)
+SUMIFS(#REF!,#REF!,S$2,#REF!,S$3,#REF!,$L181,#REF!,S$1)
+SUMIFS(#REF!,#REF!,"Lấy",#REF!,S$2,#REF!,S$3,#REF!,S$1,#REF!,$L181)</f>
        <v>#REF!</v>
      </c>
      <c r="T181" s="333" t="e">
        <f>SUMIFS(#REF!,#REF!,T$2,#REF!,T$3,#REF!,$L181,#REF!,T$1)
+SUMIFS(#REF!,#REF!,T$2,#REF!,T$3,#REF!,$L181,#REF!,T$1)
+SUMIFS(#REF!,#REF!,"Lấy",#REF!,T$2,#REF!,T$3,#REF!,T$1,#REF!,$L181)</f>
        <v>#REF!</v>
      </c>
      <c r="U181" s="333" t="e">
        <f>SUMIFS(#REF!,#REF!,U$2,#REF!,U$3,#REF!,$L181,#REF!,U$1)
+SUMIFS(#REF!,#REF!,U$2,#REF!,U$3,#REF!,$L181,#REF!,U$1)
+SUMIFS(#REF!,#REF!,"Lấy",#REF!,U$2,#REF!,U$3,#REF!,U$1,#REF!,$L181)</f>
        <v>#REF!</v>
      </c>
      <c r="V181" s="333" t="e">
        <f>SUMIFS(#REF!,#REF!,V$2,#REF!,V$3,#REF!,$L181,#REF!,V$1)
+SUMIFS(#REF!,#REF!,V$2,#REF!,V$3,#REF!,$L181,#REF!,V$1)
+SUMIFS(#REF!,#REF!,"Lấy",#REF!,V$2,#REF!,V$3,#REF!,V$1,#REF!,$L181)</f>
        <v>#REF!</v>
      </c>
      <c r="W181" s="333" t="e">
        <f>SUMIFS(#REF!,#REF!,W$2,#REF!,W$3,#REF!,$L181,#REF!,W$1)
+SUMIFS(#REF!,#REF!,W$2,#REF!,W$3,#REF!,$L181,#REF!,W$1)
+SUMIFS(#REF!,#REF!,"Lấy",#REF!,W$2,#REF!,W$3,#REF!,W$1,#REF!,$L181)</f>
        <v>#REF!</v>
      </c>
      <c r="X181" s="333" t="e">
        <f>SUMIFS(#REF!,#REF!,X$2,#REF!,X$3,#REF!,$L181,#REF!,X$1)
+SUMIFS(#REF!,#REF!,X$2,#REF!,X$3,#REF!,$L181,#REF!,X$1)
+SUMIFS(#REF!,#REF!,"Lấy",#REF!,X$2,#REF!,X$3,#REF!,X$1,#REF!,$L181)</f>
        <v>#REF!</v>
      </c>
      <c r="Y181" s="333" t="e">
        <f>SUMIFS(#REF!,#REF!,Y$2,#REF!,Y$3,#REF!,$L181,#REF!,Y$1)
+SUMIFS(#REF!,#REF!,Y$2,#REF!,Y$3,#REF!,$L181,#REF!,Y$1)
+SUMIFS(#REF!,#REF!,"Lấy",#REF!,Y$2,#REF!,Y$3,#REF!,Y$1,#REF!,$L181)</f>
        <v>#REF!</v>
      </c>
      <c r="Z181" s="333" t="e">
        <f>SUMIFS(#REF!,#REF!,Z$2,#REF!,Z$3,#REF!,$L181,#REF!,Z$1)
+SUMIFS(#REF!,#REF!,Z$2,#REF!,Z$3,#REF!,$L181,#REF!,Z$1)
+SUMIFS(#REF!,#REF!,"Lấy",#REF!,Z$2,#REF!,Z$3,#REF!,Z$1,#REF!,$L181)</f>
        <v>#REF!</v>
      </c>
      <c r="AA181" s="333" t="e">
        <f>SUMIFS(#REF!,#REF!,AA$2,#REF!,AA$3,#REF!,$L181,#REF!,AA$1)
+SUMIFS(#REF!,#REF!,AA$2,#REF!,AA$3,#REF!,$L181,#REF!,AA$1)
+SUMIFS(#REF!,#REF!,"Lấy",#REF!,AA$2,#REF!,AA$3,#REF!,AA$1,#REF!,$L181)</f>
        <v>#REF!</v>
      </c>
      <c r="AB181" s="333" t="e">
        <f>SUMIFS(#REF!,#REF!,AB$2,#REF!,AB$3,#REF!,$L181,#REF!,AB$1)
+SUMIFS(#REF!,#REF!,AB$2,#REF!,AB$3,#REF!,$L181,#REF!,AB$1)
+SUMIFS(#REF!,#REF!,"Lấy",#REF!,AB$2,#REF!,AB$3,#REF!,AB$1,#REF!,$L181)</f>
        <v>#REF!</v>
      </c>
      <c r="AC181" s="333" t="e">
        <f>SUMIFS(#REF!,#REF!,AC$2,#REF!,AC$3,#REF!,$L181,#REF!,AC$1)
+SUMIFS(#REF!,#REF!,AC$2,#REF!,AC$3,#REF!,$L181,#REF!,AC$1)
+SUMIFS(#REF!,#REF!,"Lấy",#REF!,AC$2,#REF!,AC$3,#REF!,AC$1,#REF!,$L181)</f>
        <v>#REF!</v>
      </c>
      <c r="AD181" s="334" t="e">
        <f t="shared" si="16"/>
        <v>#REF!</v>
      </c>
      <c r="AF181" s="333" t="e">
        <f>SUMIFS(#REF!,#REF!,AF$2,#REF!,AF$3,#REF!,$L181,#REF!,AF$1)
+SUMIFS(#REF!,#REF!,AF$2,#REF!,AF$3,#REF!,$L181,#REF!,AF$1)
+SUMIFS(#REF!,#REF!,"Lấy",#REF!,AF$2,#REF!,AF$3,#REF!,AF$1,#REF!,$L181)</f>
        <v>#REF!</v>
      </c>
      <c r="AG181" s="333" t="e">
        <f>SUMIFS(#REF!,#REF!,AG$2,#REF!,AG$3,#REF!,$L181,#REF!,AG$1)
+SUMIFS(#REF!,#REF!,AG$2,#REF!,AG$3,#REF!,$L181,#REF!,AG$1)
+SUMIFS(#REF!,#REF!,"Lấy",#REF!,AG$2,#REF!,AG$3,#REF!,AG$1,#REF!,$L181)</f>
        <v>#REF!</v>
      </c>
      <c r="AH181" s="333" t="e">
        <f>SUMIFS(#REF!,#REF!,AH$2,#REF!,AH$3,#REF!,$L181,#REF!,AH$1)
+SUMIFS(#REF!,#REF!,AH$2,#REF!,AH$3,#REF!,$L181,#REF!,AH$1)
+SUMIFS(#REF!,#REF!,"Lấy",#REF!,AH$2,#REF!,AH$3,#REF!,AH$1,#REF!,$L181)</f>
        <v>#REF!</v>
      </c>
      <c r="AI181" s="333" t="e">
        <f>SUMIFS(#REF!,#REF!,AI$2,#REF!,AI$3,#REF!,$L181,#REF!,AI$1)
+SUMIFS(#REF!,#REF!,AI$2,#REF!,AI$3,#REF!,$L181,#REF!,AI$1)
+SUMIFS(#REF!,#REF!,"Lấy",#REF!,AI$2,#REF!,AI$3,#REF!,AI$1,#REF!,$L181)</f>
        <v>#REF!</v>
      </c>
      <c r="AJ181" s="333" t="e">
        <f>SUMIFS(#REF!,#REF!,AJ$2,#REF!,AJ$3,#REF!,$L181,#REF!,AJ$1)
+SUMIFS(#REF!,#REF!,AJ$2,#REF!,AJ$3,#REF!,$L181,#REF!,AJ$1)
+SUMIFS(#REF!,#REF!,"Lấy",#REF!,AJ$2,#REF!,AJ$3,#REF!,AJ$1,#REF!,$L181)</f>
        <v>#REF!</v>
      </c>
      <c r="AK181" s="333" t="e">
        <f>SUMIFS(#REF!,#REF!,AK$2,#REF!,AK$3,#REF!,$L181,#REF!,AK$1)
+SUMIFS(#REF!,#REF!,AK$2,#REF!,AK$3,#REF!,$L181,#REF!,AK$1)
+SUMIFS(#REF!,#REF!,"Lấy",#REF!,AK$2,#REF!,AK$3,#REF!,AK$1,#REF!,$L181)</f>
        <v>#REF!</v>
      </c>
      <c r="AL181" s="333" t="e">
        <f>SUMIFS(#REF!,#REF!,AL$2,#REF!,AL$3,#REF!,$L181,#REF!,AL$1)
+SUMIFS(#REF!,#REF!,AL$2,#REF!,AL$3,#REF!,$L181,#REF!,AL$1)
+SUMIFS(#REF!,#REF!,"Lấy",#REF!,AL$2,#REF!,AL$3,#REF!,AL$1,#REF!,$L181)</f>
        <v>#REF!</v>
      </c>
      <c r="AM181" s="333" t="e">
        <f>SUMIFS(#REF!,#REF!,AM$2,#REF!,AM$3,#REF!,$L181,#REF!,AM$1)
+SUMIFS(#REF!,#REF!,AM$2,#REF!,AM$3,#REF!,$L181,#REF!,AM$1)
+SUMIFS(#REF!,#REF!,"Lấy",#REF!,AM$2,#REF!,AM$3,#REF!,AM$1,#REF!,$L181)</f>
        <v>#REF!</v>
      </c>
      <c r="AN181" s="333" t="e">
        <f>SUMIFS(#REF!,#REF!,AN$2,#REF!,AN$3,#REF!,$L181,#REF!,AN$1)
+SUMIFS(#REF!,#REF!,AN$2,#REF!,AN$3,#REF!,$L181,#REF!,AN$1)
+SUMIFS(#REF!,#REF!,"Lấy",#REF!,AN$2,#REF!,AN$3,#REF!,AN$1,#REF!,$L181)</f>
        <v>#REF!</v>
      </c>
      <c r="AO181" s="333" t="e">
        <f>SUMIFS(#REF!,#REF!,AO$2,#REF!,AO$3,#REF!,$L181,#REF!,AO$1)
+SUMIFS(#REF!,#REF!,AO$2,#REF!,AO$3,#REF!,$L181,#REF!,AO$1)
+SUMIFS(#REF!,#REF!,"Lấy",#REF!,AO$2,#REF!,AO$3,#REF!,AO$1,#REF!,$L181)</f>
        <v>#REF!</v>
      </c>
      <c r="AP181" s="333" t="e">
        <f>SUMIFS(#REF!,#REF!,AP$2,#REF!,AP$3,#REF!,$L181,#REF!,AP$1)
+SUMIFS(#REF!,#REF!,AP$2,#REF!,AP$3,#REF!,$L181,#REF!,AP$1)
+SUMIFS(#REF!,#REF!,"Lấy",#REF!,AP$2,#REF!,AP$3,#REF!,AP$1,#REF!,$L181)</f>
        <v>#REF!</v>
      </c>
      <c r="AQ181" s="333" t="e">
        <f>SUMIFS(#REF!,#REF!,AQ$2,#REF!,AQ$3,#REF!,$L181,#REF!,AQ$1)
+SUMIFS(#REF!,#REF!,AQ$2,#REF!,AQ$3,#REF!,$L181,#REF!,AQ$1)
+SUMIFS(#REF!,#REF!,"Lấy",#REF!,AQ$2,#REF!,AQ$3,#REF!,AQ$1,#REF!,$L181)</f>
        <v>#REF!</v>
      </c>
      <c r="AR181" s="334" t="e">
        <f t="shared" si="17"/>
        <v>#REF!</v>
      </c>
      <c r="AT181" s="333" t="e">
        <f>SUMIFS(#REF!,#REF!,AT$2,#REF!,AT$3,#REF!,$L181,#REF!,AT$1)
+SUMIFS(#REF!,#REF!,AT$2,#REF!,AT$3,#REF!,$L181,#REF!,AT$1)
+SUMIFS(#REF!,#REF!,"Lấy",#REF!,AT$2,#REF!,AT$3,#REF!,AT$1,#REF!,$L181)</f>
        <v>#REF!</v>
      </c>
      <c r="AU181" s="333" t="e">
        <f>SUMIFS(#REF!,#REF!,AU$2,#REF!,AU$3,#REF!,$L181,#REF!,AU$1)
+SUMIFS(#REF!,#REF!,AU$2,#REF!,AU$3,#REF!,$L181,#REF!,AU$1)
+SUMIFS(#REF!,#REF!,"Lấy",#REF!,AU$2,#REF!,AU$3,#REF!,AU$1,#REF!,$L181)</f>
        <v>#REF!</v>
      </c>
      <c r="AV181" s="333" t="e">
        <f>SUMIFS(#REF!,#REF!,AV$2,#REF!,AV$3,#REF!,$L181,#REF!,AV$1)
+SUMIFS(#REF!,#REF!,AV$2,#REF!,AV$3,#REF!,$L181,#REF!,AV$1)
+SUMIFS(#REF!,#REF!,"Lấy",#REF!,AV$2,#REF!,AV$3,#REF!,AV$1,#REF!,$L181)</f>
        <v>#REF!</v>
      </c>
      <c r="AW181" s="333" t="e">
        <f>SUMIFS(#REF!,#REF!,AW$2,#REF!,AW$3,#REF!,$L181,#REF!,AW$1)
+SUMIFS(#REF!,#REF!,AW$2,#REF!,AW$3,#REF!,$L181,#REF!,AW$1)
+SUMIFS(#REF!,#REF!,"Lấy",#REF!,AW$2,#REF!,AW$3,#REF!,AW$1,#REF!,$L181)</f>
        <v>#REF!</v>
      </c>
      <c r="AX181" s="333" t="e">
        <f>SUMIFS(#REF!,#REF!,AX$2,#REF!,AX$3,#REF!,$L181,#REF!,AX$1)
+SUMIFS(#REF!,#REF!,AX$2,#REF!,AX$3,#REF!,$L181,#REF!,AX$1)
+SUMIFS(#REF!,#REF!,"Lấy",#REF!,AX$2,#REF!,AX$3,#REF!,AX$1,#REF!,$L181)</f>
        <v>#REF!</v>
      </c>
      <c r="AY181" s="333" t="e">
        <f>SUMIFS(#REF!,#REF!,AY$2,#REF!,AY$3,#REF!,$L181,#REF!,AY$1)
+SUMIFS(#REF!,#REF!,AY$2,#REF!,AY$3,#REF!,$L181,#REF!,AY$1)
+SUMIFS(#REF!,#REF!,"Lấy",#REF!,AY$2,#REF!,AY$3,#REF!,AY$1,#REF!,$L181)</f>
        <v>#REF!</v>
      </c>
      <c r="AZ181" s="333" t="e">
        <f>SUMIFS(#REF!,#REF!,AZ$2,#REF!,AZ$3,#REF!,$L181,#REF!,AZ$1)
+SUMIFS(#REF!,#REF!,AZ$2,#REF!,AZ$3,#REF!,$L181,#REF!,AZ$1)
+SUMIFS(#REF!,#REF!,"Lấy",#REF!,AZ$2,#REF!,AZ$3,#REF!,AZ$1,#REF!,$L181)</f>
        <v>#REF!</v>
      </c>
      <c r="BA181" s="333" t="e">
        <f>SUMIFS(#REF!,#REF!,BA$2,#REF!,BA$3,#REF!,$L181,#REF!,BA$1)
+SUMIFS(#REF!,#REF!,BA$2,#REF!,BA$3,#REF!,$L181,#REF!,BA$1)
+SUMIFS(#REF!,#REF!,"Lấy",#REF!,BA$2,#REF!,BA$3,#REF!,BA$1,#REF!,$L181)</f>
        <v>#REF!</v>
      </c>
      <c r="BB181" s="333" t="e">
        <f>SUMIFS(#REF!,#REF!,BB$2,#REF!,BB$3,#REF!,$L181,#REF!,BB$1)
+SUMIFS(#REF!,#REF!,BB$2,#REF!,BB$3,#REF!,$L181,#REF!,BB$1)
+SUMIFS(#REF!,#REF!,"Lấy",#REF!,BB$2,#REF!,BB$3,#REF!,BB$1,#REF!,$L181)</f>
        <v>#REF!</v>
      </c>
      <c r="BC181" s="333" t="e">
        <f>SUMIFS(#REF!,#REF!,BC$2,#REF!,BC$3,#REF!,$L181,#REF!,BC$1)
+SUMIFS(#REF!,#REF!,BC$2,#REF!,BC$3,#REF!,$L181,#REF!,BC$1)
+SUMIFS(#REF!,#REF!,"Lấy",#REF!,BC$2,#REF!,BC$3,#REF!,BC$1,#REF!,$L181)</f>
        <v>#REF!</v>
      </c>
      <c r="BD181" s="333" t="e">
        <f>SUMIFS(#REF!,#REF!,BD$2,#REF!,BD$3,#REF!,$L181,#REF!,BD$1)
+SUMIFS(#REF!,#REF!,BD$2,#REF!,BD$3,#REF!,$L181,#REF!,BD$1)
+SUMIFS(#REF!,#REF!,"Lấy",#REF!,BD$2,#REF!,BD$3,#REF!,BD$1,#REF!,$L181)</f>
        <v>#REF!</v>
      </c>
      <c r="BE181" s="333" t="e">
        <f>SUMIFS(#REF!,#REF!,BE$2,#REF!,BE$3,#REF!,$L181,#REF!,BE$1)
+SUMIFS(#REF!,#REF!,BE$2,#REF!,BE$3,#REF!,$L181,#REF!,BE$1)
+SUMIFS(#REF!,#REF!,"Lấy",#REF!,BE$2,#REF!,BE$3,#REF!,BE$1,#REF!,$L181)</f>
        <v>#REF!</v>
      </c>
      <c r="BF181" s="334" t="e">
        <f t="shared" si="18"/>
        <v>#REF!</v>
      </c>
      <c r="BH181" s="333" t="e">
        <f>SUMIFS(#REF!,#REF!,BH$2,#REF!,BH$3,#REF!,$L181,#REF!,BH$1)
+SUMIFS(#REF!,#REF!,BH$2,#REF!,BH$3,#REF!,$L181,#REF!,BH$1)
+SUMIFS(#REF!,#REF!,"Lấy",#REF!,BH$2,#REF!,BH$3,#REF!,BH$1,#REF!,$L181)</f>
        <v>#REF!</v>
      </c>
      <c r="BI181" s="333" t="e">
        <f>SUMIFS(#REF!,#REF!,BI$2,#REF!,BI$3,#REF!,$L181,#REF!,BI$1)
+SUMIFS(#REF!,#REF!,BI$2,#REF!,BI$3,#REF!,$L181,#REF!,BI$1)
+SUMIFS(#REF!,#REF!,"Lấy",#REF!,BI$2,#REF!,BI$3,#REF!,BI$1,#REF!,$L181)</f>
        <v>#REF!</v>
      </c>
      <c r="BJ181" s="333" t="e">
        <f>SUMIFS(#REF!,#REF!,BJ$2,#REF!,BJ$3,#REF!,$L181,#REF!,BJ$1)
+SUMIFS(#REF!,#REF!,BJ$2,#REF!,BJ$3,#REF!,$L181,#REF!,BJ$1)
+SUMIFS(#REF!,#REF!,"Lấy",#REF!,BJ$2,#REF!,BJ$3,#REF!,BJ$1,#REF!,$L181)</f>
        <v>#REF!</v>
      </c>
      <c r="BK181" s="333" t="e">
        <f>SUMIFS(#REF!,#REF!,BK$2,#REF!,BK$3,#REF!,$L181,#REF!,BK$1)
+SUMIFS(#REF!,#REF!,BK$2,#REF!,BK$3,#REF!,$L181,#REF!,BK$1)
+SUMIFS(#REF!,#REF!,"Lấy",#REF!,BK$2,#REF!,BK$3,#REF!,BK$1,#REF!,$L181)</f>
        <v>#REF!</v>
      </c>
      <c r="BL181" s="333" t="e">
        <f>SUMIFS(#REF!,#REF!,BL$2,#REF!,BL$3,#REF!,$L181,#REF!,BL$1)
+SUMIFS(#REF!,#REF!,BL$2,#REF!,BL$3,#REF!,$L181,#REF!,BL$1)
+SUMIFS(#REF!,#REF!,"Lấy",#REF!,BL$2,#REF!,BL$3,#REF!,BL$1,#REF!,$L181)</f>
        <v>#REF!</v>
      </c>
      <c r="BM181" s="333" t="e">
        <f>SUMIFS(#REF!,#REF!,BM$2,#REF!,BM$3,#REF!,$L181,#REF!,BM$1)
+SUMIFS(#REF!,#REF!,BM$2,#REF!,BM$3,#REF!,$L181,#REF!,BM$1)
+SUMIFS(#REF!,#REF!,"Lấy",#REF!,BM$2,#REF!,BM$3,#REF!,BM$1,#REF!,$L181)</f>
        <v>#REF!</v>
      </c>
      <c r="BN181" s="333" t="e">
        <f>SUMIFS(#REF!,#REF!,BN$2,#REF!,BN$3,#REF!,$L181,#REF!,BN$1)
+SUMIFS(#REF!,#REF!,BN$2,#REF!,BN$3,#REF!,$L181,#REF!,BN$1)
+SUMIFS(#REF!,#REF!,"Lấy",#REF!,BN$2,#REF!,BN$3,#REF!,BN$1,#REF!,$L181)</f>
        <v>#REF!</v>
      </c>
      <c r="BO181" s="333" t="e">
        <f>SUMIFS(#REF!,#REF!,BO$2,#REF!,BO$3,#REF!,$L181,#REF!,BO$1)
+SUMIFS(#REF!,#REF!,BO$2,#REF!,BO$3,#REF!,$L181,#REF!,BO$1)
+SUMIFS(#REF!,#REF!,"Lấy",#REF!,BO$2,#REF!,BO$3,#REF!,BO$1,#REF!,$L181)</f>
        <v>#REF!</v>
      </c>
      <c r="BP181" s="333" t="e">
        <f>SUMIFS(#REF!,#REF!,BP$2,#REF!,BP$3,#REF!,$L181,#REF!,BP$1)
+SUMIFS(#REF!,#REF!,BP$2,#REF!,BP$3,#REF!,$L181,#REF!,BP$1)
+SUMIFS(#REF!,#REF!,"Lấy",#REF!,BP$2,#REF!,BP$3,#REF!,BP$1,#REF!,$L181)</f>
        <v>#REF!</v>
      </c>
      <c r="BQ181" s="333" t="e">
        <f>SUMIFS(#REF!,#REF!,BQ$2,#REF!,BQ$3,#REF!,$L181,#REF!,BQ$1)
+SUMIFS(#REF!,#REF!,BQ$2,#REF!,BQ$3,#REF!,$L181,#REF!,BQ$1)
+SUMIFS(#REF!,#REF!,"Lấy",#REF!,BQ$2,#REF!,BQ$3,#REF!,BQ$1,#REF!,$L181)</f>
        <v>#REF!</v>
      </c>
      <c r="BR181" s="333" t="e">
        <f>SUMIFS(#REF!,#REF!,BR$2,#REF!,BR$3,#REF!,$L181,#REF!,BR$1)
+SUMIFS(#REF!,#REF!,BR$2,#REF!,BR$3,#REF!,$L181,#REF!,BR$1)
+SUMIFS(#REF!,#REF!,"Lấy",#REF!,BR$2,#REF!,BR$3,#REF!,BR$1,#REF!,$L181)</f>
        <v>#REF!</v>
      </c>
      <c r="BS181" s="333" t="e">
        <f>SUMIFS(#REF!,#REF!,BS$2,#REF!,BS$3,#REF!,$L181,#REF!,BS$1)
+SUMIFS(#REF!,#REF!,BS$2,#REF!,BS$3,#REF!,$L181,#REF!,BS$1)
+SUMIFS(#REF!,#REF!,"Lấy",#REF!,BS$2,#REF!,BS$3,#REF!,BS$1,#REF!,$L181)</f>
        <v>#REF!</v>
      </c>
      <c r="BT181" s="334" t="e">
        <f t="shared" si="19"/>
        <v>#REF!</v>
      </c>
      <c r="BV181" s="331">
        <v>12500000</v>
      </c>
      <c r="BW181" s="331">
        <v>12500000</v>
      </c>
      <c r="BX181" s="331">
        <v>12500000</v>
      </c>
      <c r="BY181" s="331">
        <v>12500000</v>
      </c>
      <c r="BZ181" s="331">
        <v>12500000</v>
      </c>
      <c r="CA181" s="331">
        <v>25000000</v>
      </c>
      <c r="CB181" s="331">
        <v>25000000</v>
      </c>
      <c r="CC181" s="331">
        <v>25000000</v>
      </c>
      <c r="CD181" s="331">
        <v>25000000</v>
      </c>
      <c r="CE181" s="331">
        <v>25000000</v>
      </c>
      <c r="CF181" s="331">
        <v>25000000</v>
      </c>
      <c r="CG181" s="331">
        <v>25000000</v>
      </c>
      <c r="CH181" s="334">
        <f t="shared" si="20"/>
        <v>237500000</v>
      </c>
      <c r="CI181" s="377">
        <f t="shared" si="21"/>
        <v>-0.16070231578947369</v>
      </c>
      <c r="CJ181" s="331">
        <v>12500000</v>
      </c>
      <c r="CK181" s="331">
        <v>16444400</v>
      </c>
      <c r="CL181" s="331">
        <v>12500000</v>
      </c>
      <c r="CM181" s="331">
        <v>12500000</v>
      </c>
      <c r="CN181" s="331">
        <v>12500000</v>
      </c>
      <c r="CO181" s="333"/>
      <c r="CP181" s="333"/>
      <c r="CQ181" s="333"/>
      <c r="CR181" s="333"/>
      <c r="CS181" s="333"/>
      <c r="CT181" s="333"/>
      <c r="CU181" s="333"/>
      <c r="CV181" s="334">
        <f t="shared" si="22"/>
        <v>66444400</v>
      </c>
      <c r="CX181" s="1033"/>
    </row>
    <row r="182" spans="1:102" ht="55.2" x14ac:dyDescent="0.25">
      <c r="B182" s="172">
        <f>IF(C182=0,"",MAX($B$7:B181)+1)</f>
        <v>170</v>
      </c>
      <c r="C182" s="230" t="s">
        <v>949</v>
      </c>
      <c r="D182" s="231"/>
      <c r="E182" s="231" t="s">
        <v>168</v>
      </c>
      <c r="F182" s="230" t="s">
        <v>952</v>
      </c>
      <c r="G182" s="231" t="s">
        <v>805</v>
      </c>
      <c r="H182" s="179"/>
      <c r="I182" s="179">
        <v>71</v>
      </c>
      <c r="J182" s="198" t="s">
        <v>168</v>
      </c>
      <c r="K182" s="222" t="s">
        <v>226</v>
      </c>
      <c r="L182" s="1048" t="s">
        <v>518</v>
      </c>
      <c r="M182" s="1042" t="s">
        <v>2290</v>
      </c>
      <c r="N182" s="1039" t="s">
        <v>2285</v>
      </c>
      <c r="O182" s="1039" t="s">
        <v>949</v>
      </c>
      <c r="P182" s="1" t="b">
        <v>0</v>
      </c>
      <c r="R182" s="333" t="e">
        <f>SUMIFS(#REF!,#REF!,R$2,#REF!,R$3,#REF!,$L182,#REF!,R$1)
+SUMIFS(#REF!,#REF!,R$2,#REF!,R$3,#REF!,$L182,#REF!,R$1)
+SUMIFS(#REF!,#REF!,"Lấy",#REF!,R$2,#REF!,R$3,#REF!,R$1,#REF!,$L182)</f>
        <v>#REF!</v>
      </c>
      <c r="S182" s="333" t="e">
        <f>SUMIFS(#REF!,#REF!,S$2,#REF!,S$3,#REF!,$L182,#REF!,S$1)
+SUMIFS(#REF!,#REF!,S$2,#REF!,S$3,#REF!,$L182,#REF!,S$1)
+SUMIFS(#REF!,#REF!,"Lấy",#REF!,S$2,#REF!,S$3,#REF!,S$1,#REF!,$L182)</f>
        <v>#REF!</v>
      </c>
      <c r="T182" s="333" t="e">
        <f>SUMIFS(#REF!,#REF!,T$2,#REF!,T$3,#REF!,$L182,#REF!,T$1)
+SUMIFS(#REF!,#REF!,T$2,#REF!,T$3,#REF!,$L182,#REF!,T$1)
+SUMIFS(#REF!,#REF!,"Lấy",#REF!,T$2,#REF!,T$3,#REF!,T$1,#REF!,$L182)</f>
        <v>#REF!</v>
      </c>
      <c r="U182" s="333" t="e">
        <f>SUMIFS(#REF!,#REF!,U$2,#REF!,U$3,#REF!,$L182,#REF!,U$1)
+SUMIFS(#REF!,#REF!,U$2,#REF!,U$3,#REF!,$L182,#REF!,U$1)
+SUMIFS(#REF!,#REF!,"Lấy",#REF!,U$2,#REF!,U$3,#REF!,U$1,#REF!,$L182)</f>
        <v>#REF!</v>
      </c>
      <c r="V182" s="333" t="e">
        <f>SUMIFS(#REF!,#REF!,V$2,#REF!,V$3,#REF!,$L182,#REF!,V$1)
+SUMIFS(#REF!,#REF!,V$2,#REF!,V$3,#REF!,$L182,#REF!,V$1)
+SUMIFS(#REF!,#REF!,"Lấy",#REF!,V$2,#REF!,V$3,#REF!,V$1,#REF!,$L182)</f>
        <v>#REF!</v>
      </c>
      <c r="W182" s="333" t="e">
        <f>SUMIFS(#REF!,#REF!,W$2,#REF!,W$3,#REF!,$L182,#REF!,W$1)
+SUMIFS(#REF!,#REF!,W$2,#REF!,W$3,#REF!,$L182,#REF!,W$1)
+SUMIFS(#REF!,#REF!,"Lấy",#REF!,W$2,#REF!,W$3,#REF!,W$1,#REF!,$L182)</f>
        <v>#REF!</v>
      </c>
      <c r="X182" s="333" t="e">
        <f>SUMIFS(#REF!,#REF!,X$2,#REF!,X$3,#REF!,$L182,#REF!,X$1)
+SUMIFS(#REF!,#REF!,X$2,#REF!,X$3,#REF!,$L182,#REF!,X$1)
+SUMIFS(#REF!,#REF!,"Lấy",#REF!,X$2,#REF!,X$3,#REF!,X$1,#REF!,$L182)</f>
        <v>#REF!</v>
      </c>
      <c r="Y182" s="333" t="e">
        <f>SUMIFS(#REF!,#REF!,Y$2,#REF!,Y$3,#REF!,$L182,#REF!,Y$1)
+SUMIFS(#REF!,#REF!,Y$2,#REF!,Y$3,#REF!,$L182,#REF!,Y$1)
+SUMIFS(#REF!,#REF!,"Lấy",#REF!,Y$2,#REF!,Y$3,#REF!,Y$1,#REF!,$L182)</f>
        <v>#REF!</v>
      </c>
      <c r="Z182" s="333" t="e">
        <f>SUMIFS(#REF!,#REF!,Z$2,#REF!,Z$3,#REF!,$L182,#REF!,Z$1)
+SUMIFS(#REF!,#REF!,Z$2,#REF!,Z$3,#REF!,$L182,#REF!,Z$1)
+SUMIFS(#REF!,#REF!,"Lấy",#REF!,Z$2,#REF!,Z$3,#REF!,Z$1,#REF!,$L182)</f>
        <v>#REF!</v>
      </c>
      <c r="AA182" s="333" t="e">
        <f>SUMIFS(#REF!,#REF!,AA$2,#REF!,AA$3,#REF!,$L182,#REF!,AA$1)
+SUMIFS(#REF!,#REF!,AA$2,#REF!,AA$3,#REF!,$L182,#REF!,AA$1)
+SUMIFS(#REF!,#REF!,"Lấy",#REF!,AA$2,#REF!,AA$3,#REF!,AA$1,#REF!,$L182)</f>
        <v>#REF!</v>
      </c>
      <c r="AB182" s="333" t="e">
        <f>SUMIFS(#REF!,#REF!,AB$2,#REF!,AB$3,#REF!,$L182,#REF!,AB$1)
+SUMIFS(#REF!,#REF!,AB$2,#REF!,AB$3,#REF!,$L182,#REF!,AB$1)
+SUMIFS(#REF!,#REF!,"Lấy",#REF!,AB$2,#REF!,AB$3,#REF!,AB$1,#REF!,$L182)</f>
        <v>#REF!</v>
      </c>
      <c r="AC182" s="333" t="e">
        <f>SUMIFS(#REF!,#REF!,AC$2,#REF!,AC$3,#REF!,$L182,#REF!,AC$1)
+SUMIFS(#REF!,#REF!,AC$2,#REF!,AC$3,#REF!,$L182,#REF!,AC$1)
+SUMIFS(#REF!,#REF!,"Lấy",#REF!,AC$2,#REF!,AC$3,#REF!,AC$1,#REF!,$L182)</f>
        <v>#REF!</v>
      </c>
      <c r="AD182" s="334" t="e">
        <f t="shared" si="16"/>
        <v>#REF!</v>
      </c>
      <c r="AF182" s="333" t="e">
        <f>SUMIFS(#REF!,#REF!,AF$2,#REF!,AF$3,#REF!,$L182,#REF!,AF$1)
+SUMIFS(#REF!,#REF!,AF$2,#REF!,AF$3,#REF!,$L182,#REF!,AF$1)
+SUMIFS(#REF!,#REF!,"Lấy",#REF!,AF$2,#REF!,AF$3,#REF!,AF$1,#REF!,$L182)</f>
        <v>#REF!</v>
      </c>
      <c r="AG182" s="333" t="e">
        <f>SUMIFS(#REF!,#REF!,AG$2,#REF!,AG$3,#REF!,$L182,#REF!,AG$1)
+SUMIFS(#REF!,#REF!,AG$2,#REF!,AG$3,#REF!,$L182,#REF!,AG$1)
+SUMIFS(#REF!,#REF!,"Lấy",#REF!,AG$2,#REF!,AG$3,#REF!,AG$1,#REF!,$L182)</f>
        <v>#REF!</v>
      </c>
      <c r="AH182" s="333" t="e">
        <f>SUMIFS(#REF!,#REF!,AH$2,#REF!,AH$3,#REF!,$L182,#REF!,AH$1)
+SUMIFS(#REF!,#REF!,AH$2,#REF!,AH$3,#REF!,$L182,#REF!,AH$1)
+SUMIFS(#REF!,#REF!,"Lấy",#REF!,AH$2,#REF!,AH$3,#REF!,AH$1,#REF!,$L182)</f>
        <v>#REF!</v>
      </c>
      <c r="AI182" s="333" t="e">
        <f>SUMIFS(#REF!,#REF!,AI$2,#REF!,AI$3,#REF!,$L182,#REF!,AI$1)
+SUMIFS(#REF!,#REF!,AI$2,#REF!,AI$3,#REF!,$L182,#REF!,AI$1)
+SUMIFS(#REF!,#REF!,"Lấy",#REF!,AI$2,#REF!,AI$3,#REF!,AI$1,#REF!,$L182)</f>
        <v>#REF!</v>
      </c>
      <c r="AJ182" s="333" t="e">
        <f>SUMIFS(#REF!,#REF!,AJ$2,#REF!,AJ$3,#REF!,$L182,#REF!,AJ$1)
+SUMIFS(#REF!,#REF!,AJ$2,#REF!,AJ$3,#REF!,$L182,#REF!,AJ$1)
+SUMIFS(#REF!,#REF!,"Lấy",#REF!,AJ$2,#REF!,AJ$3,#REF!,AJ$1,#REF!,$L182)</f>
        <v>#REF!</v>
      </c>
      <c r="AK182" s="333" t="e">
        <f>SUMIFS(#REF!,#REF!,AK$2,#REF!,AK$3,#REF!,$L182,#REF!,AK$1)
+SUMIFS(#REF!,#REF!,AK$2,#REF!,AK$3,#REF!,$L182,#REF!,AK$1)
+SUMIFS(#REF!,#REF!,"Lấy",#REF!,AK$2,#REF!,AK$3,#REF!,AK$1,#REF!,$L182)</f>
        <v>#REF!</v>
      </c>
      <c r="AL182" s="333" t="e">
        <f>SUMIFS(#REF!,#REF!,AL$2,#REF!,AL$3,#REF!,$L182,#REF!,AL$1)
+SUMIFS(#REF!,#REF!,AL$2,#REF!,AL$3,#REF!,$L182,#REF!,AL$1)
+SUMIFS(#REF!,#REF!,"Lấy",#REF!,AL$2,#REF!,AL$3,#REF!,AL$1,#REF!,$L182)</f>
        <v>#REF!</v>
      </c>
      <c r="AM182" s="333" t="e">
        <f>SUMIFS(#REF!,#REF!,AM$2,#REF!,AM$3,#REF!,$L182,#REF!,AM$1)
+SUMIFS(#REF!,#REF!,AM$2,#REF!,AM$3,#REF!,$L182,#REF!,AM$1)
+SUMIFS(#REF!,#REF!,"Lấy",#REF!,AM$2,#REF!,AM$3,#REF!,AM$1,#REF!,$L182)</f>
        <v>#REF!</v>
      </c>
      <c r="AN182" s="333" t="e">
        <f>SUMIFS(#REF!,#REF!,AN$2,#REF!,AN$3,#REF!,$L182,#REF!,AN$1)
+SUMIFS(#REF!,#REF!,AN$2,#REF!,AN$3,#REF!,$L182,#REF!,AN$1)
+SUMIFS(#REF!,#REF!,"Lấy",#REF!,AN$2,#REF!,AN$3,#REF!,AN$1,#REF!,$L182)</f>
        <v>#REF!</v>
      </c>
      <c r="AO182" s="333" t="e">
        <f>SUMIFS(#REF!,#REF!,AO$2,#REF!,AO$3,#REF!,$L182,#REF!,AO$1)
+SUMIFS(#REF!,#REF!,AO$2,#REF!,AO$3,#REF!,$L182,#REF!,AO$1)
+SUMIFS(#REF!,#REF!,"Lấy",#REF!,AO$2,#REF!,AO$3,#REF!,AO$1,#REF!,$L182)</f>
        <v>#REF!</v>
      </c>
      <c r="AP182" s="333" t="e">
        <f>SUMIFS(#REF!,#REF!,AP$2,#REF!,AP$3,#REF!,$L182,#REF!,AP$1)
+SUMIFS(#REF!,#REF!,AP$2,#REF!,AP$3,#REF!,$L182,#REF!,AP$1)
+SUMIFS(#REF!,#REF!,"Lấy",#REF!,AP$2,#REF!,AP$3,#REF!,AP$1,#REF!,$L182)</f>
        <v>#REF!</v>
      </c>
      <c r="AQ182" s="333" t="e">
        <f>SUMIFS(#REF!,#REF!,AQ$2,#REF!,AQ$3,#REF!,$L182,#REF!,AQ$1)
+SUMIFS(#REF!,#REF!,AQ$2,#REF!,AQ$3,#REF!,$L182,#REF!,AQ$1)
+SUMIFS(#REF!,#REF!,"Lấy",#REF!,AQ$2,#REF!,AQ$3,#REF!,AQ$1,#REF!,$L182)</f>
        <v>#REF!</v>
      </c>
      <c r="AR182" s="334" t="e">
        <f t="shared" si="17"/>
        <v>#REF!</v>
      </c>
      <c r="AT182" s="333" t="e">
        <f>SUMIFS(#REF!,#REF!,AT$2,#REF!,AT$3,#REF!,$L182,#REF!,AT$1)
+SUMIFS(#REF!,#REF!,AT$2,#REF!,AT$3,#REF!,$L182,#REF!,AT$1)
+SUMIFS(#REF!,#REF!,"Lấy",#REF!,AT$2,#REF!,AT$3,#REF!,AT$1,#REF!,$L182)</f>
        <v>#REF!</v>
      </c>
      <c r="AU182" s="333" t="e">
        <f>SUMIFS(#REF!,#REF!,AU$2,#REF!,AU$3,#REF!,$L182,#REF!,AU$1)
+SUMIFS(#REF!,#REF!,AU$2,#REF!,AU$3,#REF!,$L182,#REF!,AU$1)
+SUMIFS(#REF!,#REF!,"Lấy",#REF!,AU$2,#REF!,AU$3,#REF!,AU$1,#REF!,$L182)</f>
        <v>#REF!</v>
      </c>
      <c r="AV182" s="333" t="e">
        <f>SUMIFS(#REF!,#REF!,AV$2,#REF!,AV$3,#REF!,$L182,#REF!,AV$1)
+SUMIFS(#REF!,#REF!,AV$2,#REF!,AV$3,#REF!,$L182,#REF!,AV$1)
+SUMIFS(#REF!,#REF!,"Lấy",#REF!,AV$2,#REF!,AV$3,#REF!,AV$1,#REF!,$L182)</f>
        <v>#REF!</v>
      </c>
      <c r="AW182" s="333" t="e">
        <f>SUMIFS(#REF!,#REF!,AW$2,#REF!,AW$3,#REF!,$L182,#REF!,AW$1)
+SUMIFS(#REF!,#REF!,AW$2,#REF!,AW$3,#REF!,$L182,#REF!,AW$1)
+SUMIFS(#REF!,#REF!,"Lấy",#REF!,AW$2,#REF!,AW$3,#REF!,AW$1,#REF!,$L182)</f>
        <v>#REF!</v>
      </c>
      <c r="AX182" s="333" t="e">
        <f>SUMIFS(#REF!,#REF!,AX$2,#REF!,AX$3,#REF!,$L182,#REF!,AX$1)
+SUMIFS(#REF!,#REF!,AX$2,#REF!,AX$3,#REF!,$L182,#REF!,AX$1)
+SUMIFS(#REF!,#REF!,"Lấy",#REF!,AX$2,#REF!,AX$3,#REF!,AX$1,#REF!,$L182)</f>
        <v>#REF!</v>
      </c>
      <c r="AY182" s="333" t="e">
        <f>SUMIFS(#REF!,#REF!,AY$2,#REF!,AY$3,#REF!,$L182,#REF!,AY$1)
+SUMIFS(#REF!,#REF!,AY$2,#REF!,AY$3,#REF!,$L182,#REF!,AY$1)
+SUMIFS(#REF!,#REF!,"Lấy",#REF!,AY$2,#REF!,AY$3,#REF!,AY$1,#REF!,$L182)</f>
        <v>#REF!</v>
      </c>
      <c r="AZ182" s="333" t="e">
        <f>SUMIFS(#REF!,#REF!,AZ$2,#REF!,AZ$3,#REF!,$L182,#REF!,AZ$1)
+SUMIFS(#REF!,#REF!,AZ$2,#REF!,AZ$3,#REF!,$L182,#REF!,AZ$1)
+SUMIFS(#REF!,#REF!,"Lấy",#REF!,AZ$2,#REF!,AZ$3,#REF!,AZ$1,#REF!,$L182)</f>
        <v>#REF!</v>
      </c>
      <c r="BA182" s="333" t="e">
        <f>SUMIFS(#REF!,#REF!,BA$2,#REF!,BA$3,#REF!,$L182,#REF!,BA$1)
+SUMIFS(#REF!,#REF!,BA$2,#REF!,BA$3,#REF!,$L182,#REF!,BA$1)
+SUMIFS(#REF!,#REF!,"Lấy",#REF!,BA$2,#REF!,BA$3,#REF!,BA$1,#REF!,$L182)</f>
        <v>#REF!</v>
      </c>
      <c r="BB182" s="333" t="e">
        <f>SUMIFS(#REF!,#REF!,BB$2,#REF!,BB$3,#REF!,$L182,#REF!,BB$1)
+SUMIFS(#REF!,#REF!,BB$2,#REF!,BB$3,#REF!,$L182,#REF!,BB$1)
+SUMIFS(#REF!,#REF!,"Lấy",#REF!,BB$2,#REF!,BB$3,#REF!,BB$1,#REF!,$L182)</f>
        <v>#REF!</v>
      </c>
      <c r="BC182" s="333" t="e">
        <f>SUMIFS(#REF!,#REF!,BC$2,#REF!,BC$3,#REF!,$L182,#REF!,BC$1)
+SUMIFS(#REF!,#REF!,BC$2,#REF!,BC$3,#REF!,$L182,#REF!,BC$1)
+SUMIFS(#REF!,#REF!,"Lấy",#REF!,BC$2,#REF!,BC$3,#REF!,BC$1,#REF!,$L182)</f>
        <v>#REF!</v>
      </c>
      <c r="BD182" s="333" t="e">
        <f>SUMIFS(#REF!,#REF!,BD$2,#REF!,BD$3,#REF!,$L182,#REF!,BD$1)
+SUMIFS(#REF!,#REF!,BD$2,#REF!,BD$3,#REF!,$L182,#REF!,BD$1)
+SUMIFS(#REF!,#REF!,"Lấy",#REF!,BD$2,#REF!,BD$3,#REF!,BD$1,#REF!,$L182)</f>
        <v>#REF!</v>
      </c>
      <c r="BE182" s="333" t="e">
        <f>SUMIFS(#REF!,#REF!,BE$2,#REF!,BE$3,#REF!,$L182,#REF!,BE$1)
+SUMIFS(#REF!,#REF!,BE$2,#REF!,BE$3,#REF!,$L182,#REF!,BE$1)
+SUMIFS(#REF!,#REF!,"Lấy",#REF!,BE$2,#REF!,BE$3,#REF!,BE$1,#REF!,$L182)</f>
        <v>#REF!</v>
      </c>
      <c r="BF182" s="334" t="e">
        <f t="shared" si="18"/>
        <v>#REF!</v>
      </c>
      <c r="BH182" s="333" t="e">
        <f>SUMIFS(#REF!,#REF!,BH$2,#REF!,BH$3,#REF!,$L182,#REF!,BH$1)
+SUMIFS(#REF!,#REF!,BH$2,#REF!,BH$3,#REF!,$L182,#REF!,BH$1)
+SUMIFS(#REF!,#REF!,"Lấy",#REF!,BH$2,#REF!,BH$3,#REF!,BH$1,#REF!,$L182)</f>
        <v>#REF!</v>
      </c>
      <c r="BI182" s="333" t="e">
        <f>SUMIFS(#REF!,#REF!,BI$2,#REF!,BI$3,#REF!,$L182,#REF!,BI$1)
+SUMIFS(#REF!,#REF!,BI$2,#REF!,BI$3,#REF!,$L182,#REF!,BI$1)
+SUMIFS(#REF!,#REF!,"Lấy",#REF!,BI$2,#REF!,BI$3,#REF!,BI$1,#REF!,$L182)</f>
        <v>#REF!</v>
      </c>
      <c r="BJ182" s="333" t="e">
        <f>SUMIFS(#REF!,#REF!,BJ$2,#REF!,BJ$3,#REF!,$L182,#REF!,BJ$1)
+SUMIFS(#REF!,#REF!,BJ$2,#REF!,BJ$3,#REF!,$L182,#REF!,BJ$1)
+SUMIFS(#REF!,#REF!,"Lấy",#REF!,BJ$2,#REF!,BJ$3,#REF!,BJ$1,#REF!,$L182)</f>
        <v>#REF!</v>
      </c>
      <c r="BK182" s="333" t="e">
        <f>SUMIFS(#REF!,#REF!,BK$2,#REF!,BK$3,#REF!,$L182,#REF!,BK$1)
+SUMIFS(#REF!,#REF!,BK$2,#REF!,BK$3,#REF!,$L182,#REF!,BK$1)
+SUMIFS(#REF!,#REF!,"Lấy",#REF!,BK$2,#REF!,BK$3,#REF!,BK$1,#REF!,$L182)</f>
        <v>#REF!</v>
      </c>
      <c r="BL182" s="333" t="e">
        <f>SUMIFS(#REF!,#REF!,BL$2,#REF!,BL$3,#REF!,$L182,#REF!,BL$1)
+SUMIFS(#REF!,#REF!,BL$2,#REF!,BL$3,#REF!,$L182,#REF!,BL$1)
+SUMIFS(#REF!,#REF!,"Lấy",#REF!,BL$2,#REF!,BL$3,#REF!,BL$1,#REF!,$L182)</f>
        <v>#REF!</v>
      </c>
      <c r="BM182" s="333" t="e">
        <f>SUMIFS(#REF!,#REF!,BM$2,#REF!,BM$3,#REF!,$L182,#REF!,BM$1)
+SUMIFS(#REF!,#REF!,BM$2,#REF!,BM$3,#REF!,$L182,#REF!,BM$1)
+SUMIFS(#REF!,#REF!,"Lấy",#REF!,BM$2,#REF!,BM$3,#REF!,BM$1,#REF!,$L182)</f>
        <v>#REF!</v>
      </c>
      <c r="BN182" s="333" t="e">
        <f>SUMIFS(#REF!,#REF!,BN$2,#REF!,BN$3,#REF!,$L182,#REF!,BN$1)
+SUMIFS(#REF!,#REF!,BN$2,#REF!,BN$3,#REF!,$L182,#REF!,BN$1)
+SUMIFS(#REF!,#REF!,"Lấy",#REF!,BN$2,#REF!,BN$3,#REF!,BN$1,#REF!,$L182)</f>
        <v>#REF!</v>
      </c>
      <c r="BO182" s="333" t="e">
        <f>SUMIFS(#REF!,#REF!,BO$2,#REF!,BO$3,#REF!,$L182,#REF!,BO$1)
+SUMIFS(#REF!,#REF!,BO$2,#REF!,BO$3,#REF!,$L182,#REF!,BO$1)
+SUMIFS(#REF!,#REF!,"Lấy",#REF!,BO$2,#REF!,BO$3,#REF!,BO$1,#REF!,$L182)</f>
        <v>#REF!</v>
      </c>
      <c r="BP182" s="333" t="e">
        <f>SUMIFS(#REF!,#REF!,BP$2,#REF!,BP$3,#REF!,$L182,#REF!,BP$1)
+SUMIFS(#REF!,#REF!,BP$2,#REF!,BP$3,#REF!,$L182,#REF!,BP$1)
+SUMIFS(#REF!,#REF!,"Lấy",#REF!,BP$2,#REF!,BP$3,#REF!,BP$1,#REF!,$L182)</f>
        <v>#REF!</v>
      </c>
      <c r="BQ182" s="333" t="e">
        <f>SUMIFS(#REF!,#REF!,BQ$2,#REF!,BQ$3,#REF!,$L182,#REF!,BQ$1)
+SUMIFS(#REF!,#REF!,BQ$2,#REF!,BQ$3,#REF!,$L182,#REF!,BQ$1)
+SUMIFS(#REF!,#REF!,"Lấy",#REF!,BQ$2,#REF!,BQ$3,#REF!,BQ$1,#REF!,$L182)</f>
        <v>#REF!</v>
      </c>
      <c r="BR182" s="333" t="e">
        <f>SUMIFS(#REF!,#REF!,BR$2,#REF!,BR$3,#REF!,$L182,#REF!,BR$1)
+SUMIFS(#REF!,#REF!,BR$2,#REF!,BR$3,#REF!,$L182,#REF!,BR$1)
+SUMIFS(#REF!,#REF!,"Lấy",#REF!,BR$2,#REF!,BR$3,#REF!,BR$1,#REF!,$L182)</f>
        <v>#REF!</v>
      </c>
      <c r="BS182" s="333" t="e">
        <f>SUMIFS(#REF!,#REF!,BS$2,#REF!,BS$3,#REF!,$L182,#REF!,BS$1)
+SUMIFS(#REF!,#REF!,BS$2,#REF!,BS$3,#REF!,$L182,#REF!,BS$1)
+SUMIFS(#REF!,#REF!,"Lấy",#REF!,BS$2,#REF!,BS$3,#REF!,BS$1,#REF!,$L182)</f>
        <v>#REF!</v>
      </c>
      <c r="BT182" s="334" t="e">
        <f t="shared" si="19"/>
        <v>#REF!</v>
      </c>
      <c r="BV182" s="331">
        <v>0</v>
      </c>
      <c r="BW182" s="331">
        <v>0</v>
      </c>
      <c r="BX182" s="331">
        <v>0</v>
      </c>
      <c r="BY182" s="331">
        <v>0</v>
      </c>
      <c r="BZ182" s="331">
        <v>0</v>
      </c>
      <c r="CA182" s="331">
        <v>0</v>
      </c>
      <c r="CB182" s="331">
        <v>0</v>
      </c>
      <c r="CC182" s="331">
        <v>0</v>
      </c>
      <c r="CD182" s="331">
        <v>0</v>
      </c>
      <c r="CE182" s="331">
        <v>0</v>
      </c>
      <c r="CF182" s="331">
        <v>0</v>
      </c>
      <c r="CG182" s="331">
        <v>0</v>
      </c>
      <c r="CH182" s="334">
        <f t="shared" si="20"/>
        <v>0</v>
      </c>
      <c r="CI182" s="377">
        <f t="shared" si="21"/>
        <v>0</v>
      </c>
      <c r="CJ182" s="331">
        <v>0</v>
      </c>
      <c r="CK182" s="331">
        <v>0</v>
      </c>
      <c r="CL182" s="331">
        <v>0</v>
      </c>
      <c r="CM182" s="331">
        <v>0</v>
      </c>
      <c r="CN182" s="331">
        <v>0</v>
      </c>
      <c r="CO182" s="333"/>
      <c r="CP182" s="333"/>
      <c r="CQ182" s="333"/>
      <c r="CR182" s="333"/>
      <c r="CS182" s="333"/>
      <c r="CT182" s="333"/>
      <c r="CU182" s="333"/>
      <c r="CV182" s="334">
        <f t="shared" si="22"/>
        <v>0</v>
      </c>
      <c r="CX182" s="1033"/>
    </row>
    <row r="183" spans="1:102" ht="27.6" x14ac:dyDescent="0.25">
      <c r="B183" s="172">
        <f>IF(C183=0,"",MAX($B$7:B182)+1)</f>
        <v>171</v>
      </c>
      <c r="C183" s="230" t="s">
        <v>949</v>
      </c>
      <c r="D183" s="231"/>
      <c r="E183" s="231" t="s">
        <v>177</v>
      </c>
      <c r="F183" s="230" t="s">
        <v>953</v>
      </c>
      <c r="G183" s="231" t="s">
        <v>805</v>
      </c>
      <c r="H183" s="179"/>
      <c r="I183" s="179">
        <v>72</v>
      </c>
      <c r="J183" s="198" t="s">
        <v>177</v>
      </c>
      <c r="K183" s="222" t="s">
        <v>226</v>
      </c>
      <c r="L183" s="1041" t="s">
        <v>649</v>
      </c>
      <c r="M183" s="1042"/>
      <c r="N183" s="1039"/>
      <c r="O183" s="1039" t="s">
        <v>949</v>
      </c>
      <c r="P183" s="1" t="b">
        <v>0</v>
      </c>
      <c r="R183" s="333" t="e">
        <f>SUMIFS(#REF!,#REF!,R$2,#REF!,R$3,#REF!,$L183,#REF!,R$1)
+SUMIFS(#REF!,#REF!,R$2,#REF!,R$3,#REF!,$L183,#REF!,R$1)
+SUMIFS(#REF!,#REF!,"Lấy",#REF!,R$2,#REF!,R$3,#REF!,R$1,#REF!,$L183)</f>
        <v>#REF!</v>
      </c>
      <c r="S183" s="333" t="e">
        <f>SUMIFS(#REF!,#REF!,S$2,#REF!,S$3,#REF!,$L183,#REF!,S$1)
+SUMIFS(#REF!,#REF!,S$2,#REF!,S$3,#REF!,$L183,#REF!,S$1)
+SUMIFS(#REF!,#REF!,"Lấy",#REF!,S$2,#REF!,S$3,#REF!,S$1,#REF!,$L183)</f>
        <v>#REF!</v>
      </c>
      <c r="T183" s="333" t="e">
        <f>SUMIFS(#REF!,#REF!,T$2,#REF!,T$3,#REF!,$L183,#REF!,T$1)
+SUMIFS(#REF!,#REF!,T$2,#REF!,T$3,#REF!,$L183,#REF!,T$1)
+SUMIFS(#REF!,#REF!,"Lấy",#REF!,T$2,#REF!,T$3,#REF!,T$1,#REF!,$L183)</f>
        <v>#REF!</v>
      </c>
      <c r="U183" s="333" t="e">
        <f>SUMIFS(#REF!,#REF!,U$2,#REF!,U$3,#REF!,$L183,#REF!,U$1)
+SUMIFS(#REF!,#REF!,U$2,#REF!,U$3,#REF!,$L183,#REF!,U$1)
+SUMIFS(#REF!,#REF!,"Lấy",#REF!,U$2,#REF!,U$3,#REF!,U$1,#REF!,$L183)</f>
        <v>#REF!</v>
      </c>
      <c r="V183" s="333" t="e">
        <f>SUMIFS(#REF!,#REF!,V$2,#REF!,V$3,#REF!,$L183,#REF!,V$1)
+SUMIFS(#REF!,#REF!,V$2,#REF!,V$3,#REF!,$L183,#REF!,V$1)
+SUMIFS(#REF!,#REF!,"Lấy",#REF!,V$2,#REF!,V$3,#REF!,V$1,#REF!,$L183)</f>
        <v>#REF!</v>
      </c>
      <c r="W183" s="333" t="e">
        <f>SUMIFS(#REF!,#REF!,W$2,#REF!,W$3,#REF!,$L183,#REF!,W$1)
+SUMIFS(#REF!,#REF!,W$2,#REF!,W$3,#REF!,$L183,#REF!,W$1)
+SUMIFS(#REF!,#REF!,"Lấy",#REF!,W$2,#REF!,W$3,#REF!,W$1,#REF!,$L183)</f>
        <v>#REF!</v>
      </c>
      <c r="X183" s="333" t="e">
        <f>SUMIFS(#REF!,#REF!,X$2,#REF!,X$3,#REF!,$L183,#REF!,X$1)
+SUMIFS(#REF!,#REF!,X$2,#REF!,X$3,#REF!,$L183,#REF!,X$1)
+SUMIFS(#REF!,#REF!,"Lấy",#REF!,X$2,#REF!,X$3,#REF!,X$1,#REF!,$L183)</f>
        <v>#REF!</v>
      </c>
      <c r="Y183" s="333" t="e">
        <f>SUMIFS(#REF!,#REF!,Y$2,#REF!,Y$3,#REF!,$L183,#REF!,Y$1)
+SUMIFS(#REF!,#REF!,Y$2,#REF!,Y$3,#REF!,$L183,#REF!,Y$1)
+SUMIFS(#REF!,#REF!,"Lấy",#REF!,Y$2,#REF!,Y$3,#REF!,Y$1,#REF!,$L183)</f>
        <v>#REF!</v>
      </c>
      <c r="Z183" s="333" t="e">
        <f>SUMIFS(#REF!,#REF!,Z$2,#REF!,Z$3,#REF!,$L183,#REF!,Z$1)
+SUMIFS(#REF!,#REF!,Z$2,#REF!,Z$3,#REF!,$L183,#REF!,Z$1)
+SUMIFS(#REF!,#REF!,"Lấy",#REF!,Z$2,#REF!,Z$3,#REF!,Z$1,#REF!,$L183)</f>
        <v>#REF!</v>
      </c>
      <c r="AA183" s="333" t="e">
        <f>SUMIFS(#REF!,#REF!,AA$2,#REF!,AA$3,#REF!,$L183,#REF!,AA$1)
+SUMIFS(#REF!,#REF!,AA$2,#REF!,AA$3,#REF!,$L183,#REF!,AA$1)
+SUMIFS(#REF!,#REF!,"Lấy",#REF!,AA$2,#REF!,AA$3,#REF!,AA$1,#REF!,$L183)</f>
        <v>#REF!</v>
      </c>
      <c r="AB183" s="333" t="e">
        <f>SUMIFS(#REF!,#REF!,AB$2,#REF!,AB$3,#REF!,$L183,#REF!,AB$1)
+SUMIFS(#REF!,#REF!,AB$2,#REF!,AB$3,#REF!,$L183,#REF!,AB$1)
+SUMIFS(#REF!,#REF!,"Lấy",#REF!,AB$2,#REF!,AB$3,#REF!,AB$1,#REF!,$L183)</f>
        <v>#REF!</v>
      </c>
      <c r="AC183" s="333" t="e">
        <f>SUMIFS(#REF!,#REF!,AC$2,#REF!,AC$3,#REF!,$L183,#REF!,AC$1)
+SUMIFS(#REF!,#REF!,AC$2,#REF!,AC$3,#REF!,$L183,#REF!,AC$1)
+SUMIFS(#REF!,#REF!,"Lấy",#REF!,AC$2,#REF!,AC$3,#REF!,AC$1,#REF!,$L183)</f>
        <v>#REF!</v>
      </c>
      <c r="AD183" s="334" t="e">
        <f t="shared" si="16"/>
        <v>#REF!</v>
      </c>
      <c r="AF183" s="333" t="e">
        <f>SUMIFS(#REF!,#REF!,AF$2,#REF!,AF$3,#REF!,$L183,#REF!,AF$1)
+SUMIFS(#REF!,#REF!,AF$2,#REF!,AF$3,#REF!,$L183,#REF!,AF$1)
+SUMIFS(#REF!,#REF!,"Lấy",#REF!,AF$2,#REF!,AF$3,#REF!,AF$1,#REF!,$L183)</f>
        <v>#REF!</v>
      </c>
      <c r="AG183" s="333" t="e">
        <f>SUMIFS(#REF!,#REF!,AG$2,#REF!,AG$3,#REF!,$L183,#REF!,AG$1)
+SUMIFS(#REF!,#REF!,AG$2,#REF!,AG$3,#REF!,$L183,#REF!,AG$1)
+SUMIFS(#REF!,#REF!,"Lấy",#REF!,AG$2,#REF!,AG$3,#REF!,AG$1,#REF!,$L183)</f>
        <v>#REF!</v>
      </c>
      <c r="AH183" s="333" t="e">
        <f>SUMIFS(#REF!,#REF!,AH$2,#REF!,AH$3,#REF!,$L183,#REF!,AH$1)
+SUMIFS(#REF!,#REF!,AH$2,#REF!,AH$3,#REF!,$L183,#REF!,AH$1)
+SUMIFS(#REF!,#REF!,"Lấy",#REF!,AH$2,#REF!,AH$3,#REF!,AH$1,#REF!,$L183)</f>
        <v>#REF!</v>
      </c>
      <c r="AI183" s="333" t="e">
        <f>SUMIFS(#REF!,#REF!,AI$2,#REF!,AI$3,#REF!,$L183,#REF!,AI$1)
+SUMIFS(#REF!,#REF!,AI$2,#REF!,AI$3,#REF!,$L183,#REF!,AI$1)
+SUMIFS(#REF!,#REF!,"Lấy",#REF!,AI$2,#REF!,AI$3,#REF!,AI$1,#REF!,$L183)</f>
        <v>#REF!</v>
      </c>
      <c r="AJ183" s="333" t="e">
        <f>SUMIFS(#REF!,#REF!,AJ$2,#REF!,AJ$3,#REF!,$L183,#REF!,AJ$1)
+SUMIFS(#REF!,#REF!,AJ$2,#REF!,AJ$3,#REF!,$L183,#REF!,AJ$1)
+SUMIFS(#REF!,#REF!,"Lấy",#REF!,AJ$2,#REF!,AJ$3,#REF!,AJ$1,#REF!,$L183)</f>
        <v>#REF!</v>
      </c>
      <c r="AK183" s="333" t="e">
        <f>SUMIFS(#REF!,#REF!,AK$2,#REF!,AK$3,#REF!,$L183,#REF!,AK$1)
+SUMIFS(#REF!,#REF!,AK$2,#REF!,AK$3,#REF!,$L183,#REF!,AK$1)
+SUMIFS(#REF!,#REF!,"Lấy",#REF!,AK$2,#REF!,AK$3,#REF!,AK$1,#REF!,$L183)</f>
        <v>#REF!</v>
      </c>
      <c r="AL183" s="333" t="e">
        <f>SUMIFS(#REF!,#REF!,AL$2,#REF!,AL$3,#REF!,$L183,#REF!,AL$1)
+SUMIFS(#REF!,#REF!,AL$2,#REF!,AL$3,#REF!,$L183,#REF!,AL$1)
+SUMIFS(#REF!,#REF!,"Lấy",#REF!,AL$2,#REF!,AL$3,#REF!,AL$1,#REF!,$L183)</f>
        <v>#REF!</v>
      </c>
      <c r="AM183" s="333" t="e">
        <f>SUMIFS(#REF!,#REF!,AM$2,#REF!,AM$3,#REF!,$L183,#REF!,AM$1)
+SUMIFS(#REF!,#REF!,AM$2,#REF!,AM$3,#REF!,$L183,#REF!,AM$1)
+SUMIFS(#REF!,#REF!,"Lấy",#REF!,AM$2,#REF!,AM$3,#REF!,AM$1,#REF!,$L183)</f>
        <v>#REF!</v>
      </c>
      <c r="AN183" s="333" t="e">
        <f>SUMIFS(#REF!,#REF!,AN$2,#REF!,AN$3,#REF!,$L183,#REF!,AN$1)
+SUMIFS(#REF!,#REF!,AN$2,#REF!,AN$3,#REF!,$L183,#REF!,AN$1)
+SUMIFS(#REF!,#REF!,"Lấy",#REF!,AN$2,#REF!,AN$3,#REF!,AN$1,#REF!,$L183)</f>
        <v>#REF!</v>
      </c>
      <c r="AO183" s="333" t="e">
        <f>SUMIFS(#REF!,#REF!,AO$2,#REF!,AO$3,#REF!,$L183,#REF!,AO$1)
+SUMIFS(#REF!,#REF!,AO$2,#REF!,AO$3,#REF!,$L183,#REF!,AO$1)
+SUMIFS(#REF!,#REF!,"Lấy",#REF!,AO$2,#REF!,AO$3,#REF!,AO$1,#REF!,$L183)</f>
        <v>#REF!</v>
      </c>
      <c r="AP183" s="333" t="e">
        <f>SUMIFS(#REF!,#REF!,AP$2,#REF!,AP$3,#REF!,$L183,#REF!,AP$1)
+SUMIFS(#REF!,#REF!,AP$2,#REF!,AP$3,#REF!,$L183,#REF!,AP$1)
+SUMIFS(#REF!,#REF!,"Lấy",#REF!,AP$2,#REF!,AP$3,#REF!,AP$1,#REF!,$L183)</f>
        <v>#REF!</v>
      </c>
      <c r="AQ183" s="333" t="e">
        <f>SUMIFS(#REF!,#REF!,AQ$2,#REF!,AQ$3,#REF!,$L183,#REF!,AQ$1)
+SUMIFS(#REF!,#REF!,AQ$2,#REF!,AQ$3,#REF!,$L183,#REF!,AQ$1)
+SUMIFS(#REF!,#REF!,"Lấy",#REF!,AQ$2,#REF!,AQ$3,#REF!,AQ$1,#REF!,$L183)</f>
        <v>#REF!</v>
      </c>
      <c r="AR183" s="334" t="e">
        <f t="shared" si="17"/>
        <v>#REF!</v>
      </c>
      <c r="AT183" s="333" t="e">
        <f>SUMIFS(#REF!,#REF!,AT$2,#REF!,AT$3,#REF!,$L183,#REF!,AT$1)
+SUMIFS(#REF!,#REF!,AT$2,#REF!,AT$3,#REF!,$L183,#REF!,AT$1)
+SUMIFS(#REF!,#REF!,"Lấy",#REF!,AT$2,#REF!,AT$3,#REF!,AT$1,#REF!,$L183)</f>
        <v>#REF!</v>
      </c>
      <c r="AU183" s="333" t="e">
        <f>SUMIFS(#REF!,#REF!,AU$2,#REF!,AU$3,#REF!,$L183,#REF!,AU$1)
+SUMIFS(#REF!,#REF!,AU$2,#REF!,AU$3,#REF!,$L183,#REF!,AU$1)
+SUMIFS(#REF!,#REF!,"Lấy",#REF!,AU$2,#REF!,AU$3,#REF!,AU$1,#REF!,$L183)</f>
        <v>#REF!</v>
      </c>
      <c r="AV183" s="333" t="e">
        <f>SUMIFS(#REF!,#REF!,AV$2,#REF!,AV$3,#REF!,$L183,#REF!,AV$1)
+SUMIFS(#REF!,#REF!,AV$2,#REF!,AV$3,#REF!,$L183,#REF!,AV$1)
+SUMIFS(#REF!,#REF!,"Lấy",#REF!,AV$2,#REF!,AV$3,#REF!,AV$1,#REF!,$L183)</f>
        <v>#REF!</v>
      </c>
      <c r="AW183" s="333" t="e">
        <f>SUMIFS(#REF!,#REF!,AW$2,#REF!,AW$3,#REF!,$L183,#REF!,AW$1)
+SUMIFS(#REF!,#REF!,AW$2,#REF!,AW$3,#REF!,$L183,#REF!,AW$1)
+SUMIFS(#REF!,#REF!,"Lấy",#REF!,AW$2,#REF!,AW$3,#REF!,AW$1,#REF!,$L183)</f>
        <v>#REF!</v>
      </c>
      <c r="AX183" s="333" t="e">
        <f>SUMIFS(#REF!,#REF!,AX$2,#REF!,AX$3,#REF!,$L183,#REF!,AX$1)
+SUMIFS(#REF!,#REF!,AX$2,#REF!,AX$3,#REF!,$L183,#REF!,AX$1)
+SUMIFS(#REF!,#REF!,"Lấy",#REF!,AX$2,#REF!,AX$3,#REF!,AX$1,#REF!,$L183)</f>
        <v>#REF!</v>
      </c>
      <c r="AY183" s="333" t="e">
        <f>SUMIFS(#REF!,#REF!,AY$2,#REF!,AY$3,#REF!,$L183,#REF!,AY$1)
+SUMIFS(#REF!,#REF!,AY$2,#REF!,AY$3,#REF!,$L183,#REF!,AY$1)
+SUMIFS(#REF!,#REF!,"Lấy",#REF!,AY$2,#REF!,AY$3,#REF!,AY$1,#REF!,$L183)</f>
        <v>#REF!</v>
      </c>
      <c r="AZ183" s="333" t="e">
        <f>SUMIFS(#REF!,#REF!,AZ$2,#REF!,AZ$3,#REF!,$L183,#REF!,AZ$1)
+SUMIFS(#REF!,#REF!,AZ$2,#REF!,AZ$3,#REF!,$L183,#REF!,AZ$1)
+SUMIFS(#REF!,#REF!,"Lấy",#REF!,AZ$2,#REF!,AZ$3,#REF!,AZ$1,#REF!,$L183)</f>
        <v>#REF!</v>
      </c>
      <c r="BA183" s="333" t="e">
        <f>SUMIFS(#REF!,#REF!,BA$2,#REF!,BA$3,#REF!,$L183,#REF!,BA$1)
+SUMIFS(#REF!,#REF!,BA$2,#REF!,BA$3,#REF!,$L183,#REF!,BA$1)
+SUMIFS(#REF!,#REF!,"Lấy",#REF!,BA$2,#REF!,BA$3,#REF!,BA$1,#REF!,$L183)</f>
        <v>#REF!</v>
      </c>
      <c r="BB183" s="333" t="e">
        <f>SUMIFS(#REF!,#REF!,BB$2,#REF!,BB$3,#REF!,$L183,#REF!,BB$1)
+SUMIFS(#REF!,#REF!,BB$2,#REF!,BB$3,#REF!,$L183,#REF!,BB$1)
+SUMIFS(#REF!,#REF!,"Lấy",#REF!,BB$2,#REF!,BB$3,#REF!,BB$1,#REF!,$L183)</f>
        <v>#REF!</v>
      </c>
      <c r="BC183" s="333" t="e">
        <f>SUMIFS(#REF!,#REF!,BC$2,#REF!,BC$3,#REF!,$L183,#REF!,BC$1)
+SUMIFS(#REF!,#REF!,BC$2,#REF!,BC$3,#REF!,$L183,#REF!,BC$1)
+SUMIFS(#REF!,#REF!,"Lấy",#REF!,BC$2,#REF!,BC$3,#REF!,BC$1,#REF!,$L183)</f>
        <v>#REF!</v>
      </c>
      <c r="BD183" s="333" t="e">
        <f>SUMIFS(#REF!,#REF!,BD$2,#REF!,BD$3,#REF!,$L183,#REF!,BD$1)
+SUMIFS(#REF!,#REF!,BD$2,#REF!,BD$3,#REF!,$L183,#REF!,BD$1)
+SUMIFS(#REF!,#REF!,"Lấy",#REF!,BD$2,#REF!,BD$3,#REF!,BD$1,#REF!,$L183)</f>
        <v>#REF!</v>
      </c>
      <c r="BE183" s="333" t="e">
        <f>SUMIFS(#REF!,#REF!,BE$2,#REF!,BE$3,#REF!,$L183,#REF!,BE$1)
+SUMIFS(#REF!,#REF!,BE$2,#REF!,BE$3,#REF!,$L183,#REF!,BE$1)
+SUMIFS(#REF!,#REF!,"Lấy",#REF!,BE$2,#REF!,BE$3,#REF!,BE$1,#REF!,$L183)</f>
        <v>#REF!</v>
      </c>
      <c r="BF183" s="334" t="e">
        <f t="shared" si="18"/>
        <v>#REF!</v>
      </c>
      <c r="BH183" s="333" t="e">
        <f>SUMIFS(#REF!,#REF!,BH$2,#REF!,BH$3,#REF!,$L183,#REF!,BH$1)
+SUMIFS(#REF!,#REF!,BH$2,#REF!,BH$3,#REF!,$L183,#REF!,BH$1)
+SUMIFS(#REF!,#REF!,"Lấy",#REF!,BH$2,#REF!,BH$3,#REF!,BH$1,#REF!,$L183)</f>
        <v>#REF!</v>
      </c>
      <c r="BI183" s="333" t="e">
        <f>SUMIFS(#REF!,#REF!,BI$2,#REF!,BI$3,#REF!,$L183,#REF!,BI$1)
+SUMIFS(#REF!,#REF!,BI$2,#REF!,BI$3,#REF!,$L183,#REF!,BI$1)
+SUMIFS(#REF!,#REF!,"Lấy",#REF!,BI$2,#REF!,BI$3,#REF!,BI$1,#REF!,$L183)</f>
        <v>#REF!</v>
      </c>
      <c r="BJ183" s="333" t="e">
        <f>SUMIFS(#REF!,#REF!,BJ$2,#REF!,BJ$3,#REF!,$L183,#REF!,BJ$1)
+SUMIFS(#REF!,#REF!,BJ$2,#REF!,BJ$3,#REF!,$L183,#REF!,BJ$1)
+SUMIFS(#REF!,#REF!,"Lấy",#REF!,BJ$2,#REF!,BJ$3,#REF!,BJ$1,#REF!,$L183)</f>
        <v>#REF!</v>
      </c>
      <c r="BK183" s="333" t="e">
        <f>SUMIFS(#REF!,#REF!,BK$2,#REF!,BK$3,#REF!,$L183,#REF!,BK$1)
+SUMIFS(#REF!,#REF!,BK$2,#REF!,BK$3,#REF!,$L183,#REF!,BK$1)
+SUMIFS(#REF!,#REF!,"Lấy",#REF!,BK$2,#REF!,BK$3,#REF!,BK$1,#REF!,$L183)</f>
        <v>#REF!</v>
      </c>
      <c r="BL183" s="333" t="e">
        <f>SUMIFS(#REF!,#REF!,BL$2,#REF!,BL$3,#REF!,$L183,#REF!,BL$1)
+SUMIFS(#REF!,#REF!,BL$2,#REF!,BL$3,#REF!,$L183,#REF!,BL$1)
+SUMIFS(#REF!,#REF!,"Lấy",#REF!,BL$2,#REF!,BL$3,#REF!,BL$1,#REF!,$L183)</f>
        <v>#REF!</v>
      </c>
      <c r="BM183" s="333" t="e">
        <f>SUMIFS(#REF!,#REF!,BM$2,#REF!,BM$3,#REF!,$L183,#REF!,BM$1)
+SUMIFS(#REF!,#REF!,BM$2,#REF!,BM$3,#REF!,$L183,#REF!,BM$1)
+SUMIFS(#REF!,#REF!,"Lấy",#REF!,BM$2,#REF!,BM$3,#REF!,BM$1,#REF!,$L183)</f>
        <v>#REF!</v>
      </c>
      <c r="BN183" s="333" t="e">
        <f>SUMIFS(#REF!,#REF!,BN$2,#REF!,BN$3,#REF!,$L183,#REF!,BN$1)
+SUMIFS(#REF!,#REF!,BN$2,#REF!,BN$3,#REF!,$L183,#REF!,BN$1)
+SUMIFS(#REF!,#REF!,"Lấy",#REF!,BN$2,#REF!,BN$3,#REF!,BN$1,#REF!,$L183)</f>
        <v>#REF!</v>
      </c>
      <c r="BO183" s="333" t="e">
        <f>SUMIFS(#REF!,#REF!,BO$2,#REF!,BO$3,#REF!,$L183,#REF!,BO$1)
+SUMIFS(#REF!,#REF!,BO$2,#REF!,BO$3,#REF!,$L183,#REF!,BO$1)
+SUMIFS(#REF!,#REF!,"Lấy",#REF!,BO$2,#REF!,BO$3,#REF!,BO$1,#REF!,$L183)</f>
        <v>#REF!</v>
      </c>
      <c r="BP183" s="333" t="e">
        <f>SUMIFS(#REF!,#REF!,BP$2,#REF!,BP$3,#REF!,$L183,#REF!,BP$1)
+SUMIFS(#REF!,#REF!,BP$2,#REF!,BP$3,#REF!,$L183,#REF!,BP$1)
+SUMIFS(#REF!,#REF!,"Lấy",#REF!,BP$2,#REF!,BP$3,#REF!,BP$1,#REF!,$L183)</f>
        <v>#REF!</v>
      </c>
      <c r="BQ183" s="333" t="e">
        <f>SUMIFS(#REF!,#REF!,BQ$2,#REF!,BQ$3,#REF!,$L183,#REF!,BQ$1)
+SUMIFS(#REF!,#REF!,BQ$2,#REF!,BQ$3,#REF!,$L183,#REF!,BQ$1)
+SUMIFS(#REF!,#REF!,"Lấy",#REF!,BQ$2,#REF!,BQ$3,#REF!,BQ$1,#REF!,$L183)</f>
        <v>#REF!</v>
      </c>
      <c r="BR183" s="333" t="e">
        <f>SUMIFS(#REF!,#REF!,BR$2,#REF!,BR$3,#REF!,$L183,#REF!,BR$1)
+SUMIFS(#REF!,#REF!,BR$2,#REF!,BR$3,#REF!,$L183,#REF!,BR$1)
+SUMIFS(#REF!,#REF!,"Lấy",#REF!,BR$2,#REF!,BR$3,#REF!,BR$1,#REF!,$L183)</f>
        <v>#REF!</v>
      </c>
      <c r="BS183" s="333" t="e">
        <f>SUMIFS(#REF!,#REF!,BS$2,#REF!,BS$3,#REF!,$L183,#REF!,BS$1)
+SUMIFS(#REF!,#REF!,BS$2,#REF!,BS$3,#REF!,$L183,#REF!,BS$1)
+SUMIFS(#REF!,#REF!,"Lấy",#REF!,BS$2,#REF!,BS$3,#REF!,BS$1,#REF!,$L183)</f>
        <v>#REF!</v>
      </c>
      <c r="BT183" s="334" t="e">
        <f t="shared" si="19"/>
        <v>#REF!</v>
      </c>
      <c r="BV183" s="331">
        <v>0</v>
      </c>
      <c r="BW183" s="331">
        <v>0</v>
      </c>
      <c r="BX183" s="331">
        <v>0</v>
      </c>
      <c r="BY183" s="331">
        <v>0</v>
      </c>
      <c r="BZ183" s="331">
        <v>0</v>
      </c>
      <c r="CA183" s="331">
        <v>0</v>
      </c>
      <c r="CB183" s="331">
        <v>0</v>
      </c>
      <c r="CC183" s="331">
        <v>0</v>
      </c>
      <c r="CD183" s="331">
        <v>0</v>
      </c>
      <c r="CE183" s="331">
        <v>0</v>
      </c>
      <c r="CF183" s="331">
        <v>0</v>
      </c>
      <c r="CG183" s="331">
        <v>0</v>
      </c>
      <c r="CH183" s="334">
        <f t="shared" si="20"/>
        <v>0</v>
      </c>
      <c r="CI183" s="377">
        <f t="shared" si="21"/>
        <v>0</v>
      </c>
      <c r="CJ183" s="331">
        <v>0</v>
      </c>
      <c r="CK183" s="331">
        <v>0</v>
      </c>
      <c r="CL183" s="331">
        <v>0</v>
      </c>
      <c r="CM183" s="331">
        <v>0</v>
      </c>
      <c r="CN183" s="331">
        <v>0</v>
      </c>
      <c r="CO183" s="333"/>
      <c r="CP183" s="333"/>
      <c r="CQ183" s="333"/>
      <c r="CR183" s="333"/>
      <c r="CS183" s="333"/>
      <c r="CT183" s="333"/>
      <c r="CU183" s="333"/>
      <c r="CV183" s="334">
        <f t="shared" si="22"/>
        <v>0</v>
      </c>
      <c r="CX183" s="1033"/>
    </row>
    <row r="184" spans="1:102" ht="27.6" x14ac:dyDescent="0.25">
      <c r="B184" s="172">
        <f>IF(C184=0,"",MAX($B$7:B183)+1)</f>
        <v>172</v>
      </c>
      <c r="C184" s="21">
        <v>6417004105</v>
      </c>
      <c r="D184" s="9" t="str">
        <f>_xlfn.XLOOKUP(C184,'COA_DTGroup_Update 20260428'!$C$410:$C$854,'COA_DTGroup_Update 20260428'!$A$410:$A$854,"")</f>
        <v>Chi phí Quảng cáo trên phương tiện đại chúng</v>
      </c>
      <c r="E184" s="9" t="s">
        <v>162</v>
      </c>
      <c r="F184" s="21" t="s">
        <v>954</v>
      </c>
      <c r="G184" s="171" t="s">
        <v>955</v>
      </c>
      <c r="H184" s="179">
        <f>VLOOKUP(C184,'COA_DTGroup_Update 20260428'!C:D,2,0)</f>
        <v>641</v>
      </c>
      <c r="I184" s="179">
        <v>73</v>
      </c>
      <c r="J184" s="198" t="s">
        <v>162</v>
      </c>
      <c r="K184" s="222" t="s">
        <v>226</v>
      </c>
      <c r="L184" s="1041" t="s">
        <v>655</v>
      </c>
      <c r="M184" s="1042" t="s">
        <v>2258</v>
      </c>
      <c r="N184" s="1039"/>
      <c r="O184" s="1039" t="s">
        <v>655</v>
      </c>
      <c r="P184" s="1" t="b">
        <v>1</v>
      </c>
      <c r="R184" s="333" t="e">
        <f>SUMIFS(#REF!,#REF!,R$2,#REF!,R$3,#REF!,$L184,#REF!,R$1)
+SUMIFS(#REF!,#REF!,R$2,#REF!,R$3,#REF!,$L184,#REF!,R$1)
+SUMIFS(#REF!,#REF!,"Lấy",#REF!,R$2,#REF!,R$3,#REF!,R$1,#REF!,$L184)</f>
        <v>#REF!</v>
      </c>
      <c r="S184" s="333" t="e">
        <f>SUMIFS(#REF!,#REF!,S$2,#REF!,S$3,#REF!,$L184,#REF!,S$1)
+SUMIFS(#REF!,#REF!,S$2,#REF!,S$3,#REF!,$L184,#REF!,S$1)
+SUMIFS(#REF!,#REF!,"Lấy",#REF!,S$2,#REF!,S$3,#REF!,S$1,#REF!,$L184)</f>
        <v>#REF!</v>
      </c>
      <c r="T184" s="333" t="e">
        <f>SUMIFS(#REF!,#REF!,T$2,#REF!,T$3,#REF!,$L184,#REF!,T$1)
+SUMIFS(#REF!,#REF!,T$2,#REF!,T$3,#REF!,$L184,#REF!,T$1)
+SUMIFS(#REF!,#REF!,"Lấy",#REF!,T$2,#REF!,T$3,#REF!,T$1,#REF!,$L184)</f>
        <v>#REF!</v>
      </c>
      <c r="U184" s="333" t="e">
        <f>SUMIFS(#REF!,#REF!,U$2,#REF!,U$3,#REF!,$L184,#REF!,U$1)
+SUMIFS(#REF!,#REF!,U$2,#REF!,U$3,#REF!,$L184,#REF!,U$1)
+SUMIFS(#REF!,#REF!,"Lấy",#REF!,U$2,#REF!,U$3,#REF!,U$1,#REF!,$L184)</f>
        <v>#REF!</v>
      </c>
      <c r="V184" s="333" t="e">
        <f>SUMIFS(#REF!,#REF!,V$2,#REF!,V$3,#REF!,$L184,#REF!,V$1)
+SUMIFS(#REF!,#REF!,V$2,#REF!,V$3,#REF!,$L184,#REF!,V$1)
+SUMIFS(#REF!,#REF!,"Lấy",#REF!,V$2,#REF!,V$3,#REF!,V$1,#REF!,$L184)</f>
        <v>#REF!</v>
      </c>
      <c r="W184" s="333" t="e">
        <f>SUMIFS(#REF!,#REF!,W$2,#REF!,W$3,#REF!,$L184,#REF!,W$1)
+SUMIFS(#REF!,#REF!,W$2,#REF!,W$3,#REF!,$L184,#REF!,W$1)
+SUMIFS(#REF!,#REF!,"Lấy",#REF!,W$2,#REF!,W$3,#REF!,W$1,#REF!,$L184)</f>
        <v>#REF!</v>
      </c>
      <c r="X184" s="333" t="e">
        <f>SUMIFS(#REF!,#REF!,X$2,#REF!,X$3,#REF!,$L184,#REF!,X$1)
+SUMIFS(#REF!,#REF!,X$2,#REF!,X$3,#REF!,$L184,#REF!,X$1)
+SUMIFS(#REF!,#REF!,"Lấy",#REF!,X$2,#REF!,X$3,#REF!,X$1,#REF!,$L184)</f>
        <v>#REF!</v>
      </c>
      <c r="Y184" s="333" t="e">
        <f>SUMIFS(#REF!,#REF!,Y$2,#REF!,Y$3,#REF!,$L184,#REF!,Y$1)
+SUMIFS(#REF!,#REF!,Y$2,#REF!,Y$3,#REF!,$L184,#REF!,Y$1)
+SUMIFS(#REF!,#REF!,"Lấy",#REF!,Y$2,#REF!,Y$3,#REF!,Y$1,#REF!,$L184)</f>
        <v>#REF!</v>
      </c>
      <c r="Z184" s="333" t="e">
        <f>SUMIFS(#REF!,#REF!,Z$2,#REF!,Z$3,#REF!,$L184,#REF!,Z$1)
+SUMIFS(#REF!,#REF!,Z$2,#REF!,Z$3,#REF!,$L184,#REF!,Z$1)
+SUMIFS(#REF!,#REF!,"Lấy",#REF!,Z$2,#REF!,Z$3,#REF!,Z$1,#REF!,$L184)</f>
        <v>#REF!</v>
      </c>
      <c r="AA184" s="333" t="e">
        <f>SUMIFS(#REF!,#REF!,AA$2,#REF!,AA$3,#REF!,$L184,#REF!,AA$1)
+SUMIFS(#REF!,#REF!,AA$2,#REF!,AA$3,#REF!,$L184,#REF!,AA$1)
+SUMIFS(#REF!,#REF!,"Lấy",#REF!,AA$2,#REF!,AA$3,#REF!,AA$1,#REF!,$L184)</f>
        <v>#REF!</v>
      </c>
      <c r="AB184" s="333" t="e">
        <f>SUMIFS(#REF!,#REF!,AB$2,#REF!,AB$3,#REF!,$L184,#REF!,AB$1)
+SUMIFS(#REF!,#REF!,AB$2,#REF!,AB$3,#REF!,$L184,#REF!,AB$1)
+SUMIFS(#REF!,#REF!,"Lấy",#REF!,AB$2,#REF!,AB$3,#REF!,AB$1,#REF!,$L184)</f>
        <v>#REF!</v>
      </c>
      <c r="AC184" s="333" t="e">
        <f>SUMIFS(#REF!,#REF!,AC$2,#REF!,AC$3,#REF!,$L184,#REF!,AC$1)
+SUMIFS(#REF!,#REF!,AC$2,#REF!,AC$3,#REF!,$L184,#REF!,AC$1)
+SUMIFS(#REF!,#REF!,"Lấy",#REF!,AC$2,#REF!,AC$3,#REF!,AC$1,#REF!,$L184)</f>
        <v>#REF!</v>
      </c>
      <c r="AD184" s="334" t="e">
        <f t="shared" si="16"/>
        <v>#REF!</v>
      </c>
      <c r="AF184" s="333" t="e">
        <f>SUMIFS(#REF!,#REF!,AF$2,#REF!,AF$3,#REF!,$L184,#REF!,AF$1)
+SUMIFS(#REF!,#REF!,AF$2,#REF!,AF$3,#REF!,$L184,#REF!,AF$1)
+SUMIFS(#REF!,#REF!,"Lấy",#REF!,AF$2,#REF!,AF$3,#REF!,AF$1,#REF!,$L184)</f>
        <v>#REF!</v>
      </c>
      <c r="AG184" s="333" t="e">
        <f>SUMIFS(#REF!,#REF!,AG$2,#REF!,AG$3,#REF!,$L184,#REF!,AG$1)
+SUMIFS(#REF!,#REF!,AG$2,#REF!,AG$3,#REF!,$L184,#REF!,AG$1)
+SUMIFS(#REF!,#REF!,"Lấy",#REF!,AG$2,#REF!,AG$3,#REF!,AG$1,#REF!,$L184)</f>
        <v>#REF!</v>
      </c>
      <c r="AH184" s="333" t="e">
        <f>SUMIFS(#REF!,#REF!,AH$2,#REF!,AH$3,#REF!,$L184,#REF!,AH$1)
+SUMIFS(#REF!,#REF!,AH$2,#REF!,AH$3,#REF!,$L184,#REF!,AH$1)
+SUMIFS(#REF!,#REF!,"Lấy",#REF!,AH$2,#REF!,AH$3,#REF!,AH$1,#REF!,$L184)</f>
        <v>#REF!</v>
      </c>
      <c r="AI184" s="333" t="e">
        <f>SUMIFS(#REF!,#REF!,AI$2,#REF!,AI$3,#REF!,$L184,#REF!,AI$1)
+SUMIFS(#REF!,#REF!,AI$2,#REF!,AI$3,#REF!,$L184,#REF!,AI$1)
+SUMIFS(#REF!,#REF!,"Lấy",#REF!,AI$2,#REF!,AI$3,#REF!,AI$1,#REF!,$L184)</f>
        <v>#REF!</v>
      </c>
      <c r="AJ184" s="333" t="e">
        <f>SUMIFS(#REF!,#REF!,AJ$2,#REF!,AJ$3,#REF!,$L184,#REF!,AJ$1)
+SUMIFS(#REF!,#REF!,AJ$2,#REF!,AJ$3,#REF!,$L184,#REF!,AJ$1)
+SUMIFS(#REF!,#REF!,"Lấy",#REF!,AJ$2,#REF!,AJ$3,#REF!,AJ$1,#REF!,$L184)</f>
        <v>#REF!</v>
      </c>
      <c r="AK184" s="333" t="e">
        <f>SUMIFS(#REF!,#REF!,AK$2,#REF!,AK$3,#REF!,$L184,#REF!,AK$1)
+SUMIFS(#REF!,#REF!,AK$2,#REF!,AK$3,#REF!,$L184,#REF!,AK$1)
+SUMIFS(#REF!,#REF!,"Lấy",#REF!,AK$2,#REF!,AK$3,#REF!,AK$1,#REF!,$L184)</f>
        <v>#REF!</v>
      </c>
      <c r="AL184" s="333" t="e">
        <f>SUMIFS(#REF!,#REF!,AL$2,#REF!,AL$3,#REF!,$L184,#REF!,AL$1)
+SUMIFS(#REF!,#REF!,AL$2,#REF!,AL$3,#REF!,$L184,#REF!,AL$1)
+SUMIFS(#REF!,#REF!,"Lấy",#REF!,AL$2,#REF!,AL$3,#REF!,AL$1,#REF!,$L184)</f>
        <v>#REF!</v>
      </c>
      <c r="AM184" s="333" t="e">
        <f>SUMIFS(#REF!,#REF!,AM$2,#REF!,AM$3,#REF!,$L184,#REF!,AM$1)
+SUMIFS(#REF!,#REF!,AM$2,#REF!,AM$3,#REF!,$L184,#REF!,AM$1)
+SUMIFS(#REF!,#REF!,"Lấy",#REF!,AM$2,#REF!,AM$3,#REF!,AM$1,#REF!,$L184)</f>
        <v>#REF!</v>
      </c>
      <c r="AN184" s="333" t="e">
        <f>SUMIFS(#REF!,#REF!,AN$2,#REF!,AN$3,#REF!,$L184,#REF!,AN$1)
+SUMIFS(#REF!,#REF!,AN$2,#REF!,AN$3,#REF!,$L184,#REF!,AN$1)
+SUMIFS(#REF!,#REF!,"Lấy",#REF!,AN$2,#REF!,AN$3,#REF!,AN$1,#REF!,$L184)</f>
        <v>#REF!</v>
      </c>
      <c r="AO184" s="333" t="e">
        <f>SUMIFS(#REF!,#REF!,AO$2,#REF!,AO$3,#REF!,$L184,#REF!,AO$1)
+SUMIFS(#REF!,#REF!,AO$2,#REF!,AO$3,#REF!,$L184,#REF!,AO$1)
+SUMIFS(#REF!,#REF!,"Lấy",#REF!,AO$2,#REF!,AO$3,#REF!,AO$1,#REF!,$L184)</f>
        <v>#REF!</v>
      </c>
      <c r="AP184" s="333" t="e">
        <f>SUMIFS(#REF!,#REF!,AP$2,#REF!,AP$3,#REF!,$L184,#REF!,AP$1)
+SUMIFS(#REF!,#REF!,AP$2,#REF!,AP$3,#REF!,$L184,#REF!,AP$1)
+SUMIFS(#REF!,#REF!,"Lấy",#REF!,AP$2,#REF!,AP$3,#REF!,AP$1,#REF!,$L184)</f>
        <v>#REF!</v>
      </c>
      <c r="AQ184" s="333" t="e">
        <f>SUMIFS(#REF!,#REF!,AQ$2,#REF!,AQ$3,#REF!,$L184,#REF!,AQ$1)
+SUMIFS(#REF!,#REF!,AQ$2,#REF!,AQ$3,#REF!,$L184,#REF!,AQ$1)
+SUMIFS(#REF!,#REF!,"Lấy",#REF!,AQ$2,#REF!,AQ$3,#REF!,AQ$1,#REF!,$L184)</f>
        <v>#REF!</v>
      </c>
      <c r="AR184" s="334" t="e">
        <f t="shared" si="17"/>
        <v>#REF!</v>
      </c>
      <c r="AT184" s="333" t="e">
        <f>SUMIFS(#REF!,#REF!,AT$2,#REF!,AT$3,#REF!,$L184,#REF!,AT$1)
+SUMIFS(#REF!,#REF!,AT$2,#REF!,AT$3,#REF!,$L184,#REF!,AT$1)
+SUMIFS(#REF!,#REF!,"Lấy",#REF!,AT$2,#REF!,AT$3,#REF!,AT$1,#REF!,$L184)</f>
        <v>#REF!</v>
      </c>
      <c r="AU184" s="333" t="e">
        <f>SUMIFS(#REF!,#REF!,AU$2,#REF!,AU$3,#REF!,$L184,#REF!,AU$1)
+SUMIFS(#REF!,#REF!,AU$2,#REF!,AU$3,#REF!,$L184,#REF!,AU$1)
+SUMIFS(#REF!,#REF!,"Lấy",#REF!,AU$2,#REF!,AU$3,#REF!,AU$1,#REF!,$L184)</f>
        <v>#REF!</v>
      </c>
      <c r="AV184" s="333" t="e">
        <f>SUMIFS(#REF!,#REF!,AV$2,#REF!,AV$3,#REF!,$L184,#REF!,AV$1)
+SUMIFS(#REF!,#REF!,AV$2,#REF!,AV$3,#REF!,$L184,#REF!,AV$1)
+SUMIFS(#REF!,#REF!,"Lấy",#REF!,AV$2,#REF!,AV$3,#REF!,AV$1,#REF!,$L184)</f>
        <v>#REF!</v>
      </c>
      <c r="AW184" s="333" t="e">
        <f>SUMIFS(#REF!,#REF!,AW$2,#REF!,AW$3,#REF!,$L184,#REF!,AW$1)
+SUMIFS(#REF!,#REF!,AW$2,#REF!,AW$3,#REF!,$L184,#REF!,AW$1)
+SUMIFS(#REF!,#REF!,"Lấy",#REF!,AW$2,#REF!,AW$3,#REF!,AW$1,#REF!,$L184)</f>
        <v>#REF!</v>
      </c>
      <c r="AX184" s="333" t="e">
        <f>SUMIFS(#REF!,#REF!,AX$2,#REF!,AX$3,#REF!,$L184,#REF!,AX$1)
+SUMIFS(#REF!,#REF!,AX$2,#REF!,AX$3,#REF!,$L184,#REF!,AX$1)
+SUMIFS(#REF!,#REF!,"Lấy",#REF!,AX$2,#REF!,AX$3,#REF!,AX$1,#REF!,$L184)</f>
        <v>#REF!</v>
      </c>
      <c r="AY184" s="333" t="e">
        <f>SUMIFS(#REF!,#REF!,AY$2,#REF!,AY$3,#REF!,$L184,#REF!,AY$1)
+SUMIFS(#REF!,#REF!,AY$2,#REF!,AY$3,#REF!,$L184,#REF!,AY$1)
+SUMIFS(#REF!,#REF!,"Lấy",#REF!,AY$2,#REF!,AY$3,#REF!,AY$1,#REF!,$L184)</f>
        <v>#REF!</v>
      </c>
      <c r="AZ184" s="333" t="e">
        <f>SUMIFS(#REF!,#REF!,AZ$2,#REF!,AZ$3,#REF!,$L184,#REF!,AZ$1)
+SUMIFS(#REF!,#REF!,AZ$2,#REF!,AZ$3,#REF!,$L184,#REF!,AZ$1)
+SUMIFS(#REF!,#REF!,"Lấy",#REF!,AZ$2,#REF!,AZ$3,#REF!,AZ$1,#REF!,$L184)</f>
        <v>#REF!</v>
      </c>
      <c r="BA184" s="333" t="e">
        <f>SUMIFS(#REF!,#REF!,BA$2,#REF!,BA$3,#REF!,$L184,#REF!,BA$1)
+SUMIFS(#REF!,#REF!,BA$2,#REF!,BA$3,#REF!,$L184,#REF!,BA$1)
+SUMIFS(#REF!,#REF!,"Lấy",#REF!,BA$2,#REF!,BA$3,#REF!,BA$1,#REF!,$L184)</f>
        <v>#REF!</v>
      </c>
      <c r="BB184" s="333" t="e">
        <f>SUMIFS(#REF!,#REF!,BB$2,#REF!,BB$3,#REF!,$L184,#REF!,BB$1)
+SUMIFS(#REF!,#REF!,BB$2,#REF!,BB$3,#REF!,$L184,#REF!,BB$1)
+SUMIFS(#REF!,#REF!,"Lấy",#REF!,BB$2,#REF!,BB$3,#REF!,BB$1,#REF!,$L184)</f>
        <v>#REF!</v>
      </c>
      <c r="BC184" s="333" t="e">
        <f>SUMIFS(#REF!,#REF!,BC$2,#REF!,BC$3,#REF!,$L184,#REF!,BC$1)
+SUMIFS(#REF!,#REF!,BC$2,#REF!,BC$3,#REF!,$L184,#REF!,BC$1)
+SUMIFS(#REF!,#REF!,"Lấy",#REF!,BC$2,#REF!,BC$3,#REF!,BC$1,#REF!,$L184)</f>
        <v>#REF!</v>
      </c>
      <c r="BD184" s="333" t="e">
        <f>SUMIFS(#REF!,#REF!,BD$2,#REF!,BD$3,#REF!,$L184,#REF!,BD$1)
+SUMIFS(#REF!,#REF!,BD$2,#REF!,BD$3,#REF!,$L184,#REF!,BD$1)
+SUMIFS(#REF!,#REF!,"Lấy",#REF!,BD$2,#REF!,BD$3,#REF!,BD$1,#REF!,$L184)</f>
        <v>#REF!</v>
      </c>
      <c r="BE184" s="333" t="e">
        <f>SUMIFS(#REF!,#REF!,BE$2,#REF!,BE$3,#REF!,$L184,#REF!,BE$1)
+SUMIFS(#REF!,#REF!,BE$2,#REF!,BE$3,#REF!,$L184,#REF!,BE$1)
+SUMIFS(#REF!,#REF!,"Lấy",#REF!,BE$2,#REF!,BE$3,#REF!,BE$1,#REF!,$L184)</f>
        <v>#REF!</v>
      </c>
      <c r="BF184" s="334" t="e">
        <f t="shared" si="18"/>
        <v>#REF!</v>
      </c>
      <c r="BH184" s="333" t="e">
        <f>SUMIFS(#REF!,#REF!,BH$2,#REF!,BH$3,#REF!,$L184,#REF!,BH$1)
+SUMIFS(#REF!,#REF!,BH$2,#REF!,BH$3,#REF!,$L184,#REF!,BH$1)
+SUMIFS(#REF!,#REF!,"Lấy",#REF!,BH$2,#REF!,BH$3,#REF!,BH$1,#REF!,$L184)</f>
        <v>#REF!</v>
      </c>
      <c r="BI184" s="333" t="e">
        <f>SUMIFS(#REF!,#REF!,BI$2,#REF!,BI$3,#REF!,$L184,#REF!,BI$1)
+SUMIFS(#REF!,#REF!,BI$2,#REF!,BI$3,#REF!,$L184,#REF!,BI$1)
+SUMIFS(#REF!,#REF!,"Lấy",#REF!,BI$2,#REF!,BI$3,#REF!,BI$1,#REF!,$L184)</f>
        <v>#REF!</v>
      </c>
      <c r="BJ184" s="333" t="e">
        <f>SUMIFS(#REF!,#REF!,BJ$2,#REF!,BJ$3,#REF!,$L184,#REF!,BJ$1)
+SUMIFS(#REF!,#REF!,BJ$2,#REF!,BJ$3,#REF!,$L184,#REF!,BJ$1)
+SUMIFS(#REF!,#REF!,"Lấy",#REF!,BJ$2,#REF!,BJ$3,#REF!,BJ$1,#REF!,$L184)</f>
        <v>#REF!</v>
      </c>
      <c r="BK184" s="333" t="e">
        <f>SUMIFS(#REF!,#REF!,BK$2,#REF!,BK$3,#REF!,$L184,#REF!,BK$1)
+SUMIFS(#REF!,#REF!,BK$2,#REF!,BK$3,#REF!,$L184,#REF!,BK$1)
+SUMIFS(#REF!,#REF!,"Lấy",#REF!,BK$2,#REF!,BK$3,#REF!,BK$1,#REF!,$L184)</f>
        <v>#REF!</v>
      </c>
      <c r="BL184" s="333" t="e">
        <f>SUMIFS(#REF!,#REF!,BL$2,#REF!,BL$3,#REF!,$L184,#REF!,BL$1)
+SUMIFS(#REF!,#REF!,BL$2,#REF!,BL$3,#REF!,$L184,#REF!,BL$1)
+SUMIFS(#REF!,#REF!,"Lấy",#REF!,BL$2,#REF!,BL$3,#REF!,BL$1,#REF!,$L184)</f>
        <v>#REF!</v>
      </c>
      <c r="BM184" s="333" t="e">
        <f>SUMIFS(#REF!,#REF!,BM$2,#REF!,BM$3,#REF!,$L184,#REF!,BM$1)
+SUMIFS(#REF!,#REF!,BM$2,#REF!,BM$3,#REF!,$L184,#REF!,BM$1)
+SUMIFS(#REF!,#REF!,"Lấy",#REF!,BM$2,#REF!,BM$3,#REF!,BM$1,#REF!,$L184)</f>
        <v>#REF!</v>
      </c>
      <c r="BN184" s="333" t="e">
        <f>SUMIFS(#REF!,#REF!,BN$2,#REF!,BN$3,#REF!,$L184,#REF!,BN$1)
+SUMIFS(#REF!,#REF!,BN$2,#REF!,BN$3,#REF!,$L184,#REF!,BN$1)
+SUMIFS(#REF!,#REF!,"Lấy",#REF!,BN$2,#REF!,BN$3,#REF!,BN$1,#REF!,$L184)</f>
        <v>#REF!</v>
      </c>
      <c r="BO184" s="333" t="e">
        <f>SUMIFS(#REF!,#REF!,BO$2,#REF!,BO$3,#REF!,$L184,#REF!,BO$1)
+SUMIFS(#REF!,#REF!,BO$2,#REF!,BO$3,#REF!,$L184,#REF!,BO$1)
+SUMIFS(#REF!,#REF!,"Lấy",#REF!,BO$2,#REF!,BO$3,#REF!,BO$1,#REF!,$L184)</f>
        <v>#REF!</v>
      </c>
      <c r="BP184" s="333" t="e">
        <f>SUMIFS(#REF!,#REF!,BP$2,#REF!,BP$3,#REF!,$L184,#REF!,BP$1)
+SUMIFS(#REF!,#REF!,BP$2,#REF!,BP$3,#REF!,$L184,#REF!,BP$1)
+SUMIFS(#REF!,#REF!,"Lấy",#REF!,BP$2,#REF!,BP$3,#REF!,BP$1,#REF!,$L184)</f>
        <v>#REF!</v>
      </c>
      <c r="BQ184" s="333" t="e">
        <f>SUMIFS(#REF!,#REF!,BQ$2,#REF!,BQ$3,#REF!,$L184,#REF!,BQ$1)
+SUMIFS(#REF!,#REF!,BQ$2,#REF!,BQ$3,#REF!,$L184,#REF!,BQ$1)
+SUMIFS(#REF!,#REF!,"Lấy",#REF!,BQ$2,#REF!,BQ$3,#REF!,BQ$1,#REF!,$L184)</f>
        <v>#REF!</v>
      </c>
      <c r="BR184" s="333" t="e">
        <f>SUMIFS(#REF!,#REF!,BR$2,#REF!,BR$3,#REF!,$L184,#REF!,BR$1)
+SUMIFS(#REF!,#REF!,BR$2,#REF!,BR$3,#REF!,$L184,#REF!,BR$1)
+SUMIFS(#REF!,#REF!,"Lấy",#REF!,BR$2,#REF!,BR$3,#REF!,BR$1,#REF!,$L184)</f>
        <v>#REF!</v>
      </c>
      <c r="BS184" s="333" t="e">
        <f>SUMIFS(#REF!,#REF!,BS$2,#REF!,BS$3,#REF!,$L184,#REF!,BS$1)
+SUMIFS(#REF!,#REF!,BS$2,#REF!,BS$3,#REF!,$L184,#REF!,BS$1)
+SUMIFS(#REF!,#REF!,"Lấy",#REF!,BS$2,#REF!,BS$3,#REF!,BS$1,#REF!,$L184)</f>
        <v>#REF!</v>
      </c>
      <c r="BT184" s="334" t="e">
        <f t="shared" si="19"/>
        <v>#REF!</v>
      </c>
      <c r="BV184" s="331">
        <v>0</v>
      </c>
      <c r="BW184" s="331">
        <v>0</v>
      </c>
      <c r="BX184" s="331">
        <v>0</v>
      </c>
      <c r="BY184" s="331">
        <v>0</v>
      </c>
      <c r="BZ184" s="331">
        <v>0</v>
      </c>
      <c r="CA184" s="331">
        <v>0</v>
      </c>
      <c r="CB184" s="331">
        <v>0</v>
      </c>
      <c r="CC184" s="331">
        <v>0</v>
      </c>
      <c r="CD184" s="331">
        <v>0</v>
      </c>
      <c r="CE184" s="331">
        <v>0</v>
      </c>
      <c r="CF184" s="331">
        <v>0</v>
      </c>
      <c r="CG184" s="331">
        <v>0</v>
      </c>
      <c r="CH184" s="334">
        <f t="shared" si="20"/>
        <v>0</v>
      </c>
      <c r="CI184" s="377">
        <f t="shared" si="21"/>
        <v>0</v>
      </c>
      <c r="CJ184" s="331">
        <v>0</v>
      </c>
      <c r="CK184" s="331">
        <v>0</v>
      </c>
      <c r="CL184" s="331">
        <v>0</v>
      </c>
      <c r="CM184" s="331">
        <v>0</v>
      </c>
      <c r="CN184" s="331">
        <v>0</v>
      </c>
      <c r="CO184" s="333"/>
      <c r="CP184" s="333"/>
      <c r="CQ184" s="333"/>
      <c r="CR184" s="333"/>
      <c r="CS184" s="333"/>
      <c r="CT184" s="333"/>
      <c r="CU184" s="333"/>
      <c r="CV184" s="334">
        <f t="shared" si="22"/>
        <v>0</v>
      </c>
      <c r="CX184" s="1033"/>
    </row>
    <row r="185" spans="1:102" ht="27.6" x14ac:dyDescent="0.25">
      <c r="B185" s="172">
        <f>IF(C185=0,"",MAX($B$7:B184)+1)</f>
        <v>173</v>
      </c>
      <c r="C185" s="21">
        <v>6427004105</v>
      </c>
      <c r="D185" s="9" t="str">
        <f>_xlfn.XLOOKUP(C185,'COA_DTGroup_Update 20260428'!$C$410:$C$854,'COA_DTGroup_Update 20260428'!$A$410:$A$854,"")</f>
        <v>Chi phí Quảng cáo trên phương tiện đại chúng</v>
      </c>
      <c r="E185" s="9" t="s">
        <v>162</v>
      </c>
      <c r="F185" s="21" t="s">
        <v>954</v>
      </c>
      <c r="G185" s="171" t="s">
        <v>955</v>
      </c>
      <c r="H185" s="179">
        <f>VLOOKUP(C185,'COA_DTGroup_Update 20260428'!C:D,2,0)</f>
        <v>642</v>
      </c>
      <c r="I185" s="179">
        <v>73</v>
      </c>
      <c r="J185" s="198" t="s">
        <v>162</v>
      </c>
      <c r="K185" s="222" t="s">
        <v>226</v>
      </c>
      <c r="L185" s="1041" t="s">
        <v>529</v>
      </c>
      <c r="M185" s="1042" t="s">
        <v>2258</v>
      </c>
      <c r="N185" s="1039"/>
      <c r="O185" s="1039" t="s">
        <v>529</v>
      </c>
      <c r="P185" s="1" t="b">
        <v>1</v>
      </c>
      <c r="R185" s="333" t="e">
        <f>SUMIFS(#REF!,#REF!,R$2,#REF!,R$3,#REF!,$L185,#REF!,R$1)
+SUMIFS(#REF!,#REF!,R$2,#REF!,R$3,#REF!,$L185,#REF!,R$1)
+SUMIFS(#REF!,#REF!,"Lấy",#REF!,R$2,#REF!,R$3,#REF!,R$1,#REF!,$L185)</f>
        <v>#REF!</v>
      </c>
      <c r="S185" s="333" t="e">
        <f>SUMIFS(#REF!,#REF!,S$2,#REF!,S$3,#REF!,$L185,#REF!,S$1)
+SUMIFS(#REF!,#REF!,S$2,#REF!,S$3,#REF!,$L185,#REF!,S$1)
+SUMIFS(#REF!,#REF!,"Lấy",#REF!,S$2,#REF!,S$3,#REF!,S$1,#REF!,$L185)</f>
        <v>#REF!</v>
      </c>
      <c r="T185" s="333" t="e">
        <f>SUMIFS(#REF!,#REF!,T$2,#REF!,T$3,#REF!,$L185,#REF!,T$1)
+SUMIFS(#REF!,#REF!,T$2,#REF!,T$3,#REF!,$L185,#REF!,T$1)
+SUMIFS(#REF!,#REF!,"Lấy",#REF!,T$2,#REF!,T$3,#REF!,T$1,#REF!,$L185)</f>
        <v>#REF!</v>
      </c>
      <c r="U185" s="333" t="e">
        <f>SUMIFS(#REF!,#REF!,U$2,#REF!,U$3,#REF!,$L185,#REF!,U$1)
+SUMIFS(#REF!,#REF!,U$2,#REF!,U$3,#REF!,$L185,#REF!,U$1)
+SUMIFS(#REF!,#REF!,"Lấy",#REF!,U$2,#REF!,U$3,#REF!,U$1,#REF!,$L185)</f>
        <v>#REF!</v>
      </c>
      <c r="V185" s="333" t="e">
        <f>SUMIFS(#REF!,#REF!,V$2,#REF!,V$3,#REF!,$L185,#REF!,V$1)
+SUMIFS(#REF!,#REF!,V$2,#REF!,V$3,#REF!,$L185,#REF!,V$1)
+SUMIFS(#REF!,#REF!,"Lấy",#REF!,V$2,#REF!,V$3,#REF!,V$1,#REF!,$L185)</f>
        <v>#REF!</v>
      </c>
      <c r="W185" s="333" t="e">
        <f>SUMIFS(#REF!,#REF!,W$2,#REF!,W$3,#REF!,$L185,#REF!,W$1)
+SUMIFS(#REF!,#REF!,W$2,#REF!,W$3,#REF!,$L185,#REF!,W$1)
+SUMIFS(#REF!,#REF!,"Lấy",#REF!,W$2,#REF!,W$3,#REF!,W$1,#REF!,$L185)</f>
        <v>#REF!</v>
      </c>
      <c r="X185" s="333" t="e">
        <f>SUMIFS(#REF!,#REF!,X$2,#REF!,X$3,#REF!,$L185,#REF!,X$1)
+SUMIFS(#REF!,#REF!,X$2,#REF!,X$3,#REF!,$L185,#REF!,X$1)
+SUMIFS(#REF!,#REF!,"Lấy",#REF!,X$2,#REF!,X$3,#REF!,X$1,#REF!,$L185)</f>
        <v>#REF!</v>
      </c>
      <c r="Y185" s="333" t="e">
        <f>SUMIFS(#REF!,#REF!,Y$2,#REF!,Y$3,#REF!,$L185,#REF!,Y$1)
+SUMIFS(#REF!,#REF!,Y$2,#REF!,Y$3,#REF!,$L185,#REF!,Y$1)
+SUMIFS(#REF!,#REF!,"Lấy",#REF!,Y$2,#REF!,Y$3,#REF!,Y$1,#REF!,$L185)</f>
        <v>#REF!</v>
      </c>
      <c r="Z185" s="333" t="e">
        <f>SUMIFS(#REF!,#REF!,Z$2,#REF!,Z$3,#REF!,$L185,#REF!,Z$1)
+SUMIFS(#REF!,#REF!,Z$2,#REF!,Z$3,#REF!,$L185,#REF!,Z$1)
+SUMIFS(#REF!,#REF!,"Lấy",#REF!,Z$2,#REF!,Z$3,#REF!,Z$1,#REF!,$L185)</f>
        <v>#REF!</v>
      </c>
      <c r="AA185" s="333" t="e">
        <f>SUMIFS(#REF!,#REF!,AA$2,#REF!,AA$3,#REF!,$L185,#REF!,AA$1)
+SUMIFS(#REF!,#REF!,AA$2,#REF!,AA$3,#REF!,$L185,#REF!,AA$1)
+SUMIFS(#REF!,#REF!,"Lấy",#REF!,AA$2,#REF!,AA$3,#REF!,AA$1,#REF!,$L185)</f>
        <v>#REF!</v>
      </c>
      <c r="AB185" s="333" t="e">
        <f>SUMIFS(#REF!,#REF!,AB$2,#REF!,AB$3,#REF!,$L185,#REF!,AB$1)
+SUMIFS(#REF!,#REF!,AB$2,#REF!,AB$3,#REF!,$L185,#REF!,AB$1)
+SUMIFS(#REF!,#REF!,"Lấy",#REF!,AB$2,#REF!,AB$3,#REF!,AB$1,#REF!,$L185)</f>
        <v>#REF!</v>
      </c>
      <c r="AC185" s="333" t="e">
        <f>SUMIFS(#REF!,#REF!,AC$2,#REF!,AC$3,#REF!,$L185,#REF!,AC$1)
+SUMIFS(#REF!,#REF!,AC$2,#REF!,AC$3,#REF!,$L185,#REF!,AC$1)
+SUMIFS(#REF!,#REF!,"Lấy",#REF!,AC$2,#REF!,AC$3,#REF!,AC$1,#REF!,$L185)</f>
        <v>#REF!</v>
      </c>
      <c r="AD185" s="334" t="e">
        <f t="shared" si="16"/>
        <v>#REF!</v>
      </c>
      <c r="AF185" s="333" t="e">
        <f>SUMIFS(#REF!,#REF!,AF$2,#REF!,AF$3,#REF!,$L185,#REF!,AF$1)
+SUMIFS(#REF!,#REF!,AF$2,#REF!,AF$3,#REF!,$L185,#REF!,AF$1)
+SUMIFS(#REF!,#REF!,"Lấy",#REF!,AF$2,#REF!,AF$3,#REF!,AF$1,#REF!,$L185)</f>
        <v>#REF!</v>
      </c>
      <c r="AG185" s="333" t="e">
        <f>SUMIFS(#REF!,#REF!,AG$2,#REF!,AG$3,#REF!,$L185,#REF!,AG$1)
+SUMIFS(#REF!,#REF!,AG$2,#REF!,AG$3,#REF!,$L185,#REF!,AG$1)
+SUMIFS(#REF!,#REF!,"Lấy",#REF!,AG$2,#REF!,AG$3,#REF!,AG$1,#REF!,$L185)</f>
        <v>#REF!</v>
      </c>
      <c r="AH185" s="333" t="e">
        <f>SUMIFS(#REF!,#REF!,AH$2,#REF!,AH$3,#REF!,$L185,#REF!,AH$1)
+SUMIFS(#REF!,#REF!,AH$2,#REF!,AH$3,#REF!,$L185,#REF!,AH$1)
+SUMIFS(#REF!,#REF!,"Lấy",#REF!,AH$2,#REF!,AH$3,#REF!,AH$1,#REF!,$L185)</f>
        <v>#REF!</v>
      </c>
      <c r="AI185" s="333" t="e">
        <f>SUMIFS(#REF!,#REF!,AI$2,#REF!,AI$3,#REF!,$L185,#REF!,AI$1)
+SUMIFS(#REF!,#REF!,AI$2,#REF!,AI$3,#REF!,$L185,#REF!,AI$1)
+SUMIFS(#REF!,#REF!,"Lấy",#REF!,AI$2,#REF!,AI$3,#REF!,AI$1,#REF!,$L185)</f>
        <v>#REF!</v>
      </c>
      <c r="AJ185" s="333" t="e">
        <f>SUMIFS(#REF!,#REF!,AJ$2,#REF!,AJ$3,#REF!,$L185,#REF!,AJ$1)
+SUMIFS(#REF!,#REF!,AJ$2,#REF!,AJ$3,#REF!,$L185,#REF!,AJ$1)
+SUMIFS(#REF!,#REF!,"Lấy",#REF!,AJ$2,#REF!,AJ$3,#REF!,AJ$1,#REF!,$L185)</f>
        <v>#REF!</v>
      </c>
      <c r="AK185" s="333" t="e">
        <f>SUMIFS(#REF!,#REF!,AK$2,#REF!,AK$3,#REF!,$L185,#REF!,AK$1)
+SUMIFS(#REF!,#REF!,AK$2,#REF!,AK$3,#REF!,$L185,#REF!,AK$1)
+SUMIFS(#REF!,#REF!,"Lấy",#REF!,AK$2,#REF!,AK$3,#REF!,AK$1,#REF!,$L185)</f>
        <v>#REF!</v>
      </c>
      <c r="AL185" s="333" t="e">
        <f>SUMIFS(#REF!,#REF!,AL$2,#REF!,AL$3,#REF!,$L185,#REF!,AL$1)
+SUMIFS(#REF!,#REF!,AL$2,#REF!,AL$3,#REF!,$L185,#REF!,AL$1)
+SUMIFS(#REF!,#REF!,"Lấy",#REF!,AL$2,#REF!,AL$3,#REF!,AL$1,#REF!,$L185)</f>
        <v>#REF!</v>
      </c>
      <c r="AM185" s="333" t="e">
        <f>SUMIFS(#REF!,#REF!,AM$2,#REF!,AM$3,#REF!,$L185,#REF!,AM$1)
+SUMIFS(#REF!,#REF!,AM$2,#REF!,AM$3,#REF!,$L185,#REF!,AM$1)
+SUMIFS(#REF!,#REF!,"Lấy",#REF!,AM$2,#REF!,AM$3,#REF!,AM$1,#REF!,$L185)</f>
        <v>#REF!</v>
      </c>
      <c r="AN185" s="333" t="e">
        <f>SUMIFS(#REF!,#REF!,AN$2,#REF!,AN$3,#REF!,$L185,#REF!,AN$1)
+SUMIFS(#REF!,#REF!,AN$2,#REF!,AN$3,#REF!,$L185,#REF!,AN$1)
+SUMIFS(#REF!,#REF!,"Lấy",#REF!,AN$2,#REF!,AN$3,#REF!,AN$1,#REF!,$L185)</f>
        <v>#REF!</v>
      </c>
      <c r="AO185" s="333" t="e">
        <f>SUMIFS(#REF!,#REF!,AO$2,#REF!,AO$3,#REF!,$L185,#REF!,AO$1)
+SUMIFS(#REF!,#REF!,AO$2,#REF!,AO$3,#REF!,$L185,#REF!,AO$1)
+SUMIFS(#REF!,#REF!,"Lấy",#REF!,AO$2,#REF!,AO$3,#REF!,AO$1,#REF!,$L185)</f>
        <v>#REF!</v>
      </c>
      <c r="AP185" s="333" t="e">
        <f>SUMIFS(#REF!,#REF!,AP$2,#REF!,AP$3,#REF!,$L185,#REF!,AP$1)
+SUMIFS(#REF!,#REF!,AP$2,#REF!,AP$3,#REF!,$L185,#REF!,AP$1)
+SUMIFS(#REF!,#REF!,"Lấy",#REF!,AP$2,#REF!,AP$3,#REF!,AP$1,#REF!,$L185)</f>
        <v>#REF!</v>
      </c>
      <c r="AQ185" s="333" t="e">
        <f>SUMIFS(#REF!,#REF!,AQ$2,#REF!,AQ$3,#REF!,$L185,#REF!,AQ$1)
+SUMIFS(#REF!,#REF!,AQ$2,#REF!,AQ$3,#REF!,$L185,#REF!,AQ$1)
+SUMIFS(#REF!,#REF!,"Lấy",#REF!,AQ$2,#REF!,AQ$3,#REF!,AQ$1,#REF!,$L185)</f>
        <v>#REF!</v>
      </c>
      <c r="AR185" s="334" t="e">
        <f t="shared" si="17"/>
        <v>#REF!</v>
      </c>
      <c r="AT185" s="333" t="e">
        <f>SUMIFS(#REF!,#REF!,AT$2,#REF!,AT$3,#REF!,$L185,#REF!,AT$1)
+SUMIFS(#REF!,#REF!,AT$2,#REF!,AT$3,#REF!,$L185,#REF!,AT$1)
+SUMIFS(#REF!,#REF!,"Lấy",#REF!,AT$2,#REF!,AT$3,#REF!,AT$1,#REF!,$L185)</f>
        <v>#REF!</v>
      </c>
      <c r="AU185" s="333" t="e">
        <f>SUMIFS(#REF!,#REF!,AU$2,#REF!,AU$3,#REF!,$L185,#REF!,AU$1)
+SUMIFS(#REF!,#REF!,AU$2,#REF!,AU$3,#REF!,$L185,#REF!,AU$1)
+SUMIFS(#REF!,#REF!,"Lấy",#REF!,AU$2,#REF!,AU$3,#REF!,AU$1,#REF!,$L185)</f>
        <v>#REF!</v>
      </c>
      <c r="AV185" s="333" t="e">
        <f>SUMIFS(#REF!,#REF!,AV$2,#REF!,AV$3,#REF!,$L185,#REF!,AV$1)
+SUMIFS(#REF!,#REF!,AV$2,#REF!,AV$3,#REF!,$L185,#REF!,AV$1)
+SUMIFS(#REF!,#REF!,"Lấy",#REF!,AV$2,#REF!,AV$3,#REF!,AV$1,#REF!,$L185)</f>
        <v>#REF!</v>
      </c>
      <c r="AW185" s="333" t="e">
        <f>SUMIFS(#REF!,#REF!,AW$2,#REF!,AW$3,#REF!,$L185,#REF!,AW$1)
+SUMIFS(#REF!,#REF!,AW$2,#REF!,AW$3,#REF!,$L185,#REF!,AW$1)
+SUMIFS(#REF!,#REF!,"Lấy",#REF!,AW$2,#REF!,AW$3,#REF!,AW$1,#REF!,$L185)</f>
        <v>#REF!</v>
      </c>
      <c r="AX185" s="333" t="e">
        <f>SUMIFS(#REF!,#REF!,AX$2,#REF!,AX$3,#REF!,$L185,#REF!,AX$1)
+SUMIFS(#REF!,#REF!,AX$2,#REF!,AX$3,#REF!,$L185,#REF!,AX$1)
+SUMIFS(#REF!,#REF!,"Lấy",#REF!,AX$2,#REF!,AX$3,#REF!,AX$1,#REF!,$L185)</f>
        <v>#REF!</v>
      </c>
      <c r="AY185" s="333" t="e">
        <f>SUMIFS(#REF!,#REF!,AY$2,#REF!,AY$3,#REF!,$L185,#REF!,AY$1)
+SUMIFS(#REF!,#REF!,AY$2,#REF!,AY$3,#REF!,$L185,#REF!,AY$1)
+SUMIFS(#REF!,#REF!,"Lấy",#REF!,AY$2,#REF!,AY$3,#REF!,AY$1,#REF!,$L185)</f>
        <v>#REF!</v>
      </c>
      <c r="AZ185" s="333" t="e">
        <f>SUMIFS(#REF!,#REF!,AZ$2,#REF!,AZ$3,#REF!,$L185,#REF!,AZ$1)
+SUMIFS(#REF!,#REF!,AZ$2,#REF!,AZ$3,#REF!,$L185,#REF!,AZ$1)
+SUMIFS(#REF!,#REF!,"Lấy",#REF!,AZ$2,#REF!,AZ$3,#REF!,AZ$1,#REF!,$L185)</f>
        <v>#REF!</v>
      </c>
      <c r="BA185" s="333" t="e">
        <f>SUMIFS(#REF!,#REF!,BA$2,#REF!,BA$3,#REF!,$L185,#REF!,BA$1)
+SUMIFS(#REF!,#REF!,BA$2,#REF!,BA$3,#REF!,$L185,#REF!,BA$1)
+SUMIFS(#REF!,#REF!,"Lấy",#REF!,BA$2,#REF!,BA$3,#REF!,BA$1,#REF!,$L185)</f>
        <v>#REF!</v>
      </c>
      <c r="BB185" s="333" t="e">
        <f>SUMIFS(#REF!,#REF!,BB$2,#REF!,BB$3,#REF!,$L185,#REF!,BB$1)
+SUMIFS(#REF!,#REF!,BB$2,#REF!,BB$3,#REF!,$L185,#REF!,BB$1)
+SUMIFS(#REF!,#REF!,"Lấy",#REF!,BB$2,#REF!,BB$3,#REF!,BB$1,#REF!,$L185)</f>
        <v>#REF!</v>
      </c>
      <c r="BC185" s="333" t="e">
        <f>SUMIFS(#REF!,#REF!,BC$2,#REF!,BC$3,#REF!,$L185,#REF!,BC$1)
+SUMIFS(#REF!,#REF!,BC$2,#REF!,BC$3,#REF!,$L185,#REF!,BC$1)
+SUMIFS(#REF!,#REF!,"Lấy",#REF!,BC$2,#REF!,BC$3,#REF!,BC$1,#REF!,$L185)</f>
        <v>#REF!</v>
      </c>
      <c r="BD185" s="333" t="e">
        <f>SUMIFS(#REF!,#REF!,BD$2,#REF!,BD$3,#REF!,$L185,#REF!,BD$1)
+SUMIFS(#REF!,#REF!,BD$2,#REF!,BD$3,#REF!,$L185,#REF!,BD$1)
+SUMIFS(#REF!,#REF!,"Lấy",#REF!,BD$2,#REF!,BD$3,#REF!,BD$1,#REF!,$L185)</f>
        <v>#REF!</v>
      </c>
      <c r="BE185" s="333" t="e">
        <f>SUMIFS(#REF!,#REF!,BE$2,#REF!,BE$3,#REF!,$L185,#REF!,BE$1)
+SUMIFS(#REF!,#REF!,BE$2,#REF!,BE$3,#REF!,$L185,#REF!,BE$1)
+SUMIFS(#REF!,#REF!,"Lấy",#REF!,BE$2,#REF!,BE$3,#REF!,BE$1,#REF!,$L185)</f>
        <v>#REF!</v>
      </c>
      <c r="BF185" s="334" t="e">
        <f t="shared" si="18"/>
        <v>#REF!</v>
      </c>
      <c r="BH185" s="333" t="e">
        <f>SUMIFS(#REF!,#REF!,BH$2,#REF!,BH$3,#REF!,$L185,#REF!,BH$1)
+SUMIFS(#REF!,#REF!,BH$2,#REF!,BH$3,#REF!,$L185,#REF!,BH$1)
+SUMIFS(#REF!,#REF!,"Lấy",#REF!,BH$2,#REF!,BH$3,#REF!,BH$1,#REF!,$L185)</f>
        <v>#REF!</v>
      </c>
      <c r="BI185" s="333" t="e">
        <f>SUMIFS(#REF!,#REF!,BI$2,#REF!,BI$3,#REF!,$L185,#REF!,BI$1)
+SUMIFS(#REF!,#REF!,BI$2,#REF!,BI$3,#REF!,$L185,#REF!,BI$1)
+SUMIFS(#REF!,#REF!,"Lấy",#REF!,BI$2,#REF!,BI$3,#REF!,BI$1,#REF!,$L185)</f>
        <v>#REF!</v>
      </c>
      <c r="BJ185" s="333" t="e">
        <f>SUMIFS(#REF!,#REF!,BJ$2,#REF!,BJ$3,#REF!,$L185,#REF!,BJ$1)
+SUMIFS(#REF!,#REF!,BJ$2,#REF!,BJ$3,#REF!,$L185,#REF!,BJ$1)
+SUMIFS(#REF!,#REF!,"Lấy",#REF!,BJ$2,#REF!,BJ$3,#REF!,BJ$1,#REF!,$L185)</f>
        <v>#REF!</v>
      </c>
      <c r="BK185" s="333" t="e">
        <f>SUMIFS(#REF!,#REF!,BK$2,#REF!,BK$3,#REF!,$L185,#REF!,BK$1)
+SUMIFS(#REF!,#REF!,BK$2,#REF!,BK$3,#REF!,$L185,#REF!,BK$1)
+SUMIFS(#REF!,#REF!,"Lấy",#REF!,BK$2,#REF!,BK$3,#REF!,BK$1,#REF!,$L185)</f>
        <v>#REF!</v>
      </c>
      <c r="BL185" s="333" t="e">
        <f>SUMIFS(#REF!,#REF!,BL$2,#REF!,BL$3,#REF!,$L185,#REF!,BL$1)
+SUMIFS(#REF!,#REF!,BL$2,#REF!,BL$3,#REF!,$L185,#REF!,BL$1)
+SUMIFS(#REF!,#REF!,"Lấy",#REF!,BL$2,#REF!,BL$3,#REF!,BL$1,#REF!,$L185)</f>
        <v>#REF!</v>
      </c>
      <c r="BM185" s="333" t="e">
        <f>SUMIFS(#REF!,#REF!,BM$2,#REF!,BM$3,#REF!,$L185,#REF!,BM$1)
+SUMIFS(#REF!,#REF!,BM$2,#REF!,BM$3,#REF!,$L185,#REF!,BM$1)
+SUMIFS(#REF!,#REF!,"Lấy",#REF!,BM$2,#REF!,BM$3,#REF!,BM$1,#REF!,$L185)</f>
        <v>#REF!</v>
      </c>
      <c r="BN185" s="333" t="e">
        <f>SUMIFS(#REF!,#REF!,BN$2,#REF!,BN$3,#REF!,$L185,#REF!,BN$1)
+SUMIFS(#REF!,#REF!,BN$2,#REF!,BN$3,#REF!,$L185,#REF!,BN$1)
+SUMIFS(#REF!,#REF!,"Lấy",#REF!,BN$2,#REF!,BN$3,#REF!,BN$1,#REF!,$L185)</f>
        <v>#REF!</v>
      </c>
      <c r="BO185" s="333" t="e">
        <f>SUMIFS(#REF!,#REF!,BO$2,#REF!,BO$3,#REF!,$L185,#REF!,BO$1)
+SUMIFS(#REF!,#REF!,BO$2,#REF!,BO$3,#REF!,$L185,#REF!,BO$1)
+SUMIFS(#REF!,#REF!,"Lấy",#REF!,BO$2,#REF!,BO$3,#REF!,BO$1,#REF!,$L185)</f>
        <v>#REF!</v>
      </c>
      <c r="BP185" s="333" t="e">
        <f>SUMIFS(#REF!,#REF!,BP$2,#REF!,BP$3,#REF!,$L185,#REF!,BP$1)
+SUMIFS(#REF!,#REF!,BP$2,#REF!,BP$3,#REF!,$L185,#REF!,BP$1)
+SUMIFS(#REF!,#REF!,"Lấy",#REF!,BP$2,#REF!,BP$3,#REF!,BP$1,#REF!,$L185)</f>
        <v>#REF!</v>
      </c>
      <c r="BQ185" s="333" t="e">
        <f>SUMIFS(#REF!,#REF!,BQ$2,#REF!,BQ$3,#REF!,$L185,#REF!,BQ$1)
+SUMIFS(#REF!,#REF!,BQ$2,#REF!,BQ$3,#REF!,$L185,#REF!,BQ$1)
+SUMIFS(#REF!,#REF!,"Lấy",#REF!,BQ$2,#REF!,BQ$3,#REF!,BQ$1,#REF!,$L185)</f>
        <v>#REF!</v>
      </c>
      <c r="BR185" s="333" t="e">
        <f>SUMIFS(#REF!,#REF!,BR$2,#REF!,BR$3,#REF!,$L185,#REF!,BR$1)
+SUMIFS(#REF!,#REF!,BR$2,#REF!,BR$3,#REF!,$L185,#REF!,BR$1)
+SUMIFS(#REF!,#REF!,"Lấy",#REF!,BR$2,#REF!,BR$3,#REF!,BR$1,#REF!,$L185)</f>
        <v>#REF!</v>
      </c>
      <c r="BS185" s="333" t="e">
        <f>SUMIFS(#REF!,#REF!,BS$2,#REF!,BS$3,#REF!,$L185,#REF!,BS$1)
+SUMIFS(#REF!,#REF!,BS$2,#REF!,BS$3,#REF!,$L185,#REF!,BS$1)
+SUMIFS(#REF!,#REF!,"Lấy",#REF!,BS$2,#REF!,BS$3,#REF!,BS$1,#REF!,$L185)</f>
        <v>#REF!</v>
      </c>
      <c r="BT185" s="334" t="e">
        <f t="shared" si="19"/>
        <v>#REF!</v>
      </c>
      <c r="BV185" s="331">
        <v>0</v>
      </c>
      <c r="BW185" s="331">
        <v>0</v>
      </c>
      <c r="BX185" s="331">
        <v>0</v>
      </c>
      <c r="BY185" s="331">
        <v>0</v>
      </c>
      <c r="BZ185" s="331">
        <v>0</v>
      </c>
      <c r="CA185" s="331">
        <v>0</v>
      </c>
      <c r="CB185" s="331">
        <v>0</v>
      </c>
      <c r="CC185" s="331">
        <v>0</v>
      </c>
      <c r="CD185" s="331">
        <v>0</v>
      </c>
      <c r="CE185" s="331">
        <v>0</v>
      </c>
      <c r="CF185" s="331">
        <v>0</v>
      </c>
      <c r="CG185" s="331">
        <v>0</v>
      </c>
      <c r="CH185" s="334">
        <f t="shared" si="20"/>
        <v>0</v>
      </c>
      <c r="CI185" s="377">
        <f t="shared" si="21"/>
        <v>0</v>
      </c>
      <c r="CJ185" s="331">
        <v>0</v>
      </c>
      <c r="CK185" s="331">
        <v>0</v>
      </c>
      <c r="CL185" s="331">
        <v>0</v>
      </c>
      <c r="CM185" s="331">
        <v>0</v>
      </c>
      <c r="CN185" s="331">
        <v>0</v>
      </c>
      <c r="CO185" s="333"/>
      <c r="CP185" s="333"/>
      <c r="CQ185" s="333"/>
      <c r="CR185" s="333"/>
      <c r="CS185" s="333"/>
      <c r="CT185" s="333"/>
      <c r="CU185" s="333"/>
      <c r="CV185" s="334">
        <f t="shared" si="22"/>
        <v>0</v>
      </c>
      <c r="CX185" s="1033"/>
    </row>
    <row r="186" spans="1:102" s="3" customFormat="1" ht="27.6" x14ac:dyDescent="0.25">
      <c r="A186" s="191"/>
      <c r="B186" s="212">
        <f>IF(C186=0,"",MAX($B$7:B185)+1)</f>
        <v>174</v>
      </c>
      <c r="C186" s="1035">
        <v>6417004103</v>
      </c>
      <c r="D186" s="205" t="str">
        <f>_xlfn.XLOOKUP(C186,'COA_DTGroup_Update 20260428'!$C$410:$C$854,'COA_DTGroup_Update 20260428'!$A$410:$A$854,"")</f>
        <v>Chi phí Quảng cáo trên xe</v>
      </c>
      <c r="E186" s="205"/>
      <c r="F186" s="1035" t="s">
        <v>956</v>
      </c>
      <c r="G186" s="205" t="s">
        <v>957</v>
      </c>
      <c r="H186" s="200">
        <f>VLOOKUP(C186,'COA_DTGroup_Update 20260428'!C:D,2,0)</f>
        <v>641</v>
      </c>
      <c r="I186" s="200">
        <v>73</v>
      </c>
      <c r="J186" s="201" t="s">
        <v>162</v>
      </c>
      <c r="K186" s="223" t="s">
        <v>226</v>
      </c>
      <c r="L186" s="286" t="s">
        <v>2169</v>
      </c>
      <c r="M186" s="287" t="s">
        <v>2259</v>
      </c>
      <c r="N186" s="284"/>
      <c r="O186" s="284" t="s">
        <v>2169</v>
      </c>
      <c r="P186" s="1" t="b">
        <v>0</v>
      </c>
      <c r="R186" s="335" t="e">
        <f>SUMIFS(#REF!,#REF!,R$2,#REF!,R$3,#REF!,$L186,#REF!,R$1)
+SUMIFS(#REF!,#REF!,R$2,#REF!,R$3,#REF!,$L186,#REF!,R$1)
+SUMIFS(#REF!,#REF!,"Lấy",#REF!,R$2,#REF!,R$3,#REF!,R$1,#REF!,$L186)</f>
        <v>#REF!</v>
      </c>
      <c r="S186" s="335" t="e">
        <f>SUMIFS(#REF!,#REF!,S$2,#REF!,S$3,#REF!,$L186,#REF!,S$1)
+SUMIFS(#REF!,#REF!,S$2,#REF!,S$3,#REF!,$L186,#REF!,S$1)
+SUMIFS(#REF!,#REF!,"Lấy",#REF!,S$2,#REF!,S$3,#REF!,S$1,#REF!,$L186)</f>
        <v>#REF!</v>
      </c>
      <c r="T186" s="335" t="e">
        <f>SUMIFS(#REF!,#REF!,T$2,#REF!,T$3,#REF!,$L186,#REF!,T$1)
+SUMIFS(#REF!,#REF!,T$2,#REF!,T$3,#REF!,$L186,#REF!,T$1)
+SUMIFS(#REF!,#REF!,"Lấy",#REF!,T$2,#REF!,T$3,#REF!,T$1,#REF!,$L186)</f>
        <v>#REF!</v>
      </c>
      <c r="U186" s="335" t="e">
        <f>SUMIFS(#REF!,#REF!,U$2,#REF!,U$3,#REF!,$L186,#REF!,U$1)
+SUMIFS(#REF!,#REF!,U$2,#REF!,U$3,#REF!,$L186,#REF!,U$1)
+SUMIFS(#REF!,#REF!,"Lấy",#REF!,U$2,#REF!,U$3,#REF!,U$1,#REF!,$L186)</f>
        <v>#REF!</v>
      </c>
      <c r="V186" s="335" t="e">
        <f>SUMIFS(#REF!,#REF!,V$2,#REF!,V$3,#REF!,$L186,#REF!,V$1)
+SUMIFS(#REF!,#REF!,V$2,#REF!,V$3,#REF!,$L186,#REF!,V$1)
+SUMIFS(#REF!,#REF!,"Lấy",#REF!,V$2,#REF!,V$3,#REF!,V$1,#REF!,$L186)</f>
        <v>#REF!</v>
      </c>
      <c r="W186" s="335" t="e">
        <f>SUMIFS(#REF!,#REF!,W$2,#REF!,W$3,#REF!,$L186,#REF!,W$1)
+SUMIFS(#REF!,#REF!,W$2,#REF!,W$3,#REF!,$L186,#REF!,W$1)
+SUMIFS(#REF!,#REF!,"Lấy",#REF!,W$2,#REF!,W$3,#REF!,W$1,#REF!,$L186)</f>
        <v>#REF!</v>
      </c>
      <c r="X186" s="335" t="e">
        <f>SUMIFS(#REF!,#REF!,X$2,#REF!,X$3,#REF!,$L186,#REF!,X$1)
+SUMIFS(#REF!,#REF!,X$2,#REF!,X$3,#REF!,$L186,#REF!,X$1)
+SUMIFS(#REF!,#REF!,"Lấy",#REF!,X$2,#REF!,X$3,#REF!,X$1,#REF!,$L186)</f>
        <v>#REF!</v>
      </c>
      <c r="Y186" s="335" t="e">
        <f>SUMIFS(#REF!,#REF!,Y$2,#REF!,Y$3,#REF!,$L186,#REF!,Y$1)
+SUMIFS(#REF!,#REF!,Y$2,#REF!,Y$3,#REF!,$L186,#REF!,Y$1)
+SUMIFS(#REF!,#REF!,"Lấy",#REF!,Y$2,#REF!,Y$3,#REF!,Y$1,#REF!,$L186)</f>
        <v>#REF!</v>
      </c>
      <c r="Z186" s="335" t="e">
        <f>SUMIFS(#REF!,#REF!,Z$2,#REF!,Z$3,#REF!,$L186,#REF!,Z$1)
+SUMIFS(#REF!,#REF!,Z$2,#REF!,Z$3,#REF!,$L186,#REF!,Z$1)
+SUMIFS(#REF!,#REF!,"Lấy",#REF!,Z$2,#REF!,Z$3,#REF!,Z$1,#REF!,$L186)</f>
        <v>#REF!</v>
      </c>
      <c r="AA186" s="335" t="e">
        <f>SUMIFS(#REF!,#REF!,AA$2,#REF!,AA$3,#REF!,$L186,#REF!,AA$1)
+SUMIFS(#REF!,#REF!,AA$2,#REF!,AA$3,#REF!,$L186,#REF!,AA$1)
+SUMIFS(#REF!,#REF!,"Lấy",#REF!,AA$2,#REF!,AA$3,#REF!,AA$1,#REF!,$L186)</f>
        <v>#REF!</v>
      </c>
      <c r="AB186" s="335" t="e">
        <f>SUMIFS(#REF!,#REF!,AB$2,#REF!,AB$3,#REF!,$L186,#REF!,AB$1)
+SUMIFS(#REF!,#REF!,AB$2,#REF!,AB$3,#REF!,$L186,#REF!,AB$1)
+SUMIFS(#REF!,#REF!,"Lấy",#REF!,AB$2,#REF!,AB$3,#REF!,AB$1,#REF!,$L186)</f>
        <v>#REF!</v>
      </c>
      <c r="AC186" s="335" t="e">
        <f>SUMIFS(#REF!,#REF!,AC$2,#REF!,AC$3,#REF!,$L186,#REF!,AC$1)
+SUMIFS(#REF!,#REF!,AC$2,#REF!,AC$3,#REF!,$L186,#REF!,AC$1)
+SUMIFS(#REF!,#REF!,"Lấy",#REF!,AC$2,#REF!,AC$3,#REF!,AC$1,#REF!,$L186)</f>
        <v>#REF!</v>
      </c>
      <c r="AD186" s="336" t="e">
        <f t="shared" si="16"/>
        <v>#REF!</v>
      </c>
      <c r="AF186" s="335" t="e">
        <f>SUMIFS(#REF!,#REF!,AF$2,#REF!,AF$3,#REF!,$L186,#REF!,AF$1)
+SUMIFS(#REF!,#REF!,AF$2,#REF!,AF$3,#REF!,$L186,#REF!,AF$1)
+SUMIFS(#REF!,#REF!,"Lấy",#REF!,AF$2,#REF!,AF$3,#REF!,AF$1,#REF!,$L186)</f>
        <v>#REF!</v>
      </c>
      <c r="AG186" s="335" t="e">
        <f>SUMIFS(#REF!,#REF!,AG$2,#REF!,AG$3,#REF!,$L186,#REF!,AG$1)
+SUMIFS(#REF!,#REF!,AG$2,#REF!,AG$3,#REF!,$L186,#REF!,AG$1)
+SUMIFS(#REF!,#REF!,"Lấy",#REF!,AG$2,#REF!,AG$3,#REF!,AG$1,#REF!,$L186)</f>
        <v>#REF!</v>
      </c>
      <c r="AH186" s="335" t="e">
        <f>SUMIFS(#REF!,#REF!,AH$2,#REF!,AH$3,#REF!,$L186,#REF!,AH$1)
+SUMIFS(#REF!,#REF!,AH$2,#REF!,AH$3,#REF!,$L186,#REF!,AH$1)
+SUMIFS(#REF!,#REF!,"Lấy",#REF!,AH$2,#REF!,AH$3,#REF!,AH$1,#REF!,$L186)</f>
        <v>#REF!</v>
      </c>
      <c r="AI186" s="335" t="e">
        <f>SUMIFS(#REF!,#REF!,AI$2,#REF!,AI$3,#REF!,$L186,#REF!,AI$1)
+SUMIFS(#REF!,#REF!,AI$2,#REF!,AI$3,#REF!,$L186,#REF!,AI$1)
+SUMIFS(#REF!,#REF!,"Lấy",#REF!,AI$2,#REF!,AI$3,#REF!,AI$1,#REF!,$L186)</f>
        <v>#REF!</v>
      </c>
      <c r="AJ186" s="335" t="e">
        <f>SUMIFS(#REF!,#REF!,AJ$2,#REF!,AJ$3,#REF!,$L186,#REF!,AJ$1)
+SUMIFS(#REF!,#REF!,AJ$2,#REF!,AJ$3,#REF!,$L186,#REF!,AJ$1)
+SUMIFS(#REF!,#REF!,"Lấy",#REF!,AJ$2,#REF!,AJ$3,#REF!,AJ$1,#REF!,$L186)</f>
        <v>#REF!</v>
      </c>
      <c r="AK186" s="335" t="e">
        <f>SUMIFS(#REF!,#REF!,AK$2,#REF!,AK$3,#REF!,$L186,#REF!,AK$1)
+SUMIFS(#REF!,#REF!,AK$2,#REF!,AK$3,#REF!,$L186,#REF!,AK$1)
+SUMIFS(#REF!,#REF!,"Lấy",#REF!,AK$2,#REF!,AK$3,#REF!,AK$1,#REF!,$L186)</f>
        <v>#REF!</v>
      </c>
      <c r="AL186" s="335" t="e">
        <f>SUMIFS(#REF!,#REF!,AL$2,#REF!,AL$3,#REF!,$L186,#REF!,AL$1)
+SUMIFS(#REF!,#REF!,AL$2,#REF!,AL$3,#REF!,$L186,#REF!,AL$1)
+SUMIFS(#REF!,#REF!,"Lấy",#REF!,AL$2,#REF!,AL$3,#REF!,AL$1,#REF!,$L186)</f>
        <v>#REF!</v>
      </c>
      <c r="AM186" s="335" t="e">
        <f>SUMIFS(#REF!,#REF!,AM$2,#REF!,AM$3,#REF!,$L186,#REF!,AM$1)
+SUMIFS(#REF!,#REF!,AM$2,#REF!,AM$3,#REF!,$L186,#REF!,AM$1)
+SUMIFS(#REF!,#REF!,"Lấy",#REF!,AM$2,#REF!,AM$3,#REF!,AM$1,#REF!,$L186)</f>
        <v>#REF!</v>
      </c>
      <c r="AN186" s="335" t="e">
        <f>SUMIFS(#REF!,#REF!,AN$2,#REF!,AN$3,#REF!,$L186,#REF!,AN$1)
+SUMIFS(#REF!,#REF!,AN$2,#REF!,AN$3,#REF!,$L186,#REF!,AN$1)
+SUMIFS(#REF!,#REF!,"Lấy",#REF!,AN$2,#REF!,AN$3,#REF!,AN$1,#REF!,$L186)</f>
        <v>#REF!</v>
      </c>
      <c r="AO186" s="335" t="e">
        <f>SUMIFS(#REF!,#REF!,AO$2,#REF!,AO$3,#REF!,$L186,#REF!,AO$1)
+SUMIFS(#REF!,#REF!,AO$2,#REF!,AO$3,#REF!,$L186,#REF!,AO$1)
+SUMIFS(#REF!,#REF!,"Lấy",#REF!,AO$2,#REF!,AO$3,#REF!,AO$1,#REF!,$L186)</f>
        <v>#REF!</v>
      </c>
      <c r="AP186" s="335" t="e">
        <f>SUMIFS(#REF!,#REF!,AP$2,#REF!,AP$3,#REF!,$L186,#REF!,AP$1)
+SUMIFS(#REF!,#REF!,AP$2,#REF!,AP$3,#REF!,$L186,#REF!,AP$1)
+SUMIFS(#REF!,#REF!,"Lấy",#REF!,AP$2,#REF!,AP$3,#REF!,AP$1,#REF!,$L186)</f>
        <v>#REF!</v>
      </c>
      <c r="AQ186" s="335" t="e">
        <f>SUMIFS(#REF!,#REF!,AQ$2,#REF!,AQ$3,#REF!,$L186,#REF!,AQ$1)
+SUMIFS(#REF!,#REF!,AQ$2,#REF!,AQ$3,#REF!,$L186,#REF!,AQ$1)
+SUMIFS(#REF!,#REF!,"Lấy",#REF!,AQ$2,#REF!,AQ$3,#REF!,AQ$1,#REF!,$L186)</f>
        <v>#REF!</v>
      </c>
      <c r="AR186" s="336" t="e">
        <f t="shared" si="17"/>
        <v>#REF!</v>
      </c>
      <c r="AT186" s="335" t="e">
        <f>SUMIFS(#REF!,#REF!,AT$2,#REF!,AT$3,#REF!,$L186,#REF!,AT$1)
+SUMIFS(#REF!,#REF!,AT$2,#REF!,AT$3,#REF!,$L186,#REF!,AT$1)
+SUMIFS(#REF!,#REF!,"Lấy",#REF!,AT$2,#REF!,AT$3,#REF!,AT$1,#REF!,$L186)</f>
        <v>#REF!</v>
      </c>
      <c r="AU186" s="335" t="e">
        <f>SUMIFS(#REF!,#REF!,AU$2,#REF!,AU$3,#REF!,$L186,#REF!,AU$1)
+SUMIFS(#REF!,#REF!,AU$2,#REF!,AU$3,#REF!,$L186,#REF!,AU$1)
+SUMIFS(#REF!,#REF!,"Lấy",#REF!,AU$2,#REF!,AU$3,#REF!,AU$1,#REF!,$L186)</f>
        <v>#REF!</v>
      </c>
      <c r="AV186" s="335" t="e">
        <f>SUMIFS(#REF!,#REF!,AV$2,#REF!,AV$3,#REF!,$L186,#REF!,AV$1)
+SUMIFS(#REF!,#REF!,AV$2,#REF!,AV$3,#REF!,$L186,#REF!,AV$1)
+SUMIFS(#REF!,#REF!,"Lấy",#REF!,AV$2,#REF!,AV$3,#REF!,AV$1,#REF!,$L186)</f>
        <v>#REF!</v>
      </c>
      <c r="AW186" s="335" t="e">
        <f>SUMIFS(#REF!,#REF!,AW$2,#REF!,AW$3,#REF!,$L186,#REF!,AW$1)
+SUMIFS(#REF!,#REF!,AW$2,#REF!,AW$3,#REF!,$L186,#REF!,AW$1)
+SUMIFS(#REF!,#REF!,"Lấy",#REF!,AW$2,#REF!,AW$3,#REF!,AW$1,#REF!,$L186)</f>
        <v>#REF!</v>
      </c>
      <c r="AX186" s="335" t="e">
        <f>SUMIFS(#REF!,#REF!,AX$2,#REF!,AX$3,#REF!,$L186,#REF!,AX$1)
+SUMIFS(#REF!,#REF!,AX$2,#REF!,AX$3,#REF!,$L186,#REF!,AX$1)
+SUMIFS(#REF!,#REF!,"Lấy",#REF!,AX$2,#REF!,AX$3,#REF!,AX$1,#REF!,$L186)</f>
        <v>#REF!</v>
      </c>
      <c r="AY186" s="335" t="e">
        <f>SUMIFS(#REF!,#REF!,AY$2,#REF!,AY$3,#REF!,$L186,#REF!,AY$1)
+SUMIFS(#REF!,#REF!,AY$2,#REF!,AY$3,#REF!,$L186,#REF!,AY$1)
+SUMIFS(#REF!,#REF!,"Lấy",#REF!,AY$2,#REF!,AY$3,#REF!,AY$1,#REF!,$L186)</f>
        <v>#REF!</v>
      </c>
      <c r="AZ186" s="335" t="e">
        <f>SUMIFS(#REF!,#REF!,AZ$2,#REF!,AZ$3,#REF!,$L186,#REF!,AZ$1)
+SUMIFS(#REF!,#REF!,AZ$2,#REF!,AZ$3,#REF!,$L186,#REF!,AZ$1)
+SUMIFS(#REF!,#REF!,"Lấy",#REF!,AZ$2,#REF!,AZ$3,#REF!,AZ$1,#REF!,$L186)</f>
        <v>#REF!</v>
      </c>
      <c r="BA186" s="335" t="e">
        <f>SUMIFS(#REF!,#REF!,BA$2,#REF!,BA$3,#REF!,$L186,#REF!,BA$1)
+SUMIFS(#REF!,#REF!,BA$2,#REF!,BA$3,#REF!,$L186,#REF!,BA$1)
+SUMIFS(#REF!,#REF!,"Lấy",#REF!,BA$2,#REF!,BA$3,#REF!,BA$1,#REF!,$L186)</f>
        <v>#REF!</v>
      </c>
      <c r="BB186" s="335" t="e">
        <f>SUMIFS(#REF!,#REF!,BB$2,#REF!,BB$3,#REF!,$L186,#REF!,BB$1)
+SUMIFS(#REF!,#REF!,BB$2,#REF!,BB$3,#REF!,$L186,#REF!,BB$1)
+SUMIFS(#REF!,#REF!,"Lấy",#REF!,BB$2,#REF!,BB$3,#REF!,BB$1,#REF!,$L186)</f>
        <v>#REF!</v>
      </c>
      <c r="BC186" s="335" t="e">
        <f>SUMIFS(#REF!,#REF!,BC$2,#REF!,BC$3,#REF!,$L186,#REF!,BC$1)
+SUMIFS(#REF!,#REF!,BC$2,#REF!,BC$3,#REF!,$L186,#REF!,BC$1)
+SUMIFS(#REF!,#REF!,"Lấy",#REF!,BC$2,#REF!,BC$3,#REF!,BC$1,#REF!,$L186)</f>
        <v>#REF!</v>
      </c>
      <c r="BD186" s="335" t="e">
        <f>SUMIFS(#REF!,#REF!,BD$2,#REF!,BD$3,#REF!,$L186,#REF!,BD$1)
+SUMIFS(#REF!,#REF!,BD$2,#REF!,BD$3,#REF!,$L186,#REF!,BD$1)
+SUMIFS(#REF!,#REF!,"Lấy",#REF!,BD$2,#REF!,BD$3,#REF!,BD$1,#REF!,$L186)</f>
        <v>#REF!</v>
      </c>
      <c r="BE186" s="335" t="e">
        <f>SUMIFS(#REF!,#REF!,BE$2,#REF!,BE$3,#REF!,$L186,#REF!,BE$1)
+SUMIFS(#REF!,#REF!,BE$2,#REF!,BE$3,#REF!,$L186,#REF!,BE$1)
+SUMIFS(#REF!,#REF!,"Lấy",#REF!,BE$2,#REF!,BE$3,#REF!,BE$1,#REF!,$L186)</f>
        <v>#REF!</v>
      </c>
      <c r="BF186" s="336" t="e">
        <f t="shared" si="18"/>
        <v>#REF!</v>
      </c>
      <c r="BH186" s="335" t="e">
        <f>SUMIFS(#REF!,#REF!,BH$2,#REF!,BH$3,#REF!,$L186,#REF!,BH$1)
+SUMIFS(#REF!,#REF!,BH$2,#REF!,BH$3,#REF!,$L186,#REF!,BH$1)
+SUMIFS(#REF!,#REF!,"Lấy",#REF!,BH$2,#REF!,BH$3,#REF!,BH$1,#REF!,$L186)</f>
        <v>#REF!</v>
      </c>
      <c r="BI186" s="335" t="e">
        <f>SUMIFS(#REF!,#REF!,BI$2,#REF!,BI$3,#REF!,$L186,#REF!,BI$1)
+SUMIFS(#REF!,#REF!,BI$2,#REF!,BI$3,#REF!,$L186,#REF!,BI$1)
+SUMIFS(#REF!,#REF!,"Lấy",#REF!,BI$2,#REF!,BI$3,#REF!,BI$1,#REF!,$L186)</f>
        <v>#REF!</v>
      </c>
      <c r="BJ186" s="335" t="e">
        <f>SUMIFS(#REF!,#REF!,BJ$2,#REF!,BJ$3,#REF!,$L186,#REF!,BJ$1)
+SUMIFS(#REF!,#REF!,BJ$2,#REF!,BJ$3,#REF!,$L186,#REF!,BJ$1)
+SUMIFS(#REF!,#REF!,"Lấy",#REF!,BJ$2,#REF!,BJ$3,#REF!,BJ$1,#REF!,$L186)</f>
        <v>#REF!</v>
      </c>
      <c r="BK186" s="335" t="e">
        <f>SUMIFS(#REF!,#REF!,BK$2,#REF!,BK$3,#REF!,$L186,#REF!,BK$1)
+SUMIFS(#REF!,#REF!,BK$2,#REF!,BK$3,#REF!,$L186,#REF!,BK$1)
+SUMIFS(#REF!,#REF!,"Lấy",#REF!,BK$2,#REF!,BK$3,#REF!,BK$1,#REF!,$L186)</f>
        <v>#REF!</v>
      </c>
      <c r="BL186" s="335" t="e">
        <f>SUMIFS(#REF!,#REF!,BL$2,#REF!,BL$3,#REF!,$L186,#REF!,BL$1)
+SUMIFS(#REF!,#REF!,BL$2,#REF!,BL$3,#REF!,$L186,#REF!,BL$1)
+SUMIFS(#REF!,#REF!,"Lấy",#REF!,BL$2,#REF!,BL$3,#REF!,BL$1,#REF!,$L186)</f>
        <v>#REF!</v>
      </c>
      <c r="BM186" s="335" t="e">
        <f>SUMIFS(#REF!,#REF!,BM$2,#REF!,BM$3,#REF!,$L186,#REF!,BM$1)
+SUMIFS(#REF!,#REF!,BM$2,#REF!,BM$3,#REF!,$L186,#REF!,BM$1)
+SUMIFS(#REF!,#REF!,"Lấy",#REF!,BM$2,#REF!,BM$3,#REF!,BM$1,#REF!,$L186)</f>
        <v>#REF!</v>
      </c>
      <c r="BN186" s="335" t="e">
        <f>SUMIFS(#REF!,#REF!,BN$2,#REF!,BN$3,#REF!,$L186,#REF!,BN$1)
+SUMIFS(#REF!,#REF!,BN$2,#REF!,BN$3,#REF!,$L186,#REF!,BN$1)
+SUMIFS(#REF!,#REF!,"Lấy",#REF!,BN$2,#REF!,BN$3,#REF!,BN$1,#REF!,$L186)</f>
        <v>#REF!</v>
      </c>
      <c r="BO186" s="335" t="e">
        <f>SUMIFS(#REF!,#REF!,BO$2,#REF!,BO$3,#REF!,$L186,#REF!,BO$1)
+SUMIFS(#REF!,#REF!,BO$2,#REF!,BO$3,#REF!,$L186,#REF!,BO$1)
+SUMIFS(#REF!,#REF!,"Lấy",#REF!,BO$2,#REF!,BO$3,#REF!,BO$1,#REF!,$L186)</f>
        <v>#REF!</v>
      </c>
      <c r="BP186" s="335" t="e">
        <f>SUMIFS(#REF!,#REF!,BP$2,#REF!,BP$3,#REF!,$L186,#REF!,BP$1)
+SUMIFS(#REF!,#REF!,BP$2,#REF!,BP$3,#REF!,$L186,#REF!,BP$1)
+SUMIFS(#REF!,#REF!,"Lấy",#REF!,BP$2,#REF!,BP$3,#REF!,BP$1,#REF!,$L186)</f>
        <v>#REF!</v>
      </c>
      <c r="BQ186" s="335" t="e">
        <f>SUMIFS(#REF!,#REF!,BQ$2,#REF!,BQ$3,#REF!,$L186,#REF!,BQ$1)
+SUMIFS(#REF!,#REF!,BQ$2,#REF!,BQ$3,#REF!,$L186,#REF!,BQ$1)
+SUMIFS(#REF!,#REF!,"Lấy",#REF!,BQ$2,#REF!,BQ$3,#REF!,BQ$1,#REF!,$L186)</f>
        <v>#REF!</v>
      </c>
      <c r="BR186" s="335" t="e">
        <f>SUMIFS(#REF!,#REF!,BR$2,#REF!,BR$3,#REF!,$L186,#REF!,BR$1)
+SUMIFS(#REF!,#REF!,BR$2,#REF!,BR$3,#REF!,$L186,#REF!,BR$1)
+SUMIFS(#REF!,#REF!,"Lấy",#REF!,BR$2,#REF!,BR$3,#REF!,BR$1,#REF!,$L186)</f>
        <v>#REF!</v>
      </c>
      <c r="BS186" s="335" t="e">
        <f>SUMIFS(#REF!,#REF!,BS$2,#REF!,BS$3,#REF!,$L186,#REF!,BS$1)
+SUMIFS(#REF!,#REF!,BS$2,#REF!,BS$3,#REF!,$L186,#REF!,BS$1)
+SUMIFS(#REF!,#REF!,"Lấy",#REF!,BS$2,#REF!,BS$3,#REF!,BS$1,#REF!,$L186)</f>
        <v>#REF!</v>
      </c>
      <c r="BT186" s="336" t="e">
        <f t="shared" si="19"/>
        <v>#REF!</v>
      </c>
      <c r="BV186" s="331">
        <v>0</v>
      </c>
      <c r="BW186" s="331">
        <v>0</v>
      </c>
      <c r="BX186" s="331">
        <v>0</v>
      </c>
      <c r="BY186" s="331">
        <v>0</v>
      </c>
      <c r="BZ186" s="331">
        <v>0</v>
      </c>
      <c r="CA186" s="331">
        <v>0</v>
      </c>
      <c r="CB186" s="331">
        <v>0</v>
      </c>
      <c r="CC186" s="331">
        <v>0</v>
      </c>
      <c r="CD186" s="331">
        <v>0</v>
      </c>
      <c r="CE186" s="331">
        <v>0</v>
      </c>
      <c r="CF186" s="331">
        <v>0</v>
      </c>
      <c r="CG186" s="331">
        <v>0</v>
      </c>
      <c r="CH186" s="336">
        <f t="shared" si="20"/>
        <v>0</v>
      </c>
      <c r="CI186" s="377">
        <f t="shared" si="21"/>
        <v>0</v>
      </c>
      <c r="CJ186" s="331">
        <v>0</v>
      </c>
      <c r="CK186" s="331">
        <v>0</v>
      </c>
      <c r="CL186" s="331">
        <v>0</v>
      </c>
      <c r="CM186" s="331">
        <v>0</v>
      </c>
      <c r="CN186" s="331">
        <v>0</v>
      </c>
      <c r="CO186" s="335"/>
      <c r="CP186" s="335"/>
      <c r="CQ186" s="335"/>
      <c r="CR186" s="335"/>
      <c r="CS186" s="335"/>
      <c r="CT186" s="335"/>
      <c r="CU186" s="335"/>
      <c r="CV186" s="336">
        <f t="shared" si="22"/>
        <v>0</v>
      </c>
      <c r="CX186" s="1033"/>
    </row>
    <row r="187" spans="1:102" ht="27.6" x14ac:dyDescent="0.25">
      <c r="B187" s="172">
        <f>IF(C187=0,"",MAX($B$7:B186)+1)</f>
        <v>175</v>
      </c>
      <c r="C187" s="21">
        <v>6412004104</v>
      </c>
      <c r="D187" s="9" t="str">
        <f>_xlfn.XLOOKUP(C187,'COA_DTGroup_Update 20260428'!$C$410:$C$854,'COA_DTGroup_Update 20260428'!$A$410:$A$854,"")</f>
        <v>Chi phí ấn phẩm: Catalogue, tờ rơi</v>
      </c>
      <c r="E187" s="9" t="s">
        <v>355</v>
      </c>
      <c r="F187" s="21" t="s">
        <v>958</v>
      </c>
      <c r="G187" s="171"/>
      <c r="H187" s="179">
        <f>VLOOKUP(C187,'COA_DTGroup_Update 20260428'!C:D,2,0)</f>
        <v>641</v>
      </c>
      <c r="I187" s="179">
        <v>74</v>
      </c>
      <c r="J187" s="198" t="s">
        <v>355</v>
      </c>
      <c r="K187" s="222" t="s">
        <v>226</v>
      </c>
      <c r="L187" s="1041" t="s">
        <v>744</v>
      </c>
      <c r="M187" s="1042" t="s">
        <v>2258</v>
      </c>
      <c r="N187" s="1039"/>
      <c r="O187" s="1039" t="s">
        <v>744</v>
      </c>
      <c r="P187" s="1" t="b">
        <v>1</v>
      </c>
      <c r="R187" s="333" t="e">
        <f>SUMIFS(#REF!,#REF!,R$2,#REF!,R$3,#REF!,$L187,#REF!,R$1)
+SUMIFS(#REF!,#REF!,R$2,#REF!,R$3,#REF!,$L187,#REF!,R$1)
+SUMIFS(#REF!,#REF!,"Lấy",#REF!,R$2,#REF!,R$3,#REF!,R$1,#REF!,$L187)</f>
        <v>#REF!</v>
      </c>
      <c r="S187" s="333" t="e">
        <f>SUMIFS(#REF!,#REF!,S$2,#REF!,S$3,#REF!,$L187,#REF!,S$1)
+SUMIFS(#REF!,#REF!,S$2,#REF!,S$3,#REF!,$L187,#REF!,S$1)
+SUMIFS(#REF!,#REF!,"Lấy",#REF!,S$2,#REF!,S$3,#REF!,S$1,#REF!,$L187)</f>
        <v>#REF!</v>
      </c>
      <c r="T187" s="333" t="e">
        <f>SUMIFS(#REF!,#REF!,T$2,#REF!,T$3,#REF!,$L187,#REF!,T$1)
+SUMIFS(#REF!,#REF!,T$2,#REF!,T$3,#REF!,$L187,#REF!,T$1)
+SUMIFS(#REF!,#REF!,"Lấy",#REF!,T$2,#REF!,T$3,#REF!,T$1,#REF!,$L187)</f>
        <v>#REF!</v>
      </c>
      <c r="U187" s="333" t="e">
        <f>SUMIFS(#REF!,#REF!,U$2,#REF!,U$3,#REF!,$L187,#REF!,U$1)
+SUMIFS(#REF!,#REF!,U$2,#REF!,U$3,#REF!,$L187,#REF!,U$1)
+SUMIFS(#REF!,#REF!,"Lấy",#REF!,U$2,#REF!,U$3,#REF!,U$1,#REF!,$L187)</f>
        <v>#REF!</v>
      </c>
      <c r="V187" s="333" t="e">
        <f>SUMIFS(#REF!,#REF!,V$2,#REF!,V$3,#REF!,$L187,#REF!,V$1)
+SUMIFS(#REF!,#REF!,V$2,#REF!,V$3,#REF!,$L187,#REF!,V$1)
+SUMIFS(#REF!,#REF!,"Lấy",#REF!,V$2,#REF!,V$3,#REF!,V$1,#REF!,$L187)</f>
        <v>#REF!</v>
      </c>
      <c r="W187" s="333" t="e">
        <f>SUMIFS(#REF!,#REF!,W$2,#REF!,W$3,#REF!,$L187,#REF!,W$1)
+SUMIFS(#REF!,#REF!,W$2,#REF!,W$3,#REF!,$L187,#REF!,W$1)
+SUMIFS(#REF!,#REF!,"Lấy",#REF!,W$2,#REF!,W$3,#REF!,W$1,#REF!,$L187)</f>
        <v>#REF!</v>
      </c>
      <c r="X187" s="333" t="e">
        <f>SUMIFS(#REF!,#REF!,X$2,#REF!,X$3,#REF!,$L187,#REF!,X$1)
+SUMIFS(#REF!,#REF!,X$2,#REF!,X$3,#REF!,$L187,#REF!,X$1)
+SUMIFS(#REF!,#REF!,"Lấy",#REF!,X$2,#REF!,X$3,#REF!,X$1,#REF!,$L187)</f>
        <v>#REF!</v>
      </c>
      <c r="Y187" s="333" t="e">
        <f>SUMIFS(#REF!,#REF!,Y$2,#REF!,Y$3,#REF!,$L187,#REF!,Y$1)
+SUMIFS(#REF!,#REF!,Y$2,#REF!,Y$3,#REF!,$L187,#REF!,Y$1)
+SUMIFS(#REF!,#REF!,"Lấy",#REF!,Y$2,#REF!,Y$3,#REF!,Y$1,#REF!,$L187)</f>
        <v>#REF!</v>
      </c>
      <c r="Z187" s="333" t="e">
        <f>SUMIFS(#REF!,#REF!,Z$2,#REF!,Z$3,#REF!,$L187,#REF!,Z$1)
+SUMIFS(#REF!,#REF!,Z$2,#REF!,Z$3,#REF!,$L187,#REF!,Z$1)
+SUMIFS(#REF!,#REF!,"Lấy",#REF!,Z$2,#REF!,Z$3,#REF!,Z$1,#REF!,$L187)</f>
        <v>#REF!</v>
      </c>
      <c r="AA187" s="333" t="e">
        <f>SUMIFS(#REF!,#REF!,AA$2,#REF!,AA$3,#REF!,$L187,#REF!,AA$1)
+SUMIFS(#REF!,#REF!,AA$2,#REF!,AA$3,#REF!,$L187,#REF!,AA$1)
+SUMIFS(#REF!,#REF!,"Lấy",#REF!,AA$2,#REF!,AA$3,#REF!,AA$1,#REF!,$L187)</f>
        <v>#REF!</v>
      </c>
      <c r="AB187" s="333" t="e">
        <f>SUMIFS(#REF!,#REF!,AB$2,#REF!,AB$3,#REF!,$L187,#REF!,AB$1)
+SUMIFS(#REF!,#REF!,AB$2,#REF!,AB$3,#REF!,$L187,#REF!,AB$1)
+SUMIFS(#REF!,#REF!,"Lấy",#REF!,AB$2,#REF!,AB$3,#REF!,AB$1,#REF!,$L187)</f>
        <v>#REF!</v>
      </c>
      <c r="AC187" s="333" t="e">
        <f>SUMIFS(#REF!,#REF!,AC$2,#REF!,AC$3,#REF!,$L187,#REF!,AC$1)
+SUMIFS(#REF!,#REF!,AC$2,#REF!,AC$3,#REF!,$L187,#REF!,AC$1)
+SUMIFS(#REF!,#REF!,"Lấy",#REF!,AC$2,#REF!,AC$3,#REF!,AC$1,#REF!,$L187)</f>
        <v>#REF!</v>
      </c>
      <c r="AD187" s="334" t="e">
        <f t="shared" si="16"/>
        <v>#REF!</v>
      </c>
      <c r="AF187" s="333" t="e">
        <f>SUMIFS(#REF!,#REF!,AF$2,#REF!,AF$3,#REF!,$L187,#REF!,AF$1)
+SUMIFS(#REF!,#REF!,AF$2,#REF!,AF$3,#REF!,$L187,#REF!,AF$1)
+SUMIFS(#REF!,#REF!,"Lấy",#REF!,AF$2,#REF!,AF$3,#REF!,AF$1,#REF!,$L187)</f>
        <v>#REF!</v>
      </c>
      <c r="AG187" s="333" t="e">
        <f>SUMIFS(#REF!,#REF!,AG$2,#REF!,AG$3,#REF!,$L187,#REF!,AG$1)
+SUMIFS(#REF!,#REF!,AG$2,#REF!,AG$3,#REF!,$L187,#REF!,AG$1)
+SUMIFS(#REF!,#REF!,"Lấy",#REF!,AG$2,#REF!,AG$3,#REF!,AG$1,#REF!,$L187)</f>
        <v>#REF!</v>
      </c>
      <c r="AH187" s="333" t="e">
        <f>SUMIFS(#REF!,#REF!,AH$2,#REF!,AH$3,#REF!,$L187,#REF!,AH$1)
+SUMIFS(#REF!,#REF!,AH$2,#REF!,AH$3,#REF!,$L187,#REF!,AH$1)
+SUMIFS(#REF!,#REF!,"Lấy",#REF!,AH$2,#REF!,AH$3,#REF!,AH$1,#REF!,$L187)</f>
        <v>#REF!</v>
      </c>
      <c r="AI187" s="333" t="e">
        <f>SUMIFS(#REF!,#REF!,AI$2,#REF!,AI$3,#REF!,$L187,#REF!,AI$1)
+SUMIFS(#REF!,#REF!,AI$2,#REF!,AI$3,#REF!,$L187,#REF!,AI$1)
+SUMIFS(#REF!,#REF!,"Lấy",#REF!,AI$2,#REF!,AI$3,#REF!,AI$1,#REF!,$L187)</f>
        <v>#REF!</v>
      </c>
      <c r="AJ187" s="333" t="e">
        <f>SUMIFS(#REF!,#REF!,AJ$2,#REF!,AJ$3,#REF!,$L187,#REF!,AJ$1)
+SUMIFS(#REF!,#REF!,AJ$2,#REF!,AJ$3,#REF!,$L187,#REF!,AJ$1)
+SUMIFS(#REF!,#REF!,"Lấy",#REF!,AJ$2,#REF!,AJ$3,#REF!,AJ$1,#REF!,$L187)</f>
        <v>#REF!</v>
      </c>
      <c r="AK187" s="333" t="e">
        <f>SUMIFS(#REF!,#REF!,AK$2,#REF!,AK$3,#REF!,$L187,#REF!,AK$1)
+SUMIFS(#REF!,#REF!,AK$2,#REF!,AK$3,#REF!,$L187,#REF!,AK$1)
+SUMIFS(#REF!,#REF!,"Lấy",#REF!,AK$2,#REF!,AK$3,#REF!,AK$1,#REF!,$L187)</f>
        <v>#REF!</v>
      </c>
      <c r="AL187" s="333" t="e">
        <f>SUMIFS(#REF!,#REF!,AL$2,#REF!,AL$3,#REF!,$L187,#REF!,AL$1)
+SUMIFS(#REF!,#REF!,AL$2,#REF!,AL$3,#REF!,$L187,#REF!,AL$1)
+SUMIFS(#REF!,#REF!,"Lấy",#REF!,AL$2,#REF!,AL$3,#REF!,AL$1,#REF!,$L187)</f>
        <v>#REF!</v>
      </c>
      <c r="AM187" s="333" t="e">
        <f>SUMIFS(#REF!,#REF!,AM$2,#REF!,AM$3,#REF!,$L187,#REF!,AM$1)
+SUMIFS(#REF!,#REF!,AM$2,#REF!,AM$3,#REF!,$L187,#REF!,AM$1)
+SUMIFS(#REF!,#REF!,"Lấy",#REF!,AM$2,#REF!,AM$3,#REF!,AM$1,#REF!,$L187)</f>
        <v>#REF!</v>
      </c>
      <c r="AN187" s="333" t="e">
        <f>SUMIFS(#REF!,#REF!,AN$2,#REF!,AN$3,#REF!,$L187,#REF!,AN$1)
+SUMIFS(#REF!,#REF!,AN$2,#REF!,AN$3,#REF!,$L187,#REF!,AN$1)
+SUMIFS(#REF!,#REF!,"Lấy",#REF!,AN$2,#REF!,AN$3,#REF!,AN$1,#REF!,$L187)</f>
        <v>#REF!</v>
      </c>
      <c r="AO187" s="333" t="e">
        <f>SUMIFS(#REF!,#REF!,AO$2,#REF!,AO$3,#REF!,$L187,#REF!,AO$1)
+SUMIFS(#REF!,#REF!,AO$2,#REF!,AO$3,#REF!,$L187,#REF!,AO$1)
+SUMIFS(#REF!,#REF!,"Lấy",#REF!,AO$2,#REF!,AO$3,#REF!,AO$1,#REF!,$L187)</f>
        <v>#REF!</v>
      </c>
      <c r="AP187" s="333" t="e">
        <f>SUMIFS(#REF!,#REF!,AP$2,#REF!,AP$3,#REF!,$L187,#REF!,AP$1)
+SUMIFS(#REF!,#REF!,AP$2,#REF!,AP$3,#REF!,$L187,#REF!,AP$1)
+SUMIFS(#REF!,#REF!,"Lấy",#REF!,AP$2,#REF!,AP$3,#REF!,AP$1,#REF!,$L187)</f>
        <v>#REF!</v>
      </c>
      <c r="AQ187" s="333" t="e">
        <f>SUMIFS(#REF!,#REF!,AQ$2,#REF!,AQ$3,#REF!,$L187,#REF!,AQ$1)
+SUMIFS(#REF!,#REF!,AQ$2,#REF!,AQ$3,#REF!,$L187,#REF!,AQ$1)
+SUMIFS(#REF!,#REF!,"Lấy",#REF!,AQ$2,#REF!,AQ$3,#REF!,AQ$1,#REF!,$L187)</f>
        <v>#REF!</v>
      </c>
      <c r="AR187" s="334" t="e">
        <f t="shared" si="17"/>
        <v>#REF!</v>
      </c>
      <c r="AT187" s="333" t="e">
        <f>SUMIFS(#REF!,#REF!,AT$2,#REF!,AT$3,#REF!,$L187,#REF!,AT$1)
+SUMIFS(#REF!,#REF!,AT$2,#REF!,AT$3,#REF!,$L187,#REF!,AT$1)
+SUMIFS(#REF!,#REF!,"Lấy",#REF!,AT$2,#REF!,AT$3,#REF!,AT$1,#REF!,$L187)</f>
        <v>#REF!</v>
      </c>
      <c r="AU187" s="333" t="e">
        <f>SUMIFS(#REF!,#REF!,AU$2,#REF!,AU$3,#REF!,$L187,#REF!,AU$1)
+SUMIFS(#REF!,#REF!,AU$2,#REF!,AU$3,#REF!,$L187,#REF!,AU$1)
+SUMIFS(#REF!,#REF!,"Lấy",#REF!,AU$2,#REF!,AU$3,#REF!,AU$1,#REF!,$L187)</f>
        <v>#REF!</v>
      </c>
      <c r="AV187" s="333" t="e">
        <f>SUMIFS(#REF!,#REF!,AV$2,#REF!,AV$3,#REF!,$L187,#REF!,AV$1)
+SUMIFS(#REF!,#REF!,AV$2,#REF!,AV$3,#REF!,$L187,#REF!,AV$1)
+SUMIFS(#REF!,#REF!,"Lấy",#REF!,AV$2,#REF!,AV$3,#REF!,AV$1,#REF!,$L187)</f>
        <v>#REF!</v>
      </c>
      <c r="AW187" s="333" t="e">
        <f>SUMIFS(#REF!,#REF!,AW$2,#REF!,AW$3,#REF!,$L187,#REF!,AW$1)
+SUMIFS(#REF!,#REF!,AW$2,#REF!,AW$3,#REF!,$L187,#REF!,AW$1)
+SUMIFS(#REF!,#REF!,"Lấy",#REF!,AW$2,#REF!,AW$3,#REF!,AW$1,#REF!,$L187)</f>
        <v>#REF!</v>
      </c>
      <c r="AX187" s="333" t="e">
        <f>SUMIFS(#REF!,#REF!,AX$2,#REF!,AX$3,#REF!,$L187,#REF!,AX$1)
+SUMIFS(#REF!,#REF!,AX$2,#REF!,AX$3,#REF!,$L187,#REF!,AX$1)
+SUMIFS(#REF!,#REF!,"Lấy",#REF!,AX$2,#REF!,AX$3,#REF!,AX$1,#REF!,$L187)</f>
        <v>#REF!</v>
      </c>
      <c r="AY187" s="333" t="e">
        <f>SUMIFS(#REF!,#REF!,AY$2,#REF!,AY$3,#REF!,$L187,#REF!,AY$1)
+SUMIFS(#REF!,#REF!,AY$2,#REF!,AY$3,#REF!,$L187,#REF!,AY$1)
+SUMIFS(#REF!,#REF!,"Lấy",#REF!,AY$2,#REF!,AY$3,#REF!,AY$1,#REF!,$L187)</f>
        <v>#REF!</v>
      </c>
      <c r="AZ187" s="333" t="e">
        <f>SUMIFS(#REF!,#REF!,AZ$2,#REF!,AZ$3,#REF!,$L187,#REF!,AZ$1)
+SUMIFS(#REF!,#REF!,AZ$2,#REF!,AZ$3,#REF!,$L187,#REF!,AZ$1)
+SUMIFS(#REF!,#REF!,"Lấy",#REF!,AZ$2,#REF!,AZ$3,#REF!,AZ$1,#REF!,$L187)</f>
        <v>#REF!</v>
      </c>
      <c r="BA187" s="333" t="e">
        <f>SUMIFS(#REF!,#REF!,BA$2,#REF!,BA$3,#REF!,$L187,#REF!,BA$1)
+SUMIFS(#REF!,#REF!,BA$2,#REF!,BA$3,#REF!,$L187,#REF!,BA$1)
+SUMIFS(#REF!,#REF!,"Lấy",#REF!,BA$2,#REF!,BA$3,#REF!,BA$1,#REF!,$L187)</f>
        <v>#REF!</v>
      </c>
      <c r="BB187" s="333" t="e">
        <f>SUMIFS(#REF!,#REF!,BB$2,#REF!,BB$3,#REF!,$L187,#REF!,BB$1)
+SUMIFS(#REF!,#REF!,BB$2,#REF!,BB$3,#REF!,$L187,#REF!,BB$1)
+SUMIFS(#REF!,#REF!,"Lấy",#REF!,BB$2,#REF!,BB$3,#REF!,BB$1,#REF!,$L187)</f>
        <v>#REF!</v>
      </c>
      <c r="BC187" s="333" t="e">
        <f>SUMIFS(#REF!,#REF!,BC$2,#REF!,BC$3,#REF!,$L187,#REF!,BC$1)
+SUMIFS(#REF!,#REF!,BC$2,#REF!,BC$3,#REF!,$L187,#REF!,BC$1)
+SUMIFS(#REF!,#REF!,"Lấy",#REF!,BC$2,#REF!,BC$3,#REF!,BC$1,#REF!,$L187)</f>
        <v>#REF!</v>
      </c>
      <c r="BD187" s="333" t="e">
        <f>SUMIFS(#REF!,#REF!,BD$2,#REF!,BD$3,#REF!,$L187,#REF!,BD$1)
+SUMIFS(#REF!,#REF!,BD$2,#REF!,BD$3,#REF!,$L187,#REF!,BD$1)
+SUMIFS(#REF!,#REF!,"Lấy",#REF!,BD$2,#REF!,BD$3,#REF!,BD$1,#REF!,$L187)</f>
        <v>#REF!</v>
      </c>
      <c r="BE187" s="333" t="e">
        <f>SUMIFS(#REF!,#REF!,BE$2,#REF!,BE$3,#REF!,$L187,#REF!,BE$1)
+SUMIFS(#REF!,#REF!,BE$2,#REF!,BE$3,#REF!,$L187,#REF!,BE$1)
+SUMIFS(#REF!,#REF!,"Lấy",#REF!,BE$2,#REF!,BE$3,#REF!,BE$1,#REF!,$L187)</f>
        <v>#REF!</v>
      </c>
      <c r="BF187" s="334" t="e">
        <f t="shared" si="18"/>
        <v>#REF!</v>
      </c>
      <c r="BH187" s="333" t="e">
        <f>SUMIFS(#REF!,#REF!,BH$2,#REF!,BH$3,#REF!,$L187,#REF!,BH$1)
+SUMIFS(#REF!,#REF!,BH$2,#REF!,BH$3,#REF!,$L187,#REF!,BH$1)
+SUMIFS(#REF!,#REF!,"Lấy",#REF!,BH$2,#REF!,BH$3,#REF!,BH$1,#REF!,$L187)</f>
        <v>#REF!</v>
      </c>
      <c r="BI187" s="333" t="e">
        <f>SUMIFS(#REF!,#REF!,BI$2,#REF!,BI$3,#REF!,$L187,#REF!,BI$1)
+SUMIFS(#REF!,#REF!,BI$2,#REF!,BI$3,#REF!,$L187,#REF!,BI$1)
+SUMIFS(#REF!,#REF!,"Lấy",#REF!,BI$2,#REF!,BI$3,#REF!,BI$1,#REF!,$L187)</f>
        <v>#REF!</v>
      </c>
      <c r="BJ187" s="333" t="e">
        <f>SUMIFS(#REF!,#REF!,BJ$2,#REF!,BJ$3,#REF!,$L187,#REF!,BJ$1)
+SUMIFS(#REF!,#REF!,BJ$2,#REF!,BJ$3,#REF!,$L187,#REF!,BJ$1)
+SUMIFS(#REF!,#REF!,"Lấy",#REF!,BJ$2,#REF!,BJ$3,#REF!,BJ$1,#REF!,$L187)</f>
        <v>#REF!</v>
      </c>
      <c r="BK187" s="333" t="e">
        <f>SUMIFS(#REF!,#REF!,BK$2,#REF!,BK$3,#REF!,$L187,#REF!,BK$1)
+SUMIFS(#REF!,#REF!,BK$2,#REF!,BK$3,#REF!,$L187,#REF!,BK$1)
+SUMIFS(#REF!,#REF!,"Lấy",#REF!,BK$2,#REF!,BK$3,#REF!,BK$1,#REF!,$L187)</f>
        <v>#REF!</v>
      </c>
      <c r="BL187" s="333" t="e">
        <f>SUMIFS(#REF!,#REF!,BL$2,#REF!,BL$3,#REF!,$L187,#REF!,BL$1)
+SUMIFS(#REF!,#REF!,BL$2,#REF!,BL$3,#REF!,$L187,#REF!,BL$1)
+SUMIFS(#REF!,#REF!,"Lấy",#REF!,BL$2,#REF!,BL$3,#REF!,BL$1,#REF!,$L187)</f>
        <v>#REF!</v>
      </c>
      <c r="BM187" s="333" t="e">
        <f>SUMIFS(#REF!,#REF!,BM$2,#REF!,BM$3,#REF!,$L187,#REF!,BM$1)
+SUMIFS(#REF!,#REF!,BM$2,#REF!,BM$3,#REF!,$L187,#REF!,BM$1)
+SUMIFS(#REF!,#REF!,"Lấy",#REF!,BM$2,#REF!,BM$3,#REF!,BM$1,#REF!,$L187)</f>
        <v>#REF!</v>
      </c>
      <c r="BN187" s="333" t="e">
        <f>SUMIFS(#REF!,#REF!,BN$2,#REF!,BN$3,#REF!,$L187,#REF!,BN$1)
+SUMIFS(#REF!,#REF!,BN$2,#REF!,BN$3,#REF!,$L187,#REF!,BN$1)
+SUMIFS(#REF!,#REF!,"Lấy",#REF!,BN$2,#REF!,BN$3,#REF!,BN$1,#REF!,$L187)</f>
        <v>#REF!</v>
      </c>
      <c r="BO187" s="333" t="e">
        <f>SUMIFS(#REF!,#REF!,BO$2,#REF!,BO$3,#REF!,$L187,#REF!,BO$1)
+SUMIFS(#REF!,#REF!,BO$2,#REF!,BO$3,#REF!,$L187,#REF!,BO$1)
+SUMIFS(#REF!,#REF!,"Lấy",#REF!,BO$2,#REF!,BO$3,#REF!,BO$1,#REF!,$L187)</f>
        <v>#REF!</v>
      </c>
      <c r="BP187" s="333" t="e">
        <f>SUMIFS(#REF!,#REF!,BP$2,#REF!,BP$3,#REF!,$L187,#REF!,BP$1)
+SUMIFS(#REF!,#REF!,BP$2,#REF!,BP$3,#REF!,$L187,#REF!,BP$1)
+SUMIFS(#REF!,#REF!,"Lấy",#REF!,BP$2,#REF!,BP$3,#REF!,BP$1,#REF!,$L187)</f>
        <v>#REF!</v>
      </c>
      <c r="BQ187" s="333" t="e">
        <f>SUMIFS(#REF!,#REF!,BQ$2,#REF!,BQ$3,#REF!,$L187,#REF!,BQ$1)
+SUMIFS(#REF!,#REF!,BQ$2,#REF!,BQ$3,#REF!,$L187,#REF!,BQ$1)
+SUMIFS(#REF!,#REF!,"Lấy",#REF!,BQ$2,#REF!,BQ$3,#REF!,BQ$1,#REF!,$L187)</f>
        <v>#REF!</v>
      </c>
      <c r="BR187" s="333" t="e">
        <f>SUMIFS(#REF!,#REF!,BR$2,#REF!,BR$3,#REF!,$L187,#REF!,BR$1)
+SUMIFS(#REF!,#REF!,BR$2,#REF!,BR$3,#REF!,$L187,#REF!,BR$1)
+SUMIFS(#REF!,#REF!,"Lấy",#REF!,BR$2,#REF!,BR$3,#REF!,BR$1,#REF!,$L187)</f>
        <v>#REF!</v>
      </c>
      <c r="BS187" s="333" t="e">
        <f>SUMIFS(#REF!,#REF!,BS$2,#REF!,BS$3,#REF!,$L187,#REF!,BS$1)
+SUMIFS(#REF!,#REF!,BS$2,#REF!,BS$3,#REF!,$L187,#REF!,BS$1)
+SUMIFS(#REF!,#REF!,"Lấy",#REF!,BS$2,#REF!,BS$3,#REF!,BS$1,#REF!,$L187)</f>
        <v>#REF!</v>
      </c>
      <c r="BT187" s="334" t="e">
        <f t="shared" si="19"/>
        <v>#REF!</v>
      </c>
      <c r="BV187" s="331">
        <v>0</v>
      </c>
      <c r="BW187" s="331">
        <v>0</v>
      </c>
      <c r="BX187" s="331">
        <v>0</v>
      </c>
      <c r="BY187" s="331">
        <v>0</v>
      </c>
      <c r="BZ187" s="331">
        <v>0</v>
      </c>
      <c r="CA187" s="331">
        <v>0</v>
      </c>
      <c r="CB187" s="331">
        <v>0</v>
      </c>
      <c r="CC187" s="331">
        <v>0</v>
      </c>
      <c r="CD187" s="331">
        <v>0</v>
      </c>
      <c r="CE187" s="331">
        <v>0</v>
      </c>
      <c r="CF187" s="331">
        <v>0</v>
      </c>
      <c r="CG187" s="331">
        <v>0</v>
      </c>
      <c r="CH187" s="334">
        <f t="shared" si="20"/>
        <v>0</v>
      </c>
      <c r="CI187" s="377">
        <f t="shared" si="21"/>
        <v>0</v>
      </c>
      <c r="CJ187" s="331">
        <v>0</v>
      </c>
      <c r="CK187" s="331">
        <v>0</v>
      </c>
      <c r="CL187" s="331">
        <v>0</v>
      </c>
      <c r="CM187" s="331">
        <v>0</v>
      </c>
      <c r="CN187" s="331">
        <v>0</v>
      </c>
      <c r="CO187" s="333"/>
      <c r="CP187" s="333"/>
      <c r="CQ187" s="333"/>
      <c r="CR187" s="333"/>
      <c r="CS187" s="333"/>
      <c r="CT187" s="333"/>
      <c r="CU187" s="333"/>
      <c r="CV187" s="334">
        <f t="shared" si="22"/>
        <v>0</v>
      </c>
      <c r="CX187" s="1033"/>
    </row>
    <row r="188" spans="1:102" ht="27.6" x14ac:dyDescent="0.25">
      <c r="B188" s="172">
        <f>IF(C188=0,"",MAX($B$7:B187)+1)</f>
        <v>176</v>
      </c>
      <c r="C188" s="21">
        <v>6417004104</v>
      </c>
      <c r="D188" s="9" t="str">
        <f>_xlfn.XLOOKUP(C188,'COA_DTGroup_Update 20260428'!$C$410:$C$854,'COA_DTGroup_Update 20260428'!$A$410:$A$854,"")</f>
        <v>Chi phí ấn phẩm: Catalogue, tờ rơi</v>
      </c>
      <c r="E188" s="9" t="s">
        <v>355</v>
      </c>
      <c r="F188" s="21" t="s">
        <v>958</v>
      </c>
      <c r="G188" s="171"/>
      <c r="H188" s="179">
        <f>VLOOKUP(C188,'COA_DTGroup_Update 20260428'!C:D,2,0)</f>
        <v>641</v>
      </c>
      <c r="I188" s="179">
        <v>74</v>
      </c>
      <c r="J188" s="198" t="s">
        <v>355</v>
      </c>
      <c r="K188" s="222" t="s">
        <v>226</v>
      </c>
      <c r="L188" s="1041" t="s">
        <v>702</v>
      </c>
      <c r="M188" s="1042" t="s">
        <v>2258</v>
      </c>
      <c r="N188" s="1039"/>
      <c r="O188" s="1039" t="s">
        <v>702</v>
      </c>
      <c r="P188" s="1" t="b">
        <v>1</v>
      </c>
      <c r="R188" s="333" t="e">
        <f>SUMIFS(#REF!,#REF!,R$2,#REF!,R$3,#REF!,$L188,#REF!,R$1)
+SUMIFS(#REF!,#REF!,R$2,#REF!,R$3,#REF!,$L188,#REF!,R$1)
+SUMIFS(#REF!,#REF!,"Lấy",#REF!,R$2,#REF!,R$3,#REF!,R$1,#REF!,$L188)</f>
        <v>#REF!</v>
      </c>
      <c r="S188" s="333" t="e">
        <f>SUMIFS(#REF!,#REF!,S$2,#REF!,S$3,#REF!,$L188,#REF!,S$1)
+SUMIFS(#REF!,#REF!,S$2,#REF!,S$3,#REF!,$L188,#REF!,S$1)
+SUMIFS(#REF!,#REF!,"Lấy",#REF!,S$2,#REF!,S$3,#REF!,S$1,#REF!,$L188)</f>
        <v>#REF!</v>
      </c>
      <c r="T188" s="333" t="e">
        <f>SUMIFS(#REF!,#REF!,T$2,#REF!,T$3,#REF!,$L188,#REF!,T$1)
+SUMIFS(#REF!,#REF!,T$2,#REF!,T$3,#REF!,$L188,#REF!,T$1)
+SUMIFS(#REF!,#REF!,"Lấy",#REF!,T$2,#REF!,T$3,#REF!,T$1,#REF!,$L188)</f>
        <v>#REF!</v>
      </c>
      <c r="U188" s="333" t="e">
        <f>SUMIFS(#REF!,#REF!,U$2,#REF!,U$3,#REF!,$L188,#REF!,U$1)
+SUMIFS(#REF!,#REF!,U$2,#REF!,U$3,#REF!,$L188,#REF!,U$1)
+SUMIFS(#REF!,#REF!,"Lấy",#REF!,U$2,#REF!,U$3,#REF!,U$1,#REF!,$L188)</f>
        <v>#REF!</v>
      </c>
      <c r="V188" s="333" t="e">
        <f>SUMIFS(#REF!,#REF!,V$2,#REF!,V$3,#REF!,$L188,#REF!,V$1)
+SUMIFS(#REF!,#REF!,V$2,#REF!,V$3,#REF!,$L188,#REF!,V$1)
+SUMIFS(#REF!,#REF!,"Lấy",#REF!,V$2,#REF!,V$3,#REF!,V$1,#REF!,$L188)</f>
        <v>#REF!</v>
      </c>
      <c r="W188" s="333" t="e">
        <f>SUMIFS(#REF!,#REF!,W$2,#REF!,W$3,#REF!,$L188,#REF!,W$1)
+SUMIFS(#REF!,#REF!,W$2,#REF!,W$3,#REF!,$L188,#REF!,W$1)
+SUMIFS(#REF!,#REF!,"Lấy",#REF!,W$2,#REF!,W$3,#REF!,W$1,#REF!,$L188)</f>
        <v>#REF!</v>
      </c>
      <c r="X188" s="333" t="e">
        <f>SUMIFS(#REF!,#REF!,X$2,#REF!,X$3,#REF!,$L188,#REF!,X$1)
+SUMIFS(#REF!,#REF!,X$2,#REF!,X$3,#REF!,$L188,#REF!,X$1)
+SUMIFS(#REF!,#REF!,"Lấy",#REF!,X$2,#REF!,X$3,#REF!,X$1,#REF!,$L188)</f>
        <v>#REF!</v>
      </c>
      <c r="Y188" s="333" t="e">
        <f>SUMIFS(#REF!,#REF!,Y$2,#REF!,Y$3,#REF!,$L188,#REF!,Y$1)
+SUMIFS(#REF!,#REF!,Y$2,#REF!,Y$3,#REF!,$L188,#REF!,Y$1)
+SUMIFS(#REF!,#REF!,"Lấy",#REF!,Y$2,#REF!,Y$3,#REF!,Y$1,#REF!,$L188)</f>
        <v>#REF!</v>
      </c>
      <c r="Z188" s="333" t="e">
        <f>SUMIFS(#REF!,#REF!,Z$2,#REF!,Z$3,#REF!,$L188,#REF!,Z$1)
+SUMIFS(#REF!,#REF!,Z$2,#REF!,Z$3,#REF!,$L188,#REF!,Z$1)
+SUMIFS(#REF!,#REF!,"Lấy",#REF!,Z$2,#REF!,Z$3,#REF!,Z$1,#REF!,$L188)</f>
        <v>#REF!</v>
      </c>
      <c r="AA188" s="333" t="e">
        <f>SUMIFS(#REF!,#REF!,AA$2,#REF!,AA$3,#REF!,$L188,#REF!,AA$1)
+SUMIFS(#REF!,#REF!,AA$2,#REF!,AA$3,#REF!,$L188,#REF!,AA$1)
+SUMIFS(#REF!,#REF!,"Lấy",#REF!,AA$2,#REF!,AA$3,#REF!,AA$1,#REF!,$L188)</f>
        <v>#REF!</v>
      </c>
      <c r="AB188" s="333" t="e">
        <f>SUMIFS(#REF!,#REF!,AB$2,#REF!,AB$3,#REF!,$L188,#REF!,AB$1)
+SUMIFS(#REF!,#REF!,AB$2,#REF!,AB$3,#REF!,$L188,#REF!,AB$1)
+SUMIFS(#REF!,#REF!,"Lấy",#REF!,AB$2,#REF!,AB$3,#REF!,AB$1,#REF!,$L188)</f>
        <v>#REF!</v>
      </c>
      <c r="AC188" s="333" t="e">
        <f>SUMIFS(#REF!,#REF!,AC$2,#REF!,AC$3,#REF!,$L188,#REF!,AC$1)
+SUMIFS(#REF!,#REF!,AC$2,#REF!,AC$3,#REF!,$L188,#REF!,AC$1)
+SUMIFS(#REF!,#REF!,"Lấy",#REF!,AC$2,#REF!,AC$3,#REF!,AC$1,#REF!,$L188)</f>
        <v>#REF!</v>
      </c>
      <c r="AD188" s="334" t="e">
        <f t="shared" si="16"/>
        <v>#REF!</v>
      </c>
      <c r="AF188" s="333" t="e">
        <f>SUMIFS(#REF!,#REF!,AF$2,#REF!,AF$3,#REF!,$L188,#REF!,AF$1)
+SUMIFS(#REF!,#REF!,AF$2,#REF!,AF$3,#REF!,$L188,#REF!,AF$1)
+SUMIFS(#REF!,#REF!,"Lấy",#REF!,AF$2,#REF!,AF$3,#REF!,AF$1,#REF!,$L188)</f>
        <v>#REF!</v>
      </c>
      <c r="AG188" s="333" t="e">
        <f>SUMIFS(#REF!,#REF!,AG$2,#REF!,AG$3,#REF!,$L188,#REF!,AG$1)
+SUMIFS(#REF!,#REF!,AG$2,#REF!,AG$3,#REF!,$L188,#REF!,AG$1)
+SUMIFS(#REF!,#REF!,"Lấy",#REF!,AG$2,#REF!,AG$3,#REF!,AG$1,#REF!,$L188)</f>
        <v>#REF!</v>
      </c>
      <c r="AH188" s="333" t="e">
        <f>SUMIFS(#REF!,#REF!,AH$2,#REF!,AH$3,#REF!,$L188,#REF!,AH$1)
+SUMIFS(#REF!,#REF!,AH$2,#REF!,AH$3,#REF!,$L188,#REF!,AH$1)
+SUMIFS(#REF!,#REF!,"Lấy",#REF!,AH$2,#REF!,AH$3,#REF!,AH$1,#REF!,$L188)</f>
        <v>#REF!</v>
      </c>
      <c r="AI188" s="333" t="e">
        <f>SUMIFS(#REF!,#REF!,AI$2,#REF!,AI$3,#REF!,$L188,#REF!,AI$1)
+SUMIFS(#REF!,#REF!,AI$2,#REF!,AI$3,#REF!,$L188,#REF!,AI$1)
+SUMIFS(#REF!,#REF!,"Lấy",#REF!,AI$2,#REF!,AI$3,#REF!,AI$1,#REF!,$L188)</f>
        <v>#REF!</v>
      </c>
      <c r="AJ188" s="333" t="e">
        <f>SUMIFS(#REF!,#REF!,AJ$2,#REF!,AJ$3,#REF!,$L188,#REF!,AJ$1)
+SUMIFS(#REF!,#REF!,AJ$2,#REF!,AJ$3,#REF!,$L188,#REF!,AJ$1)
+SUMIFS(#REF!,#REF!,"Lấy",#REF!,AJ$2,#REF!,AJ$3,#REF!,AJ$1,#REF!,$L188)</f>
        <v>#REF!</v>
      </c>
      <c r="AK188" s="333" t="e">
        <f>SUMIFS(#REF!,#REF!,AK$2,#REF!,AK$3,#REF!,$L188,#REF!,AK$1)
+SUMIFS(#REF!,#REF!,AK$2,#REF!,AK$3,#REF!,$L188,#REF!,AK$1)
+SUMIFS(#REF!,#REF!,"Lấy",#REF!,AK$2,#REF!,AK$3,#REF!,AK$1,#REF!,$L188)</f>
        <v>#REF!</v>
      </c>
      <c r="AL188" s="333" t="e">
        <f>SUMIFS(#REF!,#REF!,AL$2,#REF!,AL$3,#REF!,$L188,#REF!,AL$1)
+SUMIFS(#REF!,#REF!,AL$2,#REF!,AL$3,#REF!,$L188,#REF!,AL$1)
+SUMIFS(#REF!,#REF!,"Lấy",#REF!,AL$2,#REF!,AL$3,#REF!,AL$1,#REF!,$L188)</f>
        <v>#REF!</v>
      </c>
      <c r="AM188" s="333" t="e">
        <f>SUMIFS(#REF!,#REF!,AM$2,#REF!,AM$3,#REF!,$L188,#REF!,AM$1)
+SUMIFS(#REF!,#REF!,AM$2,#REF!,AM$3,#REF!,$L188,#REF!,AM$1)
+SUMIFS(#REF!,#REF!,"Lấy",#REF!,AM$2,#REF!,AM$3,#REF!,AM$1,#REF!,$L188)</f>
        <v>#REF!</v>
      </c>
      <c r="AN188" s="333" t="e">
        <f>SUMIFS(#REF!,#REF!,AN$2,#REF!,AN$3,#REF!,$L188,#REF!,AN$1)
+SUMIFS(#REF!,#REF!,AN$2,#REF!,AN$3,#REF!,$L188,#REF!,AN$1)
+SUMIFS(#REF!,#REF!,"Lấy",#REF!,AN$2,#REF!,AN$3,#REF!,AN$1,#REF!,$L188)</f>
        <v>#REF!</v>
      </c>
      <c r="AO188" s="333" t="e">
        <f>SUMIFS(#REF!,#REF!,AO$2,#REF!,AO$3,#REF!,$L188,#REF!,AO$1)
+SUMIFS(#REF!,#REF!,AO$2,#REF!,AO$3,#REF!,$L188,#REF!,AO$1)
+SUMIFS(#REF!,#REF!,"Lấy",#REF!,AO$2,#REF!,AO$3,#REF!,AO$1,#REF!,$L188)</f>
        <v>#REF!</v>
      </c>
      <c r="AP188" s="333" t="e">
        <f>SUMIFS(#REF!,#REF!,AP$2,#REF!,AP$3,#REF!,$L188,#REF!,AP$1)
+SUMIFS(#REF!,#REF!,AP$2,#REF!,AP$3,#REF!,$L188,#REF!,AP$1)
+SUMIFS(#REF!,#REF!,"Lấy",#REF!,AP$2,#REF!,AP$3,#REF!,AP$1,#REF!,$L188)</f>
        <v>#REF!</v>
      </c>
      <c r="AQ188" s="333" t="e">
        <f>SUMIFS(#REF!,#REF!,AQ$2,#REF!,AQ$3,#REF!,$L188,#REF!,AQ$1)
+SUMIFS(#REF!,#REF!,AQ$2,#REF!,AQ$3,#REF!,$L188,#REF!,AQ$1)
+SUMIFS(#REF!,#REF!,"Lấy",#REF!,AQ$2,#REF!,AQ$3,#REF!,AQ$1,#REF!,$L188)</f>
        <v>#REF!</v>
      </c>
      <c r="AR188" s="334" t="e">
        <f t="shared" si="17"/>
        <v>#REF!</v>
      </c>
      <c r="AT188" s="333" t="e">
        <f>SUMIFS(#REF!,#REF!,AT$2,#REF!,AT$3,#REF!,$L188,#REF!,AT$1)
+SUMIFS(#REF!,#REF!,AT$2,#REF!,AT$3,#REF!,$L188,#REF!,AT$1)
+SUMIFS(#REF!,#REF!,"Lấy",#REF!,AT$2,#REF!,AT$3,#REF!,AT$1,#REF!,$L188)</f>
        <v>#REF!</v>
      </c>
      <c r="AU188" s="333" t="e">
        <f>SUMIFS(#REF!,#REF!,AU$2,#REF!,AU$3,#REF!,$L188,#REF!,AU$1)
+SUMIFS(#REF!,#REF!,AU$2,#REF!,AU$3,#REF!,$L188,#REF!,AU$1)
+SUMIFS(#REF!,#REF!,"Lấy",#REF!,AU$2,#REF!,AU$3,#REF!,AU$1,#REF!,$L188)</f>
        <v>#REF!</v>
      </c>
      <c r="AV188" s="333" t="e">
        <f>SUMIFS(#REF!,#REF!,AV$2,#REF!,AV$3,#REF!,$L188,#REF!,AV$1)
+SUMIFS(#REF!,#REF!,AV$2,#REF!,AV$3,#REF!,$L188,#REF!,AV$1)
+SUMIFS(#REF!,#REF!,"Lấy",#REF!,AV$2,#REF!,AV$3,#REF!,AV$1,#REF!,$L188)</f>
        <v>#REF!</v>
      </c>
      <c r="AW188" s="333" t="e">
        <f>SUMIFS(#REF!,#REF!,AW$2,#REF!,AW$3,#REF!,$L188,#REF!,AW$1)
+SUMIFS(#REF!,#REF!,AW$2,#REF!,AW$3,#REF!,$L188,#REF!,AW$1)
+SUMIFS(#REF!,#REF!,"Lấy",#REF!,AW$2,#REF!,AW$3,#REF!,AW$1,#REF!,$L188)</f>
        <v>#REF!</v>
      </c>
      <c r="AX188" s="333" t="e">
        <f>SUMIFS(#REF!,#REF!,AX$2,#REF!,AX$3,#REF!,$L188,#REF!,AX$1)
+SUMIFS(#REF!,#REF!,AX$2,#REF!,AX$3,#REF!,$L188,#REF!,AX$1)
+SUMIFS(#REF!,#REF!,"Lấy",#REF!,AX$2,#REF!,AX$3,#REF!,AX$1,#REF!,$L188)</f>
        <v>#REF!</v>
      </c>
      <c r="AY188" s="333" t="e">
        <f>SUMIFS(#REF!,#REF!,AY$2,#REF!,AY$3,#REF!,$L188,#REF!,AY$1)
+SUMIFS(#REF!,#REF!,AY$2,#REF!,AY$3,#REF!,$L188,#REF!,AY$1)
+SUMIFS(#REF!,#REF!,"Lấy",#REF!,AY$2,#REF!,AY$3,#REF!,AY$1,#REF!,$L188)</f>
        <v>#REF!</v>
      </c>
      <c r="AZ188" s="333" t="e">
        <f>SUMIFS(#REF!,#REF!,AZ$2,#REF!,AZ$3,#REF!,$L188,#REF!,AZ$1)
+SUMIFS(#REF!,#REF!,AZ$2,#REF!,AZ$3,#REF!,$L188,#REF!,AZ$1)
+SUMIFS(#REF!,#REF!,"Lấy",#REF!,AZ$2,#REF!,AZ$3,#REF!,AZ$1,#REF!,$L188)</f>
        <v>#REF!</v>
      </c>
      <c r="BA188" s="333" t="e">
        <f>SUMIFS(#REF!,#REF!,BA$2,#REF!,BA$3,#REF!,$L188,#REF!,BA$1)
+SUMIFS(#REF!,#REF!,BA$2,#REF!,BA$3,#REF!,$L188,#REF!,BA$1)
+SUMIFS(#REF!,#REF!,"Lấy",#REF!,BA$2,#REF!,BA$3,#REF!,BA$1,#REF!,$L188)</f>
        <v>#REF!</v>
      </c>
      <c r="BB188" s="333" t="e">
        <f>SUMIFS(#REF!,#REF!,BB$2,#REF!,BB$3,#REF!,$L188,#REF!,BB$1)
+SUMIFS(#REF!,#REF!,BB$2,#REF!,BB$3,#REF!,$L188,#REF!,BB$1)
+SUMIFS(#REF!,#REF!,"Lấy",#REF!,BB$2,#REF!,BB$3,#REF!,BB$1,#REF!,$L188)</f>
        <v>#REF!</v>
      </c>
      <c r="BC188" s="333" t="e">
        <f>SUMIFS(#REF!,#REF!,BC$2,#REF!,BC$3,#REF!,$L188,#REF!,BC$1)
+SUMIFS(#REF!,#REF!,BC$2,#REF!,BC$3,#REF!,$L188,#REF!,BC$1)
+SUMIFS(#REF!,#REF!,"Lấy",#REF!,BC$2,#REF!,BC$3,#REF!,BC$1,#REF!,$L188)</f>
        <v>#REF!</v>
      </c>
      <c r="BD188" s="333" t="e">
        <f>SUMIFS(#REF!,#REF!,BD$2,#REF!,BD$3,#REF!,$L188,#REF!,BD$1)
+SUMIFS(#REF!,#REF!,BD$2,#REF!,BD$3,#REF!,$L188,#REF!,BD$1)
+SUMIFS(#REF!,#REF!,"Lấy",#REF!,BD$2,#REF!,BD$3,#REF!,BD$1,#REF!,$L188)</f>
        <v>#REF!</v>
      </c>
      <c r="BE188" s="333" t="e">
        <f>SUMIFS(#REF!,#REF!,BE$2,#REF!,BE$3,#REF!,$L188,#REF!,BE$1)
+SUMIFS(#REF!,#REF!,BE$2,#REF!,BE$3,#REF!,$L188,#REF!,BE$1)
+SUMIFS(#REF!,#REF!,"Lấy",#REF!,BE$2,#REF!,BE$3,#REF!,BE$1,#REF!,$L188)</f>
        <v>#REF!</v>
      </c>
      <c r="BF188" s="334" t="e">
        <f t="shared" si="18"/>
        <v>#REF!</v>
      </c>
      <c r="BH188" s="333" t="e">
        <f>SUMIFS(#REF!,#REF!,BH$2,#REF!,BH$3,#REF!,$L188,#REF!,BH$1)
+SUMIFS(#REF!,#REF!,BH$2,#REF!,BH$3,#REF!,$L188,#REF!,BH$1)
+SUMIFS(#REF!,#REF!,"Lấy",#REF!,BH$2,#REF!,BH$3,#REF!,BH$1,#REF!,$L188)</f>
        <v>#REF!</v>
      </c>
      <c r="BI188" s="333" t="e">
        <f>SUMIFS(#REF!,#REF!,BI$2,#REF!,BI$3,#REF!,$L188,#REF!,BI$1)
+SUMIFS(#REF!,#REF!,BI$2,#REF!,BI$3,#REF!,$L188,#REF!,BI$1)
+SUMIFS(#REF!,#REF!,"Lấy",#REF!,BI$2,#REF!,BI$3,#REF!,BI$1,#REF!,$L188)</f>
        <v>#REF!</v>
      </c>
      <c r="BJ188" s="333" t="e">
        <f>SUMIFS(#REF!,#REF!,BJ$2,#REF!,BJ$3,#REF!,$L188,#REF!,BJ$1)
+SUMIFS(#REF!,#REF!,BJ$2,#REF!,BJ$3,#REF!,$L188,#REF!,BJ$1)
+SUMIFS(#REF!,#REF!,"Lấy",#REF!,BJ$2,#REF!,BJ$3,#REF!,BJ$1,#REF!,$L188)</f>
        <v>#REF!</v>
      </c>
      <c r="BK188" s="333" t="e">
        <f>SUMIFS(#REF!,#REF!,BK$2,#REF!,BK$3,#REF!,$L188,#REF!,BK$1)
+SUMIFS(#REF!,#REF!,BK$2,#REF!,BK$3,#REF!,$L188,#REF!,BK$1)
+SUMIFS(#REF!,#REF!,"Lấy",#REF!,BK$2,#REF!,BK$3,#REF!,BK$1,#REF!,$L188)</f>
        <v>#REF!</v>
      </c>
      <c r="BL188" s="333" t="e">
        <f>SUMIFS(#REF!,#REF!,BL$2,#REF!,BL$3,#REF!,$L188,#REF!,BL$1)
+SUMIFS(#REF!,#REF!,BL$2,#REF!,BL$3,#REF!,$L188,#REF!,BL$1)
+SUMIFS(#REF!,#REF!,"Lấy",#REF!,BL$2,#REF!,BL$3,#REF!,BL$1,#REF!,$L188)</f>
        <v>#REF!</v>
      </c>
      <c r="BM188" s="333" t="e">
        <f>SUMIFS(#REF!,#REF!,BM$2,#REF!,BM$3,#REF!,$L188,#REF!,BM$1)
+SUMIFS(#REF!,#REF!,BM$2,#REF!,BM$3,#REF!,$L188,#REF!,BM$1)
+SUMIFS(#REF!,#REF!,"Lấy",#REF!,BM$2,#REF!,BM$3,#REF!,BM$1,#REF!,$L188)</f>
        <v>#REF!</v>
      </c>
      <c r="BN188" s="333" t="e">
        <f>SUMIFS(#REF!,#REF!,BN$2,#REF!,BN$3,#REF!,$L188,#REF!,BN$1)
+SUMIFS(#REF!,#REF!,BN$2,#REF!,BN$3,#REF!,$L188,#REF!,BN$1)
+SUMIFS(#REF!,#REF!,"Lấy",#REF!,BN$2,#REF!,BN$3,#REF!,BN$1,#REF!,$L188)</f>
        <v>#REF!</v>
      </c>
      <c r="BO188" s="333" t="e">
        <f>SUMIFS(#REF!,#REF!,BO$2,#REF!,BO$3,#REF!,$L188,#REF!,BO$1)
+SUMIFS(#REF!,#REF!,BO$2,#REF!,BO$3,#REF!,$L188,#REF!,BO$1)
+SUMIFS(#REF!,#REF!,"Lấy",#REF!,BO$2,#REF!,BO$3,#REF!,BO$1,#REF!,$L188)</f>
        <v>#REF!</v>
      </c>
      <c r="BP188" s="333" t="e">
        <f>SUMIFS(#REF!,#REF!,BP$2,#REF!,BP$3,#REF!,$L188,#REF!,BP$1)
+SUMIFS(#REF!,#REF!,BP$2,#REF!,BP$3,#REF!,$L188,#REF!,BP$1)
+SUMIFS(#REF!,#REF!,"Lấy",#REF!,BP$2,#REF!,BP$3,#REF!,BP$1,#REF!,$L188)</f>
        <v>#REF!</v>
      </c>
      <c r="BQ188" s="333" t="e">
        <f>SUMIFS(#REF!,#REF!,BQ$2,#REF!,BQ$3,#REF!,$L188,#REF!,BQ$1)
+SUMIFS(#REF!,#REF!,BQ$2,#REF!,BQ$3,#REF!,$L188,#REF!,BQ$1)
+SUMIFS(#REF!,#REF!,"Lấy",#REF!,BQ$2,#REF!,BQ$3,#REF!,BQ$1,#REF!,$L188)</f>
        <v>#REF!</v>
      </c>
      <c r="BR188" s="333" t="e">
        <f>SUMIFS(#REF!,#REF!,BR$2,#REF!,BR$3,#REF!,$L188,#REF!,BR$1)
+SUMIFS(#REF!,#REF!,BR$2,#REF!,BR$3,#REF!,$L188,#REF!,BR$1)
+SUMIFS(#REF!,#REF!,"Lấy",#REF!,BR$2,#REF!,BR$3,#REF!,BR$1,#REF!,$L188)</f>
        <v>#REF!</v>
      </c>
      <c r="BS188" s="333" t="e">
        <f>SUMIFS(#REF!,#REF!,BS$2,#REF!,BS$3,#REF!,$L188,#REF!,BS$1)
+SUMIFS(#REF!,#REF!,BS$2,#REF!,BS$3,#REF!,$L188,#REF!,BS$1)
+SUMIFS(#REF!,#REF!,"Lấy",#REF!,BS$2,#REF!,BS$3,#REF!,BS$1,#REF!,$L188)</f>
        <v>#REF!</v>
      </c>
      <c r="BT188" s="334" t="e">
        <f t="shared" si="19"/>
        <v>#REF!</v>
      </c>
      <c r="BV188" s="331">
        <v>0</v>
      </c>
      <c r="BW188" s="331">
        <v>0</v>
      </c>
      <c r="BX188" s="331">
        <v>0</v>
      </c>
      <c r="BY188" s="331">
        <v>0</v>
      </c>
      <c r="BZ188" s="331">
        <v>0</v>
      </c>
      <c r="CA188" s="331">
        <v>0</v>
      </c>
      <c r="CB188" s="331">
        <v>0</v>
      </c>
      <c r="CC188" s="331">
        <v>0</v>
      </c>
      <c r="CD188" s="331">
        <v>0</v>
      </c>
      <c r="CE188" s="331">
        <v>0</v>
      </c>
      <c r="CF188" s="331">
        <v>0</v>
      </c>
      <c r="CG188" s="331">
        <v>0</v>
      </c>
      <c r="CH188" s="334">
        <f t="shared" si="20"/>
        <v>0</v>
      </c>
      <c r="CI188" s="377">
        <f t="shared" si="21"/>
        <v>0</v>
      </c>
      <c r="CJ188" s="331">
        <v>0</v>
      </c>
      <c r="CK188" s="331">
        <v>0</v>
      </c>
      <c r="CL188" s="331">
        <v>0</v>
      </c>
      <c r="CM188" s="331">
        <v>0</v>
      </c>
      <c r="CN188" s="331">
        <v>0</v>
      </c>
      <c r="CO188" s="333"/>
      <c r="CP188" s="333"/>
      <c r="CQ188" s="333"/>
      <c r="CR188" s="333"/>
      <c r="CS188" s="333"/>
      <c r="CT188" s="333"/>
      <c r="CU188" s="333"/>
      <c r="CV188" s="334">
        <f t="shared" si="22"/>
        <v>0</v>
      </c>
      <c r="CX188" s="1033"/>
    </row>
    <row r="189" spans="1:102" ht="27.6" x14ac:dyDescent="0.25">
      <c r="B189" s="172">
        <f>IF(C189=0,"",MAX($B$7:B188)+1)</f>
        <v>177</v>
      </c>
      <c r="C189" s="21">
        <v>6427004104</v>
      </c>
      <c r="D189" s="9" t="str">
        <f>_xlfn.XLOOKUP(C189,'COA_DTGroup_Update 20260428'!$C$410:$C$854,'COA_DTGroup_Update 20260428'!$A$410:$A$854,"")</f>
        <v>Chi phí ấn phẩm: Catalogue, tờ rơi</v>
      </c>
      <c r="E189" s="9" t="s">
        <v>355</v>
      </c>
      <c r="F189" s="21" t="s">
        <v>958</v>
      </c>
      <c r="G189" s="171"/>
      <c r="H189" s="179">
        <f>VLOOKUP(C189,'COA_DTGroup_Update 20260428'!C:D,2,0)</f>
        <v>642</v>
      </c>
      <c r="I189" s="179">
        <v>74</v>
      </c>
      <c r="J189" s="198" t="s">
        <v>355</v>
      </c>
      <c r="K189" s="222" t="s">
        <v>226</v>
      </c>
      <c r="L189" s="1041" t="s">
        <v>677</v>
      </c>
      <c r="M189" s="1042" t="s">
        <v>2258</v>
      </c>
      <c r="N189" s="1039"/>
      <c r="O189" s="1039" t="s">
        <v>677</v>
      </c>
      <c r="P189" s="1" t="b">
        <v>1</v>
      </c>
      <c r="R189" s="333" t="e">
        <f>SUMIFS(#REF!,#REF!,R$2,#REF!,R$3,#REF!,$L189,#REF!,R$1)
+SUMIFS(#REF!,#REF!,R$2,#REF!,R$3,#REF!,$L189,#REF!,R$1)
+SUMIFS(#REF!,#REF!,"Lấy",#REF!,R$2,#REF!,R$3,#REF!,R$1,#REF!,$L189)</f>
        <v>#REF!</v>
      </c>
      <c r="S189" s="333" t="e">
        <f>SUMIFS(#REF!,#REF!,S$2,#REF!,S$3,#REF!,$L189,#REF!,S$1)
+SUMIFS(#REF!,#REF!,S$2,#REF!,S$3,#REF!,$L189,#REF!,S$1)
+SUMIFS(#REF!,#REF!,"Lấy",#REF!,S$2,#REF!,S$3,#REF!,S$1,#REF!,$L189)</f>
        <v>#REF!</v>
      </c>
      <c r="T189" s="333" t="e">
        <f>SUMIFS(#REF!,#REF!,T$2,#REF!,T$3,#REF!,$L189,#REF!,T$1)
+SUMIFS(#REF!,#REF!,T$2,#REF!,T$3,#REF!,$L189,#REF!,T$1)
+SUMIFS(#REF!,#REF!,"Lấy",#REF!,T$2,#REF!,T$3,#REF!,T$1,#REF!,$L189)</f>
        <v>#REF!</v>
      </c>
      <c r="U189" s="333" t="e">
        <f>SUMIFS(#REF!,#REF!,U$2,#REF!,U$3,#REF!,$L189,#REF!,U$1)
+SUMIFS(#REF!,#REF!,U$2,#REF!,U$3,#REF!,$L189,#REF!,U$1)
+SUMIFS(#REF!,#REF!,"Lấy",#REF!,U$2,#REF!,U$3,#REF!,U$1,#REF!,$L189)</f>
        <v>#REF!</v>
      </c>
      <c r="V189" s="333" t="e">
        <f>SUMIFS(#REF!,#REF!,V$2,#REF!,V$3,#REF!,$L189,#REF!,V$1)
+SUMIFS(#REF!,#REF!,V$2,#REF!,V$3,#REF!,$L189,#REF!,V$1)
+SUMIFS(#REF!,#REF!,"Lấy",#REF!,V$2,#REF!,V$3,#REF!,V$1,#REF!,$L189)</f>
        <v>#REF!</v>
      </c>
      <c r="W189" s="333" t="e">
        <f>SUMIFS(#REF!,#REF!,W$2,#REF!,W$3,#REF!,$L189,#REF!,W$1)
+SUMIFS(#REF!,#REF!,W$2,#REF!,W$3,#REF!,$L189,#REF!,W$1)
+SUMIFS(#REF!,#REF!,"Lấy",#REF!,W$2,#REF!,W$3,#REF!,W$1,#REF!,$L189)</f>
        <v>#REF!</v>
      </c>
      <c r="X189" s="333" t="e">
        <f>SUMIFS(#REF!,#REF!,X$2,#REF!,X$3,#REF!,$L189,#REF!,X$1)
+SUMIFS(#REF!,#REF!,X$2,#REF!,X$3,#REF!,$L189,#REF!,X$1)
+SUMIFS(#REF!,#REF!,"Lấy",#REF!,X$2,#REF!,X$3,#REF!,X$1,#REF!,$L189)</f>
        <v>#REF!</v>
      </c>
      <c r="Y189" s="333" t="e">
        <f>SUMIFS(#REF!,#REF!,Y$2,#REF!,Y$3,#REF!,$L189,#REF!,Y$1)
+SUMIFS(#REF!,#REF!,Y$2,#REF!,Y$3,#REF!,$L189,#REF!,Y$1)
+SUMIFS(#REF!,#REF!,"Lấy",#REF!,Y$2,#REF!,Y$3,#REF!,Y$1,#REF!,$L189)</f>
        <v>#REF!</v>
      </c>
      <c r="Z189" s="333" t="e">
        <f>SUMIFS(#REF!,#REF!,Z$2,#REF!,Z$3,#REF!,$L189,#REF!,Z$1)
+SUMIFS(#REF!,#REF!,Z$2,#REF!,Z$3,#REF!,$L189,#REF!,Z$1)
+SUMIFS(#REF!,#REF!,"Lấy",#REF!,Z$2,#REF!,Z$3,#REF!,Z$1,#REF!,$L189)</f>
        <v>#REF!</v>
      </c>
      <c r="AA189" s="333" t="e">
        <f>SUMIFS(#REF!,#REF!,AA$2,#REF!,AA$3,#REF!,$L189,#REF!,AA$1)
+SUMIFS(#REF!,#REF!,AA$2,#REF!,AA$3,#REF!,$L189,#REF!,AA$1)
+SUMIFS(#REF!,#REF!,"Lấy",#REF!,AA$2,#REF!,AA$3,#REF!,AA$1,#REF!,$L189)</f>
        <v>#REF!</v>
      </c>
      <c r="AB189" s="333" t="e">
        <f>SUMIFS(#REF!,#REF!,AB$2,#REF!,AB$3,#REF!,$L189,#REF!,AB$1)
+SUMIFS(#REF!,#REF!,AB$2,#REF!,AB$3,#REF!,$L189,#REF!,AB$1)
+SUMIFS(#REF!,#REF!,"Lấy",#REF!,AB$2,#REF!,AB$3,#REF!,AB$1,#REF!,$L189)</f>
        <v>#REF!</v>
      </c>
      <c r="AC189" s="333" t="e">
        <f>SUMIFS(#REF!,#REF!,AC$2,#REF!,AC$3,#REF!,$L189,#REF!,AC$1)
+SUMIFS(#REF!,#REF!,AC$2,#REF!,AC$3,#REF!,$L189,#REF!,AC$1)
+SUMIFS(#REF!,#REF!,"Lấy",#REF!,AC$2,#REF!,AC$3,#REF!,AC$1,#REF!,$L189)</f>
        <v>#REF!</v>
      </c>
      <c r="AD189" s="334" t="e">
        <f t="shared" si="16"/>
        <v>#REF!</v>
      </c>
      <c r="AF189" s="333" t="e">
        <f>SUMIFS(#REF!,#REF!,AF$2,#REF!,AF$3,#REF!,$L189,#REF!,AF$1)
+SUMIFS(#REF!,#REF!,AF$2,#REF!,AF$3,#REF!,$L189,#REF!,AF$1)
+SUMIFS(#REF!,#REF!,"Lấy",#REF!,AF$2,#REF!,AF$3,#REF!,AF$1,#REF!,$L189)</f>
        <v>#REF!</v>
      </c>
      <c r="AG189" s="333" t="e">
        <f>SUMIFS(#REF!,#REF!,AG$2,#REF!,AG$3,#REF!,$L189,#REF!,AG$1)
+SUMIFS(#REF!,#REF!,AG$2,#REF!,AG$3,#REF!,$L189,#REF!,AG$1)
+SUMIFS(#REF!,#REF!,"Lấy",#REF!,AG$2,#REF!,AG$3,#REF!,AG$1,#REF!,$L189)</f>
        <v>#REF!</v>
      </c>
      <c r="AH189" s="333" t="e">
        <f>SUMIFS(#REF!,#REF!,AH$2,#REF!,AH$3,#REF!,$L189,#REF!,AH$1)
+SUMIFS(#REF!,#REF!,AH$2,#REF!,AH$3,#REF!,$L189,#REF!,AH$1)
+SUMIFS(#REF!,#REF!,"Lấy",#REF!,AH$2,#REF!,AH$3,#REF!,AH$1,#REF!,$L189)</f>
        <v>#REF!</v>
      </c>
      <c r="AI189" s="333" t="e">
        <f>SUMIFS(#REF!,#REF!,AI$2,#REF!,AI$3,#REF!,$L189,#REF!,AI$1)
+SUMIFS(#REF!,#REF!,AI$2,#REF!,AI$3,#REF!,$L189,#REF!,AI$1)
+SUMIFS(#REF!,#REF!,"Lấy",#REF!,AI$2,#REF!,AI$3,#REF!,AI$1,#REF!,$L189)</f>
        <v>#REF!</v>
      </c>
      <c r="AJ189" s="333" t="e">
        <f>SUMIFS(#REF!,#REF!,AJ$2,#REF!,AJ$3,#REF!,$L189,#REF!,AJ$1)
+SUMIFS(#REF!,#REF!,AJ$2,#REF!,AJ$3,#REF!,$L189,#REF!,AJ$1)
+SUMIFS(#REF!,#REF!,"Lấy",#REF!,AJ$2,#REF!,AJ$3,#REF!,AJ$1,#REF!,$L189)</f>
        <v>#REF!</v>
      </c>
      <c r="AK189" s="333" t="e">
        <f>SUMIFS(#REF!,#REF!,AK$2,#REF!,AK$3,#REF!,$L189,#REF!,AK$1)
+SUMIFS(#REF!,#REF!,AK$2,#REF!,AK$3,#REF!,$L189,#REF!,AK$1)
+SUMIFS(#REF!,#REF!,"Lấy",#REF!,AK$2,#REF!,AK$3,#REF!,AK$1,#REF!,$L189)</f>
        <v>#REF!</v>
      </c>
      <c r="AL189" s="333" t="e">
        <f>SUMIFS(#REF!,#REF!,AL$2,#REF!,AL$3,#REF!,$L189,#REF!,AL$1)
+SUMIFS(#REF!,#REF!,AL$2,#REF!,AL$3,#REF!,$L189,#REF!,AL$1)
+SUMIFS(#REF!,#REF!,"Lấy",#REF!,AL$2,#REF!,AL$3,#REF!,AL$1,#REF!,$L189)</f>
        <v>#REF!</v>
      </c>
      <c r="AM189" s="333" t="e">
        <f>SUMIFS(#REF!,#REF!,AM$2,#REF!,AM$3,#REF!,$L189,#REF!,AM$1)
+SUMIFS(#REF!,#REF!,AM$2,#REF!,AM$3,#REF!,$L189,#REF!,AM$1)
+SUMIFS(#REF!,#REF!,"Lấy",#REF!,AM$2,#REF!,AM$3,#REF!,AM$1,#REF!,$L189)</f>
        <v>#REF!</v>
      </c>
      <c r="AN189" s="333" t="e">
        <f>SUMIFS(#REF!,#REF!,AN$2,#REF!,AN$3,#REF!,$L189,#REF!,AN$1)
+SUMIFS(#REF!,#REF!,AN$2,#REF!,AN$3,#REF!,$L189,#REF!,AN$1)
+SUMIFS(#REF!,#REF!,"Lấy",#REF!,AN$2,#REF!,AN$3,#REF!,AN$1,#REF!,$L189)</f>
        <v>#REF!</v>
      </c>
      <c r="AO189" s="333" t="e">
        <f>SUMIFS(#REF!,#REF!,AO$2,#REF!,AO$3,#REF!,$L189,#REF!,AO$1)
+SUMIFS(#REF!,#REF!,AO$2,#REF!,AO$3,#REF!,$L189,#REF!,AO$1)
+SUMIFS(#REF!,#REF!,"Lấy",#REF!,AO$2,#REF!,AO$3,#REF!,AO$1,#REF!,$L189)</f>
        <v>#REF!</v>
      </c>
      <c r="AP189" s="333" t="e">
        <f>SUMIFS(#REF!,#REF!,AP$2,#REF!,AP$3,#REF!,$L189,#REF!,AP$1)
+SUMIFS(#REF!,#REF!,AP$2,#REF!,AP$3,#REF!,$L189,#REF!,AP$1)
+SUMIFS(#REF!,#REF!,"Lấy",#REF!,AP$2,#REF!,AP$3,#REF!,AP$1,#REF!,$L189)</f>
        <v>#REF!</v>
      </c>
      <c r="AQ189" s="333" t="e">
        <f>SUMIFS(#REF!,#REF!,AQ$2,#REF!,AQ$3,#REF!,$L189,#REF!,AQ$1)
+SUMIFS(#REF!,#REF!,AQ$2,#REF!,AQ$3,#REF!,$L189,#REF!,AQ$1)
+SUMIFS(#REF!,#REF!,"Lấy",#REF!,AQ$2,#REF!,AQ$3,#REF!,AQ$1,#REF!,$L189)</f>
        <v>#REF!</v>
      </c>
      <c r="AR189" s="334" t="e">
        <f t="shared" si="17"/>
        <v>#REF!</v>
      </c>
      <c r="AT189" s="333" t="e">
        <f>SUMIFS(#REF!,#REF!,AT$2,#REF!,AT$3,#REF!,$L189,#REF!,AT$1)
+SUMIFS(#REF!,#REF!,AT$2,#REF!,AT$3,#REF!,$L189,#REF!,AT$1)
+SUMIFS(#REF!,#REF!,"Lấy",#REF!,AT$2,#REF!,AT$3,#REF!,AT$1,#REF!,$L189)</f>
        <v>#REF!</v>
      </c>
      <c r="AU189" s="333" t="e">
        <f>SUMIFS(#REF!,#REF!,AU$2,#REF!,AU$3,#REF!,$L189,#REF!,AU$1)
+SUMIFS(#REF!,#REF!,AU$2,#REF!,AU$3,#REF!,$L189,#REF!,AU$1)
+SUMIFS(#REF!,#REF!,"Lấy",#REF!,AU$2,#REF!,AU$3,#REF!,AU$1,#REF!,$L189)</f>
        <v>#REF!</v>
      </c>
      <c r="AV189" s="333" t="e">
        <f>SUMIFS(#REF!,#REF!,AV$2,#REF!,AV$3,#REF!,$L189,#REF!,AV$1)
+SUMIFS(#REF!,#REF!,AV$2,#REF!,AV$3,#REF!,$L189,#REF!,AV$1)
+SUMIFS(#REF!,#REF!,"Lấy",#REF!,AV$2,#REF!,AV$3,#REF!,AV$1,#REF!,$L189)</f>
        <v>#REF!</v>
      </c>
      <c r="AW189" s="333" t="e">
        <f>SUMIFS(#REF!,#REF!,AW$2,#REF!,AW$3,#REF!,$L189,#REF!,AW$1)
+SUMIFS(#REF!,#REF!,AW$2,#REF!,AW$3,#REF!,$L189,#REF!,AW$1)
+SUMIFS(#REF!,#REF!,"Lấy",#REF!,AW$2,#REF!,AW$3,#REF!,AW$1,#REF!,$L189)</f>
        <v>#REF!</v>
      </c>
      <c r="AX189" s="333" t="e">
        <f>SUMIFS(#REF!,#REF!,AX$2,#REF!,AX$3,#REF!,$L189,#REF!,AX$1)
+SUMIFS(#REF!,#REF!,AX$2,#REF!,AX$3,#REF!,$L189,#REF!,AX$1)
+SUMIFS(#REF!,#REF!,"Lấy",#REF!,AX$2,#REF!,AX$3,#REF!,AX$1,#REF!,$L189)</f>
        <v>#REF!</v>
      </c>
      <c r="AY189" s="333" t="e">
        <f>SUMIFS(#REF!,#REF!,AY$2,#REF!,AY$3,#REF!,$L189,#REF!,AY$1)
+SUMIFS(#REF!,#REF!,AY$2,#REF!,AY$3,#REF!,$L189,#REF!,AY$1)
+SUMIFS(#REF!,#REF!,"Lấy",#REF!,AY$2,#REF!,AY$3,#REF!,AY$1,#REF!,$L189)</f>
        <v>#REF!</v>
      </c>
      <c r="AZ189" s="333" t="e">
        <f>SUMIFS(#REF!,#REF!,AZ$2,#REF!,AZ$3,#REF!,$L189,#REF!,AZ$1)
+SUMIFS(#REF!,#REF!,AZ$2,#REF!,AZ$3,#REF!,$L189,#REF!,AZ$1)
+SUMIFS(#REF!,#REF!,"Lấy",#REF!,AZ$2,#REF!,AZ$3,#REF!,AZ$1,#REF!,$L189)</f>
        <v>#REF!</v>
      </c>
      <c r="BA189" s="333" t="e">
        <f>SUMIFS(#REF!,#REF!,BA$2,#REF!,BA$3,#REF!,$L189,#REF!,BA$1)
+SUMIFS(#REF!,#REF!,BA$2,#REF!,BA$3,#REF!,$L189,#REF!,BA$1)
+SUMIFS(#REF!,#REF!,"Lấy",#REF!,BA$2,#REF!,BA$3,#REF!,BA$1,#REF!,$L189)</f>
        <v>#REF!</v>
      </c>
      <c r="BB189" s="333" t="e">
        <f>SUMIFS(#REF!,#REF!,BB$2,#REF!,BB$3,#REF!,$L189,#REF!,BB$1)
+SUMIFS(#REF!,#REF!,BB$2,#REF!,BB$3,#REF!,$L189,#REF!,BB$1)
+SUMIFS(#REF!,#REF!,"Lấy",#REF!,BB$2,#REF!,BB$3,#REF!,BB$1,#REF!,$L189)</f>
        <v>#REF!</v>
      </c>
      <c r="BC189" s="333" t="e">
        <f>SUMIFS(#REF!,#REF!,BC$2,#REF!,BC$3,#REF!,$L189,#REF!,BC$1)
+SUMIFS(#REF!,#REF!,BC$2,#REF!,BC$3,#REF!,$L189,#REF!,BC$1)
+SUMIFS(#REF!,#REF!,"Lấy",#REF!,BC$2,#REF!,BC$3,#REF!,BC$1,#REF!,$L189)</f>
        <v>#REF!</v>
      </c>
      <c r="BD189" s="333" t="e">
        <f>SUMIFS(#REF!,#REF!,BD$2,#REF!,BD$3,#REF!,$L189,#REF!,BD$1)
+SUMIFS(#REF!,#REF!,BD$2,#REF!,BD$3,#REF!,$L189,#REF!,BD$1)
+SUMIFS(#REF!,#REF!,"Lấy",#REF!,BD$2,#REF!,BD$3,#REF!,BD$1,#REF!,$L189)</f>
        <v>#REF!</v>
      </c>
      <c r="BE189" s="333" t="e">
        <f>SUMIFS(#REF!,#REF!,BE$2,#REF!,BE$3,#REF!,$L189,#REF!,BE$1)
+SUMIFS(#REF!,#REF!,BE$2,#REF!,BE$3,#REF!,$L189,#REF!,BE$1)
+SUMIFS(#REF!,#REF!,"Lấy",#REF!,BE$2,#REF!,BE$3,#REF!,BE$1,#REF!,$L189)</f>
        <v>#REF!</v>
      </c>
      <c r="BF189" s="334" t="e">
        <f t="shared" si="18"/>
        <v>#REF!</v>
      </c>
      <c r="BH189" s="333" t="e">
        <f>SUMIFS(#REF!,#REF!,BH$2,#REF!,BH$3,#REF!,$L189,#REF!,BH$1)
+SUMIFS(#REF!,#REF!,BH$2,#REF!,BH$3,#REF!,$L189,#REF!,BH$1)
+SUMIFS(#REF!,#REF!,"Lấy",#REF!,BH$2,#REF!,BH$3,#REF!,BH$1,#REF!,$L189)</f>
        <v>#REF!</v>
      </c>
      <c r="BI189" s="333" t="e">
        <f>SUMIFS(#REF!,#REF!,BI$2,#REF!,BI$3,#REF!,$L189,#REF!,BI$1)
+SUMIFS(#REF!,#REF!,BI$2,#REF!,BI$3,#REF!,$L189,#REF!,BI$1)
+SUMIFS(#REF!,#REF!,"Lấy",#REF!,BI$2,#REF!,BI$3,#REF!,BI$1,#REF!,$L189)</f>
        <v>#REF!</v>
      </c>
      <c r="BJ189" s="333" t="e">
        <f>SUMIFS(#REF!,#REF!,BJ$2,#REF!,BJ$3,#REF!,$L189,#REF!,BJ$1)
+SUMIFS(#REF!,#REF!,BJ$2,#REF!,BJ$3,#REF!,$L189,#REF!,BJ$1)
+SUMIFS(#REF!,#REF!,"Lấy",#REF!,BJ$2,#REF!,BJ$3,#REF!,BJ$1,#REF!,$L189)</f>
        <v>#REF!</v>
      </c>
      <c r="BK189" s="333" t="e">
        <f>SUMIFS(#REF!,#REF!,BK$2,#REF!,BK$3,#REF!,$L189,#REF!,BK$1)
+SUMIFS(#REF!,#REF!,BK$2,#REF!,BK$3,#REF!,$L189,#REF!,BK$1)
+SUMIFS(#REF!,#REF!,"Lấy",#REF!,BK$2,#REF!,BK$3,#REF!,BK$1,#REF!,$L189)</f>
        <v>#REF!</v>
      </c>
      <c r="BL189" s="333" t="e">
        <f>SUMIFS(#REF!,#REF!,BL$2,#REF!,BL$3,#REF!,$L189,#REF!,BL$1)
+SUMIFS(#REF!,#REF!,BL$2,#REF!,BL$3,#REF!,$L189,#REF!,BL$1)
+SUMIFS(#REF!,#REF!,"Lấy",#REF!,BL$2,#REF!,BL$3,#REF!,BL$1,#REF!,$L189)</f>
        <v>#REF!</v>
      </c>
      <c r="BM189" s="333" t="e">
        <f>SUMIFS(#REF!,#REF!,BM$2,#REF!,BM$3,#REF!,$L189,#REF!,BM$1)
+SUMIFS(#REF!,#REF!,BM$2,#REF!,BM$3,#REF!,$L189,#REF!,BM$1)
+SUMIFS(#REF!,#REF!,"Lấy",#REF!,BM$2,#REF!,BM$3,#REF!,BM$1,#REF!,$L189)</f>
        <v>#REF!</v>
      </c>
      <c r="BN189" s="333" t="e">
        <f>SUMIFS(#REF!,#REF!,BN$2,#REF!,BN$3,#REF!,$L189,#REF!,BN$1)
+SUMIFS(#REF!,#REF!,BN$2,#REF!,BN$3,#REF!,$L189,#REF!,BN$1)
+SUMIFS(#REF!,#REF!,"Lấy",#REF!,BN$2,#REF!,BN$3,#REF!,BN$1,#REF!,$L189)</f>
        <v>#REF!</v>
      </c>
      <c r="BO189" s="333" t="e">
        <f>SUMIFS(#REF!,#REF!,BO$2,#REF!,BO$3,#REF!,$L189,#REF!,BO$1)
+SUMIFS(#REF!,#REF!,BO$2,#REF!,BO$3,#REF!,$L189,#REF!,BO$1)
+SUMIFS(#REF!,#REF!,"Lấy",#REF!,BO$2,#REF!,BO$3,#REF!,BO$1,#REF!,$L189)</f>
        <v>#REF!</v>
      </c>
      <c r="BP189" s="333" t="e">
        <f>SUMIFS(#REF!,#REF!,BP$2,#REF!,BP$3,#REF!,$L189,#REF!,BP$1)
+SUMIFS(#REF!,#REF!,BP$2,#REF!,BP$3,#REF!,$L189,#REF!,BP$1)
+SUMIFS(#REF!,#REF!,"Lấy",#REF!,BP$2,#REF!,BP$3,#REF!,BP$1,#REF!,$L189)</f>
        <v>#REF!</v>
      </c>
      <c r="BQ189" s="333" t="e">
        <f>SUMIFS(#REF!,#REF!,BQ$2,#REF!,BQ$3,#REF!,$L189,#REF!,BQ$1)
+SUMIFS(#REF!,#REF!,BQ$2,#REF!,BQ$3,#REF!,$L189,#REF!,BQ$1)
+SUMIFS(#REF!,#REF!,"Lấy",#REF!,BQ$2,#REF!,BQ$3,#REF!,BQ$1,#REF!,$L189)</f>
        <v>#REF!</v>
      </c>
      <c r="BR189" s="333" t="e">
        <f>SUMIFS(#REF!,#REF!,BR$2,#REF!,BR$3,#REF!,$L189,#REF!,BR$1)
+SUMIFS(#REF!,#REF!,BR$2,#REF!,BR$3,#REF!,$L189,#REF!,BR$1)
+SUMIFS(#REF!,#REF!,"Lấy",#REF!,BR$2,#REF!,BR$3,#REF!,BR$1,#REF!,$L189)</f>
        <v>#REF!</v>
      </c>
      <c r="BS189" s="333" t="e">
        <f>SUMIFS(#REF!,#REF!,BS$2,#REF!,BS$3,#REF!,$L189,#REF!,BS$1)
+SUMIFS(#REF!,#REF!,BS$2,#REF!,BS$3,#REF!,$L189,#REF!,BS$1)
+SUMIFS(#REF!,#REF!,"Lấy",#REF!,BS$2,#REF!,BS$3,#REF!,BS$1,#REF!,$L189)</f>
        <v>#REF!</v>
      </c>
      <c r="BT189" s="334" t="e">
        <f t="shared" si="19"/>
        <v>#REF!</v>
      </c>
      <c r="BV189" s="331">
        <v>3500000</v>
      </c>
      <c r="BW189" s="331">
        <v>0</v>
      </c>
      <c r="BX189" s="331">
        <v>0</v>
      </c>
      <c r="BY189" s="331">
        <v>0</v>
      </c>
      <c r="BZ189" s="331">
        <v>0</v>
      </c>
      <c r="CA189" s="331">
        <v>0</v>
      </c>
      <c r="CB189" s="331">
        <v>0</v>
      </c>
      <c r="CC189" s="331">
        <v>0</v>
      </c>
      <c r="CD189" s="331">
        <v>0</v>
      </c>
      <c r="CE189" s="331">
        <v>0</v>
      </c>
      <c r="CF189" s="331">
        <v>0</v>
      </c>
      <c r="CG189" s="331">
        <v>0</v>
      </c>
      <c r="CH189" s="334">
        <f t="shared" si="20"/>
        <v>3500000</v>
      </c>
      <c r="CI189" s="377">
        <f t="shared" si="21"/>
        <v>-1</v>
      </c>
      <c r="CJ189" s="331">
        <v>0</v>
      </c>
      <c r="CK189" s="331">
        <v>0</v>
      </c>
      <c r="CL189" s="331">
        <v>0</v>
      </c>
      <c r="CM189" s="331">
        <v>0</v>
      </c>
      <c r="CN189" s="331">
        <v>0</v>
      </c>
      <c r="CO189" s="333"/>
      <c r="CP189" s="333"/>
      <c r="CQ189" s="333"/>
      <c r="CR189" s="333"/>
      <c r="CS189" s="333"/>
      <c r="CT189" s="333"/>
      <c r="CU189" s="333"/>
      <c r="CV189" s="334">
        <f t="shared" si="22"/>
        <v>0</v>
      </c>
      <c r="CX189" s="1033"/>
    </row>
    <row r="190" spans="1:102" x14ac:dyDescent="0.25">
      <c r="B190" s="172">
        <f>IF(C190=0,"",MAX($B$7:B189)+1)</f>
        <v>178</v>
      </c>
      <c r="C190" s="21">
        <v>6417004109</v>
      </c>
      <c r="D190" s="9" t="str">
        <f>_xlfn.XLOOKUP(C190,'COA_DTGroup_Update 20260428'!$C$410:$C$854,'COA_DTGroup_Update 20260428'!$A$410:$A$854,"")</f>
        <v>Chi phí trưng bày</v>
      </c>
      <c r="E190" s="9" t="s">
        <v>356</v>
      </c>
      <c r="F190" s="21" t="s">
        <v>959</v>
      </c>
      <c r="G190" s="171"/>
      <c r="H190" s="179">
        <f>VLOOKUP(C190,'COA_DTGroup_Update 20260428'!C:D,2,0)</f>
        <v>641</v>
      </c>
      <c r="I190" s="179">
        <v>75</v>
      </c>
      <c r="J190" s="198" t="s">
        <v>356</v>
      </c>
      <c r="K190" s="222" t="s">
        <v>226</v>
      </c>
      <c r="L190" s="1041" t="s">
        <v>679</v>
      </c>
      <c r="M190" s="1042" t="s">
        <v>2258</v>
      </c>
      <c r="N190" s="1039"/>
      <c r="O190" s="1039" t="s">
        <v>679</v>
      </c>
      <c r="P190" s="1" t="b">
        <v>1</v>
      </c>
      <c r="R190" s="333" t="e">
        <f>SUMIFS(#REF!,#REF!,R$2,#REF!,R$3,#REF!,$L190,#REF!,R$1)
+SUMIFS(#REF!,#REF!,R$2,#REF!,R$3,#REF!,$L190,#REF!,R$1)
+SUMIFS(#REF!,#REF!,"Lấy",#REF!,R$2,#REF!,R$3,#REF!,R$1,#REF!,$L190)</f>
        <v>#REF!</v>
      </c>
      <c r="S190" s="333" t="e">
        <f>SUMIFS(#REF!,#REF!,S$2,#REF!,S$3,#REF!,$L190,#REF!,S$1)
+SUMIFS(#REF!,#REF!,S$2,#REF!,S$3,#REF!,$L190,#REF!,S$1)
+SUMIFS(#REF!,#REF!,"Lấy",#REF!,S$2,#REF!,S$3,#REF!,S$1,#REF!,$L190)</f>
        <v>#REF!</v>
      </c>
      <c r="T190" s="333" t="e">
        <f>SUMIFS(#REF!,#REF!,T$2,#REF!,T$3,#REF!,$L190,#REF!,T$1)
+SUMIFS(#REF!,#REF!,T$2,#REF!,T$3,#REF!,$L190,#REF!,T$1)
+SUMIFS(#REF!,#REF!,"Lấy",#REF!,T$2,#REF!,T$3,#REF!,T$1,#REF!,$L190)</f>
        <v>#REF!</v>
      </c>
      <c r="U190" s="333" t="e">
        <f>SUMIFS(#REF!,#REF!,U$2,#REF!,U$3,#REF!,$L190,#REF!,U$1)
+SUMIFS(#REF!,#REF!,U$2,#REF!,U$3,#REF!,$L190,#REF!,U$1)
+SUMIFS(#REF!,#REF!,"Lấy",#REF!,U$2,#REF!,U$3,#REF!,U$1,#REF!,$L190)</f>
        <v>#REF!</v>
      </c>
      <c r="V190" s="333" t="e">
        <f>SUMIFS(#REF!,#REF!,V$2,#REF!,V$3,#REF!,$L190,#REF!,V$1)
+SUMIFS(#REF!,#REF!,V$2,#REF!,V$3,#REF!,$L190,#REF!,V$1)
+SUMIFS(#REF!,#REF!,"Lấy",#REF!,V$2,#REF!,V$3,#REF!,V$1,#REF!,$L190)</f>
        <v>#REF!</v>
      </c>
      <c r="W190" s="333" t="e">
        <f>SUMIFS(#REF!,#REF!,W$2,#REF!,W$3,#REF!,$L190,#REF!,W$1)
+SUMIFS(#REF!,#REF!,W$2,#REF!,W$3,#REF!,$L190,#REF!,W$1)
+SUMIFS(#REF!,#REF!,"Lấy",#REF!,W$2,#REF!,W$3,#REF!,W$1,#REF!,$L190)</f>
        <v>#REF!</v>
      </c>
      <c r="X190" s="333" t="e">
        <f>SUMIFS(#REF!,#REF!,X$2,#REF!,X$3,#REF!,$L190,#REF!,X$1)
+SUMIFS(#REF!,#REF!,X$2,#REF!,X$3,#REF!,$L190,#REF!,X$1)
+SUMIFS(#REF!,#REF!,"Lấy",#REF!,X$2,#REF!,X$3,#REF!,X$1,#REF!,$L190)</f>
        <v>#REF!</v>
      </c>
      <c r="Y190" s="333" t="e">
        <f>SUMIFS(#REF!,#REF!,Y$2,#REF!,Y$3,#REF!,$L190,#REF!,Y$1)
+SUMIFS(#REF!,#REF!,Y$2,#REF!,Y$3,#REF!,$L190,#REF!,Y$1)
+SUMIFS(#REF!,#REF!,"Lấy",#REF!,Y$2,#REF!,Y$3,#REF!,Y$1,#REF!,$L190)</f>
        <v>#REF!</v>
      </c>
      <c r="Z190" s="333" t="e">
        <f>SUMIFS(#REF!,#REF!,Z$2,#REF!,Z$3,#REF!,$L190,#REF!,Z$1)
+SUMIFS(#REF!,#REF!,Z$2,#REF!,Z$3,#REF!,$L190,#REF!,Z$1)
+SUMIFS(#REF!,#REF!,"Lấy",#REF!,Z$2,#REF!,Z$3,#REF!,Z$1,#REF!,$L190)</f>
        <v>#REF!</v>
      </c>
      <c r="AA190" s="333" t="e">
        <f>SUMIFS(#REF!,#REF!,AA$2,#REF!,AA$3,#REF!,$L190,#REF!,AA$1)
+SUMIFS(#REF!,#REF!,AA$2,#REF!,AA$3,#REF!,$L190,#REF!,AA$1)
+SUMIFS(#REF!,#REF!,"Lấy",#REF!,AA$2,#REF!,AA$3,#REF!,AA$1,#REF!,$L190)</f>
        <v>#REF!</v>
      </c>
      <c r="AB190" s="333" t="e">
        <f>SUMIFS(#REF!,#REF!,AB$2,#REF!,AB$3,#REF!,$L190,#REF!,AB$1)
+SUMIFS(#REF!,#REF!,AB$2,#REF!,AB$3,#REF!,$L190,#REF!,AB$1)
+SUMIFS(#REF!,#REF!,"Lấy",#REF!,AB$2,#REF!,AB$3,#REF!,AB$1,#REF!,$L190)</f>
        <v>#REF!</v>
      </c>
      <c r="AC190" s="333" t="e">
        <f>SUMIFS(#REF!,#REF!,AC$2,#REF!,AC$3,#REF!,$L190,#REF!,AC$1)
+SUMIFS(#REF!,#REF!,AC$2,#REF!,AC$3,#REF!,$L190,#REF!,AC$1)
+SUMIFS(#REF!,#REF!,"Lấy",#REF!,AC$2,#REF!,AC$3,#REF!,AC$1,#REF!,$L190)</f>
        <v>#REF!</v>
      </c>
      <c r="AD190" s="334" t="e">
        <f t="shared" si="16"/>
        <v>#REF!</v>
      </c>
      <c r="AF190" s="333" t="e">
        <f>SUMIFS(#REF!,#REF!,AF$2,#REF!,AF$3,#REF!,$L190,#REF!,AF$1)
+SUMIFS(#REF!,#REF!,AF$2,#REF!,AF$3,#REF!,$L190,#REF!,AF$1)
+SUMIFS(#REF!,#REF!,"Lấy",#REF!,AF$2,#REF!,AF$3,#REF!,AF$1,#REF!,$L190)</f>
        <v>#REF!</v>
      </c>
      <c r="AG190" s="333" t="e">
        <f>SUMIFS(#REF!,#REF!,AG$2,#REF!,AG$3,#REF!,$L190,#REF!,AG$1)
+SUMIFS(#REF!,#REF!,AG$2,#REF!,AG$3,#REF!,$L190,#REF!,AG$1)
+SUMIFS(#REF!,#REF!,"Lấy",#REF!,AG$2,#REF!,AG$3,#REF!,AG$1,#REF!,$L190)</f>
        <v>#REF!</v>
      </c>
      <c r="AH190" s="333" t="e">
        <f>SUMIFS(#REF!,#REF!,AH$2,#REF!,AH$3,#REF!,$L190,#REF!,AH$1)
+SUMIFS(#REF!,#REF!,AH$2,#REF!,AH$3,#REF!,$L190,#REF!,AH$1)
+SUMIFS(#REF!,#REF!,"Lấy",#REF!,AH$2,#REF!,AH$3,#REF!,AH$1,#REF!,$L190)</f>
        <v>#REF!</v>
      </c>
      <c r="AI190" s="333" t="e">
        <f>SUMIFS(#REF!,#REF!,AI$2,#REF!,AI$3,#REF!,$L190,#REF!,AI$1)
+SUMIFS(#REF!,#REF!,AI$2,#REF!,AI$3,#REF!,$L190,#REF!,AI$1)
+SUMIFS(#REF!,#REF!,"Lấy",#REF!,AI$2,#REF!,AI$3,#REF!,AI$1,#REF!,$L190)</f>
        <v>#REF!</v>
      </c>
      <c r="AJ190" s="333" t="e">
        <f>SUMIFS(#REF!,#REF!,AJ$2,#REF!,AJ$3,#REF!,$L190,#REF!,AJ$1)
+SUMIFS(#REF!,#REF!,AJ$2,#REF!,AJ$3,#REF!,$L190,#REF!,AJ$1)
+SUMIFS(#REF!,#REF!,"Lấy",#REF!,AJ$2,#REF!,AJ$3,#REF!,AJ$1,#REF!,$L190)</f>
        <v>#REF!</v>
      </c>
      <c r="AK190" s="333" t="e">
        <f>SUMIFS(#REF!,#REF!,AK$2,#REF!,AK$3,#REF!,$L190,#REF!,AK$1)
+SUMIFS(#REF!,#REF!,AK$2,#REF!,AK$3,#REF!,$L190,#REF!,AK$1)
+SUMIFS(#REF!,#REF!,"Lấy",#REF!,AK$2,#REF!,AK$3,#REF!,AK$1,#REF!,$L190)</f>
        <v>#REF!</v>
      </c>
      <c r="AL190" s="333" t="e">
        <f>SUMIFS(#REF!,#REF!,AL$2,#REF!,AL$3,#REF!,$L190,#REF!,AL$1)
+SUMIFS(#REF!,#REF!,AL$2,#REF!,AL$3,#REF!,$L190,#REF!,AL$1)
+SUMIFS(#REF!,#REF!,"Lấy",#REF!,AL$2,#REF!,AL$3,#REF!,AL$1,#REF!,$L190)</f>
        <v>#REF!</v>
      </c>
      <c r="AM190" s="333" t="e">
        <f>SUMIFS(#REF!,#REF!,AM$2,#REF!,AM$3,#REF!,$L190,#REF!,AM$1)
+SUMIFS(#REF!,#REF!,AM$2,#REF!,AM$3,#REF!,$L190,#REF!,AM$1)
+SUMIFS(#REF!,#REF!,"Lấy",#REF!,AM$2,#REF!,AM$3,#REF!,AM$1,#REF!,$L190)</f>
        <v>#REF!</v>
      </c>
      <c r="AN190" s="333" t="e">
        <f>SUMIFS(#REF!,#REF!,AN$2,#REF!,AN$3,#REF!,$L190,#REF!,AN$1)
+SUMIFS(#REF!,#REF!,AN$2,#REF!,AN$3,#REF!,$L190,#REF!,AN$1)
+SUMIFS(#REF!,#REF!,"Lấy",#REF!,AN$2,#REF!,AN$3,#REF!,AN$1,#REF!,$L190)</f>
        <v>#REF!</v>
      </c>
      <c r="AO190" s="333" t="e">
        <f>SUMIFS(#REF!,#REF!,AO$2,#REF!,AO$3,#REF!,$L190,#REF!,AO$1)
+SUMIFS(#REF!,#REF!,AO$2,#REF!,AO$3,#REF!,$L190,#REF!,AO$1)
+SUMIFS(#REF!,#REF!,"Lấy",#REF!,AO$2,#REF!,AO$3,#REF!,AO$1,#REF!,$L190)</f>
        <v>#REF!</v>
      </c>
      <c r="AP190" s="333" t="e">
        <f>SUMIFS(#REF!,#REF!,AP$2,#REF!,AP$3,#REF!,$L190,#REF!,AP$1)
+SUMIFS(#REF!,#REF!,AP$2,#REF!,AP$3,#REF!,$L190,#REF!,AP$1)
+SUMIFS(#REF!,#REF!,"Lấy",#REF!,AP$2,#REF!,AP$3,#REF!,AP$1,#REF!,$L190)</f>
        <v>#REF!</v>
      </c>
      <c r="AQ190" s="333" t="e">
        <f>SUMIFS(#REF!,#REF!,AQ$2,#REF!,AQ$3,#REF!,$L190,#REF!,AQ$1)
+SUMIFS(#REF!,#REF!,AQ$2,#REF!,AQ$3,#REF!,$L190,#REF!,AQ$1)
+SUMIFS(#REF!,#REF!,"Lấy",#REF!,AQ$2,#REF!,AQ$3,#REF!,AQ$1,#REF!,$L190)</f>
        <v>#REF!</v>
      </c>
      <c r="AR190" s="334" t="e">
        <f t="shared" si="17"/>
        <v>#REF!</v>
      </c>
      <c r="AT190" s="333" t="e">
        <f>SUMIFS(#REF!,#REF!,AT$2,#REF!,AT$3,#REF!,$L190,#REF!,AT$1)
+SUMIFS(#REF!,#REF!,AT$2,#REF!,AT$3,#REF!,$L190,#REF!,AT$1)
+SUMIFS(#REF!,#REF!,"Lấy",#REF!,AT$2,#REF!,AT$3,#REF!,AT$1,#REF!,$L190)</f>
        <v>#REF!</v>
      </c>
      <c r="AU190" s="333" t="e">
        <f>SUMIFS(#REF!,#REF!,AU$2,#REF!,AU$3,#REF!,$L190,#REF!,AU$1)
+SUMIFS(#REF!,#REF!,AU$2,#REF!,AU$3,#REF!,$L190,#REF!,AU$1)
+SUMIFS(#REF!,#REF!,"Lấy",#REF!,AU$2,#REF!,AU$3,#REF!,AU$1,#REF!,$L190)</f>
        <v>#REF!</v>
      </c>
      <c r="AV190" s="333" t="e">
        <f>SUMIFS(#REF!,#REF!,AV$2,#REF!,AV$3,#REF!,$L190,#REF!,AV$1)
+SUMIFS(#REF!,#REF!,AV$2,#REF!,AV$3,#REF!,$L190,#REF!,AV$1)
+SUMIFS(#REF!,#REF!,"Lấy",#REF!,AV$2,#REF!,AV$3,#REF!,AV$1,#REF!,$L190)</f>
        <v>#REF!</v>
      </c>
      <c r="AW190" s="333" t="e">
        <f>SUMIFS(#REF!,#REF!,AW$2,#REF!,AW$3,#REF!,$L190,#REF!,AW$1)
+SUMIFS(#REF!,#REF!,AW$2,#REF!,AW$3,#REF!,$L190,#REF!,AW$1)
+SUMIFS(#REF!,#REF!,"Lấy",#REF!,AW$2,#REF!,AW$3,#REF!,AW$1,#REF!,$L190)</f>
        <v>#REF!</v>
      </c>
      <c r="AX190" s="333" t="e">
        <f>SUMIFS(#REF!,#REF!,AX$2,#REF!,AX$3,#REF!,$L190,#REF!,AX$1)
+SUMIFS(#REF!,#REF!,AX$2,#REF!,AX$3,#REF!,$L190,#REF!,AX$1)
+SUMIFS(#REF!,#REF!,"Lấy",#REF!,AX$2,#REF!,AX$3,#REF!,AX$1,#REF!,$L190)</f>
        <v>#REF!</v>
      </c>
      <c r="AY190" s="333" t="e">
        <f>SUMIFS(#REF!,#REF!,AY$2,#REF!,AY$3,#REF!,$L190,#REF!,AY$1)
+SUMIFS(#REF!,#REF!,AY$2,#REF!,AY$3,#REF!,$L190,#REF!,AY$1)
+SUMIFS(#REF!,#REF!,"Lấy",#REF!,AY$2,#REF!,AY$3,#REF!,AY$1,#REF!,$L190)</f>
        <v>#REF!</v>
      </c>
      <c r="AZ190" s="333" t="e">
        <f>SUMIFS(#REF!,#REF!,AZ$2,#REF!,AZ$3,#REF!,$L190,#REF!,AZ$1)
+SUMIFS(#REF!,#REF!,AZ$2,#REF!,AZ$3,#REF!,$L190,#REF!,AZ$1)
+SUMIFS(#REF!,#REF!,"Lấy",#REF!,AZ$2,#REF!,AZ$3,#REF!,AZ$1,#REF!,$L190)</f>
        <v>#REF!</v>
      </c>
      <c r="BA190" s="333" t="e">
        <f>SUMIFS(#REF!,#REF!,BA$2,#REF!,BA$3,#REF!,$L190,#REF!,BA$1)
+SUMIFS(#REF!,#REF!,BA$2,#REF!,BA$3,#REF!,$L190,#REF!,BA$1)
+SUMIFS(#REF!,#REF!,"Lấy",#REF!,BA$2,#REF!,BA$3,#REF!,BA$1,#REF!,$L190)</f>
        <v>#REF!</v>
      </c>
      <c r="BB190" s="333" t="e">
        <f>SUMIFS(#REF!,#REF!,BB$2,#REF!,BB$3,#REF!,$L190,#REF!,BB$1)
+SUMIFS(#REF!,#REF!,BB$2,#REF!,BB$3,#REF!,$L190,#REF!,BB$1)
+SUMIFS(#REF!,#REF!,"Lấy",#REF!,BB$2,#REF!,BB$3,#REF!,BB$1,#REF!,$L190)</f>
        <v>#REF!</v>
      </c>
      <c r="BC190" s="333" t="e">
        <f>SUMIFS(#REF!,#REF!,BC$2,#REF!,BC$3,#REF!,$L190,#REF!,BC$1)
+SUMIFS(#REF!,#REF!,BC$2,#REF!,BC$3,#REF!,$L190,#REF!,BC$1)
+SUMIFS(#REF!,#REF!,"Lấy",#REF!,BC$2,#REF!,BC$3,#REF!,BC$1,#REF!,$L190)</f>
        <v>#REF!</v>
      </c>
      <c r="BD190" s="333" t="e">
        <f>SUMIFS(#REF!,#REF!,BD$2,#REF!,BD$3,#REF!,$L190,#REF!,BD$1)
+SUMIFS(#REF!,#REF!,BD$2,#REF!,BD$3,#REF!,$L190,#REF!,BD$1)
+SUMIFS(#REF!,#REF!,"Lấy",#REF!,BD$2,#REF!,BD$3,#REF!,BD$1,#REF!,$L190)</f>
        <v>#REF!</v>
      </c>
      <c r="BE190" s="333" t="e">
        <f>SUMIFS(#REF!,#REF!,BE$2,#REF!,BE$3,#REF!,$L190,#REF!,BE$1)
+SUMIFS(#REF!,#REF!,BE$2,#REF!,BE$3,#REF!,$L190,#REF!,BE$1)
+SUMIFS(#REF!,#REF!,"Lấy",#REF!,BE$2,#REF!,BE$3,#REF!,BE$1,#REF!,$L190)</f>
        <v>#REF!</v>
      </c>
      <c r="BF190" s="334" t="e">
        <f t="shared" si="18"/>
        <v>#REF!</v>
      </c>
      <c r="BH190" s="333" t="e">
        <f>SUMIFS(#REF!,#REF!,BH$2,#REF!,BH$3,#REF!,$L190,#REF!,BH$1)
+SUMIFS(#REF!,#REF!,BH$2,#REF!,BH$3,#REF!,$L190,#REF!,BH$1)
+SUMIFS(#REF!,#REF!,"Lấy",#REF!,BH$2,#REF!,BH$3,#REF!,BH$1,#REF!,$L190)</f>
        <v>#REF!</v>
      </c>
      <c r="BI190" s="333" t="e">
        <f>SUMIFS(#REF!,#REF!,BI$2,#REF!,BI$3,#REF!,$L190,#REF!,BI$1)
+SUMIFS(#REF!,#REF!,BI$2,#REF!,BI$3,#REF!,$L190,#REF!,BI$1)
+SUMIFS(#REF!,#REF!,"Lấy",#REF!,BI$2,#REF!,BI$3,#REF!,BI$1,#REF!,$L190)</f>
        <v>#REF!</v>
      </c>
      <c r="BJ190" s="333" t="e">
        <f>SUMIFS(#REF!,#REF!,BJ$2,#REF!,BJ$3,#REF!,$L190,#REF!,BJ$1)
+SUMIFS(#REF!,#REF!,BJ$2,#REF!,BJ$3,#REF!,$L190,#REF!,BJ$1)
+SUMIFS(#REF!,#REF!,"Lấy",#REF!,BJ$2,#REF!,BJ$3,#REF!,BJ$1,#REF!,$L190)</f>
        <v>#REF!</v>
      </c>
      <c r="BK190" s="333" t="e">
        <f>SUMIFS(#REF!,#REF!,BK$2,#REF!,BK$3,#REF!,$L190,#REF!,BK$1)
+SUMIFS(#REF!,#REF!,BK$2,#REF!,BK$3,#REF!,$L190,#REF!,BK$1)
+SUMIFS(#REF!,#REF!,"Lấy",#REF!,BK$2,#REF!,BK$3,#REF!,BK$1,#REF!,$L190)</f>
        <v>#REF!</v>
      </c>
      <c r="BL190" s="333" t="e">
        <f>SUMIFS(#REF!,#REF!,BL$2,#REF!,BL$3,#REF!,$L190,#REF!,BL$1)
+SUMIFS(#REF!,#REF!,BL$2,#REF!,BL$3,#REF!,$L190,#REF!,BL$1)
+SUMIFS(#REF!,#REF!,"Lấy",#REF!,BL$2,#REF!,BL$3,#REF!,BL$1,#REF!,$L190)</f>
        <v>#REF!</v>
      </c>
      <c r="BM190" s="333" t="e">
        <f>SUMIFS(#REF!,#REF!,BM$2,#REF!,BM$3,#REF!,$L190,#REF!,BM$1)
+SUMIFS(#REF!,#REF!,BM$2,#REF!,BM$3,#REF!,$L190,#REF!,BM$1)
+SUMIFS(#REF!,#REF!,"Lấy",#REF!,BM$2,#REF!,BM$3,#REF!,BM$1,#REF!,$L190)</f>
        <v>#REF!</v>
      </c>
      <c r="BN190" s="333" t="e">
        <f>SUMIFS(#REF!,#REF!,BN$2,#REF!,BN$3,#REF!,$L190,#REF!,BN$1)
+SUMIFS(#REF!,#REF!,BN$2,#REF!,BN$3,#REF!,$L190,#REF!,BN$1)
+SUMIFS(#REF!,#REF!,"Lấy",#REF!,BN$2,#REF!,BN$3,#REF!,BN$1,#REF!,$L190)</f>
        <v>#REF!</v>
      </c>
      <c r="BO190" s="333" t="e">
        <f>SUMIFS(#REF!,#REF!,BO$2,#REF!,BO$3,#REF!,$L190,#REF!,BO$1)
+SUMIFS(#REF!,#REF!,BO$2,#REF!,BO$3,#REF!,$L190,#REF!,BO$1)
+SUMIFS(#REF!,#REF!,"Lấy",#REF!,BO$2,#REF!,BO$3,#REF!,BO$1,#REF!,$L190)</f>
        <v>#REF!</v>
      </c>
      <c r="BP190" s="333" t="e">
        <f>SUMIFS(#REF!,#REF!,BP$2,#REF!,BP$3,#REF!,$L190,#REF!,BP$1)
+SUMIFS(#REF!,#REF!,BP$2,#REF!,BP$3,#REF!,$L190,#REF!,BP$1)
+SUMIFS(#REF!,#REF!,"Lấy",#REF!,BP$2,#REF!,BP$3,#REF!,BP$1,#REF!,$L190)</f>
        <v>#REF!</v>
      </c>
      <c r="BQ190" s="333" t="e">
        <f>SUMIFS(#REF!,#REF!,BQ$2,#REF!,BQ$3,#REF!,$L190,#REF!,BQ$1)
+SUMIFS(#REF!,#REF!,BQ$2,#REF!,BQ$3,#REF!,$L190,#REF!,BQ$1)
+SUMIFS(#REF!,#REF!,"Lấy",#REF!,BQ$2,#REF!,BQ$3,#REF!,BQ$1,#REF!,$L190)</f>
        <v>#REF!</v>
      </c>
      <c r="BR190" s="333" t="e">
        <f>SUMIFS(#REF!,#REF!,BR$2,#REF!,BR$3,#REF!,$L190,#REF!,BR$1)
+SUMIFS(#REF!,#REF!,BR$2,#REF!,BR$3,#REF!,$L190,#REF!,BR$1)
+SUMIFS(#REF!,#REF!,"Lấy",#REF!,BR$2,#REF!,BR$3,#REF!,BR$1,#REF!,$L190)</f>
        <v>#REF!</v>
      </c>
      <c r="BS190" s="333" t="e">
        <f>SUMIFS(#REF!,#REF!,BS$2,#REF!,BS$3,#REF!,$L190,#REF!,BS$1)
+SUMIFS(#REF!,#REF!,BS$2,#REF!,BS$3,#REF!,$L190,#REF!,BS$1)
+SUMIFS(#REF!,#REF!,"Lấy",#REF!,BS$2,#REF!,BS$3,#REF!,BS$1,#REF!,$L190)</f>
        <v>#REF!</v>
      </c>
      <c r="BT190" s="334" t="e">
        <f t="shared" si="19"/>
        <v>#REF!</v>
      </c>
      <c r="BV190" s="331">
        <v>0</v>
      </c>
      <c r="BW190" s="331">
        <v>0</v>
      </c>
      <c r="BX190" s="331">
        <v>0</v>
      </c>
      <c r="BY190" s="331">
        <v>0</v>
      </c>
      <c r="BZ190" s="331">
        <v>0</v>
      </c>
      <c r="CA190" s="331">
        <v>0</v>
      </c>
      <c r="CB190" s="331">
        <v>0</v>
      </c>
      <c r="CC190" s="331">
        <v>0</v>
      </c>
      <c r="CD190" s="331">
        <v>0</v>
      </c>
      <c r="CE190" s="331">
        <v>0</v>
      </c>
      <c r="CF190" s="331">
        <v>0</v>
      </c>
      <c r="CG190" s="331">
        <v>0</v>
      </c>
      <c r="CH190" s="334">
        <f t="shared" si="20"/>
        <v>0</v>
      </c>
      <c r="CI190" s="377">
        <f t="shared" si="21"/>
        <v>0</v>
      </c>
      <c r="CJ190" s="331">
        <v>0</v>
      </c>
      <c r="CK190" s="331">
        <v>0</v>
      </c>
      <c r="CL190" s="331">
        <v>0</v>
      </c>
      <c r="CM190" s="331">
        <v>0</v>
      </c>
      <c r="CN190" s="331">
        <v>0</v>
      </c>
      <c r="CO190" s="333"/>
      <c r="CP190" s="333"/>
      <c r="CQ190" s="333"/>
      <c r="CR190" s="333"/>
      <c r="CS190" s="333"/>
      <c r="CT190" s="333"/>
      <c r="CU190" s="333"/>
      <c r="CV190" s="334">
        <f t="shared" si="22"/>
        <v>0</v>
      </c>
      <c r="CX190" s="1033"/>
    </row>
    <row r="191" spans="1:102" x14ac:dyDescent="0.25">
      <c r="B191" s="172">
        <f>IF(C191=0,"",MAX($B$7:B190)+1)</f>
        <v>179</v>
      </c>
      <c r="C191" s="21">
        <v>6427004109</v>
      </c>
      <c r="D191" s="9" t="str">
        <f>_xlfn.XLOOKUP(C191,'COA_DTGroup_Update 20260428'!$C$410:$C$854,'COA_DTGroup_Update 20260428'!$A$410:$A$854,"")</f>
        <v>Chi phí trưng bày</v>
      </c>
      <c r="E191" s="9" t="s">
        <v>356</v>
      </c>
      <c r="F191" s="21" t="s">
        <v>959</v>
      </c>
      <c r="G191" s="171"/>
      <c r="H191" s="179">
        <f>VLOOKUP(C191,'COA_DTGroup_Update 20260428'!C:D,2,0)</f>
        <v>642</v>
      </c>
      <c r="I191" s="179">
        <v>75</v>
      </c>
      <c r="J191" s="198" t="s">
        <v>356</v>
      </c>
      <c r="K191" s="222" t="s">
        <v>226</v>
      </c>
      <c r="L191" s="1041" t="s">
        <v>703</v>
      </c>
      <c r="M191" s="1042" t="s">
        <v>2258</v>
      </c>
      <c r="N191" s="1039"/>
      <c r="O191" s="1039" t="s">
        <v>703</v>
      </c>
      <c r="P191" s="1" t="b">
        <v>1</v>
      </c>
      <c r="R191" s="333" t="e">
        <f>SUMIFS(#REF!,#REF!,R$2,#REF!,R$3,#REF!,$L191,#REF!,R$1)
+SUMIFS(#REF!,#REF!,R$2,#REF!,R$3,#REF!,$L191,#REF!,R$1)
+SUMIFS(#REF!,#REF!,"Lấy",#REF!,R$2,#REF!,R$3,#REF!,R$1,#REF!,$L191)</f>
        <v>#REF!</v>
      </c>
      <c r="S191" s="333" t="e">
        <f>SUMIFS(#REF!,#REF!,S$2,#REF!,S$3,#REF!,$L191,#REF!,S$1)
+SUMIFS(#REF!,#REF!,S$2,#REF!,S$3,#REF!,$L191,#REF!,S$1)
+SUMIFS(#REF!,#REF!,"Lấy",#REF!,S$2,#REF!,S$3,#REF!,S$1,#REF!,$L191)</f>
        <v>#REF!</v>
      </c>
      <c r="T191" s="333" t="e">
        <f>SUMIFS(#REF!,#REF!,T$2,#REF!,T$3,#REF!,$L191,#REF!,T$1)
+SUMIFS(#REF!,#REF!,T$2,#REF!,T$3,#REF!,$L191,#REF!,T$1)
+SUMIFS(#REF!,#REF!,"Lấy",#REF!,T$2,#REF!,T$3,#REF!,T$1,#REF!,$L191)</f>
        <v>#REF!</v>
      </c>
      <c r="U191" s="333" t="e">
        <f>SUMIFS(#REF!,#REF!,U$2,#REF!,U$3,#REF!,$L191,#REF!,U$1)
+SUMIFS(#REF!,#REF!,U$2,#REF!,U$3,#REF!,$L191,#REF!,U$1)
+SUMIFS(#REF!,#REF!,"Lấy",#REF!,U$2,#REF!,U$3,#REF!,U$1,#REF!,$L191)</f>
        <v>#REF!</v>
      </c>
      <c r="V191" s="333" t="e">
        <f>SUMIFS(#REF!,#REF!,V$2,#REF!,V$3,#REF!,$L191,#REF!,V$1)
+SUMIFS(#REF!,#REF!,V$2,#REF!,V$3,#REF!,$L191,#REF!,V$1)
+SUMIFS(#REF!,#REF!,"Lấy",#REF!,V$2,#REF!,V$3,#REF!,V$1,#REF!,$L191)</f>
        <v>#REF!</v>
      </c>
      <c r="W191" s="333" t="e">
        <f>SUMIFS(#REF!,#REF!,W$2,#REF!,W$3,#REF!,$L191,#REF!,W$1)
+SUMIFS(#REF!,#REF!,W$2,#REF!,W$3,#REF!,$L191,#REF!,W$1)
+SUMIFS(#REF!,#REF!,"Lấy",#REF!,W$2,#REF!,W$3,#REF!,W$1,#REF!,$L191)</f>
        <v>#REF!</v>
      </c>
      <c r="X191" s="333" t="e">
        <f>SUMIFS(#REF!,#REF!,X$2,#REF!,X$3,#REF!,$L191,#REF!,X$1)
+SUMIFS(#REF!,#REF!,X$2,#REF!,X$3,#REF!,$L191,#REF!,X$1)
+SUMIFS(#REF!,#REF!,"Lấy",#REF!,X$2,#REF!,X$3,#REF!,X$1,#REF!,$L191)</f>
        <v>#REF!</v>
      </c>
      <c r="Y191" s="333" t="e">
        <f>SUMIFS(#REF!,#REF!,Y$2,#REF!,Y$3,#REF!,$L191,#REF!,Y$1)
+SUMIFS(#REF!,#REF!,Y$2,#REF!,Y$3,#REF!,$L191,#REF!,Y$1)
+SUMIFS(#REF!,#REF!,"Lấy",#REF!,Y$2,#REF!,Y$3,#REF!,Y$1,#REF!,$L191)</f>
        <v>#REF!</v>
      </c>
      <c r="Z191" s="333" t="e">
        <f>SUMIFS(#REF!,#REF!,Z$2,#REF!,Z$3,#REF!,$L191,#REF!,Z$1)
+SUMIFS(#REF!,#REF!,Z$2,#REF!,Z$3,#REF!,$L191,#REF!,Z$1)
+SUMIFS(#REF!,#REF!,"Lấy",#REF!,Z$2,#REF!,Z$3,#REF!,Z$1,#REF!,$L191)</f>
        <v>#REF!</v>
      </c>
      <c r="AA191" s="333" t="e">
        <f>SUMIFS(#REF!,#REF!,AA$2,#REF!,AA$3,#REF!,$L191,#REF!,AA$1)
+SUMIFS(#REF!,#REF!,AA$2,#REF!,AA$3,#REF!,$L191,#REF!,AA$1)
+SUMIFS(#REF!,#REF!,"Lấy",#REF!,AA$2,#REF!,AA$3,#REF!,AA$1,#REF!,$L191)</f>
        <v>#REF!</v>
      </c>
      <c r="AB191" s="333" t="e">
        <f>SUMIFS(#REF!,#REF!,AB$2,#REF!,AB$3,#REF!,$L191,#REF!,AB$1)
+SUMIFS(#REF!,#REF!,AB$2,#REF!,AB$3,#REF!,$L191,#REF!,AB$1)
+SUMIFS(#REF!,#REF!,"Lấy",#REF!,AB$2,#REF!,AB$3,#REF!,AB$1,#REF!,$L191)</f>
        <v>#REF!</v>
      </c>
      <c r="AC191" s="333" t="e">
        <f>SUMIFS(#REF!,#REF!,AC$2,#REF!,AC$3,#REF!,$L191,#REF!,AC$1)
+SUMIFS(#REF!,#REF!,AC$2,#REF!,AC$3,#REF!,$L191,#REF!,AC$1)
+SUMIFS(#REF!,#REF!,"Lấy",#REF!,AC$2,#REF!,AC$3,#REF!,AC$1,#REF!,$L191)</f>
        <v>#REF!</v>
      </c>
      <c r="AD191" s="334" t="e">
        <f t="shared" si="16"/>
        <v>#REF!</v>
      </c>
      <c r="AF191" s="333" t="e">
        <f>SUMIFS(#REF!,#REF!,AF$2,#REF!,AF$3,#REF!,$L191,#REF!,AF$1)
+SUMIFS(#REF!,#REF!,AF$2,#REF!,AF$3,#REF!,$L191,#REF!,AF$1)
+SUMIFS(#REF!,#REF!,"Lấy",#REF!,AF$2,#REF!,AF$3,#REF!,AF$1,#REF!,$L191)</f>
        <v>#REF!</v>
      </c>
      <c r="AG191" s="333" t="e">
        <f>SUMIFS(#REF!,#REF!,AG$2,#REF!,AG$3,#REF!,$L191,#REF!,AG$1)
+SUMIFS(#REF!,#REF!,AG$2,#REF!,AG$3,#REF!,$L191,#REF!,AG$1)
+SUMIFS(#REF!,#REF!,"Lấy",#REF!,AG$2,#REF!,AG$3,#REF!,AG$1,#REF!,$L191)</f>
        <v>#REF!</v>
      </c>
      <c r="AH191" s="333" t="e">
        <f>SUMIFS(#REF!,#REF!,AH$2,#REF!,AH$3,#REF!,$L191,#REF!,AH$1)
+SUMIFS(#REF!,#REF!,AH$2,#REF!,AH$3,#REF!,$L191,#REF!,AH$1)
+SUMIFS(#REF!,#REF!,"Lấy",#REF!,AH$2,#REF!,AH$3,#REF!,AH$1,#REF!,$L191)</f>
        <v>#REF!</v>
      </c>
      <c r="AI191" s="333" t="e">
        <f>SUMIFS(#REF!,#REF!,AI$2,#REF!,AI$3,#REF!,$L191,#REF!,AI$1)
+SUMIFS(#REF!,#REF!,AI$2,#REF!,AI$3,#REF!,$L191,#REF!,AI$1)
+SUMIFS(#REF!,#REF!,"Lấy",#REF!,AI$2,#REF!,AI$3,#REF!,AI$1,#REF!,$L191)</f>
        <v>#REF!</v>
      </c>
      <c r="AJ191" s="333" t="e">
        <f>SUMIFS(#REF!,#REF!,AJ$2,#REF!,AJ$3,#REF!,$L191,#REF!,AJ$1)
+SUMIFS(#REF!,#REF!,AJ$2,#REF!,AJ$3,#REF!,$L191,#REF!,AJ$1)
+SUMIFS(#REF!,#REF!,"Lấy",#REF!,AJ$2,#REF!,AJ$3,#REF!,AJ$1,#REF!,$L191)</f>
        <v>#REF!</v>
      </c>
      <c r="AK191" s="333" t="e">
        <f>SUMIFS(#REF!,#REF!,AK$2,#REF!,AK$3,#REF!,$L191,#REF!,AK$1)
+SUMIFS(#REF!,#REF!,AK$2,#REF!,AK$3,#REF!,$L191,#REF!,AK$1)
+SUMIFS(#REF!,#REF!,"Lấy",#REF!,AK$2,#REF!,AK$3,#REF!,AK$1,#REF!,$L191)</f>
        <v>#REF!</v>
      </c>
      <c r="AL191" s="333" t="e">
        <f>SUMIFS(#REF!,#REF!,AL$2,#REF!,AL$3,#REF!,$L191,#REF!,AL$1)
+SUMIFS(#REF!,#REF!,AL$2,#REF!,AL$3,#REF!,$L191,#REF!,AL$1)
+SUMIFS(#REF!,#REF!,"Lấy",#REF!,AL$2,#REF!,AL$3,#REF!,AL$1,#REF!,$L191)</f>
        <v>#REF!</v>
      </c>
      <c r="AM191" s="333" t="e">
        <f>SUMIFS(#REF!,#REF!,AM$2,#REF!,AM$3,#REF!,$L191,#REF!,AM$1)
+SUMIFS(#REF!,#REF!,AM$2,#REF!,AM$3,#REF!,$L191,#REF!,AM$1)
+SUMIFS(#REF!,#REF!,"Lấy",#REF!,AM$2,#REF!,AM$3,#REF!,AM$1,#REF!,$L191)</f>
        <v>#REF!</v>
      </c>
      <c r="AN191" s="333" t="e">
        <f>SUMIFS(#REF!,#REF!,AN$2,#REF!,AN$3,#REF!,$L191,#REF!,AN$1)
+SUMIFS(#REF!,#REF!,AN$2,#REF!,AN$3,#REF!,$L191,#REF!,AN$1)
+SUMIFS(#REF!,#REF!,"Lấy",#REF!,AN$2,#REF!,AN$3,#REF!,AN$1,#REF!,$L191)</f>
        <v>#REF!</v>
      </c>
      <c r="AO191" s="333" t="e">
        <f>SUMIFS(#REF!,#REF!,AO$2,#REF!,AO$3,#REF!,$L191,#REF!,AO$1)
+SUMIFS(#REF!,#REF!,AO$2,#REF!,AO$3,#REF!,$L191,#REF!,AO$1)
+SUMIFS(#REF!,#REF!,"Lấy",#REF!,AO$2,#REF!,AO$3,#REF!,AO$1,#REF!,$L191)</f>
        <v>#REF!</v>
      </c>
      <c r="AP191" s="333" t="e">
        <f>SUMIFS(#REF!,#REF!,AP$2,#REF!,AP$3,#REF!,$L191,#REF!,AP$1)
+SUMIFS(#REF!,#REF!,AP$2,#REF!,AP$3,#REF!,$L191,#REF!,AP$1)
+SUMIFS(#REF!,#REF!,"Lấy",#REF!,AP$2,#REF!,AP$3,#REF!,AP$1,#REF!,$L191)</f>
        <v>#REF!</v>
      </c>
      <c r="AQ191" s="333" t="e">
        <f>SUMIFS(#REF!,#REF!,AQ$2,#REF!,AQ$3,#REF!,$L191,#REF!,AQ$1)
+SUMIFS(#REF!,#REF!,AQ$2,#REF!,AQ$3,#REF!,$L191,#REF!,AQ$1)
+SUMIFS(#REF!,#REF!,"Lấy",#REF!,AQ$2,#REF!,AQ$3,#REF!,AQ$1,#REF!,$L191)</f>
        <v>#REF!</v>
      </c>
      <c r="AR191" s="334" t="e">
        <f t="shared" si="17"/>
        <v>#REF!</v>
      </c>
      <c r="AT191" s="333" t="e">
        <f>SUMIFS(#REF!,#REF!,AT$2,#REF!,AT$3,#REF!,$L191,#REF!,AT$1)
+SUMIFS(#REF!,#REF!,AT$2,#REF!,AT$3,#REF!,$L191,#REF!,AT$1)
+SUMIFS(#REF!,#REF!,"Lấy",#REF!,AT$2,#REF!,AT$3,#REF!,AT$1,#REF!,$L191)</f>
        <v>#REF!</v>
      </c>
      <c r="AU191" s="333" t="e">
        <f>SUMIFS(#REF!,#REF!,AU$2,#REF!,AU$3,#REF!,$L191,#REF!,AU$1)
+SUMIFS(#REF!,#REF!,AU$2,#REF!,AU$3,#REF!,$L191,#REF!,AU$1)
+SUMIFS(#REF!,#REF!,"Lấy",#REF!,AU$2,#REF!,AU$3,#REF!,AU$1,#REF!,$L191)</f>
        <v>#REF!</v>
      </c>
      <c r="AV191" s="333" t="e">
        <f>SUMIFS(#REF!,#REF!,AV$2,#REF!,AV$3,#REF!,$L191,#REF!,AV$1)
+SUMIFS(#REF!,#REF!,AV$2,#REF!,AV$3,#REF!,$L191,#REF!,AV$1)
+SUMIFS(#REF!,#REF!,"Lấy",#REF!,AV$2,#REF!,AV$3,#REF!,AV$1,#REF!,$L191)</f>
        <v>#REF!</v>
      </c>
      <c r="AW191" s="333" t="e">
        <f>SUMIFS(#REF!,#REF!,AW$2,#REF!,AW$3,#REF!,$L191,#REF!,AW$1)
+SUMIFS(#REF!,#REF!,AW$2,#REF!,AW$3,#REF!,$L191,#REF!,AW$1)
+SUMIFS(#REF!,#REF!,"Lấy",#REF!,AW$2,#REF!,AW$3,#REF!,AW$1,#REF!,$L191)</f>
        <v>#REF!</v>
      </c>
      <c r="AX191" s="333" t="e">
        <f>SUMIFS(#REF!,#REF!,AX$2,#REF!,AX$3,#REF!,$L191,#REF!,AX$1)
+SUMIFS(#REF!,#REF!,AX$2,#REF!,AX$3,#REF!,$L191,#REF!,AX$1)
+SUMIFS(#REF!,#REF!,"Lấy",#REF!,AX$2,#REF!,AX$3,#REF!,AX$1,#REF!,$L191)</f>
        <v>#REF!</v>
      </c>
      <c r="AY191" s="333" t="e">
        <f>SUMIFS(#REF!,#REF!,AY$2,#REF!,AY$3,#REF!,$L191,#REF!,AY$1)
+SUMIFS(#REF!,#REF!,AY$2,#REF!,AY$3,#REF!,$L191,#REF!,AY$1)
+SUMIFS(#REF!,#REF!,"Lấy",#REF!,AY$2,#REF!,AY$3,#REF!,AY$1,#REF!,$L191)</f>
        <v>#REF!</v>
      </c>
      <c r="AZ191" s="333" t="e">
        <f>SUMIFS(#REF!,#REF!,AZ$2,#REF!,AZ$3,#REF!,$L191,#REF!,AZ$1)
+SUMIFS(#REF!,#REF!,AZ$2,#REF!,AZ$3,#REF!,$L191,#REF!,AZ$1)
+SUMIFS(#REF!,#REF!,"Lấy",#REF!,AZ$2,#REF!,AZ$3,#REF!,AZ$1,#REF!,$L191)</f>
        <v>#REF!</v>
      </c>
      <c r="BA191" s="333" t="e">
        <f>SUMIFS(#REF!,#REF!,BA$2,#REF!,BA$3,#REF!,$L191,#REF!,BA$1)
+SUMIFS(#REF!,#REF!,BA$2,#REF!,BA$3,#REF!,$L191,#REF!,BA$1)
+SUMIFS(#REF!,#REF!,"Lấy",#REF!,BA$2,#REF!,BA$3,#REF!,BA$1,#REF!,$L191)</f>
        <v>#REF!</v>
      </c>
      <c r="BB191" s="333" t="e">
        <f>SUMIFS(#REF!,#REF!,BB$2,#REF!,BB$3,#REF!,$L191,#REF!,BB$1)
+SUMIFS(#REF!,#REF!,BB$2,#REF!,BB$3,#REF!,$L191,#REF!,BB$1)
+SUMIFS(#REF!,#REF!,"Lấy",#REF!,BB$2,#REF!,BB$3,#REF!,BB$1,#REF!,$L191)</f>
        <v>#REF!</v>
      </c>
      <c r="BC191" s="333" t="e">
        <f>SUMIFS(#REF!,#REF!,BC$2,#REF!,BC$3,#REF!,$L191,#REF!,BC$1)
+SUMIFS(#REF!,#REF!,BC$2,#REF!,BC$3,#REF!,$L191,#REF!,BC$1)
+SUMIFS(#REF!,#REF!,"Lấy",#REF!,BC$2,#REF!,BC$3,#REF!,BC$1,#REF!,$L191)</f>
        <v>#REF!</v>
      </c>
      <c r="BD191" s="333" t="e">
        <f>SUMIFS(#REF!,#REF!,BD$2,#REF!,BD$3,#REF!,$L191,#REF!,BD$1)
+SUMIFS(#REF!,#REF!,BD$2,#REF!,BD$3,#REF!,$L191,#REF!,BD$1)
+SUMIFS(#REF!,#REF!,"Lấy",#REF!,BD$2,#REF!,BD$3,#REF!,BD$1,#REF!,$L191)</f>
        <v>#REF!</v>
      </c>
      <c r="BE191" s="333" t="e">
        <f>SUMIFS(#REF!,#REF!,BE$2,#REF!,BE$3,#REF!,$L191,#REF!,BE$1)
+SUMIFS(#REF!,#REF!,BE$2,#REF!,BE$3,#REF!,$L191,#REF!,BE$1)
+SUMIFS(#REF!,#REF!,"Lấy",#REF!,BE$2,#REF!,BE$3,#REF!,BE$1,#REF!,$L191)</f>
        <v>#REF!</v>
      </c>
      <c r="BF191" s="334" t="e">
        <f t="shared" si="18"/>
        <v>#REF!</v>
      </c>
      <c r="BH191" s="333" t="e">
        <f>SUMIFS(#REF!,#REF!,BH$2,#REF!,BH$3,#REF!,$L191,#REF!,BH$1)
+SUMIFS(#REF!,#REF!,BH$2,#REF!,BH$3,#REF!,$L191,#REF!,BH$1)
+SUMIFS(#REF!,#REF!,"Lấy",#REF!,BH$2,#REF!,BH$3,#REF!,BH$1,#REF!,$L191)</f>
        <v>#REF!</v>
      </c>
      <c r="BI191" s="333" t="e">
        <f>SUMIFS(#REF!,#REF!,BI$2,#REF!,BI$3,#REF!,$L191,#REF!,BI$1)
+SUMIFS(#REF!,#REF!,BI$2,#REF!,BI$3,#REF!,$L191,#REF!,BI$1)
+SUMIFS(#REF!,#REF!,"Lấy",#REF!,BI$2,#REF!,BI$3,#REF!,BI$1,#REF!,$L191)</f>
        <v>#REF!</v>
      </c>
      <c r="BJ191" s="333" t="e">
        <f>SUMIFS(#REF!,#REF!,BJ$2,#REF!,BJ$3,#REF!,$L191,#REF!,BJ$1)
+SUMIFS(#REF!,#REF!,BJ$2,#REF!,BJ$3,#REF!,$L191,#REF!,BJ$1)
+SUMIFS(#REF!,#REF!,"Lấy",#REF!,BJ$2,#REF!,BJ$3,#REF!,BJ$1,#REF!,$L191)</f>
        <v>#REF!</v>
      </c>
      <c r="BK191" s="333" t="e">
        <f>SUMIFS(#REF!,#REF!,BK$2,#REF!,BK$3,#REF!,$L191,#REF!,BK$1)
+SUMIFS(#REF!,#REF!,BK$2,#REF!,BK$3,#REF!,$L191,#REF!,BK$1)
+SUMIFS(#REF!,#REF!,"Lấy",#REF!,BK$2,#REF!,BK$3,#REF!,BK$1,#REF!,$L191)</f>
        <v>#REF!</v>
      </c>
      <c r="BL191" s="333" t="e">
        <f>SUMIFS(#REF!,#REF!,BL$2,#REF!,BL$3,#REF!,$L191,#REF!,BL$1)
+SUMIFS(#REF!,#REF!,BL$2,#REF!,BL$3,#REF!,$L191,#REF!,BL$1)
+SUMIFS(#REF!,#REF!,"Lấy",#REF!,BL$2,#REF!,BL$3,#REF!,BL$1,#REF!,$L191)</f>
        <v>#REF!</v>
      </c>
      <c r="BM191" s="333" t="e">
        <f>SUMIFS(#REF!,#REF!,BM$2,#REF!,BM$3,#REF!,$L191,#REF!,BM$1)
+SUMIFS(#REF!,#REF!,BM$2,#REF!,BM$3,#REF!,$L191,#REF!,BM$1)
+SUMIFS(#REF!,#REF!,"Lấy",#REF!,BM$2,#REF!,BM$3,#REF!,BM$1,#REF!,$L191)</f>
        <v>#REF!</v>
      </c>
      <c r="BN191" s="333" t="e">
        <f>SUMIFS(#REF!,#REF!,BN$2,#REF!,BN$3,#REF!,$L191,#REF!,BN$1)
+SUMIFS(#REF!,#REF!,BN$2,#REF!,BN$3,#REF!,$L191,#REF!,BN$1)
+SUMIFS(#REF!,#REF!,"Lấy",#REF!,BN$2,#REF!,BN$3,#REF!,BN$1,#REF!,$L191)</f>
        <v>#REF!</v>
      </c>
      <c r="BO191" s="333" t="e">
        <f>SUMIFS(#REF!,#REF!,BO$2,#REF!,BO$3,#REF!,$L191,#REF!,BO$1)
+SUMIFS(#REF!,#REF!,BO$2,#REF!,BO$3,#REF!,$L191,#REF!,BO$1)
+SUMIFS(#REF!,#REF!,"Lấy",#REF!,BO$2,#REF!,BO$3,#REF!,BO$1,#REF!,$L191)</f>
        <v>#REF!</v>
      </c>
      <c r="BP191" s="333" t="e">
        <f>SUMIFS(#REF!,#REF!,BP$2,#REF!,BP$3,#REF!,$L191,#REF!,BP$1)
+SUMIFS(#REF!,#REF!,BP$2,#REF!,BP$3,#REF!,$L191,#REF!,BP$1)
+SUMIFS(#REF!,#REF!,"Lấy",#REF!,BP$2,#REF!,BP$3,#REF!,BP$1,#REF!,$L191)</f>
        <v>#REF!</v>
      </c>
      <c r="BQ191" s="333" t="e">
        <f>SUMIFS(#REF!,#REF!,BQ$2,#REF!,BQ$3,#REF!,$L191,#REF!,BQ$1)
+SUMIFS(#REF!,#REF!,BQ$2,#REF!,BQ$3,#REF!,$L191,#REF!,BQ$1)
+SUMIFS(#REF!,#REF!,"Lấy",#REF!,BQ$2,#REF!,BQ$3,#REF!,BQ$1,#REF!,$L191)</f>
        <v>#REF!</v>
      </c>
      <c r="BR191" s="333" t="e">
        <f>SUMIFS(#REF!,#REF!,BR$2,#REF!,BR$3,#REF!,$L191,#REF!,BR$1)
+SUMIFS(#REF!,#REF!,BR$2,#REF!,BR$3,#REF!,$L191,#REF!,BR$1)
+SUMIFS(#REF!,#REF!,"Lấy",#REF!,BR$2,#REF!,BR$3,#REF!,BR$1,#REF!,$L191)</f>
        <v>#REF!</v>
      </c>
      <c r="BS191" s="333" t="e">
        <f>SUMIFS(#REF!,#REF!,BS$2,#REF!,BS$3,#REF!,$L191,#REF!,BS$1)
+SUMIFS(#REF!,#REF!,BS$2,#REF!,BS$3,#REF!,$L191,#REF!,BS$1)
+SUMIFS(#REF!,#REF!,"Lấy",#REF!,BS$2,#REF!,BS$3,#REF!,BS$1,#REF!,$L191)</f>
        <v>#REF!</v>
      </c>
      <c r="BT191" s="334" t="e">
        <f t="shared" si="19"/>
        <v>#REF!</v>
      </c>
      <c r="BV191" s="331">
        <v>0</v>
      </c>
      <c r="BW191" s="331">
        <v>0</v>
      </c>
      <c r="BX191" s="331">
        <v>0</v>
      </c>
      <c r="BY191" s="331">
        <v>0</v>
      </c>
      <c r="BZ191" s="331">
        <v>0</v>
      </c>
      <c r="CA191" s="331">
        <v>0</v>
      </c>
      <c r="CB191" s="331">
        <v>0</v>
      </c>
      <c r="CC191" s="331">
        <v>0</v>
      </c>
      <c r="CD191" s="331">
        <v>0</v>
      </c>
      <c r="CE191" s="331">
        <v>0</v>
      </c>
      <c r="CF191" s="331">
        <v>0</v>
      </c>
      <c r="CG191" s="331">
        <v>0</v>
      </c>
      <c r="CH191" s="334">
        <f t="shared" si="20"/>
        <v>0</v>
      </c>
      <c r="CI191" s="377">
        <f t="shared" si="21"/>
        <v>0</v>
      </c>
      <c r="CJ191" s="331">
        <v>0</v>
      </c>
      <c r="CK191" s="331">
        <v>0</v>
      </c>
      <c r="CL191" s="331">
        <v>0</v>
      </c>
      <c r="CM191" s="331">
        <v>0</v>
      </c>
      <c r="CN191" s="331">
        <v>0</v>
      </c>
      <c r="CO191" s="333"/>
      <c r="CP191" s="333"/>
      <c r="CQ191" s="333"/>
      <c r="CR191" s="333"/>
      <c r="CS191" s="333"/>
      <c r="CT191" s="333"/>
      <c r="CU191" s="333"/>
      <c r="CV191" s="334">
        <f t="shared" si="22"/>
        <v>0</v>
      </c>
      <c r="CX191" s="1033"/>
    </row>
    <row r="192" spans="1:102" ht="55.2" x14ac:dyDescent="0.25">
      <c r="B192" s="172">
        <f>IF(C192=0,"",MAX($B$7:B191)+1)</f>
        <v>180</v>
      </c>
      <c r="C192" s="202">
        <v>6427004602</v>
      </c>
      <c r="D192" s="192" t="str">
        <f>_xlfn.XLOOKUP(C192,'COA_DTGroup_Update 20260428'!$C$410:$C$854,'COA_DTGroup_Update 20260428'!$A$410:$A$854,"")</f>
        <v>Chi phí hội viên tham gia hiệp hội</v>
      </c>
      <c r="E192" s="192" t="s">
        <v>165</v>
      </c>
      <c r="F192" s="202" t="s">
        <v>960</v>
      </c>
      <c r="G192" s="192"/>
      <c r="H192" s="179">
        <f>VLOOKUP(C192,'COA_DTGroup_Update 20260428'!C:D,2,0)</f>
        <v>642</v>
      </c>
      <c r="I192" s="179">
        <v>76</v>
      </c>
      <c r="J192" s="198" t="s">
        <v>165</v>
      </c>
      <c r="K192" s="222" t="s">
        <v>226</v>
      </c>
      <c r="L192" s="1055" t="s">
        <v>462</v>
      </c>
      <c r="M192" s="1044" t="s">
        <v>2291</v>
      </c>
      <c r="N192" s="1039" t="s">
        <v>2285</v>
      </c>
      <c r="O192" s="1039" t="s">
        <v>462</v>
      </c>
      <c r="P192" s="1" t="b">
        <v>1</v>
      </c>
      <c r="R192" s="333" t="e">
        <f>SUMIFS(#REF!,#REF!,R$2,#REF!,R$3,#REF!,$L192,#REF!,R$1)
+SUMIFS(#REF!,#REF!,R$2,#REF!,R$3,#REF!,$L192,#REF!,R$1)
+SUMIFS(#REF!,#REF!,"Lấy",#REF!,R$2,#REF!,R$3,#REF!,R$1,#REF!,$L192)</f>
        <v>#REF!</v>
      </c>
      <c r="S192" s="333" t="e">
        <f>SUMIFS(#REF!,#REF!,S$2,#REF!,S$3,#REF!,$L192,#REF!,S$1)
+SUMIFS(#REF!,#REF!,S$2,#REF!,S$3,#REF!,$L192,#REF!,S$1)
+SUMIFS(#REF!,#REF!,"Lấy",#REF!,S$2,#REF!,S$3,#REF!,S$1,#REF!,$L192)</f>
        <v>#REF!</v>
      </c>
      <c r="T192" s="333" t="e">
        <f>SUMIFS(#REF!,#REF!,T$2,#REF!,T$3,#REF!,$L192,#REF!,T$1)
+SUMIFS(#REF!,#REF!,T$2,#REF!,T$3,#REF!,$L192,#REF!,T$1)
+SUMIFS(#REF!,#REF!,"Lấy",#REF!,T$2,#REF!,T$3,#REF!,T$1,#REF!,$L192)</f>
        <v>#REF!</v>
      </c>
      <c r="U192" s="333" t="e">
        <f>SUMIFS(#REF!,#REF!,U$2,#REF!,U$3,#REF!,$L192,#REF!,U$1)
+SUMIFS(#REF!,#REF!,U$2,#REF!,U$3,#REF!,$L192,#REF!,U$1)
+SUMIFS(#REF!,#REF!,"Lấy",#REF!,U$2,#REF!,U$3,#REF!,U$1,#REF!,$L192)</f>
        <v>#REF!</v>
      </c>
      <c r="V192" s="333" t="e">
        <f>SUMIFS(#REF!,#REF!,V$2,#REF!,V$3,#REF!,$L192,#REF!,V$1)
+SUMIFS(#REF!,#REF!,V$2,#REF!,V$3,#REF!,$L192,#REF!,V$1)
+SUMIFS(#REF!,#REF!,"Lấy",#REF!,V$2,#REF!,V$3,#REF!,V$1,#REF!,$L192)</f>
        <v>#REF!</v>
      </c>
      <c r="W192" s="333" t="e">
        <f>SUMIFS(#REF!,#REF!,W$2,#REF!,W$3,#REF!,$L192,#REF!,W$1)
+SUMIFS(#REF!,#REF!,W$2,#REF!,W$3,#REF!,$L192,#REF!,W$1)
+SUMIFS(#REF!,#REF!,"Lấy",#REF!,W$2,#REF!,W$3,#REF!,W$1,#REF!,$L192)</f>
        <v>#REF!</v>
      </c>
      <c r="X192" s="333" t="e">
        <f>SUMIFS(#REF!,#REF!,X$2,#REF!,X$3,#REF!,$L192,#REF!,X$1)
+SUMIFS(#REF!,#REF!,X$2,#REF!,X$3,#REF!,$L192,#REF!,X$1)
+SUMIFS(#REF!,#REF!,"Lấy",#REF!,X$2,#REF!,X$3,#REF!,X$1,#REF!,$L192)</f>
        <v>#REF!</v>
      </c>
      <c r="Y192" s="333" t="e">
        <f>SUMIFS(#REF!,#REF!,Y$2,#REF!,Y$3,#REF!,$L192,#REF!,Y$1)
+SUMIFS(#REF!,#REF!,Y$2,#REF!,Y$3,#REF!,$L192,#REF!,Y$1)
+SUMIFS(#REF!,#REF!,"Lấy",#REF!,Y$2,#REF!,Y$3,#REF!,Y$1,#REF!,$L192)</f>
        <v>#REF!</v>
      </c>
      <c r="Z192" s="333" t="e">
        <f>SUMIFS(#REF!,#REF!,Z$2,#REF!,Z$3,#REF!,$L192,#REF!,Z$1)
+SUMIFS(#REF!,#REF!,Z$2,#REF!,Z$3,#REF!,$L192,#REF!,Z$1)
+SUMIFS(#REF!,#REF!,"Lấy",#REF!,Z$2,#REF!,Z$3,#REF!,Z$1,#REF!,$L192)</f>
        <v>#REF!</v>
      </c>
      <c r="AA192" s="333" t="e">
        <f>SUMIFS(#REF!,#REF!,AA$2,#REF!,AA$3,#REF!,$L192,#REF!,AA$1)
+SUMIFS(#REF!,#REF!,AA$2,#REF!,AA$3,#REF!,$L192,#REF!,AA$1)
+SUMIFS(#REF!,#REF!,"Lấy",#REF!,AA$2,#REF!,AA$3,#REF!,AA$1,#REF!,$L192)</f>
        <v>#REF!</v>
      </c>
      <c r="AB192" s="333" t="e">
        <f>SUMIFS(#REF!,#REF!,AB$2,#REF!,AB$3,#REF!,$L192,#REF!,AB$1)
+SUMIFS(#REF!,#REF!,AB$2,#REF!,AB$3,#REF!,$L192,#REF!,AB$1)
+SUMIFS(#REF!,#REF!,"Lấy",#REF!,AB$2,#REF!,AB$3,#REF!,AB$1,#REF!,$L192)</f>
        <v>#REF!</v>
      </c>
      <c r="AC192" s="333" t="e">
        <f>SUMIFS(#REF!,#REF!,AC$2,#REF!,AC$3,#REF!,$L192,#REF!,AC$1)
+SUMIFS(#REF!,#REF!,AC$2,#REF!,AC$3,#REF!,$L192,#REF!,AC$1)
+SUMIFS(#REF!,#REF!,"Lấy",#REF!,AC$2,#REF!,AC$3,#REF!,AC$1,#REF!,$L192)</f>
        <v>#REF!</v>
      </c>
      <c r="AD192" s="334" t="e">
        <f t="shared" si="16"/>
        <v>#REF!</v>
      </c>
      <c r="AF192" s="333" t="e">
        <f>SUMIFS(#REF!,#REF!,AF$2,#REF!,AF$3,#REF!,$L192,#REF!,AF$1)
+SUMIFS(#REF!,#REF!,AF$2,#REF!,AF$3,#REF!,$L192,#REF!,AF$1)
+SUMIFS(#REF!,#REF!,"Lấy",#REF!,AF$2,#REF!,AF$3,#REF!,AF$1,#REF!,$L192)</f>
        <v>#REF!</v>
      </c>
      <c r="AG192" s="333" t="e">
        <f>SUMIFS(#REF!,#REF!,AG$2,#REF!,AG$3,#REF!,$L192,#REF!,AG$1)
+SUMIFS(#REF!,#REF!,AG$2,#REF!,AG$3,#REF!,$L192,#REF!,AG$1)
+SUMIFS(#REF!,#REF!,"Lấy",#REF!,AG$2,#REF!,AG$3,#REF!,AG$1,#REF!,$L192)</f>
        <v>#REF!</v>
      </c>
      <c r="AH192" s="333" t="e">
        <f>SUMIFS(#REF!,#REF!,AH$2,#REF!,AH$3,#REF!,$L192,#REF!,AH$1)
+SUMIFS(#REF!,#REF!,AH$2,#REF!,AH$3,#REF!,$L192,#REF!,AH$1)
+SUMIFS(#REF!,#REF!,"Lấy",#REF!,AH$2,#REF!,AH$3,#REF!,AH$1,#REF!,$L192)</f>
        <v>#REF!</v>
      </c>
      <c r="AI192" s="333" t="e">
        <f>SUMIFS(#REF!,#REF!,AI$2,#REF!,AI$3,#REF!,$L192,#REF!,AI$1)
+SUMIFS(#REF!,#REF!,AI$2,#REF!,AI$3,#REF!,$L192,#REF!,AI$1)
+SUMIFS(#REF!,#REF!,"Lấy",#REF!,AI$2,#REF!,AI$3,#REF!,AI$1,#REF!,$L192)</f>
        <v>#REF!</v>
      </c>
      <c r="AJ192" s="333" t="e">
        <f>SUMIFS(#REF!,#REF!,AJ$2,#REF!,AJ$3,#REF!,$L192,#REF!,AJ$1)
+SUMIFS(#REF!,#REF!,AJ$2,#REF!,AJ$3,#REF!,$L192,#REF!,AJ$1)
+SUMIFS(#REF!,#REF!,"Lấy",#REF!,AJ$2,#REF!,AJ$3,#REF!,AJ$1,#REF!,$L192)</f>
        <v>#REF!</v>
      </c>
      <c r="AK192" s="333" t="e">
        <f>SUMIFS(#REF!,#REF!,AK$2,#REF!,AK$3,#REF!,$L192,#REF!,AK$1)
+SUMIFS(#REF!,#REF!,AK$2,#REF!,AK$3,#REF!,$L192,#REF!,AK$1)
+SUMIFS(#REF!,#REF!,"Lấy",#REF!,AK$2,#REF!,AK$3,#REF!,AK$1,#REF!,$L192)</f>
        <v>#REF!</v>
      </c>
      <c r="AL192" s="333" t="e">
        <f>SUMIFS(#REF!,#REF!,AL$2,#REF!,AL$3,#REF!,$L192,#REF!,AL$1)
+SUMIFS(#REF!,#REF!,AL$2,#REF!,AL$3,#REF!,$L192,#REF!,AL$1)
+SUMIFS(#REF!,#REF!,"Lấy",#REF!,AL$2,#REF!,AL$3,#REF!,AL$1,#REF!,$L192)</f>
        <v>#REF!</v>
      </c>
      <c r="AM192" s="333" t="e">
        <f>SUMIFS(#REF!,#REF!,AM$2,#REF!,AM$3,#REF!,$L192,#REF!,AM$1)
+SUMIFS(#REF!,#REF!,AM$2,#REF!,AM$3,#REF!,$L192,#REF!,AM$1)
+SUMIFS(#REF!,#REF!,"Lấy",#REF!,AM$2,#REF!,AM$3,#REF!,AM$1,#REF!,$L192)</f>
        <v>#REF!</v>
      </c>
      <c r="AN192" s="333" t="e">
        <f>SUMIFS(#REF!,#REF!,AN$2,#REF!,AN$3,#REF!,$L192,#REF!,AN$1)
+SUMIFS(#REF!,#REF!,AN$2,#REF!,AN$3,#REF!,$L192,#REF!,AN$1)
+SUMIFS(#REF!,#REF!,"Lấy",#REF!,AN$2,#REF!,AN$3,#REF!,AN$1,#REF!,$L192)</f>
        <v>#REF!</v>
      </c>
      <c r="AO192" s="333" t="e">
        <f>SUMIFS(#REF!,#REF!,AO$2,#REF!,AO$3,#REF!,$L192,#REF!,AO$1)
+SUMIFS(#REF!,#REF!,AO$2,#REF!,AO$3,#REF!,$L192,#REF!,AO$1)
+SUMIFS(#REF!,#REF!,"Lấy",#REF!,AO$2,#REF!,AO$3,#REF!,AO$1,#REF!,$L192)</f>
        <v>#REF!</v>
      </c>
      <c r="AP192" s="333" t="e">
        <f>SUMIFS(#REF!,#REF!,AP$2,#REF!,AP$3,#REF!,$L192,#REF!,AP$1)
+SUMIFS(#REF!,#REF!,AP$2,#REF!,AP$3,#REF!,$L192,#REF!,AP$1)
+SUMIFS(#REF!,#REF!,"Lấy",#REF!,AP$2,#REF!,AP$3,#REF!,AP$1,#REF!,$L192)</f>
        <v>#REF!</v>
      </c>
      <c r="AQ192" s="333" t="e">
        <f>SUMIFS(#REF!,#REF!,AQ$2,#REF!,AQ$3,#REF!,$L192,#REF!,AQ$1)
+SUMIFS(#REF!,#REF!,AQ$2,#REF!,AQ$3,#REF!,$L192,#REF!,AQ$1)
+SUMIFS(#REF!,#REF!,"Lấy",#REF!,AQ$2,#REF!,AQ$3,#REF!,AQ$1,#REF!,$L192)</f>
        <v>#REF!</v>
      </c>
      <c r="AR192" s="334" t="e">
        <f t="shared" si="17"/>
        <v>#REF!</v>
      </c>
      <c r="AT192" s="333" t="e">
        <f>SUMIFS(#REF!,#REF!,AT$2,#REF!,AT$3,#REF!,$L192,#REF!,AT$1)
+SUMIFS(#REF!,#REF!,AT$2,#REF!,AT$3,#REF!,$L192,#REF!,AT$1)
+SUMIFS(#REF!,#REF!,"Lấy",#REF!,AT$2,#REF!,AT$3,#REF!,AT$1,#REF!,$L192)</f>
        <v>#REF!</v>
      </c>
      <c r="AU192" s="333" t="e">
        <f>SUMIFS(#REF!,#REF!,AU$2,#REF!,AU$3,#REF!,$L192,#REF!,AU$1)
+SUMIFS(#REF!,#REF!,AU$2,#REF!,AU$3,#REF!,$L192,#REF!,AU$1)
+SUMIFS(#REF!,#REF!,"Lấy",#REF!,AU$2,#REF!,AU$3,#REF!,AU$1,#REF!,$L192)</f>
        <v>#REF!</v>
      </c>
      <c r="AV192" s="333" t="e">
        <f>SUMIFS(#REF!,#REF!,AV$2,#REF!,AV$3,#REF!,$L192,#REF!,AV$1)
+SUMIFS(#REF!,#REF!,AV$2,#REF!,AV$3,#REF!,$L192,#REF!,AV$1)
+SUMIFS(#REF!,#REF!,"Lấy",#REF!,AV$2,#REF!,AV$3,#REF!,AV$1,#REF!,$L192)</f>
        <v>#REF!</v>
      </c>
      <c r="AW192" s="333" t="e">
        <f>SUMIFS(#REF!,#REF!,AW$2,#REF!,AW$3,#REF!,$L192,#REF!,AW$1)
+SUMIFS(#REF!,#REF!,AW$2,#REF!,AW$3,#REF!,$L192,#REF!,AW$1)
+SUMIFS(#REF!,#REF!,"Lấy",#REF!,AW$2,#REF!,AW$3,#REF!,AW$1,#REF!,$L192)</f>
        <v>#REF!</v>
      </c>
      <c r="AX192" s="333" t="e">
        <f>SUMIFS(#REF!,#REF!,AX$2,#REF!,AX$3,#REF!,$L192,#REF!,AX$1)
+SUMIFS(#REF!,#REF!,AX$2,#REF!,AX$3,#REF!,$L192,#REF!,AX$1)
+SUMIFS(#REF!,#REF!,"Lấy",#REF!,AX$2,#REF!,AX$3,#REF!,AX$1,#REF!,$L192)</f>
        <v>#REF!</v>
      </c>
      <c r="AY192" s="333" t="e">
        <f>SUMIFS(#REF!,#REF!,AY$2,#REF!,AY$3,#REF!,$L192,#REF!,AY$1)
+SUMIFS(#REF!,#REF!,AY$2,#REF!,AY$3,#REF!,$L192,#REF!,AY$1)
+SUMIFS(#REF!,#REF!,"Lấy",#REF!,AY$2,#REF!,AY$3,#REF!,AY$1,#REF!,$L192)</f>
        <v>#REF!</v>
      </c>
      <c r="AZ192" s="333" t="e">
        <f>SUMIFS(#REF!,#REF!,AZ$2,#REF!,AZ$3,#REF!,$L192,#REF!,AZ$1)
+SUMIFS(#REF!,#REF!,AZ$2,#REF!,AZ$3,#REF!,$L192,#REF!,AZ$1)
+SUMIFS(#REF!,#REF!,"Lấy",#REF!,AZ$2,#REF!,AZ$3,#REF!,AZ$1,#REF!,$L192)</f>
        <v>#REF!</v>
      </c>
      <c r="BA192" s="333" t="e">
        <f>SUMIFS(#REF!,#REF!,BA$2,#REF!,BA$3,#REF!,$L192,#REF!,BA$1)
+SUMIFS(#REF!,#REF!,BA$2,#REF!,BA$3,#REF!,$L192,#REF!,BA$1)
+SUMIFS(#REF!,#REF!,"Lấy",#REF!,BA$2,#REF!,BA$3,#REF!,BA$1,#REF!,$L192)</f>
        <v>#REF!</v>
      </c>
      <c r="BB192" s="333" t="e">
        <f>SUMIFS(#REF!,#REF!,BB$2,#REF!,BB$3,#REF!,$L192,#REF!,BB$1)
+SUMIFS(#REF!,#REF!,BB$2,#REF!,BB$3,#REF!,$L192,#REF!,BB$1)
+SUMIFS(#REF!,#REF!,"Lấy",#REF!,BB$2,#REF!,BB$3,#REF!,BB$1,#REF!,$L192)</f>
        <v>#REF!</v>
      </c>
      <c r="BC192" s="333" t="e">
        <f>SUMIFS(#REF!,#REF!,BC$2,#REF!,BC$3,#REF!,$L192,#REF!,BC$1)
+SUMIFS(#REF!,#REF!,BC$2,#REF!,BC$3,#REF!,$L192,#REF!,BC$1)
+SUMIFS(#REF!,#REF!,"Lấy",#REF!,BC$2,#REF!,BC$3,#REF!,BC$1,#REF!,$L192)</f>
        <v>#REF!</v>
      </c>
      <c r="BD192" s="333" t="e">
        <f>SUMIFS(#REF!,#REF!,BD$2,#REF!,BD$3,#REF!,$L192,#REF!,BD$1)
+SUMIFS(#REF!,#REF!,BD$2,#REF!,BD$3,#REF!,$L192,#REF!,BD$1)
+SUMIFS(#REF!,#REF!,"Lấy",#REF!,BD$2,#REF!,BD$3,#REF!,BD$1,#REF!,$L192)</f>
        <v>#REF!</v>
      </c>
      <c r="BE192" s="333" t="e">
        <f>SUMIFS(#REF!,#REF!,BE$2,#REF!,BE$3,#REF!,$L192,#REF!,BE$1)
+SUMIFS(#REF!,#REF!,BE$2,#REF!,BE$3,#REF!,$L192,#REF!,BE$1)
+SUMIFS(#REF!,#REF!,"Lấy",#REF!,BE$2,#REF!,BE$3,#REF!,BE$1,#REF!,$L192)</f>
        <v>#REF!</v>
      </c>
      <c r="BF192" s="334" t="e">
        <f t="shared" si="18"/>
        <v>#REF!</v>
      </c>
      <c r="BH192" s="333" t="e">
        <f>SUMIFS(#REF!,#REF!,BH$2,#REF!,BH$3,#REF!,$L192,#REF!,BH$1)
+SUMIFS(#REF!,#REF!,BH$2,#REF!,BH$3,#REF!,$L192,#REF!,BH$1)
+SUMIFS(#REF!,#REF!,"Lấy",#REF!,BH$2,#REF!,BH$3,#REF!,BH$1,#REF!,$L192)</f>
        <v>#REF!</v>
      </c>
      <c r="BI192" s="333" t="e">
        <f>SUMIFS(#REF!,#REF!,BI$2,#REF!,BI$3,#REF!,$L192,#REF!,BI$1)
+SUMIFS(#REF!,#REF!,BI$2,#REF!,BI$3,#REF!,$L192,#REF!,BI$1)
+SUMIFS(#REF!,#REF!,"Lấy",#REF!,BI$2,#REF!,BI$3,#REF!,BI$1,#REF!,$L192)</f>
        <v>#REF!</v>
      </c>
      <c r="BJ192" s="333" t="e">
        <f>SUMIFS(#REF!,#REF!,BJ$2,#REF!,BJ$3,#REF!,$L192,#REF!,BJ$1)
+SUMIFS(#REF!,#REF!,BJ$2,#REF!,BJ$3,#REF!,$L192,#REF!,BJ$1)
+SUMIFS(#REF!,#REF!,"Lấy",#REF!,BJ$2,#REF!,BJ$3,#REF!,BJ$1,#REF!,$L192)</f>
        <v>#REF!</v>
      </c>
      <c r="BK192" s="333" t="e">
        <f>SUMIFS(#REF!,#REF!,BK$2,#REF!,BK$3,#REF!,$L192,#REF!,BK$1)
+SUMIFS(#REF!,#REF!,BK$2,#REF!,BK$3,#REF!,$L192,#REF!,BK$1)
+SUMIFS(#REF!,#REF!,"Lấy",#REF!,BK$2,#REF!,BK$3,#REF!,BK$1,#REF!,$L192)</f>
        <v>#REF!</v>
      </c>
      <c r="BL192" s="333" t="e">
        <f>SUMIFS(#REF!,#REF!,BL$2,#REF!,BL$3,#REF!,$L192,#REF!,BL$1)
+SUMIFS(#REF!,#REF!,BL$2,#REF!,BL$3,#REF!,$L192,#REF!,BL$1)
+SUMIFS(#REF!,#REF!,"Lấy",#REF!,BL$2,#REF!,BL$3,#REF!,BL$1,#REF!,$L192)</f>
        <v>#REF!</v>
      </c>
      <c r="BM192" s="333" t="e">
        <f>SUMIFS(#REF!,#REF!,BM$2,#REF!,BM$3,#REF!,$L192,#REF!,BM$1)
+SUMIFS(#REF!,#REF!,BM$2,#REF!,BM$3,#REF!,$L192,#REF!,BM$1)
+SUMIFS(#REF!,#REF!,"Lấy",#REF!,BM$2,#REF!,BM$3,#REF!,BM$1,#REF!,$L192)</f>
        <v>#REF!</v>
      </c>
      <c r="BN192" s="333" t="e">
        <f>SUMIFS(#REF!,#REF!,BN$2,#REF!,BN$3,#REF!,$L192,#REF!,BN$1)
+SUMIFS(#REF!,#REF!,BN$2,#REF!,BN$3,#REF!,$L192,#REF!,BN$1)
+SUMIFS(#REF!,#REF!,"Lấy",#REF!,BN$2,#REF!,BN$3,#REF!,BN$1,#REF!,$L192)</f>
        <v>#REF!</v>
      </c>
      <c r="BO192" s="333" t="e">
        <f>SUMIFS(#REF!,#REF!,BO$2,#REF!,BO$3,#REF!,$L192,#REF!,BO$1)
+SUMIFS(#REF!,#REF!,BO$2,#REF!,BO$3,#REF!,$L192,#REF!,BO$1)
+SUMIFS(#REF!,#REF!,"Lấy",#REF!,BO$2,#REF!,BO$3,#REF!,BO$1,#REF!,$L192)</f>
        <v>#REF!</v>
      </c>
      <c r="BP192" s="333" t="e">
        <f>SUMIFS(#REF!,#REF!,BP$2,#REF!,BP$3,#REF!,$L192,#REF!,BP$1)
+SUMIFS(#REF!,#REF!,BP$2,#REF!,BP$3,#REF!,$L192,#REF!,BP$1)
+SUMIFS(#REF!,#REF!,"Lấy",#REF!,BP$2,#REF!,BP$3,#REF!,BP$1,#REF!,$L192)</f>
        <v>#REF!</v>
      </c>
      <c r="BQ192" s="333" t="e">
        <f>SUMIFS(#REF!,#REF!,BQ$2,#REF!,BQ$3,#REF!,$L192,#REF!,BQ$1)
+SUMIFS(#REF!,#REF!,BQ$2,#REF!,BQ$3,#REF!,$L192,#REF!,BQ$1)
+SUMIFS(#REF!,#REF!,"Lấy",#REF!,BQ$2,#REF!,BQ$3,#REF!,BQ$1,#REF!,$L192)</f>
        <v>#REF!</v>
      </c>
      <c r="BR192" s="333" t="e">
        <f>SUMIFS(#REF!,#REF!,BR$2,#REF!,BR$3,#REF!,$L192,#REF!,BR$1)
+SUMIFS(#REF!,#REF!,BR$2,#REF!,BR$3,#REF!,$L192,#REF!,BR$1)
+SUMIFS(#REF!,#REF!,"Lấy",#REF!,BR$2,#REF!,BR$3,#REF!,BR$1,#REF!,$L192)</f>
        <v>#REF!</v>
      </c>
      <c r="BS192" s="333" t="e">
        <f>SUMIFS(#REF!,#REF!,BS$2,#REF!,BS$3,#REF!,$L192,#REF!,BS$1)
+SUMIFS(#REF!,#REF!,BS$2,#REF!,BS$3,#REF!,$L192,#REF!,BS$1)
+SUMIFS(#REF!,#REF!,"Lấy",#REF!,BS$2,#REF!,BS$3,#REF!,BS$1,#REF!,$L192)</f>
        <v>#REF!</v>
      </c>
      <c r="BT192" s="334" t="e">
        <f t="shared" si="19"/>
        <v>#REF!</v>
      </c>
      <c r="BV192" s="331">
        <v>0</v>
      </c>
      <c r="BW192" s="331">
        <v>0</v>
      </c>
      <c r="BX192" s="331">
        <v>0</v>
      </c>
      <c r="BY192" s="331">
        <v>0</v>
      </c>
      <c r="BZ192" s="331">
        <v>0</v>
      </c>
      <c r="CA192" s="331">
        <v>0</v>
      </c>
      <c r="CB192" s="331">
        <v>0</v>
      </c>
      <c r="CC192" s="331">
        <v>0</v>
      </c>
      <c r="CD192" s="331">
        <v>0</v>
      </c>
      <c r="CE192" s="331">
        <v>0</v>
      </c>
      <c r="CF192" s="331">
        <v>0</v>
      </c>
      <c r="CG192" s="331">
        <v>0</v>
      </c>
      <c r="CH192" s="334">
        <f t="shared" si="20"/>
        <v>0</v>
      </c>
      <c r="CI192" s="377">
        <f t="shared" si="21"/>
        <v>0</v>
      </c>
      <c r="CJ192" s="331">
        <v>0</v>
      </c>
      <c r="CK192" s="331">
        <v>0</v>
      </c>
      <c r="CL192" s="331">
        <v>0</v>
      </c>
      <c r="CM192" s="331">
        <v>0</v>
      </c>
      <c r="CN192" s="331">
        <v>0</v>
      </c>
      <c r="CO192" s="333"/>
      <c r="CP192" s="333"/>
      <c r="CQ192" s="333"/>
      <c r="CR192" s="333"/>
      <c r="CS192" s="333"/>
      <c r="CT192" s="333"/>
      <c r="CU192" s="333"/>
      <c r="CV192" s="334">
        <f t="shared" si="22"/>
        <v>0</v>
      </c>
      <c r="CX192" s="1033"/>
    </row>
    <row r="193" spans="1:102" x14ac:dyDescent="0.25">
      <c r="B193" s="172">
        <f>IF(C193=0,"",MAX($B$7:B192)+1)</f>
        <v>181</v>
      </c>
      <c r="C193" s="230" t="s">
        <v>934</v>
      </c>
      <c r="D193" s="231"/>
      <c r="E193" s="231" t="s">
        <v>178</v>
      </c>
      <c r="F193" s="230" t="s">
        <v>961</v>
      </c>
      <c r="G193" s="231" t="s">
        <v>805</v>
      </c>
      <c r="H193" s="179"/>
      <c r="I193" s="179">
        <v>77</v>
      </c>
      <c r="J193" s="198" t="s">
        <v>178</v>
      </c>
      <c r="K193" s="222" t="s">
        <v>226</v>
      </c>
      <c r="L193" s="1048" t="s">
        <v>642</v>
      </c>
      <c r="M193" s="1042" t="s">
        <v>2258</v>
      </c>
      <c r="N193" s="1039" t="s">
        <v>2285</v>
      </c>
      <c r="O193" s="1039" t="s">
        <v>934</v>
      </c>
      <c r="P193" s="1" t="b">
        <v>0</v>
      </c>
      <c r="R193" s="333" t="e">
        <f>SUMIFS(#REF!,#REF!,R$2,#REF!,R$3,#REF!,$L193,#REF!,R$1)
+SUMIFS(#REF!,#REF!,R$2,#REF!,R$3,#REF!,$L193,#REF!,R$1)
+SUMIFS(#REF!,#REF!,"Lấy",#REF!,R$2,#REF!,R$3,#REF!,R$1,#REF!,$L193)</f>
        <v>#REF!</v>
      </c>
      <c r="S193" s="333" t="e">
        <f>SUMIFS(#REF!,#REF!,S$2,#REF!,S$3,#REF!,$L193,#REF!,S$1)
+SUMIFS(#REF!,#REF!,S$2,#REF!,S$3,#REF!,$L193,#REF!,S$1)
+SUMIFS(#REF!,#REF!,"Lấy",#REF!,S$2,#REF!,S$3,#REF!,S$1,#REF!,$L193)</f>
        <v>#REF!</v>
      </c>
      <c r="T193" s="333" t="e">
        <f>SUMIFS(#REF!,#REF!,T$2,#REF!,T$3,#REF!,$L193,#REF!,T$1)
+SUMIFS(#REF!,#REF!,T$2,#REF!,T$3,#REF!,$L193,#REF!,T$1)
+SUMIFS(#REF!,#REF!,"Lấy",#REF!,T$2,#REF!,T$3,#REF!,T$1,#REF!,$L193)</f>
        <v>#REF!</v>
      </c>
      <c r="U193" s="333" t="e">
        <f>SUMIFS(#REF!,#REF!,U$2,#REF!,U$3,#REF!,$L193,#REF!,U$1)
+SUMIFS(#REF!,#REF!,U$2,#REF!,U$3,#REF!,$L193,#REF!,U$1)
+SUMIFS(#REF!,#REF!,"Lấy",#REF!,U$2,#REF!,U$3,#REF!,U$1,#REF!,$L193)</f>
        <v>#REF!</v>
      </c>
      <c r="V193" s="333" t="e">
        <f>SUMIFS(#REF!,#REF!,V$2,#REF!,V$3,#REF!,$L193,#REF!,V$1)
+SUMIFS(#REF!,#REF!,V$2,#REF!,V$3,#REF!,$L193,#REF!,V$1)
+SUMIFS(#REF!,#REF!,"Lấy",#REF!,V$2,#REF!,V$3,#REF!,V$1,#REF!,$L193)</f>
        <v>#REF!</v>
      </c>
      <c r="W193" s="333" t="e">
        <f>SUMIFS(#REF!,#REF!,W$2,#REF!,W$3,#REF!,$L193,#REF!,W$1)
+SUMIFS(#REF!,#REF!,W$2,#REF!,W$3,#REF!,$L193,#REF!,W$1)
+SUMIFS(#REF!,#REF!,"Lấy",#REF!,W$2,#REF!,W$3,#REF!,W$1,#REF!,$L193)</f>
        <v>#REF!</v>
      </c>
      <c r="X193" s="333" t="e">
        <f>SUMIFS(#REF!,#REF!,X$2,#REF!,X$3,#REF!,$L193,#REF!,X$1)
+SUMIFS(#REF!,#REF!,X$2,#REF!,X$3,#REF!,$L193,#REF!,X$1)
+SUMIFS(#REF!,#REF!,"Lấy",#REF!,X$2,#REF!,X$3,#REF!,X$1,#REF!,$L193)</f>
        <v>#REF!</v>
      </c>
      <c r="Y193" s="333" t="e">
        <f>SUMIFS(#REF!,#REF!,Y$2,#REF!,Y$3,#REF!,$L193,#REF!,Y$1)
+SUMIFS(#REF!,#REF!,Y$2,#REF!,Y$3,#REF!,$L193,#REF!,Y$1)
+SUMIFS(#REF!,#REF!,"Lấy",#REF!,Y$2,#REF!,Y$3,#REF!,Y$1,#REF!,$L193)</f>
        <v>#REF!</v>
      </c>
      <c r="Z193" s="333" t="e">
        <f>SUMIFS(#REF!,#REF!,Z$2,#REF!,Z$3,#REF!,$L193,#REF!,Z$1)
+SUMIFS(#REF!,#REF!,Z$2,#REF!,Z$3,#REF!,$L193,#REF!,Z$1)
+SUMIFS(#REF!,#REF!,"Lấy",#REF!,Z$2,#REF!,Z$3,#REF!,Z$1,#REF!,$L193)</f>
        <v>#REF!</v>
      </c>
      <c r="AA193" s="333" t="e">
        <f>SUMIFS(#REF!,#REF!,AA$2,#REF!,AA$3,#REF!,$L193,#REF!,AA$1)
+SUMIFS(#REF!,#REF!,AA$2,#REF!,AA$3,#REF!,$L193,#REF!,AA$1)
+SUMIFS(#REF!,#REF!,"Lấy",#REF!,AA$2,#REF!,AA$3,#REF!,AA$1,#REF!,$L193)</f>
        <v>#REF!</v>
      </c>
      <c r="AB193" s="333" t="e">
        <f>SUMIFS(#REF!,#REF!,AB$2,#REF!,AB$3,#REF!,$L193,#REF!,AB$1)
+SUMIFS(#REF!,#REF!,AB$2,#REF!,AB$3,#REF!,$L193,#REF!,AB$1)
+SUMIFS(#REF!,#REF!,"Lấy",#REF!,AB$2,#REF!,AB$3,#REF!,AB$1,#REF!,$L193)</f>
        <v>#REF!</v>
      </c>
      <c r="AC193" s="333" t="e">
        <f>SUMIFS(#REF!,#REF!,AC$2,#REF!,AC$3,#REF!,$L193,#REF!,AC$1)
+SUMIFS(#REF!,#REF!,AC$2,#REF!,AC$3,#REF!,$L193,#REF!,AC$1)
+SUMIFS(#REF!,#REF!,"Lấy",#REF!,AC$2,#REF!,AC$3,#REF!,AC$1,#REF!,$L193)</f>
        <v>#REF!</v>
      </c>
      <c r="AD193" s="334" t="e">
        <f t="shared" si="16"/>
        <v>#REF!</v>
      </c>
      <c r="AF193" s="333" t="e">
        <f>SUMIFS(#REF!,#REF!,AF$2,#REF!,AF$3,#REF!,$L193,#REF!,AF$1)
+SUMIFS(#REF!,#REF!,AF$2,#REF!,AF$3,#REF!,$L193,#REF!,AF$1)
+SUMIFS(#REF!,#REF!,"Lấy",#REF!,AF$2,#REF!,AF$3,#REF!,AF$1,#REF!,$L193)</f>
        <v>#REF!</v>
      </c>
      <c r="AG193" s="333" t="e">
        <f>SUMIFS(#REF!,#REF!,AG$2,#REF!,AG$3,#REF!,$L193,#REF!,AG$1)
+SUMIFS(#REF!,#REF!,AG$2,#REF!,AG$3,#REF!,$L193,#REF!,AG$1)
+SUMIFS(#REF!,#REF!,"Lấy",#REF!,AG$2,#REF!,AG$3,#REF!,AG$1,#REF!,$L193)</f>
        <v>#REF!</v>
      </c>
      <c r="AH193" s="333" t="e">
        <f>SUMIFS(#REF!,#REF!,AH$2,#REF!,AH$3,#REF!,$L193,#REF!,AH$1)
+SUMIFS(#REF!,#REF!,AH$2,#REF!,AH$3,#REF!,$L193,#REF!,AH$1)
+SUMIFS(#REF!,#REF!,"Lấy",#REF!,AH$2,#REF!,AH$3,#REF!,AH$1,#REF!,$L193)</f>
        <v>#REF!</v>
      </c>
      <c r="AI193" s="333" t="e">
        <f>SUMIFS(#REF!,#REF!,AI$2,#REF!,AI$3,#REF!,$L193,#REF!,AI$1)
+SUMIFS(#REF!,#REF!,AI$2,#REF!,AI$3,#REF!,$L193,#REF!,AI$1)
+SUMIFS(#REF!,#REF!,"Lấy",#REF!,AI$2,#REF!,AI$3,#REF!,AI$1,#REF!,$L193)</f>
        <v>#REF!</v>
      </c>
      <c r="AJ193" s="333" t="e">
        <f>SUMIFS(#REF!,#REF!,AJ$2,#REF!,AJ$3,#REF!,$L193,#REF!,AJ$1)
+SUMIFS(#REF!,#REF!,AJ$2,#REF!,AJ$3,#REF!,$L193,#REF!,AJ$1)
+SUMIFS(#REF!,#REF!,"Lấy",#REF!,AJ$2,#REF!,AJ$3,#REF!,AJ$1,#REF!,$L193)</f>
        <v>#REF!</v>
      </c>
      <c r="AK193" s="333" t="e">
        <f>SUMIFS(#REF!,#REF!,AK$2,#REF!,AK$3,#REF!,$L193,#REF!,AK$1)
+SUMIFS(#REF!,#REF!,AK$2,#REF!,AK$3,#REF!,$L193,#REF!,AK$1)
+SUMIFS(#REF!,#REF!,"Lấy",#REF!,AK$2,#REF!,AK$3,#REF!,AK$1,#REF!,$L193)</f>
        <v>#REF!</v>
      </c>
      <c r="AL193" s="333" t="e">
        <f>SUMIFS(#REF!,#REF!,AL$2,#REF!,AL$3,#REF!,$L193,#REF!,AL$1)
+SUMIFS(#REF!,#REF!,AL$2,#REF!,AL$3,#REF!,$L193,#REF!,AL$1)
+SUMIFS(#REF!,#REF!,"Lấy",#REF!,AL$2,#REF!,AL$3,#REF!,AL$1,#REF!,$L193)</f>
        <v>#REF!</v>
      </c>
      <c r="AM193" s="333" t="e">
        <f>SUMIFS(#REF!,#REF!,AM$2,#REF!,AM$3,#REF!,$L193,#REF!,AM$1)
+SUMIFS(#REF!,#REF!,AM$2,#REF!,AM$3,#REF!,$L193,#REF!,AM$1)
+SUMIFS(#REF!,#REF!,"Lấy",#REF!,AM$2,#REF!,AM$3,#REF!,AM$1,#REF!,$L193)</f>
        <v>#REF!</v>
      </c>
      <c r="AN193" s="333" t="e">
        <f>SUMIFS(#REF!,#REF!,AN$2,#REF!,AN$3,#REF!,$L193,#REF!,AN$1)
+SUMIFS(#REF!,#REF!,AN$2,#REF!,AN$3,#REF!,$L193,#REF!,AN$1)
+SUMIFS(#REF!,#REF!,"Lấy",#REF!,AN$2,#REF!,AN$3,#REF!,AN$1,#REF!,$L193)</f>
        <v>#REF!</v>
      </c>
      <c r="AO193" s="333" t="e">
        <f>SUMIFS(#REF!,#REF!,AO$2,#REF!,AO$3,#REF!,$L193,#REF!,AO$1)
+SUMIFS(#REF!,#REF!,AO$2,#REF!,AO$3,#REF!,$L193,#REF!,AO$1)
+SUMIFS(#REF!,#REF!,"Lấy",#REF!,AO$2,#REF!,AO$3,#REF!,AO$1,#REF!,$L193)</f>
        <v>#REF!</v>
      </c>
      <c r="AP193" s="333" t="e">
        <f>SUMIFS(#REF!,#REF!,AP$2,#REF!,AP$3,#REF!,$L193,#REF!,AP$1)
+SUMIFS(#REF!,#REF!,AP$2,#REF!,AP$3,#REF!,$L193,#REF!,AP$1)
+SUMIFS(#REF!,#REF!,"Lấy",#REF!,AP$2,#REF!,AP$3,#REF!,AP$1,#REF!,$L193)</f>
        <v>#REF!</v>
      </c>
      <c r="AQ193" s="333" t="e">
        <f>SUMIFS(#REF!,#REF!,AQ$2,#REF!,AQ$3,#REF!,$L193,#REF!,AQ$1)
+SUMIFS(#REF!,#REF!,AQ$2,#REF!,AQ$3,#REF!,$L193,#REF!,AQ$1)
+SUMIFS(#REF!,#REF!,"Lấy",#REF!,AQ$2,#REF!,AQ$3,#REF!,AQ$1,#REF!,$L193)</f>
        <v>#REF!</v>
      </c>
      <c r="AR193" s="334" t="e">
        <f t="shared" si="17"/>
        <v>#REF!</v>
      </c>
      <c r="AT193" s="333" t="e">
        <f>SUMIFS(#REF!,#REF!,AT$2,#REF!,AT$3,#REF!,$L193,#REF!,AT$1)
+SUMIFS(#REF!,#REF!,AT$2,#REF!,AT$3,#REF!,$L193,#REF!,AT$1)
+SUMIFS(#REF!,#REF!,"Lấy",#REF!,AT$2,#REF!,AT$3,#REF!,AT$1,#REF!,$L193)</f>
        <v>#REF!</v>
      </c>
      <c r="AU193" s="333" t="e">
        <f>SUMIFS(#REF!,#REF!,AU$2,#REF!,AU$3,#REF!,$L193,#REF!,AU$1)
+SUMIFS(#REF!,#REF!,AU$2,#REF!,AU$3,#REF!,$L193,#REF!,AU$1)
+SUMIFS(#REF!,#REF!,"Lấy",#REF!,AU$2,#REF!,AU$3,#REF!,AU$1,#REF!,$L193)</f>
        <v>#REF!</v>
      </c>
      <c r="AV193" s="333" t="e">
        <f>SUMIFS(#REF!,#REF!,AV$2,#REF!,AV$3,#REF!,$L193,#REF!,AV$1)
+SUMIFS(#REF!,#REF!,AV$2,#REF!,AV$3,#REF!,$L193,#REF!,AV$1)
+SUMIFS(#REF!,#REF!,"Lấy",#REF!,AV$2,#REF!,AV$3,#REF!,AV$1,#REF!,$L193)</f>
        <v>#REF!</v>
      </c>
      <c r="AW193" s="333" t="e">
        <f>SUMIFS(#REF!,#REF!,AW$2,#REF!,AW$3,#REF!,$L193,#REF!,AW$1)
+SUMIFS(#REF!,#REF!,AW$2,#REF!,AW$3,#REF!,$L193,#REF!,AW$1)
+SUMIFS(#REF!,#REF!,"Lấy",#REF!,AW$2,#REF!,AW$3,#REF!,AW$1,#REF!,$L193)</f>
        <v>#REF!</v>
      </c>
      <c r="AX193" s="333" t="e">
        <f>SUMIFS(#REF!,#REF!,AX$2,#REF!,AX$3,#REF!,$L193,#REF!,AX$1)
+SUMIFS(#REF!,#REF!,AX$2,#REF!,AX$3,#REF!,$L193,#REF!,AX$1)
+SUMIFS(#REF!,#REF!,"Lấy",#REF!,AX$2,#REF!,AX$3,#REF!,AX$1,#REF!,$L193)</f>
        <v>#REF!</v>
      </c>
      <c r="AY193" s="333" t="e">
        <f>SUMIFS(#REF!,#REF!,AY$2,#REF!,AY$3,#REF!,$L193,#REF!,AY$1)
+SUMIFS(#REF!,#REF!,AY$2,#REF!,AY$3,#REF!,$L193,#REF!,AY$1)
+SUMIFS(#REF!,#REF!,"Lấy",#REF!,AY$2,#REF!,AY$3,#REF!,AY$1,#REF!,$L193)</f>
        <v>#REF!</v>
      </c>
      <c r="AZ193" s="333" t="e">
        <f>SUMIFS(#REF!,#REF!,AZ$2,#REF!,AZ$3,#REF!,$L193,#REF!,AZ$1)
+SUMIFS(#REF!,#REF!,AZ$2,#REF!,AZ$3,#REF!,$L193,#REF!,AZ$1)
+SUMIFS(#REF!,#REF!,"Lấy",#REF!,AZ$2,#REF!,AZ$3,#REF!,AZ$1,#REF!,$L193)</f>
        <v>#REF!</v>
      </c>
      <c r="BA193" s="333" t="e">
        <f>SUMIFS(#REF!,#REF!,BA$2,#REF!,BA$3,#REF!,$L193,#REF!,BA$1)
+SUMIFS(#REF!,#REF!,BA$2,#REF!,BA$3,#REF!,$L193,#REF!,BA$1)
+SUMIFS(#REF!,#REF!,"Lấy",#REF!,BA$2,#REF!,BA$3,#REF!,BA$1,#REF!,$L193)</f>
        <v>#REF!</v>
      </c>
      <c r="BB193" s="333" t="e">
        <f>SUMIFS(#REF!,#REF!,BB$2,#REF!,BB$3,#REF!,$L193,#REF!,BB$1)
+SUMIFS(#REF!,#REF!,BB$2,#REF!,BB$3,#REF!,$L193,#REF!,BB$1)
+SUMIFS(#REF!,#REF!,"Lấy",#REF!,BB$2,#REF!,BB$3,#REF!,BB$1,#REF!,$L193)</f>
        <v>#REF!</v>
      </c>
      <c r="BC193" s="333" t="e">
        <f>SUMIFS(#REF!,#REF!,BC$2,#REF!,BC$3,#REF!,$L193,#REF!,BC$1)
+SUMIFS(#REF!,#REF!,BC$2,#REF!,BC$3,#REF!,$L193,#REF!,BC$1)
+SUMIFS(#REF!,#REF!,"Lấy",#REF!,BC$2,#REF!,BC$3,#REF!,BC$1,#REF!,$L193)</f>
        <v>#REF!</v>
      </c>
      <c r="BD193" s="333" t="e">
        <f>SUMIFS(#REF!,#REF!,BD$2,#REF!,BD$3,#REF!,$L193,#REF!,BD$1)
+SUMIFS(#REF!,#REF!,BD$2,#REF!,BD$3,#REF!,$L193,#REF!,BD$1)
+SUMIFS(#REF!,#REF!,"Lấy",#REF!,BD$2,#REF!,BD$3,#REF!,BD$1,#REF!,$L193)</f>
        <v>#REF!</v>
      </c>
      <c r="BE193" s="333" t="e">
        <f>SUMIFS(#REF!,#REF!,BE$2,#REF!,BE$3,#REF!,$L193,#REF!,BE$1)
+SUMIFS(#REF!,#REF!,BE$2,#REF!,BE$3,#REF!,$L193,#REF!,BE$1)
+SUMIFS(#REF!,#REF!,"Lấy",#REF!,BE$2,#REF!,BE$3,#REF!,BE$1,#REF!,$L193)</f>
        <v>#REF!</v>
      </c>
      <c r="BF193" s="334" t="e">
        <f t="shared" si="18"/>
        <v>#REF!</v>
      </c>
      <c r="BH193" s="333" t="e">
        <f>SUMIFS(#REF!,#REF!,BH$2,#REF!,BH$3,#REF!,$L193,#REF!,BH$1)
+SUMIFS(#REF!,#REF!,BH$2,#REF!,BH$3,#REF!,$L193,#REF!,BH$1)
+SUMIFS(#REF!,#REF!,"Lấy",#REF!,BH$2,#REF!,BH$3,#REF!,BH$1,#REF!,$L193)</f>
        <v>#REF!</v>
      </c>
      <c r="BI193" s="333" t="e">
        <f>SUMIFS(#REF!,#REF!,BI$2,#REF!,BI$3,#REF!,$L193,#REF!,BI$1)
+SUMIFS(#REF!,#REF!,BI$2,#REF!,BI$3,#REF!,$L193,#REF!,BI$1)
+SUMIFS(#REF!,#REF!,"Lấy",#REF!,BI$2,#REF!,BI$3,#REF!,BI$1,#REF!,$L193)</f>
        <v>#REF!</v>
      </c>
      <c r="BJ193" s="333" t="e">
        <f>SUMIFS(#REF!,#REF!,BJ$2,#REF!,BJ$3,#REF!,$L193,#REF!,BJ$1)
+SUMIFS(#REF!,#REF!,BJ$2,#REF!,BJ$3,#REF!,$L193,#REF!,BJ$1)
+SUMIFS(#REF!,#REF!,"Lấy",#REF!,BJ$2,#REF!,BJ$3,#REF!,BJ$1,#REF!,$L193)</f>
        <v>#REF!</v>
      </c>
      <c r="BK193" s="333" t="e">
        <f>SUMIFS(#REF!,#REF!,BK$2,#REF!,BK$3,#REF!,$L193,#REF!,BK$1)
+SUMIFS(#REF!,#REF!,BK$2,#REF!,BK$3,#REF!,$L193,#REF!,BK$1)
+SUMIFS(#REF!,#REF!,"Lấy",#REF!,BK$2,#REF!,BK$3,#REF!,BK$1,#REF!,$L193)</f>
        <v>#REF!</v>
      </c>
      <c r="BL193" s="333" t="e">
        <f>SUMIFS(#REF!,#REF!,BL$2,#REF!,BL$3,#REF!,$L193,#REF!,BL$1)
+SUMIFS(#REF!,#REF!,BL$2,#REF!,BL$3,#REF!,$L193,#REF!,BL$1)
+SUMIFS(#REF!,#REF!,"Lấy",#REF!,BL$2,#REF!,BL$3,#REF!,BL$1,#REF!,$L193)</f>
        <v>#REF!</v>
      </c>
      <c r="BM193" s="333" t="e">
        <f>SUMIFS(#REF!,#REF!,BM$2,#REF!,BM$3,#REF!,$L193,#REF!,BM$1)
+SUMIFS(#REF!,#REF!,BM$2,#REF!,BM$3,#REF!,$L193,#REF!,BM$1)
+SUMIFS(#REF!,#REF!,"Lấy",#REF!,BM$2,#REF!,BM$3,#REF!,BM$1,#REF!,$L193)</f>
        <v>#REF!</v>
      </c>
      <c r="BN193" s="333" t="e">
        <f>SUMIFS(#REF!,#REF!,BN$2,#REF!,BN$3,#REF!,$L193,#REF!,BN$1)
+SUMIFS(#REF!,#REF!,BN$2,#REF!,BN$3,#REF!,$L193,#REF!,BN$1)
+SUMIFS(#REF!,#REF!,"Lấy",#REF!,BN$2,#REF!,BN$3,#REF!,BN$1,#REF!,$L193)</f>
        <v>#REF!</v>
      </c>
      <c r="BO193" s="333" t="e">
        <f>SUMIFS(#REF!,#REF!,BO$2,#REF!,BO$3,#REF!,$L193,#REF!,BO$1)
+SUMIFS(#REF!,#REF!,BO$2,#REF!,BO$3,#REF!,$L193,#REF!,BO$1)
+SUMIFS(#REF!,#REF!,"Lấy",#REF!,BO$2,#REF!,BO$3,#REF!,BO$1,#REF!,$L193)</f>
        <v>#REF!</v>
      </c>
      <c r="BP193" s="333" t="e">
        <f>SUMIFS(#REF!,#REF!,BP$2,#REF!,BP$3,#REF!,$L193,#REF!,BP$1)
+SUMIFS(#REF!,#REF!,BP$2,#REF!,BP$3,#REF!,$L193,#REF!,BP$1)
+SUMIFS(#REF!,#REF!,"Lấy",#REF!,BP$2,#REF!,BP$3,#REF!,BP$1,#REF!,$L193)</f>
        <v>#REF!</v>
      </c>
      <c r="BQ193" s="333" t="e">
        <f>SUMIFS(#REF!,#REF!,BQ$2,#REF!,BQ$3,#REF!,$L193,#REF!,BQ$1)
+SUMIFS(#REF!,#REF!,BQ$2,#REF!,BQ$3,#REF!,$L193,#REF!,BQ$1)
+SUMIFS(#REF!,#REF!,"Lấy",#REF!,BQ$2,#REF!,BQ$3,#REF!,BQ$1,#REF!,$L193)</f>
        <v>#REF!</v>
      </c>
      <c r="BR193" s="333" t="e">
        <f>SUMIFS(#REF!,#REF!,BR$2,#REF!,BR$3,#REF!,$L193,#REF!,BR$1)
+SUMIFS(#REF!,#REF!,BR$2,#REF!,BR$3,#REF!,$L193,#REF!,BR$1)
+SUMIFS(#REF!,#REF!,"Lấy",#REF!,BR$2,#REF!,BR$3,#REF!,BR$1,#REF!,$L193)</f>
        <v>#REF!</v>
      </c>
      <c r="BS193" s="333" t="e">
        <f>SUMIFS(#REF!,#REF!,BS$2,#REF!,BS$3,#REF!,$L193,#REF!,BS$1)
+SUMIFS(#REF!,#REF!,BS$2,#REF!,BS$3,#REF!,$L193,#REF!,BS$1)
+SUMIFS(#REF!,#REF!,"Lấy",#REF!,BS$2,#REF!,BS$3,#REF!,BS$1,#REF!,$L193)</f>
        <v>#REF!</v>
      </c>
      <c r="BT193" s="334" t="e">
        <f t="shared" si="19"/>
        <v>#REF!</v>
      </c>
      <c r="BV193" s="331">
        <v>0</v>
      </c>
      <c r="BW193" s="331">
        <v>0</v>
      </c>
      <c r="BX193" s="331">
        <v>0</v>
      </c>
      <c r="BY193" s="331">
        <v>0</v>
      </c>
      <c r="BZ193" s="331">
        <v>0</v>
      </c>
      <c r="CA193" s="331">
        <v>0</v>
      </c>
      <c r="CB193" s="331">
        <v>0</v>
      </c>
      <c r="CC193" s="331">
        <v>0</v>
      </c>
      <c r="CD193" s="331">
        <v>0</v>
      </c>
      <c r="CE193" s="331">
        <v>0</v>
      </c>
      <c r="CF193" s="331">
        <v>0</v>
      </c>
      <c r="CG193" s="331">
        <v>0</v>
      </c>
      <c r="CH193" s="334">
        <f t="shared" si="20"/>
        <v>0</v>
      </c>
      <c r="CI193" s="377">
        <f t="shared" si="21"/>
        <v>0</v>
      </c>
      <c r="CJ193" s="331">
        <v>0</v>
      </c>
      <c r="CK193" s="331">
        <v>0</v>
      </c>
      <c r="CL193" s="331">
        <v>0</v>
      </c>
      <c r="CM193" s="331">
        <v>0</v>
      </c>
      <c r="CN193" s="331">
        <v>0</v>
      </c>
      <c r="CO193" s="333"/>
      <c r="CP193" s="333"/>
      <c r="CQ193" s="333"/>
      <c r="CR193" s="333"/>
      <c r="CS193" s="333"/>
      <c r="CT193" s="333"/>
      <c r="CU193" s="333"/>
      <c r="CV193" s="334">
        <f t="shared" si="22"/>
        <v>0</v>
      </c>
      <c r="CX193" s="1033"/>
    </row>
    <row r="194" spans="1:102" ht="27.6" x14ac:dyDescent="0.25">
      <c r="B194" s="172">
        <f>IF(C194=0,"",MAX($B$7:B193)+1)</f>
        <v>182</v>
      </c>
      <c r="C194" s="21">
        <v>6417004702</v>
      </c>
      <c r="D194" s="9" t="str">
        <f>_xlfn.XLOOKUP(C194,'COA_DTGroup_Update 20260428'!$C$410:$C$854,'COA_DTGroup_Update 20260428'!$A$410:$A$854,"")</f>
        <v>Tài trợ thương hiệu Duy Tân</v>
      </c>
      <c r="E194" s="9" t="s">
        <v>357</v>
      </c>
      <c r="F194" s="21" t="s">
        <v>962</v>
      </c>
      <c r="G194" s="171" t="s">
        <v>963</v>
      </c>
      <c r="H194" s="179">
        <f>VLOOKUP(C194,'COA_DTGroup_Update 20260428'!C:D,2,0)</f>
        <v>641</v>
      </c>
      <c r="I194" s="179">
        <v>78</v>
      </c>
      <c r="J194" s="198" t="s">
        <v>357</v>
      </c>
      <c r="K194" s="222" t="s">
        <v>226</v>
      </c>
      <c r="L194" s="1041" t="s">
        <v>530</v>
      </c>
      <c r="M194" s="1042" t="s">
        <v>2258</v>
      </c>
      <c r="N194" s="1039"/>
      <c r="O194" s="1039" t="s">
        <v>530</v>
      </c>
      <c r="P194" s="1" t="b">
        <v>1</v>
      </c>
      <c r="R194" s="333" t="e">
        <f>SUMIFS(#REF!,#REF!,R$2,#REF!,R$3,#REF!,$L194,#REF!,R$1)
+SUMIFS(#REF!,#REF!,R$2,#REF!,R$3,#REF!,$L194,#REF!,R$1)
+SUMIFS(#REF!,#REF!,"Lấy",#REF!,R$2,#REF!,R$3,#REF!,R$1,#REF!,$L194)</f>
        <v>#REF!</v>
      </c>
      <c r="S194" s="333" t="e">
        <f>SUMIFS(#REF!,#REF!,S$2,#REF!,S$3,#REF!,$L194,#REF!,S$1)
+SUMIFS(#REF!,#REF!,S$2,#REF!,S$3,#REF!,$L194,#REF!,S$1)
+SUMIFS(#REF!,#REF!,"Lấy",#REF!,S$2,#REF!,S$3,#REF!,S$1,#REF!,$L194)</f>
        <v>#REF!</v>
      </c>
      <c r="T194" s="333" t="e">
        <f>SUMIFS(#REF!,#REF!,T$2,#REF!,T$3,#REF!,$L194,#REF!,T$1)
+SUMIFS(#REF!,#REF!,T$2,#REF!,T$3,#REF!,$L194,#REF!,T$1)
+SUMIFS(#REF!,#REF!,"Lấy",#REF!,T$2,#REF!,T$3,#REF!,T$1,#REF!,$L194)</f>
        <v>#REF!</v>
      </c>
      <c r="U194" s="333" t="e">
        <f>SUMIFS(#REF!,#REF!,U$2,#REF!,U$3,#REF!,$L194,#REF!,U$1)
+SUMIFS(#REF!,#REF!,U$2,#REF!,U$3,#REF!,$L194,#REF!,U$1)
+SUMIFS(#REF!,#REF!,"Lấy",#REF!,U$2,#REF!,U$3,#REF!,U$1,#REF!,$L194)</f>
        <v>#REF!</v>
      </c>
      <c r="V194" s="333" t="e">
        <f>SUMIFS(#REF!,#REF!,V$2,#REF!,V$3,#REF!,$L194,#REF!,V$1)
+SUMIFS(#REF!,#REF!,V$2,#REF!,V$3,#REF!,$L194,#REF!,V$1)
+SUMIFS(#REF!,#REF!,"Lấy",#REF!,V$2,#REF!,V$3,#REF!,V$1,#REF!,$L194)</f>
        <v>#REF!</v>
      </c>
      <c r="W194" s="333" t="e">
        <f>SUMIFS(#REF!,#REF!,W$2,#REF!,W$3,#REF!,$L194,#REF!,W$1)
+SUMIFS(#REF!,#REF!,W$2,#REF!,W$3,#REF!,$L194,#REF!,W$1)
+SUMIFS(#REF!,#REF!,"Lấy",#REF!,W$2,#REF!,W$3,#REF!,W$1,#REF!,$L194)</f>
        <v>#REF!</v>
      </c>
      <c r="X194" s="333" t="e">
        <f>SUMIFS(#REF!,#REF!,X$2,#REF!,X$3,#REF!,$L194,#REF!,X$1)
+SUMIFS(#REF!,#REF!,X$2,#REF!,X$3,#REF!,$L194,#REF!,X$1)
+SUMIFS(#REF!,#REF!,"Lấy",#REF!,X$2,#REF!,X$3,#REF!,X$1,#REF!,$L194)</f>
        <v>#REF!</v>
      </c>
      <c r="Y194" s="333" t="e">
        <f>SUMIFS(#REF!,#REF!,Y$2,#REF!,Y$3,#REF!,$L194,#REF!,Y$1)
+SUMIFS(#REF!,#REF!,Y$2,#REF!,Y$3,#REF!,$L194,#REF!,Y$1)
+SUMIFS(#REF!,#REF!,"Lấy",#REF!,Y$2,#REF!,Y$3,#REF!,Y$1,#REF!,$L194)</f>
        <v>#REF!</v>
      </c>
      <c r="Z194" s="333" t="e">
        <f>SUMIFS(#REF!,#REF!,Z$2,#REF!,Z$3,#REF!,$L194,#REF!,Z$1)
+SUMIFS(#REF!,#REF!,Z$2,#REF!,Z$3,#REF!,$L194,#REF!,Z$1)
+SUMIFS(#REF!,#REF!,"Lấy",#REF!,Z$2,#REF!,Z$3,#REF!,Z$1,#REF!,$L194)</f>
        <v>#REF!</v>
      </c>
      <c r="AA194" s="333" t="e">
        <f>SUMIFS(#REF!,#REF!,AA$2,#REF!,AA$3,#REF!,$L194,#REF!,AA$1)
+SUMIFS(#REF!,#REF!,AA$2,#REF!,AA$3,#REF!,$L194,#REF!,AA$1)
+SUMIFS(#REF!,#REF!,"Lấy",#REF!,AA$2,#REF!,AA$3,#REF!,AA$1,#REF!,$L194)</f>
        <v>#REF!</v>
      </c>
      <c r="AB194" s="333" t="e">
        <f>SUMIFS(#REF!,#REF!,AB$2,#REF!,AB$3,#REF!,$L194,#REF!,AB$1)
+SUMIFS(#REF!,#REF!,AB$2,#REF!,AB$3,#REF!,$L194,#REF!,AB$1)
+SUMIFS(#REF!,#REF!,"Lấy",#REF!,AB$2,#REF!,AB$3,#REF!,AB$1,#REF!,$L194)</f>
        <v>#REF!</v>
      </c>
      <c r="AC194" s="333" t="e">
        <f>SUMIFS(#REF!,#REF!,AC$2,#REF!,AC$3,#REF!,$L194,#REF!,AC$1)
+SUMIFS(#REF!,#REF!,AC$2,#REF!,AC$3,#REF!,$L194,#REF!,AC$1)
+SUMIFS(#REF!,#REF!,"Lấy",#REF!,AC$2,#REF!,AC$3,#REF!,AC$1,#REF!,$L194)</f>
        <v>#REF!</v>
      </c>
      <c r="AD194" s="334" t="e">
        <f t="shared" si="16"/>
        <v>#REF!</v>
      </c>
      <c r="AF194" s="333" t="e">
        <f>SUMIFS(#REF!,#REF!,AF$2,#REF!,AF$3,#REF!,$L194,#REF!,AF$1)
+SUMIFS(#REF!,#REF!,AF$2,#REF!,AF$3,#REF!,$L194,#REF!,AF$1)
+SUMIFS(#REF!,#REF!,"Lấy",#REF!,AF$2,#REF!,AF$3,#REF!,AF$1,#REF!,$L194)</f>
        <v>#REF!</v>
      </c>
      <c r="AG194" s="333" t="e">
        <f>SUMIFS(#REF!,#REF!,AG$2,#REF!,AG$3,#REF!,$L194,#REF!,AG$1)
+SUMIFS(#REF!,#REF!,AG$2,#REF!,AG$3,#REF!,$L194,#REF!,AG$1)
+SUMIFS(#REF!,#REF!,"Lấy",#REF!,AG$2,#REF!,AG$3,#REF!,AG$1,#REF!,$L194)</f>
        <v>#REF!</v>
      </c>
      <c r="AH194" s="333" t="e">
        <f>SUMIFS(#REF!,#REF!,AH$2,#REF!,AH$3,#REF!,$L194,#REF!,AH$1)
+SUMIFS(#REF!,#REF!,AH$2,#REF!,AH$3,#REF!,$L194,#REF!,AH$1)
+SUMIFS(#REF!,#REF!,"Lấy",#REF!,AH$2,#REF!,AH$3,#REF!,AH$1,#REF!,$L194)</f>
        <v>#REF!</v>
      </c>
      <c r="AI194" s="333" t="e">
        <f>SUMIFS(#REF!,#REF!,AI$2,#REF!,AI$3,#REF!,$L194,#REF!,AI$1)
+SUMIFS(#REF!,#REF!,AI$2,#REF!,AI$3,#REF!,$L194,#REF!,AI$1)
+SUMIFS(#REF!,#REF!,"Lấy",#REF!,AI$2,#REF!,AI$3,#REF!,AI$1,#REF!,$L194)</f>
        <v>#REF!</v>
      </c>
      <c r="AJ194" s="333" t="e">
        <f>SUMIFS(#REF!,#REF!,AJ$2,#REF!,AJ$3,#REF!,$L194,#REF!,AJ$1)
+SUMIFS(#REF!,#REF!,AJ$2,#REF!,AJ$3,#REF!,$L194,#REF!,AJ$1)
+SUMIFS(#REF!,#REF!,"Lấy",#REF!,AJ$2,#REF!,AJ$3,#REF!,AJ$1,#REF!,$L194)</f>
        <v>#REF!</v>
      </c>
      <c r="AK194" s="333" t="e">
        <f>SUMIFS(#REF!,#REF!,AK$2,#REF!,AK$3,#REF!,$L194,#REF!,AK$1)
+SUMIFS(#REF!,#REF!,AK$2,#REF!,AK$3,#REF!,$L194,#REF!,AK$1)
+SUMIFS(#REF!,#REF!,"Lấy",#REF!,AK$2,#REF!,AK$3,#REF!,AK$1,#REF!,$L194)</f>
        <v>#REF!</v>
      </c>
      <c r="AL194" s="333" t="e">
        <f>SUMIFS(#REF!,#REF!,AL$2,#REF!,AL$3,#REF!,$L194,#REF!,AL$1)
+SUMIFS(#REF!,#REF!,AL$2,#REF!,AL$3,#REF!,$L194,#REF!,AL$1)
+SUMIFS(#REF!,#REF!,"Lấy",#REF!,AL$2,#REF!,AL$3,#REF!,AL$1,#REF!,$L194)</f>
        <v>#REF!</v>
      </c>
      <c r="AM194" s="333" t="e">
        <f>SUMIFS(#REF!,#REF!,AM$2,#REF!,AM$3,#REF!,$L194,#REF!,AM$1)
+SUMIFS(#REF!,#REF!,AM$2,#REF!,AM$3,#REF!,$L194,#REF!,AM$1)
+SUMIFS(#REF!,#REF!,"Lấy",#REF!,AM$2,#REF!,AM$3,#REF!,AM$1,#REF!,$L194)</f>
        <v>#REF!</v>
      </c>
      <c r="AN194" s="333" t="e">
        <f>SUMIFS(#REF!,#REF!,AN$2,#REF!,AN$3,#REF!,$L194,#REF!,AN$1)
+SUMIFS(#REF!,#REF!,AN$2,#REF!,AN$3,#REF!,$L194,#REF!,AN$1)
+SUMIFS(#REF!,#REF!,"Lấy",#REF!,AN$2,#REF!,AN$3,#REF!,AN$1,#REF!,$L194)</f>
        <v>#REF!</v>
      </c>
      <c r="AO194" s="333" t="e">
        <f>SUMIFS(#REF!,#REF!,AO$2,#REF!,AO$3,#REF!,$L194,#REF!,AO$1)
+SUMIFS(#REF!,#REF!,AO$2,#REF!,AO$3,#REF!,$L194,#REF!,AO$1)
+SUMIFS(#REF!,#REF!,"Lấy",#REF!,AO$2,#REF!,AO$3,#REF!,AO$1,#REF!,$L194)</f>
        <v>#REF!</v>
      </c>
      <c r="AP194" s="333" t="e">
        <f>SUMIFS(#REF!,#REF!,AP$2,#REF!,AP$3,#REF!,$L194,#REF!,AP$1)
+SUMIFS(#REF!,#REF!,AP$2,#REF!,AP$3,#REF!,$L194,#REF!,AP$1)
+SUMIFS(#REF!,#REF!,"Lấy",#REF!,AP$2,#REF!,AP$3,#REF!,AP$1,#REF!,$L194)</f>
        <v>#REF!</v>
      </c>
      <c r="AQ194" s="333" t="e">
        <f>SUMIFS(#REF!,#REF!,AQ$2,#REF!,AQ$3,#REF!,$L194,#REF!,AQ$1)
+SUMIFS(#REF!,#REF!,AQ$2,#REF!,AQ$3,#REF!,$L194,#REF!,AQ$1)
+SUMIFS(#REF!,#REF!,"Lấy",#REF!,AQ$2,#REF!,AQ$3,#REF!,AQ$1,#REF!,$L194)</f>
        <v>#REF!</v>
      </c>
      <c r="AR194" s="334" t="e">
        <f t="shared" si="17"/>
        <v>#REF!</v>
      </c>
      <c r="AT194" s="333" t="e">
        <f>SUMIFS(#REF!,#REF!,AT$2,#REF!,AT$3,#REF!,$L194,#REF!,AT$1)
+SUMIFS(#REF!,#REF!,AT$2,#REF!,AT$3,#REF!,$L194,#REF!,AT$1)
+SUMIFS(#REF!,#REF!,"Lấy",#REF!,AT$2,#REF!,AT$3,#REF!,AT$1,#REF!,$L194)</f>
        <v>#REF!</v>
      </c>
      <c r="AU194" s="333" t="e">
        <f>SUMIFS(#REF!,#REF!,AU$2,#REF!,AU$3,#REF!,$L194,#REF!,AU$1)
+SUMIFS(#REF!,#REF!,AU$2,#REF!,AU$3,#REF!,$L194,#REF!,AU$1)
+SUMIFS(#REF!,#REF!,"Lấy",#REF!,AU$2,#REF!,AU$3,#REF!,AU$1,#REF!,$L194)</f>
        <v>#REF!</v>
      </c>
      <c r="AV194" s="333" t="e">
        <f>SUMIFS(#REF!,#REF!,AV$2,#REF!,AV$3,#REF!,$L194,#REF!,AV$1)
+SUMIFS(#REF!,#REF!,AV$2,#REF!,AV$3,#REF!,$L194,#REF!,AV$1)
+SUMIFS(#REF!,#REF!,"Lấy",#REF!,AV$2,#REF!,AV$3,#REF!,AV$1,#REF!,$L194)</f>
        <v>#REF!</v>
      </c>
      <c r="AW194" s="333" t="e">
        <f>SUMIFS(#REF!,#REF!,AW$2,#REF!,AW$3,#REF!,$L194,#REF!,AW$1)
+SUMIFS(#REF!,#REF!,AW$2,#REF!,AW$3,#REF!,$L194,#REF!,AW$1)
+SUMIFS(#REF!,#REF!,"Lấy",#REF!,AW$2,#REF!,AW$3,#REF!,AW$1,#REF!,$L194)</f>
        <v>#REF!</v>
      </c>
      <c r="AX194" s="333" t="e">
        <f>SUMIFS(#REF!,#REF!,AX$2,#REF!,AX$3,#REF!,$L194,#REF!,AX$1)
+SUMIFS(#REF!,#REF!,AX$2,#REF!,AX$3,#REF!,$L194,#REF!,AX$1)
+SUMIFS(#REF!,#REF!,"Lấy",#REF!,AX$2,#REF!,AX$3,#REF!,AX$1,#REF!,$L194)</f>
        <v>#REF!</v>
      </c>
      <c r="AY194" s="333" t="e">
        <f>SUMIFS(#REF!,#REF!,AY$2,#REF!,AY$3,#REF!,$L194,#REF!,AY$1)
+SUMIFS(#REF!,#REF!,AY$2,#REF!,AY$3,#REF!,$L194,#REF!,AY$1)
+SUMIFS(#REF!,#REF!,"Lấy",#REF!,AY$2,#REF!,AY$3,#REF!,AY$1,#REF!,$L194)</f>
        <v>#REF!</v>
      </c>
      <c r="AZ194" s="333" t="e">
        <f>SUMIFS(#REF!,#REF!,AZ$2,#REF!,AZ$3,#REF!,$L194,#REF!,AZ$1)
+SUMIFS(#REF!,#REF!,AZ$2,#REF!,AZ$3,#REF!,$L194,#REF!,AZ$1)
+SUMIFS(#REF!,#REF!,"Lấy",#REF!,AZ$2,#REF!,AZ$3,#REF!,AZ$1,#REF!,$L194)</f>
        <v>#REF!</v>
      </c>
      <c r="BA194" s="333" t="e">
        <f>SUMIFS(#REF!,#REF!,BA$2,#REF!,BA$3,#REF!,$L194,#REF!,BA$1)
+SUMIFS(#REF!,#REF!,BA$2,#REF!,BA$3,#REF!,$L194,#REF!,BA$1)
+SUMIFS(#REF!,#REF!,"Lấy",#REF!,BA$2,#REF!,BA$3,#REF!,BA$1,#REF!,$L194)</f>
        <v>#REF!</v>
      </c>
      <c r="BB194" s="333" t="e">
        <f>SUMIFS(#REF!,#REF!,BB$2,#REF!,BB$3,#REF!,$L194,#REF!,BB$1)
+SUMIFS(#REF!,#REF!,BB$2,#REF!,BB$3,#REF!,$L194,#REF!,BB$1)
+SUMIFS(#REF!,#REF!,"Lấy",#REF!,BB$2,#REF!,BB$3,#REF!,BB$1,#REF!,$L194)</f>
        <v>#REF!</v>
      </c>
      <c r="BC194" s="333" t="e">
        <f>SUMIFS(#REF!,#REF!,BC$2,#REF!,BC$3,#REF!,$L194,#REF!,BC$1)
+SUMIFS(#REF!,#REF!,BC$2,#REF!,BC$3,#REF!,$L194,#REF!,BC$1)
+SUMIFS(#REF!,#REF!,"Lấy",#REF!,BC$2,#REF!,BC$3,#REF!,BC$1,#REF!,$L194)</f>
        <v>#REF!</v>
      </c>
      <c r="BD194" s="333" t="e">
        <f>SUMIFS(#REF!,#REF!,BD$2,#REF!,BD$3,#REF!,$L194,#REF!,BD$1)
+SUMIFS(#REF!,#REF!,BD$2,#REF!,BD$3,#REF!,$L194,#REF!,BD$1)
+SUMIFS(#REF!,#REF!,"Lấy",#REF!,BD$2,#REF!,BD$3,#REF!,BD$1,#REF!,$L194)</f>
        <v>#REF!</v>
      </c>
      <c r="BE194" s="333" t="e">
        <f>SUMIFS(#REF!,#REF!,BE$2,#REF!,BE$3,#REF!,$L194,#REF!,BE$1)
+SUMIFS(#REF!,#REF!,BE$2,#REF!,BE$3,#REF!,$L194,#REF!,BE$1)
+SUMIFS(#REF!,#REF!,"Lấy",#REF!,BE$2,#REF!,BE$3,#REF!,BE$1,#REF!,$L194)</f>
        <v>#REF!</v>
      </c>
      <c r="BF194" s="334" t="e">
        <f t="shared" si="18"/>
        <v>#REF!</v>
      </c>
      <c r="BH194" s="333" t="e">
        <f>SUMIFS(#REF!,#REF!,BH$2,#REF!,BH$3,#REF!,$L194,#REF!,BH$1)
+SUMIFS(#REF!,#REF!,BH$2,#REF!,BH$3,#REF!,$L194,#REF!,BH$1)
+SUMIFS(#REF!,#REF!,"Lấy",#REF!,BH$2,#REF!,BH$3,#REF!,BH$1,#REF!,$L194)</f>
        <v>#REF!</v>
      </c>
      <c r="BI194" s="333" t="e">
        <f>SUMIFS(#REF!,#REF!,BI$2,#REF!,BI$3,#REF!,$L194,#REF!,BI$1)
+SUMIFS(#REF!,#REF!,BI$2,#REF!,BI$3,#REF!,$L194,#REF!,BI$1)
+SUMIFS(#REF!,#REF!,"Lấy",#REF!,BI$2,#REF!,BI$3,#REF!,BI$1,#REF!,$L194)</f>
        <v>#REF!</v>
      </c>
      <c r="BJ194" s="333" t="e">
        <f>SUMIFS(#REF!,#REF!,BJ$2,#REF!,BJ$3,#REF!,$L194,#REF!,BJ$1)
+SUMIFS(#REF!,#REF!,BJ$2,#REF!,BJ$3,#REF!,$L194,#REF!,BJ$1)
+SUMIFS(#REF!,#REF!,"Lấy",#REF!,BJ$2,#REF!,BJ$3,#REF!,BJ$1,#REF!,$L194)</f>
        <v>#REF!</v>
      </c>
      <c r="BK194" s="333" t="e">
        <f>SUMIFS(#REF!,#REF!,BK$2,#REF!,BK$3,#REF!,$L194,#REF!,BK$1)
+SUMIFS(#REF!,#REF!,BK$2,#REF!,BK$3,#REF!,$L194,#REF!,BK$1)
+SUMIFS(#REF!,#REF!,"Lấy",#REF!,BK$2,#REF!,BK$3,#REF!,BK$1,#REF!,$L194)</f>
        <v>#REF!</v>
      </c>
      <c r="BL194" s="333" t="e">
        <f>SUMIFS(#REF!,#REF!,BL$2,#REF!,BL$3,#REF!,$L194,#REF!,BL$1)
+SUMIFS(#REF!,#REF!,BL$2,#REF!,BL$3,#REF!,$L194,#REF!,BL$1)
+SUMIFS(#REF!,#REF!,"Lấy",#REF!,BL$2,#REF!,BL$3,#REF!,BL$1,#REF!,$L194)</f>
        <v>#REF!</v>
      </c>
      <c r="BM194" s="333" t="e">
        <f>SUMIFS(#REF!,#REF!,BM$2,#REF!,BM$3,#REF!,$L194,#REF!,BM$1)
+SUMIFS(#REF!,#REF!,BM$2,#REF!,BM$3,#REF!,$L194,#REF!,BM$1)
+SUMIFS(#REF!,#REF!,"Lấy",#REF!,BM$2,#REF!,BM$3,#REF!,BM$1,#REF!,$L194)</f>
        <v>#REF!</v>
      </c>
      <c r="BN194" s="333" t="e">
        <f>SUMIFS(#REF!,#REF!,BN$2,#REF!,BN$3,#REF!,$L194,#REF!,BN$1)
+SUMIFS(#REF!,#REF!,BN$2,#REF!,BN$3,#REF!,$L194,#REF!,BN$1)
+SUMIFS(#REF!,#REF!,"Lấy",#REF!,BN$2,#REF!,BN$3,#REF!,BN$1,#REF!,$L194)</f>
        <v>#REF!</v>
      </c>
      <c r="BO194" s="333" t="e">
        <f>SUMIFS(#REF!,#REF!,BO$2,#REF!,BO$3,#REF!,$L194,#REF!,BO$1)
+SUMIFS(#REF!,#REF!,BO$2,#REF!,BO$3,#REF!,$L194,#REF!,BO$1)
+SUMIFS(#REF!,#REF!,"Lấy",#REF!,BO$2,#REF!,BO$3,#REF!,BO$1,#REF!,$L194)</f>
        <v>#REF!</v>
      </c>
      <c r="BP194" s="333" t="e">
        <f>SUMIFS(#REF!,#REF!,BP$2,#REF!,BP$3,#REF!,$L194,#REF!,BP$1)
+SUMIFS(#REF!,#REF!,BP$2,#REF!,BP$3,#REF!,$L194,#REF!,BP$1)
+SUMIFS(#REF!,#REF!,"Lấy",#REF!,BP$2,#REF!,BP$3,#REF!,BP$1,#REF!,$L194)</f>
        <v>#REF!</v>
      </c>
      <c r="BQ194" s="333" t="e">
        <f>SUMIFS(#REF!,#REF!,BQ$2,#REF!,BQ$3,#REF!,$L194,#REF!,BQ$1)
+SUMIFS(#REF!,#REF!,BQ$2,#REF!,BQ$3,#REF!,$L194,#REF!,BQ$1)
+SUMIFS(#REF!,#REF!,"Lấy",#REF!,BQ$2,#REF!,BQ$3,#REF!,BQ$1,#REF!,$L194)</f>
        <v>#REF!</v>
      </c>
      <c r="BR194" s="333" t="e">
        <f>SUMIFS(#REF!,#REF!,BR$2,#REF!,BR$3,#REF!,$L194,#REF!,BR$1)
+SUMIFS(#REF!,#REF!,BR$2,#REF!,BR$3,#REF!,$L194,#REF!,BR$1)
+SUMIFS(#REF!,#REF!,"Lấy",#REF!,BR$2,#REF!,BR$3,#REF!,BR$1,#REF!,$L194)</f>
        <v>#REF!</v>
      </c>
      <c r="BS194" s="333" t="e">
        <f>SUMIFS(#REF!,#REF!,BS$2,#REF!,BS$3,#REF!,$L194,#REF!,BS$1)
+SUMIFS(#REF!,#REF!,BS$2,#REF!,BS$3,#REF!,$L194,#REF!,BS$1)
+SUMIFS(#REF!,#REF!,"Lấy",#REF!,BS$2,#REF!,BS$3,#REF!,BS$1,#REF!,$L194)</f>
        <v>#REF!</v>
      </c>
      <c r="BT194" s="334" t="e">
        <f t="shared" si="19"/>
        <v>#REF!</v>
      </c>
      <c r="BV194" s="331">
        <v>0</v>
      </c>
      <c r="BW194" s="331">
        <v>0</v>
      </c>
      <c r="BX194" s="331">
        <v>0</v>
      </c>
      <c r="BY194" s="331">
        <v>0</v>
      </c>
      <c r="BZ194" s="331">
        <v>0</v>
      </c>
      <c r="CA194" s="331">
        <v>0</v>
      </c>
      <c r="CB194" s="331">
        <v>0</v>
      </c>
      <c r="CC194" s="331">
        <v>0</v>
      </c>
      <c r="CD194" s="331">
        <v>0</v>
      </c>
      <c r="CE194" s="331">
        <v>0</v>
      </c>
      <c r="CF194" s="331">
        <v>0</v>
      </c>
      <c r="CG194" s="331">
        <v>0</v>
      </c>
      <c r="CH194" s="334">
        <f t="shared" si="20"/>
        <v>0</v>
      </c>
      <c r="CI194" s="377">
        <f t="shared" si="21"/>
        <v>0</v>
      </c>
      <c r="CJ194" s="331">
        <v>0</v>
      </c>
      <c r="CK194" s="331">
        <v>0</v>
      </c>
      <c r="CL194" s="331">
        <v>0</v>
      </c>
      <c r="CM194" s="331">
        <v>0</v>
      </c>
      <c r="CN194" s="331">
        <v>0</v>
      </c>
      <c r="CO194" s="333"/>
      <c r="CP194" s="333"/>
      <c r="CQ194" s="333"/>
      <c r="CR194" s="333"/>
      <c r="CS194" s="333"/>
      <c r="CT194" s="333"/>
      <c r="CU194" s="333"/>
      <c r="CV194" s="334">
        <f t="shared" si="22"/>
        <v>0</v>
      </c>
      <c r="CX194" s="1033"/>
    </row>
    <row r="195" spans="1:102" ht="27.6" x14ac:dyDescent="0.25">
      <c r="B195" s="172">
        <f>IF(C195=0,"",MAX($B$7:B194)+1)</f>
        <v>183</v>
      </c>
      <c r="C195" s="21">
        <v>6427004702</v>
      </c>
      <c r="D195" s="9" t="str">
        <f>_xlfn.XLOOKUP(C195,'COA_DTGroup_Update 20260428'!$C$410:$C$854,'COA_DTGroup_Update 20260428'!$A$410:$A$854,"")</f>
        <v>Tài trợ thương hiệu Duy Tân</v>
      </c>
      <c r="E195" s="9" t="s">
        <v>357</v>
      </c>
      <c r="F195" s="21" t="s">
        <v>962</v>
      </c>
      <c r="G195" s="171" t="s">
        <v>963</v>
      </c>
      <c r="H195" s="179">
        <f>VLOOKUP(C195,'COA_DTGroup_Update 20260428'!C:D,2,0)</f>
        <v>642</v>
      </c>
      <c r="I195" s="179">
        <v>78</v>
      </c>
      <c r="J195" s="198" t="s">
        <v>357</v>
      </c>
      <c r="K195" s="222" t="s">
        <v>226</v>
      </c>
      <c r="L195" s="1041" t="s">
        <v>667</v>
      </c>
      <c r="M195" s="1042" t="s">
        <v>2258</v>
      </c>
      <c r="N195" s="1039"/>
      <c r="O195" s="1039" t="s">
        <v>667</v>
      </c>
      <c r="P195" s="1" t="b">
        <v>1</v>
      </c>
      <c r="R195" s="333" t="e">
        <f>SUMIFS(#REF!,#REF!,R$2,#REF!,R$3,#REF!,$L195,#REF!,R$1)
+SUMIFS(#REF!,#REF!,R$2,#REF!,R$3,#REF!,$L195,#REF!,R$1)
+SUMIFS(#REF!,#REF!,"Lấy",#REF!,R$2,#REF!,R$3,#REF!,R$1,#REF!,$L195)</f>
        <v>#REF!</v>
      </c>
      <c r="S195" s="333" t="e">
        <f>SUMIFS(#REF!,#REF!,S$2,#REF!,S$3,#REF!,$L195,#REF!,S$1)
+SUMIFS(#REF!,#REF!,S$2,#REF!,S$3,#REF!,$L195,#REF!,S$1)
+SUMIFS(#REF!,#REF!,"Lấy",#REF!,S$2,#REF!,S$3,#REF!,S$1,#REF!,$L195)</f>
        <v>#REF!</v>
      </c>
      <c r="T195" s="333" t="e">
        <f>SUMIFS(#REF!,#REF!,T$2,#REF!,T$3,#REF!,$L195,#REF!,T$1)
+SUMIFS(#REF!,#REF!,T$2,#REF!,T$3,#REF!,$L195,#REF!,T$1)
+SUMIFS(#REF!,#REF!,"Lấy",#REF!,T$2,#REF!,T$3,#REF!,T$1,#REF!,$L195)</f>
        <v>#REF!</v>
      </c>
      <c r="U195" s="333" t="e">
        <f>SUMIFS(#REF!,#REF!,U$2,#REF!,U$3,#REF!,$L195,#REF!,U$1)
+SUMIFS(#REF!,#REF!,U$2,#REF!,U$3,#REF!,$L195,#REF!,U$1)
+SUMIFS(#REF!,#REF!,"Lấy",#REF!,U$2,#REF!,U$3,#REF!,U$1,#REF!,$L195)</f>
        <v>#REF!</v>
      </c>
      <c r="V195" s="333" t="e">
        <f>SUMIFS(#REF!,#REF!,V$2,#REF!,V$3,#REF!,$L195,#REF!,V$1)
+SUMIFS(#REF!,#REF!,V$2,#REF!,V$3,#REF!,$L195,#REF!,V$1)
+SUMIFS(#REF!,#REF!,"Lấy",#REF!,V$2,#REF!,V$3,#REF!,V$1,#REF!,$L195)</f>
        <v>#REF!</v>
      </c>
      <c r="W195" s="333" t="e">
        <f>SUMIFS(#REF!,#REF!,W$2,#REF!,W$3,#REF!,$L195,#REF!,W$1)
+SUMIFS(#REF!,#REF!,W$2,#REF!,W$3,#REF!,$L195,#REF!,W$1)
+SUMIFS(#REF!,#REF!,"Lấy",#REF!,W$2,#REF!,W$3,#REF!,W$1,#REF!,$L195)</f>
        <v>#REF!</v>
      </c>
      <c r="X195" s="333" t="e">
        <f>SUMIFS(#REF!,#REF!,X$2,#REF!,X$3,#REF!,$L195,#REF!,X$1)
+SUMIFS(#REF!,#REF!,X$2,#REF!,X$3,#REF!,$L195,#REF!,X$1)
+SUMIFS(#REF!,#REF!,"Lấy",#REF!,X$2,#REF!,X$3,#REF!,X$1,#REF!,$L195)</f>
        <v>#REF!</v>
      </c>
      <c r="Y195" s="333" t="e">
        <f>SUMIFS(#REF!,#REF!,Y$2,#REF!,Y$3,#REF!,$L195,#REF!,Y$1)
+SUMIFS(#REF!,#REF!,Y$2,#REF!,Y$3,#REF!,$L195,#REF!,Y$1)
+SUMIFS(#REF!,#REF!,"Lấy",#REF!,Y$2,#REF!,Y$3,#REF!,Y$1,#REF!,$L195)</f>
        <v>#REF!</v>
      </c>
      <c r="Z195" s="333" t="e">
        <f>SUMIFS(#REF!,#REF!,Z$2,#REF!,Z$3,#REF!,$L195,#REF!,Z$1)
+SUMIFS(#REF!,#REF!,Z$2,#REF!,Z$3,#REF!,$L195,#REF!,Z$1)
+SUMIFS(#REF!,#REF!,"Lấy",#REF!,Z$2,#REF!,Z$3,#REF!,Z$1,#REF!,$L195)</f>
        <v>#REF!</v>
      </c>
      <c r="AA195" s="333" t="e">
        <f>SUMIFS(#REF!,#REF!,AA$2,#REF!,AA$3,#REF!,$L195,#REF!,AA$1)
+SUMIFS(#REF!,#REF!,AA$2,#REF!,AA$3,#REF!,$L195,#REF!,AA$1)
+SUMIFS(#REF!,#REF!,"Lấy",#REF!,AA$2,#REF!,AA$3,#REF!,AA$1,#REF!,$L195)</f>
        <v>#REF!</v>
      </c>
      <c r="AB195" s="333" t="e">
        <f>SUMIFS(#REF!,#REF!,AB$2,#REF!,AB$3,#REF!,$L195,#REF!,AB$1)
+SUMIFS(#REF!,#REF!,AB$2,#REF!,AB$3,#REF!,$L195,#REF!,AB$1)
+SUMIFS(#REF!,#REF!,"Lấy",#REF!,AB$2,#REF!,AB$3,#REF!,AB$1,#REF!,$L195)</f>
        <v>#REF!</v>
      </c>
      <c r="AC195" s="333" t="e">
        <f>SUMIFS(#REF!,#REF!,AC$2,#REF!,AC$3,#REF!,$L195,#REF!,AC$1)
+SUMIFS(#REF!,#REF!,AC$2,#REF!,AC$3,#REF!,$L195,#REF!,AC$1)
+SUMIFS(#REF!,#REF!,"Lấy",#REF!,AC$2,#REF!,AC$3,#REF!,AC$1,#REF!,$L195)</f>
        <v>#REF!</v>
      </c>
      <c r="AD195" s="334" t="e">
        <f t="shared" si="16"/>
        <v>#REF!</v>
      </c>
      <c r="AF195" s="333" t="e">
        <f>SUMIFS(#REF!,#REF!,AF$2,#REF!,AF$3,#REF!,$L195,#REF!,AF$1)
+SUMIFS(#REF!,#REF!,AF$2,#REF!,AF$3,#REF!,$L195,#REF!,AF$1)
+SUMIFS(#REF!,#REF!,"Lấy",#REF!,AF$2,#REF!,AF$3,#REF!,AF$1,#REF!,$L195)</f>
        <v>#REF!</v>
      </c>
      <c r="AG195" s="333" t="e">
        <f>SUMIFS(#REF!,#REF!,AG$2,#REF!,AG$3,#REF!,$L195,#REF!,AG$1)
+SUMIFS(#REF!,#REF!,AG$2,#REF!,AG$3,#REF!,$L195,#REF!,AG$1)
+SUMIFS(#REF!,#REF!,"Lấy",#REF!,AG$2,#REF!,AG$3,#REF!,AG$1,#REF!,$L195)</f>
        <v>#REF!</v>
      </c>
      <c r="AH195" s="333" t="e">
        <f>SUMIFS(#REF!,#REF!,AH$2,#REF!,AH$3,#REF!,$L195,#REF!,AH$1)
+SUMIFS(#REF!,#REF!,AH$2,#REF!,AH$3,#REF!,$L195,#REF!,AH$1)
+SUMIFS(#REF!,#REF!,"Lấy",#REF!,AH$2,#REF!,AH$3,#REF!,AH$1,#REF!,$L195)</f>
        <v>#REF!</v>
      </c>
      <c r="AI195" s="333" t="e">
        <f>SUMIFS(#REF!,#REF!,AI$2,#REF!,AI$3,#REF!,$L195,#REF!,AI$1)
+SUMIFS(#REF!,#REF!,AI$2,#REF!,AI$3,#REF!,$L195,#REF!,AI$1)
+SUMIFS(#REF!,#REF!,"Lấy",#REF!,AI$2,#REF!,AI$3,#REF!,AI$1,#REF!,$L195)</f>
        <v>#REF!</v>
      </c>
      <c r="AJ195" s="333" t="e">
        <f>SUMIFS(#REF!,#REF!,AJ$2,#REF!,AJ$3,#REF!,$L195,#REF!,AJ$1)
+SUMIFS(#REF!,#REF!,AJ$2,#REF!,AJ$3,#REF!,$L195,#REF!,AJ$1)
+SUMIFS(#REF!,#REF!,"Lấy",#REF!,AJ$2,#REF!,AJ$3,#REF!,AJ$1,#REF!,$L195)</f>
        <v>#REF!</v>
      </c>
      <c r="AK195" s="333" t="e">
        <f>SUMIFS(#REF!,#REF!,AK$2,#REF!,AK$3,#REF!,$L195,#REF!,AK$1)
+SUMIFS(#REF!,#REF!,AK$2,#REF!,AK$3,#REF!,$L195,#REF!,AK$1)
+SUMIFS(#REF!,#REF!,"Lấy",#REF!,AK$2,#REF!,AK$3,#REF!,AK$1,#REF!,$L195)</f>
        <v>#REF!</v>
      </c>
      <c r="AL195" s="333" t="e">
        <f>SUMIFS(#REF!,#REF!,AL$2,#REF!,AL$3,#REF!,$L195,#REF!,AL$1)
+SUMIFS(#REF!,#REF!,AL$2,#REF!,AL$3,#REF!,$L195,#REF!,AL$1)
+SUMIFS(#REF!,#REF!,"Lấy",#REF!,AL$2,#REF!,AL$3,#REF!,AL$1,#REF!,$L195)</f>
        <v>#REF!</v>
      </c>
      <c r="AM195" s="333" t="e">
        <f>SUMIFS(#REF!,#REF!,AM$2,#REF!,AM$3,#REF!,$L195,#REF!,AM$1)
+SUMIFS(#REF!,#REF!,AM$2,#REF!,AM$3,#REF!,$L195,#REF!,AM$1)
+SUMIFS(#REF!,#REF!,"Lấy",#REF!,AM$2,#REF!,AM$3,#REF!,AM$1,#REF!,$L195)</f>
        <v>#REF!</v>
      </c>
      <c r="AN195" s="333" t="e">
        <f>SUMIFS(#REF!,#REF!,AN$2,#REF!,AN$3,#REF!,$L195,#REF!,AN$1)
+SUMIFS(#REF!,#REF!,AN$2,#REF!,AN$3,#REF!,$L195,#REF!,AN$1)
+SUMIFS(#REF!,#REF!,"Lấy",#REF!,AN$2,#REF!,AN$3,#REF!,AN$1,#REF!,$L195)</f>
        <v>#REF!</v>
      </c>
      <c r="AO195" s="333" t="e">
        <f>SUMIFS(#REF!,#REF!,AO$2,#REF!,AO$3,#REF!,$L195,#REF!,AO$1)
+SUMIFS(#REF!,#REF!,AO$2,#REF!,AO$3,#REF!,$L195,#REF!,AO$1)
+SUMIFS(#REF!,#REF!,"Lấy",#REF!,AO$2,#REF!,AO$3,#REF!,AO$1,#REF!,$L195)</f>
        <v>#REF!</v>
      </c>
      <c r="AP195" s="333" t="e">
        <f>SUMIFS(#REF!,#REF!,AP$2,#REF!,AP$3,#REF!,$L195,#REF!,AP$1)
+SUMIFS(#REF!,#REF!,AP$2,#REF!,AP$3,#REF!,$L195,#REF!,AP$1)
+SUMIFS(#REF!,#REF!,"Lấy",#REF!,AP$2,#REF!,AP$3,#REF!,AP$1,#REF!,$L195)</f>
        <v>#REF!</v>
      </c>
      <c r="AQ195" s="333" t="e">
        <f>SUMIFS(#REF!,#REF!,AQ$2,#REF!,AQ$3,#REF!,$L195,#REF!,AQ$1)
+SUMIFS(#REF!,#REF!,AQ$2,#REF!,AQ$3,#REF!,$L195,#REF!,AQ$1)
+SUMIFS(#REF!,#REF!,"Lấy",#REF!,AQ$2,#REF!,AQ$3,#REF!,AQ$1,#REF!,$L195)</f>
        <v>#REF!</v>
      </c>
      <c r="AR195" s="334" t="e">
        <f t="shared" si="17"/>
        <v>#REF!</v>
      </c>
      <c r="AT195" s="333" t="e">
        <f>SUMIFS(#REF!,#REF!,AT$2,#REF!,AT$3,#REF!,$L195,#REF!,AT$1)
+SUMIFS(#REF!,#REF!,AT$2,#REF!,AT$3,#REF!,$L195,#REF!,AT$1)
+SUMIFS(#REF!,#REF!,"Lấy",#REF!,AT$2,#REF!,AT$3,#REF!,AT$1,#REF!,$L195)</f>
        <v>#REF!</v>
      </c>
      <c r="AU195" s="333" t="e">
        <f>SUMIFS(#REF!,#REF!,AU$2,#REF!,AU$3,#REF!,$L195,#REF!,AU$1)
+SUMIFS(#REF!,#REF!,AU$2,#REF!,AU$3,#REF!,$L195,#REF!,AU$1)
+SUMIFS(#REF!,#REF!,"Lấy",#REF!,AU$2,#REF!,AU$3,#REF!,AU$1,#REF!,$L195)</f>
        <v>#REF!</v>
      </c>
      <c r="AV195" s="333" t="e">
        <f>SUMIFS(#REF!,#REF!,AV$2,#REF!,AV$3,#REF!,$L195,#REF!,AV$1)
+SUMIFS(#REF!,#REF!,AV$2,#REF!,AV$3,#REF!,$L195,#REF!,AV$1)
+SUMIFS(#REF!,#REF!,"Lấy",#REF!,AV$2,#REF!,AV$3,#REF!,AV$1,#REF!,$L195)</f>
        <v>#REF!</v>
      </c>
      <c r="AW195" s="333" t="e">
        <f>SUMIFS(#REF!,#REF!,AW$2,#REF!,AW$3,#REF!,$L195,#REF!,AW$1)
+SUMIFS(#REF!,#REF!,AW$2,#REF!,AW$3,#REF!,$L195,#REF!,AW$1)
+SUMIFS(#REF!,#REF!,"Lấy",#REF!,AW$2,#REF!,AW$3,#REF!,AW$1,#REF!,$L195)</f>
        <v>#REF!</v>
      </c>
      <c r="AX195" s="333" t="e">
        <f>SUMIFS(#REF!,#REF!,AX$2,#REF!,AX$3,#REF!,$L195,#REF!,AX$1)
+SUMIFS(#REF!,#REF!,AX$2,#REF!,AX$3,#REF!,$L195,#REF!,AX$1)
+SUMIFS(#REF!,#REF!,"Lấy",#REF!,AX$2,#REF!,AX$3,#REF!,AX$1,#REF!,$L195)</f>
        <v>#REF!</v>
      </c>
      <c r="AY195" s="333" t="e">
        <f>SUMIFS(#REF!,#REF!,AY$2,#REF!,AY$3,#REF!,$L195,#REF!,AY$1)
+SUMIFS(#REF!,#REF!,AY$2,#REF!,AY$3,#REF!,$L195,#REF!,AY$1)
+SUMIFS(#REF!,#REF!,"Lấy",#REF!,AY$2,#REF!,AY$3,#REF!,AY$1,#REF!,$L195)</f>
        <v>#REF!</v>
      </c>
      <c r="AZ195" s="333" t="e">
        <f>SUMIFS(#REF!,#REF!,AZ$2,#REF!,AZ$3,#REF!,$L195,#REF!,AZ$1)
+SUMIFS(#REF!,#REF!,AZ$2,#REF!,AZ$3,#REF!,$L195,#REF!,AZ$1)
+SUMIFS(#REF!,#REF!,"Lấy",#REF!,AZ$2,#REF!,AZ$3,#REF!,AZ$1,#REF!,$L195)</f>
        <v>#REF!</v>
      </c>
      <c r="BA195" s="333" t="e">
        <f>SUMIFS(#REF!,#REF!,BA$2,#REF!,BA$3,#REF!,$L195,#REF!,BA$1)
+SUMIFS(#REF!,#REF!,BA$2,#REF!,BA$3,#REF!,$L195,#REF!,BA$1)
+SUMIFS(#REF!,#REF!,"Lấy",#REF!,BA$2,#REF!,BA$3,#REF!,BA$1,#REF!,$L195)</f>
        <v>#REF!</v>
      </c>
      <c r="BB195" s="333" t="e">
        <f>SUMIFS(#REF!,#REF!,BB$2,#REF!,BB$3,#REF!,$L195,#REF!,BB$1)
+SUMIFS(#REF!,#REF!,BB$2,#REF!,BB$3,#REF!,$L195,#REF!,BB$1)
+SUMIFS(#REF!,#REF!,"Lấy",#REF!,BB$2,#REF!,BB$3,#REF!,BB$1,#REF!,$L195)</f>
        <v>#REF!</v>
      </c>
      <c r="BC195" s="333" t="e">
        <f>SUMIFS(#REF!,#REF!,BC$2,#REF!,BC$3,#REF!,$L195,#REF!,BC$1)
+SUMIFS(#REF!,#REF!,BC$2,#REF!,BC$3,#REF!,$L195,#REF!,BC$1)
+SUMIFS(#REF!,#REF!,"Lấy",#REF!,BC$2,#REF!,BC$3,#REF!,BC$1,#REF!,$L195)</f>
        <v>#REF!</v>
      </c>
      <c r="BD195" s="333" t="e">
        <f>SUMIFS(#REF!,#REF!,BD$2,#REF!,BD$3,#REF!,$L195,#REF!,BD$1)
+SUMIFS(#REF!,#REF!,BD$2,#REF!,BD$3,#REF!,$L195,#REF!,BD$1)
+SUMIFS(#REF!,#REF!,"Lấy",#REF!,BD$2,#REF!,BD$3,#REF!,BD$1,#REF!,$L195)</f>
        <v>#REF!</v>
      </c>
      <c r="BE195" s="333" t="e">
        <f>SUMIFS(#REF!,#REF!,BE$2,#REF!,BE$3,#REF!,$L195,#REF!,BE$1)
+SUMIFS(#REF!,#REF!,BE$2,#REF!,BE$3,#REF!,$L195,#REF!,BE$1)
+SUMIFS(#REF!,#REF!,"Lấy",#REF!,BE$2,#REF!,BE$3,#REF!,BE$1,#REF!,$L195)</f>
        <v>#REF!</v>
      </c>
      <c r="BF195" s="334" t="e">
        <f t="shared" si="18"/>
        <v>#REF!</v>
      </c>
      <c r="BH195" s="333" t="e">
        <f>SUMIFS(#REF!,#REF!,BH$2,#REF!,BH$3,#REF!,$L195,#REF!,BH$1)
+SUMIFS(#REF!,#REF!,BH$2,#REF!,BH$3,#REF!,$L195,#REF!,BH$1)
+SUMIFS(#REF!,#REF!,"Lấy",#REF!,BH$2,#REF!,BH$3,#REF!,BH$1,#REF!,$L195)</f>
        <v>#REF!</v>
      </c>
      <c r="BI195" s="333" t="e">
        <f>SUMIFS(#REF!,#REF!,BI$2,#REF!,BI$3,#REF!,$L195,#REF!,BI$1)
+SUMIFS(#REF!,#REF!,BI$2,#REF!,BI$3,#REF!,$L195,#REF!,BI$1)
+SUMIFS(#REF!,#REF!,"Lấy",#REF!,BI$2,#REF!,BI$3,#REF!,BI$1,#REF!,$L195)</f>
        <v>#REF!</v>
      </c>
      <c r="BJ195" s="333" t="e">
        <f>SUMIFS(#REF!,#REF!,BJ$2,#REF!,BJ$3,#REF!,$L195,#REF!,BJ$1)
+SUMIFS(#REF!,#REF!,BJ$2,#REF!,BJ$3,#REF!,$L195,#REF!,BJ$1)
+SUMIFS(#REF!,#REF!,"Lấy",#REF!,BJ$2,#REF!,BJ$3,#REF!,BJ$1,#REF!,$L195)</f>
        <v>#REF!</v>
      </c>
      <c r="BK195" s="333" t="e">
        <f>SUMIFS(#REF!,#REF!,BK$2,#REF!,BK$3,#REF!,$L195,#REF!,BK$1)
+SUMIFS(#REF!,#REF!,BK$2,#REF!,BK$3,#REF!,$L195,#REF!,BK$1)
+SUMIFS(#REF!,#REF!,"Lấy",#REF!,BK$2,#REF!,BK$3,#REF!,BK$1,#REF!,$L195)</f>
        <v>#REF!</v>
      </c>
      <c r="BL195" s="333" t="e">
        <f>SUMIFS(#REF!,#REF!,BL$2,#REF!,BL$3,#REF!,$L195,#REF!,BL$1)
+SUMIFS(#REF!,#REF!,BL$2,#REF!,BL$3,#REF!,$L195,#REF!,BL$1)
+SUMIFS(#REF!,#REF!,"Lấy",#REF!,BL$2,#REF!,BL$3,#REF!,BL$1,#REF!,$L195)</f>
        <v>#REF!</v>
      </c>
      <c r="BM195" s="333" t="e">
        <f>SUMIFS(#REF!,#REF!,BM$2,#REF!,BM$3,#REF!,$L195,#REF!,BM$1)
+SUMIFS(#REF!,#REF!,BM$2,#REF!,BM$3,#REF!,$L195,#REF!,BM$1)
+SUMIFS(#REF!,#REF!,"Lấy",#REF!,BM$2,#REF!,BM$3,#REF!,BM$1,#REF!,$L195)</f>
        <v>#REF!</v>
      </c>
      <c r="BN195" s="333" t="e">
        <f>SUMIFS(#REF!,#REF!,BN$2,#REF!,BN$3,#REF!,$L195,#REF!,BN$1)
+SUMIFS(#REF!,#REF!,BN$2,#REF!,BN$3,#REF!,$L195,#REF!,BN$1)
+SUMIFS(#REF!,#REF!,"Lấy",#REF!,BN$2,#REF!,BN$3,#REF!,BN$1,#REF!,$L195)</f>
        <v>#REF!</v>
      </c>
      <c r="BO195" s="333" t="e">
        <f>SUMIFS(#REF!,#REF!,BO$2,#REF!,BO$3,#REF!,$L195,#REF!,BO$1)
+SUMIFS(#REF!,#REF!,BO$2,#REF!,BO$3,#REF!,$L195,#REF!,BO$1)
+SUMIFS(#REF!,#REF!,"Lấy",#REF!,BO$2,#REF!,BO$3,#REF!,BO$1,#REF!,$L195)</f>
        <v>#REF!</v>
      </c>
      <c r="BP195" s="333" t="e">
        <f>SUMIFS(#REF!,#REF!,BP$2,#REF!,BP$3,#REF!,$L195,#REF!,BP$1)
+SUMIFS(#REF!,#REF!,BP$2,#REF!,BP$3,#REF!,$L195,#REF!,BP$1)
+SUMIFS(#REF!,#REF!,"Lấy",#REF!,BP$2,#REF!,BP$3,#REF!,BP$1,#REF!,$L195)</f>
        <v>#REF!</v>
      </c>
      <c r="BQ195" s="333" t="e">
        <f>SUMIFS(#REF!,#REF!,BQ$2,#REF!,BQ$3,#REF!,$L195,#REF!,BQ$1)
+SUMIFS(#REF!,#REF!,BQ$2,#REF!,BQ$3,#REF!,$L195,#REF!,BQ$1)
+SUMIFS(#REF!,#REF!,"Lấy",#REF!,BQ$2,#REF!,BQ$3,#REF!,BQ$1,#REF!,$L195)</f>
        <v>#REF!</v>
      </c>
      <c r="BR195" s="333" t="e">
        <f>SUMIFS(#REF!,#REF!,BR$2,#REF!,BR$3,#REF!,$L195,#REF!,BR$1)
+SUMIFS(#REF!,#REF!,BR$2,#REF!,BR$3,#REF!,$L195,#REF!,BR$1)
+SUMIFS(#REF!,#REF!,"Lấy",#REF!,BR$2,#REF!,BR$3,#REF!,BR$1,#REF!,$L195)</f>
        <v>#REF!</v>
      </c>
      <c r="BS195" s="333" t="e">
        <f>SUMIFS(#REF!,#REF!,BS$2,#REF!,BS$3,#REF!,$L195,#REF!,BS$1)
+SUMIFS(#REF!,#REF!,BS$2,#REF!,BS$3,#REF!,$L195,#REF!,BS$1)
+SUMIFS(#REF!,#REF!,"Lấy",#REF!,BS$2,#REF!,BS$3,#REF!,BS$1,#REF!,$L195)</f>
        <v>#REF!</v>
      </c>
      <c r="BT195" s="334" t="e">
        <f t="shared" si="19"/>
        <v>#REF!</v>
      </c>
      <c r="BV195" s="331">
        <v>0</v>
      </c>
      <c r="BW195" s="331">
        <v>0</v>
      </c>
      <c r="BX195" s="331">
        <v>0</v>
      </c>
      <c r="BY195" s="331">
        <v>0</v>
      </c>
      <c r="BZ195" s="331">
        <v>0</v>
      </c>
      <c r="CA195" s="331">
        <v>0</v>
      </c>
      <c r="CB195" s="331">
        <v>0</v>
      </c>
      <c r="CC195" s="331">
        <v>0</v>
      </c>
      <c r="CD195" s="331">
        <v>0</v>
      </c>
      <c r="CE195" s="331">
        <v>0</v>
      </c>
      <c r="CF195" s="331">
        <v>0</v>
      </c>
      <c r="CG195" s="331">
        <v>0</v>
      </c>
      <c r="CH195" s="334">
        <f t="shared" si="20"/>
        <v>0</v>
      </c>
      <c r="CI195" s="377">
        <f t="shared" si="21"/>
        <v>0</v>
      </c>
      <c r="CJ195" s="331">
        <v>0</v>
      </c>
      <c r="CK195" s="331">
        <v>0</v>
      </c>
      <c r="CL195" s="331">
        <v>0</v>
      </c>
      <c r="CM195" s="331">
        <v>0</v>
      </c>
      <c r="CN195" s="331">
        <v>0</v>
      </c>
      <c r="CO195" s="333"/>
      <c r="CP195" s="333"/>
      <c r="CQ195" s="333"/>
      <c r="CR195" s="333"/>
      <c r="CS195" s="333"/>
      <c r="CT195" s="333"/>
      <c r="CU195" s="333"/>
      <c r="CV195" s="334">
        <f t="shared" si="22"/>
        <v>0</v>
      </c>
      <c r="CX195" s="1033"/>
    </row>
    <row r="196" spans="1:102" ht="27.6" x14ac:dyDescent="0.25">
      <c r="B196" s="172">
        <f>IF(C196=0,"",MAX($B$7:B195)+1)</f>
        <v>184</v>
      </c>
      <c r="C196" s="21">
        <v>6417004106</v>
      </c>
      <c r="D196" s="9" t="str">
        <f>_xlfn.XLOOKUP(C196,'COA_DTGroup_Update 20260428'!$C$410:$C$854,'COA_DTGroup_Update 20260428'!$A$410:$A$854,"")</f>
        <v>Chi phí các hoạt động PR, sự kiện</v>
      </c>
      <c r="E196" s="9" t="s">
        <v>358</v>
      </c>
      <c r="F196" s="21" t="s">
        <v>964</v>
      </c>
      <c r="G196" s="171"/>
      <c r="H196" s="179">
        <f>VLOOKUP(C196,'COA_DTGroup_Update 20260428'!C:D,2,0)</f>
        <v>641</v>
      </c>
      <c r="I196" s="179">
        <v>79</v>
      </c>
      <c r="J196" s="198" t="s">
        <v>358</v>
      </c>
      <c r="K196" s="222" t="s">
        <v>226</v>
      </c>
      <c r="L196" s="1041" t="s">
        <v>564</v>
      </c>
      <c r="M196" s="1042" t="s">
        <v>2258</v>
      </c>
      <c r="N196" s="1039"/>
      <c r="O196" s="1039" t="s">
        <v>564</v>
      </c>
      <c r="P196" s="1" t="b">
        <v>1</v>
      </c>
      <c r="R196" s="333" t="e">
        <f>SUMIFS(#REF!,#REF!,R$2,#REF!,R$3,#REF!,$L196,#REF!,R$1)
+SUMIFS(#REF!,#REF!,R$2,#REF!,R$3,#REF!,$L196,#REF!,R$1)
+SUMIFS(#REF!,#REF!,"Lấy",#REF!,R$2,#REF!,R$3,#REF!,R$1,#REF!,$L196)</f>
        <v>#REF!</v>
      </c>
      <c r="S196" s="333" t="e">
        <f>SUMIFS(#REF!,#REF!,S$2,#REF!,S$3,#REF!,$L196,#REF!,S$1)
+SUMIFS(#REF!,#REF!,S$2,#REF!,S$3,#REF!,$L196,#REF!,S$1)
+SUMIFS(#REF!,#REF!,"Lấy",#REF!,S$2,#REF!,S$3,#REF!,S$1,#REF!,$L196)</f>
        <v>#REF!</v>
      </c>
      <c r="T196" s="333" t="e">
        <f>SUMIFS(#REF!,#REF!,T$2,#REF!,T$3,#REF!,$L196,#REF!,T$1)
+SUMIFS(#REF!,#REF!,T$2,#REF!,T$3,#REF!,$L196,#REF!,T$1)
+SUMIFS(#REF!,#REF!,"Lấy",#REF!,T$2,#REF!,T$3,#REF!,T$1,#REF!,$L196)</f>
        <v>#REF!</v>
      </c>
      <c r="U196" s="333" t="e">
        <f>SUMIFS(#REF!,#REF!,U$2,#REF!,U$3,#REF!,$L196,#REF!,U$1)
+SUMIFS(#REF!,#REF!,U$2,#REF!,U$3,#REF!,$L196,#REF!,U$1)
+SUMIFS(#REF!,#REF!,"Lấy",#REF!,U$2,#REF!,U$3,#REF!,U$1,#REF!,$L196)</f>
        <v>#REF!</v>
      </c>
      <c r="V196" s="333" t="e">
        <f>SUMIFS(#REF!,#REF!,V$2,#REF!,V$3,#REF!,$L196,#REF!,V$1)
+SUMIFS(#REF!,#REF!,V$2,#REF!,V$3,#REF!,$L196,#REF!,V$1)
+SUMIFS(#REF!,#REF!,"Lấy",#REF!,V$2,#REF!,V$3,#REF!,V$1,#REF!,$L196)</f>
        <v>#REF!</v>
      </c>
      <c r="W196" s="333" t="e">
        <f>SUMIFS(#REF!,#REF!,W$2,#REF!,W$3,#REF!,$L196,#REF!,W$1)
+SUMIFS(#REF!,#REF!,W$2,#REF!,W$3,#REF!,$L196,#REF!,W$1)
+SUMIFS(#REF!,#REF!,"Lấy",#REF!,W$2,#REF!,W$3,#REF!,W$1,#REF!,$L196)</f>
        <v>#REF!</v>
      </c>
      <c r="X196" s="333" t="e">
        <f>SUMIFS(#REF!,#REF!,X$2,#REF!,X$3,#REF!,$L196,#REF!,X$1)
+SUMIFS(#REF!,#REF!,X$2,#REF!,X$3,#REF!,$L196,#REF!,X$1)
+SUMIFS(#REF!,#REF!,"Lấy",#REF!,X$2,#REF!,X$3,#REF!,X$1,#REF!,$L196)</f>
        <v>#REF!</v>
      </c>
      <c r="Y196" s="333" t="e">
        <f>SUMIFS(#REF!,#REF!,Y$2,#REF!,Y$3,#REF!,$L196,#REF!,Y$1)
+SUMIFS(#REF!,#REF!,Y$2,#REF!,Y$3,#REF!,$L196,#REF!,Y$1)
+SUMIFS(#REF!,#REF!,"Lấy",#REF!,Y$2,#REF!,Y$3,#REF!,Y$1,#REF!,$L196)</f>
        <v>#REF!</v>
      </c>
      <c r="Z196" s="333" t="e">
        <f>SUMIFS(#REF!,#REF!,Z$2,#REF!,Z$3,#REF!,$L196,#REF!,Z$1)
+SUMIFS(#REF!,#REF!,Z$2,#REF!,Z$3,#REF!,$L196,#REF!,Z$1)
+SUMIFS(#REF!,#REF!,"Lấy",#REF!,Z$2,#REF!,Z$3,#REF!,Z$1,#REF!,$L196)</f>
        <v>#REF!</v>
      </c>
      <c r="AA196" s="333" t="e">
        <f>SUMIFS(#REF!,#REF!,AA$2,#REF!,AA$3,#REF!,$L196,#REF!,AA$1)
+SUMIFS(#REF!,#REF!,AA$2,#REF!,AA$3,#REF!,$L196,#REF!,AA$1)
+SUMIFS(#REF!,#REF!,"Lấy",#REF!,AA$2,#REF!,AA$3,#REF!,AA$1,#REF!,$L196)</f>
        <v>#REF!</v>
      </c>
      <c r="AB196" s="333" t="e">
        <f>SUMIFS(#REF!,#REF!,AB$2,#REF!,AB$3,#REF!,$L196,#REF!,AB$1)
+SUMIFS(#REF!,#REF!,AB$2,#REF!,AB$3,#REF!,$L196,#REF!,AB$1)
+SUMIFS(#REF!,#REF!,"Lấy",#REF!,AB$2,#REF!,AB$3,#REF!,AB$1,#REF!,$L196)</f>
        <v>#REF!</v>
      </c>
      <c r="AC196" s="333" t="e">
        <f>SUMIFS(#REF!,#REF!,AC$2,#REF!,AC$3,#REF!,$L196,#REF!,AC$1)
+SUMIFS(#REF!,#REF!,AC$2,#REF!,AC$3,#REF!,$L196,#REF!,AC$1)
+SUMIFS(#REF!,#REF!,"Lấy",#REF!,AC$2,#REF!,AC$3,#REF!,AC$1,#REF!,$L196)</f>
        <v>#REF!</v>
      </c>
      <c r="AD196" s="334" t="e">
        <f t="shared" si="16"/>
        <v>#REF!</v>
      </c>
      <c r="AF196" s="333" t="e">
        <f>SUMIFS(#REF!,#REF!,AF$2,#REF!,AF$3,#REF!,$L196,#REF!,AF$1)
+SUMIFS(#REF!,#REF!,AF$2,#REF!,AF$3,#REF!,$L196,#REF!,AF$1)
+SUMIFS(#REF!,#REF!,"Lấy",#REF!,AF$2,#REF!,AF$3,#REF!,AF$1,#REF!,$L196)</f>
        <v>#REF!</v>
      </c>
      <c r="AG196" s="333" t="e">
        <f>SUMIFS(#REF!,#REF!,AG$2,#REF!,AG$3,#REF!,$L196,#REF!,AG$1)
+SUMIFS(#REF!,#REF!,AG$2,#REF!,AG$3,#REF!,$L196,#REF!,AG$1)
+SUMIFS(#REF!,#REF!,"Lấy",#REF!,AG$2,#REF!,AG$3,#REF!,AG$1,#REF!,$L196)</f>
        <v>#REF!</v>
      </c>
      <c r="AH196" s="333" t="e">
        <f>SUMIFS(#REF!,#REF!,AH$2,#REF!,AH$3,#REF!,$L196,#REF!,AH$1)
+SUMIFS(#REF!,#REF!,AH$2,#REF!,AH$3,#REF!,$L196,#REF!,AH$1)
+SUMIFS(#REF!,#REF!,"Lấy",#REF!,AH$2,#REF!,AH$3,#REF!,AH$1,#REF!,$L196)</f>
        <v>#REF!</v>
      </c>
      <c r="AI196" s="333" t="e">
        <f>SUMIFS(#REF!,#REF!,AI$2,#REF!,AI$3,#REF!,$L196,#REF!,AI$1)
+SUMIFS(#REF!,#REF!,AI$2,#REF!,AI$3,#REF!,$L196,#REF!,AI$1)
+SUMIFS(#REF!,#REF!,"Lấy",#REF!,AI$2,#REF!,AI$3,#REF!,AI$1,#REF!,$L196)</f>
        <v>#REF!</v>
      </c>
      <c r="AJ196" s="333" t="e">
        <f>SUMIFS(#REF!,#REF!,AJ$2,#REF!,AJ$3,#REF!,$L196,#REF!,AJ$1)
+SUMIFS(#REF!,#REF!,AJ$2,#REF!,AJ$3,#REF!,$L196,#REF!,AJ$1)
+SUMIFS(#REF!,#REF!,"Lấy",#REF!,AJ$2,#REF!,AJ$3,#REF!,AJ$1,#REF!,$L196)</f>
        <v>#REF!</v>
      </c>
      <c r="AK196" s="333" t="e">
        <f>SUMIFS(#REF!,#REF!,AK$2,#REF!,AK$3,#REF!,$L196,#REF!,AK$1)
+SUMIFS(#REF!,#REF!,AK$2,#REF!,AK$3,#REF!,$L196,#REF!,AK$1)
+SUMIFS(#REF!,#REF!,"Lấy",#REF!,AK$2,#REF!,AK$3,#REF!,AK$1,#REF!,$L196)</f>
        <v>#REF!</v>
      </c>
      <c r="AL196" s="333" t="e">
        <f>SUMIFS(#REF!,#REF!,AL$2,#REF!,AL$3,#REF!,$L196,#REF!,AL$1)
+SUMIFS(#REF!,#REF!,AL$2,#REF!,AL$3,#REF!,$L196,#REF!,AL$1)
+SUMIFS(#REF!,#REF!,"Lấy",#REF!,AL$2,#REF!,AL$3,#REF!,AL$1,#REF!,$L196)</f>
        <v>#REF!</v>
      </c>
      <c r="AM196" s="333" t="e">
        <f>SUMIFS(#REF!,#REF!,AM$2,#REF!,AM$3,#REF!,$L196,#REF!,AM$1)
+SUMIFS(#REF!,#REF!,AM$2,#REF!,AM$3,#REF!,$L196,#REF!,AM$1)
+SUMIFS(#REF!,#REF!,"Lấy",#REF!,AM$2,#REF!,AM$3,#REF!,AM$1,#REF!,$L196)</f>
        <v>#REF!</v>
      </c>
      <c r="AN196" s="333" t="e">
        <f>SUMIFS(#REF!,#REF!,AN$2,#REF!,AN$3,#REF!,$L196,#REF!,AN$1)
+SUMIFS(#REF!,#REF!,AN$2,#REF!,AN$3,#REF!,$L196,#REF!,AN$1)
+SUMIFS(#REF!,#REF!,"Lấy",#REF!,AN$2,#REF!,AN$3,#REF!,AN$1,#REF!,$L196)</f>
        <v>#REF!</v>
      </c>
      <c r="AO196" s="333" t="e">
        <f>SUMIFS(#REF!,#REF!,AO$2,#REF!,AO$3,#REF!,$L196,#REF!,AO$1)
+SUMIFS(#REF!,#REF!,AO$2,#REF!,AO$3,#REF!,$L196,#REF!,AO$1)
+SUMIFS(#REF!,#REF!,"Lấy",#REF!,AO$2,#REF!,AO$3,#REF!,AO$1,#REF!,$L196)</f>
        <v>#REF!</v>
      </c>
      <c r="AP196" s="333" t="e">
        <f>SUMIFS(#REF!,#REF!,AP$2,#REF!,AP$3,#REF!,$L196,#REF!,AP$1)
+SUMIFS(#REF!,#REF!,AP$2,#REF!,AP$3,#REF!,$L196,#REF!,AP$1)
+SUMIFS(#REF!,#REF!,"Lấy",#REF!,AP$2,#REF!,AP$3,#REF!,AP$1,#REF!,$L196)</f>
        <v>#REF!</v>
      </c>
      <c r="AQ196" s="333" t="e">
        <f>SUMIFS(#REF!,#REF!,AQ$2,#REF!,AQ$3,#REF!,$L196,#REF!,AQ$1)
+SUMIFS(#REF!,#REF!,AQ$2,#REF!,AQ$3,#REF!,$L196,#REF!,AQ$1)
+SUMIFS(#REF!,#REF!,"Lấy",#REF!,AQ$2,#REF!,AQ$3,#REF!,AQ$1,#REF!,$L196)</f>
        <v>#REF!</v>
      </c>
      <c r="AR196" s="334" t="e">
        <f t="shared" si="17"/>
        <v>#REF!</v>
      </c>
      <c r="AT196" s="333" t="e">
        <f>SUMIFS(#REF!,#REF!,AT$2,#REF!,AT$3,#REF!,$L196,#REF!,AT$1)
+SUMIFS(#REF!,#REF!,AT$2,#REF!,AT$3,#REF!,$L196,#REF!,AT$1)
+SUMIFS(#REF!,#REF!,"Lấy",#REF!,AT$2,#REF!,AT$3,#REF!,AT$1,#REF!,$L196)</f>
        <v>#REF!</v>
      </c>
      <c r="AU196" s="333" t="e">
        <f>SUMIFS(#REF!,#REF!,AU$2,#REF!,AU$3,#REF!,$L196,#REF!,AU$1)
+SUMIFS(#REF!,#REF!,AU$2,#REF!,AU$3,#REF!,$L196,#REF!,AU$1)
+SUMIFS(#REF!,#REF!,"Lấy",#REF!,AU$2,#REF!,AU$3,#REF!,AU$1,#REF!,$L196)</f>
        <v>#REF!</v>
      </c>
      <c r="AV196" s="333" t="e">
        <f>SUMIFS(#REF!,#REF!,AV$2,#REF!,AV$3,#REF!,$L196,#REF!,AV$1)
+SUMIFS(#REF!,#REF!,AV$2,#REF!,AV$3,#REF!,$L196,#REF!,AV$1)
+SUMIFS(#REF!,#REF!,"Lấy",#REF!,AV$2,#REF!,AV$3,#REF!,AV$1,#REF!,$L196)</f>
        <v>#REF!</v>
      </c>
      <c r="AW196" s="333" t="e">
        <f>SUMIFS(#REF!,#REF!,AW$2,#REF!,AW$3,#REF!,$L196,#REF!,AW$1)
+SUMIFS(#REF!,#REF!,AW$2,#REF!,AW$3,#REF!,$L196,#REF!,AW$1)
+SUMIFS(#REF!,#REF!,"Lấy",#REF!,AW$2,#REF!,AW$3,#REF!,AW$1,#REF!,$L196)</f>
        <v>#REF!</v>
      </c>
      <c r="AX196" s="333" t="e">
        <f>SUMIFS(#REF!,#REF!,AX$2,#REF!,AX$3,#REF!,$L196,#REF!,AX$1)
+SUMIFS(#REF!,#REF!,AX$2,#REF!,AX$3,#REF!,$L196,#REF!,AX$1)
+SUMIFS(#REF!,#REF!,"Lấy",#REF!,AX$2,#REF!,AX$3,#REF!,AX$1,#REF!,$L196)</f>
        <v>#REF!</v>
      </c>
      <c r="AY196" s="333" t="e">
        <f>SUMIFS(#REF!,#REF!,AY$2,#REF!,AY$3,#REF!,$L196,#REF!,AY$1)
+SUMIFS(#REF!,#REF!,AY$2,#REF!,AY$3,#REF!,$L196,#REF!,AY$1)
+SUMIFS(#REF!,#REF!,"Lấy",#REF!,AY$2,#REF!,AY$3,#REF!,AY$1,#REF!,$L196)</f>
        <v>#REF!</v>
      </c>
      <c r="AZ196" s="333" t="e">
        <f>SUMIFS(#REF!,#REF!,AZ$2,#REF!,AZ$3,#REF!,$L196,#REF!,AZ$1)
+SUMIFS(#REF!,#REF!,AZ$2,#REF!,AZ$3,#REF!,$L196,#REF!,AZ$1)
+SUMIFS(#REF!,#REF!,"Lấy",#REF!,AZ$2,#REF!,AZ$3,#REF!,AZ$1,#REF!,$L196)</f>
        <v>#REF!</v>
      </c>
      <c r="BA196" s="333" t="e">
        <f>SUMIFS(#REF!,#REF!,BA$2,#REF!,BA$3,#REF!,$L196,#REF!,BA$1)
+SUMIFS(#REF!,#REF!,BA$2,#REF!,BA$3,#REF!,$L196,#REF!,BA$1)
+SUMIFS(#REF!,#REF!,"Lấy",#REF!,BA$2,#REF!,BA$3,#REF!,BA$1,#REF!,$L196)</f>
        <v>#REF!</v>
      </c>
      <c r="BB196" s="333" t="e">
        <f>SUMIFS(#REF!,#REF!,BB$2,#REF!,BB$3,#REF!,$L196,#REF!,BB$1)
+SUMIFS(#REF!,#REF!,BB$2,#REF!,BB$3,#REF!,$L196,#REF!,BB$1)
+SUMIFS(#REF!,#REF!,"Lấy",#REF!,BB$2,#REF!,BB$3,#REF!,BB$1,#REF!,$L196)</f>
        <v>#REF!</v>
      </c>
      <c r="BC196" s="333" t="e">
        <f>SUMIFS(#REF!,#REF!,BC$2,#REF!,BC$3,#REF!,$L196,#REF!,BC$1)
+SUMIFS(#REF!,#REF!,BC$2,#REF!,BC$3,#REF!,$L196,#REF!,BC$1)
+SUMIFS(#REF!,#REF!,"Lấy",#REF!,BC$2,#REF!,BC$3,#REF!,BC$1,#REF!,$L196)</f>
        <v>#REF!</v>
      </c>
      <c r="BD196" s="333" t="e">
        <f>SUMIFS(#REF!,#REF!,BD$2,#REF!,BD$3,#REF!,$L196,#REF!,BD$1)
+SUMIFS(#REF!,#REF!,BD$2,#REF!,BD$3,#REF!,$L196,#REF!,BD$1)
+SUMIFS(#REF!,#REF!,"Lấy",#REF!,BD$2,#REF!,BD$3,#REF!,BD$1,#REF!,$L196)</f>
        <v>#REF!</v>
      </c>
      <c r="BE196" s="333" t="e">
        <f>SUMIFS(#REF!,#REF!,BE$2,#REF!,BE$3,#REF!,$L196,#REF!,BE$1)
+SUMIFS(#REF!,#REF!,BE$2,#REF!,BE$3,#REF!,$L196,#REF!,BE$1)
+SUMIFS(#REF!,#REF!,"Lấy",#REF!,BE$2,#REF!,BE$3,#REF!,BE$1,#REF!,$L196)</f>
        <v>#REF!</v>
      </c>
      <c r="BF196" s="334" t="e">
        <f t="shared" si="18"/>
        <v>#REF!</v>
      </c>
      <c r="BH196" s="333" t="e">
        <f>SUMIFS(#REF!,#REF!,BH$2,#REF!,BH$3,#REF!,$L196,#REF!,BH$1)
+SUMIFS(#REF!,#REF!,BH$2,#REF!,BH$3,#REF!,$L196,#REF!,BH$1)
+SUMIFS(#REF!,#REF!,"Lấy",#REF!,BH$2,#REF!,BH$3,#REF!,BH$1,#REF!,$L196)</f>
        <v>#REF!</v>
      </c>
      <c r="BI196" s="333" t="e">
        <f>SUMIFS(#REF!,#REF!,BI$2,#REF!,BI$3,#REF!,$L196,#REF!,BI$1)
+SUMIFS(#REF!,#REF!,BI$2,#REF!,BI$3,#REF!,$L196,#REF!,BI$1)
+SUMIFS(#REF!,#REF!,"Lấy",#REF!,BI$2,#REF!,BI$3,#REF!,BI$1,#REF!,$L196)</f>
        <v>#REF!</v>
      </c>
      <c r="BJ196" s="333" t="e">
        <f>SUMIFS(#REF!,#REF!,BJ$2,#REF!,BJ$3,#REF!,$L196,#REF!,BJ$1)
+SUMIFS(#REF!,#REF!,BJ$2,#REF!,BJ$3,#REF!,$L196,#REF!,BJ$1)
+SUMIFS(#REF!,#REF!,"Lấy",#REF!,BJ$2,#REF!,BJ$3,#REF!,BJ$1,#REF!,$L196)</f>
        <v>#REF!</v>
      </c>
      <c r="BK196" s="333" t="e">
        <f>SUMIFS(#REF!,#REF!,BK$2,#REF!,BK$3,#REF!,$L196,#REF!,BK$1)
+SUMIFS(#REF!,#REF!,BK$2,#REF!,BK$3,#REF!,$L196,#REF!,BK$1)
+SUMIFS(#REF!,#REF!,"Lấy",#REF!,BK$2,#REF!,BK$3,#REF!,BK$1,#REF!,$L196)</f>
        <v>#REF!</v>
      </c>
      <c r="BL196" s="333" t="e">
        <f>SUMIFS(#REF!,#REF!,BL$2,#REF!,BL$3,#REF!,$L196,#REF!,BL$1)
+SUMIFS(#REF!,#REF!,BL$2,#REF!,BL$3,#REF!,$L196,#REF!,BL$1)
+SUMIFS(#REF!,#REF!,"Lấy",#REF!,BL$2,#REF!,BL$3,#REF!,BL$1,#REF!,$L196)</f>
        <v>#REF!</v>
      </c>
      <c r="BM196" s="333" t="e">
        <f>SUMIFS(#REF!,#REF!,BM$2,#REF!,BM$3,#REF!,$L196,#REF!,BM$1)
+SUMIFS(#REF!,#REF!,BM$2,#REF!,BM$3,#REF!,$L196,#REF!,BM$1)
+SUMIFS(#REF!,#REF!,"Lấy",#REF!,BM$2,#REF!,BM$3,#REF!,BM$1,#REF!,$L196)</f>
        <v>#REF!</v>
      </c>
      <c r="BN196" s="333" t="e">
        <f>SUMIFS(#REF!,#REF!,BN$2,#REF!,BN$3,#REF!,$L196,#REF!,BN$1)
+SUMIFS(#REF!,#REF!,BN$2,#REF!,BN$3,#REF!,$L196,#REF!,BN$1)
+SUMIFS(#REF!,#REF!,"Lấy",#REF!,BN$2,#REF!,BN$3,#REF!,BN$1,#REF!,$L196)</f>
        <v>#REF!</v>
      </c>
      <c r="BO196" s="333" t="e">
        <f>SUMIFS(#REF!,#REF!,BO$2,#REF!,BO$3,#REF!,$L196,#REF!,BO$1)
+SUMIFS(#REF!,#REF!,BO$2,#REF!,BO$3,#REF!,$L196,#REF!,BO$1)
+SUMIFS(#REF!,#REF!,"Lấy",#REF!,BO$2,#REF!,BO$3,#REF!,BO$1,#REF!,$L196)</f>
        <v>#REF!</v>
      </c>
      <c r="BP196" s="333" t="e">
        <f>SUMIFS(#REF!,#REF!,BP$2,#REF!,BP$3,#REF!,$L196,#REF!,BP$1)
+SUMIFS(#REF!,#REF!,BP$2,#REF!,BP$3,#REF!,$L196,#REF!,BP$1)
+SUMIFS(#REF!,#REF!,"Lấy",#REF!,BP$2,#REF!,BP$3,#REF!,BP$1,#REF!,$L196)</f>
        <v>#REF!</v>
      </c>
      <c r="BQ196" s="333" t="e">
        <f>SUMIFS(#REF!,#REF!,BQ$2,#REF!,BQ$3,#REF!,$L196,#REF!,BQ$1)
+SUMIFS(#REF!,#REF!,BQ$2,#REF!,BQ$3,#REF!,$L196,#REF!,BQ$1)
+SUMIFS(#REF!,#REF!,"Lấy",#REF!,BQ$2,#REF!,BQ$3,#REF!,BQ$1,#REF!,$L196)</f>
        <v>#REF!</v>
      </c>
      <c r="BR196" s="333" t="e">
        <f>SUMIFS(#REF!,#REF!,BR$2,#REF!,BR$3,#REF!,$L196,#REF!,BR$1)
+SUMIFS(#REF!,#REF!,BR$2,#REF!,BR$3,#REF!,$L196,#REF!,BR$1)
+SUMIFS(#REF!,#REF!,"Lấy",#REF!,BR$2,#REF!,BR$3,#REF!,BR$1,#REF!,$L196)</f>
        <v>#REF!</v>
      </c>
      <c r="BS196" s="333" t="e">
        <f>SUMIFS(#REF!,#REF!,BS$2,#REF!,BS$3,#REF!,$L196,#REF!,BS$1)
+SUMIFS(#REF!,#REF!,BS$2,#REF!,BS$3,#REF!,$L196,#REF!,BS$1)
+SUMIFS(#REF!,#REF!,"Lấy",#REF!,BS$2,#REF!,BS$3,#REF!,BS$1,#REF!,$L196)</f>
        <v>#REF!</v>
      </c>
      <c r="BT196" s="334" t="e">
        <f t="shared" si="19"/>
        <v>#REF!</v>
      </c>
      <c r="BV196" s="331">
        <v>0</v>
      </c>
      <c r="BW196" s="331">
        <v>0</v>
      </c>
      <c r="BX196" s="331">
        <v>0</v>
      </c>
      <c r="BY196" s="331">
        <v>0</v>
      </c>
      <c r="BZ196" s="331">
        <v>0</v>
      </c>
      <c r="CA196" s="331">
        <v>0</v>
      </c>
      <c r="CB196" s="331">
        <v>0</v>
      </c>
      <c r="CC196" s="331">
        <v>0</v>
      </c>
      <c r="CD196" s="331">
        <v>0</v>
      </c>
      <c r="CE196" s="331">
        <v>0</v>
      </c>
      <c r="CF196" s="331">
        <v>0</v>
      </c>
      <c r="CG196" s="331">
        <v>0</v>
      </c>
      <c r="CH196" s="334">
        <f t="shared" si="20"/>
        <v>0</v>
      </c>
      <c r="CI196" s="377">
        <f t="shared" si="21"/>
        <v>0</v>
      </c>
      <c r="CJ196" s="331">
        <v>0</v>
      </c>
      <c r="CK196" s="331">
        <v>0</v>
      </c>
      <c r="CL196" s="331">
        <v>0</v>
      </c>
      <c r="CM196" s="331">
        <v>0</v>
      </c>
      <c r="CN196" s="331">
        <v>0</v>
      </c>
      <c r="CO196" s="333"/>
      <c r="CP196" s="333"/>
      <c r="CQ196" s="333"/>
      <c r="CR196" s="333"/>
      <c r="CS196" s="333"/>
      <c r="CT196" s="333"/>
      <c r="CU196" s="333"/>
      <c r="CV196" s="334">
        <f t="shared" si="22"/>
        <v>0</v>
      </c>
      <c r="CX196" s="1033"/>
    </row>
    <row r="197" spans="1:102" ht="27.6" x14ac:dyDescent="0.25">
      <c r="B197" s="172">
        <f>IF(C197=0,"",MAX($B$7:B196)+1)</f>
        <v>185</v>
      </c>
      <c r="C197" s="21">
        <v>6427004106</v>
      </c>
      <c r="D197" s="9" t="str">
        <f>_xlfn.XLOOKUP(C197,'COA_DTGroup_Update 20260428'!$C$410:$C$854,'COA_DTGroup_Update 20260428'!$A$410:$A$854,"")</f>
        <v>Chi phí các hoạt động PR, sự kiện</v>
      </c>
      <c r="E197" s="9" t="s">
        <v>358</v>
      </c>
      <c r="F197" s="21" t="s">
        <v>964</v>
      </c>
      <c r="G197" s="171"/>
      <c r="H197" s="179">
        <f>VLOOKUP(C197,'COA_DTGroup_Update 20260428'!C:D,2,0)</f>
        <v>642</v>
      </c>
      <c r="I197" s="179">
        <v>79</v>
      </c>
      <c r="J197" s="198" t="s">
        <v>358</v>
      </c>
      <c r="K197" s="222" t="s">
        <v>226</v>
      </c>
      <c r="L197" s="1041" t="s">
        <v>539</v>
      </c>
      <c r="M197" s="1042" t="s">
        <v>2258</v>
      </c>
      <c r="N197" s="1039"/>
      <c r="O197" s="1039" t="s">
        <v>539</v>
      </c>
      <c r="P197" s="1" t="b">
        <v>1</v>
      </c>
      <c r="R197" s="333" t="e">
        <f>SUMIFS(#REF!,#REF!,R$2,#REF!,R$3,#REF!,$L197,#REF!,R$1)
+SUMIFS(#REF!,#REF!,R$2,#REF!,R$3,#REF!,$L197,#REF!,R$1)
+SUMIFS(#REF!,#REF!,"Lấy",#REF!,R$2,#REF!,R$3,#REF!,R$1,#REF!,$L197)</f>
        <v>#REF!</v>
      </c>
      <c r="S197" s="333" t="e">
        <f>SUMIFS(#REF!,#REF!,S$2,#REF!,S$3,#REF!,$L197,#REF!,S$1)
+SUMIFS(#REF!,#REF!,S$2,#REF!,S$3,#REF!,$L197,#REF!,S$1)
+SUMIFS(#REF!,#REF!,"Lấy",#REF!,S$2,#REF!,S$3,#REF!,S$1,#REF!,$L197)</f>
        <v>#REF!</v>
      </c>
      <c r="T197" s="333" t="e">
        <f>SUMIFS(#REF!,#REF!,T$2,#REF!,T$3,#REF!,$L197,#REF!,T$1)
+SUMIFS(#REF!,#REF!,T$2,#REF!,T$3,#REF!,$L197,#REF!,T$1)
+SUMIFS(#REF!,#REF!,"Lấy",#REF!,T$2,#REF!,T$3,#REF!,T$1,#REF!,$L197)</f>
        <v>#REF!</v>
      </c>
      <c r="U197" s="333" t="e">
        <f>SUMIFS(#REF!,#REF!,U$2,#REF!,U$3,#REF!,$L197,#REF!,U$1)
+SUMIFS(#REF!,#REF!,U$2,#REF!,U$3,#REF!,$L197,#REF!,U$1)
+SUMIFS(#REF!,#REF!,"Lấy",#REF!,U$2,#REF!,U$3,#REF!,U$1,#REF!,$L197)</f>
        <v>#REF!</v>
      </c>
      <c r="V197" s="333" t="e">
        <f>SUMIFS(#REF!,#REF!,V$2,#REF!,V$3,#REF!,$L197,#REF!,V$1)
+SUMIFS(#REF!,#REF!,V$2,#REF!,V$3,#REF!,$L197,#REF!,V$1)
+SUMIFS(#REF!,#REF!,"Lấy",#REF!,V$2,#REF!,V$3,#REF!,V$1,#REF!,$L197)</f>
        <v>#REF!</v>
      </c>
      <c r="W197" s="333" t="e">
        <f>SUMIFS(#REF!,#REF!,W$2,#REF!,W$3,#REF!,$L197,#REF!,W$1)
+SUMIFS(#REF!,#REF!,W$2,#REF!,W$3,#REF!,$L197,#REF!,W$1)
+SUMIFS(#REF!,#REF!,"Lấy",#REF!,W$2,#REF!,W$3,#REF!,W$1,#REF!,$L197)</f>
        <v>#REF!</v>
      </c>
      <c r="X197" s="333" t="e">
        <f>SUMIFS(#REF!,#REF!,X$2,#REF!,X$3,#REF!,$L197,#REF!,X$1)
+SUMIFS(#REF!,#REF!,X$2,#REF!,X$3,#REF!,$L197,#REF!,X$1)
+SUMIFS(#REF!,#REF!,"Lấy",#REF!,X$2,#REF!,X$3,#REF!,X$1,#REF!,$L197)</f>
        <v>#REF!</v>
      </c>
      <c r="Y197" s="333" t="e">
        <f>SUMIFS(#REF!,#REF!,Y$2,#REF!,Y$3,#REF!,$L197,#REF!,Y$1)
+SUMIFS(#REF!,#REF!,Y$2,#REF!,Y$3,#REF!,$L197,#REF!,Y$1)
+SUMIFS(#REF!,#REF!,"Lấy",#REF!,Y$2,#REF!,Y$3,#REF!,Y$1,#REF!,$L197)</f>
        <v>#REF!</v>
      </c>
      <c r="Z197" s="333" t="e">
        <f>SUMIFS(#REF!,#REF!,Z$2,#REF!,Z$3,#REF!,$L197,#REF!,Z$1)
+SUMIFS(#REF!,#REF!,Z$2,#REF!,Z$3,#REF!,$L197,#REF!,Z$1)
+SUMIFS(#REF!,#REF!,"Lấy",#REF!,Z$2,#REF!,Z$3,#REF!,Z$1,#REF!,$L197)</f>
        <v>#REF!</v>
      </c>
      <c r="AA197" s="333" t="e">
        <f>SUMIFS(#REF!,#REF!,AA$2,#REF!,AA$3,#REF!,$L197,#REF!,AA$1)
+SUMIFS(#REF!,#REF!,AA$2,#REF!,AA$3,#REF!,$L197,#REF!,AA$1)
+SUMIFS(#REF!,#REF!,"Lấy",#REF!,AA$2,#REF!,AA$3,#REF!,AA$1,#REF!,$L197)</f>
        <v>#REF!</v>
      </c>
      <c r="AB197" s="333" t="e">
        <f>SUMIFS(#REF!,#REF!,AB$2,#REF!,AB$3,#REF!,$L197,#REF!,AB$1)
+SUMIFS(#REF!,#REF!,AB$2,#REF!,AB$3,#REF!,$L197,#REF!,AB$1)
+SUMIFS(#REF!,#REF!,"Lấy",#REF!,AB$2,#REF!,AB$3,#REF!,AB$1,#REF!,$L197)</f>
        <v>#REF!</v>
      </c>
      <c r="AC197" s="333" t="e">
        <f>SUMIFS(#REF!,#REF!,AC$2,#REF!,AC$3,#REF!,$L197,#REF!,AC$1)
+SUMIFS(#REF!,#REF!,AC$2,#REF!,AC$3,#REF!,$L197,#REF!,AC$1)
+SUMIFS(#REF!,#REF!,"Lấy",#REF!,AC$2,#REF!,AC$3,#REF!,AC$1,#REF!,$L197)</f>
        <v>#REF!</v>
      </c>
      <c r="AD197" s="334" t="e">
        <f t="shared" si="16"/>
        <v>#REF!</v>
      </c>
      <c r="AF197" s="333" t="e">
        <f>SUMIFS(#REF!,#REF!,AF$2,#REF!,AF$3,#REF!,$L197,#REF!,AF$1)
+SUMIFS(#REF!,#REF!,AF$2,#REF!,AF$3,#REF!,$L197,#REF!,AF$1)
+SUMIFS(#REF!,#REF!,"Lấy",#REF!,AF$2,#REF!,AF$3,#REF!,AF$1,#REF!,$L197)</f>
        <v>#REF!</v>
      </c>
      <c r="AG197" s="333" t="e">
        <f>SUMIFS(#REF!,#REF!,AG$2,#REF!,AG$3,#REF!,$L197,#REF!,AG$1)
+SUMIFS(#REF!,#REF!,AG$2,#REF!,AG$3,#REF!,$L197,#REF!,AG$1)
+SUMIFS(#REF!,#REF!,"Lấy",#REF!,AG$2,#REF!,AG$3,#REF!,AG$1,#REF!,$L197)</f>
        <v>#REF!</v>
      </c>
      <c r="AH197" s="333" t="e">
        <f>SUMIFS(#REF!,#REF!,AH$2,#REF!,AH$3,#REF!,$L197,#REF!,AH$1)
+SUMIFS(#REF!,#REF!,AH$2,#REF!,AH$3,#REF!,$L197,#REF!,AH$1)
+SUMIFS(#REF!,#REF!,"Lấy",#REF!,AH$2,#REF!,AH$3,#REF!,AH$1,#REF!,$L197)</f>
        <v>#REF!</v>
      </c>
      <c r="AI197" s="333" t="e">
        <f>SUMIFS(#REF!,#REF!,AI$2,#REF!,AI$3,#REF!,$L197,#REF!,AI$1)
+SUMIFS(#REF!,#REF!,AI$2,#REF!,AI$3,#REF!,$L197,#REF!,AI$1)
+SUMIFS(#REF!,#REF!,"Lấy",#REF!,AI$2,#REF!,AI$3,#REF!,AI$1,#REF!,$L197)</f>
        <v>#REF!</v>
      </c>
      <c r="AJ197" s="333" t="e">
        <f>SUMIFS(#REF!,#REF!,AJ$2,#REF!,AJ$3,#REF!,$L197,#REF!,AJ$1)
+SUMIFS(#REF!,#REF!,AJ$2,#REF!,AJ$3,#REF!,$L197,#REF!,AJ$1)
+SUMIFS(#REF!,#REF!,"Lấy",#REF!,AJ$2,#REF!,AJ$3,#REF!,AJ$1,#REF!,$L197)</f>
        <v>#REF!</v>
      </c>
      <c r="AK197" s="333" t="e">
        <f>SUMIFS(#REF!,#REF!,AK$2,#REF!,AK$3,#REF!,$L197,#REF!,AK$1)
+SUMIFS(#REF!,#REF!,AK$2,#REF!,AK$3,#REF!,$L197,#REF!,AK$1)
+SUMIFS(#REF!,#REF!,"Lấy",#REF!,AK$2,#REF!,AK$3,#REF!,AK$1,#REF!,$L197)</f>
        <v>#REF!</v>
      </c>
      <c r="AL197" s="333" t="e">
        <f>SUMIFS(#REF!,#REF!,AL$2,#REF!,AL$3,#REF!,$L197,#REF!,AL$1)
+SUMIFS(#REF!,#REF!,AL$2,#REF!,AL$3,#REF!,$L197,#REF!,AL$1)
+SUMIFS(#REF!,#REF!,"Lấy",#REF!,AL$2,#REF!,AL$3,#REF!,AL$1,#REF!,$L197)</f>
        <v>#REF!</v>
      </c>
      <c r="AM197" s="333" t="e">
        <f>SUMIFS(#REF!,#REF!,AM$2,#REF!,AM$3,#REF!,$L197,#REF!,AM$1)
+SUMIFS(#REF!,#REF!,AM$2,#REF!,AM$3,#REF!,$L197,#REF!,AM$1)
+SUMIFS(#REF!,#REF!,"Lấy",#REF!,AM$2,#REF!,AM$3,#REF!,AM$1,#REF!,$L197)</f>
        <v>#REF!</v>
      </c>
      <c r="AN197" s="333" t="e">
        <f>SUMIFS(#REF!,#REF!,AN$2,#REF!,AN$3,#REF!,$L197,#REF!,AN$1)
+SUMIFS(#REF!,#REF!,AN$2,#REF!,AN$3,#REF!,$L197,#REF!,AN$1)
+SUMIFS(#REF!,#REF!,"Lấy",#REF!,AN$2,#REF!,AN$3,#REF!,AN$1,#REF!,$L197)</f>
        <v>#REF!</v>
      </c>
      <c r="AO197" s="333" t="e">
        <f>SUMIFS(#REF!,#REF!,AO$2,#REF!,AO$3,#REF!,$L197,#REF!,AO$1)
+SUMIFS(#REF!,#REF!,AO$2,#REF!,AO$3,#REF!,$L197,#REF!,AO$1)
+SUMIFS(#REF!,#REF!,"Lấy",#REF!,AO$2,#REF!,AO$3,#REF!,AO$1,#REF!,$L197)</f>
        <v>#REF!</v>
      </c>
      <c r="AP197" s="333" t="e">
        <f>SUMIFS(#REF!,#REF!,AP$2,#REF!,AP$3,#REF!,$L197,#REF!,AP$1)
+SUMIFS(#REF!,#REF!,AP$2,#REF!,AP$3,#REF!,$L197,#REF!,AP$1)
+SUMIFS(#REF!,#REF!,"Lấy",#REF!,AP$2,#REF!,AP$3,#REF!,AP$1,#REF!,$L197)</f>
        <v>#REF!</v>
      </c>
      <c r="AQ197" s="333" t="e">
        <f>SUMIFS(#REF!,#REF!,AQ$2,#REF!,AQ$3,#REF!,$L197,#REF!,AQ$1)
+SUMIFS(#REF!,#REF!,AQ$2,#REF!,AQ$3,#REF!,$L197,#REF!,AQ$1)
+SUMIFS(#REF!,#REF!,"Lấy",#REF!,AQ$2,#REF!,AQ$3,#REF!,AQ$1,#REF!,$L197)</f>
        <v>#REF!</v>
      </c>
      <c r="AR197" s="334" t="e">
        <f t="shared" si="17"/>
        <v>#REF!</v>
      </c>
      <c r="AT197" s="333" t="e">
        <f>SUMIFS(#REF!,#REF!,AT$2,#REF!,AT$3,#REF!,$L197,#REF!,AT$1)
+SUMIFS(#REF!,#REF!,AT$2,#REF!,AT$3,#REF!,$L197,#REF!,AT$1)
+SUMIFS(#REF!,#REF!,"Lấy",#REF!,AT$2,#REF!,AT$3,#REF!,AT$1,#REF!,$L197)</f>
        <v>#REF!</v>
      </c>
      <c r="AU197" s="333" t="e">
        <f>SUMIFS(#REF!,#REF!,AU$2,#REF!,AU$3,#REF!,$L197,#REF!,AU$1)
+SUMIFS(#REF!,#REF!,AU$2,#REF!,AU$3,#REF!,$L197,#REF!,AU$1)
+SUMIFS(#REF!,#REF!,"Lấy",#REF!,AU$2,#REF!,AU$3,#REF!,AU$1,#REF!,$L197)</f>
        <v>#REF!</v>
      </c>
      <c r="AV197" s="333" t="e">
        <f>SUMIFS(#REF!,#REF!,AV$2,#REF!,AV$3,#REF!,$L197,#REF!,AV$1)
+SUMIFS(#REF!,#REF!,AV$2,#REF!,AV$3,#REF!,$L197,#REF!,AV$1)
+SUMIFS(#REF!,#REF!,"Lấy",#REF!,AV$2,#REF!,AV$3,#REF!,AV$1,#REF!,$L197)</f>
        <v>#REF!</v>
      </c>
      <c r="AW197" s="333" t="e">
        <f>SUMIFS(#REF!,#REF!,AW$2,#REF!,AW$3,#REF!,$L197,#REF!,AW$1)
+SUMIFS(#REF!,#REF!,AW$2,#REF!,AW$3,#REF!,$L197,#REF!,AW$1)
+SUMIFS(#REF!,#REF!,"Lấy",#REF!,AW$2,#REF!,AW$3,#REF!,AW$1,#REF!,$L197)</f>
        <v>#REF!</v>
      </c>
      <c r="AX197" s="333" t="e">
        <f>SUMIFS(#REF!,#REF!,AX$2,#REF!,AX$3,#REF!,$L197,#REF!,AX$1)
+SUMIFS(#REF!,#REF!,AX$2,#REF!,AX$3,#REF!,$L197,#REF!,AX$1)
+SUMIFS(#REF!,#REF!,"Lấy",#REF!,AX$2,#REF!,AX$3,#REF!,AX$1,#REF!,$L197)</f>
        <v>#REF!</v>
      </c>
      <c r="AY197" s="333" t="e">
        <f>SUMIFS(#REF!,#REF!,AY$2,#REF!,AY$3,#REF!,$L197,#REF!,AY$1)
+SUMIFS(#REF!,#REF!,AY$2,#REF!,AY$3,#REF!,$L197,#REF!,AY$1)
+SUMIFS(#REF!,#REF!,"Lấy",#REF!,AY$2,#REF!,AY$3,#REF!,AY$1,#REF!,$L197)</f>
        <v>#REF!</v>
      </c>
      <c r="AZ197" s="333" t="e">
        <f>SUMIFS(#REF!,#REF!,AZ$2,#REF!,AZ$3,#REF!,$L197,#REF!,AZ$1)
+SUMIFS(#REF!,#REF!,AZ$2,#REF!,AZ$3,#REF!,$L197,#REF!,AZ$1)
+SUMIFS(#REF!,#REF!,"Lấy",#REF!,AZ$2,#REF!,AZ$3,#REF!,AZ$1,#REF!,$L197)</f>
        <v>#REF!</v>
      </c>
      <c r="BA197" s="333" t="e">
        <f>SUMIFS(#REF!,#REF!,BA$2,#REF!,BA$3,#REF!,$L197,#REF!,BA$1)
+SUMIFS(#REF!,#REF!,BA$2,#REF!,BA$3,#REF!,$L197,#REF!,BA$1)
+SUMIFS(#REF!,#REF!,"Lấy",#REF!,BA$2,#REF!,BA$3,#REF!,BA$1,#REF!,$L197)</f>
        <v>#REF!</v>
      </c>
      <c r="BB197" s="333" t="e">
        <f>SUMIFS(#REF!,#REF!,BB$2,#REF!,BB$3,#REF!,$L197,#REF!,BB$1)
+SUMIFS(#REF!,#REF!,BB$2,#REF!,BB$3,#REF!,$L197,#REF!,BB$1)
+SUMIFS(#REF!,#REF!,"Lấy",#REF!,BB$2,#REF!,BB$3,#REF!,BB$1,#REF!,$L197)</f>
        <v>#REF!</v>
      </c>
      <c r="BC197" s="333" t="e">
        <f>SUMIFS(#REF!,#REF!,BC$2,#REF!,BC$3,#REF!,$L197,#REF!,BC$1)
+SUMIFS(#REF!,#REF!,BC$2,#REF!,BC$3,#REF!,$L197,#REF!,BC$1)
+SUMIFS(#REF!,#REF!,"Lấy",#REF!,BC$2,#REF!,BC$3,#REF!,BC$1,#REF!,$L197)</f>
        <v>#REF!</v>
      </c>
      <c r="BD197" s="333" t="e">
        <f>SUMIFS(#REF!,#REF!,BD$2,#REF!,BD$3,#REF!,$L197,#REF!,BD$1)
+SUMIFS(#REF!,#REF!,BD$2,#REF!,BD$3,#REF!,$L197,#REF!,BD$1)
+SUMIFS(#REF!,#REF!,"Lấy",#REF!,BD$2,#REF!,BD$3,#REF!,BD$1,#REF!,$L197)</f>
        <v>#REF!</v>
      </c>
      <c r="BE197" s="333" t="e">
        <f>SUMIFS(#REF!,#REF!,BE$2,#REF!,BE$3,#REF!,$L197,#REF!,BE$1)
+SUMIFS(#REF!,#REF!,BE$2,#REF!,BE$3,#REF!,$L197,#REF!,BE$1)
+SUMIFS(#REF!,#REF!,"Lấy",#REF!,BE$2,#REF!,BE$3,#REF!,BE$1,#REF!,$L197)</f>
        <v>#REF!</v>
      </c>
      <c r="BF197" s="334" t="e">
        <f t="shared" si="18"/>
        <v>#REF!</v>
      </c>
      <c r="BH197" s="333" t="e">
        <f>SUMIFS(#REF!,#REF!,BH$2,#REF!,BH$3,#REF!,$L197,#REF!,BH$1)
+SUMIFS(#REF!,#REF!,BH$2,#REF!,BH$3,#REF!,$L197,#REF!,BH$1)
+SUMIFS(#REF!,#REF!,"Lấy",#REF!,BH$2,#REF!,BH$3,#REF!,BH$1,#REF!,$L197)</f>
        <v>#REF!</v>
      </c>
      <c r="BI197" s="333" t="e">
        <f>SUMIFS(#REF!,#REF!,BI$2,#REF!,BI$3,#REF!,$L197,#REF!,BI$1)
+SUMIFS(#REF!,#REF!,BI$2,#REF!,BI$3,#REF!,$L197,#REF!,BI$1)
+SUMIFS(#REF!,#REF!,"Lấy",#REF!,BI$2,#REF!,BI$3,#REF!,BI$1,#REF!,$L197)</f>
        <v>#REF!</v>
      </c>
      <c r="BJ197" s="333" t="e">
        <f>SUMIFS(#REF!,#REF!,BJ$2,#REF!,BJ$3,#REF!,$L197,#REF!,BJ$1)
+SUMIFS(#REF!,#REF!,BJ$2,#REF!,BJ$3,#REF!,$L197,#REF!,BJ$1)
+SUMIFS(#REF!,#REF!,"Lấy",#REF!,BJ$2,#REF!,BJ$3,#REF!,BJ$1,#REF!,$L197)</f>
        <v>#REF!</v>
      </c>
      <c r="BK197" s="333" t="e">
        <f>SUMIFS(#REF!,#REF!,BK$2,#REF!,BK$3,#REF!,$L197,#REF!,BK$1)
+SUMIFS(#REF!,#REF!,BK$2,#REF!,BK$3,#REF!,$L197,#REF!,BK$1)
+SUMIFS(#REF!,#REF!,"Lấy",#REF!,BK$2,#REF!,BK$3,#REF!,BK$1,#REF!,$L197)</f>
        <v>#REF!</v>
      </c>
      <c r="BL197" s="333" t="e">
        <f>SUMIFS(#REF!,#REF!,BL$2,#REF!,BL$3,#REF!,$L197,#REF!,BL$1)
+SUMIFS(#REF!,#REF!,BL$2,#REF!,BL$3,#REF!,$L197,#REF!,BL$1)
+SUMIFS(#REF!,#REF!,"Lấy",#REF!,BL$2,#REF!,BL$3,#REF!,BL$1,#REF!,$L197)</f>
        <v>#REF!</v>
      </c>
      <c r="BM197" s="333" t="e">
        <f>SUMIFS(#REF!,#REF!,BM$2,#REF!,BM$3,#REF!,$L197,#REF!,BM$1)
+SUMIFS(#REF!,#REF!,BM$2,#REF!,BM$3,#REF!,$L197,#REF!,BM$1)
+SUMIFS(#REF!,#REF!,"Lấy",#REF!,BM$2,#REF!,BM$3,#REF!,BM$1,#REF!,$L197)</f>
        <v>#REF!</v>
      </c>
      <c r="BN197" s="333" t="e">
        <f>SUMIFS(#REF!,#REF!,BN$2,#REF!,BN$3,#REF!,$L197,#REF!,BN$1)
+SUMIFS(#REF!,#REF!,BN$2,#REF!,BN$3,#REF!,$L197,#REF!,BN$1)
+SUMIFS(#REF!,#REF!,"Lấy",#REF!,BN$2,#REF!,BN$3,#REF!,BN$1,#REF!,$L197)</f>
        <v>#REF!</v>
      </c>
      <c r="BO197" s="333" t="e">
        <f>SUMIFS(#REF!,#REF!,BO$2,#REF!,BO$3,#REF!,$L197,#REF!,BO$1)
+SUMIFS(#REF!,#REF!,BO$2,#REF!,BO$3,#REF!,$L197,#REF!,BO$1)
+SUMIFS(#REF!,#REF!,"Lấy",#REF!,BO$2,#REF!,BO$3,#REF!,BO$1,#REF!,$L197)</f>
        <v>#REF!</v>
      </c>
      <c r="BP197" s="333" t="e">
        <f>SUMIFS(#REF!,#REF!,BP$2,#REF!,BP$3,#REF!,$L197,#REF!,BP$1)
+SUMIFS(#REF!,#REF!,BP$2,#REF!,BP$3,#REF!,$L197,#REF!,BP$1)
+SUMIFS(#REF!,#REF!,"Lấy",#REF!,BP$2,#REF!,BP$3,#REF!,BP$1,#REF!,$L197)</f>
        <v>#REF!</v>
      </c>
      <c r="BQ197" s="333" t="e">
        <f>SUMIFS(#REF!,#REF!,BQ$2,#REF!,BQ$3,#REF!,$L197,#REF!,BQ$1)
+SUMIFS(#REF!,#REF!,BQ$2,#REF!,BQ$3,#REF!,$L197,#REF!,BQ$1)
+SUMIFS(#REF!,#REF!,"Lấy",#REF!,BQ$2,#REF!,BQ$3,#REF!,BQ$1,#REF!,$L197)</f>
        <v>#REF!</v>
      </c>
      <c r="BR197" s="333" t="e">
        <f>SUMIFS(#REF!,#REF!,BR$2,#REF!,BR$3,#REF!,$L197,#REF!,BR$1)
+SUMIFS(#REF!,#REF!,BR$2,#REF!,BR$3,#REF!,$L197,#REF!,BR$1)
+SUMIFS(#REF!,#REF!,"Lấy",#REF!,BR$2,#REF!,BR$3,#REF!,BR$1,#REF!,$L197)</f>
        <v>#REF!</v>
      </c>
      <c r="BS197" s="333" t="e">
        <f>SUMIFS(#REF!,#REF!,BS$2,#REF!,BS$3,#REF!,$L197,#REF!,BS$1)
+SUMIFS(#REF!,#REF!,BS$2,#REF!,BS$3,#REF!,$L197,#REF!,BS$1)
+SUMIFS(#REF!,#REF!,"Lấy",#REF!,BS$2,#REF!,BS$3,#REF!,BS$1,#REF!,$L197)</f>
        <v>#REF!</v>
      </c>
      <c r="BT197" s="334" t="e">
        <f t="shared" si="19"/>
        <v>#REF!</v>
      </c>
      <c r="BV197" s="331">
        <v>0</v>
      </c>
      <c r="BW197" s="331">
        <v>0</v>
      </c>
      <c r="BX197" s="331">
        <v>0</v>
      </c>
      <c r="BY197" s="331">
        <v>0</v>
      </c>
      <c r="BZ197" s="331">
        <v>0</v>
      </c>
      <c r="CA197" s="331">
        <v>0</v>
      </c>
      <c r="CB197" s="331">
        <v>0</v>
      </c>
      <c r="CC197" s="331">
        <v>0</v>
      </c>
      <c r="CD197" s="331">
        <v>0</v>
      </c>
      <c r="CE197" s="331">
        <v>0</v>
      </c>
      <c r="CF197" s="331">
        <v>0</v>
      </c>
      <c r="CG197" s="331">
        <v>0</v>
      </c>
      <c r="CH197" s="334">
        <f t="shared" si="20"/>
        <v>0</v>
      </c>
      <c r="CI197" s="377">
        <f t="shared" si="21"/>
        <v>0</v>
      </c>
      <c r="CJ197" s="331">
        <v>0</v>
      </c>
      <c r="CK197" s="331">
        <v>0</v>
      </c>
      <c r="CL197" s="331">
        <v>0</v>
      </c>
      <c r="CM197" s="331">
        <v>0</v>
      </c>
      <c r="CN197" s="331">
        <v>0</v>
      </c>
      <c r="CO197" s="333"/>
      <c r="CP197" s="333"/>
      <c r="CQ197" s="333"/>
      <c r="CR197" s="333"/>
      <c r="CS197" s="333"/>
      <c r="CT197" s="333"/>
      <c r="CU197" s="333"/>
      <c r="CV197" s="334">
        <f t="shared" si="22"/>
        <v>0</v>
      </c>
      <c r="CX197" s="1033"/>
    </row>
    <row r="198" spans="1:102" ht="82.8" x14ac:dyDescent="0.25">
      <c r="B198" s="172">
        <f>IF(C198=0,"",MAX($B$7:B197)+1)</f>
        <v>186</v>
      </c>
      <c r="C198" s="230" t="s">
        <v>949</v>
      </c>
      <c r="D198" s="231"/>
      <c r="E198" s="231" t="s">
        <v>371</v>
      </c>
      <c r="F198" s="230" t="s">
        <v>965</v>
      </c>
      <c r="G198" s="231" t="s">
        <v>805</v>
      </c>
      <c r="H198" s="179"/>
      <c r="I198" s="179">
        <v>95</v>
      </c>
      <c r="J198" s="198" t="s">
        <v>371</v>
      </c>
      <c r="K198" s="222" t="s">
        <v>226</v>
      </c>
      <c r="L198" s="1048" t="s">
        <v>503</v>
      </c>
      <c r="M198" s="1042" t="s">
        <v>2292</v>
      </c>
      <c r="N198" s="1039" t="s">
        <v>2285</v>
      </c>
      <c r="O198" s="1039" t="s">
        <v>949</v>
      </c>
      <c r="P198" s="1" t="b">
        <v>0</v>
      </c>
      <c r="R198" s="333" t="e">
        <f>SUMIFS(#REF!,#REF!,R$2,#REF!,R$3,#REF!,$L198,#REF!,R$1)
+SUMIFS(#REF!,#REF!,R$2,#REF!,R$3,#REF!,$L198,#REF!,R$1)
+SUMIFS(#REF!,#REF!,"Lấy",#REF!,R$2,#REF!,R$3,#REF!,R$1,#REF!,$L198)</f>
        <v>#REF!</v>
      </c>
      <c r="S198" s="333" t="e">
        <f>SUMIFS(#REF!,#REF!,S$2,#REF!,S$3,#REF!,$L198,#REF!,S$1)
+SUMIFS(#REF!,#REF!,S$2,#REF!,S$3,#REF!,$L198,#REF!,S$1)
+SUMIFS(#REF!,#REF!,"Lấy",#REF!,S$2,#REF!,S$3,#REF!,S$1,#REF!,$L198)</f>
        <v>#REF!</v>
      </c>
      <c r="T198" s="333" t="e">
        <f>SUMIFS(#REF!,#REF!,T$2,#REF!,T$3,#REF!,$L198,#REF!,T$1)
+SUMIFS(#REF!,#REF!,T$2,#REF!,T$3,#REF!,$L198,#REF!,T$1)
+SUMIFS(#REF!,#REF!,"Lấy",#REF!,T$2,#REF!,T$3,#REF!,T$1,#REF!,$L198)</f>
        <v>#REF!</v>
      </c>
      <c r="U198" s="333" t="e">
        <f>SUMIFS(#REF!,#REF!,U$2,#REF!,U$3,#REF!,$L198,#REF!,U$1)
+SUMIFS(#REF!,#REF!,U$2,#REF!,U$3,#REF!,$L198,#REF!,U$1)
+SUMIFS(#REF!,#REF!,"Lấy",#REF!,U$2,#REF!,U$3,#REF!,U$1,#REF!,$L198)</f>
        <v>#REF!</v>
      </c>
      <c r="V198" s="333" t="e">
        <f>SUMIFS(#REF!,#REF!,V$2,#REF!,V$3,#REF!,$L198,#REF!,V$1)
+SUMIFS(#REF!,#REF!,V$2,#REF!,V$3,#REF!,$L198,#REF!,V$1)
+SUMIFS(#REF!,#REF!,"Lấy",#REF!,V$2,#REF!,V$3,#REF!,V$1,#REF!,$L198)</f>
        <v>#REF!</v>
      </c>
      <c r="W198" s="333" t="e">
        <f>SUMIFS(#REF!,#REF!,W$2,#REF!,W$3,#REF!,$L198,#REF!,W$1)
+SUMIFS(#REF!,#REF!,W$2,#REF!,W$3,#REF!,$L198,#REF!,W$1)
+SUMIFS(#REF!,#REF!,"Lấy",#REF!,W$2,#REF!,W$3,#REF!,W$1,#REF!,$L198)</f>
        <v>#REF!</v>
      </c>
      <c r="X198" s="333" t="e">
        <f>SUMIFS(#REF!,#REF!,X$2,#REF!,X$3,#REF!,$L198,#REF!,X$1)
+SUMIFS(#REF!,#REF!,X$2,#REF!,X$3,#REF!,$L198,#REF!,X$1)
+SUMIFS(#REF!,#REF!,"Lấy",#REF!,X$2,#REF!,X$3,#REF!,X$1,#REF!,$L198)</f>
        <v>#REF!</v>
      </c>
      <c r="Y198" s="333" t="e">
        <f>SUMIFS(#REF!,#REF!,Y$2,#REF!,Y$3,#REF!,$L198,#REF!,Y$1)
+SUMIFS(#REF!,#REF!,Y$2,#REF!,Y$3,#REF!,$L198,#REF!,Y$1)
+SUMIFS(#REF!,#REF!,"Lấy",#REF!,Y$2,#REF!,Y$3,#REF!,Y$1,#REF!,$L198)</f>
        <v>#REF!</v>
      </c>
      <c r="Z198" s="333" t="e">
        <f>SUMIFS(#REF!,#REF!,Z$2,#REF!,Z$3,#REF!,$L198,#REF!,Z$1)
+SUMIFS(#REF!,#REF!,Z$2,#REF!,Z$3,#REF!,$L198,#REF!,Z$1)
+SUMIFS(#REF!,#REF!,"Lấy",#REF!,Z$2,#REF!,Z$3,#REF!,Z$1,#REF!,$L198)</f>
        <v>#REF!</v>
      </c>
      <c r="AA198" s="333" t="e">
        <f>SUMIFS(#REF!,#REF!,AA$2,#REF!,AA$3,#REF!,$L198,#REF!,AA$1)
+SUMIFS(#REF!,#REF!,AA$2,#REF!,AA$3,#REF!,$L198,#REF!,AA$1)
+SUMIFS(#REF!,#REF!,"Lấy",#REF!,AA$2,#REF!,AA$3,#REF!,AA$1,#REF!,$L198)</f>
        <v>#REF!</v>
      </c>
      <c r="AB198" s="333" t="e">
        <f>SUMIFS(#REF!,#REF!,AB$2,#REF!,AB$3,#REF!,$L198,#REF!,AB$1)
+SUMIFS(#REF!,#REF!,AB$2,#REF!,AB$3,#REF!,$L198,#REF!,AB$1)
+SUMIFS(#REF!,#REF!,"Lấy",#REF!,AB$2,#REF!,AB$3,#REF!,AB$1,#REF!,$L198)</f>
        <v>#REF!</v>
      </c>
      <c r="AC198" s="333" t="e">
        <f>SUMIFS(#REF!,#REF!,AC$2,#REF!,AC$3,#REF!,$L198,#REF!,AC$1)
+SUMIFS(#REF!,#REF!,AC$2,#REF!,AC$3,#REF!,$L198,#REF!,AC$1)
+SUMIFS(#REF!,#REF!,"Lấy",#REF!,AC$2,#REF!,AC$3,#REF!,AC$1,#REF!,$L198)</f>
        <v>#REF!</v>
      </c>
      <c r="AD198" s="334" t="e">
        <f t="shared" si="16"/>
        <v>#REF!</v>
      </c>
      <c r="AF198" s="333" t="e">
        <f>SUMIFS(#REF!,#REF!,AF$2,#REF!,AF$3,#REF!,$L198,#REF!,AF$1)
+SUMIFS(#REF!,#REF!,AF$2,#REF!,AF$3,#REF!,$L198,#REF!,AF$1)
+SUMIFS(#REF!,#REF!,"Lấy",#REF!,AF$2,#REF!,AF$3,#REF!,AF$1,#REF!,$L198)</f>
        <v>#REF!</v>
      </c>
      <c r="AG198" s="333" t="e">
        <f>SUMIFS(#REF!,#REF!,AG$2,#REF!,AG$3,#REF!,$L198,#REF!,AG$1)
+SUMIFS(#REF!,#REF!,AG$2,#REF!,AG$3,#REF!,$L198,#REF!,AG$1)
+SUMIFS(#REF!,#REF!,"Lấy",#REF!,AG$2,#REF!,AG$3,#REF!,AG$1,#REF!,$L198)</f>
        <v>#REF!</v>
      </c>
      <c r="AH198" s="333" t="e">
        <f>SUMIFS(#REF!,#REF!,AH$2,#REF!,AH$3,#REF!,$L198,#REF!,AH$1)
+SUMIFS(#REF!,#REF!,AH$2,#REF!,AH$3,#REF!,$L198,#REF!,AH$1)
+SUMIFS(#REF!,#REF!,"Lấy",#REF!,AH$2,#REF!,AH$3,#REF!,AH$1,#REF!,$L198)</f>
        <v>#REF!</v>
      </c>
      <c r="AI198" s="333" t="e">
        <f>SUMIFS(#REF!,#REF!,AI$2,#REF!,AI$3,#REF!,$L198,#REF!,AI$1)
+SUMIFS(#REF!,#REF!,AI$2,#REF!,AI$3,#REF!,$L198,#REF!,AI$1)
+SUMIFS(#REF!,#REF!,"Lấy",#REF!,AI$2,#REF!,AI$3,#REF!,AI$1,#REF!,$L198)</f>
        <v>#REF!</v>
      </c>
      <c r="AJ198" s="333" t="e">
        <f>SUMIFS(#REF!,#REF!,AJ$2,#REF!,AJ$3,#REF!,$L198,#REF!,AJ$1)
+SUMIFS(#REF!,#REF!,AJ$2,#REF!,AJ$3,#REF!,$L198,#REF!,AJ$1)
+SUMIFS(#REF!,#REF!,"Lấy",#REF!,AJ$2,#REF!,AJ$3,#REF!,AJ$1,#REF!,$L198)</f>
        <v>#REF!</v>
      </c>
      <c r="AK198" s="333" t="e">
        <f>SUMIFS(#REF!,#REF!,AK$2,#REF!,AK$3,#REF!,$L198,#REF!,AK$1)
+SUMIFS(#REF!,#REF!,AK$2,#REF!,AK$3,#REF!,$L198,#REF!,AK$1)
+SUMIFS(#REF!,#REF!,"Lấy",#REF!,AK$2,#REF!,AK$3,#REF!,AK$1,#REF!,$L198)</f>
        <v>#REF!</v>
      </c>
      <c r="AL198" s="333" t="e">
        <f>SUMIFS(#REF!,#REF!,AL$2,#REF!,AL$3,#REF!,$L198,#REF!,AL$1)
+SUMIFS(#REF!,#REF!,AL$2,#REF!,AL$3,#REF!,$L198,#REF!,AL$1)
+SUMIFS(#REF!,#REF!,"Lấy",#REF!,AL$2,#REF!,AL$3,#REF!,AL$1,#REF!,$L198)</f>
        <v>#REF!</v>
      </c>
      <c r="AM198" s="333" t="e">
        <f>SUMIFS(#REF!,#REF!,AM$2,#REF!,AM$3,#REF!,$L198,#REF!,AM$1)
+SUMIFS(#REF!,#REF!,AM$2,#REF!,AM$3,#REF!,$L198,#REF!,AM$1)
+SUMIFS(#REF!,#REF!,"Lấy",#REF!,AM$2,#REF!,AM$3,#REF!,AM$1,#REF!,$L198)</f>
        <v>#REF!</v>
      </c>
      <c r="AN198" s="333" t="e">
        <f>SUMIFS(#REF!,#REF!,AN$2,#REF!,AN$3,#REF!,$L198,#REF!,AN$1)
+SUMIFS(#REF!,#REF!,AN$2,#REF!,AN$3,#REF!,$L198,#REF!,AN$1)
+SUMIFS(#REF!,#REF!,"Lấy",#REF!,AN$2,#REF!,AN$3,#REF!,AN$1,#REF!,$L198)</f>
        <v>#REF!</v>
      </c>
      <c r="AO198" s="333" t="e">
        <f>SUMIFS(#REF!,#REF!,AO$2,#REF!,AO$3,#REF!,$L198,#REF!,AO$1)
+SUMIFS(#REF!,#REF!,AO$2,#REF!,AO$3,#REF!,$L198,#REF!,AO$1)
+SUMIFS(#REF!,#REF!,"Lấy",#REF!,AO$2,#REF!,AO$3,#REF!,AO$1,#REF!,$L198)</f>
        <v>#REF!</v>
      </c>
      <c r="AP198" s="333" t="e">
        <f>SUMIFS(#REF!,#REF!,AP$2,#REF!,AP$3,#REF!,$L198,#REF!,AP$1)
+SUMIFS(#REF!,#REF!,AP$2,#REF!,AP$3,#REF!,$L198,#REF!,AP$1)
+SUMIFS(#REF!,#REF!,"Lấy",#REF!,AP$2,#REF!,AP$3,#REF!,AP$1,#REF!,$L198)</f>
        <v>#REF!</v>
      </c>
      <c r="AQ198" s="333" t="e">
        <f>SUMIFS(#REF!,#REF!,AQ$2,#REF!,AQ$3,#REF!,$L198,#REF!,AQ$1)
+SUMIFS(#REF!,#REF!,AQ$2,#REF!,AQ$3,#REF!,$L198,#REF!,AQ$1)
+SUMIFS(#REF!,#REF!,"Lấy",#REF!,AQ$2,#REF!,AQ$3,#REF!,AQ$1,#REF!,$L198)</f>
        <v>#REF!</v>
      </c>
      <c r="AR198" s="334" t="e">
        <f t="shared" si="17"/>
        <v>#REF!</v>
      </c>
      <c r="AT198" s="333" t="e">
        <f>SUMIFS(#REF!,#REF!,AT$2,#REF!,AT$3,#REF!,$L198,#REF!,AT$1)
+SUMIFS(#REF!,#REF!,AT$2,#REF!,AT$3,#REF!,$L198,#REF!,AT$1)
+SUMIFS(#REF!,#REF!,"Lấy",#REF!,AT$2,#REF!,AT$3,#REF!,AT$1,#REF!,$L198)</f>
        <v>#REF!</v>
      </c>
      <c r="AU198" s="333" t="e">
        <f>SUMIFS(#REF!,#REF!,AU$2,#REF!,AU$3,#REF!,$L198,#REF!,AU$1)
+SUMIFS(#REF!,#REF!,AU$2,#REF!,AU$3,#REF!,$L198,#REF!,AU$1)
+SUMIFS(#REF!,#REF!,"Lấy",#REF!,AU$2,#REF!,AU$3,#REF!,AU$1,#REF!,$L198)</f>
        <v>#REF!</v>
      </c>
      <c r="AV198" s="333" t="e">
        <f>SUMIFS(#REF!,#REF!,AV$2,#REF!,AV$3,#REF!,$L198,#REF!,AV$1)
+SUMIFS(#REF!,#REF!,AV$2,#REF!,AV$3,#REF!,$L198,#REF!,AV$1)
+SUMIFS(#REF!,#REF!,"Lấy",#REF!,AV$2,#REF!,AV$3,#REF!,AV$1,#REF!,$L198)</f>
        <v>#REF!</v>
      </c>
      <c r="AW198" s="333" t="e">
        <f>SUMIFS(#REF!,#REF!,AW$2,#REF!,AW$3,#REF!,$L198,#REF!,AW$1)
+SUMIFS(#REF!,#REF!,AW$2,#REF!,AW$3,#REF!,$L198,#REF!,AW$1)
+SUMIFS(#REF!,#REF!,"Lấy",#REF!,AW$2,#REF!,AW$3,#REF!,AW$1,#REF!,$L198)</f>
        <v>#REF!</v>
      </c>
      <c r="AX198" s="333" t="e">
        <f>SUMIFS(#REF!,#REF!,AX$2,#REF!,AX$3,#REF!,$L198,#REF!,AX$1)
+SUMIFS(#REF!,#REF!,AX$2,#REF!,AX$3,#REF!,$L198,#REF!,AX$1)
+SUMIFS(#REF!,#REF!,"Lấy",#REF!,AX$2,#REF!,AX$3,#REF!,AX$1,#REF!,$L198)</f>
        <v>#REF!</v>
      </c>
      <c r="AY198" s="333" t="e">
        <f>SUMIFS(#REF!,#REF!,AY$2,#REF!,AY$3,#REF!,$L198,#REF!,AY$1)
+SUMIFS(#REF!,#REF!,AY$2,#REF!,AY$3,#REF!,$L198,#REF!,AY$1)
+SUMIFS(#REF!,#REF!,"Lấy",#REF!,AY$2,#REF!,AY$3,#REF!,AY$1,#REF!,$L198)</f>
        <v>#REF!</v>
      </c>
      <c r="AZ198" s="333" t="e">
        <f>SUMIFS(#REF!,#REF!,AZ$2,#REF!,AZ$3,#REF!,$L198,#REF!,AZ$1)
+SUMIFS(#REF!,#REF!,AZ$2,#REF!,AZ$3,#REF!,$L198,#REF!,AZ$1)
+SUMIFS(#REF!,#REF!,"Lấy",#REF!,AZ$2,#REF!,AZ$3,#REF!,AZ$1,#REF!,$L198)</f>
        <v>#REF!</v>
      </c>
      <c r="BA198" s="333" t="e">
        <f>SUMIFS(#REF!,#REF!,BA$2,#REF!,BA$3,#REF!,$L198,#REF!,BA$1)
+SUMIFS(#REF!,#REF!,BA$2,#REF!,BA$3,#REF!,$L198,#REF!,BA$1)
+SUMIFS(#REF!,#REF!,"Lấy",#REF!,BA$2,#REF!,BA$3,#REF!,BA$1,#REF!,$L198)</f>
        <v>#REF!</v>
      </c>
      <c r="BB198" s="333" t="e">
        <f>SUMIFS(#REF!,#REF!,BB$2,#REF!,BB$3,#REF!,$L198,#REF!,BB$1)
+SUMIFS(#REF!,#REF!,BB$2,#REF!,BB$3,#REF!,$L198,#REF!,BB$1)
+SUMIFS(#REF!,#REF!,"Lấy",#REF!,BB$2,#REF!,BB$3,#REF!,BB$1,#REF!,$L198)</f>
        <v>#REF!</v>
      </c>
      <c r="BC198" s="333" t="e">
        <f>SUMIFS(#REF!,#REF!,BC$2,#REF!,BC$3,#REF!,$L198,#REF!,BC$1)
+SUMIFS(#REF!,#REF!,BC$2,#REF!,BC$3,#REF!,$L198,#REF!,BC$1)
+SUMIFS(#REF!,#REF!,"Lấy",#REF!,BC$2,#REF!,BC$3,#REF!,BC$1,#REF!,$L198)</f>
        <v>#REF!</v>
      </c>
      <c r="BD198" s="333" t="e">
        <f>SUMIFS(#REF!,#REF!,BD$2,#REF!,BD$3,#REF!,$L198,#REF!,BD$1)
+SUMIFS(#REF!,#REF!,BD$2,#REF!,BD$3,#REF!,$L198,#REF!,BD$1)
+SUMIFS(#REF!,#REF!,"Lấy",#REF!,BD$2,#REF!,BD$3,#REF!,BD$1,#REF!,$L198)</f>
        <v>#REF!</v>
      </c>
      <c r="BE198" s="333" t="e">
        <f>SUMIFS(#REF!,#REF!,BE$2,#REF!,BE$3,#REF!,$L198,#REF!,BE$1)
+SUMIFS(#REF!,#REF!,BE$2,#REF!,BE$3,#REF!,$L198,#REF!,BE$1)
+SUMIFS(#REF!,#REF!,"Lấy",#REF!,BE$2,#REF!,BE$3,#REF!,BE$1,#REF!,$L198)</f>
        <v>#REF!</v>
      </c>
      <c r="BF198" s="334" t="e">
        <f t="shared" si="18"/>
        <v>#REF!</v>
      </c>
      <c r="BH198" s="333" t="e">
        <f>SUMIFS(#REF!,#REF!,BH$2,#REF!,BH$3,#REF!,$L198,#REF!,BH$1)
+SUMIFS(#REF!,#REF!,BH$2,#REF!,BH$3,#REF!,$L198,#REF!,BH$1)
+SUMIFS(#REF!,#REF!,"Lấy",#REF!,BH$2,#REF!,BH$3,#REF!,BH$1,#REF!,$L198)</f>
        <v>#REF!</v>
      </c>
      <c r="BI198" s="333" t="e">
        <f>SUMIFS(#REF!,#REF!,BI$2,#REF!,BI$3,#REF!,$L198,#REF!,BI$1)
+SUMIFS(#REF!,#REF!,BI$2,#REF!,BI$3,#REF!,$L198,#REF!,BI$1)
+SUMIFS(#REF!,#REF!,"Lấy",#REF!,BI$2,#REF!,BI$3,#REF!,BI$1,#REF!,$L198)</f>
        <v>#REF!</v>
      </c>
      <c r="BJ198" s="333" t="e">
        <f>SUMIFS(#REF!,#REF!,BJ$2,#REF!,BJ$3,#REF!,$L198,#REF!,BJ$1)
+SUMIFS(#REF!,#REF!,BJ$2,#REF!,BJ$3,#REF!,$L198,#REF!,BJ$1)
+SUMIFS(#REF!,#REF!,"Lấy",#REF!,BJ$2,#REF!,BJ$3,#REF!,BJ$1,#REF!,$L198)</f>
        <v>#REF!</v>
      </c>
      <c r="BK198" s="333" t="e">
        <f>SUMIFS(#REF!,#REF!,BK$2,#REF!,BK$3,#REF!,$L198,#REF!,BK$1)
+SUMIFS(#REF!,#REF!,BK$2,#REF!,BK$3,#REF!,$L198,#REF!,BK$1)
+SUMIFS(#REF!,#REF!,"Lấy",#REF!,BK$2,#REF!,BK$3,#REF!,BK$1,#REF!,$L198)</f>
        <v>#REF!</v>
      </c>
      <c r="BL198" s="333" t="e">
        <f>SUMIFS(#REF!,#REF!,BL$2,#REF!,BL$3,#REF!,$L198,#REF!,BL$1)
+SUMIFS(#REF!,#REF!,BL$2,#REF!,BL$3,#REF!,$L198,#REF!,BL$1)
+SUMIFS(#REF!,#REF!,"Lấy",#REF!,BL$2,#REF!,BL$3,#REF!,BL$1,#REF!,$L198)</f>
        <v>#REF!</v>
      </c>
      <c r="BM198" s="333" t="e">
        <f>SUMIFS(#REF!,#REF!,BM$2,#REF!,BM$3,#REF!,$L198,#REF!,BM$1)
+SUMIFS(#REF!,#REF!,BM$2,#REF!,BM$3,#REF!,$L198,#REF!,BM$1)
+SUMIFS(#REF!,#REF!,"Lấy",#REF!,BM$2,#REF!,BM$3,#REF!,BM$1,#REF!,$L198)</f>
        <v>#REF!</v>
      </c>
      <c r="BN198" s="333" t="e">
        <f>SUMIFS(#REF!,#REF!,BN$2,#REF!,BN$3,#REF!,$L198,#REF!,BN$1)
+SUMIFS(#REF!,#REF!,BN$2,#REF!,BN$3,#REF!,$L198,#REF!,BN$1)
+SUMIFS(#REF!,#REF!,"Lấy",#REF!,BN$2,#REF!,BN$3,#REF!,BN$1,#REF!,$L198)</f>
        <v>#REF!</v>
      </c>
      <c r="BO198" s="333" t="e">
        <f>SUMIFS(#REF!,#REF!,BO$2,#REF!,BO$3,#REF!,$L198,#REF!,BO$1)
+SUMIFS(#REF!,#REF!,BO$2,#REF!,BO$3,#REF!,$L198,#REF!,BO$1)
+SUMIFS(#REF!,#REF!,"Lấy",#REF!,BO$2,#REF!,BO$3,#REF!,BO$1,#REF!,$L198)</f>
        <v>#REF!</v>
      </c>
      <c r="BP198" s="333" t="e">
        <f>SUMIFS(#REF!,#REF!,BP$2,#REF!,BP$3,#REF!,$L198,#REF!,BP$1)
+SUMIFS(#REF!,#REF!,BP$2,#REF!,BP$3,#REF!,$L198,#REF!,BP$1)
+SUMIFS(#REF!,#REF!,"Lấy",#REF!,BP$2,#REF!,BP$3,#REF!,BP$1,#REF!,$L198)</f>
        <v>#REF!</v>
      </c>
      <c r="BQ198" s="333" t="e">
        <f>SUMIFS(#REF!,#REF!,BQ$2,#REF!,BQ$3,#REF!,$L198,#REF!,BQ$1)
+SUMIFS(#REF!,#REF!,BQ$2,#REF!,BQ$3,#REF!,$L198,#REF!,BQ$1)
+SUMIFS(#REF!,#REF!,"Lấy",#REF!,BQ$2,#REF!,BQ$3,#REF!,BQ$1,#REF!,$L198)</f>
        <v>#REF!</v>
      </c>
      <c r="BR198" s="333" t="e">
        <f>SUMIFS(#REF!,#REF!,BR$2,#REF!,BR$3,#REF!,$L198,#REF!,BR$1)
+SUMIFS(#REF!,#REF!,BR$2,#REF!,BR$3,#REF!,$L198,#REF!,BR$1)
+SUMIFS(#REF!,#REF!,"Lấy",#REF!,BR$2,#REF!,BR$3,#REF!,BR$1,#REF!,$L198)</f>
        <v>#REF!</v>
      </c>
      <c r="BS198" s="333" t="e">
        <f>SUMIFS(#REF!,#REF!,BS$2,#REF!,BS$3,#REF!,$L198,#REF!,BS$1)
+SUMIFS(#REF!,#REF!,BS$2,#REF!,BS$3,#REF!,$L198,#REF!,BS$1)
+SUMIFS(#REF!,#REF!,"Lấy",#REF!,BS$2,#REF!,BS$3,#REF!,BS$1,#REF!,$L198)</f>
        <v>#REF!</v>
      </c>
      <c r="BT198" s="334" t="e">
        <f t="shared" si="19"/>
        <v>#REF!</v>
      </c>
      <c r="BV198" s="331">
        <v>0</v>
      </c>
      <c r="BW198" s="331">
        <v>0</v>
      </c>
      <c r="BX198" s="331">
        <v>0</v>
      </c>
      <c r="BY198" s="331">
        <v>0</v>
      </c>
      <c r="BZ198" s="331">
        <v>0</v>
      </c>
      <c r="CA198" s="331">
        <v>0</v>
      </c>
      <c r="CB198" s="331">
        <v>0</v>
      </c>
      <c r="CC198" s="331">
        <v>0</v>
      </c>
      <c r="CD198" s="331">
        <v>0</v>
      </c>
      <c r="CE198" s="331">
        <v>0</v>
      </c>
      <c r="CF198" s="331">
        <v>0</v>
      </c>
      <c r="CG198" s="331">
        <v>0</v>
      </c>
      <c r="CH198" s="334">
        <f t="shared" si="20"/>
        <v>0</v>
      </c>
      <c r="CI198" s="377">
        <f t="shared" si="21"/>
        <v>0</v>
      </c>
      <c r="CJ198" s="331">
        <v>0</v>
      </c>
      <c r="CK198" s="331">
        <v>0</v>
      </c>
      <c r="CL198" s="331">
        <v>0</v>
      </c>
      <c r="CM198" s="331">
        <v>0</v>
      </c>
      <c r="CN198" s="331">
        <v>0</v>
      </c>
      <c r="CO198" s="333"/>
      <c r="CP198" s="333"/>
      <c r="CQ198" s="333"/>
      <c r="CR198" s="333"/>
      <c r="CS198" s="333"/>
      <c r="CT198" s="333"/>
      <c r="CU198" s="333"/>
      <c r="CV198" s="334">
        <f t="shared" si="22"/>
        <v>0</v>
      </c>
      <c r="CX198" s="1033"/>
    </row>
    <row r="199" spans="1:102" x14ac:dyDescent="0.25">
      <c r="B199" s="172">
        <f>IF(C199=0,"",MAX($B$7:B198)+1)</f>
        <v>187</v>
      </c>
      <c r="C199" s="21">
        <v>6273005101</v>
      </c>
      <c r="D199" s="9" t="str">
        <f>_xlfn.XLOOKUP(C199,'COA_DTGroup_Update 20260428'!$C$410:$C$854,'COA_DTGroup_Update 20260428'!$A$410:$A$854,"")</f>
        <v>Chi phí in ấn, VPP</v>
      </c>
      <c r="E199" s="9" t="s">
        <v>372</v>
      </c>
      <c r="F199" s="21" t="s">
        <v>966</v>
      </c>
      <c r="G199" s="171"/>
      <c r="H199" s="179">
        <f>VLOOKUP(C199,'COA_DTGroup_Update 20260428'!C:D,2,0)</f>
        <v>627</v>
      </c>
      <c r="I199" s="179">
        <v>96</v>
      </c>
      <c r="J199" s="198" t="s">
        <v>372</v>
      </c>
      <c r="K199" s="222" t="s">
        <v>226</v>
      </c>
      <c r="L199" s="1041" t="s">
        <v>572</v>
      </c>
      <c r="M199" s="1042" t="s">
        <v>2258</v>
      </c>
      <c r="N199" s="1039"/>
      <c r="O199" s="1039" t="s">
        <v>572</v>
      </c>
      <c r="P199" s="1" t="b">
        <v>1</v>
      </c>
      <c r="R199" s="333" t="e">
        <f>SUMIFS(#REF!,#REF!,R$2,#REF!,R$3,#REF!,$L199,#REF!,R$1)
+SUMIFS(#REF!,#REF!,R$2,#REF!,R$3,#REF!,$L199,#REF!,R$1)
+SUMIFS(#REF!,#REF!,"Lấy",#REF!,R$2,#REF!,R$3,#REF!,R$1,#REF!,$L199)</f>
        <v>#REF!</v>
      </c>
      <c r="S199" s="333" t="e">
        <f>SUMIFS(#REF!,#REF!,S$2,#REF!,S$3,#REF!,$L199,#REF!,S$1)
+SUMIFS(#REF!,#REF!,S$2,#REF!,S$3,#REF!,$L199,#REF!,S$1)
+SUMIFS(#REF!,#REF!,"Lấy",#REF!,S$2,#REF!,S$3,#REF!,S$1,#REF!,$L199)</f>
        <v>#REF!</v>
      </c>
      <c r="T199" s="333" t="e">
        <f>SUMIFS(#REF!,#REF!,T$2,#REF!,T$3,#REF!,$L199,#REF!,T$1)
+SUMIFS(#REF!,#REF!,T$2,#REF!,T$3,#REF!,$L199,#REF!,T$1)
+SUMIFS(#REF!,#REF!,"Lấy",#REF!,T$2,#REF!,T$3,#REF!,T$1,#REF!,$L199)</f>
        <v>#REF!</v>
      </c>
      <c r="U199" s="333" t="e">
        <f>SUMIFS(#REF!,#REF!,U$2,#REF!,U$3,#REF!,$L199,#REF!,U$1)
+SUMIFS(#REF!,#REF!,U$2,#REF!,U$3,#REF!,$L199,#REF!,U$1)
+SUMIFS(#REF!,#REF!,"Lấy",#REF!,U$2,#REF!,U$3,#REF!,U$1,#REF!,$L199)</f>
        <v>#REF!</v>
      </c>
      <c r="V199" s="333" t="e">
        <f>SUMIFS(#REF!,#REF!,V$2,#REF!,V$3,#REF!,$L199,#REF!,V$1)
+SUMIFS(#REF!,#REF!,V$2,#REF!,V$3,#REF!,$L199,#REF!,V$1)
+SUMIFS(#REF!,#REF!,"Lấy",#REF!,V$2,#REF!,V$3,#REF!,V$1,#REF!,$L199)</f>
        <v>#REF!</v>
      </c>
      <c r="W199" s="333" t="e">
        <f>SUMIFS(#REF!,#REF!,W$2,#REF!,W$3,#REF!,$L199,#REF!,W$1)
+SUMIFS(#REF!,#REF!,W$2,#REF!,W$3,#REF!,$L199,#REF!,W$1)
+SUMIFS(#REF!,#REF!,"Lấy",#REF!,W$2,#REF!,W$3,#REF!,W$1,#REF!,$L199)</f>
        <v>#REF!</v>
      </c>
      <c r="X199" s="333" t="e">
        <f>SUMIFS(#REF!,#REF!,X$2,#REF!,X$3,#REF!,$L199,#REF!,X$1)
+SUMIFS(#REF!,#REF!,X$2,#REF!,X$3,#REF!,$L199,#REF!,X$1)
+SUMIFS(#REF!,#REF!,"Lấy",#REF!,X$2,#REF!,X$3,#REF!,X$1,#REF!,$L199)</f>
        <v>#REF!</v>
      </c>
      <c r="Y199" s="333" t="e">
        <f>SUMIFS(#REF!,#REF!,Y$2,#REF!,Y$3,#REF!,$L199,#REF!,Y$1)
+SUMIFS(#REF!,#REF!,Y$2,#REF!,Y$3,#REF!,$L199,#REF!,Y$1)
+SUMIFS(#REF!,#REF!,"Lấy",#REF!,Y$2,#REF!,Y$3,#REF!,Y$1,#REF!,$L199)</f>
        <v>#REF!</v>
      </c>
      <c r="Z199" s="333" t="e">
        <f>SUMIFS(#REF!,#REF!,Z$2,#REF!,Z$3,#REF!,$L199,#REF!,Z$1)
+SUMIFS(#REF!,#REF!,Z$2,#REF!,Z$3,#REF!,$L199,#REF!,Z$1)
+SUMIFS(#REF!,#REF!,"Lấy",#REF!,Z$2,#REF!,Z$3,#REF!,Z$1,#REF!,$L199)</f>
        <v>#REF!</v>
      </c>
      <c r="AA199" s="333" t="e">
        <f>SUMIFS(#REF!,#REF!,AA$2,#REF!,AA$3,#REF!,$L199,#REF!,AA$1)
+SUMIFS(#REF!,#REF!,AA$2,#REF!,AA$3,#REF!,$L199,#REF!,AA$1)
+SUMIFS(#REF!,#REF!,"Lấy",#REF!,AA$2,#REF!,AA$3,#REF!,AA$1,#REF!,$L199)</f>
        <v>#REF!</v>
      </c>
      <c r="AB199" s="333" t="e">
        <f>SUMIFS(#REF!,#REF!,AB$2,#REF!,AB$3,#REF!,$L199,#REF!,AB$1)
+SUMIFS(#REF!,#REF!,AB$2,#REF!,AB$3,#REF!,$L199,#REF!,AB$1)
+SUMIFS(#REF!,#REF!,"Lấy",#REF!,AB$2,#REF!,AB$3,#REF!,AB$1,#REF!,$L199)</f>
        <v>#REF!</v>
      </c>
      <c r="AC199" s="333" t="e">
        <f>SUMIFS(#REF!,#REF!,AC$2,#REF!,AC$3,#REF!,$L199,#REF!,AC$1)
+SUMIFS(#REF!,#REF!,AC$2,#REF!,AC$3,#REF!,$L199,#REF!,AC$1)
+SUMIFS(#REF!,#REF!,"Lấy",#REF!,AC$2,#REF!,AC$3,#REF!,AC$1,#REF!,$L199)</f>
        <v>#REF!</v>
      </c>
      <c r="AD199" s="334" t="e">
        <f t="shared" si="16"/>
        <v>#REF!</v>
      </c>
      <c r="AF199" s="333" t="e">
        <f>SUMIFS(#REF!,#REF!,AF$2,#REF!,AF$3,#REF!,$L199,#REF!,AF$1)
+SUMIFS(#REF!,#REF!,AF$2,#REF!,AF$3,#REF!,$L199,#REF!,AF$1)
+SUMIFS(#REF!,#REF!,"Lấy",#REF!,AF$2,#REF!,AF$3,#REF!,AF$1,#REF!,$L199)</f>
        <v>#REF!</v>
      </c>
      <c r="AG199" s="333" t="e">
        <f>SUMIFS(#REF!,#REF!,AG$2,#REF!,AG$3,#REF!,$L199,#REF!,AG$1)
+SUMIFS(#REF!,#REF!,AG$2,#REF!,AG$3,#REF!,$L199,#REF!,AG$1)
+SUMIFS(#REF!,#REF!,"Lấy",#REF!,AG$2,#REF!,AG$3,#REF!,AG$1,#REF!,$L199)</f>
        <v>#REF!</v>
      </c>
      <c r="AH199" s="333" t="e">
        <f>SUMIFS(#REF!,#REF!,AH$2,#REF!,AH$3,#REF!,$L199,#REF!,AH$1)
+SUMIFS(#REF!,#REF!,AH$2,#REF!,AH$3,#REF!,$L199,#REF!,AH$1)
+SUMIFS(#REF!,#REF!,"Lấy",#REF!,AH$2,#REF!,AH$3,#REF!,AH$1,#REF!,$L199)</f>
        <v>#REF!</v>
      </c>
      <c r="AI199" s="333" t="e">
        <f>SUMIFS(#REF!,#REF!,AI$2,#REF!,AI$3,#REF!,$L199,#REF!,AI$1)
+SUMIFS(#REF!,#REF!,AI$2,#REF!,AI$3,#REF!,$L199,#REF!,AI$1)
+SUMIFS(#REF!,#REF!,"Lấy",#REF!,AI$2,#REF!,AI$3,#REF!,AI$1,#REF!,$L199)</f>
        <v>#REF!</v>
      </c>
      <c r="AJ199" s="333" t="e">
        <f>SUMIFS(#REF!,#REF!,AJ$2,#REF!,AJ$3,#REF!,$L199,#REF!,AJ$1)
+SUMIFS(#REF!,#REF!,AJ$2,#REF!,AJ$3,#REF!,$L199,#REF!,AJ$1)
+SUMIFS(#REF!,#REF!,"Lấy",#REF!,AJ$2,#REF!,AJ$3,#REF!,AJ$1,#REF!,$L199)</f>
        <v>#REF!</v>
      </c>
      <c r="AK199" s="333" t="e">
        <f>SUMIFS(#REF!,#REF!,AK$2,#REF!,AK$3,#REF!,$L199,#REF!,AK$1)
+SUMIFS(#REF!,#REF!,AK$2,#REF!,AK$3,#REF!,$L199,#REF!,AK$1)
+SUMIFS(#REF!,#REF!,"Lấy",#REF!,AK$2,#REF!,AK$3,#REF!,AK$1,#REF!,$L199)</f>
        <v>#REF!</v>
      </c>
      <c r="AL199" s="333" t="e">
        <f>SUMIFS(#REF!,#REF!,AL$2,#REF!,AL$3,#REF!,$L199,#REF!,AL$1)
+SUMIFS(#REF!,#REF!,AL$2,#REF!,AL$3,#REF!,$L199,#REF!,AL$1)
+SUMIFS(#REF!,#REF!,"Lấy",#REF!,AL$2,#REF!,AL$3,#REF!,AL$1,#REF!,$L199)</f>
        <v>#REF!</v>
      </c>
      <c r="AM199" s="333" t="e">
        <f>SUMIFS(#REF!,#REF!,AM$2,#REF!,AM$3,#REF!,$L199,#REF!,AM$1)
+SUMIFS(#REF!,#REF!,AM$2,#REF!,AM$3,#REF!,$L199,#REF!,AM$1)
+SUMIFS(#REF!,#REF!,"Lấy",#REF!,AM$2,#REF!,AM$3,#REF!,AM$1,#REF!,$L199)</f>
        <v>#REF!</v>
      </c>
      <c r="AN199" s="333" t="e">
        <f>SUMIFS(#REF!,#REF!,AN$2,#REF!,AN$3,#REF!,$L199,#REF!,AN$1)
+SUMIFS(#REF!,#REF!,AN$2,#REF!,AN$3,#REF!,$L199,#REF!,AN$1)
+SUMIFS(#REF!,#REF!,"Lấy",#REF!,AN$2,#REF!,AN$3,#REF!,AN$1,#REF!,$L199)</f>
        <v>#REF!</v>
      </c>
      <c r="AO199" s="333" t="e">
        <f>SUMIFS(#REF!,#REF!,AO$2,#REF!,AO$3,#REF!,$L199,#REF!,AO$1)
+SUMIFS(#REF!,#REF!,AO$2,#REF!,AO$3,#REF!,$L199,#REF!,AO$1)
+SUMIFS(#REF!,#REF!,"Lấy",#REF!,AO$2,#REF!,AO$3,#REF!,AO$1,#REF!,$L199)</f>
        <v>#REF!</v>
      </c>
      <c r="AP199" s="333" t="e">
        <f>SUMIFS(#REF!,#REF!,AP$2,#REF!,AP$3,#REF!,$L199,#REF!,AP$1)
+SUMIFS(#REF!,#REF!,AP$2,#REF!,AP$3,#REF!,$L199,#REF!,AP$1)
+SUMIFS(#REF!,#REF!,"Lấy",#REF!,AP$2,#REF!,AP$3,#REF!,AP$1,#REF!,$L199)</f>
        <v>#REF!</v>
      </c>
      <c r="AQ199" s="333" t="e">
        <f>SUMIFS(#REF!,#REF!,AQ$2,#REF!,AQ$3,#REF!,$L199,#REF!,AQ$1)
+SUMIFS(#REF!,#REF!,AQ$2,#REF!,AQ$3,#REF!,$L199,#REF!,AQ$1)
+SUMIFS(#REF!,#REF!,"Lấy",#REF!,AQ$2,#REF!,AQ$3,#REF!,AQ$1,#REF!,$L199)</f>
        <v>#REF!</v>
      </c>
      <c r="AR199" s="334" t="e">
        <f t="shared" si="17"/>
        <v>#REF!</v>
      </c>
      <c r="AT199" s="333" t="e">
        <f>SUMIFS(#REF!,#REF!,AT$2,#REF!,AT$3,#REF!,$L199,#REF!,AT$1)
+SUMIFS(#REF!,#REF!,AT$2,#REF!,AT$3,#REF!,$L199,#REF!,AT$1)
+SUMIFS(#REF!,#REF!,"Lấy",#REF!,AT$2,#REF!,AT$3,#REF!,AT$1,#REF!,$L199)</f>
        <v>#REF!</v>
      </c>
      <c r="AU199" s="333" t="e">
        <f>SUMIFS(#REF!,#REF!,AU$2,#REF!,AU$3,#REF!,$L199,#REF!,AU$1)
+SUMIFS(#REF!,#REF!,AU$2,#REF!,AU$3,#REF!,$L199,#REF!,AU$1)
+SUMIFS(#REF!,#REF!,"Lấy",#REF!,AU$2,#REF!,AU$3,#REF!,AU$1,#REF!,$L199)</f>
        <v>#REF!</v>
      </c>
      <c r="AV199" s="333" t="e">
        <f>SUMIFS(#REF!,#REF!,AV$2,#REF!,AV$3,#REF!,$L199,#REF!,AV$1)
+SUMIFS(#REF!,#REF!,AV$2,#REF!,AV$3,#REF!,$L199,#REF!,AV$1)
+SUMIFS(#REF!,#REF!,"Lấy",#REF!,AV$2,#REF!,AV$3,#REF!,AV$1,#REF!,$L199)</f>
        <v>#REF!</v>
      </c>
      <c r="AW199" s="333" t="e">
        <f>SUMIFS(#REF!,#REF!,AW$2,#REF!,AW$3,#REF!,$L199,#REF!,AW$1)
+SUMIFS(#REF!,#REF!,AW$2,#REF!,AW$3,#REF!,$L199,#REF!,AW$1)
+SUMIFS(#REF!,#REF!,"Lấy",#REF!,AW$2,#REF!,AW$3,#REF!,AW$1,#REF!,$L199)</f>
        <v>#REF!</v>
      </c>
      <c r="AX199" s="333" t="e">
        <f>SUMIFS(#REF!,#REF!,AX$2,#REF!,AX$3,#REF!,$L199,#REF!,AX$1)
+SUMIFS(#REF!,#REF!,AX$2,#REF!,AX$3,#REF!,$L199,#REF!,AX$1)
+SUMIFS(#REF!,#REF!,"Lấy",#REF!,AX$2,#REF!,AX$3,#REF!,AX$1,#REF!,$L199)</f>
        <v>#REF!</v>
      </c>
      <c r="AY199" s="333" t="e">
        <f>SUMIFS(#REF!,#REF!,AY$2,#REF!,AY$3,#REF!,$L199,#REF!,AY$1)
+SUMIFS(#REF!,#REF!,AY$2,#REF!,AY$3,#REF!,$L199,#REF!,AY$1)
+SUMIFS(#REF!,#REF!,"Lấy",#REF!,AY$2,#REF!,AY$3,#REF!,AY$1,#REF!,$L199)</f>
        <v>#REF!</v>
      </c>
      <c r="AZ199" s="333" t="e">
        <f>SUMIFS(#REF!,#REF!,AZ$2,#REF!,AZ$3,#REF!,$L199,#REF!,AZ$1)
+SUMIFS(#REF!,#REF!,AZ$2,#REF!,AZ$3,#REF!,$L199,#REF!,AZ$1)
+SUMIFS(#REF!,#REF!,"Lấy",#REF!,AZ$2,#REF!,AZ$3,#REF!,AZ$1,#REF!,$L199)</f>
        <v>#REF!</v>
      </c>
      <c r="BA199" s="333" t="e">
        <f>SUMIFS(#REF!,#REF!,BA$2,#REF!,BA$3,#REF!,$L199,#REF!,BA$1)
+SUMIFS(#REF!,#REF!,BA$2,#REF!,BA$3,#REF!,$L199,#REF!,BA$1)
+SUMIFS(#REF!,#REF!,"Lấy",#REF!,BA$2,#REF!,BA$3,#REF!,BA$1,#REF!,$L199)</f>
        <v>#REF!</v>
      </c>
      <c r="BB199" s="333" t="e">
        <f>SUMIFS(#REF!,#REF!,BB$2,#REF!,BB$3,#REF!,$L199,#REF!,BB$1)
+SUMIFS(#REF!,#REF!,BB$2,#REF!,BB$3,#REF!,$L199,#REF!,BB$1)
+SUMIFS(#REF!,#REF!,"Lấy",#REF!,BB$2,#REF!,BB$3,#REF!,BB$1,#REF!,$L199)</f>
        <v>#REF!</v>
      </c>
      <c r="BC199" s="333" t="e">
        <f>SUMIFS(#REF!,#REF!,BC$2,#REF!,BC$3,#REF!,$L199,#REF!,BC$1)
+SUMIFS(#REF!,#REF!,BC$2,#REF!,BC$3,#REF!,$L199,#REF!,BC$1)
+SUMIFS(#REF!,#REF!,"Lấy",#REF!,BC$2,#REF!,BC$3,#REF!,BC$1,#REF!,$L199)</f>
        <v>#REF!</v>
      </c>
      <c r="BD199" s="333" t="e">
        <f>SUMIFS(#REF!,#REF!,BD$2,#REF!,BD$3,#REF!,$L199,#REF!,BD$1)
+SUMIFS(#REF!,#REF!,BD$2,#REF!,BD$3,#REF!,$L199,#REF!,BD$1)
+SUMIFS(#REF!,#REF!,"Lấy",#REF!,BD$2,#REF!,BD$3,#REF!,BD$1,#REF!,$L199)</f>
        <v>#REF!</v>
      </c>
      <c r="BE199" s="333" t="e">
        <f>SUMIFS(#REF!,#REF!,BE$2,#REF!,BE$3,#REF!,$L199,#REF!,BE$1)
+SUMIFS(#REF!,#REF!,BE$2,#REF!,BE$3,#REF!,$L199,#REF!,BE$1)
+SUMIFS(#REF!,#REF!,"Lấy",#REF!,BE$2,#REF!,BE$3,#REF!,BE$1,#REF!,$L199)</f>
        <v>#REF!</v>
      </c>
      <c r="BF199" s="334" t="e">
        <f t="shared" si="18"/>
        <v>#REF!</v>
      </c>
      <c r="BH199" s="333" t="e">
        <f>SUMIFS(#REF!,#REF!,BH$2,#REF!,BH$3,#REF!,$L199,#REF!,BH$1)
+SUMIFS(#REF!,#REF!,BH$2,#REF!,BH$3,#REF!,$L199,#REF!,BH$1)
+SUMIFS(#REF!,#REF!,"Lấy",#REF!,BH$2,#REF!,BH$3,#REF!,BH$1,#REF!,$L199)</f>
        <v>#REF!</v>
      </c>
      <c r="BI199" s="333" t="e">
        <f>SUMIFS(#REF!,#REF!,BI$2,#REF!,BI$3,#REF!,$L199,#REF!,BI$1)
+SUMIFS(#REF!,#REF!,BI$2,#REF!,BI$3,#REF!,$L199,#REF!,BI$1)
+SUMIFS(#REF!,#REF!,"Lấy",#REF!,BI$2,#REF!,BI$3,#REF!,BI$1,#REF!,$L199)</f>
        <v>#REF!</v>
      </c>
      <c r="BJ199" s="333" t="e">
        <f>SUMIFS(#REF!,#REF!,BJ$2,#REF!,BJ$3,#REF!,$L199,#REF!,BJ$1)
+SUMIFS(#REF!,#REF!,BJ$2,#REF!,BJ$3,#REF!,$L199,#REF!,BJ$1)
+SUMIFS(#REF!,#REF!,"Lấy",#REF!,BJ$2,#REF!,BJ$3,#REF!,BJ$1,#REF!,$L199)</f>
        <v>#REF!</v>
      </c>
      <c r="BK199" s="333" t="e">
        <f>SUMIFS(#REF!,#REF!,BK$2,#REF!,BK$3,#REF!,$L199,#REF!,BK$1)
+SUMIFS(#REF!,#REF!,BK$2,#REF!,BK$3,#REF!,$L199,#REF!,BK$1)
+SUMIFS(#REF!,#REF!,"Lấy",#REF!,BK$2,#REF!,BK$3,#REF!,BK$1,#REF!,$L199)</f>
        <v>#REF!</v>
      </c>
      <c r="BL199" s="333" t="e">
        <f>SUMIFS(#REF!,#REF!,BL$2,#REF!,BL$3,#REF!,$L199,#REF!,BL$1)
+SUMIFS(#REF!,#REF!,BL$2,#REF!,BL$3,#REF!,$L199,#REF!,BL$1)
+SUMIFS(#REF!,#REF!,"Lấy",#REF!,BL$2,#REF!,BL$3,#REF!,BL$1,#REF!,$L199)</f>
        <v>#REF!</v>
      </c>
      <c r="BM199" s="333" t="e">
        <f>SUMIFS(#REF!,#REF!,BM$2,#REF!,BM$3,#REF!,$L199,#REF!,BM$1)
+SUMIFS(#REF!,#REF!,BM$2,#REF!,BM$3,#REF!,$L199,#REF!,BM$1)
+SUMIFS(#REF!,#REF!,"Lấy",#REF!,BM$2,#REF!,BM$3,#REF!,BM$1,#REF!,$L199)</f>
        <v>#REF!</v>
      </c>
      <c r="BN199" s="333" t="e">
        <f>SUMIFS(#REF!,#REF!,BN$2,#REF!,BN$3,#REF!,$L199,#REF!,BN$1)
+SUMIFS(#REF!,#REF!,BN$2,#REF!,BN$3,#REF!,$L199,#REF!,BN$1)
+SUMIFS(#REF!,#REF!,"Lấy",#REF!,BN$2,#REF!,BN$3,#REF!,BN$1,#REF!,$L199)</f>
        <v>#REF!</v>
      </c>
      <c r="BO199" s="333" t="e">
        <f>SUMIFS(#REF!,#REF!,BO$2,#REF!,BO$3,#REF!,$L199,#REF!,BO$1)
+SUMIFS(#REF!,#REF!,BO$2,#REF!,BO$3,#REF!,$L199,#REF!,BO$1)
+SUMIFS(#REF!,#REF!,"Lấy",#REF!,BO$2,#REF!,BO$3,#REF!,BO$1,#REF!,$L199)</f>
        <v>#REF!</v>
      </c>
      <c r="BP199" s="333" t="e">
        <f>SUMIFS(#REF!,#REF!,BP$2,#REF!,BP$3,#REF!,$L199,#REF!,BP$1)
+SUMIFS(#REF!,#REF!,BP$2,#REF!,BP$3,#REF!,$L199,#REF!,BP$1)
+SUMIFS(#REF!,#REF!,"Lấy",#REF!,BP$2,#REF!,BP$3,#REF!,BP$1,#REF!,$L199)</f>
        <v>#REF!</v>
      </c>
      <c r="BQ199" s="333" t="e">
        <f>SUMIFS(#REF!,#REF!,BQ$2,#REF!,BQ$3,#REF!,$L199,#REF!,BQ$1)
+SUMIFS(#REF!,#REF!,BQ$2,#REF!,BQ$3,#REF!,$L199,#REF!,BQ$1)
+SUMIFS(#REF!,#REF!,"Lấy",#REF!,BQ$2,#REF!,BQ$3,#REF!,BQ$1,#REF!,$L199)</f>
        <v>#REF!</v>
      </c>
      <c r="BR199" s="333" t="e">
        <f>SUMIFS(#REF!,#REF!,BR$2,#REF!,BR$3,#REF!,$L199,#REF!,BR$1)
+SUMIFS(#REF!,#REF!,BR$2,#REF!,BR$3,#REF!,$L199,#REF!,BR$1)
+SUMIFS(#REF!,#REF!,"Lấy",#REF!,BR$2,#REF!,BR$3,#REF!,BR$1,#REF!,$L199)</f>
        <v>#REF!</v>
      </c>
      <c r="BS199" s="333" t="e">
        <f>SUMIFS(#REF!,#REF!,BS$2,#REF!,BS$3,#REF!,$L199,#REF!,BS$1)
+SUMIFS(#REF!,#REF!,BS$2,#REF!,BS$3,#REF!,$L199,#REF!,BS$1)
+SUMIFS(#REF!,#REF!,"Lấy",#REF!,BS$2,#REF!,BS$3,#REF!,BS$1,#REF!,$L199)</f>
        <v>#REF!</v>
      </c>
      <c r="BT199" s="334" t="e">
        <f t="shared" si="19"/>
        <v>#REF!</v>
      </c>
      <c r="BV199" s="331">
        <v>0</v>
      </c>
      <c r="BW199" s="331">
        <v>0</v>
      </c>
      <c r="BX199" s="331">
        <v>0</v>
      </c>
      <c r="BY199" s="331">
        <v>0</v>
      </c>
      <c r="BZ199" s="331">
        <v>0</v>
      </c>
      <c r="CA199" s="331">
        <v>0</v>
      </c>
      <c r="CB199" s="331">
        <v>0</v>
      </c>
      <c r="CC199" s="331">
        <v>0</v>
      </c>
      <c r="CD199" s="331">
        <v>0</v>
      </c>
      <c r="CE199" s="331">
        <v>0</v>
      </c>
      <c r="CF199" s="331">
        <v>0</v>
      </c>
      <c r="CG199" s="331">
        <v>0</v>
      </c>
      <c r="CH199" s="334">
        <f t="shared" si="20"/>
        <v>0</v>
      </c>
      <c r="CI199" s="377">
        <f t="shared" si="21"/>
        <v>0</v>
      </c>
      <c r="CJ199" s="331">
        <v>0</v>
      </c>
      <c r="CK199" s="331">
        <v>0</v>
      </c>
      <c r="CL199" s="331">
        <v>0</v>
      </c>
      <c r="CM199" s="331">
        <v>400000</v>
      </c>
      <c r="CN199" s="331">
        <v>0</v>
      </c>
      <c r="CO199" s="333"/>
      <c r="CP199" s="333"/>
      <c r="CQ199" s="333"/>
      <c r="CR199" s="333"/>
      <c r="CS199" s="333"/>
      <c r="CT199" s="333"/>
      <c r="CU199" s="333"/>
      <c r="CV199" s="334">
        <f t="shared" si="22"/>
        <v>400000</v>
      </c>
      <c r="CX199" s="1033"/>
    </row>
    <row r="200" spans="1:102" s="3" customFormat="1" ht="27.6" x14ac:dyDescent="0.25">
      <c r="A200" s="191"/>
      <c r="B200" s="212">
        <f>IF(C200=0,"",MAX($B$7:B199)+1)</f>
        <v>188</v>
      </c>
      <c r="C200" s="204">
        <v>6278005101</v>
      </c>
      <c r="D200" s="205" t="str">
        <f>_xlfn.XLOOKUP(C200,'COA_DTGroup_Update 20260428'!$C$410:$C$854,'COA_DTGroup_Update 20260428'!$A$410:$A$854,"")</f>
        <v>Chi phí in ấn, VPP</v>
      </c>
      <c r="E200" s="205"/>
      <c r="F200" s="204" t="s">
        <v>966</v>
      </c>
      <c r="G200" s="205" t="s">
        <v>967</v>
      </c>
      <c r="H200" s="200">
        <f>VLOOKUP(C200,'COA_DTGroup_Update 20260428'!C:D,2,0)</f>
        <v>627</v>
      </c>
      <c r="I200" s="200">
        <v>96</v>
      </c>
      <c r="J200" s="201" t="s">
        <v>372</v>
      </c>
      <c r="K200" s="223" t="s">
        <v>226</v>
      </c>
      <c r="L200" s="286" t="s">
        <v>2086</v>
      </c>
      <c r="M200" s="287" t="s">
        <v>2259</v>
      </c>
      <c r="N200" s="284"/>
      <c r="O200" s="284" t="s">
        <v>2086</v>
      </c>
      <c r="P200" s="1" t="b">
        <v>0</v>
      </c>
      <c r="R200" s="335" t="e">
        <f>SUMIFS(#REF!,#REF!,R$2,#REF!,R$3,#REF!,$L200,#REF!,R$1)
+SUMIFS(#REF!,#REF!,R$2,#REF!,R$3,#REF!,$L200,#REF!,R$1)
+SUMIFS(#REF!,#REF!,"Lấy",#REF!,R$2,#REF!,R$3,#REF!,R$1,#REF!,$L200)</f>
        <v>#REF!</v>
      </c>
      <c r="S200" s="335" t="e">
        <f>SUMIFS(#REF!,#REF!,S$2,#REF!,S$3,#REF!,$L200,#REF!,S$1)
+SUMIFS(#REF!,#REF!,S$2,#REF!,S$3,#REF!,$L200,#REF!,S$1)
+SUMIFS(#REF!,#REF!,"Lấy",#REF!,S$2,#REF!,S$3,#REF!,S$1,#REF!,$L200)</f>
        <v>#REF!</v>
      </c>
      <c r="T200" s="335" t="e">
        <f>SUMIFS(#REF!,#REF!,T$2,#REF!,T$3,#REF!,$L200,#REF!,T$1)
+SUMIFS(#REF!,#REF!,T$2,#REF!,T$3,#REF!,$L200,#REF!,T$1)
+SUMIFS(#REF!,#REF!,"Lấy",#REF!,T$2,#REF!,T$3,#REF!,T$1,#REF!,$L200)</f>
        <v>#REF!</v>
      </c>
      <c r="U200" s="335" t="e">
        <f>SUMIFS(#REF!,#REF!,U$2,#REF!,U$3,#REF!,$L200,#REF!,U$1)
+SUMIFS(#REF!,#REF!,U$2,#REF!,U$3,#REF!,$L200,#REF!,U$1)
+SUMIFS(#REF!,#REF!,"Lấy",#REF!,U$2,#REF!,U$3,#REF!,U$1,#REF!,$L200)</f>
        <v>#REF!</v>
      </c>
      <c r="V200" s="335" t="e">
        <f>SUMIFS(#REF!,#REF!,V$2,#REF!,V$3,#REF!,$L200,#REF!,V$1)
+SUMIFS(#REF!,#REF!,V$2,#REF!,V$3,#REF!,$L200,#REF!,V$1)
+SUMIFS(#REF!,#REF!,"Lấy",#REF!,V$2,#REF!,V$3,#REF!,V$1,#REF!,$L200)</f>
        <v>#REF!</v>
      </c>
      <c r="W200" s="335" t="e">
        <f>SUMIFS(#REF!,#REF!,W$2,#REF!,W$3,#REF!,$L200,#REF!,W$1)
+SUMIFS(#REF!,#REF!,W$2,#REF!,W$3,#REF!,$L200,#REF!,W$1)
+SUMIFS(#REF!,#REF!,"Lấy",#REF!,W$2,#REF!,W$3,#REF!,W$1,#REF!,$L200)</f>
        <v>#REF!</v>
      </c>
      <c r="X200" s="335" t="e">
        <f>SUMIFS(#REF!,#REF!,X$2,#REF!,X$3,#REF!,$L200,#REF!,X$1)
+SUMIFS(#REF!,#REF!,X$2,#REF!,X$3,#REF!,$L200,#REF!,X$1)
+SUMIFS(#REF!,#REF!,"Lấy",#REF!,X$2,#REF!,X$3,#REF!,X$1,#REF!,$L200)</f>
        <v>#REF!</v>
      </c>
      <c r="Y200" s="335" t="e">
        <f>SUMIFS(#REF!,#REF!,Y$2,#REF!,Y$3,#REF!,$L200,#REF!,Y$1)
+SUMIFS(#REF!,#REF!,Y$2,#REF!,Y$3,#REF!,$L200,#REF!,Y$1)
+SUMIFS(#REF!,#REF!,"Lấy",#REF!,Y$2,#REF!,Y$3,#REF!,Y$1,#REF!,$L200)</f>
        <v>#REF!</v>
      </c>
      <c r="Z200" s="335" t="e">
        <f>SUMIFS(#REF!,#REF!,Z$2,#REF!,Z$3,#REF!,$L200,#REF!,Z$1)
+SUMIFS(#REF!,#REF!,Z$2,#REF!,Z$3,#REF!,$L200,#REF!,Z$1)
+SUMIFS(#REF!,#REF!,"Lấy",#REF!,Z$2,#REF!,Z$3,#REF!,Z$1,#REF!,$L200)</f>
        <v>#REF!</v>
      </c>
      <c r="AA200" s="335" t="e">
        <f>SUMIFS(#REF!,#REF!,AA$2,#REF!,AA$3,#REF!,$L200,#REF!,AA$1)
+SUMIFS(#REF!,#REF!,AA$2,#REF!,AA$3,#REF!,$L200,#REF!,AA$1)
+SUMIFS(#REF!,#REF!,"Lấy",#REF!,AA$2,#REF!,AA$3,#REF!,AA$1,#REF!,$L200)</f>
        <v>#REF!</v>
      </c>
      <c r="AB200" s="335" t="e">
        <f>SUMIFS(#REF!,#REF!,AB$2,#REF!,AB$3,#REF!,$L200,#REF!,AB$1)
+SUMIFS(#REF!,#REF!,AB$2,#REF!,AB$3,#REF!,$L200,#REF!,AB$1)
+SUMIFS(#REF!,#REF!,"Lấy",#REF!,AB$2,#REF!,AB$3,#REF!,AB$1,#REF!,$L200)</f>
        <v>#REF!</v>
      </c>
      <c r="AC200" s="335" t="e">
        <f>SUMIFS(#REF!,#REF!,AC$2,#REF!,AC$3,#REF!,$L200,#REF!,AC$1)
+SUMIFS(#REF!,#REF!,AC$2,#REF!,AC$3,#REF!,$L200,#REF!,AC$1)
+SUMIFS(#REF!,#REF!,"Lấy",#REF!,AC$2,#REF!,AC$3,#REF!,AC$1,#REF!,$L200)</f>
        <v>#REF!</v>
      </c>
      <c r="AD200" s="336" t="e">
        <f t="shared" ref="AD200:AD263" si="23">SUM(R200:AC200)</f>
        <v>#REF!</v>
      </c>
      <c r="AF200" s="335" t="e">
        <f>SUMIFS(#REF!,#REF!,AF$2,#REF!,AF$3,#REF!,$L200,#REF!,AF$1)
+SUMIFS(#REF!,#REF!,AF$2,#REF!,AF$3,#REF!,$L200,#REF!,AF$1)
+SUMIFS(#REF!,#REF!,"Lấy",#REF!,AF$2,#REF!,AF$3,#REF!,AF$1,#REF!,$L200)</f>
        <v>#REF!</v>
      </c>
      <c r="AG200" s="335" t="e">
        <f>SUMIFS(#REF!,#REF!,AG$2,#REF!,AG$3,#REF!,$L200,#REF!,AG$1)
+SUMIFS(#REF!,#REF!,AG$2,#REF!,AG$3,#REF!,$L200,#REF!,AG$1)
+SUMIFS(#REF!,#REF!,"Lấy",#REF!,AG$2,#REF!,AG$3,#REF!,AG$1,#REF!,$L200)</f>
        <v>#REF!</v>
      </c>
      <c r="AH200" s="335" t="e">
        <f>SUMIFS(#REF!,#REF!,AH$2,#REF!,AH$3,#REF!,$L200,#REF!,AH$1)
+SUMIFS(#REF!,#REF!,AH$2,#REF!,AH$3,#REF!,$L200,#REF!,AH$1)
+SUMIFS(#REF!,#REF!,"Lấy",#REF!,AH$2,#REF!,AH$3,#REF!,AH$1,#REF!,$L200)</f>
        <v>#REF!</v>
      </c>
      <c r="AI200" s="335" t="e">
        <f>SUMIFS(#REF!,#REF!,AI$2,#REF!,AI$3,#REF!,$L200,#REF!,AI$1)
+SUMIFS(#REF!,#REF!,AI$2,#REF!,AI$3,#REF!,$L200,#REF!,AI$1)
+SUMIFS(#REF!,#REF!,"Lấy",#REF!,AI$2,#REF!,AI$3,#REF!,AI$1,#REF!,$L200)</f>
        <v>#REF!</v>
      </c>
      <c r="AJ200" s="335" t="e">
        <f>SUMIFS(#REF!,#REF!,AJ$2,#REF!,AJ$3,#REF!,$L200,#REF!,AJ$1)
+SUMIFS(#REF!,#REF!,AJ$2,#REF!,AJ$3,#REF!,$L200,#REF!,AJ$1)
+SUMIFS(#REF!,#REF!,"Lấy",#REF!,AJ$2,#REF!,AJ$3,#REF!,AJ$1,#REF!,$L200)</f>
        <v>#REF!</v>
      </c>
      <c r="AK200" s="335" t="e">
        <f>SUMIFS(#REF!,#REF!,AK$2,#REF!,AK$3,#REF!,$L200,#REF!,AK$1)
+SUMIFS(#REF!,#REF!,AK$2,#REF!,AK$3,#REF!,$L200,#REF!,AK$1)
+SUMIFS(#REF!,#REF!,"Lấy",#REF!,AK$2,#REF!,AK$3,#REF!,AK$1,#REF!,$L200)</f>
        <v>#REF!</v>
      </c>
      <c r="AL200" s="335" t="e">
        <f>SUMIFS(#REF!,#REF!,AL$2,#REF!,AL$3,#REF!,$L200,#REF!,AL$1)
+SUMIFS(#REF!,#REF!,AL$2,#REF!,AL$3,#REF!,$L200,#REF!,AL$1)
+SUMIFS(#REF!,#REF!,"Lấy",#REF!,AL$2,#REF!,AL$3,#REF!,AL$1,#REF!,$L200)</f>
        <v>#REF!</v>
      </c>
      <c r="AM200" s="335" t="e">
        <f>SUMIFS(#REF!,#REF!,AM$2,#REF!,AM$3,#REF!,$L200,#REF!,AM$1)
+SUMIFS(#REF!,#REF!,AM$2,#REF!,AM$3,#REF!,$L200,#REF!,AM$1)
+SUMIFS(#REF!,#REF!,"Lấy",#REF!,AM$2,#REF!,AM$3,#REF!,AM$1,#REF!,$L200)</f>
        <v>#REF!</v>
      </c>
      <c r="AN200" s="335" t="e">
        <f>SUMIFS(#REF!,#REF!,AN$2,#REF!,AN$3,#REF!,$L200,#REF!,AN$1)
+SUMIFS(#REF!,#REF!,AN$2,#REF!,AN$3,#REF!,$L200,#REF!,AN$1)
+SUMIFS(#REF!,#REF!,"Lấy",#REF!,AN$2,#REF!,AN$3,#REF!,AN$1,#REF!,$L200)</f>
        <v>#REF!</v>
      </c>
      <c r="AO200" s="335" t="e">
        <f>SUMIFS(#REF!,#REF!,AO$2,#REF!,AO$3,#REF!,$L200,#REF!,AO$1)
+SUMIFS(#REF!,#REF!,AO$2,#REF!,AO$3,#REF!,$L200,#REF!,AO$1)
+SUMIFS(#REF!,#REF!,"Lấy",#REF!,AO$2,#REF!,AO$3,#REF!,AO$1,#REF!,$L200)</f>
        <v>#REF!</v>
      </c>
      <c r="AP200" s="335" t="e">
        <f>SUMIFS(#REF!,#REF!,AP$2,#REF!,AP$3,#REF!,$L200,#REF!,AP$1)
+SUMIFS(#REF!,#REF!,AP$2,#REF!,AP$3,#REF!,$L200,#REF!,AP$1)
+SUMIFS(#REF!,#REF!,"Lấy",#REF!,AP$2,#REF!,AP$3,#REF!,AP$1,#REF!,$L200)</f>
        <v>#REF!</v>
      </c>
      <c r="AQ200" s="335" t="e">
        <f>SUMIFS(#REF!,#REF!,AQ$2,#REF!,AQ$3,#REF!,$L200,#REF!,AQ$1)
+SUMIFS(#REF!,#REF!,AQ$2,#REF!,AQ$3,#REF!,$L200,#REF!,AQ$1)
+SUMIFS(#REF!,#REF!,"Lấy",#REF!,AQ$2,#REF!,AQ$3,#REF!,AQ$1,#REF!,$L200)</f>
        <v>#REF!</v>
      </c>
      <c r="AR200" s="336" t="e">
        <f t="shared" ref="AR200:AR263" si="24">SUM(AF200:AQ200)</f>
        <v>#REF!</v>
      </c>
      <c r="AT200" s="335" t="e">
        <f>SUMIFS(#REF!,#REF!,AT$2,#REF!,AT$3,#REF!,$L200,#REF!,AT$1)
+SUMIFS(#REF!,#REF!,AT$2,#REF!,AT$3,#REF!,$L200,#REF!,AT$1)
+SUMIFS(#REF!,#REF!,"Lấy",#REF!,AT$2,#REF!,AT$3,#REF!,AT$1,#REF!,$L200)</f>
        <v>#REF!</v>
      </c>
      <c r="AU200" s="335" t="e">
        <f>SUMIFS(#REF!,#REF!,AU$2,#REF!,AU$3,#REF!,$L200,#REF!,AU$1)
+SUMIFS(#REF!,#REF!,AU$2,#REF!,AU$3,#REF!,$L200,#REF!,AU$1)
+SUMIFS(#REF!,#REF!,"Lấy",#REF!,AU$2,#REF!,AU$3,#REF!,AU$1,#REF!,$L200)</f>
        <v>#REF!</v>
      </c>
      <c r="AV200" s="335" t="e">
        <f>SUMIFS(#REF!,#REF!,AV$2,#REF!,AV$3,#REF!,$L200,#REF!,AV$1)
+SUMIFS(#REF!,#REF!,AV$2,#REF!,AV$3,#REF!,$L200,#REF!,AV$1)
+SUMIFS(#REF!,#REF!,"Lấy",#REF!,AV$2,#REF!,AV$3,#REF!,AV$1,#REF!,$L200)</f>
        <v>#REF!</v>
      </c>
      <c r="AW200" s="335" t="e">
        <f>SUMIFS(#REF!,#REF!,AW$2,#REF!,AW$3,#REF!,$L200,#REF!,AW$1)
+SUMIFS(#REF!,#REF!,AW$2,#REF!,AW$3,#REF!,$L200,#REF!,AW$1)
+SUMIFS(#REF!,#REF!,"Lấy",#REF!,AW$2,#REF!,AW$3,#REF!,AW$1,#REF!,$L200)</f>
        <v>#REF!</v>
      </c>
      <c r="AX200" s="335" t="e">
        <f>SUMIFS(#REF!,#REF!,AX$2,#REF!,AX$3,#REF!,$L200,#REF!,AX$1)
+SUMIFS(#REF!,#REF!,AX$2,#REF!,AX$3,#REF!,$L200,#REF!,AX$1)
+SUMIFS(#REF!,#REF!,"Lấy",#REF!,AX$2,#REF!,AX$3,#REF!,AX$1,#REF!,$L200)</f>
        <v>#REF!</v>
      </c>
      <c r="AY200" s="335" t="e">
        <f>SUMIFS(#REF!,#REF!,AY$2,#REF!,AY$3,#REF!,$L200,#REF!,AY$1)
+SUMIFS(#REF!,#REF!,AY$2,#REF!,AY$3,#REF!,$L200,#REF!,AY$1)
+SUMIFS(#REF!,#REF!,"Lấy",#REF!,AY$2,#REF!,AY$3,#REF!,AY$1,#REF!,$L200)</f>
        <v>#REF!</v>
      </c>
      <c r="AZ200" s="335" t="e">
        <f>SUMIFS(#REF!,#REF!,AZ$2,#REF!,AZ$3,#REF!,$L200,#REF!,AZ$1)
+SUMIFS(#REF!,#REF!,AZ$2,#REF!,AZ$3,#REF!,$L200,#REF!,AZ$1)
+SUMIFS(#REF!,#REF!,"Lấy",#REF!,AZ$2,#REF!,AZ$3,#REF!,AZ$1,#REF!,$L200)</f>
        <v>#REF!</v>
      </c>
      <c r="BA200" s="335" t="e">
        <f>SUMIFS(#REF!,#REF!,BA$2,#REF!,BA$3,#REF!,$L200,#REF!,BA$1)
+SUMIFS(#REF!,#REF!,BA$2,#REF!,BA$3,#REF!,$L200,#REF!,BA$1)
+SUMIFS(#REF!,#REF!,"Lấy",#REF!,BA$2,#REF!,BA$3,#REF!,BA$1,#REF!,$L200)</f>
        <v>#REF!</v>
      </c>
      <c r="BB200" s="335" t="e">
        <f>SUMIFS(#REF!,#REF!,BB$2,#REF!,BB$3,#REF!,$L200,#REF!,BB$1)
+SUMIFS(#REF!,#REF!,BB$2,#REF!,BB$3,#REF!,$L200,#REF!,BB$1)
+SUMIFS(#REF!,#REF!,"Lấy",#REF!,BB$2,#REF!,BB$3,#REF!,BB$1,#REF!,$L200)</f>
        <v>#REF!</v>
      </c>
      <c r="BC200" s="335" t="e">
        <f>SUMIFS(#REF!,#REF!,BC$2,#REF!,BC$3,#REF!,$L200,#REF!,BC$1)
+SUMIFS(#REF!,#REF!,BC$2,#REF!,BC$3,#REF!,$L200,#REF!,BC$1)
+SUMIFS(#REF!,#REF!,"Lấy",#REF!,BC$2,#REF!,BC$3,#REF!,BC$1,#REF!,$L200)</f>
        <v>#REF!</v>
      </c>
      <c r="BD200" s="335" t="e">
        <f>SUMIFS(#REF!,#REF!,BD$2,#REF!,BD$3,#REF!,$L200,#REF!,BD$1)
+SUMIFS(#REF!,#REF!,BD$2,#REF!,BD$3,#REF!,$L200,#REF!,BD$1)
+SUMIFS(#REF!,#REF!,"Lấy",#REF!,BD$2,#REF!,BD$3,#REF!,BD$1,#REF!,$L200)</f>
        <v>#REF!</v>
      </c>
      <c r="BE200" s="335" t="e">
        <f>SUMIFS(#REF!,#REF!,BE$2,#REF!,BE$3,#REF!,$L200,#REF!,BE$1)
+SUMIFS(#REF!,#REF!,BE$2,#REF!,BE$3,#REF!,$L200,#REF!,BE$1)
+SUMIFS(#REF!,#REF!,"Lấy",#REF!,BE$2,#REF!,BE$3,#REF!,BE$1,#REF!,$L200)</f>
        <v>#REF!</v>
      </c>
      <c r="BF200" s="336" t="e">
        <f t="shared" ref="BF200:BF263" si="25">SUM(AT200:BE200)</f>
        <v>#REF!</v>
      </c>
      <c r="BH200" s="335" t="e">
        <f>SUMIFS(#REF!,#REF!,BH$2,#REF!,BH$3,#REF!,$L200,#REF!,BH$1)
+SUMIFS(#REF!,#REF!,BH$2,#REF!,BH$3,#REF!,$L200,#REF!,BH$1)
+SUMIFS(#REF!,#REF!,"Lấy",#REF!,BH$2,#REF!,BH$3,#REF!,BH$1,#REF!,$L200)</f>
        <v>#REF!</v>
      </c>
      <c r="BI200" s="335" t="e">
        <f>SUMIFS(#REF!,#REF!,BI$2,#REF!,BI$3,#REF!,$L200,#REF!,BI$1)
+SUMIFS(#REF!,#REF!,BI$2,#REF!,BI$3,#REF!,$L200,#REF!,BI$1)
+SUMIFS(#REF!,#REF!,"Lấy",#REF!,BI$2,#REF!,BI$3,#REF!,BI$1,#REF!,$L200)</f>
        <v>#REF!</v>
      </c>
      <c r="BJ200" s="335" t="e">
        <f>SUMIFS(#REF!,#REF!,BJ$2,#REF!,BJ$3,#REF!,$L200,#REF!,BJ$1)
+SUMIFS(#REF!,#REF!,BJ$2,#REF!,BJ$3,#REF!,$L200,#REF!,BJ$1)
+SUMIFS(#REF!,#REF!,"Lấy",#REF!,BJ$2,#REF!,BJ$3,#REF!,BJ$1,#REF!,$L200)</f>
        <v>#REF!</v>
      </c>
      <c r="BK200" s="335" t="e">
        <f>SUMIFS(#REF!,#REF!,BK$2,#REF!,BK$3,#REF!,$L200,#REF!,BK$1)
+SUMIFS(#REF!,#REF!,BK$2,#REF!,BK$3,#REF!,$L200,#REF!,BK$1)
+SUMIFS(#REF!,#REF!,"Lấy",#REF!,BK$2,#REF!,BK$3,#REF!,BK$1,#REF!,$L200)</f>
        <v>#REF!</v>
      </c>
      <c r="BL200" s="335" t="e">
        <f>SUMIFS(#REF!,#REF!,BL$2,#REF!,BL$3,#REF!,$L200,#REF!,BL$1)
+SUMIFS(#REF!,#REF!,BL$2,#REF!,BL$3,#REF!,$L200,#REF!,BL$1)
+SUMIFS(#REF!,#REF!,"Lấy",#REF!,BL$2,#REF!,BL$3,#REF!,BL$1,#REF!,$L200)</f>
        <v>#REF!</v>
      </c>
      <c r="BM200" s="335" t="e">
        <f>SUMIFS(#REF!,#REF!,BM$2,#REF!,BM$3,#REF!,$L200,#REF!,BM$1)
+SUMIFS(#REF!,#REF!,BM$2,#REF!,BM$3,#REF!,$L200,#REF!,BM$1)
+SUMIFS(#REF!,#REF!,"Lấy",#REF!,BM$2,#REF!,BM$3,#REF!,BM$1,#REF!,$L200)</f>
        <v>#REF!</v>
      </c>
      <c r="BN200" s="335" t="e">
        <f>SUMIFS(#REF!,#REF!,BN$2,#REF!,BN$3,#REF!,$L200,#REF!,BN$1)
+SUMIFS(#REF!,#REF!,BN$2,#REF!,BN$3,#REF!,$L200,#REF!,BN$1)
+SUMIFS(#REF!,#REF!,"Lấy",#REF!,BN$2,#REF!,BN$3,#REF!,BN$1,#REF!,$L200)</f>
        <v>#REF!</v>
      </c>
      <c r="BO200" s="335" t="e">
        <f>SUMIFS(#REF!,#REF!,BO$2,#REF!,BO$3,#REF!,$L200,#REF!,BO$1)
+SUMIFS(#REF!,#REF!,BO$2,#REF!,BO$3,#REF!,$L200,#REF!,BO$1)
+SUMIFS(#REF!,#REF!,"Lấy",#REF!,BO$2,#REF!,BO$3,#REF!,BO$1,#REF!,$L200)</f>
        <v>#REF!</v>
      </c>
      <c r="BP200" s="335" t="e">
        <f>SUMIFS(#REF!,#REF!,BP$2,#REF!,BP$3,#REF!,$L200,#REF!,BP$1)
+SUMIFS(#REF!,#REF!,BP$2,#REF!,BP$3,#REF!,$L200,#REF!,BP$1)
+SUMIFS(#REF!,#REF!,"Lấy",#REF!,BP$2,#REF!,BP$3,#REF!,BP$1,#REF!,$L200)</f>
        <v>#REF!</v>
      </c>
      <c r="BQ200" s="335" t="e">
        <f>SUMIFS(#REF!,#REF!,BQ$2,#REF!,BQ$3,#REF!,$L200,#REF!,BQ$1)
+SUMIFS(#REF!,#REF!,BQ$2,#REF!,BQ$3,#REF!,$L200,#REF!,BQ$1)
+SUMIFS(#REF!,#REF!,"Lấy",#REF!,BQ$2,#REF!,BQ$3,#REF!,BQ$1,#REF!,$L200)</f>
        <v>#REF!</v>
      </c>
      <c r="BR200" s="335" t="e">
        <f>SUMIFS(#REF!,#REF!,BR$2,#REF!,BR$3,#REF!,$L200,#REF!,BR$1)
+SUMIFS(#REF!,#REF!,BR$2,#REF!,BR$3,#REF!,$L200,#REF!,BR$1)
+SUMIFS(#REF!,#REF!,"Lấy",#REF!,BR$2,#REF!,BR$3,#REF!,BR$1,#REF!,$L200)</f>
        <v>#REF!</v>
      </c>
      <c r="BS200" s="335" t="e">
        <f>SUMIFS(#REF!,#REF!,BS$2,#REF!,BS$3,#REF!,$L200,#REF!,BS$1)
+SUMIFS(#REF!,#REF!,BS$2,#REF!,BS$3,#REF!,$L200,#REF!,BS$1)
+SUMIFS(#REF!,#REF!,"Lấy",#REF!,BS$2,#REF!,BS$3,#REF!,BS$1,#REF!,$L200)</f>
        <v>#REF!</v>
      </c>
      <c r="BT200" s="336" t="e">
        <f t="shared" ref="BT200:BT263" si="26">SUM(BH200:BS200)</f>
        <v>#REF!</v>
      </c>
      <c r="BV200" s="331">
        <v>0</v>
      </c>
      <c r="BW200" s="331">
        <v>0</v>
      </c>
      <c r="BX200" s="331">
        <v>0</v>
      </c>
      <c r="BY200" s="331">
        <v>0</v>
      </c>
      <c r="BZ200" s="331">
        <v>0</v>
      </c>
      <c r="CA200" s="331">
        <v>0</v>
      </c>
      <c r="CB200" s="331">
        <v>0</v>
      </c>
      <c r="CC200" s="331">
        <v>0</v>
      </c>
      <c r="CD200" s="331">
        <v>0</v>
      </c>
      <c r="CE200" s="331">
        <v>0</v>
      </c>
      <c r="CF200" s="331">
        <v>0</v>
      </c>
      <c r="CG200" s="331">
        <v>0</v>
      </c>
      <c r="CH200" s="336">
        <f t="shared" ref="CH200:CH263" si="27">SUM(BV200:CG200)</f>
        <v>0</v>
      </c>
      <c r="CI200" s="377">
        <f t="shared" ref="CI200:CI263" si="28">IFERROR(CV200/4*12/CH200-1,)</f>
        <v>0</v>
      </c>
      <c r="CJ200" s="331">
        <v>0</v>
      </c>
      <c r="CK200" s="331">
        <v>0</v>
      </c>
      <c r="CL200" s="331">
        <v>0</v>
      </c>
      <c r="CM200" s="331">
        <v>0</v>
      </c>
      <c r="CN200" s="331">
        <v>0</v>
      </c>
      <c r="CO200" s="335"/>
      <c r="CP200" s="335"/>
      <c r="CQ200" s="335"/>
      <c r="CR200" s="335"/>
      <c r="CS200" s="335"/>
      <c r="CT200" s="335"/>
      <c r="CU200" s="335"/>
      <c r="CV200" s="336">
        <f t="shared" ref="CV200:CV263" si="29">SUM(CJ200:CU200)</f>
        <v>0</v>
      </c>
      <c r="CX200" s="1033"/>
    </row>
    <row r="201" spans="1:102" x14ac:dyDescent="0.25">
      <c r="B201" s="172">
        <f>IF(C201=0,"",MAX($B$7:B200)+1)</f>
        <v>189</v>
      </c>
      <c r="C201" s="21">
        <v>6413005101</v>
      </c>
      <c r="D201" s="9" t="str">
        <f>_xlfn.XLOOKUP(C201,'COA_DTGroup_Update 20260428'!$C$410:$C$854,'COA_DTGroup_Update 20260428'!$A$410:$A$854,"")</f>
        <v>Chi phí in ấn, VPP</v>
      </c>
      <c r="E201" s="9" t="s">
        <v>372</v>
      </c>
      <c r="F201" s="21" t="s">
        <v>966</v>
      </c>
      <c r="G201" s="171"/>
      <c r="H201" s="179">
        <f>VLOOKUP(C201,'COA_DTGroup_Update 20260428'!C:D,2,0)</f>
        <v>641</v>
      </c>
      <c r="I201" s="179">
        <v>96</v>
      </c>
      <c r="J201" s="198" t="s">
        <v>372</v>
      </c>
      <c r="K201" s="222" t="s">
        <v>226</v>
      </c>
      <c r="L201" s="1041" t="s">
        <v>698</v>
      </c>
      <c r="M201" s="1042" t="s">
        <v>2258</v>
      </c>
      <c r="N201" s="1039"/>
      <c r="O201" s="1039" t="s">
        <v>698</v>
      </c>
      <c r="P201" s="1" t="b">
        <v>1</v>
      </c>
      <c r="R201" s="333" t="e">
        <f>SUMIFS(#REF!,#REF!,R$2,#REF!,R$3,#REF!,$L201,#REF!,R$1)
+SUMIFS(#REF!,#REF!,R$2,#REF!,R$3,#REF!,$L201,#REF!,R$1)
+SUMIFS(#REF!,#REF!,"Lấy",#REF!,R$2,#REF!,R$3,#REF!,R$1,#REF!,$L201)</f>
        <v>#REF!</v>
      </c>
      <c r="S201" s="333" t="e">
        <f>SUMIFS(#REF!,#REF!,S$2,#REF!,S$3,#REF!,$L201,#REF!,S$1)
+SUMIFS(#REF!,#REF!,S$2,#REF!,S$3,#REF!,$L201,#REF!,S$1)
+SUMIFS(#REF!,#REF!,"Lấy",#REF!,S$2,#REF!,S$3,#REF!,S$1,#REF!,$L201)</f>
        <v>#REF!</v>
      </c>
      <c r="T201" s="333" t="e">
        <f>SUMIFS(#REF!,#REF!,T$2,#REF!,T$3,#REF!,$L201,#REF!,T$1)
+SUMIFS(#REF!,#REF!,T$2,#REF!,T$3,#REF!,$L201,#REF!,T$1)
+SUMIFS(#REF!,#REF!,"Lấy",#REF!,T$2,#REF!,T$3,#REF!,T$1,#REF!,$L201)</f>
        <v>#REF!</v>
      </c>
      <c r="U201" s="333" t="e">
        <f>SUMIFS(#REF!,#REF!,U$2,#REF!,U$3,#REF!,$L201,#REF!,U$1)
+SUMIFS(#REF!,#REF!,U$2,#REF!,U$3,#REF!,$L201,#REF!,U$1)
+SUMIFS(#REF!,#REF!,"Lấy",#REF!,U$2,#REF!,U$3,#REF!,U$1,#REF!,$L201)</f>
        <v>#REF!</v>
      </c>
      <c r="V201" s="333" t="e">
        <f>SUMIFS(#REF!,#REF!,V$2,#REF!,V$3,#REF!,$L201,#REF!,V$1)
+SUMIFS(#REF!,#REF!,V$2,#REF!,V$3,#REF!,$L201,#REF!,V$1)
+SUMIFS(#REF!,#REF!,"Lấy",#REF!,V$2,#REF!,V$3,#REF!,V$1,#REF!,$L201)</f>
        <v>#REF!</v>
      </c>
      <c r="W201" s="333" t="e">
        <f>SUMIFS(#REF!,#REF!,W$2,#REF!,W$3,#REF!,$L201,#REF!,W$1)
+SUMIFS(#REF!,#REF!,W$2,#REF!,W$3,#REF!,$L201,#REF!,W$1)
+SUMIFS(#REF!,#REF!,"Lấy",#REF!,W$2,#REF!,W$3,#REF!,W$1,#REF!,$L201)</f>
        <v>#REF!</v>
      </c>
      <c r="X201" s="333" t="e">
        <f>SUMIFS(#REF!,#REF!,X$2,#REF!,X$3,#REF!,$L201,#REF!,X$1)
+SUMIFS(#REF!,#REF!,X$2,#REF!,X$3,#REF!,$L201,#REF!,X$1)
+SUMIFS(#REF!,#REF!,"Lấy",#REF!,X$2,#REF!,X$3,#REF!,X$1,#REF!,$L201)</f>
        <v>#REF!</v>
      </c>
      <c r="Y201" s="333" t="e">
        <f>SUMIFS(#REF!,#REF!,Y$2,#REF!,Y$3,#REF!,$L201,#REF!,Y$1)
+SUMIFS(#REF!,#REF!,Y$2,#REF!,Y$3,#REF!,$L201,#REF!,Y$1)
+SUMIFS(#REF!,#REF!,"Lấy",#REF!,Y$2,#REF!,Y$3,#REF!,Y$1,#REF!,$L201)</f>
        <v>#REF!</v>
      </c>
      <c r="Z201" s="333" t="e">
        <f>SUMIFS(#REF!,#REF!,Z$2,#REF!,Z$3,#REF!,$L201,#REF!,Z$1)
+SUMIFS(#REF!,#REF!,Z$2,#REF!,Z$3,#REF!,$L201,#REF!,Z$1)
+SUMIFS(#REF!,#REF!,"Lấy",#REF!,Z$2,#REF!,Z$3,#REF!,Z$1,#REF!,$L201)</f>
        <v>#REF!</v>
      </c>
      <c r="AA201" s="333" t="e">
        <f>SUMIFS(#REF!,#REF!,AA$2,#REF!,AA$3,#REF!,$L201,#REF!,AA$1)
+SUMIFS(#REF!,#REF!,AA$2,#REF!,AA$3,#REF!,$L201,#REF!,AA$1)
+SUMIFS(#REF!,#REF!,"Lấy",#REF!,AA$2,#REF!,AA$3,#REF!,AA$1,#REF!,$L201)</f>
        <v>#REF!</v>
      </c>
      <c r="AB201" s="333" t="e">
        <f>SUMIFS(#REF!,#REF!,AB$2,#REF!,AB$3,#REF!,$L201,#REF!,AB$1)
+SUMIFS(#REF!,#REF!,AB$2,#REF!,AB$3,#REF!,$L201,#REF!,AB$1)
+SUMIFS(#REF!,#REF!,"Lấy",#REF!,AB$2,#REF!,AB$3,#REF!,AB$1,#REF!,$L201)</f>
        <v>#REF!</v>
      </c>
      <c r="AC201" s="333" t="e">
        <f>SUMIFS(#REF!,#REF!,AC$2,#REF!,AC$3,#REF!,$L201,#REF!,AC$1)
+SUMIFS(#REF!,#REF!,AC$2,#REF!,AC$3,#REF!,$L201,#REF!,AC$1)
+SUMIFS(#REF!,#REF!,"Lấy",#REF!,AC$2,#REF!,AC$3,#REF!,AC$1,#REF!,$L201)</f>
        <v>#REF!</v>
      </c>
      <c r="AD201" s="334" t="e">
        <f t="shared" si="23"/>
        <v>#REF!</v>
      </c>
      <c r="AF201" s="333" t="e">
        <f>SUMIFS(#REF!,#REF!,AF$2,#REF!,AF$3,#REF!,$L201,#REF!,AF$1)
+SUMIFS(#REF!,#REF!,AF$2,#REF!,AF$3,#REF!,$L201,#REF!,AF$1)
+SUMIFS(#REF!,#REF!,"Lấy",#REF!,AF$2,#REF!,AF$3,#REF!,AF$1,#REF!,$L201)</f>
        <v>#REF!</v>
      </c>
      <c r="AG201" s="333" t="e">
        <f>SUMIFS(#REF!,#REF!,AG$2,#REF!,AG$3,#REF!,$L201,#REF!,AG$1)
+SUMIFS(#REF!,#REF!,AG$2,#REF!,AG$3,#REF!,$L201,#REF!,AG$1)
+SUMIFS(#REF!,#REF!,"Lấy",#REF!,AG$2,#REF!,AG$3,#REF!,AG$1,#REF!,$L201)</f>
        <v>#REF!</v>
      </c>
      <c r="AH201" s="333" t="e">
        <f>SUMIFS(#REF!,#REF!,AH$2,#REF!,AH$3,#REF!,$L201,#REF!,AH$1)
+SUMIFS(#REF!,#REF!,AH$2,#REF!,AH$3,#REF!,$L201,#REF!,AH$1)
+SUMIFS(#REF!,#REF!,"Lấy",#REF!,AH$2,#REF!,AH$3,#REF!,AH$1,#REF!,$L201)</f>
        <v>#REF!</v>
      </c>
      <c r="AI201" s="333" t="e">
        <f>SUMIFS(#REF!,#REF!,AI$2,#REF!,AI$3,#REF!,$L201,#REF!,AI$1)
+SUMIFS(#REF!,#REF!,AI$2,#REF!,AI$3,#REF!,$L201,#REF!,AI$1)
+SUMIFS(#REF!,#REF!,"Lấy",#REF!,AI$2,#REF!,AI$3,#REF!,AI$1,#REF!,$L201)</f>
        <v>#REF!</v>
      </c>
      <c r="AJ201" s="333" t="e">
        <f>SUMIFS(#REF!,#REF!,AJ$2,#REF!,AJ$3,#REF!,$L201,#REF!,AJ$1)
+SUMIFS(#REF!,#REF!,AJ$2,#REF!,AJ$3,#REF!,$L201,#REF!,AJ$1)
+SUMIFS(#REF!,#REF!,"Lấy",#REF!,AJ$2,#REF!,AJ$3,#REF!,AJ$1,#REF!,$L201)</f>
        <v>#REF!</v>
      </c>
      <c r="AK201" s="333" t="e">
        <f>SUMIFS(#REF!,#REF!,AK$2,#REF!,AK$3,#REF!,$L201,#REF!,AK$1)
+SUMIFS(#REF!,#REF!,AK$2,#REF!,AK$3,#REF!,$L201,#REF!,AK$1)
+SUMIFS(#REF!,#REF!,"Lấy",#REF!,AK$2,#REF!,AK$3,#REF!,AK$1,#REF!,$L201)</f>
        <v>#REF!</v>
      </c>
      <c r="AL201" s="333" t="e">
        <f>SUMIFS(#REF!,#REF!,AL$2,#REF!,AL$3,#REF!,$L201,#REF!,AL$1)
+SUMIFS(#REF!,#REF!,AL$2,#REF!,AL$3,#REF!,$L201,#REF!,AL$1)
+SUMIFS(#REF!,#REF!,"Lấy",#REF!,AL$2,#REF!,AL$3,#REF!,AL$1,#REF!,$L201)</f>
        <v>#REF!</v>
      </c>
      <c r="AM201" s="333" t="e">
        <f>SUMIFS(#REF!,#REF!,AM$2,#REF!,AM$3,#REF!,$L201,#REF!,AM$1)
+SUMIFS(#REF!,#REF!,AM$2,#REF!,AM$3,#REF!,$L201,#REF!,AM$1)
+SUMIFS(#REF!,#REF!,"Lấy",#REF!,AM$2,#REF!,AM$3,#REF!,AM$1,#REF!,$L201)</f>
        <v>#REF!</v>
      </c>
      <c r="AN201" s="333" t="e">
        <f>SUMIFS(#REF!,#REF!,AN$2,#REF!,AN$3,#REF!,$L201,#REF!,AN$1)
+SUMIFS(#REF!,#REF!,AN$2,#REF!,AN$3,#REF!,$L201,#REF!,AN$1)
+SUMIFS(#REF!,#REF!,"Lấy",#REF!,AN$2,#REF!,AN$3,#REF!,AN$1,#REF!,$L201)</f>
        <v>#REF!</v>
      </c>
      <c r="AO201" s="333" t="e">
        <f>SUMIFS(#REF!,#REF!,AO$2,#REF!,AO$3,#REF!,$L201,#REF!,AO$1)
+SUMIFS(#REF!,#REF!,AO$2,#REF!,AO$3,#REF!,$L201,#REF!,AO$1)
+SUMIFS(#REF!,#REF!,"Lấy",#REF!,AO$2,#REF!,AO$3,#REF!,AO$1,#REF!,$L201)</f>
        <v>#REF!</v>
      </c>
      <c r="AP201" s="333" t="e">
        <f>SUMIFS(#REF!,#REF!,AP$2,#REF!,AP$3,#REF!,$L201,#REF!,AP$1)
+SUMIFS(#REF!,#REF!,AP$2,#REF!,AP$3,#REF!,$L201,#REF!,AP$1)
+SUMIFS(#REF!,#REF!,"Lấy",#REF!,AP$2,#REF!,AP$3,#REF!,AP$1,#REF!,$L201)</f>
        <v>#REF!</v>
      </c>
      <c r="AQ201" s="333" t="e">
        <f>SUMIFS(#REF!,#REF!,AQ$2,#REF!,AQ$3,#REF!,$L201,#REF!,AQ$1)
+SUMIFS(#REF!,#REF!,AQ$2,#REF!,AQ$3,#REF!,$L201,#REF!,AQ$1)
+SUMIFS(#REF!,#REF!,"Lấy",#REF!,AQ$2,#REF!,AQ$3,#REF!,AQ$1,#REF!,$L201)</f>
        <v>#REF!</v>
      </c>
      <c r="AR201" s="334" t="e">
        <f t="shared" si="24"/>
        <v>#REF!</v>
      </c>
      <c r="AT201" s="333" t="e">
        <f>SUMIFS(#REF!,#REF!,AT$2,#REF!,AT$3,#REF!,$L201,#REF!,AT$1)
+SUMIFS(#REF!,#REF!,AT$2,#REF!,AT$3,#REF!,$L201,#REF!,AT$1)
+SUMIFS(#REF!,#REF!,"Lấy",#REF!,AT$2,#REF!,AT$3,#REF!,AT$1,#REF!,$L201)</f>
        <v>#REF!</v>
      </c>
      <c r="AU201" s="333" t="e">
        <f>SUMIFS(#REF!,#REF!,AU$2,#REF!,AU$3,#REF!,$L201,#REF!,AU$1)
+SUMIFS(#REF!,#REF!,AU$2,#REF!,AU$3,#REF!,$L201,#REF!,AU$1)
+SUMIFS(#REF!,#REF!,"Lấy",#REF!,AU$2,#REF!,AU$3,#REF!,AU$1,#REF!,$L201)</f>
        <v>#REF!</v>
      </c>
      <c r="AV201" s="333" t="e">
        <f>SUMIFS(#REF!,#REF!,AV$2,#REF!,AV$3,#REF!,$L201,#REF!,AV$1)
+SUMIFS(#REF!,#REF!,AV$2,#REF!,AV$3,#REF!,$L201,#REF!,AV$1)
+SUMIFS(#REF!,#REF!,"Lấy",#REF!,AV$2,#REF!,AV$3,#REF!,AV$1,#REF!,$L201)</f>
        <v>#REF!</v>
      </c>
      <c r="AW201" s="333" t="e">
        <f>SUMIFS(#REF!,#REF!,AW$2,#REF!,AW$3,#REF!,$L201,#REF!,AW$1)
+SUMIFS(#REF!,#REF!,AW$2,#REF!,AW$3,#REF!,$L201,#REF!,AW$1)
+SUMIFS(#REF!,#REF!,"Lấy",#REF!,AW$2,#REF!,AW$3,#REF!,AW$1,#REF!,$L201)</f>
        <v>#REF!</v>
      </c>
      <c r="AX201" s="333" t="e">
        <f>SUMIFS(#REF!,#REF!,AX$2,#REF!,AX$3,#REF!,$L201,#REF!,AX$1)
+SUMIFS(#REF!,#REF!,AX$2,#REF!,AX$3,#REF!,$L201,#REF!,AX$1)
+SUMIFS(#REF!,#REF!,"Lấy",#REF!,AX$2,#REF!,AX$3,#REF!,AX$1,#REF!,$L201)</f>
        <v>#REF!</v>
      </c>
      <c r="AY201" s="333" t="e">
        <f>SUMIFS(#REF!,#REF!,AY$2,#REF!,AY$3,#REF!,$L201,#REF!,AY$1)
+SUMIFS(#REF!,#REF!,AY$2,#REF!,AY$3,#REF!,$L201,#REF!,AY$1)
+SUMIFS(#REF!,#REF!,"Lấy",#REF!,AY$2,#REF!,AY$3,#REF!,AY$1,#REF!,$L201)</f>
        <v>#REF!</v>
      </c>
      <c r="AZ201" s="333" t="e">
        <f>SUMIFS(#REF!,#REF!,AZ$2,#REF!,AZ$3,#REF!,$L201,#REF!,AZ$1)
+SUMIFS(#REF!,#REF!,AZ$2,#REF!,AZ$3,#REF!,$L201,#REF!,AZ$1)
+SUMIFS(#REF!,#REF!,"Lấy",#REF!,AZ$2,#REF!,AZ$3,#REF!,AZ$1,#REF!,$L201)</f>
        <v>#REF!</v>
      </c>
      <c r="BA201" s="333" t="e">
        <f>SUMIFS(#REF!,#REF!,BA$2,#REF!,BA$3,#REF!,$L201,#REF!,BA$1)
+SUMIFS(#REF!,#REF!,BA$2,#REF!,BA$3,#REF!,$L201,#REF!,BA$1)
+SUMIFS(#REF!,#REF!,"Lấy",#REF!,BA$2,#REF!,BA$3,#REF!,BA$1,#REF!,$L201)</f>
        <v>#REF!</v>
      </c>
      <c r="BB201" s="333" t="e">
        <f>SUMIFS(#REF!,#REF!,BB$2,#REF!,BB$3,#REF!,$L201,#REF!,BB$1)
+SUMIFS(#REF!,#REF!,BB$2,#REF!,BB$3,#REF!,$L201,#REF!,BB$1)
+SUMIFS(#REF!,#REF!,"Lấy",#REF!,BB$2,#REF!,BB$3,#REF!,BB$1,#REF!,$L201)</f>
        <v>#REF!</v>
      </c>
      <c r="BC201" s="333" t="e">
        <f>SUMIFS(#REF!,#REF!,BC$2,#REF!,BC$3,#REF!,$L201,#REF!,BC$1)
+SUMIFS(#REF!,#REF!,BC$2,#REF!,BC$3,#REF!,$L201,#REF!,BC$1)
+SUMIFS(#REF!,#REF!,"Lấy",#REF!,BC$2,#REF!,BC$3,#REF!,BC$1,#REF!,$L201)</f>
        <v>#REF!</v>
      </c>
      <c r="BD201" s="333" t="e">
        <f>SUMIFS(#REF!,#REF!,BD$2,#REF!,BD$3,#REF!,$L201,#REF!,BD$1)
+SUMIFS(#REF!,#REF!,BD$2,#REF!,BD$3,#REF!,$L201,#REF!,BD$1)
+SUMIFS(#REF!,#REF!,"Lấy",#REF!,BD$2,#REF!,BD$3,#REF!,BD$1,#REF!,$L201)</f>
        <v>#REF!</v>
      </c>
      <c r="BE201" s="333" t="e">
        <f>SUMIFS(#REF!,#REF!,BE$2,#REF!,BE$3,#REF!,$L201,#REF!,BE$1)
+SUMIFS(#REF!,#REF!,BE$2,#REF!,BE$3,#REF!,$L201,#REF!,BE$1)
+SUMIFS(#REF!,#REF!,"Lấy",#REF!,BE$2,#REF!,BE$3,#REF!,BE$1,#REF!,$L201)</f>
        <v>#REF!</v>
      </c>
      <c r="BF201" s="334" t="e">
        <f t="shared" si="25"/>
        <v>#REF!</v>
      </c>
      <c r="BH201" s="333" t="e">
        <f>SUMIFS(#REF!,#REF!,BH$2,#REF!,BH$3,#REF!,$L201,#REF!,BH$1)
+SUMIFS(#REF!,#REF!,BH$2,#REF!,BH$3,#REF!,$L201,#REF!,BH$1)
+SUMIFS(#REF!,#REF!,"Lấy",#REF!,BH$2,#REF!,BH$3,#REF!,BH$1,#REF!,$L201)</f>
        <v>#REF!</v>
      </c>
      <c r="BI201" s="333" t="e">
        <f>SUMIFS(#REF!,#REF!,BI$2,#REF!,BI$3,#REF!,$L201,#REF!,BI$1)
+SUMIFS(#REF!,#REF!,BI$2,#REF!,BI$3,#REF!,$L201,#REF!,BI$1)
+SUMIFS(#REF!,#REF!,"Lấy",#REF!,BI$2,#REF!,BI$3,#REF!,BI$1,#REF!,$L201)</f>
        <v>#REF!</v>
      </c>
      <c r="BJ201" s="333" t="e">
        <f>SUMIFS(#REF!,#REF!,BJ$2,#REF!,BJ$3,#REF!,$L201,#REF!,BJ$1)
+SUMIFS(#REF!,#REF!,BJ$2,#REF!,BJ$3,#REF!,$L201,#REF!,BJ$1)
+SUMIFS(#REF!,#REF!,"Lấy",#REF!,BJ$2,#REF!,BJ$3,#REF!,BJ$1,#REF!,$L201)</f>
        <v>#REF!</v>
      </c>
      <c r="BK201" s="333" t="e">
        <f>SUMIFS(#REF!,#REF!,BK$2,#REF!,BK$3,#REF!,$L201,#REF!,BK$1)
+SUMIFS(#REF!,#REF!,BK$2,#REF!,BK$3,#REF!,$L201,#REF!,BK$1)
+SUMIFS(#REF!,#REF!,"Lấy",#REF!,BK$2,#REF!,BK$3,#REF!,BK$1,#REF!,$L201)</f>
        <v>#REF!</v>
      </c>
      <c r="BL201" s="333" t="e">
        <f>SUMIFS(#REF!,#REF!,BL$2,#REF!,BL$3,#REF!,$L201,#REF!,BL$1)
+SUMIFS(#REF!,#REF!,BL$2,#REF!,BL$3,#REF!,$L201,#REF!,BL$1)
+SUMIFS(#REF!,#REF!,"Lấy",#REF!,BL$2,#REF!,BL$3,#REF!,BL$1,#REF!,$L201)</f>
        <v>#REF!</v>
      </c>
      <c r="BM201" s="333" t="e">
        <f>SUMIFS(#REF!,#REF!,BM$2,#REF!,BM$3,#REF!,$L201,#REF!,BM$1)
+SUMIFS(#REF!,#REF!,BM$2,#REF!,BM$3,#REF!,$L201,#REF!,BM$1)
+SUMIFS(#REF!,#REF!,"Lấy",#REF!,BM$2,#REF!,BM$3,#REF!,BM$1,#REF!,$L201)</f>
        <v>#REF!</v>
      </c>
      <c r="BN201" s="333" t="e">
        <f>SUMIFS(#REF!,#REF!,BN$2,#REF!,BN$3,#REF!,$L201,#REF!,BN$1)
+SUMIFS(#REF!,#REF!,BN$2,#REF!,BN$3,#REF!,$L201,#REF!,BN$1)
+SUMIFS(#REF!,#REF!,"Lấy",#REF!,BN$2,#REF!,BN$3,#REF!,BN$1,#REF!,$L201)</f>
        <v>#REF!</v>
      </c>
      <c r="BO201" s="333" t="e">
        <f>SUMIFS(#REF!,#REF!,BO$2,#REF!,BO$3,#REF!,$L201,#REF!,BO$1)
+SUMIFS(#REF!,#REF!,BO$2,#REF!,BO$3,#REF!,$L201,#REF!,BO$1)
+SUMIFS(#REF!,#REF!,"Lấy",#REF!,BO$2,#REF!,BO$3,#REF!,BO$1,#REF!,$L201)</f>
        <v>#REF!</v>
      </c>
      <c r="BP201" s="333" t="e">
        <f>SUMIFS(#REF!,#REF!,BP$2,#REF!,BP$3,#REF!,$L201,#REF!,BP$1)
+SUMIFS(#REF!,#REF!,BP$2,#REF!,BP$3,#REF!,$L201,#REF!,BP$1)
+SUMIFS(#REF!,#REF!,"Lấy",#REF!,BP$2,#REF!,BP$3,#REF!,BP$1,#REF!,$L201)</f>
        <v>#REF!</v>
      </c>
      <c r="BQ201" s="333" t="e">
        <f>SUMIFS(#REF!,#REF!,BQ$2,#REF!,BQ$3,#REF!,$L201,#REF!,BQ$1)
+SUMIFS(#REF!,#REF!,BQ$2,#REF!,BQ$3,#REF!,$L201,#REF!,BQ$1)
+SUMIFS(#REF!,#REF!,"Lấy",#REF!,BQ$2,#REF!,BQ$3,#REF!,BQ$1,#REF!,$L201)</f>
        <v>#REF!</v>
      </c>
      <c r="BR201" s="333" t="e">
        <f>SUMIFS(#REF!,#REF!,BR$2,#REF!,BR$3,#REF!,$L201,#REF!,BR$1)
+SUMIFS(#REF!,#REF!,BR$2,#REF!,BR$3,#REF!,$L201,#REF!,BR$1)
+SUMIFS(#REF!,#REF!,"Lấy",#REF!,BR$2,#REF!,BR$3,#REF!,BR$1,#REF!,$L201)</f>
        <v>#REF!</v>
      </c>
      <c r="BS201" s="333" t="e">
        <f>SUMIFS(#REF!,#REF!,BS$2,#REF!,BS$3,#REF!,$L201,#REF!,BS$1)
+SUMIFS(#REF!,#REF!,BS$2,#REF!,BS$3,#REF!,$L201,#REF!,BS$1)
+SUMIFS(#REF!,#REF!,"Lấy",#REF!,BS$2,#REF!,BS$3,#REF!,BS$1,#REF!,$L201)</f>
        <v>#REF!</v>
      </c>
      <c r="BT201" s="334" t="e">
        <f t="shared" si="26"/>
        <v>#REF!</v>
      </c>
      <c r="BV201" s="331">
        <v>0</v>
      </c>
      <c r="BW201" s="331">
        <v>0</v>
      </c>
      <c r="BX201" s="331">
        <v>0</v>
      </c>
      <c r="BY201" s="331">
        <v>0</v>
      </c>
      <c r="BZ201" s="331">
        <v>0</v>
      </c>
      <c r="CA201" s="331">
        <v>0</v>
      </c>
      <c r="CB201" s="331">
        <v>0</v>
      </c>
      <c r="CC201" s="331">
        <v>0</v>
      </c>
      <c r="CD201" s="331">
        <v>0</v>
      </c>
      <c r="CE201" s="331">
        <v>0</v>
      </c>
      <c r="CF201" s="331">
        <v>0</v>
      </c>
      <c r="CG201" s="331">
        <v>0</v>
      </c>
      <c r="CH201" s="334">
        <f t="shared" si="27"/>
        <v>0</v>
      </c>
      <c r="CI201" s="377">
        <f t="shared" si="28"/>
        <v>0</v>
      </c>
      <c r="CJ201" s="331">
        <v>0</v>
      </c>
      <c r="CK201" s="331">
        <v>0</v>
      </c>
      <c r="CL201" s="331">
        <v>0</v>
      </c>
      <c r="CM201" s="331">
        <v>0</v>
      </c>
      <c r="CN201" s="331">
        <v>0</v>
      </c>
      <c r="CO201" s="333"/>
      <c r="CP201" s="333"/>
      <c r="CQ201" s="333"/>
      <c r="CR201" s="333"/>
      <c r="CS201" s="333"/>
      <c r="CT201" s="333"/>
      <c r="CU201" s="333"/>
      <c r="CV201" s="334">
        <f t="shared" si="29"/>
        <v>0</v>
      </c>
      <c r="CX201" s="1033"/>
    </row>
    <row r="202" spans="1:102" s="3" customFormat="1" ht="41.4" x14ac:dyDescent="0.25">
      <c r="A202" s="191"/>
      <c r="B202" s="212">
        <f>IF(C202=0,"",MAX($B$7:B201)+1)</f>
        <v>190</v>
      </c>
      <c r="C202" s="204">
        <v>6418005101</v>
      </c>
      <c r="D202" s="205" t="str">
        <f>_xlfn.XLOOKUP(C202,'COA_DTGroup_Update 20260428'!$C$410:$C$854,'COA_DTGroup_Update 20260428'!$A$410:$A$854,"")</f>
        <v>Chi phí in ấn, VPP</v>
      </c>
      <c r="E202" s="205"/>
      <c r="F202" s="204" t="s">
        <v>966</v>
      </c>
      <c r="G202" s="205" t="s">
        <v>968</v>
      </c>
      <c r="H202" s="200">
        <f>VLOOKUP(C202,'COA_DTGroup_Update 20260428'!C:D,2,0)</f>
        <v>641</v>
      </c>
      <c r="I202" s="200">
        <v>96</v>
      </c>
      <c r="J202" s="201" t="s">
        <v>372</v>
      </c>
      <c r="K202" s="223" t="s">
        <v>226</v>
      </c>
      <c r="L202" s="286" t="s">
        <v>713</v>
      </c>
      <c r="M202" s="289" t="s">
        <v>2283</v>
      </c>
      <c r="N202" s="284"/>
      <c r="O202" s="284" t="s">
        <v>713</v>
      </c>
      <c r="P202" s="1" t="b">
        <v>1</v>
      </c>
      <c r="R202" s="335" t="e">
        <f>SUMIFS(#REF!,#REF!,R$2,#REF!,R$3,#REF!,$L202,#REF!,R$1)
+SUMIFS(#REF!,#REF!,R$2,#REF!,R$3,#REF!,$L202,#REF!,R$1)
+SUMIFS(#REF!,#REF!,"Lấy",#REF!,R$2,#REF!,R$3,#REF!,R$1,#REF!,$L202)</f>
        <v>#REF!</v>
      </c>
      <c r="S202" s="335" t="e">
        <f>SUMIFS(#REF!,#REF!,S$2,#REF!,S$3,#REF!,$L202,#REF!,S$1)
+SUMIFS(#REF!,#REF!,S$2,#REF!,S$3,#REF!,$L202,#REF!,S$1)
+SUMIFS(#REF!,#REF!,"Lấy",#REF!,S$2,#REF!,S$3,#REF!,S$1,#REF!,$L202)</f>
        <v>#REF!</v>
      </c>
      <c r="T202" s="335" t="e">
        <f>SUMIFS(#REF!,#REF!,T$2,#REF!,T$3,#REF!,$L202,#REF!,T$1)
+SUMIFS(#REF!,#REF!,T$2,#REF!,T$3,#REF!,$L202,#REF!,T$1)
+SUMIFS(#REF!,#REF!,"Lấy",#REF!,T$2,#REF!,T$3,#REF!,T$1,#REF!,$L202)</f>
        <v>#REF!</v>
      </c>
      <c r="U202" s="335" t="e">
        <f>SUMIFS(#REF!,#REF!,U$2,#REF!,U$3,#REF!,$L202,#REF!,U$1)
+SUMIFS(#REF!,#REF!,U$2,#REF!,U$3,#REF!,$L202,#REF!,U$1)
+SUMIFS(#REF!,#REF!,"Lấy",#REF!,U$2,#REF!,U$3,#REF!,U$1,#REF!,$L202)</f>
        <v>#REF!</v>
      </c>
      <c r="V202" s="335" t="e">
        <f>SUMIFS(#REF!,#REF!,V$2,#REF!,V$3,#REF!,$L202,#REF!,V$1)
+SUMIFS(#REF!,#REF!,V$2,#REF!,V$3,#REF!,$L202,#REF!,V$1)
+SUMIFS(#REF!,#REF!,"Lấy",#REF!,V$2,#REF!,V$3,#REF!,V$1,#REF!,$L202)</f>
        <v>#REF!</v>
      </c>
      <c r="W202" s="335" t="e">
        <f>SUMIFS(#REF!,#REF!,W$2,#REF!,W$3,#REF!,$L202,#REF!,W$1)
+SUMIFS(#REF!,#REF!,W$2,#REF!,W$3,#REF!,$L202,#REF!,W$1)
+SUMIFS(#REF!,#REF!,"Lấy",#REF!,W$2,#REF!,W$3,#REF!,W$1,#REF!,$L202)</f>
        <v>#REF!</v>
      </c>
      <c r="X202" s="335" t="e">
        <f>SUMIFS(#REF!,#REF!,X$2,#REF!,X$3,#REF!,$L202,#REF!,X$1)
+SUMIFS(#REF!,#REF!,X$2,#REF!,X$3,#REF!,$L202,#REF!,X$1)
+SUMIFS(#REF!,#REF!,"Lấy",#REF!,X$2,#REF!,X$3,#REF!,X$1,#REF!,$L202)</f>
        <v>#REF!</v>
      </c>
      <c r="Y202" s="335" t="e">
        <f>SUMIFS(#REF!,#REF!,Y$2,#REF!,Y$3,#REF!,$L202,#REF!,Y$1)
+SUMIFS(#REF!,#REF!,Y$2,#REF!,Y$3,#REF!,$L202,#REF!,Y$1)
+SUMIFS(#REF!,#REF!,"Lấy",#REF!,Y$2,#REF!,Y$3,#REF!,Y$1,#REF!,$L202)</f>
        <v>#REF!</v>
      </c>
      <c r="Z202" s="335" t="e">
        <f>SUMIFS(#REF!,#REF!,Z$2,#REF!,Z$3,#REF!,$L202,#REF!,Z$1)
+SUMIFS(#REF!,#REF!,Z$2,#REF!,Z$3,#REF!,$L202,#REF!,Z$1)
+SUMIFS(#REF!,#REF!,"Lấy",#REF!,Z$2,#REF!,Z$3,#REF!,Z$1,#REF!,$L202)</f>
        <v>#REF!</v>
      </c>
      <c r="AA202" s="335" t="e">
        <f>SUMIFS(#REF!,#REF!,AA$2,#REF!,AA$3,#REF!,$L202,#REF!,AA$1)
+SUMIFS(#REF!,#REF!,AA$2,#REF!,AA$3,#REF!,$L202,#REF!,AA$1)
+SUMIFS(#REF!,#REF!,"Lấy",#REF!,AA$2,#REF!,AA$3,#REF!,AA$1,#REF!,$L202)</f>
        <v>#REF!</v>
      </c>
      <c r="AB202" s="335" t="e">
        <f>SUMIFS(#REF!,#REF!,AB$2,#REF!,AB$3,#REF!,$L202,#REF!,AB$1)
+SUMIFS(#REF!,#REF!,AB$2,#REF!,AB$3,#REF!,$L202,#REF!,AB$1)
+SUMIFS(#REF!,#REF!,"Lấy",#REF!,AB$2,#REF!,AB$3,#REF!,AB$1,#REF!,$L202)</f>
        <v>#REF!</v>
      </c>
      <c r="AC202" s="335" t="e">
        <f>SUMIFS(#REF!,#REF!,AC$2,#REF!,AC$3,#REF!,$L202,#REF!,AC$1)
+SUMIFS(#REF!,#REF!,AC$2,#REF!,AC$3,#REF!,$L202,#REF!,AC$1)
+SUMIFS(#REF!,#REF!,"Lấy",#REF!,AC$2,#REF!,AC$3,#REF!,AC$1,#REF!,$L202)</f>
        <v>#REF!</v>
      </c>
      <c r="AD202" s="336" t="e">
        <f t="shared" si="23"/>
        <v>#REF!</v>
      </c>
      <c r="AF202" s="335" t="e">
        <f>SUMIFS(#REF!,#REF!,AF$2,#REF!,AF$3,#REF!,$L202,#REF!,AF$1)
+SUMIFS(#REF!,#REF!,AF$2,#REF!,AF$3,#REF!,$L202,#REF!,AF$1)
+SUMIFS(#REF!,#REF!,"Lấy",#REF!,AF$2,#REF!,AF$3,#REF!,AF$1,#REF!,$L202)</f>
        <v>#REF!</v>
      </c>
      <c r="AG202" s="335" t="e">
        <f>SUMIFS(#REF!,#REF!,AG$2,#REF!,AG$3,#REF!,$L202,#REF!,AG$1)
+SUMIFS(#REF!,#REF!,AG$2,#REF!,AG$3,#REF!,$L202,#REF!,AG$1)
+SUMIFS(#REF!,#REF!,"Lấy",#REF!,AG$2,#REF!,AG$3,#REF!,AG$1,#REF!,$L202)</f>
        <v>#REF!</v>
      </c>
      <c r="AH202" s="335" t="e">
        <f>SUMIFS(#REF!,#REF!,AH$2,#REF!,AH$3,#REF!,$L202,#REF!,AH$1)
+SUMIFS(#REF!,#REF!,AH$2,#REF!,AH$3,#REF!,$L202,#REF!,AH$1)
+SUMIFS(#REF!,#REF!,"Lấy",#REF!,AH$2,#REF!,AH$3,#REF!,AH$1,#REF!,$L202)</f>
        <v>#REF!</v>
      </c>
      <c r="AI202" s="335" t="e">
        <f>SUMIFS(#REF!,#REF!,AI$2,#REF!,AI$3,#REF!,$L202,#REF!,AI$1)
+SUMIFS(#REF!,#REF!,AI$2,#REF!,AI$3,#REF!,$L202,#REF!,AI$1)
+SUMIFS(#REF!,#REF!,"Lấy",#REF!,AI$2,#REF!,AI$3,#REF!,AI$1,#REF!,$L202)</f>
        <v>#REF!</v>
      </c>
      <c r="AJ202" s="335" t="e">
        <f>SUMIFS(#REF!,#REF!,AJ$2,#REF!,AJ$3,#REF!,$L202,#REF!,AJ$1)
+SUMIFS(#REF!,#REF!,AJ$2,#REF!,AJ$3,#REF!,$L202,#REF!,AJ$1)
+SUMIFS(#REF!,#REF!,"Lấy",#REF!,AJ$2,#REF!,AJ$3,#REF!,AJ$1,#REF!,$L202)</f>
        <v>#REF!</v>
      </c>
      <c r="AK202" s="335" t="e">
        <f>SUMIFS(#REF!,#REF!,AK$2,#REF!,AK$3,#REF!,$L202,#REF!,AK$1)
+SUMIFS(#REF!,#REF!,AK$2,#REF!,AK$3,#REF!,$L202,#REF!,AK$1)
+SUMIFS(#REF!,#REF!,"Lấy",#REF!,AK$2,#REF!,AK$3,#REF!,AK$1,#REF!,$L202)</f>
        <v>#REF!</v>
      </c>
      <c r="AL202" s="335" t="e">
        <f>SUMIFS(#REF!,#REF!,AL$2,#REF!,AL$3,#REF!,$L202,#REF!,AL$1)
+SUMIFS(#REF!,#REF!,AL$2,#REF!,AL$3,#REF!,$L202,#REF!,AL$1)
+SUMIFS(#REF!,#REF!,"Lấy",#REF!,AL$2,#REF!,AL$3,#REF!,AL$1,#REF!,$L202)</f>
        <v>#REF!</v>
      </c>
      <c r="AM202" s="335" t="e">
        <f>SUMIFS(#REF!,#REF!,AM$2,#REF!,AM$3,#REF!,$L202,#REF!,AM$1)
+SUMIFS(#REF!,#REF!,AM$2,#REF!,AM$3,#REF!,$L202,#REF!,AM$1)
+SUMIFS(#REF!,#REF!,"Lấy",#REF!,AM$2,#REF!,AM$3,#REF!,AM$1,#REF!,$L202)</f>
        <v>#REF!</v>
      </c>
      <c r="AN202" s="335" t="e">
        <f>SUMIFS(#REF!,#REF!,AN$2,#REF!,AN$3,#REF!,$L202,#REF!,AN$1)
+SUMIFS(#REF!,#REF!,AN$2,#REF!,AN$3,#REF!,$L202,#REF!,AN$1)
+SUMIFS(#REF!,#REF!,"Lấy",#REF!,AN$2,#REF!,AN$3,#REF!,AN$1,#REF!,$L202)</f>
        <v>#REF!</v>
      </c>
      <c r="AO202" s="335" t="e">
        <f>SUMIFS(#REF!,#REF!,AO$2,#REF!,AO$3,#REF!,$L202,#REF!,AO$1)
+SUMIFS(#REF!,#REF!,AO$2,#REF!,AO$3,#REF!,$L202,#REF!,AO$1)
+SUMIFS(#REF!,#REF!,"Lấy",#REF!,AO$2,#REF!,AO$3,#REF!,AO$1,#REF!,$L202)</f>
        <v>#REF!</v>
      </c>
      <c r="AP202" s="335" t="e">
        <f>SUMIFS(#REF!,#REF!,AP$2,#REF!,AP$3,#REF!,$L202,#REF!,AP$1)
+SUMIFS(#REF!,#REF!,AP$2,#REF!,AP$3,#REF!,$L202,#REF!,AP$1)
+SUMIFS(#REF!,#REF!,"Lấy",#REF!,AP$2,#REF!,AP$3,#REF!,AP$1,#REF!,$L202)</f>
        <v>#REF!</v>
      </c>
      <c r="AQ202" s="335" t="e">
        <f>SUMIFS(#REF!,#REF!,AQ$2,#REF!,AQ$3,#REF!,$L202,#REF!,AQ$1)
+SUMIFS(#REF!,#REF!,AQ$2,#REF!,AQ$3,#REF!,$L202,#REF!,AQ$1)
+SUMIFS(#REF!,#REF!,"Lấy",#REF!,AQ$2,#REF!,AQ$3,#REF!,AQ$1,#REF!,$L202)</f>
        <v>#REF!</v>
      </c>
      <c r="AR202" s="336" t="e">
        <f t="shared" si="24"/>
        <v>#REF!</v>
      </c>
      <c r="AT202" s="335" t="e">
        <f>SUMIFS(#REF!,#REF!,AT$2,#REF!,AT$3,#REF!,$L202,#REF!,AT$1)
+SUMIFS(#REF!,#REF!,AT$2,#REF!,AT$3,#REF!,$L202,#REF!,AT$1)
+SUMIFS(#REF!,#REF!,"Lấy",#REF!,AT$2,#REF!,AT$3,#REF!,AT$1,#REF!,$L202)</f>
        <v>#REF!</v>
      </c>
      <c r="AU202" s="335" t="e">
        <f>SUMIFS(#REF!,#REF!,AU$2,#REF!,AU$3,#REF!,$L202,#REF!,AU$1)
+SUMIFS(#REF!,#REF!,AU$2,#REF!,AU$3,#REF!,$L202,#REF!,AU$1)
+SUMIFS(#REF!,#REF!,"Lấy",#REF!,AU$2,#REF!,AU$3,#REF!,AU$1,#REF!,$L202)</f>
        <v>#REF!</v>
      </c>
      <c r="AV202" s="335" t="e">
        <f>SUMIFS(#REF!,#REF!,AV$2,#REF!,AV$3,#REF!,$L202,#REF!,AV$1)
+SUMIFS(#REF!,#REF!,AV$2,#REF!,AV$3,#REF!,$L202,#REF!,AV$1)
+SUMIFS(#REF!,#REF!,"Lấy",#REF!,AV$2,#REF!,AV$3,#REF!,AV$1,#REF!,$L202)</f>
        <v>#REF!</v>
      </c>
      <c r="AW202" s="335" t="e">
        <f>SUMIFS(#REF!,#REF!,AW$2,#REF!,AW$3,#REF!,$L202,#REF!,AW$1)
+SUMIFS(#REF!,#REF!,AW$2,#REF!,AW$3,#REF!,$L202,#REF!,AW$1)
+SUMIFS(#REF!,#REF!,"Lấy",#REF!,AW$2,#REF!,AW$3,#REF!,AW$1,#REF!,$L202)</f>
        <v>#REF!</v>
      </c>
      <c r="AX202" s="335" t="e">
        <f>SUMIFS(#REF!,#REF!,AX$2,#REF!,AX$3,#REF!,$L202,#REF!,AX$1)
+SUMIFS(#REF!,#REF!,AX$2,#REF!,AX$3,#REF!,$L202,#REF!,AX$1)
+SUMIFS(#REF!,#REF!,"Lấy",#REF!,AX$2,#REF!,AX$3,#REF!,AX$1,#REF!,$L202)</f>
        <v>#REF!</v>
      </c>
      <c r="AY202" s="335" t="e">
        <f>SUMIFS(#REF!,#REF!,AY$2,#REF!,AY$3,#REF!,$L202,#REF!,AY$1)
+SUMIFS(#REF!,#REF!,AY$2,#REF!,AY$3,#REF!,$L202,#REF!,AY$1)
+SUMIFS(#REF!,#REF!,"Lấy",#REF!,AY$2,#REF!,AY$3,#REF!,AY$1,#REF!,$L202)</f>
        <v>#REF!</v>
      </c>
      <c r="AZ202" s="335" t="e">
        <f>SUMIFS(#REF!,#REF!,AZ$2,#REF!,AZ$3,#REF!,$L202,#REF!,AZ$1)
+SUMIFS(#REF!,#REF!,AZ$2,#REF!,AZ$3,#REF!,$L202,#REF!,AZ$1)
+SUMIFS(#REF!,#REF!,"Lấy",#REF!,AZ$2,#REF!,AZ$3,#REF!,AZ$1,#REF!,$L202)</f>
        <v>#REF!</v>
      </c>
      <c r="BA202" s="335" t="e">
        <f>SUMIFS(#REF!,#REF!,BA$2,#REF!,BA$3,#REF!,$L202,#REF!,BA$1)
+SUMIFS(#REF!,#REF!,BA$2,#REF!,BA$3,#REF!,$L202,#REF!,BA$1)
+SUMIFS(#REF!,#REF!,"Lấy",#REF!,BA$2,#REF!,BA$3,#REF!,BA$1,#REF!,$L202)</f>
        <v>#REF!</v>
      </c>
      <c r="BB202" s="335" t="e">
        <f>SUMIFS(#REF!,#REF!,BB$2,#REF!,BB$3,#REF!,$L202,#REF!,BB$1)
+SUMIFS(#REF!,#REF!,BB$2,#REF!,BB$3,#REF!,$L202,#REF!,BB$1)
+SUMIFS(#REF!,#REF!,"Lấy",#REF!,BB$2,#REF!,BB$3,#REF!,BB$1,#REF!,$L202)</f>
        <v>#REF!</v>
      </c>
      <c r="BC202" s="335" t="e">
        <f>SUMIFS(#REF!,#REF!,BC$2,#REF!,BC$3,#REF!,$L202,#REF!,BC$1)
+SUMIFS(#REF!,#REF!,BC$2,#REF!,BC$3,#REF!,$L202,#REF!,BC$1)
+SUMIFS(#REF!,#REF!,"Lấy",#REF!,BC$2,#REF!,BC$3,#REF!,BC$1,#REF!,$L202)</f>
        <v>#REF!</v>
      </c>
      <c r="BD202" s="335" t="e">
        <f>SUMIFS(#REF!,#REF!,BD$2,#REF!,BD$3,#REF!,$L202,#REF!,BD$1)
+SUMIFS(#REF!,#REF!,BD$2,#REF!,BD$3,#REF!,$L202,#REF!,BD$1)
+SUMIFS(#REF!,#REF!,"Lấy",#REF!,BD$2,#REF!,BD$3,#REF!,BD$1,#REF!,$L202)</f>
        <v>#REF!</v>
      </c>
      <c r="BE202" s="335" t="e">
        <f>SUMIFS(#REF!,#REF!,BE$2,#REF!,BE$3,#REF!,$L202,#REF!,BE$1)
+SUMIFS(#REF!,#REF!,BE$2,#REF!,BE$3,#REF!,$L202,#REF!,BE$1)
+SUMIFS(#REF!,#REF!,"Lấy",#REF!,BE$2,#REF!,BE$3,#REF!,BE$1,#REF!,$L202)</f>
        <v>#REF!</v>
      </c>
      <c r="BF202" s="336" t="e">
        <f t="shared" si="25"/>
        <v>#REF!</v>
      </c>
      <c r="BH202" s="335" t="e">
        <f>SUMIFS(#REF!,#REF!,BH$2,#REF!,BH$3,#REF!,$L202,#REF!,BH$1)
+SUMIFS(#REF!,#REF!,BH$2,#REF!,BH$3,#REF!,$L202,#REF!,BH$1)
+SUMIFS(#REF!,#REF!,"Lấy",#REF!,BH$2,#REF!,BH$3,#REF!,BH$1,#REF!,$L202)</f>
        <v>#REF!</v>
      </c>
      <c r="BI202" s="335" t="e">
        <f>SUMIFS(#REF!,#REF!,BI$2,#REF!,BI$3,#REF!,$L202,#REF!,BI$1)
+SUMIFS(#REF!,#REF!,BI$2,#REF!,BI$3,#REF!,$L202,#REF!,BI$1)
+SUMIFS(#REF!,#REF!,"Lấy",#REF!,BI$2,#REF!,BI$3,#REF!,BI$1,#REF!,$L202)</f>
        <v>#REF!</v>
      </c>
      <c r="BJ202" s="335" t="e">
        <f>SUMIFS(#REF!,#REF!,BJ$2,#REF!,BJ$3,#REF!,$L202,#REF!,BJ$1)
+SUMIFS(#REF!,#REF!,BJ$2,#REF!,BJ$3,#REF!,$L202,#REF!,BJ$1)
+SUMIFS(#REF!,#REF!,"Lấy",#REF!,BJ$2,#REF!,BJ$3,#REF!,BJ$1,#REF!,$L202)</f>
        <v>#REF!</v>
      </c>
      <c r="BK202" s="335" t="e">
        <f>SUMIFS(#REF!,#REF!,BK$2,#REF!,BK$3,#REF!,$L202,#REF!,BK$1)
+SUMIFS(#REF!,#REF!,BK$2,#REF!,BK$3,#REF!,$L202,#REF!,BK$1)
+SUMIFS(#REF!,#REF!,"Lấy",#REF!,BK$2,#REF!,BK$3,#REF!,BK$1,#REF!,$L202)</f>
        <v>#REF!</v>
      </c>
      <c r="BL202" s="335" t="e">
        <f>SUMIFS(#REF!,#REF!,BL$2,#REF!,BL$3,#REF!,$L202,#REF!,BL$1)
+SUMIFS(#REF!,#REF!,BL$2,#REF!,BL$3,#REF!,$L202,#REF!,BL$1)
+SUMIFS(#REF!,#REF!,"Lấy",#REF!,BL$2,#REF!,BL$3,#REF!,BL$1,#REF!,$L202)</f>
        <v>#REF!</v>
      </c>
      <c r="BM202" s="335" t="e">
        <f>SUMIFS(#REF!,#REF!,BM$2,#REF!,BM$3,#REF!,$L202,#REF!,BM$1)
+SUMIFS(#REF!,#REF!,BM$2,#REF!,BM$3,#REF!,$L202,#REF!,BM$1)
+SUMIFS(#REF!,#REF!,"Lấy",#REF!,BM$2,#REF!,BM$3,#REF!,BM$1,#REF!,$L202)</f>
        <v>#REF!</v>
      </c>
      <c r="BN202" s="335" t="e">
        <f>SUMIFS(#REF!,#REF!,BN$2,#REF!,BN$3,#REF!,$L202,#REF!,BN$1)
+SUMIFS(#REF!,#REF!,BN$2,#REF!,BN$3,#REF!,$L202,#REF!,BN$1)
+SUMIFS(#REF!,#REF!,"Lấy",#REF!,BN$2,#REF!,BN$3,#REF!,BN$1,#REF!,$L202)</f>
        <v>#REF!</v>
      </c>
      <c r="BO202" s="335" t="e">
        <f>SUMIFS(#REF!,#REF!,BO$2,#REF!,BO$3,#REF!,$L202,#REF!,BO$1)
+SUMIFS(#REF!,#REF!,BO$2,#REF!,BO$3,#REF!,$L202,#REF!,BO$1)
+SUMIFS(#REF!,#REF!,"Lấy",#REF!,BO$2,#REF!,BO$3,#REF!,BO$1,#REF!,$L202)</f>
        <v>#REF!</v>
      </c>
      <c r="BP202" s="335" t="e">
        <f>SUMIFS(#REF!,#REF!,BP$2,#REF!,BP$3,#REF!,$L202,#REF!,BP$1)
+SUMIFS(#REF!,#REF!,BP$2,#REF!,BP$3,#REF!,$L202,#REF!,BP$1)
+SUMIFS(#REF!,#REF!,"Lấy",#REF!,BP$2,#REF!,BP$3,#REF!,BP$1,#REF!,$L202)</f>
        <v>#REF!</v>
      </c>
      <c r="BQ202" s="335" t="e">
        <f>SUMIFS(#REF!,#REF!,BQ$2,#REF!,BQ$3,#REF!,$L202,#REF!,BQ$1)
+SUMIFS(#REF!,#REF!,BQ$2,#REF!,BQ$3,#REF!,$L202,#REF!,BQ$1)
+SUMIFS(#REF!,#REF!,"Lấy",#REF!,BQ$2,#REF!,BQ$3,#REF!,BQ$1,#REF!,$L202)</f>
        <v>#REF!</v>
      </c>
      <c r="BR202" s="335" t="e">
        <f>SUMIFS(#REF!,#REF!,BR$2,#REF!,BR$3,#REF!,$L202,#REF!,BR$1)
+SUMIFS(#REF!,#REF!,BR$2,#REF!,BR$3,#REF!,$L202,#REF!,BR$1)
+SUMIFS(#REF!,#REF!,"Lấy",#REF!,BR$2,#REF!,BR$3,#REF!,BR$1,#REF!,$L202)</f>
        <v>#REF!</v>
      </c>
      <c r="BS202" s="335" t="e">
        <f>SUMIFS(#REF!,#REF!,BS$2,#REF!,BS$3,#REF!,$L202,#REF!,BS$1)
+SUMIFS(#REF!,#REF!,BS$2,#REF!,BS$3,#REF!,$L202,#REF!,BS$1)
+SUMIFS(#REF!,#REF!,"Lấy",#REF!,BS$2,#REF!,BS$3,#REF!,BS$1,#REF!,$L202)</f>
        <v>#REF!</v>
      </c>
      <c r="BT202" s="336" t="e">
        <f t="shared" si="26"/>
        <v>#REF!</v>
      </c>
      <c r="BV202" s="331">
        <v>0</v>
      </c>
      <c r="BW202" s="331">
        <v>0</v>
      </c>
      <c r="BX202" s="331">
        <v>0</v>
      </c>
      <c r="BY202" s="331">
        <v>0</v>
      </c>
      <c r="BZ202" s="331">
        <v>0</v>
      </c>
      <c r="CA202" s="331">
        <v>0</v>
      </c>
      <c r="CB202" s="331">
        <v>0</v>
      </c>
      <c r="CC202" s="331">
        <v>0</v>
      </c>
      <c r="CD202" s="331">
        <v>0</v>
      </c>
      <c r="CE202" s="331">
        <v>0</v>
      </c>
      <c r="CF202" s="331">
        <v>0</v>
      </c>
      <c r="CG202" s="331">
        <v>0</v>
      </c>
      <c r="CH202" s="336">
        <f t="shared" si="27"/>
        <v>0</v>
      </c>
      <c r="CI202" s="377">
        <f t="shared" si="28"/>
        <v>0</v>
      </c>
      <c r="CJ202" s="331">
        <v>0</v>
      </c>
      <c r="CK202" s="331">
        <v>0</v>
      </c>
      <c r="CL202" s="331">
        <v>0</v>
      </c>
      <c r="CM202" s="331">
        <v>0</v>
      </c>
      <c r="CN202" s="331">
        <v>0</v>
      </c>
      <c r="CO202" s="335"/>
      <c r="CP202" s="335"/>
      <c r="CQ202" s="335"/>
      <c r="CR202" s="335"/>
      <c r="CS202" s="335"/>
      <c r="CT202" s="335"/>
      <c r="CU202" s="335"/>
      <c r="CV202" s="336">
        <f t="shared" si="29"/>
        <v>0</v>
      </c>
      <c r="CX202" s="1033"/>
    </row>
    <row r="203" spans="1:102" x14ac:dyDescent="0.25">
      <c r="B203" s="172">
        <f>IF(C203=0,"",MAX($B$7:B202)+1)</f>
        <v>191</v>
      </c>
      <c r="C203" s="21">
        <v>6423005101</v>
      </c>
      <c r="D203" s="9" t="str">
        <f>_xlfn.XLOOKUP(C203,'COA_DTGroup_Update 20260428'!$C$410:$C$854,'COA_DTGroup_Update 20260428'!$A$410:$A$854,"")</f>
        <v>Chi phí in ấn, VPP</v>
      </c>
      <c r="E203" s="9" t="s">
        <v>372</v>
      </c>
      <c r="F203" s="21" t="s">
        <v>966</v>
      </c>
      <c r="G203" s="171"/>
      <c r="H203" s="179">
        <f>VLOOKUP(C203,'COA_DTGroup_Update 20260428'!C:D,2,0)</f>
        <v>642</v>
      </c>
      <c r="I203" s="179">
        <v>96</v>
      </c>
      <c r="J203" s="198" t="s">
        <v>372</v>
      </c>
      <c r="K203" s="222" t="s">
        <v>226</v>
      </c>
      <c r="L203" s="1041" t="s">
        <v>480</v>
      </c>
      <c r="M203" s="1042" t="s">
        <v>2258</v>
      </c>
      <c r="N203" s="1039"/>
      <c r="O203" s="1039" t="s">
        <v>480</v>
      </c>
      <c r="P203" s="1" t="b">
        <v>1</v>
      </c>
      <c r="R203" s="333" t="e">
        <f>SUMIFS(#REF!,#REF!,R$2,#REF!,R$3,#REF!,$L203,#REF!,R$1)
+SUMIFS(#REF!,#REF!,R$2,#REF!,R$3,#REF!,$L203,#REF!,R$1)
+SUMIFS(#REF!,#REF!,"Lấy",#REF!,R$2,#REF!,R$3,#REF!,R$1,#REF!,$L203)</f>
        <v>#REF!</v>
      </c>
      <c r="S203" s="333" t="e">
        <f>SUMIFS(#REF!,#REF!,S$2,#REF!,S$3,#REF!,$L203,#REF!,S$1)
+SUMIFS(#REF!,#REF!,S$2,#REF!,S$3,#REF!,$L203,#REF!,S$1)
+SUMIFS(#REF!,#REF!,"Lấy",#REF!,S$2,#REF!,S$3,#REF!,S$1,#REF!,$L203)</f>
        <v>#REF!</v>
      </c>
      <c r="T203" s="333" t="e">
        <f>SUMIFS(#REF!,#REF!,T$2,#REF!,T$3,#REF!,$L203,#REF!,T$1)
+SUMIFS(#REF!,#REF!,T$2,#REF!,T$3,#REF!,$L203,#REF!,T$1)
+SUMIFS(#REF!,#REF!,"Lấy",#REF!,T$2,#REF!,T$3,#REF!,T$1,#REF!,$L203)</f>
        <v>#REF!</v>
      </c>
      <c r="U203" s="333" t="e">
        <f>SUMIFS(#REF!,#REF!,U$2,#REF!,U$3,#REF!,$L203,#REF!,U$1)
+SUMIFS(#REF!,#REF!,U$2,#REF!,U$3,#REF!,$L203,#REF!,U$1)
+SUMIFS(#REF!,#REF!,"Lấy",#REF!,U$2,#REF!,U$3,#REF!,U$1,#REF!,$L203)</f>
        <v>#REF!</v>
      </c>
      <c r="V203" s="333" t="e">
        <f>SUMIFS(#REF!,#REF!,V$2,#REF!,V$3,#REF!,$L203,#REF!,V$1)
+SUMIFS(#REF!,#REF!,V$2,#REF!,V$3,#REF!,$L203,#REF!,V$1)
+SUMIFS(#REF!,#REF!,"Lấy",#REF!,V$2,#REF!,V$3,#REF!,V$1,#REF!,$L203)</f>
        <v>#REF!</v>
      </c>
      <c r="W203" s="333" t="e">
        <f>SUMIFS(#REF!,#REF!,W$2,#REF!,W$3,#REF!,$L203,#REF!,W$1)
+SUMIFS(#REF!,#REF!,W$2,#REF!,W$3,#REF!,$L203,#REF!,W$1)
+SUMIFS(#REF!,#REF!,"Lấy",#REF!,W$2,#REF!,W$3,#REF!,W$1,#REF!,$L203)</f>
        <v>#REF!</v>
      </c>
      <c r="X203" s="333" t="e">
        <f>SUMIFS(#REF!,#REF!,X$2,#REF!,X$3,#REF!,$L203,#REF!,X$1)
+SUMIFS(#REF!,#REF!,X$2,#REF!,X$3,#REF!,$L203,#REF!,X$1)
+SUMIFS(#REF!,#REF!,"Lấy",#REF!,X$2,#REF!,X$3,#REF!,X$1,#REF!,$L203)</f>
        <v>#REF!</v>
      </c>
      <c r="Y203" s="333" t="e">
        <f>SUMIFS(#REF!,#REF!,Y$2,#REF!,Y$3,#REF!,$L203,#REF!,Y$1)
+SUMIFS(#REF!,#REF!,Y$2,#REF!,Y$3,#REF!,$L203,#REF!,Y$1)
+SUMIFS(#REF!,#REF!,"Lấy",#REF!,Y$2,#REF!,Y$3,#REF!,Y$1,#REF!,$L203)</f>
        <v>#REF!</v>
      </c>
      <c r="Z203" s="333" t="e">
        <f>SUMIFS(#REF!,#REF!,Z$2,#REF!,Z$3,#REF!,$L203,#REF!,Z$1)
+SUMIFS(#REF!,#REF!,Z$2,#REF!,Z$3,#REF!,$L203,#REF!,Z$1)
+SUMIFS(#REF!,#REF!,"Lấy",#REF!,Z$2,#REF!,Z$3,#REF!,Z$1,#REF!,$L203)</f>
        <v>#REF!</v>
      </c>
      <c r="AA203" s="333" t="e">
        <f>SUMIFS(#REF!,#REF!,AA$2,#REF!,AA$3,#REF!,$L203,#REF!,AA$1)
+SUMIFS(#REF!,#REF!,AA$2,#REF!,AA$3,#REF!,$L203,#REF!,AA$1)
+SUMIFS(#REF!,#REF!,"Lấy",#REF!,AA$2,#REF!,AA$3,#REF!,AA$1,#REF!,$L203)</f>
        <v>#REF!</v>
      </c>
      <c r="AB203" s="333" t="e">
        <f>SUMIFS(#REF!,#REF!,AB$2,#REF!,AB$3,#REF!,$L203,#REF!,AB$1)
+SUMIFS(#REF!,#REF!,AB$2,#REF!,AB$3,#REF!,$L203,#REF!,AB$1)
+SUMIFS(#REF!,#REF!,"Lấy",#REF!,AB$2,#REF!,AB$3,#REF!,AB$1,#REF!,$L203)</f>
        <v>#REF!</v>
      </c>
      <c r="AC203" s="333" t="e">
        <f>SUMIFS(#REF!,#REF!,AC$2,#REF!,AC$3,#REF!,$L203,#REF!,AC$1)
+SUMIFS(#REF!,#REF!,AC$2,#REF!,AC$3,#REF!,$L203,#REF!,AC$1)
+SUMIFS(#REF!,#REF!,"Lấy",#REF!,AC$2,#REF!,AC$3,#REF!,AC$1,#REF!,$L203)</f>
        <v>#REF!</v>
      </c>
      <c r="AD203" s="334" t="e">
        <f t="shared" si="23"/>
        <v>#REF!</v>
      </c>
      <c r="AF203" s="333" t="e">
        <f>SUMIFS(#REF!,#REF!,AF$2,#REF!,AF$3,#REF!,$L203,#REF!,AF$1)
+SUMIFS(#REF!,#REF!,AF$2,#REF!,AF$3,#REF!,$L203,#REF!,AF$1)
+SUMIFS(#REF!,#REF!,"Lấy",#REF!,AF$2,#REF!,AF$3,#REF!,AF$1,#REF!,$L203)</f>
        <v>#REF!</v>
      </c>
      <c r="AG203" s="333" t="e">
        <f>SUMIFS(#REF!,#REF!,AG$2,#REF!,AG$3,#REF!,$L203,#REF!,AG$1)
+SUMIFS(#REF!,#REF!,AG$2,#REF!,AG$3,#REF!,$L203,#REF!,AG$1)
+SUMIFS(#REF!,#REF!,"Lấy",#REF!,AG$2,#REF!,AG$3,#REF!,AG$1,#REF!,$L203)</f>
        <v>#REF!</v>
      </c>
      <c r="AH203" s="333" t="e">
        <f>SUMIFS(#REF!,#REF!,AH$2,#REF!,AH$3,#REF!,$L203,#REF!,AH$1)
+SUMIFS(#REF!,#REF!,AH$2,#REF!,AH$3,#REF!,$L203,#REF!,AH$1)
+SUMIFS(#REF!,#REF!,"Lấy",#REF!,AH$2,#REF!,AH$3,#REF!,AH$1,#REF!,$L203)</f>
        <v>#REF!</v>
      </c>
      <c r="AI203" s="333" t="e">
        <f>SUMIFS(#REF!,#REF!,AI$2,#REF!,AI$3,#REF!,$L203,#REF!,AI$1)
+SUMIFS(#REF!,#REF!,AI$2,#REF!,AI$3,#REF!,$L203,#REF!,AI$1)
+SUMIFS(#REF!,#REF!,"Lấy",#REF!,AI$2,#REF!,AI$3,#REF!,AI$1,#REF!,$L203)</f>
        <v>#REF!</v>
      </c>
      <c r="AJ203" s="333" t="e">
        <f>SUMIFS(#REF!,#REF!,AJ$2,#REF!,AJ$3,#REF!,$L203,#REF!,AJ$1)
+SUMIFS(#REF!,#REF!,AJ$2,#REF!,AJ$3,#REF!,$L203,#REF!,AJ$1)
+SUMIFS(#REF!,#REF!,"Lấy",#REF!,AJ$2,#REF!,AJ$3,#REF!,AJ$1,#REF!,$L203)</f>
        <v>#REF!</v>
      </c>
      <c r="AK203" s="333" t="e">
        <f>SUMIFS(#REF!,#REF!,AK$2,#REF!,AK$3,#REF!,$L203,#REF!,AK$1)
+SUMIFS(#REF!,#REF!,AK$2,#REF!,AK$3,#REF!,$L203,#REF!,AK$1)
+SUMIFS(#REF!,#REF!,"Lấy",#REF!,AK$2,#REF!,AK$3,#REF!,AK$1,#REF!,$L203)</f>
        <v>#REF!</v>
      </c>
      <c r="AL203" s="333" t="e">
        <f>SUMIFS(#REF!,#REF!,AL$2,#REF!,AL$3,#REF!,$L203,#REF!,AL$1)
+SUMIFS(#REF!,#REF!,AL$2,#REF!,AL$3,#REF!,$L203,#REF!,AL$1)
+SUMIFS(#REF!,#REF!,"Lấy",#REF!,AL$2,#REF!,AL$3,#REF!,AL$1,#REF!,$L203)</f>
        <v>#REF!</v>
      </c>
      <c r="AM203" s="333" t="e">
        <f>SUMIFS(#REF!,#REF!,AM$2,#REF!,AM$3,#REF!,$L203,#REF!,AM$1)
+SUMIFS(#REF!,#REF!,AM$2,#REF!,AM$3,#REF!,$L203,#REF!,AM$1)
+SUMIFS(#REF!,#REF!,"Lấy",#REF!,AM$2,#REF!,AM$3,#REF!,AM$1,#REF!,$L203)</f>
        <v>#REF!</v>
      </c>
      <c r="AN203" s="333" t="e">
        <f>SUMIFS(#REF!,#REF!,AN$2,#REF!,AN$3,#REF!,$L203,#REF!,AN$1)
+SUMIFS(#REF!,#REF!,AN$2,#REF!,AN$3,#REF!,$L203,#REF!,AN$1)
+SUMIFS(#REF!,#REF!,"Lấy",#REF!,AN$2,#REF!,AN$3,#REF!,AN$1,#REF!,$L203)</f>
        <v>#REF!</v>
      </c>
      <c r="AO203" s="333" t="e">
        <f>SUMIFS(#REF!,#REF!,AO$2,#REF!,AO$3,#REF!,$L203,#REF!,AO$1)
+SUMIFS(#REF!,#REF!,AO$2,#REF!,AO$3,#REF!,$L203,#REF!,AO$1)
+SUMIFS(#REF!,#REF!,"Lấy",#REF!,AO$2,#REF!,AO$3,#REF!,AO$1,#REF!,$L203)</f>
        <v>#REF!</v>
      </c>
      <c r="AP203" s="333" t="e">
        <f>SUMIFS(#REF!,#REF!,AP$2,#REF!,AP$3,#REF!,$L203,#REF!,AP$1)
+SUMIFS(#REF!,#REF!,AP$2,#REF!,AP$3,#REF!,$L203,#REF!,AP$1)
+SUMIFS(#REF!,#REF!,"Lấy",#REF!,AP$2,#REF!,AP$3,#REF!,AP$1,#REF!,$L203)</f>
        <v>#REF!</v>
      </c>
      <c r="AQ203" s="333" t="e">
        <f>SUMIFS(#REF!,#REF!,AQ$2,#REF!,AQ$3,#REF!,$L203,#REF!,AQ$1)
+SUMIFS(#REF!,#REF!,AQ$2,#REF!,AQ$3,#REF!,$L203,#REF!,AQ$1)
+SUMIFS(#REF!,#REF!,"Lấy",#REF!,AQ$2,#REF!,AQ$3,#REF!,AQ$1,#REF!,$L203)</f>
        <v>#REF!</v>
      </c>
      <c r="AR203" s="334" t="e">
        <f t="shared" si="24"/>
        <v>#REF!</v>
      </c>
      <c r="AT203" s="333" t="e">
        <f>SUMIFS(#REF!,#REF!,AT$2,#REF!,AT$3,#REF!,$L203,#REF!,AT$1)
+SUMIFS(#REF!,#REF!,AT$2,#REF!,AT$3,#REF!,$L203,#REF!,AT$1)
+SUMIFS(#REF!,#REF!,"Lấy",#REF!,AT$2,#REF!,AT$3,#REF!,AT$1,#REF!,$L203)</f>
        <v>#REF!</v>
      </c>
      <c r="AU203" s="333" t="e">
        <f>SUMIFS(#REF!,#REF!,AU$2,#REF!,AU$3,#REF!,$L203,#REF!,AU$1)
+SUMIFS(#REF!,#REF!,AU$2,#REF!,AU$3,#REF!,$L203,#REF!,AU$1)
+SUMIFS(#REF!,#REF!,"Lấy",#REF!,AU$2,#REF!,AU$3,#REF!,AU$1,#REF!,$L203)</f>
        <v>#REF!</v>
      </c>
      <c r="AV203" s="333" t="e">
        <f>SUMIFS(#REF!,#REF!,AV$2,#REF!,AV$3,#REF!,$L203,#REF!,AV$1)
+SUMIFS(#REF!,#REF!,AV$2,#REF!,AV$3,#REF!,$L203,#REF!,AV$1)
+SUMIFS(#REF!,#REF!,"Lấy",#REF!,AV$2,#REF!,AV$3,#REF!,AV$1,#REF!,$L203)</f>
        <v>#REF!</v>
      </c>
      <c r="AW203" s="333" t="e">
        <f>SUMIFS(#REF!,#REF!,AW$2,#REF!,AW$3,#REF!,$L203,#REF!,AW$1)
+SUMIFS(#REF!,#REF!,AW$2,#REF!,AW$3,#REF!,$L203,#REF!,AW$1)
+SUMIFS(#REF!,#REF!,"Lấy",#REF!,AW$2,#REF!,AW$3,#REF!,AW$1,#REF!,$L203)</f>
        <v>#REF!</v>
      </c>
      <c r="AX203" s="333" t="e">
        <f>SUMIFS(#REF!,#REF!,AX$2,#REF!,AX$3,#REF!,$L203,#REF!,AX$1)
+SUMIFS(#REF!,#REF!,AX$2,#REF!,AX$3,#REF!,$L203,#REF!,AX$1)
+SUMIFS(#REF!,#REF!,"Lấy",#REF!,AX$2,#REF!,AX$3,#REF!,AX$1,#REF!,$L203)</f>
        <v>#REF!</v>
      </c>
      <c r="AY203" s="333" t="e">
        <f>SUMIFS(#REF!,#REF!,AY$2,#REF!,AY$3,#REF!,$L203,#REF!,AY$1)
+SUMIFS(#REF!,#REF!,AY$2,#REF!,AY$3,#REF!,$L203,#REF!,AY$1)
+SUMIFS(#REF!,#REF!,"Lấy",#REF!,AY$2,#REF!,AY$3,#REF!,AY$1,#REF!,$L203)</f>
        <v>#REF!</v>
      </c>
      <c r="AZ203" s="333" t="e">
        <f>SUMIFS(#REF!,#REF!,AZ$2,#REF!,AZ$3,#REF!,$L203,#REF!,AZ$1)
+SUMIFS(#REF!,#REF!,AZ$2,#REF!,AZ$3,#REF!,$L203,#REF!,AZ$1)
+SUMIFS(#REF!,#REF!,"Lấy",#REF!,AZ$2,#REF!,AZ$3,#REF!,AZ$1,#REF!,$L203)</f>
        <v>#REF!</v>
      </c>
      <c r="BA203" s="333" t="e">
        <f>SUMIFS(#REF!,#REF!,BA$2,#REF!,BA$3,#REF!,$L203,#REF!,BA$1)
+SUMIFS(#REF!,#REF!,BA$2,#REF!,BA$3,#REF!,$L203,#REF!,BA$1)
+SUMIFS(#REF!,#REF!,"Lấy",#REF!,BA$2,#REF!,BA$3,#REF!,BA$1,#REF!,$L203)</f>
        <v>#REF!</v>
      </c>
      <c r="BB203" s="333" t="e">
        <f>SUMIFS(#REF!,#REF!,BB$2,#REF!,BB$3,#REF!,$L203,#REF!,BB$1)
+SUMIFS(#REF!,#REF!,BB$2,#REF!,BB$3,#REF!,$L203,#REF!,BB$1)
+SUMIFS(#REF!,#REF!,"Lấy",#REF!,BB$2,#REF!,BB$3,#REF!,BB$1,#REF!,$L203)</f>
        <v>#REF!</v>
      </c>
      <c r="BC203" s="333" t="e">
        <f>SUMIFS(#REF!,#REF!,BC$2,#REF!,BC$3,#REF!,$L203,#REF!,BC$1)
+SUMIFS(#REF!,#REF!,BC$2,#REF!,BC$3,#REF!,$L203,#REF!,BC$1)
+SUMIFS(#REF!,#REF!,"Lấy",#REF!,BC$2,#REF!,BC$3,#REF!,BC$1,#REF!,$L203)</f>
        <v>#REF!</v>
      </c>
      <c r="BD203" s="333" t="e">
        <f>SUMIFS(#REF!,#REF!,BD$2,#REF!,BD$3,#REF!,$L203,#REF!,BD$1)
+SUMIFS(#REF!,#REF!,BD$2,#REF!,BD$3,#REF!,$L203,#REF!,BD$1)
+SUMIFS(#REF!,#REF!,"Lấy",#REF!,BD$2,#REF!,BD$3,#REF!,BD$1,#REF!,$L203)</f>
        <v>#REF!</v>
      </c>
      <c r="BE203" s="333" t="e">
        <f>SUMIFS(#REF!,#REF!,BE$2,#REF!,BE$3,#REF!,$L203,#REF!,BE$1)
+SUMIFS(#REF!,#REF!,BE$2,#REF!,BE$3,#REF!,$L203,#REF!,BE$1)
+SUMIFS(#REF!,#REF!,"Lấy",#REF!,BE$2,#REF!,BE$3,#REF!,BE$1,#REF!,$L203)</f>
        <v>#REF!</v>
      </c>
      <c r="BF203" s="334" t="e">
        <f t="shared" si="25"/>
        <v>#REF!</v>
      </c>
      <c r="BH203" s="333" t="e">
        <f>SUMIFS(#REF!,#REF!,BH$2,#REF!,BH$3,#REF!,$L203,#REF!,BH$1)
+SUMIFS(#REF!,#REF!,BH$2,#REF!,BH$3,#REF!,$L203,#REF!,BH$1)
+SUMIFS(#REF!,#REF!,"Lấy",#REF!,BH$2,#REF!,BH$3,#REF!,BH$1,#REF!,$L203)</f>
        <v>#REF!</v>
      </c>
      <c r="BI203" s="333" t="e">
        <f>SUMIFS(#REF!,#REF!,BI$2,#REF!,BI$3,#REF!,$L203,#REF!,BI$1)
+SUMIFS(#REF!,#REF!,BI$2,#REF!,BI$3,#REF!,$L203,#REF!,BI$1)
+SUMIFS(#REF!,#REF!,"Lấy",#REF!,BI$2,#REF!,BI$3,#REF!,BI$1,#REF!,$L203)</f>
        <v>#REF!</v>
      </c>
      <c r="BJ203" s="333" t="e">
        <f>SUMIFS(#REF!,#REF!,BJ$2,#REF!,BJ$3,#REF!,$L203,#REF!,BJ$1)
+SUMIFS(#REF!,#REF!,BJ$2,#REF!,BJ$3,#REF!,$L203,#REF!,BJ$1)
+SUMIFS(#REF!,#REF!,"Lấy",#REF!,BJ$2,#REF!,BJ$3,#REF!,BJ$1,#REF!,$L203)</f>
        <v>#REF!</v>
      </c>
      <c r="BK203" s="333" t="e">
        <f>SUMIFS(#REF!,#REF!,BK$2,#REF!,BK$3,#REF!,$L203,#REF!,BK$1)
+SUMIFS(#REF!,#REF!,BK$2,#REF!,BK$3,#REF!,$L203,#REF!,BK$1)
+SUMIFS(#REF!,#REF!,"Lấy",#REF!,BK$2,#REF!,BK$3,#REF!,BK$1,#REF!,$L203)</f>
        <v>#REF!</v>
      </c>
      <c r="BL203" s="333" t="e">
        <f>SUMIFS(#REF!,#REF!,BL$2,#REF!,BL$3,#REF!,$L203,#REF!,BL$1)
+SUMIFS(#REF!,#REF!,BL$2,#REF!,BL$3,#REF!,$L203,#REF!,BL$1)
+SUMIFS(#REF!,#REF!,"Lấy",#REF!,BL$2,#REF!,BL$3,#REF!,BL$1,#REF!,$L203)</f>
        <v>#REF!</v>
      </c>
      <c r="BM203" s="333" t="e">
        <f>SUMIFS(#REF!,#REF!,BM$2,#REF!,BM$3,#REF!,$L203,#REF!,BM$1)
+SUMIFS(#REF!,#REF!,BM$2,#REF!,BM$3,#REF!,$L203,#REF!,BM$1)
+SUMIFS(#REF!,#REF!,"Lấy",#REF!,BM$2,#REF!,BM$3,#REF!,BM$1,#REF!,$L203)</f>
        <v>#REF!</v>
      </c>
      <c r="BN203" s="333" t="e">
        <f>SUMIFS(#REF!,#REF!,BN$2,#REF!,BN$3,#REF!,$L203,#REF!,BN$1)
+SUMIFS(#REF!,#REF!,BN$2,#REF!,BN$3,#REF!,$L203,#REF!,BN$1)
+SUMIFS(#REF!,#REF!,"Lấy",#REF!,BN$2,#REF!,BN$3,#REF!,BN$1,#REF!,$L203)</f>
        <v>#REF!</v>
      </c>
      <c r="BO203" s="333" t="e">
        <f>SUMIFS(#REF!,#REF!,BO$2,#REF!,BO$3,#REF!,$L203,#REF!,BO$1)
+SUMIFS(#REF!,#REF!,BO$2,#REF!,BO$3,#REF!,$L203,#REF!,BO$1)
+SUMIFS(#REF!,#REF!,"Lấy",#REF!,BO$2,#REF!,BO$3,#REF!,BO$1,#REF!,$L203)</f>
        <v>#REF!</v>
      </c>
      <c r="BP203" s="333" t="e">
        <f>SUMIFS(#REF!,#REF!,BP$2,#REF!,BP$3,#REF!,$L203,#REF!,BP$1)
+SUMIFS(#REF!,#REF!,BP$2,#REF!,BP$3,#REF!,$L203,#REF!,BP$1)
+SUMIFS(#REF!,#REF!,"Lấy",#REF!,BP$2,#REF!,BP$3,#REF!,BP$1,#REF!,$L203)</f>
        <v>#REF!</v>
      </c>
      <c r="BQ203" s="333" t="e">
        <f>SUMIFS(#REF!,#REF!,BQ$2,#REF!,BQ$3,#REF!,$L203,#REF!,BQ$1)
+SUMIFS(#REF!,#REF!,BQ$2,#REF!,BQ$3,#REF!,$L203,#REF!,BQ$1)
+SUMIFS(#REF!,#REF!,"Lấy",#REF!,BQ$2,#REF!,BQ$3,#REF!,BQ$1,#REF!,$L203)</f>
        <v>#REF!</v>
      </c>
      <c r="BR203" s="333" t="e">
        <f>SUMIFS(#REF!,#REF!,BR$2,#REF!,BR$3,#REF!,$L203,#REF!,BR$1)
+SUMIFS(#REF!,#REF!,BR$2,#REF!,BR$3,#REF!,$L203,#REF!,BR$1)
+SUMIFS(#REF!,#REF!,"Lấy",#REF!,BR$2,#REF!,BR$3,#REF!,BR$1,#REF!,$L203)</f>
        <v>#REF!</v>
      </c>
      <c r="BS203" s="333" t="e">
        <f>SUMIFS(#REF!,#REF!,BS$2,#REF!,BS$3,#REF!,$L203,#REF!,BS$1)
+SUMIFS(#REF!,#REF!,BS$2,#REF!,BS$3,#REF!,$L203,#REF!,BS$1)
+SUMIFS(#REF!,#REF!,"Lấy",#REF!,BS$2,#REF!,BS$3,#REF!,BS$1,#REF!,$L203)</f>
        <v>#REF!</v>
      </c>
      <c r="BT203" s="334" t="e">
        <f t="shared" si="26"/>
        <v>#REF!</v>
      </c>
      <c r="BV203" s="331">
        <v>5000000</v>
      </c>
      <c r="BW203" s="331">
        <v>5000000</v>
      </c>
      <c r="BX203" s="331">
        <v>5000000</v>
      </c>
      <c r="BY203" s="331">
        <v>5000000</v>
      </c>
      <c r="BZ203" s="331">
        <v>5000000</v>
      </c>
      <c r="CA203" s="331">
        <v>5000000</v>
      </c>
      <c r="CB203" s="331">
        <v>5000000</v>
      </c>
      <c r="CC203" s="331">
        <v>5000000</v>
      </c>
      <c r="CD203" s="331">
        <v>5000000</v>
      </c>
      <c r="CE203" s="331">
        <v>5000000</v>
      </c>
      <c r="CF203" s="331">
        <v>5000000</v>
      </c>
      <c r="CG203" s="331">
        <v>5000000</v>
      </c>
      <c r="CH203" s="334">
        <f t="shared" si="27"/>
        <v>60000000</v>
      </c>
      <c r="CI203" s="377">
        <f t="shared" si="28"/>
        <v>-0.44945055</v>
      </c>
      <c r="CJ203" s="331">
        <v>2704629</v>
      </c>
      <c r="CK203" s="331">
        <v>240000</v>
      </c>
      <c r="CL203" s="331">
        <v>3918103</v>
      </c>
      <c r="CM203" s="331">
        <v>3139596</v>
      </c>
      <c r="CN203" s="331">
        <v>1008661</v>
      </c>
      <c r="CO203" s="333"/>
      <c r="CP203" s="333"/>
      <c r="CQ203" s="333"/>
      <c r="CR203" s="333"/>
      <c r="CS203" s="333"/>
      <c r="CT203" s="333"/>
      <c r="CU203" s="333"/>
      <c r="CV203" s="334">
        <f t="shared" si="29"/>
        <v>11010989</v>
      </c>
      <c r="CX203" s="1033"/>
    </row>
    <row r="204" spans="1:102" s="3" customFormat="1" ht="27.6" x14ac:dyDescent="0.25">
      <c r="A204" s="191"/>
      <c r="B204" s="212">
        <f>IF(C204=0,"",MAX($B$7:B203)+1)</f>
        <v>192</v>
      </c>
      <c r="C204" s="204">
        <v>6428005101</v>
      </c>
      <c r="D204" s="205" t="str">
        <f>_xlfn.XLOOKUP(C204,'COA_DTGroup_Update 20260428'!$C$410:$C$854,'COA_DTGroup_Update 20260428'!$A$410:$A$854,"")</f>
        <v>Chi phí in ấn, VPP</v>
      </c>
      <c r="E204" s="205"/>
      <c r="F204" s="204" t="s">
        <v>966</v>
      </c>
      <c r="G204" s="205" t="s">
        <v>969</v>
      </c>
      <c r="H204" s="200">
        <f>VLOOKUP(C204,'COA_DTGroup_Update 20260428'!C:D,2,0)</f>
        <v>642</v>
      </c>
      <c r="I204" s="200">
        <v>96</v>
      </c>
      <c r="J204" s="201" t="s">
        <v>372</v>
      </c>
      <c r="K204" s="223" t="s">
        <v>226</v>
      </c>
      <c r="L204" s="286" t="s">
        <v>727</v>
      </c>
      <c r="M204" s="287" t="s">
        <v>2260</v>
      </c>
      <c r="N204" s="284"/>
      <c r="O204" s="284" t="s">
        <v>727</v>
      </c>
      <c r="P204" s="1" t="b">
        <v>1</v>
      </c>
      <c r="R204" s="335" t="e">
        <f>SUMIFS(#REF!,#REF!,R$2,#REF!,R$3,#REF!,$L204,#REF!,R$1)
+SUMIFS(#REF!,#REF!,R$2,#REF!,R$3,#REF!,$L204,#REF!,R$1)
+SUMIFS(#REF!,#REF!,"Lấy",#REF!,R$2,#REF!,R$3,#REF!,R$1,#REF!,$L204)</f>
        <v>#REF!</v>
      </c>
      <c r="S204" s="335" t="e">
        <f>SUMIFS(#REF!,#REF!,S$2,#REF!,S$3,#REF!,$L204,#REF!,S$1)
+SUMIFS(#REF!,#REF!,S$2,#REF!,S$3,#REF!,$L204,#REF!,S$1)
+SUMIFS(#REF!,#REF!,"Lấy",#REF!,S$2,#REF!,S$3,#REF!,S$1,#REF!,$L204)</f>
        <v>#REF!</v>
      </c>
      <c r="T204" s="335" t="e">
        <f>SUMIFS(#REF!,#REF!,T$2,#REF!,T$3,#REF!,$L204,#REF!,T$1)
+SUMIFS(#REF!,#REF!,T$2,#REF!,T$3,#REF!,$L204,#REF!,T$1)
+SUMIFS(#REF!,#REF!,"Lấy",#REF!,T$2,#REF!,T$3,#REF!,T$1,#REF!,$L204)</f>
        <v>#REF!</v>
      </c>
      <c r="U204" s="335" t="e">
        <f>SUMIFS(#REF!,#REF!,U$2,#REF!,U$3,#REF!,$L204,#REF!,U$1)
+SUMIFS(#REF!,#REF!,U$2,#REF!,U$3,#REF!,$L204,#REF!,U$1)
+SUMIFS(#REF!,#REF!,"Lấy",#REF!,U$2,#REF!,U$3,#REF!,U$1,#REF!,$L204)</f>
        <v>#REF!</v>
      </c>
      <c r="V204" s="335" t="e">
        <f>SUMIFS(#REF!,#REF!,V$2,#REF!,V$3,#REF!,$L204,#REF!,V$1)
+SUMIFS(#REF!,#REF!,V$2,#REF!,V$3,#REF!,$L204,#REF!,V$1)
+SUMIFS(#REF!,#REF!,"Lấy",#REF!,V$2,#REF!,V$3,#REF!,V$1,#REF!,$L204)</f>
        <v>#REF!</v>
      </c>
      <c r="W204" s="335" t="e">
        <f>SUMIFS(#REF!,#REF!,W$2,#REF!,W$3,#REF!,$L204,#REF!,W$1)
+SUMIFS(#REF!,#REF!,W$2,#REF!,W$3,#REF!,$L204,#REF!,W$1)
+SUMIFS(#REF!,#REF!,"Lấy",#REF!,W$2,#REF!,W$3,#REF!,W$1,#REF!,$L204)</f>
        <v>#REF!</v>
      </c>
      <c r="X204" s="335" t="e">
        <f>SUMIFS(#REF!,#REF!,X$2,#REF!,X$3,#REF!,$L204,#REF!,X$1)
+SUMIFS(#REF!,#REF!,X$2,#REF!,X$3,#REF!,$L204,#REF!,X$1)
+SUMIFS(#REF!,#REF!,"Lấy",#REF!,X$2,#REF!,X$3,#REF!,X$1,#REF!,$L204)</f>
        <v>#REF!</v>
      </c>
      <c r="Y204" s="335" t="e">
        <f>SUMIFS(#REF!,#REF!,Y$2,#REF!,Y$3,#REF!,$L204,#REF!,Y$1)
+SUMIFS(#REF!,#REF!,Y$2,#REF!,Y$3,#REF!,$L204,#REF!,Y$1)
+SUMIFS(#REF!,#REF!,"Lấy",#REF!,Y$2,#REF!,Y$3,#REF!,Y$1,#REF!,$L204)</f>
        <v>#REF!</v>
      </c>
      <c r="Z204" s="335" t="e">
        <f>SUMIFS(#REF!,#REF!,Z$2,#REF!,Z$3,#REF!,$L204,#REF!,Z$1)
+SUMIFS(#REF!,#REF!,Z$2,#REF!,Z$3,#REF!,$L204,#REF!,Z$1)
+SUMIFS(#REF!,#REF!,"Lấy",#REF!,Z$2,#REF!,Z$3,#REF!,Z$1,#REF!,$L204)</f>
        <v>#REF!</v>
      </c>
      <c r="AA204" s="335" t="e">
        <f>SUMIFS(#REF!,#REF!,AA$2,#REF!,AA$3,#REF!,$L204,#REF!,AA$1)
+SUMIFS(#REF!,#REF!,AA$2,#REF!,AA$3,#REF!,$L204,#REF!,AA$1)
+SUMIFS(#REF!,#REF!,"Lấy",#REF!,AA$2,#REF!,AA$3,#REF!,AA$1,#REF!,$L204)</f>
        <v>#REF!</v>
      </c>
      <c r="AB204" s="335" t="e">
        <f>SUMIFS(#REF!,#REF!,AB$2,#REF!,AB$3,#REF!,$L204,#REF!,AB$1)
+SUMIFS(#REF!,#REF!,AB$2,#REF!,AB$3,#REF!,$L204,#REF!,AB$1)
+SUMIFS(#REF!,#REF!,"Lấy",#REF!,AB$2,#REF!,AB$3,#REF!,AB$1,#REF!,$L204)</f>
        <v>#REF!</v>
      </c>
      <c r="AC204" s="335" t="e">
        <f>SUMIFS(#REF!,#REF!,AC$2,#REF!,AC$3,#REF!,$L204,#REF!,AC$1)
+SUMIFS(#REF!,#REF!,AC$2,#REF!,AC$3,#REF!,$L204,#REF!,AC$1)
+SUMIFS(#REF!,#REF!,"Lấy",#REF!,AC$2,#REF!,AC$3,#REF!,AC$1,#REF!,$L204)</f>
        <v>#REF!</v>
      </c>
      <c r="AD204" s="336" t="e">
        <f t="shared" si="23"/>
        <v>#REF!</v>
      </c>
      <c r="AF204" s="335" t="e">
        <f>SUMIFS(#REF!,#REF!,AF$2,#REF!,AF$3,#REF!,$L204,#REF!,AF$1)
+SUMIFS(#REF!,#REF!,AF$2,#REF!,AF$3,#REF!,$L204,#REF!,AF$1)
+SUMIFS(#REF!,#REF!,"Lấy",#REF!,AF$2,#REF!,AF$3,#REF!,AF$1,#REF!,$L204)</f>
        <v>#REF!</v>
      </c>
      <c r="AG204" s="335" t="e">
        <f>SUMIFS(#REF!,#REF!,AG$2,#REF!,AG$3,#REF!,$L204,#REF!,AG$1)
+SUMIFS(#REF!,#REF!,AG$2,#REF!,AG$3,#REF!,$L204,#REF!,AG$1)
+SUMIFS(#REF!,#REF!,"Lấy",#REF!,AG$2,#REF!,AG$3,#REF!,AG$1,#REF!,$L204)</f>
        <v>#REF!</v>
      </c>
      <c r="AH204" s="335" t="e">
        <f>SUMIFS(#REF!,#REF!,AH$2,#REF!,AH$3,#REF!,$L204,#REF!,AH$1)
+SUMIFS(#REF!,#REF!,AH$2,#REF!,AH$3,#REF!,$L204,#REF!,AH$1)
+SUMIFS(#REF!,#REF!,"Lấy",#REF!,AH$2,#REF!,AH$3,#REF!,AH$1,#REF!,$L204)</f>
        <v>#REF!</v>
      </c>
      <c r="AI204" s="335" t="e">
        <f>SUMIFS(#REF!,#REF!,AI$2,#REF!,AI$3,#REF!,$L204,#REF!,AI$1)
+SUMIFS(#REF!,#REF!,AI$2,#REF!,AI$3,#REF!,$L204,#REF!,AI$1)
+SUMIFS(#REF!,#REF!,"Lấy",#REF!,AI$2,#REF!,AI$3,#REF!,AI$1,#REF!,$L204)</f>
        <v>#REF!</v>
      </c>
      <c r="AJ204" s="335" t="e">
        <f>SUMIFS(#REF!,#REF!,AJ$2,#REF!,AJ$3,#REF!,$L204,#REF!,AJ$1)
+SUMIFS(#REF!,#REF!,AJ$2,#REF!,AJ$3,#REF!,$L204,#REF!,AJ$1)
+SUMIFS(#REF!,#REF!,"Lấy",#REF!,AJ$2,#REF!,AJ$3,#REF!,AJ$1,#REF!,$L204)</f>
        <v>#REF!</v>
      </c>
      <c r="AK204" s="335" t="e">
        <f>SUMIFS(#REF!,#REF!,AK$2,#REF!,AK$3,#REF!,$L204,#REF!,AK$1)
+SUMIFS(#REF!,#REF!,AK$2,#REF!,AK$3,#REF!,$L204,#REF!,AK$1)
+SUMIFS(#REF!,#REF!,"Lấy",#REF!,AK$2,#REF!,AK$3,#REF!,AK$1,#REF!,$L204)</f>
        <v>#REF!</v>
      </c>
      <c r="AL204" s="335" t="e">
        <f>SUMIFS(#REF!,#REF!,AL$2,#REF!,AL$3,#REF!,$L204,#REF!,AL$1)
+SUMIFS(#REF!,#REF!,AL$2,#REF!,AL$3,#REF!,$L204,#REF!,AL$1)
+SUMIFS(#REF!,#REF!,"Lấy",#REF!,AL$2,#REF!,AL$3,#REF!,AL$1,#REF!,$L204)</f>
        <v>#REF!</v>
      </c>
      <c r="AM204" s="335" t="e">
        <f>SUMIFS(#REF!,#REF!,AM$2,#REF!,AM$3,#REF!,$L204,#REF!,AM$1)
+SUMIFS(#REF!,#REF!,AM$2,#REF!,AM$3,#REF!,$L204,#REF!,AM$1)
+SUMIFS(#REF!,#REF!,"Lấy",#REF!,AM$2,#REF!,AM$3,#REF!,AM$1,#REF!,$L204)</f>
        <v>#REF!</v>
      </c>
      <c r="AN204" s="335" t="e">
        <f>SUMIFS(#REF!,#REF!,AN$2,#REF!,AN$3,#REF!,$L204,#REF!,AN$1)
+SUMIFS(#REF!,#REF!,AN$2,#REF!,AN$3,#REF!,$L204,#REF!,AN$1)
+SUMIFS(#REF!,#REF!,"Lấy",#REF!,AN$2,#REF!,AN$3,#REF!,AN$1,#REF!,$L204)</f>
        <v>#REF!</v>
      </c>
      <c r="AO204" s="335" t="e">
        <f>SUMIFS(#REF!,#REF!,AO$2,#REF!,AO$3,#REF!,$L204,#REF!,AO$1)
+SUMIFS(#REF!,#REF!,AO$2,#REF!,AO$3,#REF!,$L204,#REF!,AO$1)
+SUMIFS(#REF!,#REF!,"Lấy",#REF!,AO$2,#REF!,AO$3,#REF!,AO$1,#REF!,$L204)</f>
        <v>#REF!</v>
      </c>
      <c r="AP204" s="335" t="e">
        <f>SUMIFS(#REF!,#REF!,AP$2,#REF!,AP$3,#REF!,$L204,#REF!,AP$1)
+SUMIFS(#REF!,#REF!,AP$2,#REF!,AP$3,#REF!,$L204,#REF!,AP$1)
+SUMIFS(#REF!,#REF!,"Lấy",#REF!,AP$2,#REF!,AP$3,#REF!,AP$1,#REF!,$L204)</f>
        <v>#REF!</v>
      </c>
      <c r="AQ204" s="335" t="e">
        <f>SUMIFS(#REF!,#REF!,AQ$2,#REF!,AQ$3,#REF!,$L204,#REF!,AQ$1)
+SUMIFS(#REF!,#REF!,AQ$2,#REF!,AQ$3,#REF!,$L204,#REF!,AQ$1)
+SUMIFS(#REF!,#REF!,"Lấy",#REF!,AQ$2,#REF!,AQ$3,#REF!,AQ$1,#REF!,$L204)</f>
        <v>#REF!</v>
      </c>
      <c r="AR204" s="336" t="e">
        <f t="shared" si="24"/>
        <v>#REF!</v>
      </c>
      <c r="AT204" s="335" t="e">
        <f>SUMIFS(#REF!,#REF!,AT$2,#REF!,AT$3,#REF!,$L204,#REF!,AT$1)
+SUMIFS(#REF!,#REF!,AT$2,#REF!,AT$3,#REF!,$L204,#REF!,AT$1)
+SUMIFS(#REF!,#REF!,"Lấy",#REF!,AT$2,#REF!,AT$3,#REF!,AT$1,#REF!,$L204)</f>
        <v>#REF!</v>
      </c>
      <c r="AU204" s="335" t="e">
        <f>SUMIFS(#REF!,#REF!,AU$2,#REF!,AU$3,#REF!,$L204,#REF!,AU$1)
+SUMIFS(#REF!,#REF!,AU$2,#REF!,AU$3,#REF!,$L204,#REF!,AU$1)
+SUMIFS(#REF!,#REF!,"Lấy",#REF!,AU$2,#REF!,AU$3,#REF!,AU$1,#REF!,$L204)</f>
        <v>#REF!</v>
      </c>
      <c r="AV204" s="335" t="e">
        <f>SUMIFS(#REF!,#REF!,AV$2,#REF!,AV$3,#REF!,$L204,#REF!,AV$1)
+SUMIFS(#REF!,#REF!,AV$2,#REF!,AV$3,#REF!,$L204,#REF!,AV$1)
+SUMIFS(#REF!,#REF!,"Lấy",#REF!,AV$2,#REF!,AV$3,#REF!,AV$1,#REF!,$L204)</f>
        <v>#REF!</v>
      </c>
      <c r="AW204" s="335" t="e">
        <f>SUMIFS(#REF!,#REF!,AW$2,#REF!,AW$3,#REF!,$L204,#REF!,AW$1)
+SUMIFS(#REF!,#REF!,AW$2,#REF!,AW$3,#REF!,$L204,#REF!,AW$1)
+SUMIFS(#REF!,#REF!,"Lấy",#REF!,AW$2,#REF!,AW$3,#REF!,AW$1,#REF!,$L204)</f>
        <v>#REF!</v>
      </c>
      <c r="AX204" s="335" t="e">
        <f>SUMIFS(#REF!,#REF!,AX$2,#REF!,AX$3,#REF!,$L204,#REF!,AX$1)
+SUMIFS(#REF!,#REF!,AX$2,#REF!,AX$3,#REF!,$L204,#REF!,AX$1)
+SUMIFS(#REF!,#REF!,"Lấy",#REF!,AX$2,#REF!,AX$3,#REF!,AX$1,#REF!,$L204)</f>
        <v>#REF!</v>
      </c>
      <c r="AY204" s="335" t="e">
        <f>SUMIFS(#REF!,#REF!,AY$2,#REF!,AY$3,#REF!,$L204,#REF!,AY$1)
+SUMIFS(#REF!,#REF!,AY$2,#REF!,AY$3,#REF!,$L204,#REF!,AY$1)
+SUMIFS(#REF!,#REF!,"Lấy",#REF!,AY$2,#REF!,AY$3,#REF!,AY$1,#REF!,$L204)</f>
        <v>#REF!</v>
      </c>
      <c r="AZ204" s="335" t="e">
        <f>SUMIFS(#REF!,#REF!,AZ$2,#REF!,AZ$3,#REF!,$L204,#REF!,AZ$1)
+SUMIFS(#REF!,#REF!,AZ$2,#REF!,AZ$3,#REF!,$L204,#REF!,AZ$1)
+SUMIFS(#REF!,#REF!,"Lấy",#REF!,AZ$2,#REF!,AZ$3,#REF!,AZ$1,#REF!,$L204)</f>
        <v>#REF!</v>
      </c>
      <c r="BA204" s="335" t="e">
        <f>SUMIFS(#REF!,#REF!,BA$2,#REF!,BA$3,#REF!,$L204,#REF!,BA$1)
+SUMIFS(#REF!,#REF!,BA$2,#REF!,BA$3,#REF!,$L204,#REF!,BA$1)
+SUMIFS(#REF!,#REF!,"Lấy",#REF!,BA$2,#REF!,BA$3,#REF!,BA$1,#REF!,$L204)</f>
        <v>#REF!</v>
      </c>
      <c r="BB204" s="335" t="e">
        <f>SUMIFS(#REF!,#REF!,BB$2,#REF!,BB$3,#REF!,$L204,#REF!,BB$1)
+SUMIFS(#REF!,#REF!,BB$2,#REF!,BB$3,#REF!,$L204,#REF!,BB$1)
+SUMIFS(#REF!,#REF!,"Lấy",#REF!,BB$2,#REF!,BB$3,#REF!,BB$1,#REF!,$L204)</f>
        <v>#REF!</v>
      </c>
      <c r="BC204" s="335" t="e">
        <f>SUMIFS(#REF!,#REF!,BC$2,#REF!,BC$3,#REF!,$L204,#REF!,BC$1)
+SUMIFS(#REF!,#REF!,BC$2,#REF!,BC$3,#REF!,$L204,#REF!,BC$1)
+SUMIFS(#REF!,#REF!,"Lấy",#REF!,BC$2,#REF!,BC$3,#REF!,BC$1,#REF!,$L204)</f>
        <v>#REF!</v>
      </c>
      <c r="BD204" s="335" t="e">
        <f>SUMIFS(#REF!,#REF!,BD$2,#REF!,BD$3,#REF!,$L204,#REF!,BD$1)
+SUMIFS(#REF!,#REF!,BD$2,#REF!,BD$3,#REF!,$L204,#REF!,BD$1)
+SUMIFS(#REF!,#REF!,"Lấy",#REF!,BD$2,#REF!,BD$3,#REF!,BD$1,#REF!,$L204)</f>
        <v>#REF!</v>
      </c>
      <c r="BE204" s="335" t="e">
        <f>SUMIFS(#REF!,#REF!,BE$2,#REF!,BE$3,#REF!,$L204,#REF!,BE$1)
+SUMIFS(#REF!,#REF!,BE$2,#REF!,BE$3,#REF!,$L204,#REF!,BE$1)
+SUMIFS(#REF!,#REF!,"Lấy",#REF!,BE$2,#REF!,BE$3,#REF!,BE$1,#REF!,$L204)</f>
        <v>#REF!</v>
      </c>
      <c r="BF204" s="336" t="e">
        <f t="shared" si="25"/>
        <v>#REF!</v>
      </c>
      <c r="BH204" s="335" t="e">
        <f>SUMIFS(#REF!,#REF!,BH$2,#REF!,BH$3,#REF!,$L204,#REF!,BH$1)
+SUMIFS(#REF!,#REF!,BH$2,#REF!,BH$3,#REF!,$L204,#REF!,BH$1)
+SUMIFS(#REF!,#REF!,"Lấy",#REF!,BH$2,#REF!,BH$3,#REF!,BH$1,#REF!,$L204)</f>
        <v>#REF!</v>
      </c>
      <c r="BI204" s="335" t="e">
        <f>SUMIFS(#REF!,#REF!,BI$2,#REF!,BI$3,#REF!,$L204,#REF!,BI$1)
+SUMIFS(#REF!,#REF!,BI$2,#REF!,BI$3,#REF!,$L204,#REF!,BI$1)
+SUMIFS(#REF!,#REF!,"Lấy",#REF!,BI$2,#REF!,BI$3,#REF!,BI$1,#REF!,$L204)</f>
        <v>#REF!</v>
      </c>
      <c r="BJ204" s="335" t="e">
        <f>SUMIFS(#REF!,#REF!,BJ$2,#REF!,BJ$3,#REF!,$L204,#REF!,BJ$1)
+SUMIFS(#REF!,#REF!,BJ$2,#REF!,BJ$3,#REF!,$L204,#REF!,BJ$1)
+SUMIFS(#REF!,#REF!,"Lấy",#REF!,BJ$2,#REF!,BJ$3,#REF!,BJ$1,#REF!,$L204)</f>
        <v>#REF!</v>
      </c>
      <c r="BK204" s="335" t="e">
        <f>SUMIFS(#REF!,#REF!,BK$2,#REF!,BK$3,#REF!,$L204,#REF!,BK$1)
+SUMIFS(#REF!,#REF!,BK$2,#REF!,BK$3,#REF!,$L204,#REF!,BK$1)
+SUMIFS(#REF!,#REF!,"Lấy",#REF!,BK$2,#REF!,BK$3,#REF!,BK$1,#REF!,$L204)</f>
        <v>#REF!</v>
      </c>
      <c r="BL204" s="335" t="e">
        <f>SUMIFS(#REF!,#REF!,BL$2,#REF!,BL$3,#REF!,$L204,#REF!,BL$1)
+SUMIFS(#REF!,#REF!,BL$2,#REF!,BL$3,#REF!,$L204,#REF!,BL$1)
+SUMIFS(#REF!,#REF!,"Lấy",#REF!,BL$2,#REF!,BL$3,#REF!,BL$1,#REF!,$L204)</f>
        <v>#REF!</v>
      </c>
      <c r="BM204" s="335" t="e">
        <f>SUMIFS(#REF!,#REF!,BM$2,#REF!,BM$3,#REF!,$L204,#REF!,BM$1)
+SUMIFS(#REF!,#REF!,BM$2,#REF!,BM$3,#REF!,$L204,#REF!,BM$1)
+SUMIFS(#REF!,#REF!,"Lấy",#REF!,BM$2,#REF!,BM$3,#REF!,BM$1,#REF!,$L204)</f>
        <v>#REF!</v>
      </c>
      <c r="BN204" s="335" t="e">
        <f>SUMIFS(#REF!,#REF!,BN$2,#REF!,BN$3,#REF!,$L204,#REF!,BN$1)
+SUMIFS(#REF!,#REF!,BN$2,#REF!,BN$3,#REF!,$L204,#REF!,BN$1)
+SUMIFS(#REF!,#REF!,"Lấy",#REF!,BN$2,#REF!,BN$3,#REF!,BN$1,#REF!,$L204)</f>
        <v>#REF!</v>
      </c>
      <c r="BO204" s="335" t="e">
        <f>SUMIFS(#REF!,#REF!,BO$2,#REF!,BO$3,#REF!,$L204,#REF!,BO$1)
+SUMIFS(#REF!,#REF!,BO$2,#REF!,BO$3,#REF!,$L204,#REF!,BO$1)
+SUMIFS(#REF!,#REF!,"Lấy",#REF!,BO$2,#REF!,BO$3,#REF!,BO$1,#REF!,$L204)</f>
        <v>#REF!</v>
      </c>
      <c r="BP204" s="335" t="e">
        <f>SUMIFS(#REF!,#REF!,BP$2,#REF!,BP$3,#REF!,$L204,#REF!,BP$1)
+SUMIFS(#REF!,#REF!,BP$2,#REF!,BP$3,#REF!,$L204,#REF!,BP$1)
+SUMIFS(#REF!,#REF!,"Lấy",#REF!,BP$2,#REF!,BP$3,#REF!,BP$1,#REF!,$L204)</f>
        <v>#REF!</v>
      </c>
      <c r="BQ204" s="335" t="e">
        <f>SUMIFS(#REF!,#REF!,BQ$2,#REF!,BQ$3,#REF!,$L204,#REF!,BQ$1)
+SUMIFS(#REF!,#REF!,BQ$2,#REF!,BQ$3,#REF!,$L204,#REF!,BQ$1)
+SUMIFS(#REF!,#REF!,"Lấy",#REF!,BQ$2,#REF!,BQ$3,#REF!,BQ$1,#REF!,$L204)</f>
        <v>#REF!</v>
      </c>
      <c r="BR204" s="335" t="e">
        <f>SUMIFS(#REF!,#REF!,BR$2,#REF!,BR$3,#REF!,$L204,#REF!,BR$1)
+SUMIFS(#REF!,#REF!,BR$2,#REF!,BR$3,#REF!,$L204,#REF!,BR$1)
+SUMIFS(#REF!,#REF!,"Lấy",#REF!,BR$2,#REF!,BR$3,#REF!,BR$1,#REF!,$L204)</f>
        <v>#REF!</v>
      </c>
      <c r="BS204" s="335" t="e">
        <f>SUMIFS(#REF!,#REF!,BS$2,#REF!,BS$3,#REF!,$L204,#REF!,BS$1)
+SUMIFS(#REF!,#REF!,BS$2,#REF!,BS$3,#REF!,$L204,#REF!,BS$1)
+SUMIFS(#REF!,#REF!,"Lấy",#REF!,BS$2,#REF!,BS$3,#REF!,BS$1,#REF!,$L204)</f>
        <v>#REF!</v>
      </c>
      <c r="BT204" s="336" t="e">
        <f t="shared" si="26"/>
        <v>#REF!</v>
      </c>
      <c r="BV204" s="331">
        <v>0</v>
      </c>
      <c r="BW204" s="331">
        <v>0</v>
      </c>
      <c r="BX204" s="331">
        <v>0</v>
      </c>
      <c r="BY204" s="331">
        <v>0</v>
      </c>
      <c r="BZ204" s="331">
        <v>0</v>
      </c>
      <c r="CA204" s="331">
        <v>0</v>
      </c>
      <c r="CB204" s="331">
        <v>0</v>
      </c>
      <c r="CC204" s="331">
        <v>0</v>
      </c>
      <c r="CD204" s="331">
        <v>0</v>
      </c>
      <c r="CE204" s="331">
        <v>0</v>
      </c>
      <c r="CF204" s="331">
        <v>0</v>
      </c>
      <c r="CG204" s="331">
        <v>0</v>
      </c>
      <c r="CH204" s="336">
        <f t="shared" si="27"/>
        <v>0</v>
      </c>
      <c r="CI204" s="377">
        <f t="shared" si="28"/>
        <v>0</v>
      </c>
      <c r="CJ204" s="331">
        <v>0</v>
      </c>
      <c r="CK204" s="331">
        <v>0</v>
      </c>
      <c r="CL204" s="331">
        <v>0</v>
      </c>
      <c r="CM204" s="331">
        <v>0</v>
      </c>
      <c r="CN204" s="331">
        <v>0</v>
      </c>
      <c r="CO204" s="335"/>
      <c r="CP204" s="335"/>
      <c r="CQ204" s="335"/>
      <c r="CR204" s="335"/>
      <c r="CS204" s="335"/>
      <c r="CT204" s="335"/>
      <c r="CU204" s="335"/>
      <c r="CV204" s="336">
        <f t="shared" si="29"/>
        <v>0</v>
      </c>
      <c r="CX204" s="1033"/>
    </row>
    <row r="205" spans="1:102" ht="27.6" x14ac:dyDescent="0.25">
      <c r="B205" s="172">
        <f>IF(C205=0,"",MAX($B$7:B204)+1)</f>
        <v>193</v>
      </c>
      <c r="C205" s="21">
        <v>6277005102</v>
      </c>
      <c r="D205" s="9" t="str">
        <f>_xlfn.XLOOKUP(C205,'COA_DTGroup_Update 20260428'!$C$410:$C$854,'COA_DTGroup_Update 20260428'!$A$410:$A$854,"")</f>
        <v>Chi phí mực in, mực photo</v>
      </c>
      <c r="E205" s="9" t="s">
        <v>373</v>
      </c>
      <c r="F205" s="21" t="s">
        <v>970</v>
      </c>
      <c r="G205" s="171"/>
      <c r="H205" s="179">
        <f>VLOOKUP(C205,'COA_DTGroup_Update 20260428'!C:D,2,0)</f>
        <v>627</v>
      </c>
      <c r="I205" s="179">
        <v>97</v>
      </c>
      <c r="J205" s="198" t="s">
        <v>373</v>
      </c>
      <c r="K205" s="222" t="s">
        <v>226</v>
      </c>
      <c r="L205" s="1041" t="s">
        <v>591</v>
      </c>
      <c r="M205" s="1042" t="s">
        <v>2258</v>
      </c>
      <c r="N205" s="1039"/>
      <c r="O205" s="1039" t="s">
        <v>591</v>
      </c>
      <c r="P205" s="1" t="b">
        <v>1</v>
      </c>
      <c r="R205" s="333" t="e">
        <f>SUMIFS(#REF!,#REF!,R$2,#REF!,R$3,#REF!,$L205,#REF!,R$1)
+SUMIFS(#REF!,#REF!,R$2,#REF!,R$3,#REF!,$L205,#REF!,R$1)
+SUMIFS(#REF!,#REF!,"Lấy",#REF!,R$2,#REF!,R$3,#REF!,R$1,#REF!,$L205)</f>
        <v>#REF!</v>
      </c>
      <c r="S205" s="333" t="e">
        <f>SUMIFS(#REF!,#REF!,S$2,#REF!,S$3,#REF!,$L205,#REF!,S$1)
+SUMIFS(#REF!,#REF!,S$2,#REF!,S$3,#REF!,$L205,#REF!,S$1)
+SUMIFS(#REF!,#REF!,"Lấy",#REF!,S$2,#REF!,S$3,#REF!,S$1,#REF!,$L205)</f>
        <v>#REF!</v>
      </c>
      <c r="T205" s="333" t="e">
        <f>SUMIFS(#REF!,#REF!,T$2,#REF!,T$3,#REF!,$L205,#REF!,T$1)
+SUMIFS(#REF!,#REF!,T$2,#REF!,T$3,#REF!,$L205,#REF!,T$1)
+SUMIFS(#REF!,#REF!,"Lấy",#REF!,T$2,#REF!,T$3,#REF!,T$1,#REF!,$L205)</f>
        <v>#REF!</v>
      </c>
      <c r="U205" s="333" t="e">
        <f>SUMIFS(#REF!,#REF!,U$2,#REF!,U$3,#REF!,$L205,#REF!,U$1)
+SUMIFS(#REF!,#REF!,U$2,#REF!,U$3,#REF!,$L205,#REF!,U$1)
+SUMIFS(#REF!,#REF!,"Lấy",#REF!,U$2,#REF!,U$3,#REF!,U$1,#REF!,$L205)</f>
        <v>#REF!</v>
      </c>
      <c r="V205" s="333" t="e">
        <f>SUMIFS(#REF!,#REF!,V$2,#REF!,V$3,#REF!,$L205,#REF!,V$1)
+SUMIFS(#REF!,#REF!,V$2,#REF!,V$3,#REF!,$L205,#REF!,V$1)
+SUMIFS(#REF!,#REF!,"Lấy",#REF!,V$2,#REF!,V$3,#REF!,V$1,#REF!,$L205)</f>
        <v>#REF!</v>
      </c>
      <c r="W205" s="333" t="e">
        <f>SUMIFS(#REF!,#REF!,W$2,#REF!,W$3,#REF!,$L205,#REF!,W$1)
+SUMIFS(#REF!,#REF!,W$2,#REF!,W$3,#REF!,$L205,#REF!,W$1)
+SUMIFS(#REF!,#REF!,"Lấy",#REF!,W$2,#REF!,W$3,#REF!,W$1,#REF!,$L205)</f>
        <v>#REF!</v>
      </c>
      <c r="X205" s="333" t="e">
        <f>SUMIFS(#REF!,#REF!,X$2,#REF!,X$3,#REF!,$L205,#REF!,X$1)
+SUMIFS(#REF!,#REF!,X$2,#REF!,X$3,#REF!,$L205,#REF!,X$1)
+SUMIFS(#REF!,#REF!,"Lấy",#REF!,X$2,#REF!,X$3,#REF!,X$1,#REF!,$L205)</f>
        <v>#REF!</v>
      </c>
      <c r="Y205" s="333" t="e">
        <f>SUMIFS(#REF!,#REF!,Y$2,#REF!,Y$3,#REF!,$L205,#REF!,Y$1)
+SUMIFS(#REF!,#REF!,Y$2,#REF!,Y$3,#REF!,$L205,#REF!,Y$1)
+SUMIFS(#REF!,#REF!,"Lấy",#REF!,Y$2,#REF!,Y$3,#REF!,Y$1,#REF!,$L205)</f>
        <v>#REF!</v>
      </c>
      <c r="Z205" s="333" t="e">
        <f>SUMIFS(#REF!,#REF!,Z$2,#REF!,Z$3,#REF!,$L205,#REF!,Z$1)
+SUMIFS(#REF!,#REF!,Z$2,#REF!,Z$3,#REF!,$L205,#REF!,Z$1)
+SUMIFS(#REF!,#REF!,"Lấy",#REF!,Z$2,#REF!,Z$3,#REF!,Z$1,#REF!,$L205)</f>
        <v>#REF!</v>
      </c>
      <c r="AA205" s="333" t="e">
        <f>SUMIFS(#REF!,#REF!,AA$2,#REF!,AA$3,#REF!,$L205,#REF!,AA$1)
+SUMIFS(#REF!,#REF!,AA$2,#REF!,AA$3,#REF!,$L205,#REF!,AA$1)
+SUMIFS(#REF!,#REF!,"Lấy",#REF!,AA$2,#REF!,AA$3,#REF!,AA$1,#REF!,$L205)</f>
        <v>#REF!</v>
      </c>
      <c r="AB205" s="333" t="e">
        <f>SUMIFS(#REF!,#REF!,AB$2,#REF!,AB$3,#REF!,$L205,#REF!,AB$1)
+SUMIFS(#REF!,#REF!,AB$2,#REF!,AB$3,#REF!,$L205,#REF!,AB$1)
+SUMIFS(#REF!,#REF!,"Lấy",#REF!,AB$2,#REF!,AB$3,#REF!,AB$1,#REF!,$L205)</f>
        <v>#REF!</v>
      </c>
      <c r="AC205" s="333" t="e">
        <f>SUMIFS(#REF!,#REF!,AC$2,#REF!,AC$3,#REF!,$L205,#REF!,AC$1)
+SUMIFS(#REF!,#REF!,AC$2,#REF!,AC$3,#REF!,$L205,#REF!,AC$1)
+SUMIFS(#REF!,#REF!,"Lấy",#REF!,AC$2,#REF!,AC$3,#REF!,AC$1,#REF!,$L205)</f>
        <v>#REF!</v>
      </c>
      <c r="AD205" s="334" t="e">
        <f t="shared" si="23"/>
        <v>#REF!</v>
      </c>
      <c r="AF205" s="333" t="e">
        <f>SUMIFS(#REF!,#REF!,AF$2,#REF!,AF$3,#REF!,$L205,#REF!,AF$1)
+SUMIFS(#REF!,#REF!,AF$2,#REF!,AF$3,#REF!,$L205,#REF!,AF$1)
+SUMIFS(#REF!,#REF!,"Lấy",#REF!,AF$2,#REF!,AF$3,#REF!,AF$1,#REF!,$L205)</f>
        <v>#REF!</v>
      </c>
      <c r="AG205" s="333" t="e">
        <f>SUMIFS(#REF!,#REF!,AG$2,#REF!,AG$3,#REF!,$L205,#REF!,AG$1)
+SUMIFS(#REF!,#REF!,AG$2,#REF!,AG$3,#REF!,$L205,#REF!,AG$1)
+SUMIFS(#REF!,#REF!,"Lấy",#REF!,AG$2,#REF!,AG$3,#REF!,AG$1,#REF!,$L205)</f>
        <v>#REF!</v>
      </c>
      <c r="AH205" s="333" t="e">
        <f>SUMIFS(#REF!,#REF!,AH$2,#REF!,AH$3,#REF!,$L205,#REF!,AH$1)
+SUMIFS(#REF!,#REF!,AH$2,#REF!,AH$3,#REF!,$L205,#REF!,AH$1)
+SUMIFS(#REF!,#REF!,"Lấy",#REF!,AH$2,#REF!,AH$3,#REF!,AH$1,#REF!,$L205)</f>
        <v>#REF!</v>
      </c>
      <c r="AI205" s="333" t="e">
        <f>SUMIFS(#REF!,#REF!,AI$2,#REF!,AI$3,#REF!,$L205,#REF!,AI$1)
+SUMIFS(#REF!,#REF!,AI$2,#REF!,AI$3,#REF!,$L205,#REF!,AI$1)
+SUMIFS(#REF!,#REF!,"Lấy",#REF!,AI$2,#REF!,AI$3,#REF!,AI$1,#REF!,$L205)</f>
        <v>#REF!</v>
      </c>
      <c r="AJ205" s="333" t="e">
        <f>SUMIFS(#REF!,#REF!,AJ$2,#REF!,AJ$3,#REF!,$L205,#REF!,AJ$1)
+SUMIFS(#REF!,#REF!,AJ$2,#REF!,AJ$3,#REF!,$L205,#REF!,AJ$1)
+SUMIFS(#REF!,#REF!,"Lấy",#REF!,AJ$2,#REF!,AJ$3,#REF!,AJ$1,#REF!,$L205)</f>
        <v>#REF!</v>
      </c>
      <c r="AK205" s="333" t="e">
        <f>SUMIFS(#REF!,#REF!,AK$2,#REF!,AK$3,#REF!,$L205,#REF!,AK$1)
+SUMIFS(#REF!,#REF!,AK$2,#REF!,AK$3,#REF!,$L205,#REF!,AK$1)
+SUMIFS(#REF!,#REF!,"Lấy",#REF!,AK$2,#REF!,AK$3,#REF!,AK$1,#REF!,$L205)</f>
        <v>#REF!</v>
      </c>
      <c r="AL205" s="333" t="e">
        <f>SUMIFS(#REF!,#REF!,AL$2,#REF!,AL$3,#REF!,$L205,#REF!,AL$1)
+SUMIFS(#REF!,#REF!,AL$2,#REF!,AL$3,#REF!,$L205,#REF!,AL$1)
+SUMIFS(#REF!,#REF!,"Lấy",#REF!,AL$2,#REF!,AL$3,#REF!,AL$1,#REF!,$L205)</f>
        <v>#REF!</v>
      </c>
      <c r="AM205" s="333" t="e">
        <f>SUMIFS(#REF!,#REF!,AM$2,#REF!,AM$3,#REF!,$L205,#REF!,AM$1)
+SUMIFS(#REF!,#REF!,AM$2,#REF!,AM$3,#REF!,$L205,#REF!,AM$1)
+SUMIFS(#REF!,#REF!,"Lấy",#REF!,AM$2,#REF!,AM$3,#REF!,AM$1,#REF!,$L205)</f>
        <v>#REF!</v>
      </c>
      <c r="AN205" s="333" t="e">
        <f>SUMIFS(#REF!,#REF!,AN$2,#REF!,AN$3,#REF!,$L205,#REF!,AN$1)
+SUMIFS(#REF!,#REF!,AN$2,#REF!,AN$3,#REF!,$L205,#REF!,AN$1)
+SUMIFS(#REF!,#REF!,"Lấy",#REF!,AN$2,#REF!,AN$3,#REF!,AN$1,#REF!,$L205)</f>
        <v>#REF!</v>
      </c>
      <c r="AO205" s="333" t="e">
        <f>SUMIFS(#REF!,#REF!,AO$2,#REF!,AO$3,#REF!,$L205,#REF!,AO$1)
+SUMIFS(#REF!,#REF!,AO$2,#REF!,AO$3,#REF!,$L205,#REF!,AO$1)
+SUMIFS(#REF!,#REF!,"Lấy",#REF!,AO$2,#REF!,AO$3,#REF!,AO$1,#REF!,$L205)</f>
        <v>#REF!</v>
      </c>
      <c r="AP205" s="333" t="e">
        <f>SUMIFS(#REF!,#REF!,AP$2,#REF!,AP$3,#REF!,$L205,#REF!,AP$1)
+SUMIFS(#REF!,#REF!,AP$2,#REF!,AP$3,#REF!,$L205,#REF!,AP$1)
+SUMIFS(#REF!,#REF!,"Lấy",#REF!,AP$2,#REF!,AP$3,#REF!,AP$1,#REF!,$L205)</f>
        <v>#REF!</v>
      </c>
      <c r="AQ205" s="333" t="e">
        <f>SUMIFS(#REF!,#REF!,AQ$2,#REF!,AQ$3,#REF!,$L205,#REF!,AQ$1)
+SUMIFS(#REF!,#REF!,AQ$2,#REF!,AQ$3,#REF!,$L205,#REF!,AQ$1)
+SUMIFS(#REF!,#REF!,"Lấy",#REF!,AQ$2,#REF!,AQ$3,#REF!,AQ$1,#REF!,$L205)</f>
        <v>#REF!</v>
      </c>
      <c r="AR205" s="334" t="e">
        <f t="shared" si="24"/>
        <v>#REF!</v>
      </c>
      <c r="AT205" s="333" t="e">
        <f>SUMIFS(#REF!,#REF!,AT$2,#REF!,AT$3,#REF!,$L205,#REF!,AT$1)
+SUMIFS(#REF!,#REF!,AT$2,#REF!,AT$3,#REF!,$L205,#REF!,AT$1)
+SUMIFS(#REF!,#REF!,"Lấy",#REF!,AT$2,#REF!,AT$3,#REF!,AT$1,#REF!,$L205)</f>
        <v>#REF!</v>
      </c>
      <c r="AU205" s="333" t="e">
        <f>SUMIFS(#REF!,#REF!,AU$2,#REF!,AU$3,#REF!,$L205,#REF!,AU$1)
+SUMIFS(#REF!,#REF!,AU$2,#REF!,AU$3,#REF!,$L205,#REF!,AU$1)
+SUMIFS(#REF!,#REF!,"Lấy",#REF!,AU$2,#REF!,AU$3,#REF!,AU$1,#REF!,$L205)</f>
        <v>#REF!</v>
      </c>
      <c r="AV205" s="333" t="e">
        <f>SUMIFS(#REF!,#REF!,AV$2,#REF!,AV$3,#REF!,$L205,#REF!,AV$1)
+SUMIFS(#REF!,#REF!,AV$2,#REF!,AV$3,#REF!,$L205,#REF!,AV$1)
+SUMIFS(#REF!,#REF!,"Lấy",#REF!,AV$2,#REF!,AV$3,#REF!,AV$1,#REF!,$L205)</f>
        <v>#REF!</v>
      </c>
      <c r="AW205" s="333" t="e">
        <f>SUMIFS(#REF!,#REF!,AW$2,#REF!,AW$3,#REF!,$L205,#REF!,AW$1)
+SUMIFS(#REF!,#REF!,AW$2,#REF!,AW$3,#REF!,$L205,#REF!,AW$1)
+SUMIFS(#REF!,#REF!,"Lấy",#REF!,AW$2,#REF!,AW$3,#REF!,AW$1,#REF!,$L205)</f>
        <v>#REF!</v>
      </c>
      <c r="AX205" s="333" t="e">
        <f>SUMIFS(#REF!,#REF!,AX$2,#REF!,AX$3,#REF!,$L205,#REF!,AX$1)
+SUMIFS(#REF!,#REF!,AX$2,#REF!,AX$3,#REF!,$L205,#REF!,AX$1)
+SUMIFS(#REF!,#REF!,"Lấy",#REF!,AX$2,#REF!,AX$3,#REF!,AX$1,#REF!,$L205)</f>
        <v>#REF!</v>
      </c>
      <c r="AY205" s="333" t="e">
        <f>SUMIFS(#REF!,#REF!,AY$2,#REF!,AY$3,#REF!,$L205,#REF!,AY$1)
+SUMIFS(#REF!,#REF!,AY$2,#REF!,AY$3,#REF!,$L205,#REF!,AY$1)
+SUMIFS(#REF!,#REF!,"Lấy",#REF!,AY$2,#REF!,AY$3,#REF!,AY$1,#REF!,$L205)</f>
        <v>#REF!</v>
      </c>
      <c r="AZ205" s="333" t="e">
        <f>SUMIFS(#REF!,#REF!,AZ$2,#REF!,AZ$3,#REF!,$L205,#REF!,AZ$1)
+SUMIFS(#REF!,#REF!,AZ$2,#REF!,AZ$3,#REF!,$L205,#REF!,AZ$1)
+SUMIFS(#REF!,#REF!,"Lấy",#REF!,AZ$2,#REF!,AZ$3,#REF!,AZ$1,#REF!,$L205)</f>
        <v>#REF!</v>
      </c>
      <c r="BA205" s="333" t="e">
        <f>SUMIFS(#REF!,#REF!,BA$2,#REF!,BA$3,#REF!,$L205,#REF!,BA$1)
+SUMIFS(#REF!,#REF!,BA$2,#REF!,BA$3,#REF!,$L205,#REF!,BA$1)
+SUMIFS(#REF!,#REF!,"Lấy",#REF!,BA$2,#REF!,BA$3,#REF!,BA$1,#REF!,$L205)</f>
        <v>#REF!</v>
      </c>
      <c r="BB205" s="333" t="e">
        <f>SUMIFS(#REF!,#REF!,BB$2,#REF!,BB$3,#REF!,$L205,#REF!,BB$1)
+SUMIFS(#REF!,#REF!,BB$2,#REF!,BB$3,#REF!,$L205,#REF!,BB$1)
+SUMIFS(#REF!,#REF!,"Lấy",#REF!,BB$2,#REF!,BB$3,#REF!,BB$1,#REF!,$L205)</f>
        <v>#REF!</v>
      </c>
      <c r="BC205" s="333" t="e">
        <f>SUMIFS(#REF!,#REF!,BC$2,#REF!,BC$3,#REF!,$L205,#REF!,BC$1)
+SUMIFS(#REF!,#REF!,BC$2,#REF!,BC$3,#REF!,$L205,#REF!,BC$1)
+SUMIFS(#REF!,#REF!,"Lấy",#REF!,BC$2,#REF!,BC$3,#REF!,BC$1,#REF!,$L205)</f>
        <v>#REF!</v>
      </c>
      <c r="BD205" s="333" t="e">
        <f>SUMIFS(#REF!,#REF!,BD$2,#REF!,BD$3,#REF!,$L205,#REF!,BD$1)
+SUMIFS(#REF!,#REF!,BD$2,#REF!,BD$3,#REF!,$L205,#REF!,BD$1)
+SUMIFS(#REF!,#REF!,"Lấy",#REF!,BD$2,#REF!,BD$3,#REF!,BD$1,#REF!,$L205)</f>
        <v>#REF!</v>
      </c>
      <c r="BE205" s="333" t="e">
        <f>SUMIFS(#REF!,#REF!,BE$2,#REF!,BE$3,#REF!,$L205,#REF!,BE$1)
+SUMIFS(#REF!,#REF!,BE$2,#REF!,BE$3,#REF!,$L205,#REF!,BE$1)
+SUMIFS(#REF!,#REF!,"Lấy",#REF!,BE$2,#REF!,BE$3,#REF!,BE$1,#REF!,$L205)</f>
        <v>#REF!</v>
      </c>
      <c r="BF205" s="334" t="e">
        <f t="shared" si="25"/>
        <v>#REF!</v>
      </c>
      <c r="BH205" s="333" t="e">
        <f>SUMIFS(#REF!,#REF!,BH$2,#REF!,BH$3,#REF!,$L205,#REF!,BH$1)
+SUMIFS(#REF!,#REF!,BH$2,#REF!,BH$3,#REF!,$L205,#REF!,BH$1)
+SUMIFS(#REF!,#REF!,"Lấy",#REF!,BH$2,#REF!,BH$3,#REF!,BH$1,#REF!,$L205)</f>
        <v>#REF!</v>
      </c>
      <c r="BI205" s="333" t="e">
        <f>SUMIFS(#REF!,#REF!,BI$2,#REF!,BI$3,#REF!,$L205,#REF!,BI$1)
+SUMIFS(#REF!,#REF!,BI$2,#REF!,BI$3,#REF!,$L205,#REF!,BI$1)
+SUMIFS(#REF!,#REF!,"Lấy",#REF!,BI$2,#REF!,BI$3,#REF!,BI$1,#REF!,$L205)</f>
        <v>#REF!</v>
      </c>
      <c r="BJ205" s="333" t="e">
        <f>SUMIFS(#REF!,#REF!,BJ$2,#REF!,BJ$3,#REF!,$L205,#REF!,BJ$1)
+SUMIFS(#REF!,#REF!,BJ$2,#REF!,BJ$3,#REF!,$L205,#REF!,BJ$1)
+SUMIFS(#REF!,#REF!,"Lấy",#REF!,BJ$2,#REF!,BJ$3,#REF!,BJ$1,#REF!,$L205)</f>
        <v>#REF!</v>
      </c>
      <c r="BK205" s="333" t="e">
        <f>SUMIFS(#REF!,#REF!,BK$2,#REF!,BK$3,#REF!,$L205,#REF!,BK$1)
+SUMIFS(#REF!,#REF!,BK$2,#REF!,BK$3,#REF!,$L205,#REF!,BK$1)
+SUMIFS(#REF!,#REF!,"Lấy",#REF!,BK$2,#REF!,BK$3,#REF!,BK$1,#REF!,$L205)</f>
        <v>#REF!</v>
      </c>
      <c r="BL205" s="333" t="e">
        <f>SUMIFS(#REF!,#REF!,BL$2,#REF!,BL$3,#REF!,$L205,#REF!,BL$1)
+SUMIFS(#REF!,#REF!,BL$2,#REF!,BL$3,#REF!,$L205,#REF!,BL$1)
+SUMIFS(#REF!,#REF!,"Lấy",#REF!,BL$2,#REF!,BL$3,#REF!,BL$1,#REF!,$L205)</f>
        <v>#REF!</v>
      </c>
      <c r="BM205" s="333" t="e">
        <f>SUMIFS(#REF!,#REF!,BM$2,#REF!,BM$3,#REF!,$L205,#REF!,BM$1)
+SUMIFS(#REF!,#REF!,BM$2,#REF!,BM$3,#REF!,$L205,#REF!,BM$1)
+SUMIFS(#REF!,#REF!,"Lấy",#REF!,BM$2,#REF!,BM$3,#REF!,BM$1,#REF!,$L205)</f>
        <v>#REF!</v>
      </c>
      <c r="BN205" s="333" t="e">
        <f>SUMIFS(#REF!,#REF!,BN$2,#REF!,BN$3,#REF!,$L205,#REF!,BN$1)
+SUMIFS(#REF!,#REF!,BN$2,#REF!,BN$3,#REF!,$L205,#REF!,BN$1)
+SUMIFS(#REF!,#REF!,"Lấy",#REF!,BN$2,#REF!,BN$3,#REF!,BN$1,#REF!,$L205)</f>
        <v>#REF!</v>
      </c>
      <c r="BO205" s="333" t="e">
        <f>SUMIFS(#REF!,#REF!,BO$2,#REF!,BO$3,#REF!,$L205,#REF!,BO$1)
+SUMIFS(#REF!,#REF!,BO$2,#REF!,BO$3,#REF!,$L205,#REF!,BO$1)
+SUMIFS(#REF!,#REF!,"Lấy",#REF!,BO$2,#REF!,BO$3,#REF!,BO$1,#REF!,$L205)</f>
        <v>#REF!</v>
      </c>
      <c r="BP205" s="333" t="e">
        <f>SUMIFS(#REF!,#REF!,BP$2,#REF!,BP$3,#REF!,$L205,#REF!,BP$1)
+SUMIFS(#REF!,#REF!,BP$2,#REF!,BP$3,#REF!,$L205,#REF!,BP$1)
+SUMIFS(#REF!,#REF!,"Lấy",#REF!,BP$2,#REF!,BP$3,#REF!,BP$1,#REF!,$L205)</f>
        <v>#REF!</v>
      </c>
      <c r="BQ205" s="333" t="e">
        <f>SUMIFS(#REF!,#REF!,BQ$2,#REF!,BQ$3,#REF!,$L205,#REF!,BQ$1)
+SUMIFS(#REF!,#REF!,BQ$2,#REF!,BQ$3,#REF!,$L205,#REF!,BQ$1)
+SUMIFS(#REF!,#REF!,"Lấy",#REF!,BQ$2,#REF!,BQ$3,#REF!,BQ$1,#REF!,$L205)</f>
        <v>#REF!</v>
      </c>
      <c r="BR205" s="333" t="e">
        <f>SUMIFS(#REF!,#REF!,BR$2,#REF!,BR$3,#REF!,$L205,#REF!,BR$1)
+SUMIFS(#REF!,#REF!,BR$2,#REF!,BR$3,#REF!,$L205,#REF!,BR$1)
+SUMIFS(#REF!,#REF!,"Lấy",#REF!,BR$2,#REF!,BR$3,#REF!,BR$1,#REF!,$L205)</f>
        <v>#REF!</v>
      </c>
      <c r="BS205" s="333" t="e">
        <f>SUMIFS(#REF!,#REF!,BS$2,#REF!,BS$3,#REF!,$L205,#REF!,BS$1)
+SUMIFS(#REF!,#REF!,BS$2,#REF!,BS$3,#REF!,$L205,#REF!,BS$1)
+SUMIFS(#REF!,#REF!,"Lấy",#REF!,BS$2,#REF!,BS$3,#REF!,BS$1,#REF!,$L205)</f>
        <v>#REF!</v>
      </c>
      <c r="BT205" s="334" t="e">
        <f t="shared" si="26"/>
        <v>#REF!</v>
      </c>
      <c r="BV205" s="331">
        <v>0</v>
      </c>
      <c r="BW205" s="331">
        <v>0</v>
      </c>
      <c r="BX205" s="331">
        <v>0</v>
      </c>
      <c r="BY205" s="331">
        <v>0</v>
      </c>
      <c r="BZ205" s="331">
        <v>0</v>
      </c>
      <c r="CA205" s="331">
        <v>0</v>
      </c>
      <c r="CB205" s="331">
        <v>0</v>
      </c>
      <c r="CC205" s="331">
        <v>0</v>
      </c>
      <c r="CD205" s="331">
        <v>0</v>
      </c>
      <c r="CE205" s="331">
        <v>0</v>
      </c>
      <c r="CF205" s="331">
        <v>0</v>
      </c>
      <c r="CG205" s="331">
        <v>0</v>
      </c>
      <c r="CH205" s="334">
        <f t="shared" si="27"/>
        <v>0</v>
      </c>
      <c r="CI205" s="377">
        <f t="shared" si="28"/>
        <v>0</v>
      </c>
      <c r="CJ205" s="331">
        <v>0</v>
      </c>
      <c r="CK205" s="331">
        <v>0</v>
      </c>
      <c r="CL205" s="331">
        <v>0</v>
      </c>
      <c r="CM205" s="331">
        <v>0</v>
      </c>
      <c r="CN205" s="331">
        <v>0</v>
      </c>
      <c r="CO205" s="333"/>
      <c r="CP205" s="333"/>
      <c r="CQ205" s="333"/>
      <c r="CR205" s="333"/>
      <c r="CS205" s="333"/>
      <c r="CT205" s="333"/>
      <c r="CU205" s="333"/>
      <c r="CV205" s="334">
        <f t="shared" si="29"/>
        <v>0</v>
      </c>
      <c r="CX205" s="1033"/>
    </row>
    <row r="206" spans="1:102" ht="27.6" x14ac:dyDescent="0.25">
      <c r="B206" s="172">
        <f>IF(C206=0,"",MAX($B$7:B205)+1)</f>
        <v>194</v>
      </c>
      <c r="C206" s="21">
        <v>6417005102</v>
      </c>
      <c r="D206" s="9" t="str">
        <f>_xlfn.XLOOKUP(C206,'COA_DTGroup_Update 20260428'!$C$410:$C$854,'COA_DTGroup_Update 20260428'!$A$410:$A$854,"")</f>
        <v>Chi phí mực in, mực photo</v>
      </c>
      <c r="E206" s="9" t="s">
        <v>373</v>
      </c>
      <c r="F206" s="21" t="s">
        <v>970</v>
      </c>
      <c r="G206" s="171"/>
      <c r="H206" s="179">
        <f>VLOOKUP(C206,'COA_DTGroup_Update 20260428'!C:D,2,0)</f>
        <v>641</v>
      </c>
      <c r="I206" s="179">
        <v>97</v>
      </c>
      <c r="J206" s="198" t="s">
        <v>373</v>
      </c>
      <c r="K206" s="222" t="s">
        <v>226</v>
      </c>
      <c r="L206" s="1051" t="s">
        <v>2179</v>
      </c>
      <c r="M206" s="287" t="s">
        <v>2259</v>
      </c>
      <c r="N206" s="1039"/>
      <c r="O206" s="1039" t="s">
        <v>2179</v>
      </c>
      <c r="P206" s="1" t="b">
        <v>0</v>
      </c>
      <c r="R206" s="333" t="e">
        <f>SUMIFS(#REF!,#REF!,R$2,#REF!,R$3,#REF!,$L206,#REF!,R$1)
+SUMIFS(#REF!,#REF!,R$2,#REF!,R$3,#REF!,$L206,#REF!,R$1)
+SUMIFS(#REF!,#REF!,"Lấy",#REF!,R$2,#REF!,R$3,#REF!,R$1,#REF!,$L206)</f>
        <v>#REF!</v>
      </c>
      <c r="S206" s="333" t="e">
        <f>SUMIFS(#REF!,#REF!,S$2,#REF!,S$3,#REF!,$L206,#REF!,S$1)
+SUMIFS(#REF!,#REF!,S$2,#REF!,S$3,#REF!,$L206,#REF!,S$1)
+SUMIFS(#REF!,#REF!,"Lấy",#REF!,S$2,#REF!,S$3,#REF!,S$1,#REF!,$L206)</f>
        <v>#REF!</v>
      </c>
      <c r="T206" s="333" t="e">
        <f>SUMIFS(#REF!,#REF!,T$2,#REF!,T$3,#REF!,$L206,#REF!,T$1)
+SUMIFS(#REF!,#REF!,T$2,#REF!,T$3,#REF!,$L206,#REF!,T$1)
+SUMIFS(#REF!,#REF!,"Lấy",#REF!,T$2,#REF!,T$3,#REF!,T$1,#REF!,$L206)</f>
        <v>#REF!</v>
      </c>
      <c r="U206" s="333" t="e">
        <f>SUMIFS(#REF!,#REF!,U$2,#REF!,U$3,#REF!,$L206,#REF!,U$1)
+SUMIFS(#REF!,#REF!,U$2,#REF!,U$3,#REF!,$L206,#REF!,U$1)
+SUMIFS(#REF!,#REF!,"Lấy",#REF!,U$2,#REF!,U$3,#REF!,U$1,#REF!,$L206)</f>
        <v>#REF!</v>
      </c>
      <c r="V206" s="333" t="e">
        <f>SUMIFS(#REF!,#REF!,V$2,#REF!,V$3,#REF!,$L206,#REF!,V$1)
+SUMIFS(#REF!,#REF!,V$2,#REF!,V$3,#REF!,$L206,#REF!,V$1)
+SUMIFS(#REF!,#REF!,"Lấy",#REF!,V$2,#REF!,V$3,#REF!,V$1,#REF!,$L206)</f>
        <v>#REF!</v>
      </c>
      <c r="W206" s="333" t="e">
        <f>SUMIFS(#REF!,#REF!,W$2,#REF!,W$3,#REF!,$L206,#REF!,W$1)
+SUMIFS(#REF!,#REF!,W$2,#REF!,W$3,#REF!,$L206,#REF!,W$1)
+SUMIFS(#REF!,#REF!,"Lấy",#REF!,W$2,#REF!,W$3,#REF!,W$1,#REF!,$L206)</f>
        <v>#REF!</v>
      </c>
      <c r="X206" s="333" t="e">
        <f>SUMIFS(#REF!,#REF!,X$2,#REF!,X$3,#REF!,$L206,#REF!,X$1)
+SUMIFS(#REF!,#REF!,X$2,#REF!,X$3,#REF!,$L206,#REF!,X$1)
+SUMIFS(#REF!,#REF!,"Lấy",#REF!,X$2,#REF!,X$3,#REF!,X$1,#REF!,$L206)</f>
        <v>#REF!</v>
      </c>
      <c r="Y206" s="333" t="e">
        <f>SUMIFS(#REF!,#REF!,Y$2,#REF!,Y$3,#REF!,$L206,#REF!,Y$1)
+SUMIFS(#REF!,#REF!,Y$2,#REF!,Y$3,#REF!,$L206,#REF!,Y$1)
+SUMIFS(#REF!,#REF!,"Lấy",#REF!,Y$2,#REF!,Y$3,#REF!,Y$1,#REF!,$L206)</f>
        <v>#REF!</v>
      </c>
      <c r="Z206" s="333" t="e">
        <f>SUMIFS(#REF!,#REF!,Z$2,#REF!,Z$3,#REF!,$L206,#REF!,Z$1)
+SUMIFS(#REF!,#REF!,Z$2,#REF!,Z$3,#REF!,$L206,#REF!,Z$1)
+SUMIFS(#REF!,#REF!,"Lấy",#REF!,Z$2,#REF!,Z$3,#REF!,Z$1,#REF!,$L206)</f>
        <v>#REF!</v>
      </c>
      <c r="AA206" s="333" t="e">
        <f>SUMIFS(#REF!,#REF!,AA$2,#REF!,AA$3,#REF!,$L206,#REF!,AA$1)
+SUMIFS(#REF!,#REF!,AA$2,#REF!,AA$3,#REF!,$L206,#REF!,AA$1)
+SUMIFS(#REF!,#REF!,"Lấy",#REF!,AA$2,#REF!,AA$3,#REF!,AA$1,#REF!,$L206)</f>
        <v>#REF!</v>
      </c>
      <c r="AB206" s="333" t="e">
        <f>SUMIFS(#REF!,#REF!,AB$2,#REF!,AB$3,#REF!,$L206,#REF!,AB$1)
+SUMIFS(#REF!,#REF!,AB$2,#REF!,AB$3,#REF!,$L206,#REF!,AB$1)
+SUMIFS(#REF!,#REF!,"Lấy",#REF!,AB$2,#REF!,AB$3,#REF!,AB$1,#REF!,$L206)</f>
        <v>#REF!</v>
      </c>
      <c r="AC206" s="333" t="e">
        <f>SUMIFS(#REF!,#REF!,AC$2,#REF!,AC$3,#REF!,$L206,#REF!,AC$1)
+SUMIFS(#REF!,#REF!,AC$2,#REF!,AC$3,#REF!,$L206,#REF!,AC$1)
+SUMIFS(#REF!,#REF!,"Lấy",#REF!,AC$2,#REF!,AC$3,#REF!,AC$1,#REF!,$L206)</f>
        <v>#REF!</v>
      </c>
      <c r="AD206" s="334" t="e">
        <f t="shared" si="23"/>
        <v>#REF!</v>
      </c>
      <c r="AF206" s="333" t="e">
        <f>SUMIFS(#REF!,#REF!,AF$2,#REF!,AF$3,#REF!,$L206,#REF!,AF$1)
+SUMIFS(#REF!,#REF!,AF$2,#REF!,AF$3,#REF!,$L206,#REF!,AF$1)
+SUMIFS(#REF!,#REF!,"Lấy",#REF!,AF$2,#REF!,AF$3,#REF!,AF$1,#REF!,$L206)</f>
        <v>#REF!</v>
      </c>
      <c r="AG206" s="333" t="e">
        <f>SUMIFS(#REF!,#REF!,AG$2,#REF!,AG$3,#REF!,$L206,#REF!,AG$1)
+SUMIFS(#REF!,#REF!,AG$2,#REF!,AG$3,#REF!,$L206,#REF!,AG$1)
+SUMIFS(#REF!,#REF!,"Lấy",#REF!,AG$2,#REF!,AG$3,#REF!,AG$1,#REF!,$L206)</f>
        <v>#REF!</v>
      </c>
      <c r="AH206" s="333" t="e">
        <f>SUMIFS(#REF!,#REF!,AH$2,#REF!,AH$3,#REF!,$L206,#REF!,AH$1)
+SUMIFS(#REF!,#REF!,AH$2,#REF!,AH$3,#REF!,$L206,#REF!,AH$1)
+SUMIFS(#REF!,#REF!,"Lấy",#REF!,AH$2,#REF!,AH$3,#REF!,AH$1,#REF!,$L206)</f>
        <v>#REF!</v>
      </c>
      <c r="AI206" s="333" t="e">
        <f>SUMIFS(#REF!,#REF!,AI$2,#REF!,AI$3,#REF!,$L206,#REF!,AI$1)
+SUMIFS(#REF!,#REF!,AI$2,#REF!,AI$3,#REF!,$L206,#REF!,AI$1)
+SUMIFS(#REF!,#REF!,"Lấy",#REF!,AI$2,#REF!,AI$3,#REF!,AI$1,#REF!,$L206)</f>
        <v>#REF!</v>
      </c>
      <c r="AJ206" s="333" t="e">
        <f>SUMIFS(#REF!,#REF!,AJ$2,#REF!,AJ$3,#REF!,$L206,#REF!,AJ$1)
+SUMIFS(#REF!,#REF!,AJ$2,#REF!,AJ$3,#REF!,$L206,#REF!,AJ$1)
+SUMIFS(#REF!,#REF!,"Lấy",#REF!,AJ$2,#REF!,AJ$3,#REF!,AJ$1,#REF!,$L206)</f>
        <v>#REF!</v>
      </c>
      <c r="AK206" s="333" t="e">
        <f>SUMIFS(#REF!,#REF!,AK$2,#REF!,AK$3,#REF!,$L206,#REF!,AK$1)
+SUMIFS(#REF!,#REF!,AK$2,#REF!,AK$3,#REF!,$L206,#REF!,AK$1)
+SUMIFS(#REF!,#REF!,"Lấy",#REF!,AK$2,#REF!,AK$3,#REF!,AK$1,#REF!,$L206)</f>
        <v>#REF!</v>
      </c>
      <c r="AL206" s="333" t="e">
        <f>SUMIFS(#REF!,#REF!,AL$2,#REF!,AL$3,#REF!,$L206,#REF!,AL$1)
+SUMIFS(#REF!,#REF!,AL$2,#REF!,AL$3,#REF!,$L206,#REF!,AL$1)
+SUMIFS(#REF!,#REF!,"Lấy",#REF!,AL$2,#REF!,AL$3,#REF!,AL$1,#REF!,$L206)</f>
        <v>#REF!</v>
      </c>
      <c r="AM206" s="333" t="e">
        <f>SUMIFS(#REF!,#REF!,AM$2,#REF!,AM$3,#REF!,$L206,#REF!,AM$1)
+SUMIFS(#REF!,#REF!,AM$2,#REF!,AM$3,#REF!,$L206,#REF!,AM$1)
+SUMIFS(#REF!,#REF!,"Lấy",#REF!,AM$2,#REF!,AM$3,#REF!,AM$1,#REF!,$L206)</f>
        <v>#REF!</v>
      </c>
      <c r="AN206" s="333" t="e">
        <f>SUMIFS(#REF!,#REF!,AN$2,#REF!,AN$3,#REF!,$L206,#REF!,AN$1)
+SUMIFS(#REF!,#REF!,AN$2,#REF!,AN$3,#REF!,$L206,#REF!,AN$1)
+SUMIFS(#REF!,#REF!,"Lấy",#REF!,AN$2,#REF!,AN$3,#REF!,AN$1,#REF!,$L206)</f>
        <v>#REF!</v>
      </c>
      <c r="AO206" s="333" t="e">
        <f>SUMIFS(#REF!,#REF!,AO$2,#REF!,AO$3,#REF!,$L206,#REF!,AO$1)
+SUMIFS(#REF!,#REF!,AO$2,#REF!,AO$3,#REF!,$L206,#REF!,AO$1)
+SUMIFS(#REF!,#REF!,"Lấy",#REF!,AO$2,#REF!,AO$3,#REF!,AO$1,#REF!,$L206)</f>
        <v>#REF!</v>
      </c>
      <c r="AP206" s="333" t="e">
        <f>SUMIFS(#REF!,#REF!,AP$2,#REF!,AP$3,#REF!,$L206,#REF!,AP$1)
+SUMIFS(#REF!,#REF!,AP$2,#REF!,AP$3,#REF!,$L206,#REF!,AP$1)
+SUMIFS(#REF!,#REF!,"Lấy",#REF!,AP$2,#REF!,AP$3,#REF!,AP$1,#REF!,$L206)</f>
        <v>#REF!</v>
      </c>
      <c r="AQ206" s="333" t="e">
        <f>SUMIFS(#REF!,#REF!,AQ$2,#REF!,AQ$3,#REF!,$L206,#REF!,AQ$1)
+SUMIFS(#REF!,#REF!,AQ$2,#REF!,AQ$3,#REF!,$L206,#REF!,AQ$1)
+SUMIFS(#REF!,#REF!,"Lấy",#REF!,AQ$2,#REF!,AQ$3,#REF!,AQ$1,#REF!,$L206)</f>
        <v>#REF!</v>
      </c>
      <c r="AR206" s="334" t="e">
        <f t="shared" si="24"/>
        <v>#REF!</v>
      </c>
      <c r="AT206" s="333" t="e">
        <f>SUMIFS(#REF!,#REF!,AT$2,#REF!,AT$3,#REF!,$L206,#REF!,AT$1)
+SUMIFS(#REF!,#REF!,AT$2,#REF!,AT$3,#REF!,$L206,#REF!,AT$1)
+SUMIFS(#REF!,#REF!,"Lấy",#REF!,AT$2,#REF!,AT$3,#REF!,AT$1,#REF!,$L206)</f>
        <v>#REF!</v>
      </c>
      <c r="AU206" s="333" t="e">
        <f>SUMIFS(#REF!,#REF!,AU$2,#REF!,AU$3,#REF!,$L206,#REF!,AU$1)
+SUMIFS(#REF!,#REF!,AU$2,#REF!,AU$3,#REF!,$L206,#REF!,AU$1)
+SUMIFS(#REF!,#REF!,"Lấy",#REF!,AU$2,#REF!,AU$3,#REF!,AU$1,#REF!,$L206)</f>
        <v>#REF!</v>
      </c>
      <c r="AV206" s="333" t="e">
        <f>SUMIFS(#REF!,#REF!,AV$2,#REF!,AV$3,#REF!,$L206,#REF!,AV$1)
+SUMIFS(#REF!,#REF!,AV$2,#REF!,AV$3,#REF!,$L206,#REF!,AV$1)
+SUMIFS(#REF!,#REF!,"Lấy",#REF!,AV$2,#REF!,AV$3,#REF!,AV$1,#REF!,$L206)</f>
        <v>#REF!</v>
      </c>
      <c r="AW206" s="333" t="e">
        <f>SUMIFS(#REF!,#REF!,AW$2,#REF!,AW$3,#REF!,$L206,#REF!,AW$1)
+SUMIFS(#REF!,#REF!,AW$2,#REF!,AW$3,#REF!,$L206,#REF!,AW$1)
+SUMIFS(#REF!,#REF!,"Lấy",#REF!,AW$2,#REF!,AW$3,#REF!,AW$1,#REF!,$L206)</f>
        <v>#REF!</v>
      </c>
      <c r="AX206" s="333" t="e">
        <f>SUMIFS(#REF!,#REF!,AX$2,#REF!,AX$3,#REF!,$L206,#REF!,AX$1)
+SUMIFS(#REF!,#REF!,AX$2,#REF!,AX$3,#REF!,$L206,#REF!,AX$1)
+SUMIFS(#REF!,#REF!,"Lấy",#REF!,AX$2,#REF!,AX$3,#REF!,AX$1,#REF!,$L206)</f>
        <v>#REF!</v>
      </c>
      <c r="AY206" s="333" t="e">
        <f>SUMIFS(#REF!,#REF!,AY$2,#REF!,AY$3,#REF!,$L206,#REF!,AY$1)
+SUMIFS(#REF!,#REF!,AY$2,#REF!,AY$3,#REF!,$L206,#REF!,AY$1)
+SUMIFS(#REF!,#REF!,"Lấy",#REF!,AY$2,#REF!,AY$3,#REF!,AY$1,#REF!,$L206)</f>
        <v>#REF!</v>
      </c>
      <c r="AZ206" s="333" t="e">
        <f>SUMIFS(#REF!,#REF!,AZ$2,#REF!,AZ$3,#REF!,$L206,#REF!,AZ$1)
+SUMIFS(#REF!,#REF!,AZ$2,#REF!,AZ$3,#REF!,$L206,#REF!,AZ$1)
+SUMIFS(#REF!,#REF!,"Lấy",#REF!,AZ$2,#REF!,AZ$3,#REF!,AZ$1,#REF!,$L206)</f>
        <v>#REF!</v>
      </c>
      <c r="BA206" s="333" t="e">
        <f>SUMIFS(#REF!,#REF!,BA$2,#REF!,BA$3,#REF!,$L206,#REF!,BA$1)
+SUMIFS(#REF!,#REF!,BA$2,#REF!,BA$3,#REF!,$L206,#REF!,BA$1)
+SUMIFS(#REF!,#REF!,"Lấy",#REF!,BA$2,#REF!,BA$3,#REF!,BA$1,#REF!,$L206)</f>
        <v>#REF!</v>
      </c>
      <c r="BB206" s="333" t="e">
        <f>SUMIFS(#REF!,#REF!,BB$2,#REF!,BB$3,#REF!,$L206,#REF!,BB$1)
+SUMIFS(#REF!,#REF!,BB$2,#REF!,BB$3,#REF!,$L206,#REF!,BB$1)
+SUMIFS(#REF!,#REF!,"Lấy",#REF!,BB$2,#REF!,BB$3,#REF!,BB$1,#REF!,$L206)</f>
        <v>#REF!</v>
      </c>
      <c r="BC206" s="333" t="e">
        <f>SUMIFS(#REF!,#REF!,BC$2,#REF!,BC$3,#REF!,$L206,#REF!,BC$1)
+SUMIFS(#REF!,#REF!,BC$2,#REF!,BC$3,#REF!,$L206,#REF!,BC$1)
+SUMIFS(#REF!,#REF!,"Lấy",#REF!,BC$2,#REF!,BC$3,#REF!,BC$1,#REF!,$L206)</f>
        <v>#REF!</v>
      </c>
      <c r="BD206" s="333" t="e">
        <f>SUMIFS(#REF!,#REF!,BD$2,#REF!,BD$3,#REF!,$L206,#REF!,BD$1)
+SUMIFS(#REF!,#REF!,BD$2,#REF!,BD$3,#REF!,$L206,#REF!,BD$1)
+SUMIFS(#REF!,#REF!,"Lấy",#REF!,BD$2,#REF!,BD$3,#REF!,BD$1,#REF!,$L206)</f>
        <v>#REF!</v>
      </c>
      <c r="BE206" s="333" t="e">
        <f>SUMIFS(#REF!,#REF!,BE$2,#REF!,BE$3,#REF!,$L206,#REF!,BE$1)
+SUMIFS(#REF!,#REF!,BE$2,#REF!,BE$3,#REF!,$L206,#REF!,BE$1)
+SUMIFS(#REF!,#REF!,"Lấy",#REF!,BE$2,#REF!,BE$3,#REF!,BE$1,#REF!,$L206)</f>
        <v>#REF!</v>
      </c>
      <c r="BF206" s="334" t="e">
        <f t="shared" si="25"/>
        <v>#REF!</v>
      </c>
      <c r="BH206" s="333" t="e">
        <f>SUMIFS(#REF!,#REF!,BH$2,#REF!,BH$3,#REF!,$L206,#REF!,BH$1)
+SUMIFS(#REF!,#REF!,BH$2,#REF!,BH$3,#REF!,$L206,#REF!,BH$1)
+SUMIFS(#REF!,#REF!,"Lấy",#REF!,BH$2,#REF!,BH$3,#REF!,BH$1,#REF!,$L206)</f>
        <v>#REF!</v>
      </c>
      <c r="BI206" s="333" t="e">
        <f>SUMIFS(#REF!,#REF!,BI$2,#REF!,BI$3,#REF!,$L206,#REF!,BI$1)
+SUMIFS(#REF!,#REF!,BI$2,#REF!,BI$3,#REF!,$L206,#REF!,BI$1)
+SUMIFS(#REF!,#REF!,"Lấy",#REF!,BI$2,#REF!,BI$3,#REF!,BI$1,#REF!,$L206)</f>
        <v>#REF!</v>
      </c>
      <c r="BJ206" s="333" t="e">
        <f>SUMIFS(#REF!,#REF!,BJ$2,#REF!,BJ$3,#REF!,$L206,#REF!,BJ$1)
+SUMIFS(#REF!,#REF!,BJ$2,#REF!,BJ$3,#REF!,$L206,#REF!,BJ$1)
+SUMIFS(#REF!,#REF!,"Lấy",#REF!,BJ$2,#REF!,BJ$3,#REF!,BJ$1,#REF!,$L206)</f>
        <v>#REF!</v>
      </c>
      <c r="BK206" s="333" t="e">
        <f>SUMIFS(#REF!,#REF!,BK$2,#REF!,BK$3,#REF!,$L206,#REF!,BK$1)
+SUMIFS(#REF!,#REF!,BK$2,#REF!,BK$3,#REF!,$L206,#REF!,BK$1)
+SUMIFS(#REF!,#REF!,"Lấy",#REF!,BK$2,#REF!,BK$3,#REF!,BK$1,#REF!,$L206)</f>
        <v>#REF!</v>
      </c>
      <c r="BL206" s="333" t="e">
        <f>SUMIFS(#REF!,#REF!,BL$2,#REF!,BL$3,#REF!,$L206,#REF!,BL$1)
+SUMIFS(#REF!,#REF!,BL$2,#REF!,BL$3,#REF!,$L206,#REF!,BL$1)
+SUMIFS(#REF!,#REF!,"Lấy",#REF!,BL$2,#REF!,BL$3,#REF!,BL$1,#REF!,$L206)</f>
        <v>#REF!</v>
      </c>
      <c r="BM206" s="333" t="e">
        <f>SUMIFS(#REF!,#REF!,BM$2,#REF!,BM$3,#REF!,$L206,#REF!,BM$1)
+SUMIFS(#REF!,#REF!,BM$2,#REF!,BM$3,#REF!,$L206,#REF!,BM$1)
+SUMIFS(#REF!,#REF!,"Lấy",#REF!,BM$2,#REF!,BM$3,#REF!,BM$1,#REF!,$L206)</f>
        <v>#REF!</v>
      </c>
      <c r="BN206" s="333" t="e">
        <f>SUMIFS(#REF!,#REF!,BN$2,#REF!,BN$3,#REF!,$L206,#REF!,BN$1)
+SUMIFS(#REF!,#REF!,BN$2,#REF!,BN$3,#REF!,$L206,#REF!,BN$1)
+SUMIFS(#REF!,#REF!,"Lấy",#REF!,BN$2,#REF!,BN$3,#REF!,BN$1,#REF!,$L206)</f>
        <v>#REF!</v>
      </c>
      <c r="BO206" s="333" t="e">
        <f>SUMIFS(#REF!,#REF!,BO$2,#REF!,BO$3,#REF!,$L206,#REF!,BO$1)
+SUMIFS(#REF!,#REF!,BO$2,#REF!,BO$3,#REF!,$L206,#REF!,BO$1)
+SUMIFS(#REF!,#REF!,"Lấy",#REF!,BO$2,#REF!,BO$3,#REF!,BO$1,#REF!,$L206)</f>
        <v>#REF!</v>
      </c>
      <c r="BP206" s="333" t="e">
        <f>SUMIFS(#REF!,#REF!,BP$2,#REF!,BP$3,#REF!,$L206,#REF!,BP$1)
+SUMIFS(#REF!,#REF!,BP$2,#REF!,BP$3,#REF!,$L206,#REF!,BP$1)
+SUMIFS(#REF!,#REF!,"Lấy",#REF!,BP$2,#REF!,BP$3,#REF!,BP$1,#REF!,$L206)</f>
        <v>#REF!</v>
      </c>
      <c r="BQ206" s="333" t="e">
        <f>SUMIFS(#REF!,#REF!,BQ$2,#REF!,BQ$3,#REF!,$L206,#REF!,BQ$1)
+SUMIFS(#REF!,#REF!,BQ$2,#REF!,BQ$3,#REF!,$L206,#REF!,BQ$1)
+SUMIFS(#REF!,#REF!,"Lấy",#REF!,BQ$2,#REF!,BQ$3,#REF!,BQ$1,#REF!,$L206)</f>
        <v>#REF!</v>
      </c>
      <c r="BR206" s="333" t="e">
        <f>SUMIFS(#REF!,#REF!,BR$2,#REF!,BR$3,#REF!,$L206,#REF!,BR$1)
+SUMIFS(#REF!,#REF!,BR$2,#REF!,BR$3,#REF!,$L206,#REF!,BR$1)
+SUMIFS(#REF!,#REF!,"Lấy",#REF!,BR$2,#REF!,BR$3,#REF!,BR$1,#REF!,$L206)</f>
        <v>#REF!</v>
      </c>
      <c r="BS206" s="333" t="e">
        <f>SUMIFS(#REF!,#REF!,BS$2,#REF!,BS$3,#REF!,$L206,#REF!,BS$1)
+SUMIFS(#REF!,#REF!,BS$2,#REF!,BS$3,#REF!,$L206,#REF!,BS$1)
+SUMIFS(#REF!,#REF!,"Lấy",#REF!,BS$2,#REF!,BS$3,#REF!,BS$1,#REF!,$L206)</f>
        <v>#REF!</v>
      </c>
      <c r="BT206" s="334" t="e">
        <f t="shared" si="26"/>
        <v>#REF!</v>
      </c>
      <c r="BV206" s="331">
        <v>0</v>
      </c>
      <c r="BW206" s="331">
        <v>0</v>
      </c>
      <c r="BX206" s="331">
        <v>0</v>
      </c>
      <c r="BY206" s="331">
        <v>0</v>
      </c>
      <c r="BZ206" s="331">
        <v>0</v>
      </c>
      <c r="CA206" s="331">
        <v>0</v>
      </c>
      <c r="CB206" s="331">
        <v>0</v>
      </c>
      <c r="CC206" s="331">
        <v>0</v>
      </c>
      <c r="CD206" s="331">
        <v>0</v>
      </c>
      <c r="CE206" s="331">
        <v>0</v>
      </c>
      <c r="CF206" s="331">
        <v>0</v>
      </c>
      <c r="CG206" s="331">
        <v>0</v>
      </c>
      <c r="CH206" s="334">
        <f t="shared" si="27"/>
        <v>0</v>
      </c>
      <c r="CI206" s="377">
        <f t="shared" si="28"/>
        <v>0</v>
      </c>
      <c r="CJ206" s="331">
        <v>0</v>
      </c>
      <c r="CK206" s="331">
        <v>0</v>
      </c>
      <c r="CL206" s="331">
        <v>0</v>
      </c>
      <c r="CM206" s="331">
        <v>0</v>
      </c>
      <c r="CN206" s="331">
        <v>0</v>
      </c>
      <c r="CO206" s="333"/>
      <c r="CP206" s="333"/>
      <c r="CQ206" s="333"/>
      <c r="CR206" s="333"/>
      <c r="CS206" s="333"/>
      <c r="CT206" s="333"/>
      <c r="CU206" s="333"/>
      <c r="CV206" s="334">
        <f t="shared" si="29"/>
        <v>0</v>
      </c>
      <c r="CX206" s="1033"/>
    </row>
    <row r="207" spans="1:102" ht="27.6" x14ac:dyDescent="0.25">
      <c r="B207" s="172">
        <f>IF(C207=0,"",MAX($B$7:B206)+1)</f>
        <v>195</v>
      </c>
      <c r="C207" s="21">
        <v>6427005102</v>
      </c>
      <c r="D207" s="9" t="str">
        <f>_xlfn.XLOOKUP(C207,'COA_DTGroup_Update 20260428'!$C$410:$C$854,'COA_DTGroup_Update 20260428'!$A$410:$A$854,"")</f>
        <v>Chi phí mực in, mực photo</v>
      </c>
      <c r="E207" s="9" t="s">
        <v>373</v>
      </c>
      <c r="F207" s="21" t="s">
        <v>970</v>
      </c>
      <c r="G207" s="171"/>
      <c r="H207" s="179">
        <f>VLOOKUP(C207,'COA_DTGroup_Update 20260428'!C:D,2,0)</f>
        <v>642</v>
      </c>
      <c r="I207" s="179">
        <v>97</v>
      </c>
      <c r="J207" s="198" t="s">
        <v>373</v>
      </c>
      <c r="K207" s="222" t="s">
        <v>226</v>
      </c>
      <c r="L207" s="1041" t="s">
        <v>502</v>
      </c>
      <c r="M207" s="1042" t="s">
        <v>2258</v>
      </c>
      <c r="N207" s="1039"/>
      <c r="O207" s="1039" t="s">
        <v>502</v>
      </c>
      <c r="P207" s="1" t="b">
        <v>1</v>
      </c>
      <c r="R207" s="333" t="e">
        <f>SUMIFS(#REF!,#REF!,R$2,#REF!,R$3,#REF!,$L207,#REF!,R$1)
+SUMIFS(#REF!,#REF!,R$2,#REF!,R$3,#REF!,$L207,#REF!,R$1)
+SUMIFS(#REF!,#REF!,"Lấy",#REF!,R$2,#REF!,R$3,#REF!,R$1,#REF!,$L207)</f>
        <v>#REF!</v>
      </c>
      <c r="S207" s="333" t="e">
        <f>SUMIFS(#REF!,#REF!,S$2,#REF!,S$3,#REF!,$L207,#REF!,S$1)
+SUMIFS(#REF!,#REF!,S$2,#REF!,S$3,#REF!,$L207,#REF!,S$1)
+SUMIFS(#REF!,#REF!,"Lấy",#REF!,S$2,#REF!,S$3,#REF!,S$1,#REF!,$L207)</f>
        <v>#REF!</v>
      </c>
      <c r="T207" s="333" t="e">
        <f>SUMIFS(#REF!,#REF!,T$2,#REF!,T$3,#REF!,$L207,#REF!,T$1)
+SUMIFS(#REF!,#REF!,T$2,#REF!,T$3,#REF!,$L207,#REF!,T$1)
+SUMIFS(#REF!,#REF!,"Lấy",#REF!,T$2,#REF!,T$3,#REF!,T$1,#REF!,$L207)</f>
        <v>#REF!</v>
      </c>
      <c r="U207" s="333" t="e">
        <f>SUMIFS(#REF!,#REF!,U$2,#REF!,U$3,#REF!,$L207,#REF!,U$1)
+SUMIFS(#REF!,#REF!,U$2,#REF!,U$3,#REF!,$L207,#REF!,U$1)
+SUMIFS(#REF!,#REF!,"Lấy",#REF!,U$2,#REF!,U$3,#REF!,U$1,#REF!,$L207)</f>
        <v>#REF!</v>
      </c>
      <c r="V207" s="333" t="e">
        <f>SUMIFS(#REF!,#REF!,V$2,#REF!,V$3,#REF!,$L207,#REF!,V$1)
+SUMIFS(#REF!,#REF!,V$2,#REF!,V$3,#REF!,$L207,#REF!,V$1)
+SUMIFS(#REF!,#REF!,"Lấy",#REF!,V$2,#REF!,V$3,#REF!,V$1,#REF!,$L207)</f>
        <v>#REF!</v>
      </c>
      <c r="W207" s="333" t="e">
        <f>SUMIFS(#REF!,#REF!,W$2,#REF!,W$3,#REF!,$L207,#REF!,W$1)
+SUMIFS(#REF!,#REF!,W$2,#REF!,W$3,#REF!,$L207,#REF!,W$1)
+SUMIFS(#REF!,#REF!,"Lấy",#REF!,W$2,#REF!,W$3,#REF!,W$1,#REF!,$L207)</f>
        <v>#REF!</v>
      </c>
      <c r="X207" s="333" t="e">
        <f>SUMIFS(#REF!,#REF!,X$2,#REF!,X$3,#REF!,$L207,#REF!,X$1)
+SUMIFS(#REF!,#REF!,X$2,#REF!,X$3,#REF!,$L207,#REF!,X$1)
+SUMIFS(#REF!,#REF!,"Lấy",#REF!,X$2,#REF!,X$3,#REF!,X$1,#REF!,$L207)</f>
        <v>#REF!</v>
      </c>
      <c r="Y207" s="333" t="e">
        <f>SUMIFS(#REF!,#REF!,Y$2,#REF!,Y$3,#REF!,$L207,#REF!,Y$1)
+SUMIFS(#REF!,#REF!,Y$2,#REF!,Y$3,#REF!,$L207,#REF!,Y$1)
+SUMIFS(#REF!,#REF!,"Lấy",#REF!,Y$2,#REF!,Y$3,#REF!,Y$1,#REF!,$L207)</f>
        <v>#REF!</v>
      </c>
      <c r="Z207" s="333" t="e">
        <f>SUMIFS(#REF!,#REF!,Z$2,#REF!,Z$3,#REF!,$L207,#REF!,Z$1)
+SUMIFS(#REF!,#REF!,Z$2,#REF!,Z$3,#REF!,$L207,#REF!,Z$1)
+SUMIFS(#REF!,#REF!,"Lấy",#REF!,Z$2,#REF!,Z$3,#REF!,Z$1,#REF!,$L207)</f>
        <v>#REF!</v>
      </c>
      <c r="AA207" s="333" t="e">
        <f>SUMIFS(#REF!,#REF!,AA$2,#REF!,AA$3,#REF!,$L207,#REF!,AA$1)
+SUMIFS(#REF!,#REF!,AA$2,#REF!,AA$3,#REF!,$L207,#REF!,AA$1)
+SUMIFS(#REF!,#REF!,"Lấy",#REF!,AA$2,#REF!,AA$3,#REF!,AA$1,#REF!,$L207)</f>
        <v>#REF!</v>
      </c>
      <c r="AB207" s="333" t="e">
        <f>SUMIFS(#REF!,#REF!,AB$2,#REF!,AB$3,#REF!,$L207,#REF!,AB$1)
+SUMIFS(#REF!,#REF!,AB$2,#REF!,AB$3,#REF!,$L207,#REF!,AB$1)
+SUMIFS(#REF!,#REF!,"Lấy",#REF!,AB$2,#REF!,AB$3,#REF!,AB$1,#REF!,$L207)</f>
        <v>#REF!</v>
      </c>
      <c r="AC207" s="333" t="e">
        <f>SUMIFS(#REF!,#REF!,AC$2,#REF!,AC$3,#REF!,$L207,#REF!,AC$1)
+SUMIFS(#REF!,#REF!,AC$2,#REF!,AC$3,#REF!,$L207,#REF!,AC$1)
+SUMIFS(#REF!,#REF!,"Lấy",#REF!,AC$2,#REF!,AC$3,#REF!,AC$1,#REF!,$L207)</f>
        <v>#REF!</v>
      </c>
      <c r="AD207" s="334" t="e">
        <f t="shared" si="23"/>
        <v>#REF!</v>
      </c>
      <c r="AF207" s="333" t="e">
        <f>SUMIFS(#REF!,#REF!,AF$2,#REF!,AF$3,#REF!,$L207,#REF!,AF$1)
+SUMIFS(#REF!,#REF!,AF$2,#REF!,AF$3,#REF!,$L207,#REF!,AF$1)
+SUMIFS(#REF!,#REF!,"Lấy",#REF!,AF$2,#REF!,AF$3,#REF!,AF$1,#REF!,$L207)</f>
        <v>#REF!</v>
      </c>
      <c r="AG207" s="333" t="e">
        <f>SUMIFS(#REF!,#REF!,AG$2,#REF!,AG$3,#REF!,$L207,#REF!,AG$1)
+SUMIFS(#REF!,#REF!,AG$2,#REF!,AG$3,#REF!,$L207,#REF!,AG$1)
+SUMIFS(#REF!,#REF!,"Lấy",#REF!,AG$2,#REF!,AG$3,#REF!,AG$1,#REF!,$L207)</f>
        <v>#REF!</v>
      </c>
      <c r="AH207" s="333" t="e">
        <f>SUMIFS(#REF!,#REF!,AH$2,#REF!,AH$3,#REF!,$L207,#REF!,AH$1)
+SUMIFS(#REF!,#REF!,AH$2,#REF!,AH$3,#REF!,$L207,#REF!,AH$1)
+SUMIFS(#REF!,#REF!,"Lấy",#REF!,AH$2,#REF!,AH$3,#REF!,AH$1,#REF!,$L207)</f>
        <v>#REF!</v>
      </c>
      <c r="AI207" s="333" t="e">
        <f>SUMIFS(#REF!,#REF!,AI$2,#REF!,AI$3,#REF!,$L207,#REF!,AI$1)
+SUMIFS(#REF!,#REF!,AI$2,#REF!,AI$3,#REF!,$L207,#REF!,AI$1)
+SUMIFS(#REF!,#REF!,"Lấy",#REF!,AI$2,#REF!,AI$3,#REF!,AI$1,#REF!,$L207)</f>
        <v>#REF!</v>
      </c>
      <c r="AJ207" s="333" t="e">
        <f>SUMIFS(#REF!,#REF!,AJ$2,#REF!,AJ$3,#REF!,$L207,#REF!,AJ$1)
+SUMIFS(#REF!,#REF!,AJ$2,#REF!,AJ$3,#REF!,$L207,#REF!,AJ$1)
+SUMIFS(#REF!,#REF!,"Lấy",#REF!,AJ$2,#REF!,AJ$3,#REF!,AJ$1,#REF!,$L207)</f>
        <v>#REF!</v>
      </c>
      <c r="AK207" s="333" t="e">
        <f>SUMIFS(#REF!,#REF!,AK$2,#REF!,AK$3,#REF!,$L207,#REF!,AK$1)
+SUMIFS(#REF!,#REF!,AK$2,#REF!,AK$3,#REF!,$L207,#REF!,AK$1)
+SUMIFS(#REF!,#REF!,"Lấy",#REF!,AK$2,#REF!,AK$3,#REF!,AK$1,#REF!,$L207)</f>
        <v>#REF!</v>
      </c>
      <c r="AL207" s="333" t="e">
        <f>SUMIFS(#REF!,#REF!,AL$2,#REF!,AL$3,#REF!,$L207,#REF!,AL$1)
+SUMIFS(#REF!,#REF!,AL$2,#REF!,AL$3,#REF!,$L207,#REF!,AL$1)
+SUMIFS(#REF!,#REF!,"Lấy",#REF!,AL$2,#REF!,AL$3,#REF!,AL$1,#REF!,$L207)</f>
        <v>#REF!</v>
      </c>
      <c r="AM207" s="333" t="e">
        <f>SUMIFS(#REF!,#REF!,AM$2,#REF!,AM$3,#REF!,$L207,#REF!,AM$1)
+SUMIFS(#REF!,#REF!,AM$2,#REF!,AM$3,#REF!,$L207,#REF!,AM$1)
+SUMIFS(#REF!,#REF!,"Lấy",#REF!,AM$2,#REF!,AM$3,#REF!,AM$1,#REF!,$L207)</f>
        <v>#REF!</v>
      </c>
      <c r="AN207" s="333" t="e">
        <f>SUMIFS(#REF!,#REF!,AN$2,#REF!,AN$3,#REF!,$L207,#REF!,AN$1)
+SUMIFS(#REF!,#REF!,AN$2,#REF!,AN$3,#REF!,$L207,#REF!,AN$1)
+SUMIFS(#REF!,#REF!,"Lấy",#REF!,AN$2,#REF!,AN$3,#REF!,AN$1,#REF!,$L207)</f>
        <v>#REF!</v>
      </c>
      <c r="AO207" s="333" t="e">
        <f>SUMIFS(#REF!,#REF!,AO$2,#REF!,AO$3,#REF!,$L207,#REF!,AO$1)
+SUMIFS(#REF!,#REF!,AO$2,#REF!,AO$3,#REF!,$L207,#REF!,AO$1)
+SUMIFS(#REF!,#REF!,"Lấy",#REF!,AO$2,#REF!,AO$3,#REF!,AO$1,#REF!,$L207)</f>
        <v>#REF!</v>
      </c>
      <c r="AP207" s="333" t="e">
        <f>SUMIFS(#REF!,#REF!,AP$2,#REF!,AP$3,#REF!,$L207,#REF!,AP$1)
+SUMIFS(#REF!,#REF!,AP$2,#REF!,AP$3,#REF!,$L207,#REF!,AP$1)
+SUMIFS(#REF!,#REF!,"Lấy",#REF!,AP$2,#REF!,AP$3,#REF!,AP$1,#REF!,$L207)</f>
        <v>#REF!</v>
      </c>
      <c r="AQ207" s="333" t="e">
        <f>SUMIFS(#REF!,#REF!,AQ$2,#REF!,AQ$3,#REF!,$L207,#REF!,AQ$1)
+SUMIFS(#REF!,#REF!,AQ$2,#REF!,AQ$3,#REF!,$L207,#REF!,AQ$1)
+SUMIFS(#REF!,#REF!,"Lấy",#REF!,AQ$2,#REF!,AQ$3,#REF!,AQ$1,#REF!,$L207)</f>
        <v>#REF!</v>
      </c>
      <c r="AR207" s="334" t="e">
        <f t="shared" si="24"/>
        <v>#REF!</v>
      </c>
      <c r="AT207" s="333" t="e">
        <f>SUMIFS(#REF!,#REF!,AT$2,#REF!,AT$3,#REF!,$L207,#REF!,AT$1)
+SUMIFS(#REF!,#REF!,AT$2,#REF!,AT$3,#REF!,$L207,#REF!,AT$1)
+SUMIFS(#REF!,#REF!,"Lấy",#REF!,AT$2,#REF!,AT$3,#REF!,AT$1,#REF!,$L207)</f>
        <v>#REF!</v>
      </c>
      <c r="AU207" s="333" t="e">
        <f>SUMIFS(#REF!,#REF!,AU$2,#REF!,AU$3,#REF!,$L207,#REF!,AU$1)
+SUMIFS(#REF!,#REF!,AU$2,#REF!,AU$3,#REF!,$L207,#REF!,AU$1)
+SUMIFS(#REF!,#REF!,"Lấy",#REF!,AU$2,#REF!,AU$3,#REF!,AU$1,#REF!,$L207)</f>
        <v>#REF!</v>
      </c>
      <c r="AV207" s="333" t="e">
        <f>SUMIFS(#REF!,#REF!,AV$2,#REF!,AV$3,#REF!,$L207,#REF!,AV$1)
+SUMIFS(#REF!,#REF!,AV$2,#REF!,AV$3,#REF!,$L207,#REF!,AV$1)
+SUMIFS(#REF!,#REF!,"Lấy",#REF!,AV$2,#REF!,AV$3,#REF!,AV$1,#REF!,$L207)</f>
        <v>#REF!</v>
      </c>
      <c r="AW207" s="333" t="e">
        <f>SUMIFS(#REF!,#REF!,AW$2,#REF!,AW$3,#REF!,$L207,#REF!,AW$1)
+SUMIFS(#REF!,#REF!,AW$2,#REF!,AW$3,#REF!,$L207,#REF!,AW$1)
+SUMIFS(#REF!,#REF!,"Lấy",#REF!,AW$2,#REF!,AW$3,#REF!,AW$1,#REF!,$L207)</f>
        <v>#REF!</v>
      </c>
      <c r="AX207" s="333" t="e">
        <f>SUMIFS(#REF!,#REF!,AX$2,#REF!,AX$3,#REF!,$L207,#REF!,AX$1)
+SUMIFS(#REF!,#REF!,AX$2,#REF!,AX$3,#REF!,$L207,#REF!,AX$1)
+SUMIFS(#REF!,#REF!,"Lấy",#REF!,AX$2,#REF!,AX$3,#REF!,AX$1,#REF!,$L207)</f>
        <v>#REF!</v>
      </c>
      <c r="AY207" s="333" t="e">
        <f>SUMIFS(#REF!,#REF!,AY$2,#REF!,AY$3,#REF!,$L207,#REF!,AY$1)
+SUMIFS(#REF!,#REF!,AY$2,#REF!,AY$3,#REF!,$L207,#REF!,AY$1)
+SUMIFS(#REF!,#REF!,"Lấy",#REF!,AY$2,#REF!,AY$3,#REF!,AY$1,#REF!,$L207)</f>
        <v>#REF!</v>
      </c>
      <c r="AZ207" s="333" t="e">
        <f>SUMIFS(#REF!,#REF!,AZ$2,#REF!,AZ$3,#REF!,$L207,#REF!,AZ$1)
+SUMIFS(#REF!,#REF!,AZ$2,#REF!,AZ$3,#REF!,$L207,#REF!,AZ$1)
+SUMIFS(#REF!,#REF!,"Lấy",#REF!,AZ$2,#REF!,AZ$3,#REF!,AZ$1,#REF!,$L207)</f>
        <v>#REF!</v>
      </c>
      <c r="BA207" s="333" t="e">
        <f>SUMIFS(#REF!,#REF!,BA$2,#REF!,BA$3,#REF!,$L207,#REF!,BA$1)
+SUMIFS(#REF!,#REF!,BA$2,#REF!,BA$3,#REF!,$L207,#REF!,BA$1)
+SUMIFS(#REF!,#REF!,"Lấy",#REF!,BA$2,#REF!,BA$3,#REF!,BA$1,#REF!,$L207)</f>
        <v>#REF!</v>
      </c>
      <c r="BB207" s="333" t="e">
        <f>SUMIFS(#REF!,#REF!,BB$2,#REF!,BB$3,#REF!,$L207,#REF!,BB$1)
+SUMIFS(#REF!,#REF!,BB$2,#REF!,BB$3,#REF!,$L207,#REF!,BB$1)
+SUMIFS(#REF!,#REF!,"Lấy",#REF!,BB$2,#REF!,BB$3,#REF!,BB$1,#REF!,$L207)</f>
        <v>#REF!</v>
      </c>
      <c r="BC207" s="333" t="e">
        <f>SUMIFS(#REF!,#REF!,BC$2,#REF!,BC$3,#REF!,$L207,#REF!,BC$1)
+SUMIFS(#REF!,#REF!,BC$2,#REF!,BC$3,#REF!,$L207,#REF!,BC$1)
+SUMIFS(#REF!,#REF!,"Lấy",#REF!,BC$2,#REF!,BC$3,#REF!,BC$1,#REF!,$L207)</f>
        <v>#REF!</v>
      </c>
      <c r="BD207" s="333" t="e">
        <f>SUMIFS(#REF!,#REF!,BD$2,#REF!,BD$3,#REF!,$L207,#REF!,BD$1)
+SUMIFS(#REF!,#REF!,BD$2,#REF!,BD$3,#REF!,$L207,#REF!,BD$1)
+SUMIFS(#REF!,#REF!,"Lấy",#REF!,BD$2,#REF!,BD$3,#REF!,BD$1,#REF!,$L207)</f>
        <v>#REF!</v>
      </c>
      <c r="BE207" s="333" t="e">
        <f>SUMIFS(#REF!,#REF!,BE$2,#REF!,BE$3,#REF!,$L207,#REF!,BE$1)
+SUMIFS(#REF!,#REF!,BE$2,#REF!,BE$3,#REF!,$L207,#REF!,BE$1)
+SUMIFS(#REF!,#REF!,"Lấy",#REF!,BE$2,#REF!,BE$3,#REF!,BE$1,#REF!,$L207)</f>
        <v>#REF!</v>
      </c>
      <c r="BF207" s="334" t="e">
        <f t="shared" si="25"/>
        <v>#REF!</v>
      </c>
      <c r="BH207" s="333" t="e">
        <f>SUMIFS(#REF!,#REF!,BH$2,#REF!,BH$3,#REF!,$L207,#REF!,BH$1)
+SUMIFS(#REF!,#REF!,BH$2,#REF!,BH$3,#REF!,$L207,#REF!,BH$1)
+SUMIFS(#REF!,#REF!,"Lấy",#REF!,BH$2,#REF!,BH$3,#REF!,BH$1,#REF!,$L207)</f>
        <v>#REF!</v>
      </c>
      <c r="BI207" s="333" t="e">
        <f>SUMIFS(#REF!,#REF!,BI$2,#REF!,BI$3,#REF!,$L207,#REF!,BI$1)
+SUMIFS(#REF!,#REF!,BI$2,#REF!,BI$3,#REF!,$L207,#REF!,BI$1)
+SUMIFS(#REF!,#REF!,"Lấy",#REF!,BI$2,#REF!,BI$3,#REF!,BI$1,#REF!,$L207)</f>
        <v>#REF!</v>
      </c>
      <c r="BJ207" s="333" t="e">
        <f>SUMIFS(#REF!,#REF!,BJ$2,#REF!,BJ$3,#REF!,$L207,#REF!,BJ$1)
+SUMIFS(#REF!,#REF!,BJ$2,#REF!,BJ$3,#REF!,$L207,#REF!,BJ$1)
+SUMIFS(#REF!,#REF!,"Lấy",#REF!,BJ$2,#REF!,BJ$3,#REF!,BJ$1,#REF!,$L207)</f>
        <v>#REF!</v>
      </c>
      <c r="BK207" s="333" t="e">
        <f>SUMIFS(#REF!,#REF!,BK$2,#REF!,BK$3,#REF!,$L207,#REF!,BK$1)
+SUMIFS(#REF!,#REF!,BK$2,#REF!,BK$3,#REF!,$L207,#REF!,BK$1)
+SUMIFS(#REF!,#REF!,"Lấy",#REF!,BK$2,#REF!,BK$3,#REF!,BK$1,#REF!,$L207)</f>
        <v>#REF!</v>
      </c>
      <c r="BL207" s="333" t="e">
        <f>SUMIFS(#REF!,#REF!,BL$2,#REF!,BL$3,#REF!,$L207,#REF!,BL$1)
+SUMIFS(#REF!,#REF!,BL$2,#REF!,BL$3,#REF!,$L207,#REF!,BL$1)
+SUMIFS(#REF!,#REF!,"Lấy",#REF!,BL$2,#REF!,BL$3,#REF!,BL$1,#REF!,$L207)</f>
        <v>#REF!</v>
      </c>
      <c r="BM207" s="333" t="e">
        <f>SUMIFS(#REF!,#REF!,BM$2,#REF!,BM$3,#REF!,$L207,#REF!,BM$1)
+SUMIFS(#REF!,#REF!,BM$2,#REF!,BM$3,#REF!,$L207,#REF!,BM$1)
+SUMIFS(#REF!,#REF!,"Lấy",#REF!,BM$2,#REF!,BM$3,#REF!,BM$1,#REF!,$L207)</f>
        <v>#REF!</v>
      </c>
      <c r="BN207" s="333" t="e">
        <f>SUMIFS(#REF!,#REF!,BN$2,#REF!,BN$3,#REF!,$L207,#REF!,BN$1)
+SUMIFS(#REF!,#REF!,BN$2,#REF!,BN$3,#REF!,$L207,#REF!,BN$1)
+SUMIFS(#REF!,#REF!,"Lấy",#REF!,BN$2,#REF!,BN$3,#REF!,BN$1,#REF!,$L207)</f>
        <v>#REF!</v>
      </c>
      <c r="BO207" s="333" t="e">
        <f>SUMIFS(#REF!,#REF!,BO$2,#REF!,BO$3,#REF!,$L207,#REF!,BO$1)
+SUMIFS(#REF!,#REF!,BO$2,#REF!,BO$3,#REF!,$L207,#REF!,BO$1)
+SUMIFS(#REF!,#REF!,"Lấy",#REF!,BO$2,#REF!,BO$3,#REF!,BO$1,#REF!,$L207)</f>
        <v>#REF!</v>
      </c>
      <c r="BP207" s="333" t="e">
        <f>SUMIFS(#REF!,#REF!,BP$2,#REF!,BP$3,#REF!,$L207,#REF!,BP$1)
+SUMIFS(#REF!,#REF!,BP$2,#REF!,BP$3,#REF!,$L207,#REF!,BP$1)
+SUMIFS(#REF!,#REF!,"Lấy",#REF!,BP$2,#REF!,BP$3,#REF!,BP$1,#REF!,$L207)</f>
        <v>#REF!</v>
      </c>
      <c r="BQ207" s="333" t="e">
        <f>SUMIFS(#REF!,#REF!,BQ$2,#REF!,BQ$3,#REF!,$L207,#REF!,BQ$1)
+SUMIFS(#REF!,#REF!,BQ$2,#REF!,BQ$3,#REF!,$L207,#REF!,BQ$1)
+SUMIFS(#REF!,#REF!,"Lấy",#REF!,BQ$2,#REF!,BQ$3,#REF!,BQ$1,#REF!,$L207)</f>
        <v>#REF!</v>
      </c>
      <c r="BR207" s="333" t="e">
        <f>SUMIFS(#REF!,#REF!,BR$2,#REF!,BR$3,#REF!,$L207,#REF!,BR$1)
+SUMIFS(#REF!,#REF!,BR$2,#REF!,BR$3,#REF!,$L207,#REF!,BR$1)
+SUMIFS(#REF!,#REF!,"Lấy",#REF!,BR$2,#REF!,BR$3,#REF!,BR$1,#REF!,$L207)</f>
        <v>#REF!</v>
      </c>
      <c r="BS207" s="333" t="e">
        <f>SUMIFS(#REF!,#REF!,BS$2,#REF!,BS$3,#REF!,$L207,#REF!,BS$1)
+SUMIFS(#REF!,#REF!,BS$2,#REF!,BS$3,#REF!,$L207,#REF!,BS$1)
+SUMIFS(#REF!,#REF!,"Lấy",#REF!,BS$2,#REF!,BS$3,#REF!,BS$1,#REF!,$L207)</f>
        <v>#REF!</v>
      </c>
      <c r="BT207" s="334" t="e">
        <f t="shared" si="26"/>
        <v>#REF!</v>
      </c>
      <c r="BV207" s="331">
        <v>500000</v>
      </c>
      <c r="BW207" s="331">
        <v>500000</v>
      </c>
      <c r="BX207" s="331">
        <v>500000</v>
      </c>
      <c r="BY207" s="331">
        <v>500000</v>
      </c>
      <c r="BZ207" s="331">
        <v>500000</v>
      </c>
      <c r="CA207" s="331">
        <v>500000</v>
      </c>
      <c r="CB207" s="331">
        <v>500000</v>
      </c>
      <c r="CC207" s="331">
        <v>500000</v>
      </c>
      <c r="CD207" s="331">
        <v>500000</v>
      </c>
      <c r="CE207" s="331">
        <v>500000</v>
      </c>
      <c r="CF207" s="331">
        <v>500000</v>
      </c>
      <c r="CG207" s="331">
        <v>500000</v>
      </c>
      <c r="CH207" s="334">
        <f t="shared" si="27"/>
        <v>6000000</v>
      </c>
      <c r="CI207" s="377">
        <f t="shared" si="28"/>
        <v>-1</v>
      </c>
      <c r="CJ207" s="331">
        <v>0</v>
      </c>
      <c r="CK207" s="331">
        <v>0</v>
      </c>
      <c r="CL207" s="331">
        <v>0</v>
      </c>
      <c r="CM207" s="331">
        <v>0</v>
      </c>
      <c r="CN207" s="331">
        <v>0</v>
      </c>
      <c r="CO207" s="333"/>
      <c r="CP207" s="333"/>
      <c r="CQ207" s="333"/>
      <c r="CR207" s="333"/>
      <c r="CS207" s="333"/>
      <c r="CT207" s="333"/>
      <c r="CU207" s="333"/>
      <c r="CV207" s="334">
        <f t="shared" si="29"/>
        <v>0</v>
      </c>
      <c r="CX207" s="1033"/>
    </row>
    <row r="208" spans="1:102" ht="27.6" x14ac:dyDescent="0.25">
      <c r="B208" s="172">
        <f>IF(C208=0,"",MAX($B$7:B207)+1)</f>
        <v>196</v>
      </c>
      <c r="C208" s="21">
        <v>6425006101</v>
      </c>
      <c r="D208" s="9" t="str">
        <f>_xlfn.XLOOKUP(C208,'COA_DTGroup_Update 20260428'!$C$410:$C$854,'COA_DTGroup_Update 20260428'!$A$410:$A$854,"")</f>
        <v>Chi phí công chứng, sao y, thuế khác</v>
      </c>
      <c r="E208" s="9" t="s">
        <v>374</v>
      </c>
      <c r="F208" s="21" t="s">
        <v>971</v>
      </c>
      <c r="G208" s="171"/>
      <c r="H208" s="179">
        <f>VLOOKUP(C208,'COA_DTGroup_Update 20260428'!C:D,2,0)</f>
        <v>642</v>
      </c>
      <c r="I208" s="179">
        <v>98</v>
      </c>
      <c r="J208" s="198" t="s">
        <v>374</v>
      </c>
      <c r="K208" s="222" t="s">
        <v>226</v>
      </c>
      <c r="L208" s="1041" t="s">
        <v>668</v>
      </c>
      <c r="M208" s="1042" t="s">
        <v>2258</v>
      </c>
      <c r="N208" s="1039"/>
      <c r="O208" s="1039" t="s">
        <v>668</v>
      </c>
      <c r="P208" s="1" t="b">
        <v>1</v>
      </c>
      <c r="R208" s="333" t="e">
        <f>SUMIFS(#REF!,#REF!,R$2,#REF!,R$3,#REF!,$L208,#REF!,R$1)
+SUMIFS(#REF!,#REF!,R$2,#REF!,R$3,#REF!,$L208,#REF!,R$1)
+SUMIFS(#REF!,#REF!,"Lấy",#REF!,R$2,#REF!,R$3,#REF!,R$1,#REF!,$L208)</f>
        <v>#REF!</v>
      </c>
      <c r="S208" s="333" t="e">
        <f>SUMIFS(#REF!,#REF!,S$2,#REF!,S$3,#REF!,$L208,#REF!,S$1)
+SUMIFS(#REF!,#REF!,S$2,#REF!,S$3,#REF!,$L208,#REF!,S$1)
+SUMIFS(#REF!,#REF!,"Lấy",#REF!,S$2,#REF!,S$3,#REF!,S$1,#REF!,$L208)</f>
        <v>#REF!</v>
      </c>
      <c r="T208" s="333" t="e">
        <f>SUMIFS(#REF!,#REF!,T$2,#REF!,T$3,#REF!,$L208,#REF!,T$1)
+SUMIFS(#REF!,#REF!,T$2,#REF!,T$3,#REF!,$L208,#REF!,T$1)
+SUMIFS(#REF!,#REF!,"Lấy",#REF!,T$2,#REF!,T$3,#REF!,T$1,#REF!,$L208)</f>
        <v>#REF!</v>
      </c>
      <c r="U208" s="333" t="e">
        <f>SUMIFS(#REF!,#REF!,U$2,#REF!,U$3,#REF!,$L208,#REF!,U$1)
+SUMIFS(#REF!,#REF!,U$2,#REF!,U$3,#REF!,$L208,#REF!,U$1)
+SUMIFS(#REF!,#REF!,"Lấy",#REF!,U$2,#REF!,U$3,#REF!,U$1,#REF!,$L208)</f>
        <v>#REF!</v>
      </c>
      <c r="V208" s="333" t="e">
        <f>SUMIFS(#REF!,#REF!,V$2,#REF!,V$3,#REF!,$L208,#REF!,V$1)
+SUMIFS(#REF!,#REF!,V$2,#REF!,V$3,#REF!,$L208,#REF!,V$1)
+SUMIFS(#REF!,#REF!,"Lấy",#REF!,V$2,#REF!,V$3,#REF!,V$1,#REF!,$L208)</f>
        <v>#REF!</v>
      </c>
      <c r="W208" s="333" t="e">
        <f>SUMIFS(#REF!,#REF!,W$2,#REF!,W$3,#REF!,$L208,#REF!,W$1)
+SUMIFS(#REF!,#REF!,W$2,#REF!,W$3,#REF!,$L208,#REF!,W$1)
+SUMIFS(#REF!,#REF!,"Lấy",#REF!,W$2,#REF!,W$3,#REF!,W$1,#REF!,$L208)</f>
        <v>#REF!</v>
      </c>
      <c r="X208" s="333" t="e">
        <f>SUMIFS(#REF!,#REF!,X$2,#REF!,X$3,#REF!,$L208,#REF!,X$1)
+SUMIFS(#REF!,#REF!,X$2,#REF!,X$3,#REF!,$L208,#REF!,X$1)
+SUMIFS(#REF!,#REF!,"Lấy",#REF!,X$2,#REF!,X$3,#REF!,X$1,#REF!,$L208)</f>
        <v>#REF!</v>
      </c>
      <c r="Y208" s="333" t="e">
        <f>SUMIFS(#REF!,#REF!,Y$2,#REF!,Y$3,#REF!,$L208,#REF!,Y$1)
+SUMIFS(#REF!,#REF!,Y$2,#REF!,Y$3,#REF!,$L208,#REF!,Y$1)
+SUMIFS(#REF!,#REF!,"Lấy",#REF!,Y$2,#REF!,Y$3,#REF!,Y$1,#REF!,$L208)</f>
        <v>#REF!</v>
      </c>
      <c r="Z208" s="333" t="e">
        <f>SUMIFS(#REF!,#REF!,Z$2,#REF!,Z$3,#REF!,$L208,#REF!,Z$1)
+SUMIFS(#REF!,#REF!,Z$2,#REF!,Z$3,#REF!,$L208,#REF!,Z$1)
+SUMIFS(#REF!,#REF!,"Lấy",#REF!,Z$2,#REF!,Z$3,#REF!,Z$1,#REF!,$L208)</f>
        <v>#REF!</v>
      </c>
      <c r="AA208" s="333" t="e">
        <f>SUMIFS(#REF!,#REF!,AA$2,#REF!,AA$3,#REF!,$L208,#REF!,AA$1)
+SUMIFS(#REF!,#REF!,AA$2,#REF!,AA$3,#REF!,$L208,#REF!,AA$1)
+SUMIFS(#REF!,#REF!,"Lấy",#REF!,AA$2,#REF!,AA$3,#REF!,AA$1,#REF!,$L208)</f>
        <v>#REF!</v>
      </c>
      <c r="AB208" s="333" t="e">
        <f>SUMIFS(#REF!,#REF!,AB$2,#REF!,AB$3,#REF!,$L208,#REF!,AB$1)
+SUMIFS(#REF!,#REF!,AB$2,#REF!,AB$3,#REF!,$L208,#REF!,AB$1)
+SUMIFS(#REF!,#REF!,"Lấy",#REF!,AB$2,#REF!,AB$3,#REF!,AB$1,#REF!,$L208)</f>
        <v>#REF!</v>
      </c>
      <c r="AC208" s="333" t="e">
        <f>SUMIFS(#REF!,#REF!,AC$2,#REF!,AC$3,#REF!,$L208,#REF!,AC$1)
+SUMIFS(#REF!,#REF!,AC$2,#REF!,AC$3,#REF!,$L208,#REF!,AC$1)
+SUMIFS(#REF!,#REF!,"Lấy",#REF!,AC$2,#REF!,AC$3,#REF!,AC$1,#REF!,$L208)</f>
        <v>#REF!</v>
      </c>
      <c r="AD208" s="334" t="e">
        <f t="shared" si="23"/>
        <v>#REF!</v>
      </c>
      <c r="AF208" s="333" t="e">
        <f>SUMIFS(#REF!,#REF!,AF$2,#REF!,AF$3,#REF!,$L208,#REF!,AF$1)
+SUMIFS(#REF!,#REF!,AF$2,#REF!,AF$3,#REF!,$L208,#REF!,AF$1)
+SUMIFS(#REF!,#REF!,"Lấy",#REF!,AF$2,#REF!,AF$3,#REF!,AF$1,#REF!,$L208)</f>
        <v>#REF!</v>
      </c>
      <c r="AG208" s="333" t="e">
        <f>SUMIFS(#REF!,#REF!,AG$2,#REF!,AG$3,#REF!,$L208,#REF!,AG$1)
+SUMIFS(#REF!,#REF!,AG$2,#REF!,AG$3,#REF!,$L208,#REF!,AG$1)
+SUMIFS(#REF!,#REF!,"Lấy",#REF!,AG$2,#REF!,AG$3,#REF!,AG$1,#REF!,$L208)</f>
        <v>#REF!</v>
      </c>
      <c r="AH208" s="333" t="e">
        <f>SUMIFS(#REF!,#REF!,AH$2,#REF!,AH$3,#REF!,$L208,#REF!,AH$1)
+SUMIFS(#REF!,#REF!,AH$2,#REF!,AH$3,#REF!,$L208,#REF!,AH$1)
+SUMIFS(#REF!,#REF!,"Lấy",#REF!,AH$2,#REF!,AH$3,#REF!,AH$1,#REF!,$L208)</f>
        <v>#REF!</v>
      </c>
      <c r="AI208" s="333" t="e">
        <f>SUMIFS(#REF!,#REF!,AI$2,#REF!,AI$3,#REF!,$L208,#REF!,AI$1)
+SUMIFS(#REF!,#REF!,AI$2,#REF!,AI$3,#REF!,$L208,#REF!,AI$1)
+SUMIFS(#REF!,#REF!,"Lấy",#REF!,AI$2,#REF!,AI$3,#REF!,AI$1,#REF!,$L208)</f>
        <v>#REF!</v>
      </c>
      <c r="AJ208" s="333" t="e">
        <f>SUMIFS(#REF!,#REF!,AJ$2,#REF!,AJ$3,#REF!,$L208,#REF!,AJ$1)
+SUMIFS(#REF!,#REF!,AJ$2,#REF!,AJ$3,#REF!,$L208,#REF!,AJ$1)
+SUMIFS(#REF!,#REF!,"Lấy",#REF!,AJ$2,#REF!,AJ$3,#REF!,AJ$1,#REF!,$L208)</f>
        <v>#REF!</v>
      </c>
      <c r="AK208" s="333" t="e">
        <f>SUMIFS(#REF!,#REF!,AK$2,#REF!,AK$3,#REF!,$L208,#REF!,AK$1)
+SUMIFS(#REF!,#REF!,AK$2,#REF!,AK$3,#REF!,$L208,#REF!,AK$1)
+SUMIFS(#REF!,#REF!,"Lấy",#REF!,AK$2,#REF!,AK$3,#REF!,AK$1,#REF!,$L208)</f>
        <v>#REF!</v>
      </c>
      <c r="AL208" s="333" t="e">
        <f>SUMIFS(#REF!,#REF!,AL$2,#REF!,AL$3,#REF!,$L208,#REF!,AL$1)
+SUMIFS(#REF!,#REF!,AL$2,#REF!,AL$3,#REF!,$L208,#REF!,AL$1)
+SUMIFS(#REF!,#REF!,"Lấy",#REF!,AL$2,#REF!,AL$3,#REF!,AL$1,#REF!,$L208)</f>
        <v>#REF!</v>
      </c>
      <c r="AM208" s="333" t="e">
        <f>SUMIFS(#REF!,#REF!,AM$2,#REF!,AM$3,#REF!,$L208,#REF!,AM$1)
+SUMIFS(#REF!,#REF!,AM$2,#REF!,AM$3,#REF!,$L208,#REF!,AM$1)
+SUMIFS(#REF!,#REF!,"Lấy",#REF!,AM$2,#REF!,AM$3,#REF!,AM$1,#REF!,$L208)</f>
        <v>#REF!</v>
      </c>
      <c r="AN208" s="333" t="e">
        <f>SUMIFS(#REF!,#REF!,AN$2,#REF!,AN$3,#REF!,$L208,#REF!,AN$1)
+SUMIFS(#REF!,#REF!,AN$2,#REF!,AN$3,#REF!,$L208,#REF!,AN$1)
+SUMIFS(#REF!,#REF!,"Lấy",#REF!,AN$2,#REF!,AN$3,#REF!,AN$1,#REF!,$L208)</f>
        <v>#REF!</v>
      </c>
      <c r="AO208" s="333" t="e">
        <f>SUMIFS(#REF!,#REF!,AO$2,#REF!,AO$3,#REF!,$L208,#REF!,AO$1)
+SUMIFS(#REF!,#REF!,AO$2,#REF!,AO$3,#REF!,$L208,#REF!,AO$1)
+SUMIFS(#REF!,#REF!,"Lấy",#REF!,AO$2,#REF!,AO$3,#REF!,AO$1,#REF!,$L208)</f>
        <v>#REF!</v>
      </c>
      <c r="AP208" s="333" t="e">
        <f>SUMIFS(#REF!,#REF!,AP$2,#REF!,AP$3,#REF!,$L208,#REF!,AP$1)
+SUMIFS(#REF!,#REF!,AP$2,#REF!,AP$3,#REF!,$L208,#REF!,AP$1)
+SUMIFS(#REF!,#REF!,"Lấy",#REF!,AP$2,#REF!,AP$3,#REF!,AP$1,#REF!,$L208)</f>
        <v>#REF!</v>
      </c>
      <c r="AQ208" s="333" t="e">
        <f>SUMIFS(#REF!,#REF!,AQ$2,#REF!,AQ$3,#REF!,$L208,#REF!,AQ$1)
+SUMIFS(#REF!,#REF!,AQ$2,#REF!,AQ$3,#REF!,$L208,#REF!,AQ$1)
+SUMIFS(#REF!,#REF!,"Lấy",#REF!,AQ$2,#REF!,AQ$3,#REF!,AQ$1,#REF!,$L208)</f>
        <v>#REF!</v>
      </c>
      <c r="AR208" s="334" t="e">
        <f t="shared" si="24"/>
        <v>#REF!</v>
      </c>
      <c r="AT208" s="333" t="e">
        <f>SUMIFS(#REF!,#REF!,AT$2,#REF!,AT$3,#REF!,$L208,#REF!,AT$1)
+SUMIFS(#REF!,#REF!,AT$2,#REF!,AT$3,#REF!,$L208,#REF!,AT$1)
+SUMIFS(#REF!,#REF!,"Lấy",#REF!,AT$2,#REF!,AT$3,#REF!,AT$1,#REF!,$L208)</f>
        <v>#REF!</v>
      </c>
      <c r="AU208" s="333" t="e">
        <f>SUMIFS(#REF!,#REF!,AU$2,#REF!,AU$3,#REF!,$L208,#REF!,AU$1)
+SUMIFS(#REF!,#REF!,AU$2,#REF!,AU$3,#REF!,$L208,#REF!,AU$1)
+SUMIFS(#REF!,#REF!,"Lấy",#REF!,AU$2,#REF!,AU$3,#REF!,AU$1,#REF!,$L208)</f>
        <v>#REF!</v>
      </c>
      <c r="AV208" s="333" t="e">
        <f>SUMIFS(#REF!,#REF!,AV$2,#REF!,AV$3,#REF!,$L208,#REF!,AV$1)
+SUMIFS(#REF!,#REF!,AV$2,#REF!,AV$3,#REF!,$L208,#REF!,AV$1)
+SUMIFS(#REF!,#REF!,"Lấy",#REF!,AV$2,#REF!,AV$3,#REF!,AV$1,#REF!,$L208)</f>
        <v>#REF!</v>
      </c>
      <c r="AW208" s="333" t="e">
        <f>SUMIFS(#REF!,#REF!,AW$2,#REF!,AW$3,#REF!,$L208,#REF!,AW$1)
+SUMIFS(#REF!,#REF!,AW$2,#REF!,AW$3,#REF!,$L208,#REF!,AW$1)
+SUMIFS(#REF!,#REF!,"Lấy",#REF!,AW$2,#REF!,AW$3,#REF!,AW$1,#REF!,$L208)</f>
        <v>#REF!</v>
      </c>
      <c r="AX208" s="333" t="e">
        <f>SUMIFS(#REF!,#REF!,AX$2,#REF!,AX$3,#REF!,$L208,#REF!,AX$1)
+SUMIFS(#REF!,#REF!,AX$2,#REF!,AX$3,#REF!,$L208,#REF!,AX$1)
+SUMIFS(#REF!,#REF!,"Lấy",#REF!,AX$2,#REF!,AX$3,#REF!,AX$1,#REF!,$L208)</f>
        <v>#REF!</v>
      </c>
      <c r="AY208" s="333" t="e">
        <f>SUMIFS(#REF!,#REF!,AY$2,#REF!,AY$3,#REF!,$L208,#REF!,AY$1)
+SUMIFS(#REF!,#REF!,AY$2,#REF!,AY$3,#REF!,$L208,#REF!,AY$1)
+SUMIFS(#REF!,#REF!,"Lấy",#REF!,AY$2,#REF!,AY$3,#REF!,AY$1,#REF!,$L208)</f>
        <v>#REF!</v>
      </c>
      <c r="AZ208" s="333" t="e">
        <f>SUMIFS(#REF!,#REF!,AZ$2,#REF!,AZ$3,#REF!,$L208,#REF!,AZ$1)
+SUMIFS(#REF!,#REF!,AZ$2,#REF!,AZ$3,#REF!,$L208,#REF!,AZ$1)
+SUMIFS(#REF!,#REF!,"Lấy",#REF!,AZ$2,#REF!,AZ$3,#REF!,AZ$1,#REF!,$L208)</f>
        <v>#REF!</v>
      </c>
      <c r="BA208" s="333" t="e">
        <f>SUMIFS(#REF!,#REF!,BA$2,#REF!,BA$3,#REF!,$L208,#REF!,BA$1)
+SUMIFS(#REF!,#REF!,BA$2,#REF!,BA$3,#REF!,$L208,#REF!,BA$1)
+SUMIFS(#REF!,#REF!,"Lấy",#REF!,BA$2,#REF!,BA$3,#REF!,BA$1,#REF!,$L208)</f>
        <v>#REF!</v>
      </c>
      <c r="BB208" s="333" t="e">
        <f>SUMIFS(#REF!,#REF!,BB$2,#REF!,BB$3,#REF!,$L208,#REF!,BB$1)
+SUMIFS(#REF!,#REF!,BB$2,#REF!,BB$3,#REF!,$L208,#REF!,BB$1)
+SUMIFS(#REF!,#REF!,"Lấy",#REF!,BB$2,#REF!,BB$3,#REF!,BB$1,#REF!,$L208)</f>
        <v>#REF!</v>
      </c>
      <c r="BC208" s="333" t="e">
        <f>SUMIFS(#REF!,#REF!,BC$2,#REF!,BC$3,#REF!,$L208,#REF!,BC$1)
+SUMIFS(#REF!,#REF!,BC$2,#REF!,BC$3,#REF!,$L208,#REF!,BC$1)
+SUMIFS(#REF!,#REF!,"Lấy",#REF!,BC$2,#REF!,BC$3,#REF!,BC$1,#REF!,$L208)</f>
        <v>#REF!</v>
      </c>
      <c r="BD208" s="333" t="e">
        <f>SUMIFS(#REF!,#REF!,BD$2,#REF!,BD$3,#REF!,$L208,#REF!,BD$1)
+SUMIFS(#REF!,#REF!,BD$2,#REF!,BD$3,#REF!,$L208,#REF!,BD$1)
+SUMIFS(#REF!,#REF!,"Lấy",#REF!,BD$2,#REF!,BD$3,#REF!,BD$1,#REF!,$L208)</f>
        <v>#REF!</v>
      </c>
      <c r="BE208" s="333" t="e">
        <f>SUMIFS(#REF!,#REF!,BE$2,#REF!,BE$3,#REF!,$L208,#REF!,BE$1)
+SUMIFS(#REF!,#REF!,BE$2,#REF!,BE$3,#REF!,$L208,#REF!,BE$1)
+SUMIFS(#REF!,#REF!,"Lấy",#REF!,BE$2,#REF!,BE$3,#REF!,BE$1,#REF!,$L208)</f>
        <v>#REF!</v>
      </c>
      <c r="BF208" s="334" t="e">
        <f t="shared" si="25"/>
        <v>#REF!</v>
      </c>
      <c r="BH208" s="333" t="e">
        <f>SUMIFS(#REF!,#REF!,BH$2,#REF!,BH$3,#REF!,$L208,#REF!,BH$1)
+SUMIFS(#REF!,#REF!,BH$2,#REF!,BH$3,#REF!,$L208,#REF!,BH$1)
+SUMIFS(#REF!,#REF!,"Lấy",#REF!,BH$2,#REF!,BH$3,#REF!,BH$1,#REF!,$L208)</f>
        <v>#REF!</v>
      </c>
      <c r="BI208" s="333" t="e">
        <f>SUMIFS(#REF!,#REF!,BI$2,#REF!,BI$3,#REF!,$L208,#REF!,BI$1)
+SUMIFS(#REF!,#REF!,BI$2,#REF!,BI$3,#REF!,$L208,#REF!,BI$1)
+SUMIFS(#REF!,#REF!,"Lấy",#REF!,BI$2,#REF!,BI$3,#REF!,BI$1,#REF!,$L208)</f>
        <v>#REF!</v>
      </c>
      <c r="BJ208" s="333" t="e">
        <f>SUMIFS(#REF!,#REF!,BJ$2,#REF!,BJ$3,#REF!,$L208,#REF!,BJ$1)
+SUMIFS(#REF!,#REF!,BJ$2,#REF!,BJ$3,#REF!,$L208,#REF!,BJ$1)
+SUMIFS(#REF!,#REF!,"Lấy",#REF!,BJ$2,#REF!,BJ$3,#REF!,BJ$1,#REF!,$L208)</f>
        <v>#REF!</v>
      </c>
      <c r="BK208" s="333" t="e">
        <f>SUMIFS(#REF!,#REF!,BK$2,#REF!,BK$3,#REF!,$L208,#REF!,BK$1)
+SUMIFS(#REF!,#REF!,BK$2,#REF!,BK$3,#REF!,$L208,#REF!,BK$1)
+SUMIFS(#REF!,#REF!,"Lấy",#REF!,BK$2,#REF!,BK$3,#REF!,BK$1,#REF!,$L208)</f>
        <v>#REF!</v>
      </c>
      <c r="BL208" s="333" t="e">
        <f>SUMIFS(#REF!,#REF!,BL$2,#REF!,BL$3,#REF!,$L208,#REF!,BL$1)
+SUMIFS(#REF!,#REF!,BL$2,#REF!,BL$3,#REF!,$L208,#REF!,BL$1)
+SUMIFS(#REF!,#REF!,"Lấy",#REF!,BL$2,#REF!,BL$3,#REF!,BL$1,#REF!,$L208)</f>
        <v>#REF!</v>
      </c>
      <c r="BM208" s="333" t="e">
        <f>SUMIFS(#REF!,#REF!,BM$2,#REF!,BM$3,#REF!,$L208,#REF!,BM$1)
+SUMIFS(#REF!,#REF!,BM$2,#REF!,BM$3,#REF!,$L208,#REF!,BM$1)
+SUMIFS(#REF!,#REF!,"Lấy",#REF!,BM$2,#REF!,BM$3,#REF!,BM$1,#REF!,$L208)</f>
        <v>#REF!</v>
      </c>
      <c r="BN208" s="333" t="e">
        <f>SUMIFS(#REF!,#REF!,BN$2,#REF!,BN$3,#REF!,$L208,#REF!,BN$1)
+SUMIFS(#REF!,#REF!,BN$2,#REF!,BN$3,#REF!,$L208,#REF!,BN$1)
+SUMIFS(#REF!,#REF!,"Lấy",#REF!,BN$2,#REF!,BN$3,#REF!,BN$1,#REF!,$L208)</f>
        <v>#REF!</v>
      </c>
      <c r="BO208" s="333" t="e">
        <f>SUMIFS(#REF!,#REF!,BO$2,#REF!,BO$3,#REF!,$L208,#REF!,BO$1)
+SUMIFS(#REF!,#REF!,BO$2,#REF!,BO$3,#REF!,$L208,#REF!,BO$1)
+SUMIFS(#REF!,#REF!,"Lấy",#REF!,BO$2,#REF!,BO$3,#REF!,BO$1,#REF!,$L208)</f>
        <v>#REF!</v>
      </c>
      <c r="BP208" s="333" t="e">
        <f>SUMIFS(#REF!,#REF!,BP$2,#REF!,BP$3,#REF!,$L208,#REF!,BP$1)
+SUMIFS(#REF!,#REF!,BP$2,#REF!,BP$3,#REF!,$L208,#REF!,BP$1)
+SUMIFS(#REF!,#REF!,"Lấy",#REF!,BP$2,#REF!,BP$3,#REF!,BP$1,#REF!,$L208)</f>
        <v>#REF!</v>
      </c>
      <c r="BQ208" s="333" t="e">
        <f>SUMIFS(#REF!,#REF!,BQ$2,#REF!,BQ$3,#REF!,$L208,#REF!,BQ$1)
+SUMIFS(#REF!,#REF!,BQ$2,#REF!,BQ$3,#REF!,$L208,#REF!,BQ$1)
+SUMIFS(#REF!,#REF!,"Lấy",#REF!,BQ$2,#REF!,BQ$3,#REF!,BQ$1,#REF!,$L208)</f>
        <v>#REF!</v>
      </c>
      <c r="BR208" s="333" t="e">
        <f>SUMIFS(#REF!,#REF!,BR$2,#REF!,BR$3,#REF!,$L208,#REF!,BR$1)
+SUMIFS(#REF!,#REF!,BR$2,#REF!,BR$3,#REF!,$L208,#REF!,BR$1)
+SUMIFS(#REF!,#REF!,"Lấy",#REF!,BR$2,#REF!,BR$3,#REF!,BR$1,#REF!,$L208)</f>
        <v>#REF!</v>
      </c>
      <c r="BS208" s="333" t="e">
        <f>SUMIFS(#REF!,#REF!,BS$2,#REF!,BS$3,#REF!,$L208,#REF!,BS$1)
+SUMIFS(#REF!,#REF!,BS$2,#REF!,BS$3,#REF!,$L208,#REF!,BS$1)
+SUMIFS(#REF!,#REF!,"Lấy",#REF!,BS$2,#REF!,BS$3,#REF!,BS$1,#REF!,$L208)</f>
        <v>#REF!</v>
      </c>
      <c r="BT208" s="334" t="e">
        <f t="shared" si="26"/>
        <v>#REF!</v>
      </c>
      <c r="BV208" s="331">
        <v>0</v>
      </c>
      <c r="BW208" s="331">
        <v>0</v>
      </c>
      <c r="BX208" s="331">
        <v>0</v>
      </c>
      <c r="BY208" s="331">
        <v>0</v>
      </c>
      <c r="BZ208" s="331">
        <v>0</v>
      </c>
      <c r="CA208" s="331">
        <v>0</v>
      </c>
      <c r="CB208" s="331">
        <v>0</v>
      </c>
      <c r="CC208" s="331">
        <v>0</v>
      </c>
      <c r="CD208" s="331">
        <v>0</v>
      </c>
      <c r="CE208" s="331">
        <v>0</v>
      </c>
      <c r="CF208" s="331">
        <v>0</v>
      </c>
      <c r="CG208" s="331">
        <v>0</v>
      </c>
      <c r="CH208" s="334">
        <f t="shared" si="27"/>
        <v>0</v>
      </c>
      <c r="CI208" s="377">
        <f t="shared" si="28"/>
        <v>0</v>
      </c>
      <c r="CJ208" s="331">
        <v>0</v>
      </c>
      <c r="CK208" s="331">
        <v>0</v>
      </c>
      <c r="CL208" s="331">
        <v>0</v>
      </c>
      <c r="CM208" s="331">
        <v>0</v>
      </c>
      <c r="CN208" s="331">
        <v>0</v>
      </c>
      <c r="CO208" s="333"/>
      <c r="CP208" s="333"/>
      <c r="CQ208" s="333"/>
      <c r="CR208" s="333"/>
      <c r="CS208" s="333"/>
      <c r="CT208" s="333"/>
      <c r="CU208" s="333"/>
      <c r="CV208" s="334">
        <f t="shared" si="29"/>
        <v>0</v>
      </c>
      <c r="CX208" s="1033"/>
    </row>
    <row r="209" spans="1:102" s="3" customFormat="1" ht="27.6" x14ac:dyDescent="0.25">
      <c r="A209" s="191"/>
      <c r="B209" s="212">
        <f>IF(C209=0,"",MAX($B$7:B208)+1)</f>
        <v>197</v>
      </c>
      <c r="C209" s="204">
        <v>6427006101</v>
      </c>
      <c r="D209" s="205" t="str">
        <f>_xlfn.XLOOKUP(C209,'COA_DTGroup_Update 20260428'!$C$410:$C$854,'COA_DTGroup_Update 20260428'!$A$410:$A$854,"")</f>
        <v>Chi phí công chứng, sao y, thuế khác</v>
      </c>
      <c r="E209" s="205"/>
      <c r="F209" s="204" t="s">
        <v>971</v>
      </c>
      <c r="G209" s="205" t="s">
        <v>972</v>
      </c>
      <c r="H209" s="200">
        <f>VLOOKUP(C209,'COA_DTGroup_Update 20260428'!C:D,2,0)</f>
        <v>642</v>
      </c>
      <c r="I209" s="200">
        <v>98</v>
      </c>
      <c r="J209" s="201" t="s">
        <v>374</v>
      </c>
      <c r="K209" s="223" t="s">
        <v>226</v>
      </c>
      <c r="L209" s="286" t="s">
        <v>707</v>
      </c>
      <c r="M209" s="287" t="s">
        <v>2260</v>
      </c>
      <c r="N209" s="284"/>
      <c r="O209" s="284" t="s">
        <v>707</v>
      </c>
      <c r="P209" s="1" t="b">
        <v>1</v>
      </c>
      <c r="R209" s="335" t="e">
        <f>SUMIFS(#REF!,#REF!,R$2,#REF!,R$3,#REF!,$L209,#REF!,R$1)
+SUMIFS(#REF!,#REF!,R$2,#REF!,R$3,#REF!,$L209,#REF!,R$1)
+SUMIFS(#REF!,#REF!,"Lấy",#REF!,R$2,#REF!,R$3,#REF!,R$1,#REF!,$L209)</f>
        <v>#REF!</v>
      </c>
      <c r="S209" s="335" t="e">
        <f>SUMIFS(#REF!,#REF!,S$2,#REF!,S$3,#REF!,$L209,#REF!,S$1)
+SUMIFS(#REF!,#REF!,S$2,#REF!,S$3,#REF!,$L209,#REF!,S$1)
+SUMIFS(#REF!,#REF!,"Lấy",#REF!,S$2,#REF!,S$3,#REF!,S$1,#REF!,$L209)</f>
        <v>#REF!</v>
      </c>
      <c r="T209" s="335" t="e">
        <f>SUMIFS(#REF!,#REF!,T$2,#REF!,T$3,#REF!,$L209,#REF!,T$1)
+SUMIFS(#REF!,#REF!,T$2,#REF!,T$3,#REF!,$L209,#REF!,T$1)
+SUMIFS(#REF!,#REF!,"Lấy",#REF!,T$2,#REF!,T$3,#REF!,T$1,#REF!,$L209)</f>
        <v>#REF!</v>
      </c>
      <c r="U209" s="335" t="e">
        <f>SUMIFS(#REF!,#REF!,U$2,#REF!,U$3,#REF!,$L209,#REF!,U$1)
+SUMIFS(#REF!,#REF!,U$2,#REF!,U$3,#REF!,$L209,#REF!,U$1)
+SUMIFS(#REF!,#REF!,"Lấy",#REF!,U$2,#REF!,U$3,#REF!,U$1,#REF!,$L209)</f>
        <v>#REF!</v>
      </c>
      <c r="V209" s="335" t="e">
        <f>SUMIFS(#REF!,#REF!,V$2,#REF!,V$3,#REF!,$L209,#REF!,V$1)
+SUMIFS(#REF!,#REF!,V$2,#REF!,V$3,#REF!,$L209,#REF!,V$1)
+SUMIFS(#REF!,#REF!,"Lấy",#REF!,V$2,#REF!,V$3,#REF!,V$1,#REF!,$L209)</f>
        <v>#REF!</v>
      </c>
      <c r="W209" s="335" t="e">
        <f>SUMIFS(#REF!,#REF!,W$2,#REF!,W$3,#REF!,$L209,#REF!,W$1)
+SUMIFS(#REF!,#REF!,W$2,#REF!,W$3,#REF!,$L209,#REF!,W$1)
+SUMIFS(#REF!,#REF!,"Lấy",#REF!,W$2,#REF!,W$3,#REF!,W$1,#REF!,$L209)</f>
        <v>#REF!</v>
      </c>
      <c r="X209" s="335" t="e">
        <f>SUMIFS(#REF!,#REF!,X$2,#REF!,X$3,#REF!,$L209,#REF!,X$1)
+SUMIFS(#REF!,#REF!,X$2,#REF!,X$3,#REF!,$L209,#REF!,X$1)
+SUMIFS(#REF!,#REF!,"Lấy",#REF!,X$2,#REF!,X$3,#REF!,X$1,#REF!,$L209)</f>
        <v>#REF!</v>
      </c>
      <c r="Y209" s="335" t="e">
        <f>SUMIFS(#REF!,#REF!,Y$2,#REF!,Y$3,#REF!,$L209,#REF!,Y$1)
+SUMIFS(#REF!,#REF!,Y$2,#REF!,Y$3,#REF!,$L209,#REF!,Y$1)
+SUMIFS(#REF!,#REF!,"Lấy",#REF!,Y$2,#REF!,Y$3,#REF!,Y$1,#REF!,$L209)</f>
        <v>#REF!</v>
      </c>
      <c r="Z209" s="335" t="e">
        <f>SUMIFS(#REF!,#REF!,Z$2,#REF!,Z$3,#REF!,$L209,#REF!,Z$1)
+SUMIFS(#REF!,#REF!,Z$2,#REF!,Z$3,#REF!,$L209,#REF!,Z$1)
+SUMIFS(#REF!,#REF!,"Lấy",#REF!,Z$2,#REF!,Z$3,#REF!,Z$1,#REF!,$L209)</f>
        <v>#REF!</v>
      </c>
      <c r="AA209" s="335" t="e">
        <f>SUMIFS(#REF!,#REF!,AA$2,#REF!,AA$3,#REF!,$L209,#REF!,AA$1)
+SUMIFS(#REF!,#REF!,AA$2,#REF!,AA$3,#REF!,$L209,#REF!,AA$1)
+SUMIFS(#REF!,#REF!,"Lấy",#REF!,AA$2,#REF!,AA$3,#REF!,AA$1,#REF!,$L209)</f>
        <v>#REF!</v>
      </c>
      <c r="AB209" s="335" t="e">
        <f>SUMIFS(#REF!,#REF!,AB$2,#REF!,AB$3,#REF!,$L209,#REF!,AB$1)
+SUMIFS(#REF!,#REF!,AB$2,#REF!,AB$3,#REF!,$L209,#REF!,AB$1)
+SUMIFS(#REF!,#REF!,"Lấy",#REF!,AB$2,#REF!,AB$3,#REF!,AB$1,#REF!,$L209)</f>
        <v>#REF!</v>
      </c>
      <c r="AC209" s="335" t="e">
        <f>SUMIFS(#REF!,#REF!,AC$2,#REF!,AC$3,#REF!,$L209,#REF!,AC$1)
+SUMIFS(#REF!,#REF!,AC$2,#REF!,AC$3,#REF!,$L209,#REF!,AC$1)
+SUMIFS(#REF!,#REF!,"Lấy",#REF!,AC$2,#REF!,AC$3,#REF!,AC$1,#REF!,$L209)</f>
        <v>#REF!</v>
      </c>
      <c r="AD209" s="336" t="e">
        <f t="shared" si="23"/>
        <v>#REF!</v>
      </c>
      <c r="AF209" s="335" t="e">
        <f>SUMIFS(#REF!,#REF!,AF$2,#REF!,AF$3,#REF!,$L209,#REF!,AF$1)
+SUMIFS(#REF!,#REF!,AF$2,#REF!,AF$3,#REF!,$L209,#REF!,AF$1)
+SUMIFS(#REF!,#REF!,"Lấy",#REF!,AF$2,#REF!,AF$3,#REF!,AF$1,#REF!,$L209)</f>
        <v>#REF!</v>
      </c>
      <c r="AG209" s="335" t="e">
        <f>SUMIFS(#REF!,#REF!,AG$2,#REF!,AG$3,#REF!,$L209,#REF!,AG$1)
+SUMIFS(#REF!,#REF!,AG$2,#REF!,AG$3,#REF!,$L209,#REF!,AG$1)
+SUMIFS(#REF!,#REF!,"Lấy",#REF!,AG$2,#REF!,AG$3,#REF!,AG$1,#REF!,$L209)</f>
        <v>#REF!</v>
      </c>
      <c r="AH209" s="335" t="e">
        <f>SUMIFS(#REF!,#REF!,AH$2,#REF!,AH$3,#REF!,$L209,#REF!,AH$1)
+SUMIFS(#REF!,#REF!,AH$2,#REF!,AH$3,#REF!,$L209,#REF!,AH$1)
+SUMIFS(#REF!,#REF!,"Lấy",#REF!,AH$2,#REF!,AH$3,#REF!,AH$1,#REF!,$L209)</f>
        <v>#REF!</v>
      </c>
      <c r="AI209" s="335" t="e">
        <f>SUMIFS(#REF!,#REF!,AI$2,#REF!,AI$3,#REF!,$L209,#REF!,AI$1)
+SUMIFS(#REF!,#REF!,AI$2,#REF!,AI$3,#REF!,$L209,#REF!,AI$1)
+SUMIFS(#REF!,#REF!,"Lấy",#REF!,AI$2,#REF!,AI$3,#REF!,AI$1,#REF!,$L209)</f>
        <v>#REF!</v>
      </c>
      <c r="AJ209" s="335" t="e">
        <f>SUMIFS(#REF!,#REF!,AJ$2,#REF!,AJ$3,#REF!,$L209,#REF!,AJ$1)
+SUMIFS(#REF!,#REF!,AJ$2,#REF!,AJ$3,#REF!,$L209,#REF!,AJ$1)
+SUMIFS(#REF!,#REF!,"Lấy",#REF!,AJ$2,#REF!,AJ$3,#REF!,AJ$1,#REF!,$L209)</f>
        <v>#REF!</v>
      </c>
      <c r="AK209" s="335" t="e">
        <f>SUMIFS(#REF!,#REF!,AK$2,#REF!,AK$3,#REF!,$L209,#REF!,AK$1)
+SUMIFS(#REF!,#REF!,AK$2,#REF!,AK$3,#REF!,$L209,#REF!,AK$1)
+SUMIFS(#REF!,#REF!,"Lấy",#REF!,AK$2,#REF!,AK$3,#REF!,AK$1,#REF!,$L209)</f>
        <v>#REF!</v>
      </c>
      <c r="AL209" s="335" t="e">
        <f>SUMIFS(#REF!,#REF!,AL$2,#REF!,AL$3,#REF!,$L209,#REF!,AL$1)
+SUMIFS(#REF!,#REF!,AL$2,#REF!,AL$3,#REF!,$L209,#REF!,AL$1)
+SUMIFS(#REF!,#REF!,"Lấy",#REF!,AL$2,#REF!,AL$3,#REF!,AL$1,#REF!,$L209)</f>
        <v>#REF!</v>
      </c>
      <c r="AM209" s="335" t="e">
        <f>SUMIFS(#REF!,#REF!,AM$2,#REF!,AM$3,#REF!,$L209,#REF!,AM$1)
+SUMIFS(#REF!,#REF!,AM$2,#REF!,AM$3,#REF!,$L209,#REF!,AM$1)
+SUMIFS(#REF!,#REF!,"Lấy",#REF!,AM$2,#REF!,AM$3,#REF!,AM$1,#REF!,$L209)</f>
        <v>#REF!</v>
      </c>
      <c r="AN209" s="335" t="e">
        <f>SUMIFS(#REF!,#REF!,AN$2,#REF!,AN$3,#REF!,$L209,#REF!,AN$1)
+SUMIFS(#REF!,#REF!,AN$2,#REF!,AN$3,#REF!,$L209,#REF!,AN$1)
+SUMIFS(#REF!,#REF!,"Lấy",#REF!,AN$2,#REF!,AN$3,#REF!,AN$1,#REF!,$L209)</f>
        <v>#REF!</v>
      </c>
      <c r="AO209" s="335" t="e">
        <f>SUMIFS(#REF!,#REF!,AO$2,#REF!,AO$3,#REF!,$L209,#REF!,AO$1)
+SUMIFS(#REF!,#REF!,AO$2,#REF!,AO$3,#REF!,$L209,#REF!,AO$1)
+SUMIFS(#REF!,#REF!,"Lấy",#REF!,AO$2,#REF!,AO$3,#REF!,AO$1,#REF!,$L209)</f>
        <v>#REF!</v>
      </c>
      <c r="AP209" s="335" t="e">
        <f>SUMIFS(#REF!,#REF!,AP$2,#REF!,AP$3,#REF!,$L209,#REF!,AP$1)
+SUMIFS(#REF!,#REF!,AP$2,#REF!,AP$3,#REF!,$L209,#REF!,AP$1)
+SUMIFS(#REF!,#REF!,"Lấy",#REF!,AP$2,#REF!,AP$3,#REF!,AP$1,#REF!,$L209)</f>
        <v>#REF!</v>
      </c>
      <c r="AQ209" s="335" t="e">
        <f>SUMIFS(#REF!,#REF!,AQ$2,#REF!,AQ$3,#REF!,$L209,#REF!,AQ$1)
+SUMIFS(#REF!,#REF!,AQ$2,#REF!,AQ$3,#REF!,$L209,#REF!,AQ$1)
+SUMIFS(#REF!,#REF!,"Lấy",#REF!,AQ$2,#REF!,AQ$3,#REF!,AQ$1,#REF!,$L209)</f>
        <v>#REF!</v>
      </c>
      <c r="AR209" s="336" t="e">
        <f t="shared" si="24"/>
        <v>#REF!</v>
      </c>
      <c r="AT209" s="335" t="e">
        <f>SUMIFS(#REF!,#REF!,AT$2,#REF!,AT$3,#REF!,$L209,#REF!,AT$1)
+SUMIFS(#REF!,#REF!,AT$2,#REF!,AT$3,#REF!,$L209,#REF!,AT$1)
+SUMIFS(#REF!,#REF!,"Lấy",#REF!,AT$2,#REF!,AT$3,#REF!,AT$1,#REF!,$L209)</f>
        <v>#REF!</v>
      </c>
      <c r="AU209" s="335" t="e">
        <f>SUMIFS(#REF!,#REF!,AU$2,#REF!,AU$3,#REF!,$L209,#REF!,AU$1)
+SUMIFS(#REF!,#REF!,AU$2,#REF!,AU$3,#REF!,$L209,#REF!,AU$1)
+SUMIFS(#REF!,#REF!,"Lấy",#REF!,AU$2,#REF!,AU$3,#REF!,AU$1,#REF!,$L209)</f>
        <v>#REF!</v>
      </c>
      <c r="AV209" s="335" t="e">
        <f>SUMIFS(#REF!,#REF!,AV$2,#REF!,AV$3,#REF!,$L209,#REF!,AV$1)
+SUMIFS(#REF!,#REF!,AV$2,#REF!,AV$3,#REF!,$L209,#REF!,AV$1)
+SUMIFS(#REF!,#REF!,"Lấy",#REF!,AV$2,#REF!,AV$3,#REF!,AV$1,#REF!,$L209)</f>
        <v>#REF!</v>
      </c>
      <c r="AW209" s="335" t="e">
        <f>SUMIFS(#REF!,#REF!,AW$2,#REF!,AW$3,#REF!,$L209,#REF!,AW$1)
+SUMIFS(#REF!,#REF!,AW$2,#REF!,AW$3,#REF!,$L209,#REF!,AW$1)
+SUMIFS(#REF!,#REF!,"Lấy",#REF!,AW$2,#REF!,AW$3,#REF!,AW$1,#REF!,$L209)</f>
        <v>#REF!</v>
      </c>
      <c r="AX209" s="335" t="e">
        <f>SUMIFS(#REF!,#REF!,AX$2,#REF!,AX$3,#REF!,$L209,#REF!,AX$1)
+SUMIFS(#REF!,#REF!,AX$2,#REF!,AX$3,#REF!,$L209,#REF!,AX$1)
+SUMIFS(#REF!,#REF!,"Lấy",#REF!,AX$2,#REF!,AX$3,#REF!,AX$1,#REF!,$L209)</f>
        <v>#REF!</v>
      </c>
      <c r="AY209" s="335" t="e">
        <f>SUMIFS(#REF!,#REF!,AY$2,#REF!,AY$3,#REF!,$L209,#REF!,AY$1)
+SUMIFS(#REF!,#REF!,AY$2,#REF!,AY$3,#REF!,$L209,#REF!,AY$1)
+SUMIFS(#REF!,#REF!,"Lấy",#REF!,AY$2,#REF!,AY$3,#REF!,AY$1,#REF!,$L209)</f>
        <v>#REF!</v>
      </c>
      <c r="AZ209" s="335" t="e">
        <f>SUMIFS(#REF!,#REF!,AZ$2,#REF!,AZ$3,#REF!,$L209,#REF!,AZ$1)
+SUMIFS(#REF!,#REF!,AZ$2,#REF!,AZ$3,#REF!,$L209,#REF!,AZ$1)
+SUMIFS(#REF!,#REF!,"Lấy",#REF!,AZ$2,#REF!,AZ$3,#REF!,AZ$1,#REF!,$L209)</f>
        <v>#REF!</v>
      </c>
      <c r="BA209" s="335" t="e">
        <f>SUMIFS(#REF!,#REF!,BA$2,#REF!,BA$3,#REF!,$L209,#REF!,BA$1)
+SUMIFS(#REF!,#REF!,BA$2,#REF!,BA$3,#REF!,$L209,#REF!,BA$1)
+SUMIFS(#REF!,#REF!,"Lấy",#REF!,BA$2,#REF!,BA$3,#REF!,BA$1,#REF!,$L209)</f>
        <v>#REF!</v>
      </c>
      <c r="BB209" s="335" t="e">
        <f>SUMIFS(#REF!,#REF!,BB$2,#REF!,BB$3,#REF!,$L209,#REF!,BB$1)
+SUMIFS(#REF!,#REF!,BB$2,#REF!,BB$3,#REF!,$L209,#REF!,BB$1)
+SUMIFS(#REF!,#REF!,"Lấy",#REF!,BB$2,#REF!,BB$3,#REF!,BB$1,#REF!,$L209)</f>
        <v>#REF!</v>
      </c>
      <c r="BC209" s="335" t="e">
        <f>SUMIFS(#REF!,#REF!,BC$2,#REF!,BC$3,#REF!,$L209,#REF!,BC$1)
+SUMIFS(#REF!,#REF!,BC$2,#REF!,BC$3,#REF!,$L209,#REF!,BC$1)
+SUMIFS(#REF!,#REF!,"Lấy",#REF!,BC$2,#REF!,BC$3,#REF!,BC$1,#REF!,$L209)</f>
        <v>#REF!</v>
      </c>
      <c r="BD209" s="335" t="e">
        <f>SUMIFS(#REF!,#REF!,BD$2,#REF!,BD$3,#REF!,$L209,#REF!,BD$1)
+SUMIFS(#REF!,#REF!,BD$2,#REF!,BD$3,#REF!,$L209,#REF!,BD$1)
+SUMIFS(#REF!,#REF!,"Lấy",#REF!,BD$2,#REF!,BD$3,#REF!,BD$1,#REF!,$L209)</f>
        <v>#REF!</v>
      </c>
      <c r="BE209" s="335" t="e">
        <f>SUMIFS(#REF!,#REF!,BE$2,#REF!,BE$3,#REF!,$L209,#REF!,BE$1)
+SUMIFS(#REF!,#REF!,BE$2,#REF!,BE$3,#REF!,$L209,#REF!,BE$1)
+SUMIFS(#REF!,#REF!,"Lấy",#REF!,BE$2,#REF!,BE$3,#REF!,BE$1,#REF!,$L209)</f>
        <v>#REF!</v>
      </c>
      <c r="BF209" s="336" t="e">
        <f t="shared" si="25"/>
        <v>#REF!</v>
      </c>
      <c r="BH209" s="335" t="e">
        <f>SUMIFS(#REF!,#REF!,BH$2,#REF!,BH$3,#REF!,$L209,#REF!,BH$1)
+SUMIFS(#REF!,#REF!,BH$2,#REF!,BH$3,#REF!,$L209,#REF!,BH$1)
+SUMIFS(#REF!,#REF!,"Lấy",#REF!,BH$2,#REF!,BH$3,#REF!,BH$1,#REF!,$L209)</f>
        <v>#REF!</v>
      </c>
      <c r="BI209" s="335" t="e">
        <f>SUMIFS(#REF!,#REF!,BI$2,#REF!,BI$3,#REF!,$L209,#REF!,BI$1)
+SUMIFS(#REF!,#REF!,BI$2,#REF!,BI$3,#REF!,$L209,#REF!,BI$1)
+SUMIFS(#REF!,#REF!,"Lấy",#REF!,BI$2,#REF!,BI$3,#REF!,BI$1,#REF!,$L209)</f>
        <v>#REF!</v>
      </c>
      <c r="BJ209" s="335" t="e">
        <f>SUMIFS(#REF!,#REF!,BJ$2,#REF!,BJ$3,#REF!,$L209,#REF!,BJ$1)
+SUMIFS(#REF!,#REF!,BJ$2,#REF!,BJ$3,#REF!,$L209,#REF!,BJ$1)
+SUMIFS(#REF!,#REF!,"Lấy",#REF!,BJ$2,#REF!,BJ$3,#REF!,BJ$1,#REF!,$L209)</f>
        <v>#REF!</v>
      </c>
      <c r="BK209" s="335" t="e">
        <f>SUMIFS(#REF!,#REF!,BK$2,#REF!,BK$3,#REF!,$L209,#REF!,BK$1)
+SUMIFS(#REF!,#REF!,BK$2,#REF!,BK$3,#REF!,$L209,#REF!,BK$1)
+SUMIFS(#REF!,#REF!,"Lấy",#REF!,BK$2,#REF!,BK$3,#REF!,BK$1,#REF!,$L209)</f>
        <v>#REF!</v>
      </c>
      <c r="BL209" s="335" t="e">
        <f>SUMIFS(#REF!,#REF!,BL$2,#REF!,BL$3,#REF!,$L209,#REF!,BL$1)
+SUMIFS(#REF!,#REF!,BL$2,#REF!,BL$3,#REF!,$L209,#REF!,BL$1)
+SUMIFS(#REF!,#REF!,"Lấy",#REF!,BL$2,#REF!,BL$3,#REF!,BL$1,#REF!,$L209)</f>
        <v>#REF!</v>
      </c>
      <c r="BM209" s="335" t="e">
        <f>SUMIFS(#REF!,#REF!,BM$2,#REF!,BM$3,#REF!,$L209,#REF!,BM$1)
+SUMIFS(#REF!,#REF!,BM$2,#REF!,BM$3,#REF!,$L209,#REF!,BM$1)
+SUMIFS(#REF!,#REF!,"Lấy",#REF!,BM$2,#REF!,BM$3,#REF!,BM$1,#REF!,$L209)</f>
        <v>#REF!</v>
      </c>
      <c r="BN209" s="335" t="e">
        <f>SUMIFS(#REF!,#REF!,BN$2,#REF!,BN$3,#REF!,$L209,#REF!,BN$1)
+SUMIFS(#REF!,#REF!,BN$2,#REF!,BN$3,#REF!,$L209,#REF!,BN$1)
+SUMIFS(#REF!,#REF!,"Lấy",#REF!,BN$2,#REF!,BN$3,#REF!,BN$1,#REF!,$L209)</f>
        <v>#REF!</v>
      </c>
      <c r="BO209" s="335" t="e">
        <f>SUMIFS(#REF!,#REF!,BO$2,#REF!,BO$3,#REF!,$L209,#REF!,BO$1)
+SUMIFS(#REF!,#REF!,BO$2,#REF!,BO$3,#REF!,$L209,#REF!,BO$1)
+SUMIFS(#REF!,#REF!,"Lấy",#REF!,BO$2,#REF!,BO$3,#REF!,BO$1,#REF!,$L209)</f>
        <v>#REF!</v>
      </c>
      <c r="BP209" s="335" t="e">
        <f>SUMIFS(#REF!,#REF!,BP$2,#REF!,BP$3,#REF!,$L209,#REF!,BP$1)
+SUMIFS(#REF!,#REF!,BP$2,#REF!,BP$3,#REF!,$L209,#REF!,BP$1)
+SUMIFS(#REF!,#REF!,"Lấy",#REF!,BP$2,#REF!,BP$3,#REF!,BP$1,#REF!,$L209)</f>
        <v>#REF!</v>
      </c>
      <c r="BQ209" s="335" t="e">
        <f>SUMIFS(#REF!,#REF!,BQ$2,#REF!,BQ$3,#REF!,$L209,#REF!,BQ$1)
+SUMIFS(#REF!,#REF!,BQ$2,#REF!,BQ$3,#REF!,$L209,#REF!,BQ$1)
+SUMIFS(#REF!,#REF!,"Lấy",#REF!,BQ$2,#REF!,BQ$3,#REF!,BQ$1,#REF!,$L209)</f>
        <v>#REF!</v>
      </c>
      <c r="BR209" s="335" t="e">
        <f>SUMIFS(#REF!,#REF!,BR$2,#REF!,BR$3,#REF!,$L209,#REF!,BR$1)
+SUMIFS(#REF!,#REF!,BR$2,#REF!,BR$3,#REF!,$L209,#REF!,BR$1)
+SUMIFS(#REF!,#REF!,"Lấy",#REF!,BR$2,#REF!,BR$3,#REF!,BR$1,#REF!,$L209)</f>
        <v>#REF!</v>
      </c>
      <c r="BS209" s="335" t="e">
        <f>SUMIFS(#REF!,#REF!,BS$2,#REF!,BS$3,#REF!,$L209,#REF!,BS$1)
+SUMIFS(#REF!,#REF!,BS$2,#REF!,BS$3,#REF!,$L209,#REF!,BS$1)
+SUMIFS(#REF!,#REF!,"Lấy",#REF!,BS$2,#REF!,BS$3,#REF!,BS$1,#REF!,$L209)</f>
        <v>#REF!</v>
      </c>
      <c r="BT209" s="336" t="e">
        <f t="shared" si="26"/>
        <v>#REF!</v>
      </c>
      <c r="BV209" s="331">
        <v>0</v>
      </c>
      <c r="BW209" s="331">
        <v>0</v>
      </c>
      <c r="BX209" s="331">
        <v>0</v>
      </c>
      <c r="BY209" s="331">
        <v>0</v>
      </c>
      <c r="BZ209" s="331">
        <v>0</v>
      </c>
      <c r="CA209" s="331">
        <v>0</v>
      </c>
      <c r="CB209" s="331">
        <v>0</v>
      </c>
      <c r="CC209" s="331">
        <v>0</v>
      </c>
      <c r="CD209" s="331">
        <v>0</v>
      </c>
      <c r="CE209" s="331">
        <v>0</v>
      </c>
      <c r="CF209" s="331">
        <v>0</v>
      </c>
      <c r="CG209" s="331">
        <v>0</v>
      </c>
      <c r="CH209" s="336">
        <f t="shared" si="27"/>
        <v>0</v>
      </c>
      <c r="CI209" s="377">
        <f t="shared" si="28"/>
        <v>0</v>
      </c>
      <c r="CJ209" s="331">
        <v>0</v>
      </c>
      <c r="CK209" s="331">
        <v>0</v>
      </c>
      <c r="CL209" s="331">
        <v>0</v>
      </c>
      <c r="CM209" s="331">
        <v>0</v>
      </c>
      <c r="CN209" s="331">
        <v>0</v>
      </c>
      <c r="CO209" s="335"/>
      <c r="CP209" s="335"/>
      <c r="CQ209" s="335"/>
      <c r="CR209" s="335"/>
      <c r="CS209" s="335"/>
      <c r="CT209" s="335"/>
      <c r="CU209" s="335"/>
      <c r="CV209" s="336">
        <f t="shared" si="29"/>
        <v>0</v>
      </c>
      <c r="CX209" s="1033"/>
    </row>
    <row r="210" spans="1:102" s="3" customFormat="1" ht="27.6" x14ac:dyDescent="0.25">
      <c r="A210" s="191"/>
      <c r="B210" s="212">
        <f>IF(C210=0,"",MAX($B$7:B209)+1)</f>
        <v>198</v>
      </c>
      <c r="C210" s="204">
        <v>8118006101</v>
      </c>
      <c r="D210" s="205" t="str">
        <f>_xlfn.XLOOKUP(C210,'COA_DTGroup_Update 20260428'!$C$410:$C$854,'COA_DTGroup_Update 20260428'!$A$410:$A$854,"")</f>
        <v>Chi phí công chứng, sao y, thuế khác</v>
      </c>
      <c r="E210" s="205"/>
      <c r="F210" s="204" t="s">
        <v>971</v>
      </c>
      <c r="G210" s="205" t="s">
        <v>972</v>
      </c>
      <c r="H210" s="200">
        <f>VLOOKUP(C210,'COA_DTGroup_Update 20260428'!C:D,2,0)</f>
        <v>811</v>
      </c>
      <c r="I210" s="200">
        <v>98</v>
      </c>
      <c r="J210" s="201" t="s">
        <v>374</v>
      </c>
      <c r="K210" s="223" t="s">
        <v>226</v>
      </c>
      <c r="L210" s="286" t="s">
        <v>729</v>
      </c>
      <c r="M210" s="287" t="s">
        <v>2259</v>
      </c>
      <c r="N210" s="284"/>
      <c r="O210" s="284" t="s">
        <v>729</v>
      </c>
      <c r="P210" s="1" t="b">
        <v>1</v>
      </c>
      <c r="R210" s="335" t="e">
        <f>SUMIFS(#REF!,#REF!,R$2,#REF!,R$3,#REF!,$L210,#REF!,R$1)
+SUMIFS(#REF!,#REF!,R$2,#REF!,R$3,#REF!,$L210,#REF!,R$1)
+SUMIFS(#REF!,#REF!,"Lấy",#REF!,R$2,#REF!,R$3,#REF!,R$1,#REF!,$L210)</f>
        <v>#REF!</v>
      </c>
      <c r="S210" s="335" t="e">
        <f>SUMIFS(#REF!,#REF!,S$2,#REF!,S$3,#REF!,$L210,#REF!,S$1)
+SUMIFS(#REF!,#REF!,S$2,#REF!,S$3,#REF!,$L210,#REF!,S$1)
+SUMIFS(#REF!,#REF!,"Lấy",#REF!,S$2,#REF!,S$3,#REF!,S$1,#REF!,$L210)</f>
        <v>#REF!</v>
      </c>
      <c r="T210" s="335" t="e">
        <f>SUMIFS(#REF!,#REF!,T$2,#REF!,T$3,#REF!,$L210,#REF!,T$1)
+SUMIFS(#REF!,#REF!,T$2,#REF!,T$3,#REF!,$L210,#REF!,T$1)
+SUMIFS(#REF!,#REF!,"Lấy",#REF!,T$2,#REF!,T$3,#REF!,T$1,#REF!,$L210)</f>
        <v>#REF!</v>
      </c>
      <c r="U210" s="335" t="e">
        <f>SUMIFS(#REF!,#REF!,U$2,#REF!,U$3,#REF!,$L210,#REF!,U$1)
+SUMIFS(#REF!,#REF!,U$2,#REF!,U$3,#REF!,$L210,#REF!,U$1)
+SUMIFS(#REF!,#REF!,"Lấy",#REF!,U$2,#REF!,U$3,#REF!,U$1,#REF!,$L210)</f>
        <v>#REF!</v>
      </c>
      <c r="V210" s="335" t="e">
        <f>SUMIFS(#REF!,#REF!,V$2,#REF!,V$3,#REF!,$L210,#REF!,V$1)
+SUMIFS(#REF!,#REF!,V$2,#REF!,V$3,#REF!,$L210,#REF!,V$1)
+SUMIFS(#REF!,#REF!,"Lấy",#REF!,V$2,#REF!,V$3,#REF!,V$1,#REF!,$L210)</f>
        <v>#REF!</v>
      </c>
      <c r="W210" s="335" t="e">
        <f>SUMIFS(#REF!,#REF!,W$2,#REF!,W$3,#REF!,$L210,#REF!,W$1)
+SUMIFS(#REF!,#REF!,W$2,#REF!,W$3,#REF!,$L210,#REF!,W$1)
+SUMIFS(#REF!,#REF!,"Lấy",#REF!,W$2,#REF!,W$3,#REF!,W$1,#REF!,$L210)</f>
        <v>#REF!</v>
      </c>
      <c r="X210" s="335" t="e">
        <f>SUMIFS(#REF!,#REF!,X$2,#REF!,X$3,#REF!,$L210,#REF!,X$1)
+SUMIFS(#REF!,#REF!,X$2,#REF!,X$3,#REF!,$L210,#REF!,X$1)
+SUMIFS(#REF!,#REF!,"Lấy",#REF!,X$2,#REF!,X$3,#REF!,X$1,#REF!,$L210)</f>
        <v>#REF!</v>
      </c>
      <c r="Y210" s="335" t="e">
        <f>SUMIFS(#REF!,#REF!,Y$2,#REF!,Y$3,#REF!,$L210,#REF!,Y$1)
+SUMIFS(#REF!,#REF!,Y$2,#REF!,Y$3,#REF!,$L210,#REF!,Y$1)
+SUMIFS(#REF!,#REF!,"Lấy",#REF!,Y$2,#REF!,Y$3,#REF!,Y$1,#REF!,$L210)</f>
        <v>#REF!</v>
      </c>
      <c r="Z210" s="335" t="e">
        <f>SUMIFS(#REF!,#REF!,Z$2,#REF!,Z$3,#REF!,$L210,#REF!,Z$1)
+SUMIFS(#REF!,#REF!,Z$2,#REF!,Z$3,#REF!,$L210,#REF!,Z$1)
+SUMIFS(#REF!,#REF!,"Lấy",#REF!,Z$2,#REF!,Z$3,#REF!,Z$1,#REF!,$L210)</f>
        <v>#REF!</v>
      </c>
      <c r="AA210" s="335" t="e">
        <f>SUMIFS(#REF!,#REF!,AA$2,#REF!,AA$3,#REF!,$L210,#REF!,AA$1)
+SUMIFS(#REF!,#REF!,AA$2,#REF!,AA$3,#REF!,$L210,#REF!,AA$1)
+SUMIFS(#REF!,#REF!,"Lấy",#REF!,AA$2,#REF!,AA$3,#REF!,AA$1,#REF!,$L210)</f>
        <v>#REF!</v>
      </c>
      <c r="AB210" s="335" t="e">
        <f>SUMIFS(#REF!,#REF!,AB$2,#REF!,AB$3,#REF!,$L210,#REF!,AB$1)
+SUMIFS(#REF!,#REF!,AB$2,#REF!,AB$3,#REF!,$L210,#REF!,AB$1)
+SUMIFS(#REF!,#REF!,"Lấy",#REF!,AB$2,#REF!,AB$3,#REF!,AB$1,#REF!,$L210)</f>
        <v>#REF!</v>
      </c>
      <c r="AC210" s="335" t="e">
        <f>SUMIFS(#REF!,#REF!,AC$2,#REF!,AC$3,#REF!,$L210,#REF!,AC$1)
+SUMIFS(#REF!,#REF!,AC$2,#REF!,AC$3,#REF!,$L210,#REF!,AC$1)
+SUMIFS(#REF!,#REF!,"Lấy",#REF!,AC$2,#REF!,AC$3,#REF!,AC$1,#REF!,$L210)</f>
        <v>#REF!</v>
      </c>
      <c r="AD210" s="336" t="e">
        <f t="shared" si="23"/>
        <v>#REF!</v>
      </c>
      <c r="AF210" s="335" t="e">
        <f>SUMIFS(#REF!,#REF!,AF$2,#REF!,AF$3,#REF!,$L210,#REF!,AF$1)
+SUMIFS(#REF!,#REF!,AF$2,#REF!,AF$3,#REF!,$L210,#REF!,AF$1)
+SUMIFS(#REF!,#REF!,"Lấy",#REF!,AF$2,#REF!,AF$3,#REF!,AF$1,#REF!,$L210)</f>
        <v>#REF!</v>
      </c>
      <c r="AG210" s="335" t="e">
        <f>SUMIFS(#REF!,#REF!,AG$2,#REF!,AG$3,#REF!,$L210,#REF!,AG$1)
+SUMIFS(#REF!,#REF!,AG$2,#REF!,AG$3,#REF!,$L210,#REF!,AG$1)
+SUMIFS(#REF!,#REF!,"Lấy",#REF!,AG$2,#REF!,AG$3,#REF!,AG$1,#REF!,$L210)</f>
        <v>#REF!</v>
      </c>
      <c r="AH210" s="335" t="e">
        <f>SUMIFS(#REF!,#REF!,AH$2,#REF!,AH$3,#REF!,$L210,#REF!,AH$1)
+SUMIFS(#REF!,#REF!,AH$2,#REF!,AH$3,#REF!,$L210,#REF!,AH$1)
+SUMIFS(#REF!,#REF!,"Lấy",#REF!,AH$2,#REF!,AH$3,#REF!,AH$1,#REF!,$L210)</f>
        <v>#REF!</v>
      </c>
      <c r="AI210" s="335" t="e">
        <f>SUMIFS(#REF!,#REF!,AI$2,#REF!,AI$3,#REF!,$L210,#REF!,AI$1)
+SUMIFS(#REF!,#REF!,AI$2,#REF!,AI$3,#REF!,$L210,#REF!,AI$1)
+SUMIFS(#REF!,#REF!,"Lấy",#REF!,AI$2,#REF!,AI$3,#REF!,AI$1,#REF!,$L210)</f>
        <v>#REF!</v>
      </c>
      <c r="AJ210" s="335" t="e">
        <f>SUMIFS(#REF!,#REF!,AJ$2,#REF!,AJ$3,#REF!,$L210,#REF!,AJ$1)
+SUMIFS(#REF!,#REF!,AJ$2,#REF!,AJ$3,#REF!,$L210,#REF!,AJ$1)
+SUMIFS(#REF!,#REF!,"Lấy",#REF!,AJ$2,#REF!,AJ$3,#REF!,AJ$1,#REF!,$L210)</f>
        <v>#REF!</v>
      </c>
      <c r="AK210" s="335" t="e">
        <f>SUMIFS(#REF!,#REF!,AK$2,#REF!,AK$3,#REF!,$L210,#REF!,AK$1)
+SUMIFS(#REF!,#REF!,AK$2,#REF!,AK$3,#REF!,$L210,#REF!,AK$1)
+SUMIFS(#REF!,#REF!,"Lấy",#REF!,AK$2,#REF!,AK$3,#REF!,AK$1,#REF!,$L210)</f>
        <v>#REF!</v>
      </c>
      <c r="AL210" s="335" t="e">
        <f>SUMIFS(#REF!,#REF!,AL$2,#REF!,AL$3,#REF!,$L210,#REF!,AL$1)
+SUMIFS(#REF!,#REF!,AL$2,#REF!,AL$3,#REF!,$L210,#REF!,AL$1)
+SUMIFS(#REF!,#REF!,"Lấy",#REF!,AL$2,#REF!,AL$3,#REF!,AL$1,#REF!,$L210)</f>
        <v>#REF!</v>
      </c>
      <c r="AM210" s="335" t="e">
        <f>SUMIFS(#REF!,#REF!,AM$2,#REF!,AM$3,#REF!,$L210,#REF!,AM$1)
+SUMIFS(#REF!,#REF!,AM$2,#REF!,AM$3,#REF!,$L210,#REF!,AM$1)
+SUMIFS(#REF!,#REF!,"Lấy",#REF!,AM$2,#REF!,AM$3,#REF!,AM$1,#REF!,$L210)</f>
        <v>#REF!</v>
      </c>
      <c r="AN210" s="335" t="e">
        <f>SUMIFS(#REF!,#REF!,AN$2,#REF!,AN$3,#REF!,$L210,#REF!,AN$1)
+SUMIFS(#REF!,#REF!,AN$2,#REF!,AN$3,#REF!,$L210,#REF!,AN$1)
+SUMIFS(#REF!,#REF!,"Lấy",#REF!,AN$2,#REF!,AN$3,#REF!,AN$1,#REF!,$L210)</f>
        <v>#REF!</v>
      </c>
      <c r="AO210" s="335" t="e">
        <f>SUMIFS(#REF!,#REF!,AO$2,#REF!,AO$3,#REF!,$L210,#REF!,AO$1)
+SUMIFS(#REF!,#REF!,AO$2,#REF!,AO$3,#REF!,$L210,#REF!,AO$1)
+SUMIFS(#REF!,#REF!,"Lấy",#REF!,AO$2,#REF!,AO$3,#REF!,AO$1,#REF!,$L210)</f>
        <v>#REF!</v>
      </c>
      <c r="AP210" s="335" t="e">
        <f>SUMIFS(#REF!,#REF!,AP$2,#REF!,AP$3,#REF!,$L210,#REF!,AP$1)
+SUMIFS(#REF!,#REF!,AP$2,#REF!,AP$3,#REF!,$L210,#REF!,AP$1)
+SUMIFS(#REF!,#REF!,"Lấy",#REF!,AP$2,#REF!,AP$3,#REF!,AP$1,#REF!,$L210)</f>
        <v>#REF!</v>
      </c>
      <c r="AQ210" s="335" t="e">
        <f>SUMIFS(#REF!,#REF!,AQ$2,#REF!,AQ$3,#REF!,$L210,#REF!,AQ$1)
+SUMIFS(#REF!,#REF!,AQ$2,#REF!,AQ$3,#REF!,$L210,#REF!,AQ$1)
+SUMIFS(#REF!,#REF!,"Lấy",#REF!,AQ$2,#REF!,AQ$3,#REF!,AQ$1,#REF!,$L210)</f>
        <v>#REF!</v>
      </c>
      <c r="AR210" s="336" t="e">
        <f t="shared" si="24"/>
        <v>#REF!</v>
      </c>
      <c r="AT210" s="335" t="e">
        <f>SUMIFS(#REF!,#REF!,AT$2,#REF!,AT$3,#REF!,$L210,#REF!,AT$1)
+SUMIFS(#REF!,#REF!,AT$2,#REF!,AT$3,#REF!,$L210,#REF!,AT$1)
+SUMIFS(#REF!,#REF!,"Lấy",#REF!,AT$2,#REF!,AT$3,#REF!,AT$1,#REF!,$L210)</f>
        <v>#REF!</v>
      </c>
      <c r="AU210" s="335" t="e">
        <f>SUMIFS(#REF!,#REF!,AU$2,#REF!,AU$3,#REF!,$L210,#REF!,AU$1)
+SUMIFS(#REF!,#REF!,AU$2,#REF!,AU$3,#REF!,$L210,#REF!,AU$1)
+SUMIFS(#REF!,#REF!,"Lấy",#REF!,AU$2,#REF!,AU$3,#REF!,AU$1,#REF!,$L210)</f>
        <v>#REF!</v>
      </c>
      <c r="AV210" s="335" t="e">
        <f>SUMIFS(#REF!,#REF!,AV$2,#REF!,AV$3,#REF!,$L210,#REF!,AV$1)
+SUMIFS(#REF!,#REF!,AV$2,#REF!,AV$3,#REF!,$L210,#REF!,AV$1)
+SUMIFS(#REF!,#REF!,"Lấy",#REF!,AV$2,#REF!,AV$3,#REF!,AV$1,#REF!,$L210)</f>
        <v>#REF!</v>
      </c>
      <c r="AW210" s="335" t="e">
        <f>SUMIFS(#REF!,#REF!,AW$2,#REF!,AW$3,#REF!,$L210,#REF!,AW$1)
+SUMIFS(#REF!,#REF!,AW$2,#REF!,AW$3,#REF!,$L210,#REF!,AW$1)
+SUMIFS(#REF!,#REF!,"Lấy",#REF!,AW$2,#REF!,AW$3,#REF!,AW$1,#REF!,$L210)</f>
        <v>#REF!</v>
      </c>
      <c r="AX210" s="335" t="e">
        <f>SUMIFS(#REF!,#REF!,AX$2,#REF!,AX$3,#REF!,$L210,#REF!,AX$1)
+SUMIFS(#REF!,#REF!,AX$2,#REF!,AX$3,#REF!,$L210,#REF!,AX$1)
+SUMIFS(#REF!,#REF!,"Lấy",#REF!,AX$2,#REF!,AX$3,#REF!,AX$1,#REF!,$L210)</f>
        <v>#REF!</v>
      </c>
      <c r="AY210" s="335" t="e">
        <f>SUMIFS(#REF!,#REF!,AY$2,#REF!,AY$3,#REF!,$L210,#REF!,AY$1)
+SUMIFS(#REF!,#REF!,AY$2,#REF!,AY$3,#REF!,$L210,#REF!,AY$1)
+SUMIFS(#REF!,#REF!,"Lấy",#REF!,AY$2,#REF!,AY$3,#REF!,AY$1,#REF!,$L210)</f>
        <v>#REF!</v>
      </c>
      <c r="AZ210" s="335" t="e">
        <f>SUMIFS(#REF!,#REF!,AZ$2,#REF!,AZ$3,#REF!,$L210,#REF!,AZ$1)
+SUMIFS(#REF!,#REF!,AZ$2,#REF!,AZ$3,#REF!,$L210,#REF!,AZ$1)
+SUMIFS(#REF!,#REF!,"Lấy",#REF!,AZ$2,#REF!,AZ$3,#REF!,AZ$1,#REF!,$L210)</f>
        <v>#REF!</v>
      </c>
      <c r="BA210" s="335" t="e">
        <f>SUMIFS(#REF!,#REF!,BA$2,#REF!,BA$3,#REF!,$L210,#REF!,BA$1)
+SUMIFS(#REF!,#REF!,BA$2,#REF!,BA$3,#REF!,$L210,#REF!,BA$1)
+SUMIFS(#REF!,#REF!,"Lấy",#REF!,BA$2,#REF!,BA$3,#REF!,BA$1,#REF!,$L210)</f>
        <v>#REF!</v>
      </c>
      <c r="BB210" s="335" t="e">
        <f>SUMIFS(#REF!,#REF!,BB$2,#REF!,BB$3,#REF!,$L210,#REF!,BB$1)
+SUMIFS(#REF!,#REF!,BB$2,#REF!,BB$3,#REF!,$L210,#REF!,BB$1)
+SUMIFS(#REF!,#REF!,"Lấy",#REF!,BB$2,#REF!,BB$3,#REF!,BB$1,#REF!,$L210)</f>
        <v>#REF!</v>
      </c>
      <c r="BC210" s="335" t="e">
        <f>SUMIFS(#REF!,#REF!,BC$2,#REF!,BC$3,#REF!,$L210,#REF!,BC$1)
+SUMIFS(#REF!,#REF!,BC$2,#REF!,BC$3,#REF!,$L210,#REF!,BC$1)
+SUMIFS(#REF!,#REF!,"Lấy",#REF!,BC$2,#REF!,BC$3,#REF!,BC$1,#REF!,$L210)</f>
        <v>#REF!</v>
      </c>
      <c r="BD210" s="335" t="e">
        <f>SUMIFS(#REF!,#REF!,BD$2,#REF!,BD$3,#REF!,$L210,#REF!,BD$1)
+SUMIFS(#REF!,#REF!,BD$2,#REF!,BD$3,#REF!,$L210,#REF!,BD$1)
+SUMIFS(#REF!,#REF!,"Lấy",#REF!,BD$2,#REF!,BD$3,#REF!,BD$1,#REF!,$L210)</f>
        <v>#REF!</v>
      </c>
      <c r="BE210" s="335" t="e">
        <f>SUMIFS(#REF!,#REF!,BE$2,#REF!,BE$3,#REF!,$L210,#REF!,BE$1)
+SUMIFS(#REF!,#REF!,BE$2,#REF!,BE$3,#REF!,$L210,#REF!,BE$1)
+SUMIFS(#REF!,#REF!,"Lấy",#REF!,BE$2,#REF!,BE$3,#REF!,BE$1,#REF!,$L210)</f>
        <v>#REF!</v>
      </c>
      <c r="BF210" s="336" t="e">
        <f t="shared" si="25"/>
        <v>#REF!</v>
      </c>
      <c r="BH210" s="335" t="e">
        <f>SUMIFS(#REF!,#REF!,BH$2,#REF!,BH$3,#REF!,$L210,#REF!,BH$1)
+SUMIFS(#REF!,#REF!,BH$2,#REF!,BH$3,#REF!,$L210,#REF!,BH$1)
+SUMIFS(#REF!,#REF!,"Lấy",#REF!,BH$2,#REF!,BH$3,#REF!,BH$1,#REF!,$L210)</f>
        <v>#REF!</v>
      </c>
      <c r="BI210" s="335" t="e">
        <f>SUMIFS(#REF!,#REF!,BI$2,#REF!,BI$3,#REF!,$L210,#REF!,BI$1)
+SUMIFS(#REF!,#REF!,BI$2,#REF!,BI$3,#REF!,$L210,#REF!,BI$1)
+SUMIFS(#REF!,#REF!,"Lấy",#REF!,BI$2,#REF!,BI$3,#REF!,BI$1,#REF!,$L210)</f>
        <v>#REF!</v>
      </c>
      <c r="BJ210" s="335" t="e">
        <f>SUMIFS(#REF!,#REF!,BJ$2,#REF!,BJ$3,#REF!,$L210,#REF!,BJ$1)
+SUMIFS(#REF!,#REF!,BJ$2,#REF!,BJ$3,#REF!,$L210,#REF!,BJ$1)
+SUMIFS(#REF!,#REF!,"Lấy",#REF!,BJ$2,#REF!,BJ$3,#REF!,BJ$1,#REF!,$L210)</f>
        <v>#REF!</v>
      </c>
      <c r="BK210" s="335" t="e">
        <f>SUMIFS(#REF!,#REF!,BK$2,#REF!,BK$3,#REF!,$L210,#REF!,BK$1)
+SUMIFS(#REF!,#REF!,BK$2,#REF!,BK$3,#REF!,$L210,#REF!,BK$1)
+SUMIFS(#REF!,#REF!,"Lấy",#REF!,BK$2,#REF!,BK$3,#REF!,BK$1,#REF!,$L210)</f>
        <v>#REF!</v>
      </c>
      <c r="BL210" s="335" t="e">
        <f>SUMIFS(#REF!,#REF!,BL$2,#REF!,BL$3,#REF!,$L210,#REF!,BL$1)
+SUMIFS(#REF!,#REF!,BL$2,#REF!,BL$3,#REF!,$L210,#REF!,BL$1)
+SUMIFS(#REF!,#REF!,"Lấy",#REF!,BL$2,#REF!,BL$3,#REF!,BL$1,#REF!,$L210)</f>
        <v>#REF!</v>
      </c>
      <c r="BM210" s="335" t="e">
        <f>SUMIFS(#REF!,#REF!,BM$2,#REF!,BM$3,#REF!,$L210,#REF!,BM$1)
+SUMIFS(#REF!,#REF!,BM$2,#REF!,BM$3,#REF!,$L210,#REF!,BM$1)
+SUMIFS(#REF!,#REF!,"Lấy",#REF!,BM$2,#REF!,BM$3,#REF!,BM$1,#REF!,$L210)</f>
        <v>#REF!</v>
      </c>
      <c r="BN210" s="335" t="e">
        <f>SUMIFS(#REF!,#REF!,BN$2,#REF!,BN$3,#REF!,$L210,#REF!,BN$1)
+SUMIFS(#REF!,#REF!,BN$2,#REF!,BN$3,#REF!,$L210,#REF!,BN$1)
+SUMIFS(#REF!,#REF!,"Lấy",#REF!,BN$2,#REF!,BN$3,#REF!,BN$1,#REF!,$L210)</f>
        <v>#REF!</v>
      </c>
      <c r="BO210" s="335" t="e">
        <f>SUMIFS(#REF!,#REF!,BO$2,#REF!,BO$3,#REF!,$L210,#REF!,BO$1)
+SUMIFS(#REF!,#REF!,BO$2,#REF!,BO$3,#REF!,$L210,#REF!,BO$1)
+SUMIFS(#REF!,#REF!,"Lấy",#REF!,BO$2,#REF!,BO$3,#REF!,BO$1,#REF!,$L210)</f>
        <v>#REF!</v>
      </c>
      <c r="BP210" s="335" t="e">
        <f>SUMIFS(#REF!,#REF!,BP$2,#REF!,BP$3,#REF!,$L210,#REF!,BP$1)
+SUMIFS(#REF!,#REF!,BP$2,#REF!,BP$3,#REF!,$L210,#REF!,BP$1)
+SUMIFS(#REF!,#REF!,"Lấy",#REF!,BP$2,#REF!,BP$3,#REF!,BP$1,#REF!,$L210)</f>
        <v>#REF!</v>
      </c>
      <c r="BQ210" s="335" t="e">
        <f>SUMIFS(#REF!,#REF!,BQ$2,#REF!,BQ$3,#REF!,$L210,#REF!,BQ$1)
+SUMIFS(#REF!,#REF!,BQ$2,#REF!,BQ$3,#REF!,$L210,#REF!,BQ$1)
+SUMIFS(#REF!,#REF!,"Lấy",#REF!,BQ$2,#REF!,BQ$3,#REF!,BQ$1,#REF!,$L210)</f>
        <v>#REF!</v>
      </c>
      <c r="BR210" s="335" t="e">
        <f>SUMIFS(#REF!,#REF!,BR$2,#REF!,BR$3,#REF!,$L210,#REF!,BR$1)
+SUMIFS(#REF!,#REF!,BR$2,#REF!,BR$3,#REF!,$L210,#REF!,BR$1)
+SUMIFS(#REF!,#REF!,"Lấy",#REF!,BR$2,#REF!,BR$3,#REF!,BR$1,#REF!,$L210)</f>
        <v>#REF!</v>
      </c>
      <c r="BS210" s="335" t="e">
        <f>SUMIFS(#REF!,#REF!,BS$2,#REF!,BS$3,#REF!,$L210,#REF!,BS$1)
+SUMIFS(#REF!,#REF!,BS$2,#REF!,BS$3,#REF!,$L210,#REF!,BS$1)
+SUMIFS(#REF!,#REF!,"Lấy",#REF!,BS$2,#REF!,BS$3,#REF!,BS$1,#REF!,$L210)</f>
        <v>#REF!</v>
      </c>
      <c r="BT210" s="336" t="e">
        <f t="shared" si="26"/>
        <v>#REF!</v>
      </c>
      <c r="BV210" s="331">
        <v>0</v>
      </c>
      <c r="BW210" s="331">
        <v>0</v>
      </c>
      <c r="BX210" s="331">
        <v>0</v>
      </c>
      <c r="BY210" s="331">
        <v>0</v>
      </c>
      <c r="BZ210" s="331">
        <v>0</v>
      </c>
      <c r="CA210" s="331">
        <v>0</v>
      </c>
      <c r="CB210" s="331">
        <v>0</v>
      </c>
      <c r="CC210" s="331">
        <v>0</v>
      </c>
      <c r="CD210" s="331">
        <v>0</v>
      </c>
      <c r="CE210" s="331">
        <v>0</v>
      </c>
      <c r="CF210" s="331">
        <v>0</v>
      </c>
      <c r="CG210" s="331">
        <v>0</v>
      </c>
      <c r="CH210" s="336">
        <f t="shared" si="27"/>
        <v>0</v>
      </c>
      <c r="CI210" s="377">
        <f t="shared" si="28"/>
        <v>0</v>
      </c>
      <c r="CJ210" s="331">
        <v>0</v>
      </c>
      <c r="CK210" s="331">
        <v>0</v>
      </c>
      <c r="CL210" s="331">
        <v>0</v>
      </c>
      <c r="CM210" s="331">
        <v>0</v>
      </c>
      <c r="CN210" s="331">
        <v>0</v>
      </c>
      <c r="CO210" s="335"/>
      <c r="CP210" s="335"/>
      <c r="CQ210" s="335"/>
      <c r="CR210" s="335"/>
      <c r="CS210" s="335"/>
      <c r="CT210" s="335"/>
      <c r="CU210" s="335"/>
      <c r="CV210" s="336">
        <f t="shared" si="29"/>
        <v>0</v>
      </c>
      <c r="CX210" s="1033"/>
    </row>
    <row r="211" spans="1:102" s="3" customFormat="1" ht="27.6" x14ac:dyDescent="0.25">
      <c r="A211" s="191"/>
      <c r="B211" s="212">
        <f>IF(C211=0,"",MAX($B$7:B210)+1)</f>
        <v>199</v>
      </c>
      <c r="C211" s="204">
        <v>6412007101</v>
      </c>
      <c r="D211" s="205" t="str">
        <f>_xlfn.XLOOKUP(C211,'COA_DTGroup_Update 20260428'!$C$410:$C$854,'COA_DTGroup_Update 20260428'!$A$410:$A$854,"")</f>
        <v>Chi phí vật liệu bán hàng</v>
      </c>
      <c r="E211" s="1056"/>
      <c r="F211" s="204" t="s">
        <v>973</v>
      </c>
      <c r="G211" s="205" t="s">
        <v>800</v>
      </c>
      <c r="H211" s="200">
        <f>VLOOKUP(C211,'COA_DTGroup_Update 20260428'!C:D,2,0)</f>
        <v>641</v>
      </c>
      <c r="I211" s="200">
        <v>5</v>
      </c>
      <c r="J211" s="1040" t="s">
        <v>159</v>
      </c>
      <c r="K211" s="223" t="s">
        <v>226</v>
      </c>
      <c r="L211" s="286" t="s">
        <v>2127</v>
      </c>
      <c r="M211" s="287" t="s">
        <v>2259</v>
      </c>
      <c r="N211" s="284"/>
      <c r="O211" s="284" t="s">
        <v>2127</v>
      </c>
      <c r="P211" s="1" t="b">
        <v>0</v>
      </c>
      <c r="R211" s="335" t="e">
        <f>SUMIFS(#REF!,#REF!,R$2,#REF!,R$3,#REF!,$L211,#REF!,R$1)
+SUMIFS(#REF!,#REF!,R$2,#REF!,R$3,#REF!,$L211,#REF!,R$1)
+SUMIFS(#REF!,#REF!,"Lấy",#REF!,R$2,#REF!,R$3,#REF!,R$1,#REF!,$L211)</f>
        <v>#REF!</v>
      </c>
      <c r="S211" s="335" t="e">
        <f>SUMIFS(#REF!,#REF!,S$2,#REF!,S$3,#REF!,$L211,#REF!,S$1)
+SUMIFS(#REF!,#REF!,S$2,#REF!,S$3,#REF!,$L211,#REF!,S$1)
+SUMIFS(#REF!,#REF!,"Lấy",#REF!,S$2,#REF!,S$3,#REF!,S$1,#REF!,$L211)</f>
        <v>#REF!</v>
      </c>
      <c r="T211" s="335" t="e">
        <f>SUMIFS(#REF!,#REF!,T$2,#REF!,T$3,#REF!,$L211,#REF!,T$1)
+SUMIFS(#REF!,#REF!,T$2,#REF!,T$3,#REF!,$L211,#REF!,T$1)
+SUMIFS(#REF!,#REF!,"Lấy",#REF!,T$2,#REF!,T$3,#REF!,T$1,#REF!,$L211)</f>
        <v>#REF!</v>
      </c>
      <c r="U211" s="335" t="e">
        <f>SUMIFS(#REF!,#REF!,U$2,#REF!,U$3,#REF!,$L211,#REF!,U$1)
+SUMIFS(#REF!,#REF!,U$2,#REF!,U$3,#REF!,$L211,#REF!,U$1)
+SUMIFS(#REF!,#REF!,"Lấy",#REF!,U$2,#REF!,U$3,#REF!,U$1,#REF!,$L211)</f>
        <v>#REF!</v>
      </c>
      <c r="V211" s="335" t="e">
        <f>SUMIFS(#REF!,#REF!,V$2,#REF!,V$3,#REF!,$L211,#REF!,V$1)
+SUMIFS(#REF!,#REF!,V$2,#REF!,V$3,#REF!,$L211,#REF!,V$1)
+SUMIFS(#REF!,#REF!,"Lấy",#REF!,V$2,#REF!,V$3,#REF!,V$1,#REF!,$L211)</f>
        <v>#REF!</v>
      </c>
      <c r="W211" s="335" t="e">
        <f>SUMIFS(#REF!,#REF!,W$2,#REF!,W$3,#REF!,$L211,#REF!,W$1)
+SUMIFS(#REF!,#REF!,W$2,#REF!,W$3,#REF!,$L211,#REF!,W$1)
+SUMIFS(#REF!,#REF!,"Lấy",#REF!,W$2,#REF!,W$3,#REF!,W$1,#REF!,$L211)</f>
        <v>#REF!</v>
      </c>
      <c r="X211" s="335" t="e">
        <f>SUMIFS(#REF!,#REF!,X$2,#REF!,X$3,#REF!,$L211,#REF!,X$1)
+SUMIFS(#REF!,#REF!,X$2,#REF!,X$3,#REF!,$L211,#REF!,X$1)
+SUMIFS(#REF!,#REF!,"Lấy",#REF!,X$2,#REF!,X$3,#REF!,X$1,#REF!,$L211)</f>
        <v>#REF!</v>
      </c>
      <c r="Y211" s="335" t="e">
        <f>SUMIFS(#REF!,#REF!,Y$2,#REF!,Y$3,#REF!,$L211,#REF!,Y$1)
+SUMIFS(#REF!,#REF!,Y$2,#REF!,Y$3,#REF!,$L211,#REF!,Y$1)
+SUMIFS(#REF!,#REF!,"Lấy",#REF!,Y$2,#REF!,Y$3,#REF!,Y$1,#REF!,$L211)</f>
        <v>#REF!</v>
      </c>
      <c r="Z211" s="335" t="e">
        <f>SUMIFS(#REF!,#REF!,Z$2,#REF!,Z$3,#REF!,$L211,#REF!,Z$1)
+SUMIFS(#REF!,#REF!,Z$2,#REF!,Z$3,#REF!,$L211,#REF!,Z$1)
+SUMIFS(#REF!,#REF!,"Lấy",#REF!,Z$2,#REF!,Z$3,#REF!,Z$1,#REF!,$L211)</f>
        <v>#REF!</v>
      </c>
      <c r="AA211" s="335" t="e">
        <f>SUMIFS(#REF!,#REF!,AA$2,#REF!,AA$3,#REF!,$L211,#REF!,AA$1)
+SUMIFS(#REF!,#REF!,AA$2,#REF!,AA$3,#REF!,$L211,#REF!,AA$1)
+SUMIFS(#REF!,#REF!,"Lấy",#REF!,AA$2,#REF!,AA$3,#REF!,AA$1,#REF!,$L211)</f>
        <v>#REF!</v>
      </c>
      <c r="AB211" s="335" t="e">
        <f>SUMIFS(#REF!,#REF!,AB$2,#REF!,AB$3,#REF!,$L211,#REF!,AB$1)
+SUMIFS(#REF!,#REF!,AB$2,#REF!,AB$3,#REF!,$L211,#REF!,AB$1)
+SUMIFS(#REF!,#REF!,"Lấy",#REF!,AB$2,#REF!,AB$3,#REF!,AB$1,#REF!,$L211)</f>
        <v>#REF!</v>
      </c>
      <c r="AC211" s="335" t="e">
        <f>SUMIFS(#REF!,#REF!,AC$2,#REF!,AC$3,#REF!,$L211,#REF!,AC$1)
+SUMIFS(#REF!,#REF!,AC$2,#REF!,AC$3,#REF!,$L211,#REF!,AC$1)
+SUMIFS(#REF!,#REF!,"Lấy",#REF!,AC$2,#REF!,AC$3,#REF!,AC$1,#REF!,$L211)</f>
        <v>#REF!</v>
      </c>
      <c r="AD211" s="336" t="e">
        <f t="shared" si="23"/>
        <v>#REF!</v>
      </c>
      <c r="AF211" s="335" t="e">
        <f>SUMIFS(#REF!,#REF!,AF$2,#REF!,AF$3,#REF!,$L211,#REF!,AF$1)
+SUMIFS(#REF!,#REF!,AF$2,#REF!,AF$3,#REF!,$L211,#REF!,AF$1)
+SUMIFS(#REF!,#REF!,"Lấy",#REF!,AF$2,#REF!,AF$3,#REF!,AF$1,#REF!,$L211)</f>
        <v>#REF!</v>
      </c>
      <c r="AG211" s="335" t="e">
        <f>SUMIFS(#REF!,#REF!,AG$2,#REF!,AG$3,#REF!,$L211,#REF!,AG$1)
+SUMIFS(#REF!,#REF!,AG$2,#REF!,AG$3,#REF!,$L211,#REF!,AG$1)
+SUMIFS(#REF!,#REF!,"Lấy",#REF!,AG$2,#REF!,AG$3,#REF!,AG$1,#REF!,$L211)</f>
        <v>#REF!</v>
      </c>
      <c r="AH211" s="335" t="e">
        <f>SUMIFS(#REF!,#REF!,AH$2,#REF!,AH$3,#REF!,$L211,#REF!,AH$1)
+SUMIFS(#REF!,#REF!,AH$2,#REF!,AH$3,#REF!,$L211,#REF!,AH$1)
+SUMIFS(#REF!,#REF!,"Lấy",#REF!,AH$2,#REF!,AH$3,#REF!,AH$1,#REF!,$L211)</f>
        <v>#REF!</v>
      </c>
      <c r="AI211" s="335" t="e">
        <f>SUMIFS(#REF!,#REF!,AI$2,#REF!,AI$3,#REF!,$L211,#REF!,AI$1)
+SUMIFS(#REF!,#REF!,AI$2,#REF!,AI$3,#REF!,$L211,#REF!,AI$1)
+SUMIFS(#REF!,#REF!,"Lấy",#REF!,AI$2,#REF!,AI$3,#REF!,AI$1,#REF!,$L211)</f>
        <v>#REF!</v>
      </c>
      <c r="AJ211" s="335" t="e">
        <f>SUMIFS(#REF!,#REF!,AJ$2,#REF!,AJ$3,#REF!,$L211,#REF!,AJ$1)
+SUMIFS(#REF!,#REF!,AJ$2,#REF!,AJ$3,#REF!,$L211,#REF!,AJ$1)
+SUMIFS(#REF!,#REF!,"Lấy",#REF!,AJ$2,#REF!,AJ$3,#REF!,AJ$1,#REF!,$L211)</f>
        <v>#REF!</v>
      </c>
      <c r="AK211" s="335" t="e">
        <f>SUMIFS(#REF!,#REF!,AK$2,#REF!,AK$3,#REF!,$L211,#REF!,AK$1)
+SUMIFS(#REF!,#REF!,AK$2,#REF!,AK$3,#REF!,$L211,#REF!,AK$1)
+SUMIFS(#REF!,#REF!,"Lấy",#REF!,AK$2,#REF!,AK$3,#REF!,AK$1,#REF!,$L211)</f>
        <v>#REF!</v>
      </c>
      <c r="AL211" s="335" t="e">
        <f>SUMIFS(#REF!,#REF!,AL$2,#REF!,AL$3,#REF!,$L211,#REF!,AL$1)
+SUMIFS(#REF!,#REF!,AL$2,#REF!,AL$3,#REF!,$L211,#REF!,AL$1)
+SUMIFS(#REF!,#REF!,"Lấy",#REF!,AL$2,#REF!,AL$3,#REF!,AL$1,#REF!,$L211)</f>
        <v>#REF!</v>
      </c>
      <c r="AM211" s="335" t="e">
        <f>SUMIFS(#REF!,#REF!,AM$2,#REF!,AM$3,#REF!,$L211,#REF!,AM$1)
+SUMIFS(#REF!,#REF!,AM$2,#REF!,AM$3,#REF!,$L211,#REF!,AM$1)
+SUMIFS(#REF!,#REF!,"Lấy",#REF!,AM$2,#REF!,AM$3,#REF!,AM$1,#REF!,$L211)</f>
        <v>#REF!</v>
      </c>
      <c r="AN211" s="335" t="e">
        <f>SUMIFS(#REF!,#REF!,AN$2,#REF!,AN$3,#REF!,$L211,#REF!,AN$1)
+SUMIFS(#REF!,#REF!,AN$2,#REF!,AN$3,#REF!,$L211,#REF!,AN$1)
+SUMIFS(#REF!,#REF!,"Lấy",#REF!,AN$2,#REF!,AN$3,#REF!,AN$1,#REF!,$L211)</f>
        <v>#REF!</v>
      </c>
      <c r="AO211" s="335" t="e">
        <f>SUMIFS(#REF!,#REF!,AO$2,#REF!,AO$3,#REF!,$L211,#REF!,AO$1)
+SUMIFS(#REF!,#REF!,AO$2,#REF!,AO$3,#REF!,$L211,#REF!,AO$1)
+SUMIFS(#REF!,#REF!,"Lấy",#REF!,AO$2,#REF!,AO$3,#REF!,AO$1,#REF!,$L211)</f>
        <v>#REF!</v>
      </c>
      <c r="AP211" s="335" t="e">
        <f>SUMIFS(#REF!,#REF!,AP$2,#REF!,AP$3,#REF!,$L211,#REF!,AP$1)
+SUMIFS(#REF!,#REF!,AP$2,#REF!,AP$3,#REF!,$L211,#REF!,AP$1)
+SUMIFS(#REF!,#REF!,"Lấy",#REF!,AP$2,#REF!,AP$3,#REF!,AP$1,#REF!,$L211)</f>
        <v>#REF!</v>
      </c>
      <c r="AQ211" s="335" t="e">
        <f>SUMIFS(#REF!,#REF!,AQ$2,#REF!,AQ$3,#REF!,$L211,#REF!,AQ$1)
+SUMIFS(#REF!,#REF!,AQ$2,#REF!,AQ$3,#REF!,$L211,#REF!,AQ$1)
+SUMIFS(#REF!,#REF!,"Lấy",#REF!,AQ$2,#REF!,AQ$3,#REF!,AQ$1,#REF!,$L211)</f>
        <v>#REF!</v>
      </c>
      <c r="AR211" s="336" t="e">
        <f t="shared" si="24"/>
        <v>#REF!</v>
      </c>
      <c r="AT211" s="335" t="e">
        <f>SUMIFS(#REF!,#REF!,AT$2,#REF!,AT$3,#REF!,$L211,#REF!,AT$1)
+SUMIFS(#REF!,#REF!,AT$2,#REF!,AT$3,#REF!,$L211,#REF!,AT$1)
+SUMIFS(#REF!,#REF!,"Lấy",#REF!,AT$2,#REF!,AT$3,#REF!,AT$1,#REF!,$L211)</f>
        <v>#REF!</v>
      </c>
      <c r="AU211" s="335" t="e">
        <f>SUMIFS(#REF!,#REF!,AU$2,#REF!,AU$3,#REF!,$L211,#REF!,AU$1)
+SUMIFS(#REF!,#REF!,AU$2,#REF!,AU$3,#REF!,$L211,#REF!,AU$1)
+SUMIFS(#REF!,#REF!,"Lấy",#REF!,AU$2,#REF!,AU$3,#REF!,AU$1,#REF!,$L211)</f>
        <v>#REF!</v>
      </c>
      <c r="AV211" s="335" t="e">
        <f>SUMIFS(#REF!,#REF!,AV$2,#REF!,AV$3,#REF!,$L211,#REF!,AV$1)
+SUMIFS(#REF!,#REF!,AV$2,#REF!,AV$3,#REF!,$L211,#REF!,AV$1)
+SUMIFS(#REF!,#REF!,"Lấy",#REF!,AV$2,#REF!,AV$3,#REF!,AV$1,#REF!,$L211)</f>
        <v>#REF!</v>
      </c>
      <c r="AW211" s="335" t="e">
        <f>SUMIFS(#REF!,#REF!,AW$2,#REF!,AW$3,#REF!,$L211,#REF!,AW$1)
+SUMIFS(#REF!,#REF!,AW$2,#REF!,AW$3,#REF!,$L211,#REF!,AW$1)
+SUMIFS(#REF!,#REF!,"Lấy",#REF!,AW$2,#REF!,AW$3,#REF!,AW$1,#REF!,$L211)</f>
        <v>#REF!</v>
      </c>
      <c r="AX211" s="335" t="e">
        <f>SUMIFS(#REF!,#REF!,AX$2,#REF!,AX$3,#REF!,$L211,#REF!,AX$1)
+SUMIFS(#REF!,#REF!,AX$2,#REF!,AX$3,#REF!,$L211,#REF!,AX$1)
+SUMIFS(#REF!,#REF!,"Lấy",#REF!,AX$2,#REF!,AX$3,#REF!,AX$1,#REF!,$L211)</f>
        <v>#REF!</v>
      </c>
      <c r="AY211" s="335" t="e">
        <f>SUMIFS(#REF!,#REF!,AY$2,#REF!,AY$3,#REF!,$L211,#REF!,AY$1)
+SUMIFS(#REF!,#REF!,AY$2,#REF!,AY$3,#REF!,$L211,#REF!,AY$1)
+SUMIFS(#REF!,#REF!,"Lấy",#REF!,AY$2,#REF!,AY$3,#REF!,AY$1,#REF!,$L211)</f>
        <v>#REF!</v>
      </c>
      <c r="AZ211" s="335" t="e">
        <f>SUMIFS(#REF!,#REF!,AZ$2,#REF!,AZ$3,#REF!,$L211,#REF!,AZ$1)
+SUMIFS(#REF!,#REF!,AZ$2,#REF!,AZ$3,#REF!,$L211,#REF!,AZ$1)
+SUMIFS(#REF!,#REF!,"Lấy",#REF!,AZ$2,#REF!,AZ$3,#REF!,AZ$1,#REF!,$L211)</f>
        <v>#REF!</v>
      </c>
      <c r="BA211" s="335" t="e">
        <f>SUMIFS(#REF!,#REF!,BA$2,#REF!,BA$3,#REF!,$L211,#REF!,BA$1)
+SUMIFS(#REF!,#REF!,BA$2,#REF!,BA$3,#REF!,$L211,#REF!,BA$1)
+SUMIFS(#REF!,#REF!,"Lấy",#REF!,BA$2,#REF!,BA$3,#REF!,BA$1,#REF!,$L211)</f>
        <v>#REF!</v>
      </c>
      <c r="BB211" s="335" t="e">
        <f>SUMIFS(#REF!,#REF!,BB$2,#REF!,BB$3,#REF!,$L211,#REF!,BB$1)
+SUMIFS(#REF!,#REF!,BB$2,#REF!,BB$3,#REF!,$L211,#REF!,BB$1)
+SUMIFS(#REF!,#REF!,"Lấy",#REF!,BB$2,#REF!,BB$3,#REF!,BB$1,#REF!,$L211)</f>
        <v>#REF!</v>
      </c>
      <c r="BC211" s="335" t="e">
        <f>SUMIFS(#REF!,#REF!,BC$2,#REF!,BC$3,#REF!,$L211,#REF!,BC$1)
+SUMIFS(#REF!,#REF!,BC$2,#REF!,BC$3,#REF!,$L211,#REF!,BC$1)
+SUMIFS(#REF!,#REF!,"Lấy",#REF!,BC$2,#REF!,BC$3,#REF!,BC$1,#REF!,$L211)</f>
        <v>#REF!</v>
      </c>
      <c r="BD211" s="335" t="e">
        <f>SUMIFS(#REF!,#REF!,BD$2,#REF!,BD$3,#REF!,$L211,#REF!,BD$1)
+SUMIFS(#REF!,#REF!,BD$2,#REF!,BD$3,#REF!,$L211,#REF!,BD$1)
+SUMIFS(#REF!,#REF!,"Lấy",#REF!,BD$2,#REF!,BD$3,#REF!,BD$1,#REF!,$L211)</f>
        <v>#REF!</v>
      </c>
      <c r="BE211" s="335" t="e">
        <f>SUMIFS(#REF!,#REF!,BE$2,#REF!,BE$3,#REF!,$L211,#REF!,BE$1)
+SUMIFS(#REF!,#REF!,BE$2,#REF!,BE$3,#REF!,$L211,#REF!,BE$1)
+SUMIFS(#REF!,#REF!,"Lấy",#REF!,BE$2,#REF!,BE$3,#REF!,BE$1,#REF!,$L211)</f>
        <v>#REF!</v>
      </c>
      <c r="BF211" s="336" t="e">
        <f t="shared" si="25"/>
        <v>#REF!</v>
      </c>
      <c r="BH211" s="335" t="e">
        <f>SUMIFS(#REF!,#REF!,BH$2,#REF!,BH$3,#REF!,$L211,#REF!,BH$1)
+SUMIFS(#REF!,#REF!,BH$2,#REF!,BH$3,#REF!,$L211,#REF!,BH$1)
+SUMIFS(#REF!,#REF!,"Lấy",#REF!,BH$2,#REF!,BH$3,#REF!,BH$1,#REF!,$L211)</f>
        <v>#REF!</v>
      </c>
      <c r="BI211" s="335" t="e">
        <f>SUMIFS(#REF!,#REF!,BI$2,#REF!,BI$3,#REF!,$L211,#REF!,BI$1)
+SUMIFS(#REF!,#REF!,BI$2,#REF!,BI$3,#REF!,$L211,#REF!,BI$1)
+SUMIFS(#REF!,#REF!,"Lấy",#REF!,BI$2,#REF!,BI$3,#REF!,BI$1,#REF!,$L211)</f>
        <v>#REF!</v>
      </c>
      <c r="BJ211" s="335" t="e">
        <f>SUMIFS(#REF!,#REF!,BJ$2,#REF!,BJ$3,#REF!,$L211,#REF!,BJ$1)
+SUMIFS(#REF!,#REF!,BJ$2,#REF!,BJ$3,#REF!,$L211,#REF!,BJ$1)
+SUMIFS(#REF!,#REF!,"Lấy",#REF!,BJ$2,#REF!,BJ$3,#REF!,BJ$1,#REF!,$L211)</f>
        <v>#REF!</v>
      </c>
      <c r="BK211" s="335" t="e">
        <f>SUMIFS(#REF!,#REF!,BK$2,#REF!,BK$3,#REF!,$L211,#REF!,BK$1)
+SUMIFS(#REF!,#REF!,BK$2,#REF!,BK$3,#REF!,$L211,#REF!,BK$1)
+SUMIFS(#REF!,#REF!,"Lấy",#REF!,BK$2,#REF!,BK$3,#REF!,BK$1,#REF!,$L211)</f>
        <v>#REF!</v>
      </c>
      <c r="BL211" s="335" t="e">
        <f>SUMIFS(#REF!,#REF!,BL$2,#REF!,BL$3,#REF!,$L211,#REF!,BL$1)
+SUMIFS(#REF!,#REF!,BL$2,#REF!,BL$3,#REF!,$L211,#REF!,BL$1)
+SUMIFS(#REF!,#REF!,"Lấy",#REF!,BL$2,#REF!,BL$3,#REF!,BL$1,#REF!,$L211)</f>
        <v>#REF!</v>
      </c>
      <c r="BM211" s="335" t="e">
        <f>SUMIFS(#REF!,#REF!,BM$2,#REF!,BM$3,#REF!,$L211,#REF!,BM$1)
+SUMIFS(#REF!,#REF!,BM$2,#REF!,BM$3,#REF!,$L211,#REF!,BM$1)
+SUMIFS(#REF!,#REF!,"Lấy",#REF!,BM$2,#REF!,BM$3,#REF!,BM$1,#REF!,$L211)</f>
        <v>#REF!</v>
      </c>
      <c r="BN211" s="335" t="e">
        <f>SUMIFS(#REF!,#REF!,BN$2,#REF!,BN$3,#REF!,$L211,#REF!,BN$1)
+SUMIFS(#REF!,#REF!,BN$2,#REF!,BN$3,#REF!,$L211,#REF!,BN$1)
+SUMIFS(#REF!,#REF!,"Lấy",#REF!,BN$2,#REF!,BN$3,#REF!,BN$1,#REF!,$L211)</f>
        <v>#REF!</v>
      </c>
      <c r="BO211" s="335" t="e">
        <f>SUMIFS(#REF!,#REF!,BO$2,#REF!,BO$3,#REF!,$L211,#REF!,BO$1)
+SUMIFS(#REF!,#REF!,BO$2,#REF!,BO$3,#REF!,$L211,#REF!,BO$1)
+SUMIFS(#REF!,#REF!,"Lấy",#REF!,BO$2,#REF!,BO$3,#REF!,BO$1,#REF!,$L211)</f>
        <v>#REF!</v>
      </c>
      <c r="BP211" s="335" t="e">
        <f>SUMIFS(#REF!,#REF!,BP$2,#REF!,BP$3,#REF!,$L211,#REF!,BP$1)
+SUMIFS(#REF!,#REF!,BP$2,#REF!,BP$3,#REF!,$L211,#REF!,BP$1)
+SUMIFS(#REF!,#REF!,"Lấy",#REF!,BP$2,#REF!,BP$3,#REF!,BP$1,#REF!,$L211)</f>
        <v>#REF!</v>
      </c>
      <c r="BQ211" s="335" t="e">
        <f>SUMIFS(#REF!,#REF!,BQ$2,#REF!,BQ$3,#REF!,$L211,#REF!,BQ$1)
+SUMIFS(#REF!,#REF!,BQ$2,#REF!,BQ$3,#REF!,$L211,#REF!,BQ$1)
+SUMIFS(#REF!,#REF!,"Lấy",#REF!,BQ$2,#REF!,BQ$3,#REF!,BQ$1,#REF!,$L211)</f>
        <v>#REF!</v>
      </c>
      <c r="BR211" s="335" t="e">
        <f>SUMIFS(#REF!,#REF!,BR$2,#REF!,BR$3,#REF!,$L211,#REF!,BR$1)
+SUMIFS(#REF!,#REF!,BR$2,#REF!,BR$3,#REF!,$L211,#REF!,BR$1)
+SUMIFS(#REF!,#REF!,"Lấy",#REF!,BR$2,#REF!,BR$3,#REF!,BR$1,#REF!,$L211)</f>
        <v>#REF!</v>
      </c>
      <c r="BS211" s="335" t="e">
        <f>SUMIFS(#REF!,#REF!,BS$2,#REF!,BS$3,#REF!,$L211,#REF!,BS$1)
+SUMIFS(#REF!,#REF!,BS$2,#REF!,BS$3,#REF!,$L211,#REF!,BS$1)
+SUMIFS(#REF!,#REF!,"Lấy",#REF!,BS$2,#REF!,BS$3,#REF!,BS$1,#REF!,$L211)</f>
        <v>#REF!</v>
      </c>
      <c r="BT211" s="336" t="e">
        <f t="shared" si="26"/>
        <v>#REF!</v>
      </c>
      <c r="BV211" s="331">
        <v>0</v>
      </c>
      <c r="BW211" s="331">
        <v>0</v>
      </c>
      <c r="BX211" s="331">
        <v>0</v>
      </c>
      <c r="BY211" s="331">
        <v>0</v>
      </c>
      <c r="BZ211" s="331">
        <v>0</v>
      </c>
      <c r="CA211" s="331">
        <v>0</v>
      </c>
      <c r="CB211" s="331">
        <v>0</v>
      </c>
      <c r="CC211" s="331">
        <v>0</v>
      </c>
      <c r="CD211" s="331">
        <v>0</v>
      </c>
      <c r="CE211" s="331">
        <v>0</v>
      </c>
      <c r="CF211" s="331">
        <v>0</v>
      </c>
      <c r="CG211" s="331">
        <v>0</v>
      </c>
      <c r="CH211" s="336">
        <f t="shared" si="27"/>
        <v>0</v>
      </c>
      <c r="CI211" s="377">
        <f t="shared" si="28"/>
        <v>0</v>
      </c>
      <c r="CJ211" s="331">
        <v>0</v>
      </c>
      <c r="CK211" s="331">
        <v>0</v>
      </c>
      <c r="CL211" s="331">
        <v>0</v>
      </c>
      <c r="CM211" s="331">
        <v>0</v>
      </c>
      <c r="CN211" s="331">
        <v>0</v>
      </c>
      <c r="CO211" s="335"/>
      <c r="CP211" s="335"/>
      <c r="CQ211" s="335"/>
      <c r="CR211" s="335"/>
      <c r="CS211" s="335"/>
      <c r="CT211" s="335"/>
      <c r="CU211" s="335"/>
      <c r="CV211" s="336">
        <f t="shared" si="29"/>
        <v>0</v>
      </c>
      <c r="CX211" s="1033"/>
    </row>
    <row r="212" spans="1:102" s="3" customFormat="1" ht="27.6" x14ac:dyDescent="0.25">
      <c r="A212" s="191"/>
      <c r="B212" s="212">
        <f>IF(C212=0,"",MAX($B$7:B211)+1)</f>
        <v>200</v>
      </c>
      <c r="C212" s="204">
        <v>6417007101</v>
      </c>
      <c r="D212" s="205" t="str">
        <f>_xlfn.XLOOKUP(C212,'COA_DTGroup_Update 20260428'!$C$410:$C$854,'COA_DTGroup_Update 20260428'!$A$410:$A$854,"")</f>
        <v>Chi phí vật liệu bán hàng</v>
      </c>
      <c r="E212" s="1056"/>
      <c r="F212" s="204" t="s">
        <v>973</v>
      </c>
      <c r="G212" s="205" t="s">
        <v>800</v>
      </c>
      <c r="H212" s="200">
        <f>VLOOKUP(C212,'COA_DTGroup_Update 20260428'!C:D,2,0)</f>
        <v>641</v>
      </c>
      <c r="I212" s="200">
        <v>5</v>
      </c>
      <c r="J212" s="1040" t="s">
        <v>159</v>
      </c>
      <c r="K212" s="223" t="s">
        <v>226</v>
      </c>
      <c r="L212" s="286" t="s">
        <v>712</v>
      </c>
      <c r="M212" s="287" t="s">
        <v>2260</v>
      </c>
      <c r="N212" s="284"/>
      <c r="O212" s="284" t="s">
        <v>712</v>
      </c>
      <c r="P212" s="1" t="b">
        <v>1</v>
      </c>
      <c r="R212" s="335" t="e">
        <f>SUMIFS(#REF!,#REF!,R$2,#REF!,R$3,#REF!,$L212,#REF!,R$1)
+SUMIFS(#REF!,#REF!,R$2,#REF!,R$3,#REF!,$L212,#REF!,R$1)
+SUMIFS(#REF!,#REF!,"Lấy",#REF!,R$2,#REF!,R$3,#REF!,R$1,#REF!,$L212)</f>
        <v>#REF!</v>
      </c>
      <c r="S212" s="335" t="e">
        <f>SUMIFS(#REF!,#REF!,S$2,#REF!,S$3,#REF!,$L212,#REF!,S$1)
+SUMIFS(#REF!,#REF!,S$2,#REF!,S$3,#REF!,$L212,#REF!,S$1)
+SUMIFS(#REF!,#REF!,"Lấy",#REF!,S$2,#REF!,S$3,#REF!,S$1,#REF!,$L212)</f>
        <v>#REF!</v>
      </c>
      <c r="T212" s="335" t="e">
        <f>SUMIFS(#REF!,#REF!,T$2,#REF!,T$3,#REF!,$L212,#REF!,T$1)
+SUMIFS(#REF!,#REF!,T$2,#REF!,T$3,#REF!,$L212,#REF!,T$1)
+SUMIFS(#REF!,#REF!,"Lấy",#REF!,T$2,#REF!,T$3,#REF!,T$1,#REF!,$L212)</f>
        <v>#REF!</v>
      </c>
      <c r="U212" s="335" t="e">
        <f>SUMIFS(#REF!,#REF!,U$2,#REF!,U$3,#REF!,$L212,#REF!,U$1)
+SUMIFS(#REF!,#REF!,U$2,#REF!,U$3,#REF!,$L212,#REF!,U$1)
+SUMIFS(#REF!,#REF!,"Lấy",#REF!,U$2,#REF!,U$3,#REF!,U$1,#REF!,$L212)</f>
        <v>#REF!</v>
      </c>
      <c r="V212" s="335" t="e">
        <f>SUMIFS(#REF!,#REF!,V$2,#REF!,V$3,#REF!,$L212,#REF!,V$1)
+SUMIFS(#REF!,#REF!,V$2,#REF!,V$3,#REF!,$L212,#REF!,V$1)
+SUMIFS(#REF!,#REF!,"Lấy",#REF!,V$2,#REF!,V$3,#REF!,V$1,#REF!,$L212)</f>
        <v>#REF!</v>
      </c>
      <c r="W212" s="335" t="e">
        <f>SUMIFS(#REF!,#REF!,W$2,#REF!,W$3,#REF!,$L212,#REF!,W$1)
+SUMIFS(#REF!,#REF!,W$2,#REF!,W$3,#REF!,$L212,#REF!,W$1)
+SUMIFS(#REF!,#REF!,"Lấy",#REF!,W$2,#REF!,W$3,#REF!,W$1,#REF!,$L212)</f>
        <v>#REF!</v>
      </c>
      <c r="X212" s="335" t="e">
        <f>SUMIFS(#REF!,#REF!,X$2,#REF!,X$3,#REF!,$L212,#REF!,X$1)
+SUMIFS(#REF!,#REF!,X$2,#REF!,X$3,#REF!,$L212,#REF!,X$1)
+SUMIFS(#REF!,#REF!,"Lấy",#REF!,X$2,#REF!,X$3,#REF!,X$1,#REF!,$L212)</f>
        <v>#REF!</v>
      </c>
      <c r="Y212" s="335" t="e">
        <f>SUMIFS(#REF!,#REF!,Y$2,#REF!,Y$3,#REF!,$L212,#REF!,Y$1)
+SUMIFS(#REF!,#REF!,Y$2,#REF!,Y$3,#REF!,$L212,#REF!,Y$1)
+SUMIFS(#REF!,#REF!,"Lấy",#REF!,Y$2,#REF!,Y$3,#REF!,Y$1,#REF!,$L212)</f>
        <v>#REF!</v>
      </c>
      <c r="Z212" s="335" t="e">
        <f>SUMIFS(#REF!,#REF!,Z$2,#REF!,Z$3,#REF!,$L212,#REF!,Z$1)
+SUMIFS(#REF!,#REF!,Z$2,#REF!,Z$3,#REF!,$L212,#REF!,Z$1)
+SUMIFS(#REF!,#REF!,"Lấy",#REF!,Z$2,#REF!,Z$3,#REF!,Z$1,#REF!,$L212)</f>
        <v>#REF!</v>
      </c>
      <c r="AA212" s="335" t="e">
        <f>SUMIFS(#REF!,#REF!,AA$2,#REF!,AA$3,#REF!,$L212,#REF!,AA$1)
+SUMIFS(#REF!,#REF!,AA$2,#REF!,AA$3,#REF!,$L212,#REF!,AA$1)
+SUMIFS(#REF!,#REF!,"Lấy",#REF!,AA$2,#REF!,AA$3,#REF!,AA$1,#REF!,$L212)</f>
        <v>#REF!</v>
      </c>
      <c r="AB212" s="335" t="e">
        <f>SUMIFS(#REF!,#REF!,AB$2,#REF!,AB$3,#REF!,$L212,#REF!,AB$1)
+SUMIFS(#REF!,#REF!,AB$2,#REF!,AB$3,#REF!,$L212,#REF!,AB$1)
+SUMIFS(#REF!,#REF!,"Lấy",#REF!,AB$2,#REF!,AB$3,#REF!,AB$1,#REF!,$L212)</f>
        <v>#REF!</v>
      </c>
      <c r="AC212" s="335" t="e">
        <f>SUMIFS(#REF!,#REF!,AC$2,#REF!,AC$3,#REF!,$L212,#REF!,AC$1)
+SUMIFS(#REF!,#REF!,AC$2,#REF!,AC$3,#REF!,$L212,#REF!,AC$1)
+SUMIFS(#REF!,#REF!,"Lấy",#REF!,AC$2,#REF!,AC$3,#REF!,AC$1,#REF!,$L212)</f>
        <v>#REF!</v>
      </c>
      <c r="AD212" s="336" t="e">
        <f t="shared" si="23"/>
        <v>#REF!</v>
      </c>
      <c r="AF212" s="335" t="e">
        <f>SUMIFS(#REF!,#REF!,AF$2,#REF!,AF$3,#REF!,$L212,#REF!,AF$1)
+SUMIFS(#REF!,#REF!,AF$2,#REF!,AF$3,#REF!,$L212,#REF!,AF$1)
+SUMIFS(#REF!,#REF!,"Lấy",#REF!,AF$2,#REF!,AF$3,#REF!,AF$1,#REF!,$L212)</f>
        <v>#REF!</v>
      </c>
      <c r="AG212" s="335" t="e">
        <f>SUMIFS(#REF!,#REF!,AG$2,#REF!,AG$3,#REF!,$L212,#REF!,AG$1)
+SUMIFS(#REF!,#REF!,AG$2,#REF!,AG$3,#REF!,$L212,#REF!,AG$1)
+SUMIFS(#REF!,#REF!,"Lấy",#REF!,AG$2,#REF!,AG$3,#REF!,AG$1,#REF!,$L212)</f>
        <v>#REF!</v>
      </c>
      <c r="AH212" s="335" t="e">
        <f>SUMIFS(#REF!,#REF!,AH$2,#REF!,AH$3,#REF!,$L212,#REF!,AH$1)
+SUMIFS(#REF!,#REF!,AH$2,#REF!,AH$3,#REF!,$L212,#REF!,AH$1)
+SUMIFS(#REF!,#REF!,"Lấy",#REF!,AH$2,#REF!,AH$3,#REF!,AH$1,#REF!,$L212)</f>
        <v>#REF!</v>
      </c>
      <c r="AI212" s="335" t="e">
        <f>SUMIFS(#REF!,#REF!,AI$2,#REF!,AI$3,#REF!,$L212,#REF!,AI$1)
+SUMIFS(#REF!,#REF!,AI$2,#REF!,AI$3,#REF!,$L212,#REF!,AI$1)
+SUMIFS(#REF!,#REF!,"Lấy",#REF!,AI$2,#REF!,AI$3,#REF!,AI$1,#REF!,$L212)</f>
        <v>#REF!</v>
      </c>
      <c r="AJ212" s="335" t="e">
        <f>SUMIFS(#REF!,#REF!,AJ$2,#REF!,AJ$3,#REF!,$L212,#REF!,AJ$1)
+SUMIFS(#REF!,#REF!,AJ$2,#REF!,AJ$3,#REF!,$L212,#REF!,AJ$1)
+SUMIFS(#REF!,#REF!,"Lấy",#REF!,AJ$2,#REF!,AJ$3,#REF!,AJ$1,#REF!,$L212)</f>
        <v>#REF!</v>
      </c>
      <c r="AK212" s="335" t="e">
        <f>SUMIFS(#REF!,#REF!,AK$2,#REF!,AK$3,#REF!,$L212,#REF!,AK$1)
+SUMIFS(#REF!,#REF!,AK$2,#REF!,AK$3,#REF!,$L212,#REF!,AK$1)
+SUMIFS(#REF!,#REF!,"Lấy",#REF!,AK$2,#REF!,AK$3,#REF!,AK$1,#REF!,$L212)</f>
        <v>#REF!</v>
      </c>
      <c r="AL212" s="335" t="e">
        <f>SUMIFS(#REF!,#REF!,AL$2,#REF!,AL$3,#REF!,$L212,#REF!,AL$1)
+SUMIFS(#REF!,#REF!,AL$2,#REF!,AL$3,#REF!,$L212,#REF!,AL$1)
+SUMIFS(#REF!,#REF!,"Lấy",#REF!,AL$2,#REF!,AL$3,#REF!,AL$1,#REF!,$L212)</f>
        <v>#REF!</v>
      </c>
      <c r="AM212" s="335" t="e">
        <f>SUMIFS(#REF!,#REF!,AM$2,#REF!,AM$3,#REF!,$L212,#REF!,AM$1)
+SUMIFS(#REF!,#REF!,AM$2,#REF!,AM$3,#REF!,$L212,#REF!,AM$1)
+SUMIFS(#REF!,#REF!,"Lấy",#REF!,AM$2,#REF!,AM$3,#REF!,AM$1,#REF!,$L212)</f>
        <v>#REF!</v>
      </c>
      <c r="AN212" s="335" t="e">
        <f>SUMIFS(#REF!,#REF!,AN$2,#REF!,AN$3,#REF!,$L212,#REF!,AN$1)
+SUMIFS(#REF!,#REF!,AN$2,#REF!,AN$3,#REF!,$L212,#REF!,AN$1)
+SUMIFS(#REF!,#REF!,"Lấy",#REF!,AN$2,#REF!,AN$3,#REF!,AN$1,#REF!,$L212)</f>
        <v>#REF!</v>
      </c>
      <c r="AO212" s="335" t="e">
        <f>SUMIFS(#REF!,#REF!,AO$2,#REF!,AO$3,#REF!,$L212,#REF!,AO$1)
+SUMIFS(#REF!,#REF!,AO$2,#REF!,AO$3,#REF!,$L212,#REF!,AO$1)
+SUMIFS(#REF!,#REF!,"Lấy",#REF!,AO$2,#REF!,AO$3,#REF!,AO$1,#REF!,$L212)</f>
        <v>#REF!</v>
      </c>
      <c r="AP212" s="335" t="e">
        <f>SUMIFS(#REF!,#REF!,AP$2,#REF!,AP$3,#REF!,$L212,#REF!,AP$1)
+SUMIFS(#REF!,#REF!,AP$2,#REF!,AP$3,#REF!,$L212,#REF!,AP$1)
+SUMIFS(#REF!,#REF!,"Lấy",#REF!,AP$2,#REF!,AP$3,#REF!,AP$1,#REF!,$L212)</f>
        <v>#REF!</v>
      </c>
      <c r="AQ212" s="335" t="e">
        <f>SUMIFS(#REF!,#REF!,AQ$2,#REF!,AQ$3,#REF!,$L212,#REF!,AQ$1)
+SUMIFS(#REF!,#REF!,AQ$2,#REF!,AQ$3,#REF!,$L212,#REF!,AQ$1)
+SUMIFS(#REF!,#REF!,"Lấy",#REF!,AQ$2,#REF!,AQ$3,#REF!,AQ$1,#REF!,$L212)</f>
        <v>#REF!</v>
      </c>
      <c r="AR212" s="336" t="e">
        <f t="shared" si="24"/>
        <v>#REF!</v>
      </c>
      <c r="AT212" s="335" t="e">
        <f>SUMIFS(#REF!,#REF!,AT$2,#REF!,AT$3,#REF!,$L212,#REF!,AT$1)
+SUMIFS(#REF!,#REF!,AT$2,#REF!,AT$3,#REF!,$L212,#REF!,AT$1)
+SUMIFS(#REF!,#REF!,"Lấy",#REF!,AT$2,#REF!,AT$3,#REF!,AT$1,#REF!,$L212)</f>
        <v>#REF!</v>
      </c>
      <c r="AU212" s="335" t="e">
        <f>SUMIFS(#REF!,#REF!,AU$2,#REF!,AU$3,#REF!,$L212,#REF!,AU$1)
+SUMIFS(#REF!,#REF!,AU$2,#REF!,AU$3,#REF!,$L212,#REF!,AU$1)
+SUMIFS(#REF!,#REF!,"Lấy",#REF!,AU$2,#REF!,AU$3,#REF!,AU$1,#REF!,$L212)</f>
        <v>#REF!</v>
      </c>
      <c r="AV212" s="335" t="e">
        <f>SUMIFS(#REF!,#REF!,AV$2,#REF!,AV$3,#REF!,$L212,#REF!,AV$1)
+SUMIFS(#REF!,#REF!,AV$2,#REF!,AV$3,#REF!,$L212,#REF!,AV$1)
+SUMIFS(#REF!,#REF!,"Lấy",#REF!,AV$2,#REF!,AV$3,#REF!,AV$1,#REF!,$L212)</f>
        <v>#REF!</v>
      </c>
      <c r="AW212" s="335" t="e">
        <f>SUMIFS(#REF!,#REF!,AW$2,#REF!,AW$3,#REF!,$L212,#REF!,AW$1)
+SUMIFS(#REF!,#REF!,AW$2,#REF!,AW$3,#REF!,$L212,#REF!,AW$1)
+SUMIFS(#REF!,#REF!,"Lấy",#REF!,AW$2,#REF!,AW$3,#REF!,AW$1,#REF!,$L212)</f>
        <v>#REF!</v>
      </c>
      <c r="AX212" s="335" t="e">
        <f>SUMIFS(#REF!,#REF!,AX$2,#REF!,AX$3,#REF!,$L212,#REF!,AX$1)
+SUMIFS(#REF!,#REF!,AX$2,#REF!,AX$3,#REF!,$L212,#REF!,AX$1)
+SUMIFS(#REF!,#REF!,"Lấy",#REF!,AX$2,#REF!,AX$3,#REF!,AX$1,#REF!,$L212)</f>
        <v>#REF!</v>
      </c>
      <c r="AY212" s="335" t="e">
        <f>SUMIFS(#REF!,#REF!,AY$2,#REF!,AY$3,#REF!,$L212,#REF!,AY$1)
+SUMIFS(#REF!,#REF!,AY$2,#REF!,AY$3,#REF!,$L212,#REF!,AY$1)
+SUMIFS(#REF!,#REF!,"Lấy",#REF!,AY$2,#REF!,AY$3,#REF!,AY$1,#REF!,$L212)</f>
        <v>#REF!</v>
      </c>
      <c r="AZ212" s="335" t="e">
        <f>SUMIFS(#REF!,#REF!,AZ$2,#REF!,AZ$3,#REF!,$L212,#REF!,AZ$1)
+SUMIFS(#REF!,#REF!,AZ$2,#REF!,AZ$3,#REF!,$L212,#REF!,AZ$1)
+SUMIFS(#REF!,#REF!,"Lấy",#REF!,AZ$2,#REF!,AZ$3,#REF!,AZ$1,#REF!,$L212)</f>
        <v>#REF!</v>
      </c>
      <c r="BA212" s="335" t="e">
        <f>SUMIFS(#REF!,#REF!,BA$2,#REF!,BA$3,#REF!,$L212,#REF!,BA$1)
+SUMIFS(#REF!,#REF!,BA$2,#REF!,BA$3,#REF!,$L212,#REF!,BA$1)
+SUMIFS(#REF!,#REF!,"Lấy",#REF!,BA$2,#REF!,BA$3,#REF!,BA$1,#REF!,$L212)</f>
        <v>#REF!</v>
      </c>
      <c r="BB212" s="335" t="e">
        <f>SUMIFS(#REF!,#REF!,BB$2,#REF!,BB$3,#REF!,$L212,#REF!,BB$1)
+SUMIFS(#REF!,#REF!,BB$2,#REF!,BB$3,#REF!,$L212,#REF!,BB$1)
+SUMIFS(#REF!,#REF!,"Lấy",#REF!,BB$2,#REF!,BB$3,#REF!,BB$1,#REF!,$L212)</f>
        <v>#REF!</v>
      </c>
      <c r="BC212" s="335" t="e">
        <f>SUMIFS(#REF!,#REF!,BC$2,#REF!,BC$3,#REF!,$L212,#REF!,BC$1)
+SUMIFS(#REF!,#REF!,BC$2,#REF!,BC$3,#REF!,$L212,#REF!,BC$1)
+SUMIFS(#REF!,#REF!,"Lấy",#REF!,BC$2,#REF!,BC$3,#REF!,BC$1,#REF!,$L212)</f>
        <v>#REF!</v>
      </c>
      <c r="BD212" s="335" t="e">
        <f>SUMIFS(#REF!,#REF!,BD$2,#REF!,BD$3,#REF!,$L212,#REF!,BD$1)
+SUMIFS(#REF!,#REF!,BD$2,#REF!,BD$3,#REF!,$L212,#REF!,BD$1)
+SUMIFS(#REF!,#REF!,"Lấy",#REF!,BD$2,#REF!,BD$3,#REF!,BD$1,#REF!,$L212)</f>
        <v>#REF!</v>
      </c>
      <c r="BE212" s="335" t="e">
        <f>SUMIFS(#REF!,#REF!,BE$2,#REF!,BE$3,#REF!,$L212,#REF!,BE$1)
+SUMIFS(#REF!,#REF!,BE$2,#REF!,BE$3,#REF!,$L212,#REF!,BE$1)
+SUMIFS(#REF!,#REF!,"Lấy",#REF!,BE$2,#REF!,BE$3,#REF!,BE$1,#REF!,$L212)</f>
        <v>#REF!</v>
      </c>
      <c r="BF212" s="336" t="e">
        <f t="shared" si="25"/>
        <v>#REF!</v>
      </c>
      <c r="BH212" s="335" t="e">
        <f>SUMIFS(#REF!,#REF!,BH$2,#REF!,BH$3,#REF!,$L212,#REF!,BH$1)
+SUMIFS(#REF!,#REF!,BH$2,#REF!,BH$3,#REF!,$L212,#REF!,BH$1)
+SUMIFS(#REF!,#REF!,"Lấy",#REF!,BH$2,#REF!,BH$3,#REF!,BH$1,#REF!,$L212)</f>
        <v>#REF!</v>
      </c>
      <c r="BI212" s="335" t="e">
        <f>SUMIFS(#REF!,#REF!,BI$2,#REF!,BI$3,#REF!,$L212,#REF!,BI$1)
+SUMIFS(#REF!,#REF!,BI$2,#REF!,BI$3,#REF!,$L212,#REF!,BI$1)
+SUMIFS(#REF!,#REF!,"Lấy",#REF!,BI$2,#REF!,BI$3,#REF!,BI$1,#REF!,$L212)</f>
        <v>#REF!</v>
      </c>
      <c r="BJ212" s="335" t="e">
        <f>SUMIFS(#REF!,#REF!,BJ$2,#REF!,BJ$3,#REF!,$L212,#REF!,BJ$1)
+SUMIFS(#REF!,#REF!,BJ$2,#REF!,BJ$3,#REF!,$L212,#REF!,BJ$1)
+SUMIFS(#REF!,#REF!,"Lấy",#REF!,BJ$2,#REF!,BJ$3,#REF!,BJ$1,#REF!,$L212)</f>
        <v>#REF!</v>
      </c>
      <c r="BK212" s="335" t="e">
        <f>SUMIFS(#REF!,#REF!,BK$2,#REF!,BK$3,#REF!,$L212,#REF!,BK$1)
+SUMIFS(#REF!,#REF!,BK$2,#REF!,BK$3,#REF!,$L212,#REF!,BK$1)
+SUMIFS(#REF!,#REF!,"Lấy",#REF!,BK$2,#REF!,BK$3,#REF!,BK$1,#REF!,$L212)</f>
        <v>#REF!</v>
      </c>
      <c r="BL212" s="335" t="e">
        <f>SUMIFS(#REF!,#REF!,BL$2,#REF!,BL$3,#REF!,$L212,#REF!,BL$1)
+SUMIFS(#REF!,#REF!,BL$2,#REF!,BL$3,#REF!,$L212,#REF!,BL$1)
+SUMIFS(#REF!,#REF!,"Lấy",#REF!,BL$2,#REF!,BL$3,#REF!,BL$1,#REF!,$L212)</f>
        <v>#REF!</v>
      </c>
      <c r="BM212" s="335" t="e">
        <f>SUMIFS(#REF!,#REF!,BM$2,#REF!,BM$3,#REF!,$L212,#REF!,BM$1)
+SUMIFS(#REF!,#REF!,BM$2,#REF!,BM$3,#REF!,$L212,#REF!,BM$1)
+SUMIFS(#REF!,#REF!,"Lấy",#REF!,BM$2,#REF!,BM$3,#REF!,BM$1,#REF!,$L212)</f>
        <v>#REF!</v>
      </c>
      <c r="BN212" s="335" t="e">
        <f>SUMIFS(#REF!,#REF!,BN$2,#REF!,BN$3,#REF!,$L212,#REF!,BN$1)
+SUMIFS(#REF!,#REF!,BN$2,#REF!,BN$3,#REF!,$L212,#REF!,BN$1)
+SUMIFS(#REF!,#REF!,"Lấy",#REF!,BN$2,#REF!,BN$3,#REF!,BN$1,#REF!,$L212)</f>
        <v>#REF!</v>
      </c>
      <c r="BO212" s="335" t="e">
        <f>SUMIFS(#REF!,#REF!,BO$2,#REF!,BO$3,#REF!,$L212,#REF!,BO$1)
+SUMIFS(#REF!,#REF!,BO$2,#REF!,BO$3,#REF!,$L212,#REF!,BO$1)
+SUMIFS(#REF!,#REF!,"Lấy",#REF!,BO$2,#REF!,BO$3,#REF!,BO$1,#REF!,$L212)</f>
        <v>#REF!</v>
      </c>
      <c r="BP212" s="335" t="e">
        <f>SUMIFS(#REF!,#REF!,BP$2,#REF!,BP$3,#REF!,$L212,#REF!,BP$1)
+SUMIFS(#REF!,#REF!,BP$2,#REF!,BP$3,#REF!,$L212,#REF!,BP$1)
+SUMIFS(#REF!,#REF!,"Lấy",#REF!,BP$2,#REF!,BP$3,#REF!,BP$1,#REF!,$L212)</f>
        <v>#REF!</v>
      </c>
      <c r="BQ212" s="335" t="e">
        <f>SUMIFS(#REF!,#REF!,BQ$2,#REF!,BQ$3,#REF!,$L212,#REF!,BQ$1)
+SUMIFS(#REF!,#REF!,BQ$2,#REF!,BQ$3,#REF!,$L212,#REF!,BQ$1)
+SUMIFS(#REF!,#REF!,"Lấy",#REF!,BQ$2,#REF!,BQ$3,#REF!,BQ$1,#REF!,$L212)</f>
        <v>#REF!</v>
      </c>
      <c r="BR212" s="335" t="e">
        <f>SUMIFS(#REF!,#REF!,BR$2,#REF!,BR$3,#REF!,$L212,#REF!,BR$1)
+SUMIFS(#REF!,#REF!,BR$2,#REF!,BR$3,#REF!,$L212,#REF!,BR$1)
+SUMIFS(#REF!,#REF!,"Lấy",#REF!,BR$2,#REF!,BR$3,#REF!,BR$1,#REF!,$L212)</f>
        <v>#REF!</v>
      </c>
      <c r="BS212" s="335" t="e">
        <f>SUMIFS(#REF!,#REF!,BS$2,#REF!,BS$3,#REF!,$L212,#REF!,BS$1)
+SUMIFS(#REF!,#REF!,BS$2,#REF!,BS$3,#REF!,$L212,#REF!,BS$1)
+SUMIFS(#REF!,#REF!,"Lấy",#REF!,BS$2,#REF!,BS$3,#REF!,BS$1,#REF!,$L212)</f>
        <v>#REF!</v>
      </c>
      <c r="BT212" s="336" t="e">
        <f t="shared" si="26"/>
        <v>#REF!</v>
      </c>
      <c r="BV212" s="331">
        <v>0</v>
      </c>
      <c r="BW212" s="331">
        <v>0</v>
      </c>
      <c r="BX212" s="331">
        <v>0</v>
      </c>
      <c r="BY212" s="331">
        <v>0</v>
      </c>
      <c r="BZ212" s="331">
        <v>0</v>
      </c>
      <c r="CA212" s="331">
        <v>0</v>
      </c>
      <c r="CB212" s="331">
        <v>0</v>
      </c>
      <c r="CC212" s="331">
        <v>0</v>
      </c>
      <c r="CD212" s="331">
        <v>0</v>
      </c>
      <c r="CE212" s="331">
        <v>0</v>
      </c>
      <c r="CF212" s="331">
        <v>0</v>
      </c>
      <c r="CG212" s="331">
        <v>0</v>
      </c>
      <c r="CH212" s="336">
        <f t="shared" si="27"/>
        <v>0</v>
      </c>
      <c r="CI212" s="377">
        <f t="shared" si="28"/>
        <v>0</v>
      </c>
      <c r="CJ212" s="331">
        <v>0</v>
      </c>
      <c r="CK212" s="331">
        <v>0</v>
      </c>
      <c r="CL212" s="331">
        <v>0</v>
      </c>
      <c r="CM212" s="331">
        <v>0</v>
      </c>
      <c r="CN212" s="331">
        <v>0</v>
      </c>
      <c r="CO212" s="335"/>
      <c r="CP212" s="335"/>
      <c r="CQ212" s="335"/>
      <c r="CR212" s="335"/>
      <c r="CS212" s="335"/>
      <c r="CT212" s="335"/>
      <c r="CU212" s="335"/>
      <c r="CV212" s="336">
        <f t="shared" si="29"/>
        <v>0</v>
      </c>
      <c r="CX212" s="1033"/>
    </row>
    <row r="213" spans="1:102" s="3" customFormat="1" ht="27.6" x14ac:dyDescent="0.25">
      <c r="A213" s="191"/>
      <c r="B213" s="212">
        <f>IF(C213=0,"",MAX($B$7:B212)+1)</f>
        <v>201</v>
      </c>
      <c r="C213" s="204">
        <v>6418007101</v>
      </c>
      <c r="D213" s="205" t="str">
        <f>_xlfn.XLOOKUP(C213,'COA_DTGroup_Update 20260428'!$C$410:$C$854,'COA_DTGroup_Update 20260428'!$A$410:$A$854,"")</f>
        <v>Chi phí vật liệu bán hàng</v>
      </c>
      <c r="E213" s="1056"/>
      <c r="F213" s="204" t="s">
        <v>973</v>
      </c>
      <c r="G213" s="205" t="s">
        <v>800</v>
      </c>
      <c r="H213" s="200">
        <f>VLOOKUP(C213,'COA_DTGroup_Update 20260428'!C:D,2,0)</f>
        <v>641</v>
      </c>
      <c r="I213" s="200">
        <v>5</v>
      </c>
      <c r="J213" s="1040" t="s">
        <v>159</v>
      </c>
      <c r="K213" s="223" t="s">
        <v>226</v>
      </c>
      <c r="L213" s="286" t="s">
        <v>2198</v>
      </c>
      <c r="M213" s="287" t="s">
        <v>2259</v>
      </c>
      <c r="N213" s="284"/>
      <c r="O213" s="284" t="s">
        <v>2198</v>
      </c>
      <c r="P213" s="1" t="b">
        <v>0</v>
      </c>
      <c r="R213" s="335" t="e">
        <f>SUMIFS(#REF!,#REF!,R$2,#REF!,R$3,#REF!,$L213,#REF!,R$1)
+SUMIFS(#REF!,#REF!,R$2,#REF!,R$3,#REF!,$L213,#REF!,R$1)
+SUMIFS(#REF!,#REF!,"Lấy",#REF!,R$2,#REF!,R$3,#REF!,R$1,#REF!,$L213)</f>
        <v>#REF!</v>
      </c>
      <c r="S213" s="335" t="e">
        <f>SUMIFS(#REF!,#REF!,S$2,#REF!,S$3,#REF!,$L213,#REF!,S$1)
+SUMIFS(#REF!,#REF!,S$2,#REF!,S$3,#REF!,$L213,#REF!,S$1)
+SUMIFS(#REF!,#REF!,"Lấy",#REF!,S$2,#REF!,S$3,#REF!,S$1,#REF!,$L213)</f>
        <v>#REF!</v>
      </c>
      <c r="T213" s="335" t="e">
        <f>SUMIFS(#REF!,#REF!,T$2,#REF!,T$3,#REF!,$L213,#REF!,T$1)
+SUMIFS(#REF!,#REF!,T$2,#REF!,T$3,#REF!,$L213,#REF!,T$1)
+SUMIFS(#REF!,#REF!,"Lấy",#REF!,T$2,#REF!,T$3,#REF!,T$1,#REF!,$L213)</f>
        <v>#REF!</v>
      </c>
      <c r="U213" s="335" t="e">
        <f>SUMIFS(#REF!,#REF!,U$2,#REF!,U$3,#REF!,$L213,#REF!,U$1)
+SUMIFS(#REF!,#REF!,U$2,#REF!,U$3,#REF!,$L213,#REF!,U$1)
+SUMIFS(#REF!,#REF!,"Lấy",#REF!,U$2,#REF!,U$3,#REF!,U$1,#REF!,$L213)</f>
        <v>#REF!</v>
      </c>
      <c r="V213" s="335" t="e">
        <f>SUMIFS(#REF!,#REF!,V$2,#REF!,V$3,#REF!,$L213,#REF!,V$1)
+SUMIFS(#REF!,#REF!,V$2,#REF!,V$3,#REF!,$L213,#REF!,V$1)
+SUMIFS(#REF!,#REF!,"Lấy",#REF!,V$2,#REF!,V$3,#REF!,V$1,#REF!,$L213)</f>
        <v>#REF!</v>
      </c>
      <c r="W213" s="335" t="e">
        <f>SUMIFS(#REF!,#REF!,W$2,#REF!,W$3,#REF!,$L213,#REF!,W$1)
+SUMIFS(#REF!,#REF!,W$2,#REF!,W$3,#REF!,$L213,#REF!,W$1)
+SUMIFS(#REF!,#REF!,"Lấy",#REF!,W$2,#REF!,W$3,#REF!,W$1,#REF!,$L213)</f>
        <v>#REF!</v>
      </c>
      <c r="X213" s="335" t="e">
        <f>SUMIFS(#REF!,#REF!,X$2,#REF!,X$3,#REF!,$L213,#REF!,X$1)
+SUMIFS(#REF!,#REF!,X$2,#REF!,X$3,#REF!,$L213,#REF!,X$1)
+SUMIFS(#REF!,#REF!,"Lấy",#REF!,X$2,#REF!,X$3,#REF!,X$1,#REF!,$L213)</f>
        <v>#REF!</v>
      </c>
      <c r="Y213" s="335" t="e">
        <f>SUMIFS(#REF!,#REF!,Y$2,#REF!,Y$3,#REF!,$L213,#REF!,Y$1)
+SUMIFS(#REF!,#REF!,Y$2,#REF!,Y$3,#REF!,$L213,#REF!,Y$1)
+SUMIFS(#REF!,#REF!,"Lấy",#REF!,Y$2,#REF!,Y$3,#REF!,Y$1,#REF!,$L213)</f>
        <v>#REF!</v>
      </c>
      <c r="Z213" s="335" t="e">
        <f>SUMIFS(#REF!,#REF!,Z$2,#REF!,Z$3,#REF!,$L213,#REF!,Z$1)
+SUMIFS(#REF!,#REF!,Z$2,#REF!,Z$3,#REF!,$L213,#REF!,Z$1)
+SUMIFS(#REF!,#REF!,"Lấy",#REF!,Z$2,#REF!,Z$3,#REF!,Z$1,#REF!,$L213)</f>
        <v>#REF!</v>
      </c>
      <c r="AA213" s="335" t="e">
        <f>SUMIFS(#REF!,#REF!,AA$2,#REF!,AA$3,#REF!,$L213,#REF!,AA$1)
+SUMIFS(#REF!,#REF!,AA$2,#REF!,AA$3,#REF!,$L213,#REF!,AA$1)
+SUMIFS(#REF!,#REF!,"Lấy",#REF!,AA$2,#REF!,AA$3,#REF!,AA$1,#REF!,$L213)</f>
        <v>#REF!</v>
      </c>
      <c r="AB213" s="335" t="e">
        <f>SUMIFS(#REF!,#REF!,AB$2,#REF!,AB$3,#REF!,$L213,#REF!,AB$1)
+SUMIFS(#REF!,#REF!,AB$2,#REF!,AB$3,#REF!,$L213,#REF!,AB$1)
+SUMIFS(#REF!,#REF!,"Lấy",#REF!,AB$2,#REF!,AB$3,#REF!,AB$1,#REF!,$L213)</f>
        <v>#REF!</v>
      </c>
      <c r="AC213" s="335" t="e">
        <f>SUMIFS(#REF!,#REF!,AC$2,#REF!,AC$3,#REF!,$L213,#REF!,AC$1)
+SUMIFS(#REF!,#REF!,AC$2,#REF!,AC$3,#REF!,$L213,#REF!,AC$1)
+SUMIFS(#REF!,#REF!,"Lấy",#REF!,AC$2,#REF!,AC$3,#REF!,AC$1,#REF!,$L213)</f>
        <v>#REF!</v>
      </c>
      <c r="AD213" s="336" t="e">
        <f t="shared" si="23"/>
        <v>#REF!</v>
      </c>
      <c r="AF213" s="335" t="e">
        <f>SUMIFS(#REF!,#REF!,AF$2,#REF!,AF$3,#REF!,$L213,#REF!,AF$1)
+SUMIFS(#REF!,#REF!,AF$2,#REF!,AF$3,#REF!,$L213,#REF!,AF$1)
+SUMIFS(#REF!,#REF!,"Lấy",#REF!,AF$2,#REF!,AF$3,#REF!,AF$1,#REF!,$L213)</f>
        <v>#REF!</v>
      </c>
      <c r="AG213" s="335" t="e">
        <f>SUMIFS(#REF!,#REF!,AG$2,#REF!,AG$3,#REF!,$L213,#REF!,AG$1)
+SUMIFS(#REF!,#REF!,AG$2,#REF!,AG$3,#REF!,$L213,#REF!,AG$1)
+SUMIFS(#REF!,#REF!,"Lấy",#REF!,AG$2,#REF!,AG$3,#REF!,AG$1,#REF!,$L213)</f>
        <v>#REF!</v>
      </c>
      <c r="AH213" s="335" t="e">
        <f>SUMIFS(#REF!,#REF!,AH$2,#REF!,AH$3,#REF!,$L213,#REF!,AH$1)
+SUMIFS(#REF!,#REF!,AH$2,#REF!,AH$3,#REF!,$L213,#REF!,AH$1)
+SUMIFS(#REF!,#REF!,"Lấy",#REF!,AH$2,#REF!,AH$3,#REF!,AH$1,#REF!,$L213)</f>
        <v>#REF!</v>
      </c>
      <c r="AI213" s="335" t="e">
        <f>SUMIFS(#REF!,#REF!,AI$2,#REF!,AI$3,#REF!,$L213,#REF!,AI$1)
+SUMIFS(#REF!,#REF!,AI$2,#REF!,AI$3,#REF!,$L213,#REF!,AI$1)
+SUMIFS(#REF!,#REF!,"Lấy",#REF!,AI$2,#REF!,AI$3,#REF!,AI$1,#REF!,$L213)</f>
        <v>#REF!</v>
      </c>
      <c r="AJ213" s="335" t="e">
        <f>SUMIFS(#REF!,#REF!,AJ$2,#REF!,AJ$3,#REF!,$L213,#REF!,AJ$1)
+SUMIFS(#REF!,#REF!,AJ$2,#REF!,AJ$3,#REF!,$L213,#REF!,AJ$1)
+SUMIFS(#REF!,#REF!,"Lấy",#REF!,AJ$2,#REF!,AJ$3,#REF!,AJ$1,#REF!,$L213)</f>
        <v>#REF!</v>
      </c>
      <c r="AK213" s="335" t="e">
        <f>SUMIFS(#REF!,#REF!,AK$2,#REF!,AK$3,#REF!,$L213,#REF!,AK$1)
+SUMIFS(#REF!,#REF!,AK$2,#REF!,AK$3,#REF!,$L213,#REF!,AK$1)
+SUMIFS(#REF!,#REF!,"Lấy",#REF!,AK$2,#REF!,AK$3,#REF!,AK$1,#REF!,$L213)</f>
        <v>#REF!</v>
      </c>
      <c r="AL213" s="335" t="e">
        <f>SUMIFS(#REF!,#REF!,AL$2,#REF!,AL$3,#REF!,$L213,#REF!,AL$1)
+SUMIFS(#REF!,#REF!,AL$2,#REF!,AL$3,#REF!,$L213,#REF!,AL$1)
+SUMIFS(#REF!,#REF!,"Lấy",#REF!,AL$2,#REF!,AL$3,#REF!,AL$1,#REF!,$L213)</f>
        <v>#REF!</v>
      </c>
      <c r="AM213" s="335" t="e">
        <f>SUMIFS(#REF!,#REF!,AM$2,#REF!,AM$3,#REF!,$L213,#REF!,AM$1)
+SUMIFS(#REF!,#REF!,AM$2,#REF!,AM$3,#REF!,$L213,#REF!,AM$1)
+SUMIFS(#REF!,#REF!,"Lấy",#REF!,AM$2,#REF!,AM$3,#REF!,AM$1,#REF!,$L213)</f>
        <v>#REF!</v>
      </c>
      <c r="AN213" s="335" t="e">
        <f>SUMIFS(#REF!,#REF!,AN$2,#REF!,AN$3,#REF!,$L213,#REF!,AN$1)
+SUMIFS(#REF!,#REF!,AN$2,#REF!,AN$3,#REF!,$L213,#REF!,AN$1)
+SUMIFS(#REF!,#REF!,"Lấy",#REF!,AN$2,#REF!,AN$3,#REF!,AN$1,#REF!,$L213)</f>
        <v>#REF!</v>
      </c>
      <c r="AO213" s="335" t="e">
        <f>SUMIFS(#REF!,#REF!,AO$2,#REF!,AO$3,#REF!,$L213,#REF!,AO$1)
+SUMIFS(#REF!,#REF!,AO$2,#REF!,AO$3,#REF!,$L213,#REF!,AO$1)
+SUMIFS(#REF!,#REF!,"Lấy",#REF!,AO$2,#REF!,AO$3,#REF!,AO$1,#REF!,$L213)</f>
        <v>#REF!</v>
      </c>
      <c r="AP213" s="335" t="e">
        <f>SUMIFS(#REF!,#REF!,AP$2,#REF!,AP$3,#REF!,$L213,#REF!,AP$1)
+SUMIFS(#REF!,#REF!,AP$2,#REF!,AP$3,#REF!,$L213,#REF!,AP$1)
+SUMIFS(#REF!,#REF!,"Lấy",#REF!,AP$2,#REF!,AP$3,#REF!,AP$1,#REF!,$L213)</f>
        <v>#REF!</v>
      </c>
      <c r="AQ213" s="335" t="e">
        <f>SUMIFS(#REF!,#REF!,AQ$2,#REF!,AQ$3,#REF!,$L213,#REF!,AQ$1)
+SUMIFS(#REF!,#REF!,AQ$2,#REF!,AQ$3,#REF!,$L213,#REF!,AQ$1)
+SUMIFS(#REF!,#REF!,"Lấy",#REF!,AQ$2,#REF!,AQ$3,#REF!,AQ$1,#REF!,$L213)</f>
        <v>#REF!</v>
      </c>
      <c r="AR213" s="336" t="e">
        <f t="shared" si="24"/>
        <v>#REF!</v>
      </c>
      <c r="AT213" s="335" t="e">
        <f>SUMIFS(#REF!,#REF!,AT$2,#REF!,AT$3,#REF!,$L213,#REF!,AT$1)
+SUMIFS(#REF!,#REF!,AT$2,#REF!,AT$3,#REF!,$L213,#REF!,AT$1)
+SUMIFS(#REF!,#REF!,"Lấy",#REF!,AT$2,#REF!,AT$3,#REF!,AT$1,#REF!,$L213)</f>
        <v>#REF!</v>
      </c>
      <c r="AU213" s="335" t="e">
        <f>SUMIFS(#REF!,#REF!,AU$2,#REF!,AU$3,#REF!,$L213,#REF!,AU$1)
+SUMIFS(#REF!,#REF!,AU$2,#REF!,AU$3,#REF!,$L213,#REF!,AU$1)
+SUMIFS(#REF!,#REF!,"Lấy",#REF!,AU$2,#REF!,AU$3,#REF!,AU$1,#REF!,$L213)</f>
        <v>#REF!</v>
      </c>
      <c r="AV213" s="335" t="e">
        <f>SUMIFS(#REF!,#REF!,AV$2,#REF!,AV$3,#REF!,$L213,#REF!,AV$1)
+SUMIFS(#REF!,#REF!,AV$2,#REF!,AV$3,#REF!,$L213,#REF!,AV$1)
+SUMIFS(#REF!,#REF!,"Lấy",#REF!,AV$2,#REF!,AV$3,#REF!,AV$1,#REF!,$L213)</f>
        <v>#REF!</v>
      </c>
      <c r="AW213" s="335" t="e">
        <f>SUMIFS(#REF!,#REF!,AW$2,#REF!,AW$3,#REF!,$L213,#REF!,AW$1)
+SUMIFS(#REF!,#REF!,AW$2,#REF!,AW$3,#REF!,$L213,#REF!,AW$1)
+SUMIFS(#REF!,#REF!,"Lấy",#REF!,AW$2,#REF!,AW$3,#REF!,AW$1,#REF!,$L213)</f>
        <v>#REF!</v>
      </c>
      <c r="AX213" s="335" t="e">
        <f>SUMIFS(#REF!,#REF!,AX$2,#REF!,AX$3,#REF!,$L213,#REF!,AX$1)
+SUMIFS(#REF!,#REF!,AX$2,#REF!,AX$3,#REF!,$L213,#REF!,AX$1)
+SUMIFS(#REF!,#REF!,"Lấy",#REF!,AX$2,#REF!,AX$3,#REF!,AX$1,#REF!,$L213)</f>
        <v>#REF!</v>
      </c>
      <c r="AY213" s="335" t="e">
        <f>SUMIFS(#REF!,#REF!,AY$2,#REF!,AY$3,#REF!,$L213,#REF!,AY$1)
+SUMIFS(#REF!,#REF!,AY$2,#REF!,AY$3,#REF!,$L213,#REF!,AY$1)
+SUMIFS(#REF!,#REF!,"Lấy",#REF!,AY$2,#REF!,AY$3,#REF!,AY$1,#REF!,$L213)</f>
        <v>#REF!</v>
      </c>
      <c r="AZ213" s="335" t="e">
        <f>SUMIFS(#REF!,#REF!,AZ$2,#REF!,AZ$3,#REF!,$L213,#REF!,AZ$1)
+SUMIFS(#REF!,#REF!,AZ$2,#REF!,AZ$3,#REF!,$L213,#REF!,AZ$1)
+SUMIFS(#REF!,#REF!,"Lấy",#REF!,AZ$2,#REF!,AZ$3,#REF!,AZ$1,#REF!,$L213)</f>
        <v>#REF!</v>
      </c>
      <c r="BA213" s="335" t="e">
        <f>SUMIFS(#REF!,#REF!,BA$2,#REF!,BA$3,#REF!,$L213,#REF!,BA$1)
+SUMIFS(#REF!,#REF!,BA$2,#REF!,BA$3,#REF!,$L213,#REF!,BA$1)
+SUMIFS(#REF!,#REF!,"Lấy",#REF!,BA$2,#REF!,BA$3,#REF!,BA$1,#REF!,$L213)</f>
        <v>#REF!</v>
      </c>
      <c r="BB213" s="335" t="e">
        <f>SUMIFS(#REF!,#REF!,BB$2,#REF!,BB$3,#REF!,$L213,#REF!,BB$1)
+SUMIFS(#REF!,#REF!,BB$2,#REF!,BB$3,#REF!,$L213,#REF!,BB$1)
+SUMIFS(#REF!,#REF!,"Lấy",#REF!,BB$2,#REF!,BB$3,#REF!,BB$1,#REF!,$L213)</f>
        <v>#REF!</v>
      </c>
      <c r="BC213" s="335" t="e">
        <f>SUMIFS(#REF!,#REF!,BC$2,#REF!,BC$3,#REF!,$L213,#REF!,BC$1)
+SUMIFS(#REF!,#REF!,BC$2,#REF!,BC$3,#REF!,$L213,#REF!,BC$1)
+SUMIFS(#REF!,#REF!,"Lấy",#REF!,BC$2,#REF!,BC$3,#REF!,BC$1,#REF!,$L213)</f>
        <v>#REF!</v>
      </c>
      <c r="BD213" s="335" t="e">
        <f>SUMIFS(#REF!,#REF!,BD$2,#REF!,BD$3,#REF!,$L213,#REF!,BD$1)
+SUMIFS(#REF!,#REF!,BD$2,#REF!,BD$3,#REF!,$L213,#REF!,BD$1)
+SUMIFS(#REF!,#REF!,"Lấy",#REF!,BD$2,#REF!,BD$3,#REF!,BD$1,#REF!,$L213)</f>
        <v>#REF!</v>
      </c>
      <c r="BE213" s="335" t="e">
        <f>SUMIFS(#REF!,#REF!,BE$2,#REF!,BE$3,#REF!,$L213,#REF!,BE$1)
+SUMIFS(#REF!,#REF!,BE$2,#REF!,BE$3,#REF!,$L213,#REF!,BE$1)
+SUMIFS(#REF!,#REF!,"Lấy",#REF!,BE$2,#REF!,BE$3,#REF!,BE$1,#REF!,$L213)</f>
        <v>#REF!</v>
      </c>
      <c r="BF213" s="336" t="e">
        <f t="shared" si="25"/>
        <v>#REF!</v>
      </c>
      <c r="BH213" s="335" t="e">
        <f>SUMIFS(#REF!,#REF!,BH$2,#REF!,BH$3,#REF!,$L213,#REF!,BH$1)
+SUMIFS(#REF!,#REF!,BH$2,#REF!,BH$3,#REF!,$L213,#REF!,BH$1)
+SUMIFS(#REF!,#REF!,"Lấy",#REF!,BH$2,#REF!,BH$3,#REF!,BH$1,#REF!,$L213)</f>
        <v>#REF!</v>
      </c>
      <c r="BI213" s="335" t="e">
        <f>SUMIFS(#REF!,#REF!,BI$2,#REF!,BI$3,#REF!,$L213,#REF!,BI$1)
+SUMIFS(#REF!,#REF!,BI$2,#REF!,BI$3,#REF!,$L213,#REF!,BI$1)
+SUMIFS(#REF!,#REF!,"Lấy",#REF!,BI$2,#REF!,BI$3,#REF!,BI$1,#REF!,$L213)</f>
        <v>#REF!</v>
      </c>
      <c r="BJ213" s="335" t="e">
        <f>SUMIFS(#REF!,#REF!,BJ$2,#REF!,BJ$3,#REF!,$L213,#REF!,BJ$1)
+SUMIFS(#REF!,#REF!,BJ$2,#REF!,BJ$3,#REF!,$L213,#REF!,BJ$1)
+SUMIFS(#REF!,#REF!,"Lấy",#REF!,BJ$2,#REF!,BJ$3,#REF!,BJ$1,#REF!,$L213)</f>
        <v>#REF!</v>
      </c>
      <c r="BK213" s="335" t="e">
        <f>SUMIFS(#REF!,#REF!,BK$2,#REF!,BK$3,#REF!,$L213,#REF!,BK$1)
+SUMIFS(#REF!,#REF!,BK$2,#REF!,BK$3,#REF!,$L213,#REF!,BK$1)
+SUMIFS(#REF!,#REF!,"Lấy",#REF!,BK$2,#REF!,BK$3,#REF!,BK$1,#REF!,$L213)</f>
        <v>#REF!</v>
      </c>
      <c r="BL213" s="335" t="e">
        <f>SUMIFS(#REF!,#REF!,BL$2,#REF!,BL$3,#REF!,$L213,#REF!,BL$1)
+SUMIFS(#REF!,#REF!,BL$2,#REF!,BL$3,#REF!,$L213,#REF!,BL$1)
+SUMIFS(#REF!,#REF!,"Lấy",#REF!,BL$2,#REF!,BL$3,#REF!,BL$1,#REF!,$L213)</f>
        <v>#REF!</v>
      </c>
      <c r="BM213" s="335" t="e">
        <f>SUMIFS(#REF!,#REF!,BM$2,#REF!,BM$3,#REF!,$L213,#REF!,BM$1)
+SUMIFS(#REF!,#REF!,BM$2,#REF!,BM$3,#REF!,$L213,#REF!,BM$1)
+SUMIFS(#REF!,#REF!,"Lấy",#REF!,BM$2,#REF!,BM$3,#REF!,BM$1,#REF!,$L213)</f>
        <v>#REF!</v>
      </c>
      <c r="BN213" s="335" t="e">
        <f>SUMIFS(#REF!,#REF!,BN$2,#REF!,BN$3,#REF!,$L213,#REF!,BN$1)
+SUMIFS(#REF!,#REF!,BN$2,#REF!,BN$3,#REF!,$L213,#REF!,BN$1)
+SUMIFS(#REF!,#REF!,"Lấy",#REF!,BN$2,#REF!,BN$3,#REF!,BN$1,#REF!,$L213)</f>
        <v>#REF!</v>
      </c>
      <c r="BO213" s="335" t="e">
        <f>SUMIFS(#REF!,#REF!,BO$2,#REF!,BO$3,#REF!,$L213,#REF!,BO$1)
+SUMIFS(#REF!,#REF!,BO$2,#REF!,BO$3,#REF!,$L213,#REF!,BO$1)
+SUMIFS(#REF!,#REF!,"Lấy",#REF!,BO$2,#REF!,BO$3,#REF!,BO$1,#REF!,$L213)</f>
        <v>#REF!</v>
      </c>
      <c r="BP213" s="335" t="e">
        <f>SUMIFS(#REF!,#REF!,BP$2,#REF!,BP$3,#REF!,$L213,#REF!,BP$1)
+SUMIFS(#REF!,#REF!,BP$2,#REF!,BP$3,#REF!,$L213,#REF!,BP$1)
+SUMIFS(#REF!,#REF!,"Lấy",#REF!,BP$2,#REF!,BP$3,#REF!,BP$1,#REF!,$L213)</f>
        <v>#REF!</v>
      </c>
      <c r="BQ213" s="335" t="e">
        <f>SUMIFS(#REF!,#REF!,BQ$2,#REF!,BQ$3,#REF!,$L213,#REF!,BQ$1)
+SUMIFS(#REF!,#REF!,BQ$2,#REF!,BQ$3,#REF!,$L213,#REF!,BQ$1)
+SUMIFS(#REF!,#REF!,"Lấy",#REF!,BQ$2,#REF!,BQ$3,#REF!,BQ$1,#REF!,$L213)</f>
        <v>#REF!</v>
      </c>
      <c r="BR213" s="335" t="e">
        <f>SUMIFS(#REF!,#REF!,BR$2,#REF!,BR$3,#REF!,$L213,#REF!,BR$1)
+SUMIFS(#REF!,#REF!,BR$2,#REF!,BR$3,#REF!,$L213,#REF!,BR$1)
+SUMIFS(#REF!,#REF!,"Lấy",#REF!,BR$2,#REF!,BR$3,#REF!,BR$1,#REF!,$L213)</f>
        <v>#REF!</v>
      </c>
      <c r="BS213" s="335" t="e">
        <f>SUMIFS(#REF!,#REF!,BS$2,#REF!,BS$3,#REF!,$L213,#REF!,BS$1)
+SUMIFS(#REF!,#REF!,BS$2,#REF!,BS$3,#REF!,$L213,#REF!,BS$1)
+SUMIFS(#REF!,#REF!,"Lấy",#REF!,BS$2,#REF!,BS$3,#REF!,BS$1,#REF!,$L213)</f>
        <v>#REF!</v>
      </c>
      <c r="BT213" s="336" t="e">
        <f t="shared" si="26"/>
        <v>#REF!</v>
      </c>
      <c r="BV213" s="331">
        <v>0</v>
      </c>
      <c r="BW213" s="331">
        <v>0</v>
      </c>
      <c r="BX213" s="331">
        <v>0</v>
      </c>
      <c r="BY213" s="331">
        <v>0</v>
      </c>
      <c r="BZ213" s="331">
        <v>0</v>
      </c>
      <c r="CA213" s="331">
        <v>0</v>
      </c>
      <c r="CB213" s="331">
        <v>0</v>
      </c>
      <c r="CC213" s="331">
        <v>0</v>
      </c>
      <c r="CD213" s="331">
        <v>0</v>
      </c>
      <c r="CE213" s="331">
        <v>0</v>
      </c>
      <c r="CF213" s="331">
        <v>0</v>
      </c>
      <c r="CG213" s="331">
        <v>0</v>
      </c>
      <c r="CH213" s="336">
        <f t="shared" si="27"/>
        <v>0</v>
      </c>
      <c r="CI213" s="377">
        <f t="shared" si="28"/>
        <v>0</v>
      </c>
      <c r="CJ213" s="331">
        <v>0</v>
      </c>
      <c r="CK213" s="331">
        <v>0</v>
      </c>
      <c r="CL213" s="331">
        <v>0</v>
      </c>
      <c r="CM213" s="331">
        <v>0</v>
      </c>
      <c r="CN213" s="331">
        <v>0</v>
      </c>
      <c r="CO213" s="335"/>
      <c r="CP213" s="335"/>
      <c r="CQ213" s="335"/>
      <c r="CR213" s="335"/>
      <c r="CS213" s="335"/>
      <c r="CT213" s="335"/>
      <c r="CU213" s="335"/>
      <c r="CV213" s="336">
        <f t="shared" si="29"/>
        <v>0</v>
      </c>
      <c r="CX213" s="1033"/>
    </row>
    <row r="214" spans="1:102" ht="27.6" x14ac:dyDescent="0.25">
      <c r="B214" s="172">
        <f>IF(C214=0,"",MAX($B$7:B213)+1)</f>
        <v>202</v>
      </c>
      <c r="C214" s="230" t="s">
        <v>934</v>
      </c>
      <c r="D214" s="231"/>
      <c r="E214" s="231" t="s">
        <v>100</v>
      </c>
      <c r="F214" s="230" t="s">
        <v>974</v>
      </c>
      <c r="G214" s="231" t="s">
        <v>805</v>
      </c>
      <c r="H214" s="179"/>
      <c r="I214" s="179">
        <v>113</v>
      </c>
      <c r="J214" s="198" t="s">
        <v>100</v>
      </c>
      <c r="K214" s="222" t="s">
        <v>226</v>
      </c>
      <c r="L214" s="1057" t="s">
        <v>488</v>
      </c>
      <c r="M214" s="1058" t="s">
        <v>2293</v>
      </c>
      <c r="N214" s="1039"/>
      <c r="O214" s="1039" t="s">
        <v>934</v>
      </c>
      <c r="P214" s="1" t="b">
        <v>0</v>
      </c>
      <c r="R214" s="333" t="e">
        <f>SUMIFS(#REF!,#REF!,R$2,#REF!,R$3,#REF!,$L214,#REF!,R$1)
+SUMIFS(#REF!,#REF!,R$2,#REF!,R$3,#REF!,$L214,#REF!,R$1)
+SUMIFS(#REF!,#REF!,"Lấy",#REF!,R$2,#REF!,R$3,#REF!,R$1,#REF!,$L214)</f>
        <v>#REF!</v>
      </c>
      <c r="S214" s="333" t="e">
        <f>SUMIFS(#REF!,#REF!,S$2,#REF!,S$3,#REF!,$L214,#REF!,S$1)
+SUMIFS(#REF!,#REF!,S$2,#REF!,S$3,#REF!,$L214,#REF!,S$1)
+SUMIFS(#REF!,#REF!,"Lấy",#REF!,S$2,#REF!,S$3,#REF!,S$1,#REF!,$L214)</f>
        <v>#REF!</v>
      </c>
      <c r="T214" s="333" t="e">
        <f>SUMIFS(#REF!,#REF!,T$2,#REF!,T$3,#REF!,$L214,#REF!,T$1)
+SUMIFS(#REF!,#REF!,T$2,#REF!,T$3,#REF!,$L214,#REF!,T$1)
+SUMIFS(#REF!,#REF!,"Lấy",#REF!,T$2,#REF!,T$3,#REF!,T$1,#REF!,$L214)</f>
        <v>#REF!</v>
      </c>
      <c r="U214" s="333" t="e">
        <f>SUMIFS(#REF!,#REF!,U$2,#REF!,U$3,#REF!,$L214,#REF!,U$1)
+SUMIFS(#REF!,#REF!,U$2,#REF!,U$3,#REF!,$L214,#REF!,U$1)
+SUMIFS(#REF!,#REF!,"Lấy",#REF!,U$2,#REF!,U$3,#REF!,U$1,#REF!,$L214)</f>
        <v>#REF!</v>
      </c>
      <c r="V214" s="333" t="e">
        <f>SUMIFS(#REF!,#REF!,V$2,#REF!,V$3,#REF!,$L214,#REF!,V$1)
+SUMIFS(#REF!,#REF!,V$2,#REF!,V$3,#REF!,$L214,#REF!,V$1)
+SUMIFS(#REF!,#REF!,"Lấy",#REF!,V$2,#REF!,V$3,#REF!,V$1,#REF!,$L214)</f>
        <v>#REF!</v>
      </c>
      <c r="W214" s="333" t="e">
        <f>SUMIFS(#REF!,#REF!,W$2,#REF!,W$3,#REF!,$L214,#REF!,W$1)
+SUMIFS(#REF!,#REF!,W$2,#REF!,W$3,#REF!,$L214,#REF!,W$1)
+SUMIFS(#REF!,#REF!,"Lấy",#REF!,W$2,#REF!,W$3,#REF!,W$1,#REF!,$L214)</f>
        <v>#REF!</v>
      </c>
      <c r="X214" s="333" t="e">
        <f>SUMIFS(#REF!,#REF!,X$2,#REF!,X$3,#REF!,$L214,#REF!,X$1)
+SUMIFS(#REF!,#REF!,X$2,#REF!,X$3,#REF!,$L214,#REF!,X$1)
+SUMIFS(#REF!,#REF!,"Lấy",#REF!,X$2,#REF!,X$3,#REF!,X$1,#REF!,$L214)</f>
        <v>#REF!</v>
      </c>
      <c r="Y214" s="333" t="e">
        <f>SUMIFS(#REF!,#REF!,Y$2,#REF!,Y$3,#REF!,$L214,#REF!,Y$1)
+SUMIFS(#REF!,#REF!,Y$2,#REF!,Y$3,#REF!,$L214,#REF!,Y$1)
+SUMIFS(#REF!,#REF!,"Lấy",#REF!,Y$2,#REF!,Y$3,#REF!,Y$1,#REF!,$L214)</f>
        <v>#REF!</v>
      </c>
      <c r="Z214" s="333" t="e">
        <f>SUMIFS(#REF!,#REF!,Z$2,#REF!,Z$3,#REF!,$L214,#REF!,Z$1)
+SUMIFS(#REF!,#REF!,Z$2,#REF!,Z$3,#REF!,$L214,#REF!,Z$1)
+SUMIFS(#REF!,#REF!,"Lấy",#REF!,Z$2,#REF!,Z$3,#REF!,Z$1,#REF!,$L214)</f>
        <v>#REF!</v>
      </c>
      <c r="AA214" s="333" t="e">
        <f>SUMIFS(#REF!,#REF!,AA$2,#REF!,AA$3,#REF!,$L214,#REF!,AA$1)
+SUMIFS(#REF!,#REF!,AA$2,#REF!,AA$3,#REF!,$L214,#REF!,AA$1)
+SUMIFS(#REF!,#REF!,"Lấy",#REF!,AA$2,#REF!,AA$3,#REF!,AA$1,#REF!,$L214)</f>
        <v>#REF!</v>
      </c>
      <c r="AB214" s="333" t="e">
        <f>SUMIFS(#REF!,#REF!,AB$2,#REF!,AB$3,#REF!,$L214,#REF!,AB$1)
+SUMIFS(#REF!,#REF!,AB$2,#REF!,AB$3,#REF!,$L214,#REF!,AB$1)
+SUMIFS(#REF!,#REF!,"Lấy",#REF!,AB$2,#REF!,AB$3,#REF!,AB$1,#REF!,$L214)</f>
        <v>#REF!</v>
      </c>
      <c r="AC214" s="333" t="e">
        <f>SUMIFS(#REF!,#REF!,AC$2,#REF!,AC$3,#REF!,$L214,#REF!,AC$1)
+SUMIFS(#REF!,#REF!,AC$2,#REF!,AC$3,#REF!,$L214,#REF!,AC$1)
+SUMIFS(#REF!,#REF!,"Lấy",#REF!,AC$2,#REF!,AC$3,#REF!,AC$1,#REF!,$L214)</f>
        <v>#REF!</v>
      </c>
      <c r="AD214" s="334" t="e">
        <f t="shared" si="23"/>
        <v>#REF!</v>
      </c>
      <c r="AF214" s="333" t="e">
        <f>SUMIFS(#REF!,#REF!,AF$2,#REF!,AF$3,#REF!,$L214,#REF!,AF$1)
+SUMIFS(#REF!,#REF!,AF$2,#REF!,AF$3,#REF!,$L214,#REF!,AF$1)
+SUMIFS(#REF!,#REF!,"Lấy",#REF!,AF$2,#REF!,AF$3,#REF!,AF$1,#REF!,$L214)</f>
        <v>#REF!</v>
      </c>
      <c r="AG214" s="333" t="e">
        <f>SUMIFS(#REF!,#REF!,AG$2,#REF!,AG$3,#REF!,$L214,#REF!,AG$1)
+SUMIFS(#REF!,#REF!,AG$2,#REF!,AG$3,#REF!,$L214,#REF!,AG$1)
+SUMIFS(#REF!,#REF!,"Lấy",#REF!,AG$2,#REF!,AG$3,#REF!,AG$1,#REF!,$L214)</f>
        <v>#REF!</v>
      </c>
      <c r="AH214" s="333" t="e">
        <f>SUMIFS(#REF!,#REF!,AH$2,#REF!,AH$3,#REF!,$L214,#REF!,AH$1)
+SUMIFS(#REF!,#REF!,AH$2,#REF!,AH$3,#REF!,$L214,#REF!,AH$1)
+SUMIFS(#REF!,#REF!,"Lấy",#REF!,AH$2,#REF!,AH$3,#REF!,AH$1,#REF!,$L214)</f>
        <v>#REF!</v>
      </c>
      <c r="AI214" s="333" t="e">
        <f>SUMIFS(#REF!,#REF!,AI$2,#REF!,AI$3,#REF!,$L214,#REF!,AI$1)
+SUMIFS(#REF!,#REF!,AI$2,#REF!,AI$3,#REF!,$L214,#REF!,AI$1)
+SUMIFS(#REF!,#REF!,"Lấy",#REF!,AI$2,#REF!,AI$3,#REF!,AI$1,#REF!,$L214)</f>
        <v>#REF!</v>
      </c>
      <c r="AJ214" s="333" t="e">
        <f>SUMIFS(#REF!,#REF!,AJ$2,#REF!,AJ$3,#REF!,$L214,#REF!,AJ$1)
+SUMIFS(#REF!,#REF!,AJ$2,#REF!,AJ$3,#REF!,$L214,#REF!,AJ$1)
+SUMIFS(#REF!,#REF!,"Lấy",#REF!,AJ$2,#REF!,AJ$3,#REF!,AJ$1,#REF!,$L214)</f>
        <v>#REF!</v>
      </c>
      <c r="AK214" s="333" t="e">
        <f>SUMIFS(#REF!,#REF!,AK$2,#REF!,AK$3,#REF!,$L214,#REF!,AK$1)
+SUMIFS(#REF!,#REF!,AK$2,#REF!,AK$3,#REF!,$L214,#REF!,AK$1)
+SUMIFS(#REF!,#REF!,"Lấy",#REF!,AK$2,#REF!,AK$3,#REF!,AK$1,#REF!,$L214)</f>
        <v>#REF!</v>
      </c>
      <c r="AL214" s="333" t="e">
        <f>SUMIFS(#REF!,#REF!,AL$2,#REF!,AL$3,#REF!,$L214,#REF!,AL$1)
+SUMIFS(#REF!,#REF!,AL$2,#REF!,AL$3,#REF!,$L214,#REF!,AL$1)
+SUMIFS(#REF!,#REF!,"Lấy",#REF!,AL$2,#REF!,AL$3,#REF!,AL$1,#REF!,$L214)</f>
        <v>#REF!</v>
      </c>
      <c r="AM214" s="333" t="e">
        <f>SUMIFS(#REF!,#REF!,AM$2,#REF!,AM$3,#REF!,$L214,#REF!,AM$1)
+SUMIFS(#REF!,#REF!,AM$2,#REF!,AM$3,#REF!,$L214,#REF!,AM$1)
+SUMIFS(#REF!,#REF!,"Lấy",#REF!,AM$2,#REF!,AM$3,#REF!,AM$1,#REF!,$L214)</f>
        <v>#REF!</v>
      </c>
      <c r="AN214" s="333" t="e">
        <f>SUMIFS(#REF!,#REF!,AN$2,#REF!,AN$3,#REF!,$L214,#REF!,AN$1)
+SUMIFS(#REF!,#REF!,AN$2,#REF!,AN$3,#REF!,$L214,#REF!,AN$1)
+SUMIFS(#REF!,#REF!,"Lấy",#REF!,AN$2,#REF!,AN$3,#REF!,AN$1,#REF!,$L214)</f>
        <v>#REF!</v>
      </c>
      <c r="AO214" s="333" t="e">
        <f>SUMIFS(#REF!,#REF!,AO$2,#REF!,AO$3,#REF!,$L214,#REF!,AO$1)
+SUMIFS(#REF!,#REF!,AO$2,#REF!,AO$3,#REF!,$L214,#REF!,AO$1)
+SUMIFS(#REF!,#REF!,"Lấy",#REF!,AO$2,#REF!,AO$3,#REF!,AO$1,#REF!,$L214)</f>
        <v>#REF!</v>
      </c>
      <c r="AP214" s="333" t="e">
        <f>SUMIFS(#REF!,#REF!,AP$2,#REF!,AP$3,#REF!,$L214,#REF!,AP$1)
+SUMIFS(#REF!,#REF!,AP$2,#REF!,AP$3,#REF!,$L214,#REF!,AP$1)
+SUMIFS(#REF!,#REF!,"Lấy",#REF!,AP$2,#REF!,AP$3,#REF!,AP$1,#REF!,$L214)</f>
        <v>#REF!</v>
      </c>
      <c r="AQ214" s="333" t="e">
        <f>SUMIFS(#REF!,#REF!,AQ$2,#REF!,AQ$3,#REF!,$L214,#REF!,AQ$1)
+SUMIFS(#REF!,#REF!,AQ$2,#REF!,AQ$3,#REF!,$L214,#REF!,AQ$1)
+SUMIFS(#REF!,#REF!,"Lấy",#REF!,AQ$2,#REF!,AQ$3,#REF!,AQ$1,#REF!,$L214)</f>
        <v>#REF!</v>
      </c>
      <c r="AR214" s="334" t="e">
        <f t="shared" si="24"/>
        <v>#REF!</v>
      </c>
      <c r="AT214" s="333" t="e">
        <f>SUMIFS(#REF!,#REF!,AT$2,#REF!,AT$3,#REF!,$L214,#REF!,AT$1)
+SUMIFS(#REF!,#REF!,AT$2,#REF!,AT$3,#REF!,$L214,#REF!,AT$1)
+SUMIFS(#REF!,#REF!,"Lấy",#REF!,AT$2,#REF!,AT$3,#REF!,AT$1,#REF!,$L214)</f>
        <v>#REF!</v>
      </c>
      <c r="AU214" s="333" t="e">
        <f>SUMIFS(#REF!,#REF!,AU$2,#REF!,AU$3,#REF!,$L214,#REF!,AU$1)
+SUMIFS(#REF!,#REF!,AU$2,#REF!,AU$3,#REF!,$L214,#REF!,AU$1)
+SUMIFS(#REF!,#REF!,"Lấy",#REF!,AU$2,#REF!,AU$3,#REF!,AU$1,#REF!,$L214)</f>
        <v>#REF!</v>
      </c>
      <c r="AV214" s="333" t="e">
        <f>SUMIFS(#REF!,#REF!,AV$2,#REF!,AV$3,#REF!,$L214,#REF!,AV$1)
+SUMIFS(#REF!,#REF!,AV$2,#REF!,AV$3,#REF!,$L214,#REF!,AV$1)
+SUMIFS(#REF!,#REF!,"Lấy",#REF!,AV$2,#REF!,AV$3,#REF!,AV$1,#REF!,$L214)</f>
        <v>#REF!</v>
      </c>
      <c r="AW214" s="333" t="e">
        <f>SUMIFS(#REF!,#REF!,AW$2,#REF!,AW$3,#REF!,$L214,#REF!,AW$1)
+SUMIFS(#REF!,#REF!,AW$2,#REF!,AW$3,#REF!,$L214,#REF!,AW$1)
+SUMIFS(#REF!,#REF!,"Lấy",#REF!,AW$2,#REF!,AW$3,#REF!,AW$1,#REF!,$L214)</f>
        <v>#REF!</v>
      </c>
      <c r="AX214" s="333" t="e">
        <f>SUMIFS(#REF!,#REF!,AX$2,#REF!,AX$3,#REF!,$L214,#REF!,AX$1)
+SUMIFS(#REF!,#REF!,AX$2,#REF!,AX$3,#REF!,$L214,#REF!,AX$1)
+SUMIFS(#REF!,#REF!,"Lấy",#REF!,AX$2,#REF!,AX$3,#REF!,AX$1,#REF!,$L214)</f>
        <v>#REF!</v>
      </c>
      <c r="AY214" s="333" t="e">
        <f>SUMIFS(#REF!,#REF!,AY$2,#REF!,AY$3,#REF!,$L214,#REF!,AY$1)
+SUMIFS(#REF!,#REF!,AY$2,#REF!,AY$3,#REF!,$L214,#REF!,AY$1)
+SUMIFS(#REF!,#REF!,"Lấy",#REF!,AY$2,#REF!,AY$3,#REF!,AY$1,#REF!,$L214)</f>
        <v>#REF!</v>
      </c>
      <c r="AZ214" s="333" t="e">
        <f>SUMIFS(#REF!,#REF!,AZ$2,#REF!,AZ$3,#REF!,$L214,#REF!,AZ$1)
+SUMIFS(#REF!,#REF!,AZ$2,#REF!,AZ$3,#REF!,$L214,#REF!,AZ$1)
+SUMIFS(#REF!,#REF!,"Lấy",#REF!,AZ$2,#REF!,AZ$3,#REF!,AZ$1,#REF!,$L214)</f>
        <v>#REF!</v>
      </c>
      <c r="BA214" s="333" t="e">
        <f>SUMIFS(#REF!,#REF!,BA$2,#REF!,BA$3,#REF!,$L214,#REF!,BA$1)
+SUMIFS(#REF!,#REF!,BA$2,#REF!,BA$3,#REF!,$L214,#REF!,BA$1)
+SUMIFS(#REF!,#REF!,"Lấy",#REF!,BA$2,#REF!,BA$3,#REF!,BA$1,#REF!,$L214)</f>
        <v>#REF!</v>
      </c>
      <c r="BB214" s="333" t="e">
        <f>SUMIFS(#REF!,#REF!,BB$2,#REF!,BB$3,#REF!,$L214,#REF!,BB$1)
+SUMIFS(#REF!,#REF!,BB$2,#REF!,BB$3,#REF!,$L214,#REF!,BB$1)
+SUMIFS(#REF!,#REF!,"Lấy",#REF!,BB$2,#REF!,BB$3,#REF!,BB$1,#REF!,$L214)</f>
        <v>#REF!</v>
      </c>
      <c r="BC214" s="333" t="e">
        <f>SUMIFS(#REF!,#REF!,BC$2,#REF!,BC$3,#REF!,$L214,#REF!,BC$1)
+SUMIFS(#REF!,#REF!,BC$2,#REF!,BC$3,#REF!,$L214,#REF!,BC$1)
+SUMIFS(#REF!,#REF!,"Lấy",#REF!,BC$2,#REF!,BC$3,#REF!,BC$1,#REF!,$L214)</f>
        <v>#REF!</v>
      </c>
      <c r="BD214" s="333" t="e">
        <f>SUMIFS(#REF!,#REF!,BD$2,#REF!,BD$3,#REF!,$L214,#REF!,BD$1)
+SUMIFS(#REF!,#REF!,BD$2,#REF!,BD$3,#REF!,$L214,#REF!,BD$1)
+SUMIFS(#REF!,#REF!,"Lấy",#REF!,BD$2,#REF!,BD$3,#REF!,BD$1,#REF!,$L214)</f>
        <v>#REF!</v>
      </c>
      <c r="BE214" s="333" t="e">
        <f>SUMIFS(#REF!,#REF!,BE$2,#REF!,BE$3,#REF!,$L214,#REF!,BE$1)
+SUMIFS(#REF!,#REF!,BE$2,#REF!,BE$3,#REF!,$L214,#REF!,BE$1)
+SUMIFS(#REF!,#REF!,"Lấy",#REF!,BE$2,#REF!,BE$3,#REF!,BE$1,#REF!,$L214)</f>
        <v>#REF!</v>
      </c>
      <c r="BF214" s="334" t="e">
        <f t="shared" si="25"/>
        <v>#REF!</v>
      </c>
      <c r="BH214" s="333" t="e">
        <f>SUMIFS(#REF!,#REF!,BH$2,#REF!,BH$3,#REF!,$L214,#REF!,BH$1)
+SUMIFS(#REF!,#REF!,BH$2,#REF!,BH$3,#REF!,$L214,#REF!,BH$1)
+SUMIFS(#REF!,#REF!,"Lấy",#REF!,BH$2,#REF!,BH$3,#REF!,BH$1,#REF!,$L214)</f>
        <v>#REF!</v>
      </c>
      <c r="BI214" s="333" t="e">
        <f>SUMIFS(#REF!,#REF!,BI$2,#REF!,BI$3,#REF!,$L214,#REF!,BI$1)
+SUMIFS(#REF!,#REF!,BI$2,#REF!,BI$3,#REF!,$L214,#REF!,BI$1)
+SUMIFS(#REF!,#REF!,"Lấy",#REF!,BI$2,#REF!,BI$3,#REF!,BI$1,#REF!,$L214)</f>
        <v>#REF!</v>
      </c>
      <c r="BJ214" s="333" t="e">
        <f>SUMIFS(#REF!,#REF!,BJ$2,#REF!,BJ$3,#REF!,$L214,#REF!,BJ$1)
+SUMIFS(#REF!,#REF!,BJ$2,#REF!,BJ$3,#REF!,$L214,#REF!,BJ$1)
+SUMIFS(#REF!,#REF!,"Lấy",#REF!,BJ$2,#REF!,BJ$3,#REF!,BJ$1,#REF!,$L214)</f>
        <v>#REF!</v>
      </c>
      <c r="BK214" s="333" t="e">
        <f>SUMIFS(#REF!,#REF!,BK$2,#REF!,BK$3,#REF!,$L214,#REF!,BK$1)
+SUMIFS(#REF!,#REF!,BK$2,#REF!,BK$3,#REF!,$L214,#REF!,BK$1)
+SUMIFS(#REF!,#REF!,"Lấy",#REF!,BK$2,#REF!,BK$3,#REF!,BK$1,#REF!,$L214)</f>
        <v>#REF!</v>
      </c>
      <c r="BL214" s="333" t="e">
        <f>SUMIFS(#REF!,#REF!,BL$2,#REF!,BL$3,#REF!,$L214,#REF!,BL$1)
+SUMIFS(#REF!,#REF!,BL$2,#REF!,BL$3,#REF!,$L214,#REF!,BL$1)
+SUMIFS(#REF!,#REF!,"Lấy",#REF!,BL$2,#REF!,BL$3,#REF!,BL$1,#REF!,$L214)</f>
        <v>#REF!</v>
      </c>
      <c r="BM214" s="333" t="e">
        <f>SUMIFS(#REF!,#REF!,BM$2,#REF!,BM$3,#REF!,$L214,#REF!,BM$1)
+SUMIFS(#REF!,#REF!,BM$2,#REF!,BM$3,#REF!,$L214,#REF!,BM$1)
+SUMIFS(#REF!,#REF!,"Lấy",#REF!,BM$2,#REF!,BM$3,#REF!,BM$1,#REF!,$L214)</f>
        <v>#REF!</v>
      </c>
      <c r="BN214" s="333" t="e">
        <f>SUMIFS(#REF!,#REF!,BN$2,#REF!,BN$3,#REF!,$L214,#REF!,BN$1)
+SUMIFS(#REF!,#REF!,BN$2,#REF!,BN$3,#REF!,$L214,#REF!,BN$1)
+SUMIFS(#REF!,#REF!,"Lấy",#REF!,BN$2,#REF!,BN$3,#REF!,BN$1,#REF!,$L214)</f>
        <v>#REF!</v>
      </c>
      <c r="BO214" s="333" t="e">
        <f>SUMIFS(#REF!,#REF!,BO$2,#REF!,BO$3,#REF!,$L214,#REF!,BO$1)
+SUMIFS(#REF!,#REF!,BO$2,#REF!,BO$3,#REF!,$L214,#REF!,BO$1)
+SUMIFS(#REF!,#REF!,"Lấy",#REF!,BO$2,#REF!,BO$3,#REF!,BO$1,#REF!,$L214)</f>
        <v>#REF!</v>
      </c>
      <c r="BP214" s="333" t="e">
        <f>SUMIFS(#REF!,#REF!,BP$2,#REF!,BP$3,#REF!,$L214,#REF!,BP$1)
+SUMIFS(#REF!,#REF!,BP$2,#REF!,BP$3,#REF!,$L214,#REF!,BP$1)
+SUMIFS(#REF!,#REF!,"Lấy",#REF!,BP$2,#REF!,BP$3,#REF!,BP$1,#REF!,$L214)</f>
        <v>#REF!</v>
      </c>
      <c r="BQ214" s="333" t="e">
        <f>SUMIFS(#REF!,#REF!,BQ$2,#REF!,BQ$3,#REF!,$L214,#REF!,BQ$1)
+SUMIFS(#REF!,#REF!,BQ$2,#REF!,BQ$3,#REF!,$L214,#REF!,BQ$1)
+SUMIFS(#REF!,#REF!,"Lấy",#REF!,BQ$2,#REF!,BQ$3,#REF!,BQ$1,#REF!,$L214)</f>
        <v>#REF!</v>
      </c>
      <c r="BR214" s="333" t="e">
        <f>SUMIFS(#REF!,#REF!,BR$2,#REF!,BR$3,#REF!,$L214,#REF!,BR$1)
+SUMIFS(#REF!,#REF!,BR$2,#REF!,BR$3,#REF!,$L214,#REF!,BR$1)
+SUMIFS(#REF!,#REF!,"Lấy",#REF!,BR$2,#REF!,BR$3,#REF!,BR$1,#REF!,$L214)</f>
        <v>#REF!</v>
      </c>
      <c r="BS214" s="333" t="e">
        <f>SUMIFS(#REF!,#REF!,BS$2,#REF!,BS$3,#REF!,$L214,#REF!,BS$1)
+SUMIFS(#REF!,#REF!,BS$2,#REF!,BS$3,#REF!,$L214,#REF!,BS$1)
+SUMIFS(#REF!,#REF!,"Lấy",#REF!,BS$2,#REF!,BS$3,#REF!,BS$1,#REF!,$L214)</f>
        <v>#REF!</v>
      </c>
      <c r="BT214" s="334" t="e">
        <f t="shared" si="26"/>
        <v>#REF!</v>
      </c>
      <c r="BV214" s="331">
        <v>0</v>
      </c>
      <c r="BW214" s="331">
        <v>0</v>
      </c>
      <c r="BX214" s="331">
        <v>0</v>
      </c>
      <c r="BY214" s="331">
        <v>0</v>
      </c>
      <c r="BZ214" s="331">
        <v>0</v>
      </c>
      <c r="CA214" s="331">
        <v>0</v>
      </c>
      <c r="CB214" s="331">
        <v>0</v>
      </c>
      <c r="CC214" s="331">
        <v>0</v>
      </c>
      <c r="CD214" s="331">
        <v>0</v>
      </c>
      <c r="CE214" s="331">
        <v>0</v>
      </c>
      <c r="CF214" s="331">
        <v>0</v>
      </c>
      <c r="CG214" s="331">
        <v>0</v>
      </c>
      <c r="CH214" s="334">
        <f t="shared" si="27"/>
        <v>0</v>
      </c>
      <c r="CI214" s="377">
        <f t="shared" si="28"/>
        <v>0</v>
      </c>
      <c r="CJ214" s="331">
        <v>0</v>
      </c>
      <c r="CK214" s="331">
        <v>0</v>
      </c>
      <c r="CL214" s="331">
        <v>0</v>
      </c>
      <c r="CM214" s="331">
        <v>0</v>
      </c>
      <c r="CN214" s="331">
        <v>0</v>
      </c>
      <c r="CO214" s="333"/>
      <c r="CP214" s="333"/>
      <c r="CQ214" s="333"/>
      <c r="CR214" s="333"/>
      <c r="CS214" s="333"/>
      <c r="CT214" s="333"/>
      <c r="CU214" s="333"/>
      <c r="CV214" s="334">
        <f t="shared" si="29"/>
        <v>0</v>
      </c>
      <c r="CX214" s="1033"/>
    </row>
    <row r="215" spans="1:102" s="3" customFormat="1" ht="27.6" x14ac:dyDescent="0.25">
      <c r="A215" s="191"/>
      <c r="B215" s="212">
        <f>IF(C215=0,"",MAX($B$7:B214)+1)</f>
        <v>203</v>
      </c>
      <c r="C215" s="204">
        <v>6278004202</v>
      </c>
      <c r="D215" s="205" t="str">
        <f>_xlfn.XLOOKUP(C215,'COA_DTGroup_Update 20260428'!$C$410:$C$854,'COA_DTGroup_Update 20260428'!$A$410:$A$854,"")</f>
        <v>Chi phí bồi thường, nộp phạt</v>
      </c>
      <c r="E215" s="205"/>
      <c r="F215" s="204" t="s">
        <v>975</v>
      </c>
      <c r="G215" s="205" t="s">
        <v>976</v>
      </c>
      <c r="H215" s="200">
        <f>VLOOKUP(C215,'COA_DTGroup_Update 20260428'!C:D,2,0)</f>
        <v>627</v>
      </c>
      <c r="I215" s="200">
        <v>107</v>
      </c>
      <c r="J215" s="201" t="s">
        <v>381</v>
      </c>
      <c r="K215" s="223" t="s">
        <v>226</v>
      </c>
      <c r="L215" s="286" t="s">
        <v>2084</v>
      </c>
      <c r="M215" s="287" t="s">
        <v>2260</v>
      </c>
      <c r="N215" s="284"/>
      <c r="O215" s="284" t="s">
        <v>2084</v>
      </c>
      <c r="P215" s="1" t="b">
        <v>1</v>
      </c>
      <c r="R215" s="335" t="e">
        <f>SUMIFS(#REF!,#REF!,R$2,#REF!,R$3,#REF!,$L215,#REF!,R$1)
+SUMIFS(#REF!,#REF!,R$2,#REF!,R$3,#REF!,$L215,#REF!,R$1)
+SUMIFS(#REF!,#REF!,"Lấy",#REF!,R$2,#REF!,R$3,#REF!,R$1,#REF!,$L215)</f>
        <v>#REF!</v>
      </c>
      <c r="S215" s="335" t="e">
        <f>SUMIFS(#REF!,#REF!,S$2,#REF!,S$3,#REF!,$L215,#REF!,S$1)
+SUMIFS(#REF!,#REF!,S$2,#REF!,S$3,#REF!,$L215,#REF!,S$1)
+SUMIFS(#REF!,#REF!,"Lấy",#REF!,S$2,#REF!,S$3,#REF!,S$1,#REF!,$L215)</f>
        <v>#REF!</v>
      </c>
      <c r="T215" s="335" t="e">
        <f>SUMIFS(#REF!,#REF!,T$2,#REF!,T$3,#REF!,$L215,#REF!,T$1)
+SUMIFS(#REF!,#REF!,T$2,#REF!,T$3,#REF!,$L215,#REF!,T$1)
+SUMIFS(#REF!,#REF!,"Lấy",#REF!,T$2,#REF!,T$3,#REF!,T$1,#REF!,$L215)</f>
        <v>#REF!</v>
      </c>
      <c r="U215" s="335" t="e">
        <f>SUMIFS(#REF!,#REF!,U$2,#REF!,U$3,#REF!,$L215,#REF!,U$1)
+SUMIFS(#REF!,#REF!,U$2,#REF!,U$3,#REF!,$L215,#REF!,U$1)
+SUMIFS(#REF!,#REF!,"Lấy",#REF!,U$2,#REF!,U$3,#REF!,U$1,#REF!,$L215)</f>
        <v>#REF!</v>
      </c>
      <c r="V215" s="335" t="e">
        <f>SUMIFS(#REF!,#REF!,V$2,#REF!,V$3,#REF!,$L215,#REF!,V$1)
+SUMIFS(#REF!,#REF!,V$2,#REF!,V$3,#REF!,$L215,#REF!,V$1)
+SUMIFS(#REF!,#REF!,"Lấy",#REF!,V$2,#REF!,V$3,#REF!,V$1,#REF!,$L215)</f>
        <v>#REF!</v>
      </c>
      <c r="W215" s="335" t="e">
        <f>SUMIFS(#REF!,#REF!,W$2,#REF!,W$3,#REF!,$L215,#REF!,W$1)
+SUMIFS(#REF!,#REF!,W$2,#REF!,W$3,#REF!,$L215,#REF!,W$1)
+SUMIFS(#REF!,#REF!,"Lấy",#REF!,W$2,#REF!,W$3,#REF!,W$1,#REF!,$L215)</f>
        <v>#REF!</v>
      </c>
      <c r="X215" s="335" t="e">
        <f>SUMIFS(#REF!,#REF!,X$2,#REF!,X$3,#REF!,$L215,#REF!,X$1)
+SUMIFS(#REF!,#REF!,X$2,#REF!,X$3,#REF!,$L215,#REF!,X$1)
+SUMIFS(#REF!,#REF!,"Lấy",#REF!,X$2,#REF!,X$3,#REF!,X$1,#REF!,$L215)</f>
        <v>#REF!</v>
      </c>
      <c r="Y215" s="335" t="e">
        <f>SUMIFS(#REF!,#REF!,Y$2,#REF!,Y$3,#REF!,$L215,#REF!,Y$1)
+SUMIFS(#REF!,#REF!,Y$2,#REF!,Y$3,#REF!,$L215,#REF!,Y$1)
+SUMIFS(#REF!,#REF!,"Lấy",#REF!,Y$2,#REF!,Y$3,#REF!,Y$1,#REF!,$L215)</f>
        <v>#REF!</v>
      </c>
      <c r="Z215" s="335" t="e">
        <f>SUMIFS(#REF!,#REF!,Z$2,#REF!,Z$3,#REF!,$L215,#REF!,Z$1)
+SUMIFS(#REF!,#REF!,Z$2,#REF!,Z$3,#REF!,$L215,#REF!,Z$1)
+SUMIFS(#REF!,#REF!,"Lấy",#REF!,Z$2,#REF!,Z$3,#REF!,Z$1,#REF!,$L215)</f>
        <v>#REF!</v>
      </c>
      <c r="AA215" s="335" t="e">
        <f>SUMIFS(#REF!,#REF!,AA$2,#REF!,AA$3,#REF!,$L215,#REF!,AA$1)
+SUMIFS(#REF!,#REF!,AA$2,#REF!,AA$3,#REF!,$L215,#REF!,AA$1)
+SUMIFS(#REF!,#REF!,"Lấy",#REF!,AA$2,#REF!,AA$3,#REF!,AA$1,#REF!,$L215)</f>
        <v>#REF!</v>
      </c>
      <c r="AB215" s="335" t="e">
        <f>SUMIFS(#REF!,#REF!,AB$2,#REF!,AB$3,#REF!,$L215,#REF!,AB$1)
+SUMIFS(#REF!,#REF!,AB$2,#REF!,AB$3,#REF!,$L215,#REF!,AB$1)
+SUMIFS(#REF!,#REF!,"Lấy",#REF!,AB$2,#REF!,AB$3,#REF!,AB$1,#REF!,$L215)</f>
        <v>#REF!</v>
      </c>
      <c r="AC215" s="335" t="e">
        <f>SUMIFS(#REF!,#REF!,AC$2,#REF!,AC$3,#REF!,$L215,#REF!,AC$1)
+SUMIFS(#REF!,#REF!,AC$2,#REF!,AC$3,#REF!,$L215,#REF!,AC$1)
+SUMIFS(#REF!,#REF!,"Lấy",#REF!,AC$2,#REF!,AC$3,#REF!,AC$1,#REF!,$L215)</f>
        <v>#REF!</v>
      </c>
      <c r="AD215" s="336" t="e">
        <f t="shared" si="23"/>
        <v>#REF!</v>
      </c>
      <c r="AF215" s="335" t="e">
        <f>SUMIFS(#REF!,#REF!,AF$2,#REF!,AF$3,#REF!,$L215,#REF!,AF$1)
+SUMIFS(#REF!,#REF!,AF$2,#REF!,AF$3,#REF!,$L215,#REF!,AF$1)
+SUMIFS(#REF!,#REF!,"Lấy",#REF!,AF$2,#REF!,AF$3,#REF!,AF$1,#REF!,$L215)</f>
        <v>#REF!</v>
      </c>
      <c r="AG215" s="335" t="e">
        <f>SUMIFS(#REF!,#REF!,AG$2,#REF!,AG$3,#REF!,$L215,#REF!,AG$1)
+SUMIFS(#REF!,#REF!,AG$2,#REF!,AG$3,#REF!,$L215,#REF!,AG$1)
+SUMIFS(#REF!,#REF!,"Lấy",#REF!,AG$2,#REF!,AG$3,#REF!,AG$1,#REF!,$L215)</f>
        <v>#REF!</v>
      </c>
      <c r="AH215" s="335" t="e">
        <f>SUMIFS(#REF!,#REF!,AH$2,#REF!,AH$3,#REF!,$L215,#REF!,AH$1)
+SUMIFS(#REF!,#REF!,AH$2,#REF!,AH$3,#REF!,$L215,#REF!,AH$1)
+SUMIFS(#REF!,#REF!,"Lấy",#REF!,AH$2,#REF!,AH$3,#REF!,AH$1,#REF!,$L215)</f>
        <v>#REF!</v>
      </c>
      <c r="AI215" s="335" t="e">
        <f>SUMIFS(#REF!,#REF!,AI$2,#REF!,AI$3,#REF!,$L215,#REF!,AI$1)
+SUMIFS(#REF!,#REF!,AI$2,#REF!,AI$3,#REF!,$L215,#REF!,AI$1)
+SUMIFS(#REF!,#REF!,"Lấy",#REF!,AI$2,#REF!,AI$3,#REF!,AI$1,#REF!,$L215)</f>
        <v>#REF!</v>
      </c>
      <c r="AJ215" s="335" t="e">
        <f>SUMIFS(#REF!,#REF!,AJ$2,#REF!,AJ$3,#REF!,$L215,#REF!,AJ$1)
+SUMIFS(#REF!,#REF!,AJ$2,#REF!,AJ$3,#REF!,$L215,#REF!,AJ$1)
+SUMIFS(#REF!,#REF!,"Lấy",#REF!,AJ$2,#REF!,AJ$3,#REF!,AJ$1,#REF!,$L215)</f>
        <v>#REF!</v>
      </c>
      <c r="AK215" s="335" t="e">
        <f>SUMIFS(#REF!,#REF!,AK$2,#REF!,AK$3,#REF!,$L215,#REF!,AK$1)
+SUMIFS(#REF!,#REF!,AK$2,#REF!,AK$3,#REF!,$L215,#REF!,AK$1)
+SUMIFS(#REF!,#REF!,"Lấy",#REF!,AK$2,#REF!,AK$3,#REF!,AK$1,#REF!,$L215)</f>
        <v>#REF!</v>
      </c>
      <c r="AL215" s="335" t="e">
        <f>SUMIFS(#REF!,#REF!,AL$2,#REF!,AL$3,#REF!,$L215,#REF!,AL$1)
+SUMIFS(#REF!,#REF!,AL$2,#REF!,AL$3,#REF!,$L215,#REF!,AL$1)
+SUMIFS(#REF!,#REF!,"Lấy",#REF!,AL$2,#REF!,AL$3,#REF!,AL$1,#REF!,$L215)</f>
        <v>#REF!</v>
      </c>
      <c r="AM215" s="335" t="e">
        <f>SUMIFS(#REF!,#REF!,AM$2,#REF!,AM$3,#REF!,$L215,#REF!,AM$1)
+SUMIFS(#REF!,#REF!,AM$2,#REF!,AM$3,#REF!,$L215,#REF!,AM$1)
+SUMIFS(#REF!,#REF!,"Lấy",#REF!,AM$2,#REF!,AM$3,#REF!,AM$1,#REF!,$L215)</f>
        <v>#REF!</v>
      </c>
      <c r="AN215" s="335" t="e">
        <f>SUMIFS(#REF!,#REF!,AN$2,#REF!,AN$3,#REF!,$L215,#REF!,AN$1)
+SUMIFS(#REF!,#REF!,AN$2,#REF!,AN$3,#REF!,$L215,#REF!,AN$1)
+SUMIFS(#REF!,#REF!,"Lấy",#REF!,AN$2,#REF!,AN$3,#REF!,AN$1,#REF!,$L215)</f>
        <v>#REF!</v>
      </c>
      <c r="AO215" s="335" t="e">
        <f>SUMIFS(#REF!,#REF!,AO$2,#REF!,AO$3,#REF!,$L215,#REF!,AO$1)
+SUMIFS(#REF!,#REF!,AO$2,#REF!,AO$3,#REF!,$L215,#REF!,AO$1)
+SUMIFS(#REF!,#REF!,"Lấy",#REF!,AO$2,#REF!,AO$3,#REF!,AO$1,#REF!,$L215)</f>
        <v>#REF!</v>
      </c>
      <c r="AP215" s="335" t="e">
        <f>SUMIFS(#REF!,#REF!,AP$2,#REF!,AP$3,#REF!,$L215,#REF!,AP$1)
+SUMIFS(#REF!,#REF!,AP$2,#REF!,AP$3,#REF!,$L215,#REF!,AP$1)
+SUMIFS(#REF!,#REF!,"Lấy",#REF!,AP$2,#REF!,AP$3,#REF!,AP$1,#REF!,$L215)</f>
        <v>#REF!</v>
      </c>
      <c r="AQ215" s="335" t="e">
        <f>SUMIFS(#REF!,#REF!,AQ$2,#REF!,AQ$3,#REF!,$L215,#REF!,AQ$1)
+SUMIFS(#REF!,#REF!,AQ$2,#REF!,AQ$3,#REF!,$L215,#REF!,AQ$1)
+SUMIFS(#REF!,#REF!,"Lấy",#REF!,AQ$2,#REF!,AQ$3,#REF!,AQ$1,#REF!,$L215)</f>
        <v>#REF!</v>
      </c>
      <c r="AR215" s="336" t="e">
        <f t="shared" si="24"/>
        <v>#REF!</v>
      </c>
      <c r="AT215" s="335" t="e">
        <f>SUMIFS(#REF!,#REF!,AT$2,#REF!,AT$3,#REF!,$L215,#REF!,AT$1)
+SUMIFS(#REF!,#REF!,AT$2,#REF!,AT$3,#REF!,$L215,#REF!,AT$1)
+SUMIFS(#REF!,#REF!,"Lấy",#REF!,AT$2,#REF!,AT$3,#REF!,AT$1,#REF!,$L215)</f>
        <v>#REF!</v>
      </c>
      <c r="AU215" s="335" t="e">
        <f>SUMIFS(#REF!,#REF!,AU$2,#REF!,AU$3,#REF!,$L215,#REF!,AU$1)
+SUMIFS(#REF!,#REF!,AU$2,#REF!,AU$3,#REF!,$L215,#REF!,AU$1)
+SUMIFS(#REF!,#REF!,"Lấy",#REF!,AU$2,#REF!,AU$3,#REF!,AU$1,#REF!,$L215)</f>
        <v>#REF!</v>
      </c>
      <c r="AV215" s="335" t="e">
        <f>SUMIFS(#REF!,#REF!,AV$2,#REF!,AV$3,#REF!,$L215,#REF!,AV$1)
+SUMIFS(#REF!,#REF!,AV$2,#REF!,AV$3,#REF!,$L215,#REF!,AV$1)
+SUMIFS(#REF!,#REF!,"Lấy",#REF!,AV$2,#REF!,AV$3,#REF!,AV$1,#REF!,$L215)</f>
        <v>#REF!</v>
      </c>
      <c r="AW215" s="335" t="e">
        <f>SUMIFS(#REF!,#REF!,AW$2,#REF!,AW$3,#REF!,$L215,#REF!,AW$1)
+SUMIFS(#REF!,#REF!,AW$2,#REF!,AW$3,#REF!,$L215,#REF!,AW$1)
+SUMIFS(#REF!,#REF!,"Lấy",#REF!,AW$2,#REF!,AW$3,#REF!,AW$1,#REF!,$L215)</f>
        <v>#REF!</v>
      </c>
      <c r="AX215" s="335" t="e">
        <f>SUMIFS(#REF!,#REF!,AX$2,#REF!,AX$3,#REF!,$L215,#REF!,AX$1)
+SUMIFS(#REF!,#REF!,AX$2,#REF!,AX$3,#REF!,$L215,#REF!,AX$1)
+SUMIFS(#REF!,#REF!,"Lấy",#REF!,AX$2,#REF!,AX$3,#REF!,AX$1,#REF!,$L215)</f>
        <v>#REF!</v>
      </c>
      <c r="AY215" s="335" t="e">
        <f>SUMIFS(#REF!,#REF!,AY$2,#REF!,AY$3,#REF!,$L215,#REF!,AY$1)
+SUMIFS(#REF!,#REF!,AY$2,#REF!,AY$3,#REF!,$L215,#REF!,AY$1)
+SUMIFS(#REF!,#REF!,"Lấy",#REF!,AY$2,#REF!,AY$3,#REF!,AY$1,#REF!,$L215)</f>
        <v>#REF!</v>
      </c>
      <c r="AZ215" s="335" t="e">
        <f>SUMIFS(#REF!,#REF!,AZ$2,#REF!,AZ$3,#REF!,$L215,#REF!,AZ$1)
+SUMIFS(#REF!,#REF!,AZ$2,#REF!,AZ$3,#REF!,$L215,#REF!,AZ$1)
+SUMIFS(#REF!,#REF!,"Lấy",#REF!,AZ$2,#REF!,AZ$3,#REF!,AZ$1,#REF!,$L215)</f>
        <v>#REF!</v>
      </c>
      <c r="BA215" s="335" t="e">
        <f>SUMIFS(#REF!,#REF!,BA$2,#REF!,BA$3,#REF!,$L215,#REF!,BA$1)
+SUMIFS(#REF!,#REF!,BA$2,#REF!,BA$3,#REF!,$L215,#REF!,BA$1)
+SUMIFS(#REF!,#REF!,"Lấy",#REF!,BA$2,#REF!,BA$3,#REF!,BA$1,#REF!,$L215)</f>
        <v>#REF!</v>
      </c>
      <c r="BB215" s="335" t="e">
        <f>SUMIFS(#REF!,#REF!,BB$2,#REF!,BB$3,#REF!,$L215,#REF!,BB$1)
+SUMIFS(#REF!,#REF!,BB$2,#REF!,BB$3,#REF!,$L215,#REF!,BB$1)
+SUMIFS(#REF!,#REF!,"Lấy",#REF!,BB$2,#REF!,BB$3,#REF!,BB$1,#REF!,$L215)</f>
        <v>#REF!</v>
      </c>
      <c r="BC215" s="335" t="e">
        <f>SUMIFS(#REF!,#REF!,BC$2,#REF!,BC$3,#REF!,$L215,#REF!,BC$1)
+SUMIFS(#REF!,#REF!,BC$2,#REF!,BC$3,#REF!,$L215,#REF!,BC$1)
+SUMIFS(#REF!,#REF!,"Lấy",#REF!,BC$2,#REF!,BC$3,#REF!,BC$1,#REF!,$L215)</f>
        <v>#REF!</v>
      </c>
      <c r="BD215" s="335" t="e">
        <f>SUMIFS(#REF!,#REF!,BD$2,#REF!,BD$3,#REF!,$L215,#REF!,BD$1)
+SUMIFS(#REF!,#REF!,BD$2,#REF!,BD$3,#REF!,$L215,#REF!,BD$1)
+SUMIFS(#REF!,#REF!,"Lấy",#REF!,BD$2,#REF!,BD$3,#REF!,BD$1,#REF!,$L215)</f>
        <v>#REF!</v>
      </c>
      <c r="BE215" s="335" t="e">
        <f>SUMIFS(#REF!,#REF!,BE$2,#REF!,BE$3,#REF!,$L215,#REF!,BE$1)
+SUMIFS(#REF!,#REF!,BE$2,#REF!,BE$3,#REF!,$L215,#REF!,BE$1)
+SUMIFS(#REF!,#REF!,"Lấy",#REF!,BE$2,#REF!,BE$3,#REF!,BE$1,#REF!,$L215)</f>
        <v>#REF!</v>
      </c>
      <c r="BF215" s="336" t="e">
        <f t="shared" si="25"/>
        <v>#REF!</v>
      </c>
      <c r="BH215" s="335" t="e">
        <f>SUMIFS(#REF!,#REF!,BH$2,#REF!,BH$3,#REF!,$L215,#REF!,BH$1)
+SUMIFS(#REF!,#REF!,BH$2,#REF!,BH$3,#REF!,$L215,#REF!,BH$1)
+SUMIFS(#REF!,#REF!,"Lấy",#REF!,BH$2,#REF!,BH$3,#REF!,BH$1,#REF!,$L215)</f>
        <v>#REF!</v>
      </c>
      <c r="BI215" s="335" t="e">
        <f>SUMIFS(#REF!,#REF!,BI$2,#REF!,BI$3,#REF!,$L215,#REF!,BI$1)
+SUMIFS(#REF!,#REF!,BI$2,#REF!,BI$3,#REF!,$L215,#REF!,BI$1)
+SUMIFS(#REF!,#REF!,"Lấy",#REF!,BI$2,#REF!,BI$3,#REF!,BI$1,#REF!,$L215)</f>
        <v>#REF!</v>
      </c>
      <c r="BJ215" s="335" t="e">
        <f>SUMIFS(#REF!,#REF!,BJ$2,#REF!,BJ$3,#REF!,$L215,#REF!,BJ$1)
+SUMIFS(#REF!,#REF!,BJ$2,#REF!,BJ$3,#REF!,$L215,#REF!,BJ$1)
+SUMIFS(#REF!,#REF!,"Lấy",#REF!,BJ$2,#REF!,BJ$3,#REF!,BJ$1,#REF!,$L215)</f>
        <v>#REF!</v>
      </c>
      <c r="BK215" s="335" t="e">
        <f>SUMIFS(#REF!,#REF!,BK$2,#REF!,BK$3,#REF!,$L215,#REF!,BK$1)
+SUMIFS(#REF!,#REF!,BK$2,#REF!,BK$3,#REF!,$L215,#REF!,BK$1)
+SUMIFS(#REF!,#REF!,"Lấy",#REF!,BK$2,#REF!,BK$3,#REF!,BK$1,#REF!,$L215)</f>
        <v>#REF!</v>
      </c>
      <c r="BL215" s="335" t="e">
        <f>SUMIFS(#REF!,#REF!,BL$2,#REF!,BL$3,#REF!,$L215,#REF!,BL$1)
+SUMIFS(#REF!,#REF!,BL$2,#REF!,BL$3,#REF!,$L215,#REF!,BL$1)
+SUMIFS(#REF!,#REF!,"Lấy",#REF!,BL$2,#REF!,BL$3,#REF!,BL$1,#REF!,$L215)</f>
        <v>#REF!</v>
      </c>
      <c r="BM215" s="335" t="e">
        <f>SUMIFS(#REF!,#REF!,BM$2,#REF!,BM$3,#REF!,$L215,#REF!,BM$1)
+SUMIFS(#REF!,#REF!,BM$2,#REF!,BM$3,#REF!,$L215,#REF!,BM$1)
+SUMIFS(#REF!,#REF!,"Lấy",#REF!,BM$2,#REF!,BM$3,#REF!,BM$1,#REF!,$L215)</f>
        <v>#REF!</v>
      </c>
      <c r="BN215" s="335" t="e">
        <f>SUMIFS(#REF!,#REF!,BN$2,#REF!,BN$3,#REF!,$L215,#REF!,BN$1)
+SUMIFS(#REF!,#REF!,BN$2,#REF!,BN$3,#REF!,$L215,#REF!,BN$1)
+SUMIFS(#REF!,#REF!,"Lấy",#REF!,BN$2,#REF!,BN$3,#REF!,BN$1,#REF!,$L215)</f>
        <v>#REF!</v>
      </c>
      <c r="BO215" s="335" t="e">
        <f>SUMIFS(#REF!,#REF!,BO$2,#REF!,BO$3,#REF!,$L215,#REF!,BO$1)
+SUMIFS(#REF!,#REF!,BO$2,#REF!,BO$3,#REF!,$L215,#REF!,BO$1)
+SUMIFS(#REF!,#REF!,"Lấy",#REF!,BO$2,#REF!,BO$3,#REF!,BO$1,#REF!,$L215)</f>
        <v>#REF!</v>
      </c>
      <c r="BP215" s="335" t="e">
        <f>SUMIFS(#REF!,#REF!,BP$2,#REF!,BP$3,#REF!,$L215,#REF!,BP$1)
+SUMIFS(#REF!,#REF!,BP$2,#REF!,BP$3,#REF!,$L215,#REF!,BP$1)
+SUMIFS(#REF!,#REF!,"Lấy",#REF!,BP$2,#REF!,BP$3,#REF!,BP$1,#REF!,$L215)</f>
        <v>#REF!</v>
      </c>
      <c r="BQ215" s="335" t="e">
        <f>SUMIFS(#REF!,#REF!,BQ$2,#REF!,BQ$3,#REF!,$L215,#REF!,BQ$1)
+SUMIFS(#REF!,#REF!,BQ$2,#REF!,BQ$3,#REF!,$L215,#REF!,BQ$1)
+SUMIFS(#REF!,#REF!,"Lấy",#REF!,BQ$2,#REF!,BQ$3,#REF!,BQ$1,#REF!,$L215)</f>
        <v>#REF!</v>
      </c>
      <c r="BR215" s="335" t="e">
        <f>SUMIFS(#REF!,#REF!,BR$2,#REF!,BR$3,#REF!,$L215,#REF!,BR$1)
+SUMIFS(#REF!,#REF!,BR$2,#REF!,BR$3,#REF!,$L215,#REF!,BR$1)
+SUMIFS(#REF!,#REF!,"Lấy",#REF!,BR$2,#REF!,BR$3,#REF!,BR$1,#REF!,$L215)</f>
        <v>#REF!</v>
      </c>
      <c r="BS215" s="335" t="e">
        <f>SUMIFS(#REF!,#REF!,BS$2,#REF!,BS$3,#REF!,$L215,#REF!,BS$1)
+SUMIFS(#REF!,#REF!,BS$2,#REF!,BS$3,#REF!,$L215,#REF!,BS$1)
+SUMIFS(#REF!,#REF!,"Lấy",#REF!,BS$2,#REF!,BS$3,#REF!,BS$1,#REF!,$L215)</f>
        <v>#REF!</v>
      </c>
      <c r="BT215" s="336" t="e">
        <f t="shared" si="26"/>
        <v>#REF!</v>
      </c>
      <c r="BV215" s="331">
        <v>0</v>
      </c>
      <c r="BW215" s="331">
        <v>0</v>
      </c>
      <c r="BX215" s="331">
        <v>0</v>
      </c>
      <c r="BY215" s="331">
        <v>0</v>
      </c>
      <c r="BZ215" s="331">
        <v>0</v>
      </c>
      <c r="CA215" s="331">
        <v>0</v>
      </c>
      <c r="CB215" s="331">
        <v>0</v>
      </c>
      <c r="CC215" s="331">
        <v>0</v>
      </c>
      <c r="CD215" s="331">
        <v>0</v>
      </c>
      <c r="CE215" s="331">
        <v>0</v>
      </c>
      <c r="CF215" s="331">
        <v>0</v>
      </c>
      <c r="CG215" s="331">
        <v>0</v>
      </c>
      <c r="CH215" s="336">
        <f t="shared" si="27"/>
        <v>0</v>
      </c>
      <c r="CI215" s="377">
        <f t="shared" si="28"/>
        <v>0</v>
      </c>
      <c r="CJ215" s="331">
        <v>0</v>
      </c>
      <c r="CK215" s="331">
        <v>0</v>
      </c>
      <c r="CL215" s="331">
        <v>0</v>
      </c>
      <c r="CM215" s="331">
        <v>0</v>
      </c>
      <c r="CN215" s="331">
        <v>0</v>
      </c>
      <c r="CO215" s="335"/>
      <c r="CP215" s="335"/>
      <c r="CQ215" s="335"/>
      <c r="CR215" s="335"/>
      <c r="CS215" s="335"/>
      <c r="CT215" s="335"/>
      <c r="CU215" s="335"/>
      <c r="CV215" s="336">
        <f t="shared" si="29"/>
        <v>0</v>
      </c>
      <c r="CX215" s="1033"/>
    </row>
    <row r="216" spans="1:102" s="3" customFormat="1" ht="41.4" x14ac:dyDescent="0.25">
      <c r="A216" s="191"/>
      <c r="B216" s="212">
        <f>IF(C216=0,"",MAX($B$7:B215)+1)</f>
        <v>204</v>
      </c>
      <c r="C216" s="204">
        <v>6418004202</v>
      </c>
      <c r="D216" s="205" t="str">
        <f>_xlfn.XLOOKUP(C216,'COA_DTGroup_Update 20260428'!$C$410:$C$854,'COA_DTGroup_Update 20260428'!$A$410:$A$854,"")</f>
        <v>Chi phí bồi thường, nộp phạt</v>
      </c>
      <c r="E216" s="205"/>
      <c r="F216" s="204" t="s">
        <v>975</v>
      </c>
      <c r="G216" s="205" t="s">
        <v>976</v>
      </c>
      <c r="H216" s="200">
        <f>VLOOKUP(C216,'COA_DTGroup_Update 20260428'!C:D,2,0)</f>
        <v>641</v>
      </c>
      <c r="I216" s="200">
        <v>107</v>
      </c>
      <c r="J216" s="201" t="s">
        <v>381</v>
      </c>
      <c r="K216" s="223" t="s">
        <v>226</v>
      </c>
      <c r="L216" s="286" t="s">
        <v>690</v>
      </c>
      <c r="M216" s="289" t="s">
        <v>2283</v>
      </c>
      <c r="N216" s="284"/>
      <c r="O216" s="284" t="s">
        <v>690</v>
      </c>
      <c r="P216" s="1" t="b">
        <v>1</v>
      </c>
      <c r="R216" s="335" t="e">
        <f>SUMIFS(#REF!,#REF!,R$2,#REF!,R$3,#REF!,$L216,#REF!,R$1)
+SUMIFS(#REF!,#REF!,R$2,#REF!,R$3,#REF!,$L216,#REF!,R$1)
+SUMIFS(#REF!,#REF!,"Lấy",#REF!,R$2,#REF!,R$3,#REF!,R$1,#REF!,$L216)</f>
        <v>#REF!</v>
      </c>
      <c r="S216" s="335" t="e">
        <f>SUMIFS(#REF!,#REF!,S$2,#REF!,S$3,#REF!,$L216,#REF!,S$1)
+SUMIFS(#REF!,#REF!,S$2,#REF!,S$3,#REF!,$L216,#REF!,S$1)
+SUMIFS(#REF!,#REF!,"Lấy",#REF!,S$2,#REF!,S$3,#REF!,S$1,#REF!,$L216)</f>
        <v>#REF!</v>
      </c>
      <c r="T216" s="335" t="e">
        <f>SUMIFS(#REF!,#REF!,T$2,#REF!,T$3,#REF!,$L216,#REF!,T$1)
+SUMIFS(#REF!,#REF!,T$2,#REF!,T$3,#REF!,$L216,#REF!,T$1)
+SUMIFS(#REF!,#REF!,"Lấy",#REF!,T$2,#REF!,T$3,#REF!,T$1,#REF!,$L216)</f>
        <v>#REF!</v>
      </c>
      <c r="U216" s="335" t="e">
        <f>SUMIFS(#REF!,#REF!,U$2,#REF!,U$3,#REF!,$L216,#REF!,U$1)
+SUMIFS(#REF!,#REF!,U$2,#REF!,U$3,#REF!,$L216,#REF!,U$1)
+SUMIFS(#REF!,#REF!,"Lấy",#REF!,U$2,#REF!,U$3,#REF!,U$1,#REF!,$L216)</f>
        <v>#REF!</v>
      </c>
      <c r="V216" s="335" t="e">
        <f>SUMIFS(#REF!,#REF!,V$2,#REF!,V$3,#REF!,$L216,#REF!,V$1)
+SUMIFS(#REF!,#REF!,V$2,#REF!,V$3,#REF!,$L216,#REF!,V$1)
+SUMIFS(#REF!,#REF!,"Lấy",#REF!,V$2,#REF!,V$3,#REF!,V$1,#REF!,$L216)</f>
        <v>#REF!</v>
      </c>
      <c r="W216" s="335" t="e">
        <f>SUMIFS(#REF!,#REF!,W$2,#REF!,W$3,#REF!,$L216,#REF!,W$1)
+SUMIFS(#REF!,#REF!,W$2,#REF!,W$3,#REF!,$L216,#REF!,W$1)
+SUMIFS(#REF!,#REF!,"Lấy",#REF!,W$2,#REF!,W$3,#REF!,W$1,#REF!,$L216)</f>
        <v>#REF!</v>
      </c>
      <c r="X216" s="335" t="e">
        <f>SUMIFS(#REF!,#REF!,X$2,#REF!,X$3,#REF!,$L216,#REF!,X$1)
+SUMIFS(#REF!,#REF!,X$2,#REF!,X$3,#REF!,$L216,#REF!,X$1)
+SUMIFS(#REF!,#REF!,"Lấy",#REF!,X$2,#REF!,X$3,#REF!,X$1,#REF!,$L216)</f>
        <v>#REF!</v>
      </c>
      <c r="Y216" s="335" t="e">
        <f>SUMIFS(#REF!,#REF!,Y$2,#REF!,Y$3,#REF!,$L216,#REF!,Y$1)
+SUMIFS(#REF!,#REF!,Y$2,#REF!,Y$3,#REF!,$L216,#REF!,Y$1)
+SUMIFS(#REF!,#REF!,"Lấy",#REF!,Y$2,#REF!,Y$3,#REF!,Y$1,#REF!,$L216)</f>
        <v>#REF!</v>
      </c>
      <c r="Z216" s="335" t="e">
        <f>SUMIFS(#REF!,#REF!,Z$2,#REF!,Z$3,#REF!,$L216,#REF!,Z$1)
+SUMIFS(#REF!,#REF!,Z$2,#REF!,Z$3,#REF!,$L216,#REF!,Z$1)
+SUMIFS(#REF!,#REF!,"Lấy",#REF!,Z$2,#REF!,Z$3,#REF!,Z$1,#REF!,$L216)</f>
        <v>#REF!</v>
      </c>
      <c r="AA216" s="335" t="e">
        <f>SUMIFS(#REF!,#REF!,AA$2,#REF!,AA$3,#REF!,$L216,#REF!,AA$1)
+SUMIFS(#REF!,#REF!,AA$2,#REF!,AA$3,#REF!,$L216,#REF!,AA$1)
+SUMIFS(#REF!,#REF!,"Lấy",#REF!,AA$2,#REF!,AA$3,#REF!,AA$1,#REF!,$L216)</f>
        <v>#REF!</v>
      </c>
      <c r="AB216" s="335" t="e">
        <f>SUMIFS(#REF!,#REF!,AB$2,#REF!,AB$3,#REF!,$L216,#REF!,AB$1)
+SUMIFS(#REF!,#REF!,AB$2,#REF!,AB$3,#REF!,$L216,#REF!,AB$1)
+SUMIFS(#REF!,#REF!,"Lấy",#REF!,AB$2,#REF!,AB$3,#REF!,AB$1,#REF!,$L216)</f>
        <v>#REF!</v>
      </c>
      <c r="AC216" s="335" t="e">
        <f>SUMIFS(#REF!,#REF!,AC$2,#REF!,AC$3,#REF!,$L216,#REF!,AC$1)
+SUMIFS(#REF!,#REF!,AC$2,#REF!,AC$3,#REF!,$L216,#REF!,AC$1)
+SUMIFS(#REF!,#REF!,"Lấy",#REF!,AC$2,#REF!,AC$3,#REF!,AC$1,#REF!,$L216)</f>
        <v>#REF!</v>
      </c>
      <c r="AD216" s="336" t="e">
        <f t="shared" si="23"/>
        <v>#REF!</v>
      </c>
      <c r="AF216" s="335" t="e">
        <f>SUMIFS(#REF!,#REF!,AF$2,#REF!,AF$3,#REF!,$L216,#REF!,AF$1)
+SUMIFS(#REF!,#REF!,AF$2,#REF!,AF$3,#REF!,$L216,#REF!,AF$1)
+SUMIFS(#REF!,#REF!,"Lấy",#REF!,AF$2,#REF!,AF$3,#REF!,AF$1,#REF!,$L216)</f>
        <v>#REF!</v>
      </c>
      <c r="AG216" s="335" t="e">
        <f>SUMIFS(#REF!,#REF!,AG$2,#REF!,AG$3,#REF!,$L216,#REF!,AG$1)
+SUMIFS(#REF!,#REF!,AG$2,#REF!,AG$3,#REF!,$L216,#REF!,AG$1)
+SUMIFS(#REF!,#REF!,"Lấy",#REF!,AG$2,#REF!,AG$3,#REF!,AG$1,#REF!,$L216)</f>
        <v>#REF!</v>
      </c>
      <c r="AH216" s="335" t="e">
        <f>SUMIFS(#REF!,#REF!,AH$2,#REF!,AH$3,#REF!,$L216,#REF!,AH$1)
+SUMIFS(#REF!,#REF!,AH$2,#REF!,AH$3,#REF!,$L216,#REF!,AH$1)
+SUMIFS(#REF!,#REF!,"Lấy",#REF!,AH$2,#REF!,AH$3,#REF!,AH$1,#REF!,$L216)</f>
        <v>#REF!</v>
      </c>
      <c r="AI216" s="335" t="e">
        <f>SUMIFS(#REF!,#REF!,AI$2,#REF!,AI$3,#REF!,$L216,#REF!,AI$1)
+SUMIFS(#REF!,#REF!,AI$2,#REF!,AI$3,#REF!,$L216,#REF!,AI$1)
+SUMIFS(#REF!,#REF!,"Lấy",#REF!,AI$2,#REF!,AI$3,#REF!,AI$1,#REF!,$L216)</f>
        <v>#REF!</v>
      </c>
      <c r="AJ216" s="335" t="e">
        <f>SUMIFS(#REF!,#REF!,AJ$2,#REF!,AJ$3,#REF!,$L216,#REF!,AJ$1)
+SUMIFS(#REF!,#REF!,AJ$2,#REF!,AJ$3,#REF!,$L216,#REF!,AJ$1)
+SUMIFS(#REF!,#REF!,"Lấy",#REF!,AJ$2,#REF!,AJ$3,#REF!,AJ$1,#REF!,$L216)</f>
        <v>#REF!</v>
      </c>
      <c r="AK216" s="335" t="e">
        <f>SUMIFS(#REF!,#REF!,AK$2,#REF!,AK$3,#REF!,$L216,#REF!,AK$1)
+SUMIFS(#REF!,#REF!,AK$2,#REF!,AK$3,#REF!,$L216,#REF!,AK$1)
+SUMIFS(#REF!,#REF!,"Lấy",#REF!,AK$2,#REF!,AK$3,#REF!,AK$1,#REF!,$L216)</f>
        <v>#REF!</v>
      </c>
      <c r="AL216" s="335" t="e">
        <f>SUMIFS(#REF!,#REF!,AL$2,#REF!,AL$3,#REF!,$L216,#REF!,AL$1)
+SUMIFS(#REF!,#REF!,AL$2,#REF!,AL$3,#REF!,$L216,#REF!,AL$1)
+SUMIFS(#REF!,#REF!,"Lấy",#REF!,AL$2,#REF!,AL$3,#REF!,AL$1,#REF!,$L216)</f>
        <v>#REF!</v>
      </c>
      <c r="AM216" s="335" t="e">
        <f>SUMIFS(#REF!,#REF!,AM$2,#REF!,AM$3,#REF!,$L216,#REF!,AM$1)
+SUMIFS(#REF!,#REF!,AM$2,#REF!,AM$3,#REF!,$L216,#REF!,AM$1)
+SUMIFS(#REF!,#REF!,"Lấy",#REF!,AM$2,#REF!,AM$3,#REF!,AM$1,#REF!,$L216)</f>
        <v>#REF!</v>
      </c>
      <c r="AN216" s="335" t="e">
        <f>SUMIFS(#REF!,#REF!,AN$2,#REF!,AN$3,#REF!,$L216,#REF!,AN$1)
+SUMIFS(#REF!,#REF!,AN$2,#REF!,AN$3,#REF!,$L216,#REF!,AN$1)
+SUMIFS(#REF!,#REF!,"Lấy",#REF!,AN$2,#REF!,AN$3,#REF!,AN$1,#REF!,$L216)</f>
        <v>#REF!</v>
      </c>
      <c r="AO216" s="335" t="e">
        <f>SUMIFS(#REF!,#REF!,AO$2,#REF!,AO$3,#REF!,$L216,#REF!,AO$1)
+SUMIFS(#REF!,#REF!,AO$2,#REF!,AO$3,#REF!,$L216,#REF!,AO$1)
+SUMIFS(#REF!,#REF!,"Lấy",#REF!,AO$2,#REF!,AO$3,#REF!,AO$1,#REF!,$L216)</f>
        <v>#REF!</v>
      </c>
      <c r="AP216" s="335" t="e">
        <f>SUMIFS(#REF!,#REF!,AP$2,#REF!,AP$3,#REF!,$L216,#REF!,AP$1)
+SUMIFS(#REF!,#REF!,AP$2,#REF!,AP$3,#REF!,$L216,#REF!,AP$1)
+SUMIFS(#REF!,#REF!,"Lấy",#REF!,AP$2,#REF!,AP$3,#REF!,AP$1,#REF!,$L216)</f>
        <v>#REF!</v>
      </c>
      <c r="AQ216" s="335" t="e">
        <f>SUMIFS(#REF!,#REF!,AQ$2,#REF!,AQ$3,#REF!,$L216,#REF!,AQ$1)
+SUMIFS(#REF!,#REF!,AQ$2,#REF!,AQ$3,#REF!,$L216,#REF!,AQ$1)
+SUMIFS(#REF!,#REF!,"Lấy",#REF!,AQ$2,#REF!,AQ$3,#REF!,AQ$1,#REF!,$L216)</f>
        <v>#REF!</v>
      </c>
      <c r="AR216" s="336" t="e">
        <f t="shared" si="24"/>
        <v>#REF!</v>
      </c>
      <c r="AT216" s="335" t="e">
        <f>SUMIFS(#REF!,#REF!,AT$2,#REF!,AT$3,#REF!,$L216,#REF!,AT$1)
+SUMIFS(#REF!,#REF!,AT$2,#REF!,AT$3,#REF!,$L216,#REF!,AT$1)
+SUMIFS(#REF!,#REF!,"Lấy",#REF!,AT$2,#REF!,AT$3,#REF!,AT$1,#REF!,$L216)</f>
        <v>#REF!</v>
      </c>
      <c r="AU216" s="335" t="e">
        <f>SUMIFS(#REF!,#REF!,AU$2,#REF!,AU$3,#REF!,$L216,#REF!,AU$1)
+SUMIFS(#REF!,#REF!,AU$2,#REF!,AU$3,#REF!,$L216,#REF!,AU$1)
+SUMIFS(#REF!,#REF!,"Lấy",#REF!,AU$2,#REF!,AU$3,#REF!,AU$1,#REF!,$L216)</f>
        <v>#REF!</v>
      </c>
      <c r="AV216" s="335" t="e">
        <f>SUMIFS(#REF!,#REF!,AV$2,#REF!,AV$3,#REF!,$L216,#REF!,AV$1)
+SUMIFS(#REF!,#REF!,AV$2,#REF!,AV$3,#REF!,$L216,#REF!,AV$1)
+SUMIFS(#REF!,#REF!,"Lấy",#REF!,AV$2,#REF!,AV$3,#REF!,AV$1,#REF!,$L216)</f>
        <v>#REF!</v>
      </c>
      <c r="AW216" s="335" t="e">
        <f>SUMIFS(#REF!,#REF!,AW$2,#REF!,AW$3,#REF!,$L216,#REF!,AW$1)
+SUMIFS(#REF!,#REF!,AW$2,#REF!,AW$3,#REF!,$L216,#REF!,AW$1)
+SUMIFS(#REF!,#REF!,"Lấy",#REF!,AW$2,#REF!,AW$3,#REF!,AW$1,#REF!,$L216)</f>
        <v>#REF!</v>
      </c>
      <c r="AX216" s="335" t="e">
        <f>SUMIFS(#REF!,#REF!,AX$2,#REF!,AX$3,#REF!,$L216,#REF!,AX$1)
+SUMIFS(#REF!,#REF!,AX$2,#REF!,AX$3,#REF!,$L216,#REF!,AX$1)
+SUMIFS(#REF!,#REF!,"Lấy",#REF!,AX$2,#REF!,AX$3,#REF!,AX$1,#REF!,$L216)</f>
        <v>#REF!</v>
      </c>
      <c r="AY216" s="335" t="e">
        <f>SUMIFS(#REF!,#REF!,AY$2,#REF!,AY$3,#REF!,$L216,#REF!,AY$1)
+SUMIFS(#REF!,#REF!,AY$2,#REF!,AY$3,#REF!,$L216,#REF!,AY$1)
+SUMIFS(#REF!,#REF!,"Lấy",#REF!,AY$2,#REF!,AY$3,#REF!,AY$1,#REF!,$L216)</f>
        <v>#REF!</v>
      </c>
      <c r="AZ216" s="335" t="e">
        <f>SUMIFS(#REF!,#REF!,AZ$2,#REF!,AZ$3,#REF!,$L216,#REF!,AZ$1)
+SUMIFS(#REF!,#REF!,AZ$2,#REF!,AZ$3,#REF!,$L216,#REF!,AZ$1)
+SUMIFS(#REF!,#REF!,"Lấy",#REF!,AZ$2,#REF!,AZ$3,#REF!,AZ$1,#REF!,$L216)</f>
        <v>#REF!</v>
      </c>
      <c r="BA216" s="335" t="e">
        <f>SUMIFS(#REF!,#REF!,BA$2,#REF!,BA$3,#REF!,$L216,#REF!,BA$1)
+SUMIFS(#REF!,#REF!,BA$2,#REF!,BA$3,#REF!,$L216,#REF!,BA$1)
+SUMIFS(#REF!,#REF!,"Lấy",#REF!,BA$2,#REF!,BA$3,#REF!,BA$1,#REF!,$L216)</f>
        <v>#REF!</v>
      </c>
      <c r="BB216" s="335" t="e">
        <f>SUMIFS(#REF!,#REF!,BB$2,#REF!,BB$3,#REF!,$L216,#REF!,BB$1)
+SUMIFS(#REF!,#REF!,BB$2,#REF!,BB$3,#REF!,$L216,#REF!,BB$1)
+SUMIFS(#REF!,#REF!,"Lấy",#REF!,BB$2,#REF!,BB$3,#REF!,BB$1,#REF!,$L216)</f>
        <v>#REF!</v>
      </c>
      <c r="BC216" s="335" t="e">
        <f>SUMIFS(#REF!,#REF!,BC$2,#REF!,BC$3,#REF!,$L216,#REF!,BC$1)
+SUMIFS(#REF!,#REF!,BC$2,#REF!,BC$3,#REF!,$L216,#REF!,BC$1)
+SUMIFS(#REF!,#REF!,"Lấy",#REF!,BC$2,#REF!,BC$3,#REF!,BC$1,#REF!,$L216)</f>
        <v>#REF!</v>
      </c>
      <c r="BD216" s="335" t="e">
        <f>SUMIFS(#REF!,#REF!,BD$2,#REF!,BD$3,#REF!,$L216,#REF!,BD$1)
+SUMIFS(#REF!,#REF!,BD$2,#REF!,BD$3,#REF!,$L216,#REF!,BD$1)
+SUMIFS(#REF!,#REF!,"Lấy",#REF!,BD$2,#REF!,BD$3,#REF!,BD$1,#REF!,$L216)</f>
        <v>#REF!</v>
      </c>
      <c r="BE216" s="335" t="e">
        <f>SUMIFS(#REF!,#REF!,BE$2,#REF!,BE$3,#REF!,$L216,#REF!,BE$1)
+SUMIFS(#REF!,#REF!,BE$2,#REF!,BE$3,#REF!,$L216,#REF!,BE$1)
+SUMIFS(#REF!,#REF!,"Lấy",#REF!,BE$2,#REF!,BE$3,#REF!,BE$1,#REF!,$L216)</f>
        <v>#REF!</v>
      </c>
      <c r="BF216" s="336" t="e">
        <f t="shared" si="25"/>
        <v>#REF!</v>
      </c>
      <c r="BH216" s="335" t="e">
        <f>SUMIFS(#REF!,#REF!,BH$2,#REF!,BH$3,#REF!,$L216,#REF!,BH$1)
+SUMIFS(#REF!,#REF!,BH$2,#REF!,BH$3,#REF!,$L216,#REF!,BH$1)
+SUMIFS(#REF!,#REF!,"Lấy",#REF!,BH$2,#REF!,BH$3,#REF!,BH$1,#REF!,$L216)</f>
        <v>#REF!</v>
      </c>
      <c r="BI216" s="335" t="e">
        <f>SUMIFS(#REF!,#REF!,BI$2,#REF!,BI$3,#REF!,$L216,#REF!,BI$1)
+SUMIFS(#REF!,#REF!,BI$2,#REF!,BI$3,#REF!,$L216,#REF!,BI$1)
+SUMIFS(#REF!,#REF!,"Lấy",#REF!,BI$2,#REF!,BI$3,#REF!,BI$1,#REF!,$L216)</f>
        <v>#REF!</v>
      </c>
      <c r="BJ216" s="335" t="e">
        <f>SUMIFS(#REF!,#REF!,BJ$2,#REF!,BJ$3,#REF!,$L216,#REF!,BJ$1)
+SUMIFS(#REF!,#REF!,BJ$2,#REF!,BJ$3,#REF!,$L216,#REF!,BJ$1)
+SUMIFS(#REF!,#REF!,"Lấy",#REF!,BJ$2,#REF!,BJ$3,#REF!,BJ$1,#REF!,$L216)</f>
        <v>#REF!</v>
      </c>
      <c r="BK216" s="335" t="e">
        <f>SUMIFS(#REF!,#REF!,BK$2,#REF!,BK$3,#REF!,$L216,#REF!,BK$1)
+SUMIFS(#REF!,#REF!,BK$2,#REF!,BK$3,#REF!,$L216,#REF!,BK$1)
+SUMIFS(#REF!,#REF!,"Lấy",#REF!,BK$2,#REF!,BK$3,#REF!,BK$1,#REF!,$L216)</f>
        <v>#REF!</v>
      </c>
      <c r="BL216" s="335" t="e">
        <f>SUMIFS(#REF!,#REF!,BL$2,#REF!,BL$3,#REF!,$L216,#REF!,BL$1)
+SUMIFS(#REF!,#REF!,BL$2,#REF!,BL$3,#REF!,$L216,#REF!,BL$1)
+SUMIFS(#REF!,#REF!,"Lấy",#REF!,BL$2,#REF!,BL$3,#REF!,BL$1,#REF!,$L216)</f>
        <v>#REF!</v>
      </c>
      <c r="BM216" s="335" t="e">
        <f>SUMIFS(#REF!,#REF!,BM$2,#REF!,BM$3,#REF!,$L216,#REF!,BM$1)
+SUMIFS(#REF!,#REF!,BM$2,#REF!,BM$3,#REF!,$L216,#REF!,BM$1)
+SUMIFS(#REF!,#REF!,"Lấy",#REF!,BM$2,#REF!,BM$3,#REF!,BM$1,#REF!,$L216)</f>
        <v>#REF!</v>
      </c>
      <c r="BN216" s="335" t="e">
        <f>SUMIFS(#REF!,#REF!,BN$2,#REF!,BN$3,#REF!,$L216,#REF!,BN$1)
+SUMIFS(#REF!,#REF!,BN$2,#REF!,BN$3,#REF!,$L216,#REF!,BN$1)
+SUMIFS(#REF!,#REF!,"Lấy",#REF!,BN$2,#REF!,BN$3,#REF!,BN$1,#REF!,$L216)</f>
        <v>#REF!</v>
      </c>
      <c r="BO216" s="335" t="e">
        <f>SUMIFS(#REF!,#REF!,BO$2,#REF!,BO$3,#REF!,$L216,#REF!,BO$1)
+SUMIFS(#REF!,#REF!,BO$2,#REF!,BO$3,#REF!,$L216,#REF!,BO$1)
+SUMIFS(#REF!,#REF!,"Lấy",#REF!,BO$2,#REF!,BO$3,#REF!,BO$1,#REF!,$L216)</f>
        <v>#REF!</v>
      </c>
      <c r="BP216" s="335" t="e">
        <f>SUMIFS(#REF!,#REF!,BP$2,#REF!,BP$3,#REF!,$L216,#REF!,BP$1)
+SUMIFS(#REF!,#REF!,BP$2,#REF!,BP$3,#REF!,$L216,#REF!,BP$1)
+SUMIFS(#REF!,#REF!,"Lấy",#REF!,BP$2,#REF!,BP$3,#REF!,BP$1,#REF!,$L216)</f>
        <v>#REF!</v>
      </c>
      <c r="BQ216" s="335" t="e">
        <f>SUMIFS(#REF!,#REF!,BQ$2,#REF!,BQ$3,#REF!,$L216,#REF!,BQ$1)
+SUMIFS(#REF!,#REF!,BQ$2,#REF!,BQ$3,#REF!,$L216,#REF!,BQ$1)
+SUMIFS(#REF!,#REF!,"Lấy",#REF!,BQ$2,#REF!,BQ$3,#REF!,BQ$1,#REF!,$L216)</f>
        <v>#REF!</v>
      </c>
      <c r="BR216" s="335" t="e">
        <f>SUMIFS(#REF!,#REF!,BR$2,#REF!,BR$3,#REF!,$L216,#REF!,BR$1)
+SUMIFS(#REF!,#REF!,BR$2,#REF!,BR$3,#REF!,$L216,#REF!,BR$1)
+SUMIFS(#REF!,#REF!,"Lấy",#REF!,BR$2,#REF!,BR$3,#REF!,BR$1,#REF!,$L216)</f>
        <v>#REF!</v>
      </c>
      <c r="BS216" s="335" t="e">
        <f>SUMIFS(#REF!,#REF!,BS$2,#REF!,BS$3,#REF!,$L216,#REF!,BS$1)
+SUMIFS(#REF!,#REF!,BS$2,#REF!,BS$3,#REF!,$L216,#REF!,BS$1)
+SUMIFS(#REF!,#REF!,"Lấy",#REF!,BS$2,#REF!,BS$3,#REF!,BS$1,#REF!,$L216)</f>
        <v>#REF!</v>
      </c>
      <c r="BT216" s="336" t="e">
        <f t="shared" si="26"/>
        <v>#REF!</v>
      </c>
      <c r="BV216" s="331">
        <v>0</v>
      </c>
      <c r="BW216" s="331">
        <v>0</v>
      </c>
      <c r="BX216" s="331">
        <v>0</v>
      </c>
      <c r="BY216" s="331">
        <v>0</v>
      </c>
      <c r="BZ216" s="331">
        <v>0</v>
      </c>
      <c r="CA216" s="331">
        <v>0</v>
      </c>
      <c r="CB216" s="331">
        <v>0</v>
      </c>
      <c r="CC216" s="331">
        <v>0</v>
      </c>
      <c r="CD216" s="331">
        <v>0</v>
      </c>
      <c r="CE216" s="331">
        <v>0</v>
      </c>
      <c r="CF216" s="331">
        <v>0</v>
      </c>
      <c r="CG216" s="331">
        <v>0</v>
      </c>
      <c r="CH216" s="336">
        <f t="shared" si="27"/>
        <v>0</v>
      </c>
      <c r="CI216" s="377">
        <f t="shared" si="28"/>
        <v>0</v>
      </c>
      <c r="CJ216" s="331">
        <v>0</v>
      </c>
      <c r="CK216" s="331">
        <v>0</v>
      </c>
      <c r="CL216" s="331">
        <v>0</v>
      </c>
      <c r="CM216" s="331">
        <v>0</v>
      </c>
      <c r="CN216" s="331">
        <v>0</v>
      </c>
      <c r="CO216" s="335"/>
      <c r="CP216" s="335"/>
      <c r="CQ216" s="335"/>
      <c r="CR216" s="335"/>
      <c r="CS216" s="335"/>
      <c r="CT216" s="335"/>
      <c r="CU216" s="335"/>
      <c r="CV216" s="336">
        <f t="shared" si="29"/>
        <v>0</v>
      </c>
      <c r="CX216" s="1033"/>
    </row>
    <row r="217" spans="1:102" s="3" customFormat="1" ht="27.6" x14ac:dyDescent="0.25">
      <c r="A217" s="191"/>
      <c r="B217" s="212">
        <f>IF(C217=0,"",MAX($B$7:B216)+1)</f>
        <v>205</v>
      </c>
      <c r="C217" s="204">
        <v>6428004202</v>
      </c>
      <c r="D217" s="205" t="str">
        <f>_xlfn.XLOOKUP(C217,'COA_DTGroup_Update 20260428'!$C$410:$C$854,'COA_DTGroup_Update 20260428'!$A$410:$A$854,"")</f>
        <v>Chi phí bồi thường, nộp phạt</v>
      </c>
      <c r="E217" s="205"/>
      <c r="F217" s="204" t="s">
        <v>975</v>
      </c>
      <c r="G217" s="205" t="s">
        <v>976</v>
      </c>
      <c r="H217" s="200">
        <f>VLOOKUP(C217,'COA_DTGroup_Update 20260428'!C:D,2,0)</f>
        <v>642</v>
      </c>
      <c r="I217" s="200">
        <v>107</v>
      </c>
      <c r="J217" s="201" t="s">
        <v>381</v>
      </c>
      <c r="K217" s="223" t="s">
        <v>226</v>
      </c>
      <c r="L217" s="286" t="s">
        <v>2225</v>
      </c>
      <c r="M217" s="287" t="s">
        <v>2259</v>
      </c>
      <c r="N217" s="284"/>
      <c r="O217" s="284" t="s">
        <v>2225</v>
      </c>
      <c r="P217" s="1" t="b">
        <v>0</v>
      </c>
      <c r="R217" s="335" t="e">
        <f>SUMIFS(#REF!,#REF!,R$2,#REF!,R$3,#REF!,$L217,#REF!,R$1)
+SUMIFS(#REF!,#REF!,R$2,#REF!,R$3,#REF!,$L217,#REF!,R$1)
+SUMIFS(#REF!,#REF!,"Lấy",#REF!,R$2,#REF!,R$3,#REF!,R$1,#REF!,$L217)</f>
        <v>#REF!</v>
      </c>
      <c r="S217" s="335" t="e">
        <f>SUMIFS(#REF!,#REF!,S$2,#REF!,S$3,#REF!,$L217,#REF!,S$1)
+SUMIFS(#REF!,#REF!,S$2,#REF!,S$3,#REF!,$L217,#REF!,S$1)
+SUMIFS(#REF!,#REF!,"Lấy",#REF!,S$2,#REF!,S$3,#REF!,S$1,#REF!,$L217)</f>
        <v>#REF!</v>
      </c>
      <c r="T217" s="335" t="e">
        <f>SUMIFS(#REF!,#REF!,T$2,#REF!,T$3,#REF!,$L217,#REF!,T$1)
+SUMIFS(#REF!,#REF!,T$2,#REF!,T$3,#REF!,$L217,#REF!,T$1)
+SUMIFS(#REF!,#REF!,"Lấy",#REF!,T$2,#REF!,T$3,#REF!,T$1,#REF!,$L217)</f>
        <v>#REF!</v>
      </c>
      <c r="U217" s="335" t="e">
        <f>SUMIFS(#REF!,#REF!,U$2,#REF!,U$3,#REF!,$L217,#REF!,U$1)
+SUMIFS(#REF!,#REF!,U$2,#REF!,U$3,#REF!,$L217,#REF!,U$1)
+SUMIFS(#REF!,#REF!,"Lấy",#REF!,U$2,#REF!,U$3,#REF!,U$1,#REF!,$L217)</f>
        <v>#REF!</v>
      </c>
      <c r="V217" s="335" t="e">
        <f>SUMIFS(#REF!,#REF!,V$2,#REF!,V$3,#REF!,$L217,#REF!,V$1)
+SUMIFS(#REF!,#REF!,V$2,#REF!,V$3,#REF!,$L217,#REF!,V$1)
+SUMIFS(#REF!,#REF!,"Lấy",#REF!,V$2,#REF!,V$3,#REF!,V$1,#REF!,$L217)</f>
        <v>#REF!</v>
      </c>
      <c r="W217" s="335" t="e">
        <f>SUMIFS(#REF!,#REF!,W$2,#REF!,W$3,#REF!,$L217,#REF!,W$1)
+SUMIFS(#REF!,#REF!,W$2,#REF!,W$3,#REF!,$L217,#REF!,W$1)
+SUMIFS(#REF!,#REF!,"Lấy",#REF!,W$2,#REF!,W$3,#REF!,W$1,#REF!,$L217)</f>
        <v>#REF!</v>
      </c>
      <c r="X217" s="335" t="e">
        <f>SUMIFS(#REF!,#REF!,X$2,#REF!,X$3,#REF!,$L217,#REF!,X$1)
+SUMIFS(#REF!,#REF!,X$2,#REF!,X$3,#REF!,$L217,#REF!,X$1)
+SUMIFS(#REF!,#REF!,"Lấy",#REF!,X$2,#REF!,X$3,#REF!,X$1,#REF!,$L217)</f>
        <v>#REF!</v>
      </c>
      <c r="Y217" s="335" t="e">
        <f>SUMIFS(#REF!,#REF!,Y$2,#REF!,Y$3,#REF!,$L217,#REF!,Y$1)
+SUMIFS(#REF!,#REF!,Y$2,#REF!,Y$3,#REF!,$L217,#REF!,Y$1)
+SUMIFS(#REF!,#REF!,"Lấy",#REF!,Y$2,#REF!,Y$3,#REF!,Y$1,#REF!,$L217)</f>
        <v>#REF!</v>
      </c>
      <c r="Z217" s="335" t="e">
        <f>SUMIFS(#REF!,#REF!,Z$2,#REF!,Z$3,#REF!,$L217,#REF!,Z$1)
+SUMIFS(#REF!,#REF!,Z$2,#REF!,Z$3,#REF!,$L217,#REF!,Z$1)
+SUMIFS(#REF!,#REF!,"Lấy",#REF!,Z$2,#REF!,Z$3,#REF!,Z$1,#REF!,$L217)</f>
        <v>#REF!</v>
      </c>
      <c r="AA217" s="335" t="e">
        <f>SUMIFS(#REF!,#REF!,AA$2,#REF!,AA$3,#REF!,$L217,#REF!,AA$1)
+SUMIFS(#REF!,#REF!,AA$2,#REF!,AA$3,#REF!,$L217,#REF!,AA$1)
+SUMIFS(#REF!,#REF!,"Lấy",#REF!,AA$2,#REF!,AA$3,#REF!,AA$1,#REF!,$L217)</f>
        <v>#REF!</v>
      </c>
      <c r="AB217" s="335" t="e">
        <f>SUMIFS(#REF!,#REF!,AB$2,#REF!,AB$3,#REF!,$L217,#REF!,AB$1)
+SUMIFS(#REF!,#REF!,AB$2,#REF!,AB$3,#REF!,$L217,#REF!,AB$1)
+SUMIFS(#REF!,#REF!,"Lấy",#REF!,AB$2,#REF!,AB$3,#REF!,AB$1,#REF!,$L217)</f>
        <v>#REF!</v>
      </c>
      <c r="AC217" s="335" t="e">
        <f>SUMIFS(#REF!,#REF!,AC$2,#REF!,AC$3,#REF!,$L217,#REF!,AC$1)
+SUMIFS(#REF!,#REF!,AC$2,#REF!,AC$3,#REF!,$L217,#REF!,AC$1)
+SUMIFS(#REF!,#REF!,"Lấy",#REF!,AC$2,#REF!,AC$3,#REF!,AC$1,#REF!,$L217)</f>
        <v>#REF!</v>
      </c>
      <c r="AD217" s="336" t="e">
        <f t="shared" si="23"/>
        <v>#REF!</v>
      </c>
      <c r="AF217" s="335" t="e">
        <f>SUMIFS(#REF!,#REF!,AF$2,#REF!,AF$3,#REF!,$L217,#REF!,AF$1)
+SUMIFS(#REF!,#REF!,AF$2,#REF!,AF$3,#REF!,$L217,#REF!,AF$1)
+SUMIFS(#REF!,#REF!,"Lấy",#REF!,AF$2,#REF!,AF$3,#REF!,AF$1,#REF!,$L217)</f>
        <v>#REF!</v>
      </c>
      <c r="AG217" s="335" t="e">
        <f>SUMIFS(#REF!,#REF!,AG$2,#REF!,AG$3,#REF!,$L217,#REF!,AG$1)
+SUMIFS(#REF!,#REF!,AG$2,#REF!,AG$3,#REF!,$L217,#REF!,AG$1)
+SUMIFS(#REF!,#REF!,"Lấy",#REF!,AG$2,#REF!,AG$3,#REF!,AG$1,#REF!,$L217)</f>
        <v>#REF!</v>
      </c>
      <c r="AH217" s="335" t="e">
        <f>SUMIFS(#REF!,#REF!,AH$2,#REF!,AH$3,#REF!,$L217,#REF!,AH$1)
+SUMIFS(#REF!,#REF!,AH$2,#REF!,AH$3,#REF!,$L217,#REF!,AH$1)
+SUMIFS(#REF!,#REF!,"Lấy",#REF!,AH$2,#REF!,AH$3,#REF!,AH$1,#REF!,$L217)</f>
        <v>#REF!</v>
      </c>
      <c r="AI217" s="335" t="e">
        <f>SUMIFS(#REF!,#REF!,AI$2,#REF!,AI$3,#REF!,$L217,#REF!,AI$1)
+SUMIFS(#REF!,#REF!,AI$2,#REF!,AI$3,#REF!,$L217,#REF!,AI$1)
+SUMIFS(#REF!,#REF!,"Lấy",#REF!,AI$2,#REF!,AI$3,#REF!,AI$1,#REF!,$L217)</f>
        <v>#REF!</v>
      </c>
      <c r="AJ217" s="335" t="e">
        <f>SUMIFS(#REF!,#REF!,AJ$2,#REF!,AJ$3,#REF!,$L217,#REF!,AJ$1)
+SUMIFS(#REF!,#REF!,AJ$2,#REF!,AJ$3,#REF!,$L217,#REF!,AJ$1)
+SUMIFS(#REF!,#REF!,"Lấy",#REF!,AJ$2,#REF!,AJ$3,#REF!,AJ$1,#REF!,$L217)</f>
        <v>#REF!</v>
      </c>
      <c r="AK217" s="335" t="e">
        <f>SUMIFS(#REF!,#REF!,AK$2,#REF!,AK$3,#REF!,$L217,#REF!,AK$1)
+SUMIFS(#REF!,#REF!,AK$2,#REF!,AK$3,#REF!,$L217,#REF!,AK$1)
+SUMIFS(#REF!,#REF!,"Lấy",#REF!,AK$2,#REF!,AK$3,#REF!,AK$1,#REF!,$L217)</f>
        <v>#REF!</v>
      </c>
      <c r="AL217" s="335" t="e">
        <f>SUMIFS(#REF!,#REF!,AL$2,#REF!,AL$3,#REF!,$L217,#REF!,AL$1)
+SUMIFS(#REF!,#REF!,AL$2,#REF!,AL$3,#REF!,$L217,#REF!,AL$1)
+SUMIFS(#REF!,#REF!,"Lấy",#REF!,AL$2,#REF!,AL$3,#REF!,AL$1,#REF!,$L217)</f>
        <v>#REF!</v>
      </c>
      <c r="AM217" s="335" t="e">
        <f>SUMIFS(#REF!,#REF!,AM$2,#REF!,AM$3,#REF!,$L217,#REF!,AM$1)
+SUMIFS(#REF!,#REF!,AM$2,#REF!,AM$3,#REF!,$L217,#REF!,AM$1)
+SUMIFS(#REF!,#REF!,"Lấy",#REF!,AM$2,#REF!,AM$3,#REF!,AM$1,#REF!,$L217)</f>
        <v>#REF!</v>
      </c>
      <c r="AN217" s="335" t="e">
        <f>SUMIFS(#REF!,#REF!,AN$2,#REF!,AN$3,#REF!,$L217,#REF!,AN$1)
+SUMIFS(#REF!,#REF!,AN$2,#REF!,AN$3,#REF!,$L217,#REF!,AN$1)
+SUMIFS(#REF!,#REF!,"Lấy",#REF!,AN$2,#REF!,AN$3,#REF!,AN$1,#REF!,$L217)</f>
        <v>#REF!</v>
      </c>
      <c r="AO217" s="335" t="e">
        <f>SUMIFS(#REF!,#REF!,AO$2,#REF!,AO$3,#REF!,$L217,#REF!,AO$1)
+SUMIFS(#REF!,#REF!,AO$2,#REF!,AO$3,#REF!,$L217,#REF!,AO$1)
+SUMIFS(#REF!,#REF!,"Lấy",#REF!,AO$2,#REF!,AO$3,#REF!,AO$1,#REF!,$L217)</f>
        <v>#REF!</v>
      </c>
      <c r="AP217" s="335" t="e">
        <f>SUMIFS(#REF!,#REF!,AP$2,#REF!,AP$3,#REF!,$L217,#REF!,AP$1)
+SUMIFS(#REF!,#REF!,AP$2,#REF!,AP$3,#REF!,$L217,#REF!,AP$1)
+SUMIFS(#REF!,#REF!,"Lấy",#REF!,AP$2,#REF!,AP$3,#REF!,AP$1,#REF!,$L217)</f>
        <v>#REF!</v>
      </c>
      <c r="AQ217" s="335" t="e">
        <f>SUMIFS(#REF!,#REF!,AQ$2,#REF!,AQ$3,#REF!,$L217,#REF!,AQ$1)
+SUMIFS(#REF!,#REF!,AQ$2,#REF!,AQ$3,#REF!,$L217,#REF!,AQ$1)
+SUMIFS(#REF!,#REF!,"Lấy",#REF!,AQ$2,#REF!,AQ$3,#REF!,AQ$1,#REF!,$L217)</f>
        <v>#REF!</v>
      </c>
      <c r="AR217" s="336" t="e">
        <f t="shared" si="24"/>
        <v>#REF!</v>
      </c>
      <c r="AT217" s="335" t="e">
        <f>SUMIFS(#REF!,#REF!,AT$2,#REF!,AT$3,#REF!,$L217,#REF!,AT$1)
+SUMIFS(#REF!,#REF!,AT$2,#REF!,AT$3,#REF!,$L217,#REF!,AT$1)
+SUMIFS(#REF!,#REF!,"Lấy",#REF!,AT$2,#REF!,AT$3,#REF!,AT$1,#REF!,$L217)</f>
        <v>#REF!</v>
      </c>
      <c r="AU217" s="335" t="e">
        <f>SUMIFS(#REF!,#REF!,AU$2,#REF!,AU$3,#REF!,$L217,#REF!,AU$1)
+SUMIFS(#REF!,#REF!,AU$2,#REF!,AU$3,#REF!,$L217,#REF!,AU$1)
+SUMIFS(#REF!,#REF!,"Lấy",#REF!,AU$2,#REF!,AU$3,#REF!,AU$1,#REF!,$L217)</f>
        <v>#REF!</v>
      </c>
      <c r="AV217" s="335" t="e">
        <f>SUMIFS(#REF!,#REF!,AV$2,#REF!,AV$3,#REF!,$L217,#REF!,AV$1)
+SUMIFS(#REF!,#REF!,AV$2,#REF!,AV$3,#REF!,$L217,#REF!,AV$1)
+SUMIFS(#REF!,#REF!,"Lấy",#REF!,AV$2,#REF!,AV$3,#REF!,AV$1,#REF!,$L217)</f>
        <v>#REF!</v>
      </c>
      <c r="AW217" s="335" t="e">
        <f>SUMIFS(#REF!,#REF!,AW$2,#REF!,AW$3,#REF!,$L217,#REF!,AW$1)
+SUMIFS(#REF!,#REF!,AW$2,#REF!,AW$3,#REF!,$L217,#REF!,AW$1)
+SUMIFS(#REF!,#REF!,"Lấy",#REF!,AW$2,#REF!,AW$3,#REF!,AW$1,#REF!,$L217)</f>
        <v>#REF!</v>
      </c>
      <c r="AX217" s="335" t="e">
        <f>SUMIFS(#REF!,#REF!,AX$2,#REF!,AX$3,#REF!,$L217,#REF!,AX$1)
+SUMIFS(#REF!,#REF!,AX$2,#REF!,AX$3,#REF!,$L217,#REF!,AX$1)
+SUMIFS(#REF!,#REF!,"Lấy",#REF!,AX$2,#REF!,AX$3,#REF!,AX$1,#REF!,$L217)</f>
        <v>#REF!</v>
      </c>
      <c r="AY217" s="335" t="e">
        <f>SUMIFS(#REF!,#REF!,AY$2,#REF!,AY$3,#REF!,$L217,#REF!,AY$1)
+SUMIFS(#REF!,#REF!,AY$2,#REF!,AY$3,#REF!,$L217,#REF!,AY$1)
+SUMIFS(#REF!,#REF!,"Lấy",#REF!,AY$2,#REF!,AY$3,#REF!,AY$1,#REF!,$L217)</f>
        <v>#REF!</v>
      </c>
      <c r="AZ217" s="335" t="e">
        <f>SUMIFS(#REF!,#REF!,AZ$2,#REF!,AZ$3,#REF!,$L217,#REF!,AZ$1)
+SUMIFS(#REF!,#REF!,AZ$2,#REF!,AZ$3,#REF!,$L217,#REF!,AZ$1)
+SUMIFS(#REF!,#REF!,"Lấy",#REF!,AZ$2,#REF!,AZ$3,#REF!,AZ$1,#REF!,$L217)</f>
        <v>#REF!</v>
      </c>
      <c r="BA217" s="335" t="e">
        <f>SUMIFS(#REF!,#REF!,BA$2,#REF!,BA$3,#REF!,$L217,#REF!,BA$1)
+SUMIFS(#REF!,#REF!,BA$2,#REF!,BA$3,#REF!,$L217,#REF!,BA$1)
+SUMIFS(#REF!,#REF!,"Lấy",#REF!,BA$2,#REF!,BA$3,#REF!,BA$1,#REF!,$L217)</f>
        <v>#REF!</v>
      </c>
      <c r="BB217" s="335" t="e">
        <f>SUMIFS(#REF!,#REF!,BB$2,#REF!,BB$3,#REF!,$L217,#REF!,BB$1)
+SUMIFS(#REF!,#REF!,BB$2,#REF!,BB$3,#REF!,$L217,#REF!,BB$1)
+SUMIFS(#REF!,#REF!,"Lấy",#REF!,BB$2,#REF!,BB$3,#REF!,BB$1,#REF!,$L217)</f>
        <v>#REF!</v>
      </c>
      <c r="BC217" s="335" t="e">
        <f>SUMIFS(#REF!,#REF!,BC$2,#REF!,BC$3,#REF!,$L217,#REF!,BC$1)
+SUMIFS(#REF!,#REF!,BC$2,#REF!,BC$3,#REF!,$L217,#REF!,BC$1)
+SUMIFS(#REF!,#REF!,"Lấy",#REF!,BC$2,#REF!,BC$3,#REF!,BC$1,#REF!,$L217)</f>
        <v>#REF!</v>
      </c>
      <c r="BD217" s="335" t="e">
        <f>SUMIFS(#REF!,#REF!,BD$2,#REF!,BD$3,#REF!,$L217,#REF!,BD$1)
+SUMIFS(#REF!,#REF!,BD$2,#REF!,BD$3,#REF!,$L217,#REF!,BD$1)
+SUMIFS(#REF!,#REF!,"Lấy",#REF!,BD$2,#REF!,BD$3,#REF!,BD$1,#REF!,$L217)</f>
        <v>#REF!</v>
      </c>
      <c r="BE217" s="335" t="e">
        <f>SUMIFS(#REF!,#REF!,BE$2,#REF!,BE$3,#REF!,$L217,#REF!,BE$1)
+SUMIFS(#REF!,#REF!,BE$2,#REF!,BE$3,#REF!,$L217,#REF!,BE$1)
+SUMIFS(#REF!,#REF!,"Lấy",#REF!,BE$2,#REF!,BE$3,#REF!,BE$1,#REF!,$L217)</f>
        <v>#REF!</v>
      </c>
      <c r="BF217" s="336" t="e">
        <f t="shared" si="25"/>
        <v>#REF!</v>
      </c>
      <c r="BH217" s="335" t="e">
        <f>SUMIFS(#REF!,#REF!,BH$2,#REF!,BH$3,#REF!,$L217,#REF!,BH$1)
+SUMIFS(#REF!,#REF!,BH$2,#REF!,BH$3,#REF!,$L217,#REF!,BH$1)
+SUMIFS(#REF!,#REF!,"Lấy",#REF!,BH$2,#REF!,BH$3,#REF!,BH$1,#REF!,$L217)</f>
        <v>#REF!</v>
      </c>
      <c r="BI217" s="335" t="e">
        <f>SUMIFS(#REF!,#REF!,BI$2,#REF!,BI$3,#REF!,$L217,#REF!,BI$1)
+SUMIFS(#REF!,#REF!,BI$2,#REF!,BI$3,#REF!,$L217,#REF!,BI$1)
+SUMIFS(#REF!,#REF!,"Lấy",#REF!,BI$2,#REF!,BI$3,#REF!,BI$1,#REF!,$L217)</f>
        <v>#REF!</v>
      </c>
      <c r="BJ217" s="335" t="e">
        <f>SUMIFS(#REF!,#REF!,BJ$2,#REF!,BJ$3,#REF!,$L217,#REF!,BJ$1)
+SUMIFS(#REF!,#REF!,BJ$2,#REF!,BJ$3,#REF!,$L217,#REF!,BJ$1)
+SUMIFS(#REF!,#REF!,"Lấy",#REF!,BJ$2,#REF!,BJ$3,#REF!,BJ$1,#REF!,$L217)</f>
        <v>#REF!</v>
      </c>
      <c r="BK217" s="335" t="e">
        <f>SUMIFS(#REF!,#REF!,BK$2,#REF!,BK$3,#REF!,$L217,#REF!,BK$1)
+SUMIFS(#REF!,#REF!,BK$2,#REF!,BK$3,#REF!,$L217,#REF!,BK$1)
+SUMIFS(#REF!,#REF!,"Lấy",#REF!,BK$2,#REF!,BK$3,#REF!,BK$1,#REF!,$L217)</f>
        <v>#REF!</v>
      </c>
      <c r="BL217" s="335" t="e">
        <f>SUMIFS(#REF!,#REF!,BL$2,#REF!,BL$3,#REF!,$L217,#REF!,BL$1)
+SUMIFS(#REF!,#REF!,BL$2,#REF!,BL$3,#REF!,$L217,#REF!,BL$1)
+SUMIFS(#REF!,#REF!,"Lấy",#REF!,BL$2,#REF!,BL$3,#REF!,BL$1,#REF!,$L217)</f>
        <v>#REF!</v>
      </c>
      <c r="BM217" s="335" t="e">
        <f>SUMIFS(#REF!,#REF!,BM$2,#REF!,BM$3,#REF!,$L217,#REF!,BM$1)
+SUMIFS(#REF!,#REF!,BM$2,#REF!,BM$3,#REF!,$L217,#REF!,BM$1)
+SUMIFS(#REF!,#REF!,"Lấy",#REF!,BM$2,#REF!,BM$3,#REF!,BM$1,#REF!,$L217)</f>
        <v>#REF!</v>
      </c>
      <c r="BN217" s="335" t="e">
        <f>SUMIFS(#REF!,#REF!,BN$2,#REF!,BN$3,#REF!,$L217,#REF!,BN$1)
+SUMIFS(#REF!,#REF!,BN$2,#REF!,BN$3,#REF!,$L217,#REF!,BN$1)
+SUMIFS(#REF!,#REF!,"Lấy",#REF!,BN$2,#REF!,BN$3,#REF!,BN$1,#REF!,$L217)</f>
        <v>#REF!</v>
      </c>
      <c r="BO217" s="335" t="e">
        <f>SUMIFS(#REF!,#REF!,BO$2,#REF!,BO$3,#REF!,$L217,#REF!,BO$1)
+SUMIFS(#REF!,#REF!,BO$2,#REF!,BO$3,#REF!,$L217,#REF!,BO$1)
+SUMIFS(#REF!,#REF!,"Lấy",#REF!,BO$2,#REF!,BO$3,#REF!,BO$1,#REF!,$L217)</f>
        <v>#REF!</v>
      </c>
      <c r="BP217" s="335" t="e">
        <f>SUMIFS(#REF!,#REF!,BP$2,#REF!,BP$3,#REF!,$L217,#REF!,BP$1)
+SUMIFS(#REF!,#REF!,BP$2,#REF!,BP$3,#REF!,$L217,#REF!,BP$1)
+SUMIFS(#REF!,#REF!,"Lấy",#REF!,BP$2,#REF!,BP$3,#REF!,BP$1,#REF!,$L217)</f>
        <v>#REF!</v>
      </c>
      <c r="BQ217" s="335" t="e">
        <f>SUMIFS(#REF!,#REF!,BQ$2,#REF!,BQ$3,#REF!,$L217,#REF!,BQ$1)
+SUMIFS(#REF!,#REF!,BQ$2,#REF!,BQ$3,#REF!,$L217,#REF!,BQ$1)
+SUMIFS(#REF!,#REF!,"Lấy",#REF!,BQ$2,#REF!,BQ$3,#REF!,BQ$1,#REF!,$L217)</f>
        <v>#REF!</v>
      </c>
      <c r="BR217" s="335" t="e">
        <f>SUMIFS(#REF!,#REF!,BR$2,#REF!,BR$3,#REF!,$L217,#REF!,BR$1)
+SUMIFS(#REF!,#REF!,BR$2,#REF!,BR$3,#REF!,$L217,#REF!,BR$1)
+SUMIFS(#REF!,#REF!,"Lấy",#REF!,BR$2,#REF!,BR$3,#REF!,BR$1,#REF!,$L217)</f>
        <v>#REF!</v>
      </c>
      <c r="BS217" s="335" t="e">
        <f>SUMIFS(#REF!,#REF!,BS$2,#REF!,BS$3,#REF!,$L217,#REF!,BS$1)
+SUMIFS(#REF!,#REF!,BS$2,#REF!,BS$3,#REF!,$L217,#REF!,BS$1)
+SUMIFS(#REF!,#REF!,"Lấy",#REF!,BS$2,#REF!,BS$3,#REF!,BS$1,#REF!,$L217)</f>
        <v>#REF!</v>
      </c>
      <c r="BT217" s="336" t="e">
        <f t="shared" si="26"/>
        <v>#REF!</v>
      </c>
      <c r="BV217" s="331">
        <v>0</v>
      </c>
      <c r="BW217" s="331">
        <v>0</v>
      </c>
      <c r="BX217" s="331">
        <v>0</v>
      </c>
      <c r="BY217" s="331">
        <v>0</v>
      </c>
      <c r="BZ217" s="331">
        <v>0</v>
      </c>
      <c r="CA217" s="331">
        <v>0</v>
      </c>
      <c r="CB217" s="331">
        <v>0</v>
      </c>
      <c r="CC217" s="331">
        <v>0</v>
      </c>
      <c r="CD217" s="331">
        <v>0</v>
      </c>
      <c r="CE217" s="331">
        <v>0</v>
      </c>
      <c r="CF217" s="331">
        <v>0</v>
      </c>
      <c r="CG217" s="331">
        <v>0</v>
      </c>
      <c r="CH217" s="336">
        <f t="shared" si="27"/>
        <v>0</v>
      </c>
      <c r="CI217" s="377">
        <f t="shared" si="28"/>
        <v>0</v>
      </c>
      <c r="CJ217" s="331">
        <v>0</v>
      </c>
      <c r="CK217" s="331">
        <v>0</v>
      </c>
      <c r="CL217" s="331">
        <v>0</v>
      </c>
      <c r="CM217" s="331">
        <v>0</v>
      </c>
      <c r="CN217" s="331">
        <v>0</v>
      </c>
      <c r="CO217" s="335"/>
      <c r="CP217" s="335"/>
      <c r="CQ217" s="335"/>
      <c r="CR217" s="335"/>
      <c r="CS217" s="335"/>
      <c r="CT217" s="335"/>
      <c r="CU217" s="335"/>
      <c r="CV217" s="336">
        <f t="shared" si="29"/>
        <v>0</v>
      </c>
      <c r="CX217" s="1033"/>
    </row>
    <row r="218" spans="1:102" ht="27.6" x14ac:dyDescent="0.25">
      <c r="B218" s="172">
        <f>IF(C218=0,"",MAX($B$7:B217)+1)</f>
        <v>206</v>
      </c>
      <c r="C218" s="21">
        <v>8118004202</v>
      </c>
      <c r="D218" s="9" t="str">
        <f>_xlfn.XLOOKUP(C218,'COA_DTGroup_Update 20260428'!$C$410:$C$854,'COA_DTGroup_Update 20260428'!$A$410:$A$854,"")</f>
        <v>Chi phí bồi thường, nộp phạt</v>
      </c>
      <c r="E218" s="9" t="s">
        <v>381</v>
      </c>
      <c r="F218" s="21" t="s">
        <v>975</v>
      </c>
      <c r="G218" s="171" t="s">
        <v>977</v>
      </c>
      <c r="H218" s="179">
        <f>VLOOKUP(C218,'COA_DTGroup_Update 20260428'!C:D,2,0)</f>
        <v>811</v>
      </c>
      <c r="I218" s="179">
        <v>107</v>
      </c>
      <c r="J218" s="198" t="s">
        <v>381</v>
      </c>
      <c r="K218" s="222" t="s">
        <v>226</v>
      </c>
      <c r="L218" s="1051" t="s">
        <v>669</v>
      </c>
      <c r="M218" s="287" t="s">
        <v>2259</v>
      </c>
      <c r="N218" s="1039"/>
      <c r="O218" s="1039" t="s">
        <v>669</v>
      </c>
      <c r="P218" s="1" t="b">
        <v>0</v>
      </c>
      <c r="R218" s="333" t="e">
        <f>SUMIFS(#REF!,#REF!,R$2,#REF!,R$3,#REF!,$L218,#REF!,R$1)
+SUMIFS(#REF!,#REF!,R$2,#REF!,R$3,#REF!,$L218,#REF!,R$1)
+SUMIFS(#REF!,#REF!,"Lấy",#REF!,R$2,#REF!,R$3,#REF!,R$1,#REF!,$L218)</f>
        <v>#REF!</v>
      </c>
      <c r="S218" s="333" t="e">
        <f>SUMIFS(#REF!,#REF!,S$2,#REF!,S$3,#REF!,$L218,#REF!,S$1)
+SUMIFS(#REF!,#REF!,S$2,#REF!,S$3,#REF!,$L218,#REF!,S$1)
+SUMIFS(#REF!,#REF!,"Lấy",#REF!,S$2,#REF!,S$3,#REF!,S$1,#REF!,$L218)</f>
        <v>#REF!</v>
      </c>
      <c r="T218" s="333" t="e">
        <f>SUMIFS(#REF!,#REF!,T$2,#REF!,T$3,#REF!,$L218,#REF!,T$1)
+SUMIFS(#REF!,#REF!,T$2,#REF!,T$3,#REF!,$L218,#REF!,T$1)
+SUMIFS(#REF!,#REF!,"Lấy",#REF!,T$2,#REF!,T$3,#REF!,T$1,#REF!,$L218)</f>
        <v>#REF!</v>
      </c>
      <c r="U218" s="333" t="e">
        <f>SUMIFS(#REF!,#REF!,U$2,#REF!,U$3,#REF!,$L218,#REF!,U$1)
+SUMIFS(#REF!,#REF!,U$2,#REF!,U$3,#REF!,$L218,#REF!,U$1)
+SUMIFS(#REF!,#REF!,"Lấy",#REF!,U$2,#REF!,U$3,#REF!,U$1,#REF!,$L218)</f>
        <v>#REF!</v>
      </c>
      <c r="V218" s="333" t="e">
        <f>SUMIFS(#REF!,#REF!,V$2,#REF!,V$3,#REF!,$L218,#REF!,V$1)
+SUMIFS(#REF!,#REF!,V$2,#REF!,V$3,#REF!,$L218,#REF!,V$1)
+SUMIFS(#REF!,#REF!,"Lấy",#REF!,V$2,#REF!,V$3,#REF!,V$1,#REF!,$L218)</f>
        <v>#REF!</v>
      </c>
      <c r="W218" s="333" t="e">
        <f>SUMIFS(#REF!,#REF!,W$2,#REF!,W$3,#REF!,$L218,#REF!,W$1)
+SUMIFS(#REF!,#REF!,W$2,#REF!,W$3,#REF!,$L218,#REF!,W$1)
+SUMIFS(#REF!,#REF!,"Lấy",#REF!,W$2,#REF!,W$3,#REF!,W$1,#REF!,$L218)</f>
        <v>#REF!</v>
      </c>
      <c r="X218" s="333" t="e">
        <f>SUMIFS(#REF!,#REF!,X$2,#REF!,X$3,#REF!,$L218,#REF!,X$1)
+SUMIFS(#REF!,#REF!,X$2,#REF!,X$3,#REF!,$L218,#REF!,X$1)
+SUMIFS(#REF!,#REF!,"Lấy",#REF!,X$2,#REF!,X$3,#REF!,X$1,#REF!,$L218)</f>
        <v>#REF!</v>
      </c>
      <c r="Y218" s="333" t="e">
        <f>SUMIFS(#REF!,#REF!,Y$2,#REF!,Y$3,#REF!,$L218,#REF!,Y$1)
+SUMIFS(#REF!,#REF!,Y$2,#REF!,Y$3,#REF!,$L218,#REF!,Y$1)
+SUMIFS(#REF!,#REF!,"Lấy",#REF!,Y$2,#REF!,Y$3,#REF!,Y$1,#REF!,$L218)</f>
        <v>#REF!</v>
      </c>
      <c r="Z218" s="333" t="e">
        <f>SUMIFS(#REF!,#REF!,Z$2,#REF!,Z$3,#REF!,$L218,#REF!,Z$1)
+SUMIFS(#REF!,#REF!,Z$2,#REF!,Z$3,#REF!,$L218,#REF!,Z$1)
+SUMIFS(#REF!,#REF!,"Lấy",#REF!,Z$2,#REF!,Z$3,#REF!,Z$1,#REF!,$L218)</f>
        <v>#REF!</v>
      </c>
      <c r="AA218" s="333" t="e">
        <f>SUMIFS(#REF!,#REF!,AA$2,#REF!,AA$3,#REF!,$L218,#REF!,AA$1)
+SUMIFS(#REF!,#REF!,AA$2,#REF!,AA$3,#REF!,$L218,#REF!,AA$1)
+SUMIFS(#REF!,#REF!,"Lấy",#REF!,AA$2,#REF!,AA$3,#REF!,AA$1,#REF!,$L218)</f>
        <v>#REF!</v>
      </c>
      <c r="AB218" s="333" t="e">
        <f>SUMIFS(#REF!,#REF!,AB$2,#REF!,AB$3,#REF!,$L218,#REF!,AB$1)
+SUMIFS(#REF!,#REF!,AB$2,#REF!,AB$3,#REF!,$L218,#REF!,AB$1)
+SUMIFS(#REF!,#REF!,"Lấy",#REF!,AB$2,#REF!,AB$3,#REF!,AB$1,#REF!,$L218)</f>
        <v>#REF!</v>
      </c>
      <c r="AC218" s="333" t="e">
        <f>SUMIFS(#REF!,#REF!,AC$2,#REF!,AC$3,#REF!,$L218,#REF!,AC$1)
+SUMIFS(#REF!,#REF!,AC$2,#REF!,AC$3,#REF!,$L218,#REF!,AC$1)
+SUMIFS(#REF!,#REF!,"Lấy",#REF!,AC$2,#REF!,AC$3,#REF!,AC$1,#REF!,$L218)</f>
        <v>#REF!</v>
      </c>
      <c r="AD218" s="334" t="e">
        <f t="shared" si="23"/>
        <v>#REF!</v>
      </c>
      <c r="AF218" s="333" t="e">
        <f>SUMIFS(#REF!,#REF!,AF$2,#REF!,AF$3,#REF!,$L218,#REF!,AF$1)
+SUMIFS(#REF!,#REF!,AF$2,#REF!,AF$3,#REF!,$L218,#REF!,AF$1)
+SUMIFS(#REF!,#REF!,"Lấy",#REF!,AF$2,#REF!,AF$3,#REF!,AF$1,#REF!,$L218)</f>
        <v>#REF!</v>
      </c>
      <c r="AG218" s="333" t="e">
        <f>SUMIFS(#REF!,#REF!,AG$2,#REF!,AG$3,#REF!,$L218,#REF!,AG$1)
+SUMIFS(#REF!,#REF!,AG$2,#REF!,AG$3,#REF!,$L218,#REF!,AG$1)
+SUMIFS(#REF!,#REF!,"Lấy",#REF!,AG$2,#REF!,AG$3,#REF!,AG$1,#REF!,$L218)</f>
        <v>#REF!</v>
      </c>
      <c r="AH218" s="333" t="e">
        <f>SUMIFS(#REF!,#REF!,AH$2,#REF!,AH$3,#REF!,$L218,#REF!,AH$1)
+SUMIFS(#REF!,#REF!,AH$2,#REF!,AH$3,#REF!,$L218,#REF!,AH$1)
+SUMIFS(#REF!,#REF!,"Lấy",#REF!,AH$2,#REF!,AH$3,#REF!,AH$1,#REF!,$L218)</f>
        <v>#REF!</v>
      </c>
      <c r="AI218" s="333" t="e">
        <f>SUMIFS(#REF!,#REF!,AI$2,#REF!,AI$3,#REF!,$L218,#REF!,AI$1)
+SUMIFS(#REF!,#REF!,AI$2,#REF!,AI$3,#REF!,$L218,#REF!,AI$1)
+SUMIFS(#REF!,#REF!,"Lấy",#REF!,AI$2,#REF!,AI$3,#REF!,AI$1,#REF!,$L218)</f>
        <v>#REF!</v>
      </c>
      <c r="AJ218" s="333" t="e">
        <f>SUMIFS(#REF!,#REF!,AJ$2,#REF!,AJ$3,#REF!,$L218,#REF!,AJ$1)
+SUMIFS(#REF!,#REF!,AJ$2,#REF!,AJ$3,#REF!,$L218,#REF!,AJ$1)
+SUMIFS(#REF!,#REF!,"Lấy",#REF!,AJ$2,#REF!,AJ$3,#REF!,AJ$1,#REF!,$L218)</f>
        <v>#REF!</v>
      </c>
      <c r="AK218" s="333" t="e">
        <f>SUMIFS(#REF!,#REF!,AK$2,#REF!,AK$3,#REF!,$L218,#REF!,AK$1)
+SUMIFS(#REF!,#REF!,AK$2,#REF!,AK$3,#REF!,$L218,#REF!,AK$1)
+SUMIFS(#REF!,#REF!,"Lấy",#REF!,AK$2,#REF!,AK$3,#REF!,AK$1,#REF!,$L218)</f>
        <v>#REF!</v>
      </c>
      <c r="AL218" s="333" t="e">
        <f>SUMIFS(#REF!,#REF!,AL$2,#REF!,AL$3,#REF!,$L218,#REF!,AL$1)
+SUMIFS(#REF!,#REF!,AL$2,#REF!,AL$3,#REF!,$L218,#REF!,AL$1)
+SUMIFS(#REF!,#REF!,"Lấy",#REF!,AL$2,#REF!,AL$3,#REF!,AL$1,#REF!,$L218)</f>
        <v>#REF!</v>
      </c>
      <c r="AM218" s="333" t="e">
        <f>SUMIFS(#REF!,#REF!,AM$2,#REF!,AM$3,#REF!,$L218,#REF!,AM$1)
+SUMIFS(#REF!,#REF!,AM$2,#REF!,AM$3,#REF!,$L218,#REF!,AM$1)
+SUMIFS(#REF!,#REF!,"Lấy",#REF!,AM$2,#REF!,AM$3,#REF!,AM$1,#REF!,$L218)</f>
        <v>#REF!</v>
      </c>
      <c r="AN218" s="333" t="e">
        <f>SUMIFS(#REF!,#REF!,AN$2,#REF!,AN$3,#REF!,$L218,#REF!,AN$1)
+SUMIFS(#REF!,#REF!,AN$2,#REF!,AN$3,#REF!,$L218,#REF!,AN$1)
+SUMIFS(#REF!,#REF!,"Lấy",#REF!,AN$2,#REF!,AN$3,#REF!,AN$1,#REF!,$L218)</f>
        <v>#REF!</v>
      </c>
      <c r="AO218" s="333" t="e">
        <f>SUMIFS(#REF!,#REF!,AO$2,#REF!,AO$3,#REF!,$L218,#REF!,AO$1)
+SUMIFS(#REF!,#REF!,AO$2,#REF!,AO$3,#REF!,$L218,#REF!,AO$1)
+SUMIFS(#REF!,#REF!,"Lấy",#REF!,AO$2,#REF!,AO$3,#REF!,AO$1,#REF!,$L218)</f>
        <v>#REF!</v>
      </c>
      <c r="AP218" s="333" t="e">
        <f>SUMIFS(#REF!,#REF!,AP$2,#REF!,AP$3,#REF!,$L218,#REF!,AP$1)
+SUMIFS(#REF!,#REF!,AP$2,#REF!,AP$3,#REF!,$L218,#REF!,AP$1)
+SUMIFS(#REF!,#REF!,"Lấy",#REF!,AP$2,#REF!,AP$3,#REF!,AP$1,#REF!,$L218)</f>
        <v>#REF!</v>
      </c>
      <c r="AQ218" s="333" t="e">
        <f>SUMIFS(#REF!,#REF!,AQ$2,#REF!,AQ$3,#REF!,$L218,#REF!,AQ$1)
+SUMIFS(#REF!,#REF!,AQ$2,#REF!,AQ$3,#REF!,$L218,#REF!,AQ$1)
+SUMIFS(#REF!,#REF!,"Lấy",#REF!,AQ$2,#REF!,AQ$3,#REF!,AQ$1,#REF!,$L218)</f>
        <v>#REF!</v>
      </c>
      <c r="AR218" s="334" t="e">
        <f t="shared" si="24"/>
        <v>#REF!</v>
      </c>
      <c r="AT218" s="333" t="e">
        <f>SUMIFS(#REF!,#REF!,AT$2,#REF!,AT$3,#REF!,$L218,#REF!,AT$1)
+SUMIFS(#REF!,#REF!,AT$2,#REF!,AT$3,#REF!,$L218,#REF!,AT$1)
+SUMIFS(#REF!,#REF!,"Lấy",#REF!,AT$2,#REF!,AT$3,#REF!,AT$1,#REF!,$L218)</f>
        <v>#REF!</v>
      </c>
      <c r="AU218" s="333" t="e">
        <f>SUMIFS(#REF!,#REF!,AU$2,#REF!,AU$3,#REF!,$L218,#REF!,AU$1)
+SUMIFS(#REF!,#REF!,AU$2,#REF!,AU$3,#REF!,$L218,#REF!,AU$1)
+SUMIFS(#REF!,#REF!,"Lấy",#REF!,AU$2,#REF!,AU$3,#REF!,AU$1,#REF!,$L218)</f>
        <v>#REF!</v>
      </c>
      <c r="AV218" s="333" t="e">
        <f>SUMIFS(#REF!,#REF!,AV$2,#REF!,AV$3,#REF!,$L218,#REF!,AV$1)
+SUMIFS(#REF!,#REF!,AV$2,#REF!,AV$3,#REF!,$L218,#REF!,AV$1)
+SUMIFS(#REF!,#REF!,"Lấy",#REF!,AV$2,#REF!,AV$3,#REF!,AV$1,#REF!,$L218)</f>
        <v>#REF!</v>
      </c>
      <c r="AW218" s="333" t="e">
        <f>SUMIFS(#REF!,#REF!,AW$2,#REF!,AW$3,#REF!,$L218,#REF!,AW$1)
+SUMIFS(#REF!,#REF!,AW$2,#REF!,AW$3,#REF!,$L218,#REF!,AW$1)
+SUMIFS(#REF!,#REF!,"Lấy",#REF!,AW$2,#REF!,AW$3,#REF!,AW$1,#REF!,$L218)</f>
        <v>#REF!</v>
      </c>
      <c r="AX218" s="333" t="e">
        <f>SUMIFS(#REF!,#REF!,AX$2,#REF!,AX$3,#REF!,$L218,#REF!,AX$1)
+SUMIFS(#REF!,#REF!,AX$2,#REF!,AX$3,#REF!,$L218,#REF!,AX$1)
+SUMIFS(#REF!,#REF!,"Lấy",#REF!,AX$2,#REF!,AX$3,#REF!,AX$1,#REF!,$L218)</f>
        <v>#REF!</v>
      </c>
      <c r="AY218" s="333" t="e">
        <f>SUMIFS(#REF!,#REF!,AY$2,#REF!,AY$3,#REF!,$L218,#REF!,AY$1)
+SUMIFS(#REF!,#REF!,AY$2,#REF!,AY$3,#REF!,$L218,#REF!,AY$1)
+SUMIFS(#REF!,#REF!,"Lấy",#REF!,AY$2,#REF!,AY$3,#REF!,AY$1,#REF!,$L218)</f>
        <v>#REF!</v>
      </c>
      <c r="AZ218" s="333" t="e">
        <f>SUMIFS(#REF!,#REF!,AZ$2,#REF!,AZ$3,#REF!,$L218,#REF!,AZ$1)
+SUMIFS(#REF!,#REF!,AZ$2,#REF!,AZ$3,#REF!,$L218,#REF!,AZ$1)
+SUMIFS(#REF!,#REF!,"Lấy",#REF!,AZ$2,#REF!,AZ$3,#REF!,AZ$1,#REF!,$L218)</f>
        <v>#REF!</v>
      </c>
      <c r="BA218" s="333" t="e">
        <f>SUMIFS(#REF!,#REF!,BA$2,#REF!,BA$3,#REF!,$L218,#REF!,BA$1)
+SUMIFS(#REF!,#REF!,BA$2,#REF!,BA$3,#REF!,$L218,#REF!,BA$1)
+SUMIFS(#REF!,#REF!,"Lấy",#REF!,BA$2,#REF!,BA$3,#REF!,BA$1,#REF!,$L218)</f>
        <v>#REF!</v>
      </c>
      <c r="BB218" s="333" t="e">
        <f>SUMIFS(#REF!,#REF!,BB$2,#REF!,BB$3,#REF!,$L218,#REF!,BB$1)
+SUMIFS(#REF!,#REF!,BB$2,#REF!,BB$3,#REF!,$L218,#REF!,BB$1)
+SUMIFS(#REF!,#REF!,"Lấy",#REF!,BB$2,#REF!,BB$3,#REF!,BB$1,#REF!,$L218)</f>
        <v>#REF!</v>
      </c>
      <c r="BC218" s="333" t="e">
        <f>SUMIFS(#REF!,#REF!,BC$2,#REF!,BC$3,#REF!,$L218,#REF!,BC$1)
+SUMIFS(#REF!,#REF!,BC$2,#REF!,BC$3,#REF!,$L218,#REF!,BC$1)
+SUMIFS(#REF!,#REF!,"Lấy",#REF!,BC$2,#REF!,BC$3,#REF!,BC$1,#REF!,$L218)</f>
        <v>#REF!</v>
      </c>
      <c r="BD218" s="333" t="e">
        <f>SUMIFS(#REF!,#REF!,BD$2,#REF!,BD$3,#REF!,$L218,#REF!,BD$1)
+SUMIFS(#REF!,#REF!,BD$2,#REF!,BD$3,#REF!,$L218,#REF!,BD$1)
+SUMIFS(#REF!,#REF!,"Lấy",#REF!,BD$2,#REF!,BD$3,#REF!,BD$1,#REF!,$L218)</f>
        <v>#REF!</v>
      </c>
      <c r="BE218" s="333" t="e">
        <f>SUMIFS(#REF!,#REF!,BE$2,#REF!,BE$3,#REF!,$L218,#REF!,BE$1)
+SUMIFS(#REF!,#REF!,BE$2,#REF!,BE$3,#REF!,$L218,#REF!,BE$1)
+SUMIFS(#REF!,#REF!,"Lấy",#REF!,BE$2,#REF!,BE$3,#REF!,BE$1,#REF!,$L218)</f>
        <v>#REF!</v>
      </c>
      <c r="BF218" s="334" t="e">
        <f t="shared" si="25"/>
        <v>#REF!</v>
      </c>
      <c r="BH218" s="333" t="e">
        <f>SUMIFS(#REF!,#REF!,BH$2,#REF!,BH$3,#REF!,$L218,#REF!,BH$1)
+SUMIFS(#REF!,#REF!,BH$2,#REF!,BH$3,#REF!,$L218,#REF!,BH$1)
+SUMIFS(#REF!,#REF!,"Lấy",#REF!,BH$2,#REF!,BH$3,#REF!,BH$1,#REF!,$L218)</f>
        <v>#REF!</v>
      </c>
      <c r="BI218" s="333" t="e">
        <f>SUMIFS(#REF!,#REF!,BI$2,#REF!,BI$3,#REF!,$L218,#REF!,BI$1)
+SUMIFS(#REF!,#REF!,BI$2,#REF!,BI$3,#REF!,$L218,#REF!,BI$1)
+SUMIFS(#REF!,#REF!,"Lấy",#REF!,BI$2,#REF!,BI$3,#REF!,BI$1,#REF!,$L218)</f>
        <v>#REF!</v>
      </c>
      <c r="BJ218" s="333" t="e">
        <f>SUMIFS(#REF!,#REF!,BJ$2,#REF!,BJ$3,#REF!,$L218,#REF!,BJ$1)
+SUMIFS(#REF!,#REF!,BJ$2,#REF!,BJ$3,#REF!,$L218,#REF!,BJ$1)
+SUMIFS(#REF!,#REF!,"Lấy",#REF!,BJ$2,#REF!,BJ$3,#REF!,BJ$1,#REF!,$L218)</f>
        <v>#REF!</v>
      </c>
      <c r="BK218" s="333" t="e">
        <f>SUMIFS(#REF!,#REF!,BK$2,#REF!,BK$3,#REF!,$L218,#REF!,BK$1)
+SUMIFS(#REF!,#REF!,BK$2,#REF!,BK$3,#REF!,$L218,#REF!,BK$1)
+SUMIFS(#REF!,#REF!,"Lấy",#REF!,BK$2,#REF!,BK$3,#REF!,BK$1,#REF!,$L218)</f>
        <v>#REF!</v>
      </c>
      <c r="BL218" s="333" t="e">
        <f>SUMIFS(#REF!,#REF!,BL$2,#REF!,BL$3,#REF!,$L218,#REF!,BL$1)
+SUMIFS(#REF!,#REF!,BL$2,#REF!,BL$3,#REF!,$L218,#REF!,BL$1)
+SUMIFS(#REF!,#REF!,"Lấy",#REF!,BL$2,#REF!,BL$3,#REF!,BL$1,#REF!,$L218)</f>
        <v>#REF!</v>
      </c>
      <c r="BM218" s="333" t="e">
        <f>SUMIFS(#REF!,#REF!,BM$2,#REF!,BM$3,#REF!,$L218,#REF!,BM$1)
+SUMIFS(#REF!,#REF!,BM$2,#REF!,BM$3,#REF!,$L218,#REF!,BM$1)
+SUMIFS(#REF!,#REF!,"Lấy",#REF!,BM$2,#REF!,BM$3,#REF!,BM$1,#REF!,$L218)</f>
        <v>#REF!</v>
      </c>
      <c r="BN218" s="333" t="e">
        <f>SUMIFS(#REF!,#REF!,BN$2,#REF!,BN$3,#REF!,$L218,#REF!,BN$1)
+SUMIFS(#REF!,#REF!,BN$2,#REF!,BN$3,#REF!,$L218,#REF!,BN$1)
+SUMIFS(#REF!,#REF!,"Lấy",#REF!,BN$2,#REF!,BN$3,#REF!,BN$1,#REF!,$L218)</f>
        <v>#REF!</v>
      </c>
      <c r="BO218" s="333" t="e">
        <f>SUMIFS(#REF!,#REF!,BO$2,#REF!,BO$3,#REF!,$L218,#REF!,BO$1)
+SUMIFS(#REF!,#REF!,BO$2,#REF!,BO$3,#REF!,$L218,#REF!,BO$1)
+SUMIFS(#REF!,#REF!,"Lấy",#REF!,BO$2,#REF!,BO$3,#REF!,BO$1,#REF!,$L218)</f>
        <v>#REF!</v>
      </c>
      <c r="BP218" s="333" t="e">
        <f>SUMIFS(#REF!,#REF!,BP$2,#REF!,BP$3,#REF!,$L218,#REF!,BP$1)
+SUMIFS(#REF!,#REF!,BP$2,#REF!,BP$3,#REF!,$L218,#REF!,BP$1)
+SUMIFS(#REF!,#REF!,"Lấy",#REF!,BP$2,#REF!,BP$3,#REF!,BP$1,#REF!,$L218)</f>
        <v>#REF!</v>
      </c>
      <c r="BQ218" s="333" t="e">
        <f>SUMIFS(#REF!,#REF!,BQ$2,#REF!,BQ$3,#REF!,$L218,#REF!,BQ$1)
+SUMIFS(#REF!,#REF!,BQ$2,#REF!,BQ$3,#REF!,$L218,#REF!,BQ$1)
+SUMIFS(#REF!,#REF!,"Lấy",#REF!,BQ$2,#REF!,BQ$3,#REF!,BQ$1,#REF!,$L218)</f>
        <v>#REF!</v>
      </c>
      <c r="BR218" s="333" t="e">
        <f>SUMIFS(#REF!,#REF!,BR$2,#REF!,BR$3,#REF!,$L218,#REF!,BR$1)
+SUMIFS(#REF!,#REF!,BR$2,#REF!,BR$3,#REF!,$L218,#REF!,BR$1)
+SUMIFS(#REF!,#REF!,"Lấy",#REF!,BR$2,#REF!,BR$3,#REF!,BR$1,#REF!,$L218)</f>
        <v>#REF!</v>
      </c>
      <c r="BS218" s="333" t="e">
        <f>SUMIFS(#REF!,#REF!,BS$2,#REF!,BS$3,#REF!,$L218,#REF!,BS$1)
+SUMIFS(#REF!,#REF!,BS$2,#REF!,BS$3,#REF!,$L218,#REF!,BS$1)
+SUMIFS(#REF!,#REF!,"Lấy",#REF!,BS$2,#REF!,BS$3,#REF!,BS$1,#REF!,$L218)</f>
        <v>#REF!</v>
      </c>
      <c r="BT218" s="334" t="e">
        <f t="shared" si="26"/>
        <v>#REF!</v>
      </c>
      <c r="BV218" s="331">
        <v>0</v>
      </c>
      <c r="BW218" s="331">
        <v>0</v>
      </c>
      <c r="BX218" s="331">
        <v>0</v>
      </c>
      <c r="BY218" s="331">
        <v>0</v>
      </c>
      <c r="BZ218" s="331">
        <v>0</v>
      </c>
      <c r="CA218" s="331">
        <v>0</v>
      </c>
      <c r="CB218" s="331">
        <v>0</v>
      </c>
      <c r="CC218" s="331">
        <v>0</v>
      </c>
      <c r="CD218" s="331">
        <v>0</v>
      </c>
      <c r="CE218" s="331">
        <v>0</v>
      </c>
      <c r="CF218" s="331">
        <v>0</v>
      </c>
      <c r="CG218" s="331">
        <v>0</v>
      </c>
      <c r="CH218" s="334">
        <f t="shared" si="27"/>
        <v>0</v>
      </c>
      <c r="CI218" s="377">
        <f t="shared" si="28"/>
        <v>0</v>
      </c>
      <c r="CJ218" s="331">
        <v>0</v>
      </c>
      <c r="CK218" s="331">
        <v>0</v>
      </c>
      <c r="CL218" s="331">
        <v>0</v>
      </c>
      <c r="CM218" s="331">
        <v>0</v>
      </c>
      <c r="CN218" s="331">
        <v>0</v>
      </c>
      <c r="CO218" s="333"/>
      <c r="CP218" s="333"/>
      <c r="CQ218" s="333"/>
      <c r="CR218" s="333"/>
      <c r="CS218" s="333"/>
      <c r="CT218" s="333"/>
      <c r="CU218" s="333"/>
      <c r="CV218" s="334">
        <f t="shared" si="29"/>
        <v>0</v>
      </c>
      <c r="CX218" s="1033"/>
    </row>
    <row r="219" spans="1:102" ht="27.6" x14ac:dyDescent="0.25">
      <c r="B219" s="172">
        <f>IF(C219=0,"",MAX($B$7:B218)+1)</f>
        <v>207</v>
      </c>
      <c r="C219" s="230" t="s">
        <v>978</v>
      </c>
      <c r="D219" s="231"/>
      <c r="E219" s="231" t="s">
        <v>382</v>
      </c>
      <c r="F219" s="230" t="s">
        <v>979</v>
      </c>
      <c r="G219" s="231" t="s">
        <v>805</v>
      </c>
      <c r="H219" s="179"/>
      <c r="I219" s="179">
        <v>108</v>
      </c>
      <c r="J219" s="198" t="s">
        <v>382</v>
      </c>
      <c r="K219" s="222" t="s">
        <v>226</v>
      </c>
      <c r="L219" s="1048" t="s">
        <v>659</v>
      </c>
      <c r="M219" s="1042"/>
      <c r="N219" s="1039"/>
      <c r="O219" s="1039" t="s">
        <v>978</v>
      </c>
      <c r="P219" s="1" t="b">
        <v>0</v>
      </c>
      <c r="R219" s="333" t="e">
        <f>SUMIFS(#REF!,#REF!,R$2,#REF!,R$3,#REF!,$L219,#REF!,R$1)
+SUMIFS(#REF!,#REF!,R$2,#REF!,R$3,#REF!,$L219,#REF!,R$1)
+SUMIFS(#REF!,#REF!,"Lấy",#REF!,R$2,#REF!,R$3,#REF!,R$1,#REF!,$L219)</f>
        <v>#REF!</v>
      </c>
      <c r="S219" s="333" t="e">
        <f>SUMIFS(#REF!,#REF!,S$2,#REF!,S$3,#REF!,$L219,#REF!,S$1)
+SUMIFS(#REF!,#REF!,S$2,#REF!,S$3,#REF!,$L219,#REF!,S$1)
+SUMIFS(#REF!,#REF!,"Lấy",#REF!,S$2,#REF!,S$3,#REF!,S$1,#REF!,$L219)</f>
        <v>#REF!</v>
      </c>
      <c r="T219" s="333" t="e">
        <f>SUMIFS(#REF!,#REF!,T$2,#REF!,T$3,#REF!,$L219,#REF!,T$1)
+SUMIFS(#REF!,#REF!,T$2,#REF!,T$3,#REF!,$L219,#REF!,T$1)
+SUMIFS(#REF!,#REF!,"Lấy",#REF!,T$2,#REF!,T$3,#REF!,T$1,#REF!,$L219)</f>
        <v>#REF!</v>
      </c>
      <c r="U219" s="333" t="e">
        <f>SUMIFS(#REF!,#REF!,U$2,#REF!,U$3,#REF!,$L219,#REF!,U$1)
+SUMIFS(#REF!,#REF!,U$2,#REF!,U$3,#REF!,$L219,#REF!,U$1)
+SUMIFS(#REF!,#REF!,"Lấy",#REF!,U$2,#REF!,U$3,#REF!,U$1,#REF!,$L219)</f>
        <v>#REF!</v>
      </c>
      <c r="V219" s="333" t="e">
        <f>SUMIFS(#REF!,#REF!,V$2,#REF!,V$3,#REF!,$L219,#REF!,V$1)
+SUMIFS(#REF!,#REF!,V$2,#REF!,V$3,#REF!,$L219,#REF!,V$1)
+SUMIFS(#REF!,#REF!,"Lấy",#REF!,V$2,#REF!,V$3,#REF!,V$1,#REF!,$L219)</f>
        <v>#REF!</v>
      </c>
      <c r="W219" s="333" t="e">
        <f>SUMIFS(#REF!,#REF!,W$2,#REF!,W$3,#REF!,$L219,#REF!,W$1)
+SUMIFS(#REF!,#REF!,W$2,#REF!,W$3,#REF!,$L219,#REF!,W$1)
+SUMIFS(#REF!,#REF!,"Lấy",#REF!,W$2,#REF!,W$3,#REF!,W$1,#REF!,$L219)</f>
        <v>#REF!</v>
      </c>
      <c r="X219" s="333" t="e">
        <f>SUMIFS(#REF!,#REF!,X$2,#REF!,X$3,#REF!,$L219,#REF!,X$1)
+SUMIFS(#REF!,#REF!,X$2,#REF!,X$3,#REF!,$L219,#REF!,X$1)
+SUMIFS(#REF!,#REF!,"Lấy",#REF!,X$2,#REF!,X$3,#REF!,X$1,#REF!,$L219)</f>
        <v>#REF!</v>
      </c>
      <c r="Y219" s="333" t="e">
        <f>SUMIFS(#REF!,#REF!,Y$2,#REF!,Y$3,#REF!,$L219,#REF!,Y$1)
+SUMIFS(#REF!,#REF!,Y$2,#REF!,Y$3,#REF!,$L219,#REF!,Y$1)
+SUMIFS(#REF!,#REF!,"Lấy",#REF!,Y$2,#REF!,Y$3,#REF!,Y$1,#REF!,$L219)</f>
        <v>#REF!</v>
      </c>
      <c r="Z219" s="333" t="e">
        <f>SUMIFS(#REF!,#REF!,Z$2,#REF!,Z$3,#REF!,$L219,#REF!,Z$1)
+SUMIFS(#REF!,#REF!,Z$2,#REF!,Z$3,#REF!,$L219,#REF!,Z$1)
+SUMIFS(#REF!,#REF!,"Lấy",#REF!,Z$2,#REF!,Z$3,#REF!,Z$1,#REF!,$L219)</f>
        <v>#REF!</v>
      </c>
      <c r="AA219" s="333" t="e">
        <f>SUMIFS(#REF!,#REF!,AA$2,#REF!,AA$3,#REF!,$L219,#REF!,AA$1)
+SUMIFS(#REF!,#REF!,AA$2,#REF!,AA$3,#REF!,$L219,#REF!,AA$1)
+SUMIFS(#REF!,#REF!,"Lấy",#REF!,AA$2,#REF!,AA$3,#REF!,AA$1,#REF!,$L219)</f>
        <v>#REF!</v>
      </c>
      <c r="AB219" s="333" t="e">
        <f>SUMIFS(#REF!,#REF!,AB$2,#REF!,AB$3,#REF!,$L219,#REF!,AB$1)
+SUMIFS(#REF!,#REF!,AB$2,#REF!,AB$3,#REF!,$L219,#REF!,AB$1)
+SUMIFS(#REF!,#REF!,"Lấy",#REF!,AB$2,#REF!,AB$3,#REF!,AB$1,#REF!,$L219)</f>
        <v>#REF!</v>
      </c>
      <c r="AC219" s="333" t="e">
        <f>SUMIFS(#REF!,#REF!,AC$2,#REF!,AC$3,#REF!,$L219,#REF!,AC$1)
+SUMIFS(#REF!,#REF!,AC$2,#REF!,AC$3,#REF!,$L219,#REF!,AC$1)
+SUMIFS(#REF!,#REF!,"Lấy",#REF!,AC$2,#REF!,AC$3,#REF!,AC$1,#REF!,$L219)</f>
        <v>#REF!</v>
      </c>
      <c r="AD219" s="334" t="e">
        <f t="shared" si="23"/>
        <v>#REF!</v>
      </c>
      <c r="AF219" s="333" t="e">
        <f>SUMIFS(#REF!,#REF!,AF$2,#REF!,AF$3,#REF!,$L219,#REF!,AF$1)
+SUMIFS(#REF!,#REF!,AF$2,#REF!,AF$3,#REF!,$L219,#REF!,AF$1)
+SUMIFS(#REF!,#REF!,"Lấy",#REF!,AF$2,#REF!,AF$3,#REF!,AF$1,#REF!,$L219)</f>
        <v>#REF!</v>
      </c>
      <c r="AG219" s="333" t="e">
        <f>SUMIFS(#REF!,#REF!,AG$2,#REF!,AG$3,#REF!,$L219,#REF!,AG$1)
+SUMIFS(#REF!,#REF!,AG$2,#REF!,AG$3,#REF!,$L219,#REF!,AG$1)
+SUMIFS(#REF!,#REF!,"Lấy",#REF!,AG$2,#REF!,AG$3,#REF!,AG$1,#REF!,$L219)</f>
        <v>#REF!</v>
      </c>
      <c r="AH219" s="333" t="e">
        <f>SUMIFS(#REF!,#REF!,AH$2,#REF!,AH$3,#REF!,$L219,#REF!,AH$1)
+SUMIFS(#REF!,#REF!,AH$2,#REF!,AH$3,#REF!,$L219,#REF!,AH$1)
+SUMIFS(#REF!,#REF!,"Lấy",#REF!,AH$2,#REF!,AH$3,#REF!,AH$1,#REF!,$L219)</f>
        <v>#REF!</v>
      </c>
      <c r="AI219" s="333" t="e">
        <f>SUMIFS(#REF!,#REF!,AI$2,#REF!,AI$3,#REF!,$L219,#REF!,AI$1)
+SUMIFS(#REF!,#REF!,AI$2,#REF!,AI$3,#REF!,$L219,#REF!,AI$1)
+SUMIFS(#REF!,#REF!,"Lấy",#REF!,AI$2,#REF!,AI$3,#REF!,AI$1,#REF!,$L219)</f>
        <v>#REF!</v>
      </c>
      <c r="AJ219" s="333" t="e">
        <f>SUMIFS(#REF!,#REF!,AJ$2,#REF!,AJ$3,#REF!,$L219,#REF!,AJ$1)
+SUMIFS(#REF!,#REF!,AJ$2,#REF!,AJ$3,#REF!,$L219,#REF!,AJ$1)
+SUMIFS(#REF!,#REF!,"Lấy",#REF!,AJ$2,#REF!,AJ$3,#REF!,AJ$1,#REF!,$L219)</f>
        <v>#REF!</v>
      </c>
      <c r="AK219" s="333" t="e">
        <f>SUMIFS(#REF!,#REF!,AK$2,#REF!,AK$3,#REF!,$L219,#REF!,AK$1)
+SUMIFS(#REF!,#REF!,AK$2,#REF!,AK$3,#REF!,$L219,#REF!,AK$1)
+SUMIFS(#REF!,#REF!,"Lấy",#REF!,AK$2,#REF!,AK$3,#REF!,AK$1,#REF!,$L219)</f>
        <v>#REF!</v>
      </c>
      <c r="AL219" s="333" t="e">
        <f>SUMIFS(#REF!,#REF!,AL$2,#REF!,AL$3,#REF!,$L219,#REF!,AL$1)
+SUMIFS(#REF!,#REF!,AL$2,#REF!,AL$3,#REF!,$L219,#REF!,AL$1)
+SUMIFS(#REF!,#REF!,"Lấy",#REF!,AL$2,#REF!,AL$3,#REF!,AL$1,#REF!,$L219)</f>
        <v>#REF!</v>
      </c>
      <c r="AM219" s="333" t="e">
        <f>SUMIFS(#REF!,#REF!,AM$2,#REF!,AM$3,#REF!,$L219,#REF!,AM$1)
+SUMIFS(#REF!,#REF!,AM$2,#REF!,AM$3,#REF!,$L219,#REF!,AM$1)
+SUMIFS(#REF!,#REF!,"Lấy",#REF!,AM$2,#REF!,AM$3,#REF!,AM$1,#REF!,$L219)</f>
        <v>#REF!</v>
      </c>
      <c r="AN219" s="333" t="e">
        <f>SUMIFS(#REF!,#REF!,AN$2,#REF!,AN$3,#REF!,$L219,#REF!,AN$1)
+SUMIFS(#REF!,#REF!,AN$2,#REF!,AN$3,#REF!,$L219,#REF!,AN$1)
+SUMIFS(#REF!,#REF!,"Lấy",#REF!,AN$2,#REF!,AN$3,#REF!,AN$1,#REF!,$L219)</f>
        <v>#REF!</v>
      </c>
      <c r="AO219" s="333" t="e">
        <f>SUMIFS(#REF!,#REF!,AO$2,#REF!,AO$3,#REF!,$L219,#REF!,AO$1)
+SUMIFS(#REF!,#REF!,AO$2,#REF!,AO$3,#REF!,$L219,#REF!,AO$1)
+SUMIFS(#REF!,#REF!,"Lấy",#REF!,AO$2,#REF!,AO$3,#REF!,AO$1,#REF!,$L219)</f>
        <v>#REF!</v>
      </c>
      <c r="AP219" s="333" t="e">
        <f>SUMIFS(#REF!,#REF!,AP$2,#REF!,AP$3,#REF!,$L219,#REF!,AP$1)
+SUMIFS(#REF!,#REF!,AP$2,#REF!,AP$3,#REF!,$L219,#REF!,AP$1)
+SUMIFS(#REF!,#REF!,"Lấy",#REF!,AP$2,#REF!,AP$3,#REF!,AP$1,#REF!,$L219)</f>
        <v>#REF!</v>
      </c>
      <c r="AQ219" s="333" t="e">
        <f>SUMIFS(#REF!,#REF!,AQ$2,#REF!,AQ$3,#REF!,$L219,#REF!,AQ$1)
+SUMIFS(#REF!,#REF!,AQ$2,#REF!,AQ$3,#REF!,$L219,#REF!,AQ$1)
+SUMIFS(#REF!,#REF!,"Lấy",#REF!,AQ$2,#REF!,AQ$3,#REF!,AQ$1,#REF!,$L219)</f>
        <v>#REF!</v>
      </c>
      <c r="AR219" s="334" t="e">
        <f t="shared" si="24"/>
        <v>#REF!</v>
      </c>
      <c r="AT219" s="333" t="e">
        <f>SUMIFS(#REF!,#REF!,AT$2,#REF!,AT$3,#REF!,$L219,#REF!,AT$1)
+SUMIFS(#REF!,#REF!,AT$2,#REF!,AT$3,#REF!,$L219,#REF!,AT$1)
+SUMIFS(#REF!,#REF!,"Lấy",#REF!,AT$2,#REF!,AT$3,#REF!,AT$1,#REF!,$L219)</f>
        <v>#REF!</v>
      </c>
      <c r="AU219" s="333" t="e">
        <f>SUMIFS(#REF!,#REF!,AU$2,#REF!,AU$3,#REF!,$L219,#REF!,AU$1)
+SUMIFS(#REF!,#REF!,AU$2,#REF!,AU$3,#REF!,$L219,#REF!,AU$1)
+SUMIFS(#REF!,#REF!,"Lấy",#REF!,AU$2,#REF!,AU$3,#REF!,AU$1,#REF!,$L219)</f>
        <v>#REF!</v>
      </c>
      <c r="AV219" s="333" t="e">
        <f>SUMIFS(#REF!,#REF!,AV$2,#REF!,AV$3,#REF!,$L219,#REF!,AV$1)
+SUMIFS(#REF!,#REF!,AV$2,#REF!,AV$3,#REF!,$L219,#REF!,AV$1)
+SUMIFS(#REF!,#REF!,"Lấy",#REF!,AV$2,#REF!,AV$3,#REF!,AV$1,#REF!,$L219)</f>
        <v>#REF!</v>
      </c>
      <c r="AW219" s="333" t="e">
        <f>SUMIFS(#REF!,#REF!,AW$2,#REF!,AW$3,#REF!,$L219,#REF!,AW$1)
+SUMIFS(#REF!,#REF!,AW$2,#REF!,AW$3,#REF!,$L219,#REF!,AW$1)
+SUMIFS(#REF!,#REF!,"Lấy",#REF!,AW$2,#REF!,AW$3,#REF!,AW$1,#REF!,$L219)</f>
        <v>#REF!</v>
      </c>
      <c r="AX219" s="333" t="e">
        <f>SUMIFS(#REF!,#REF!,AX$2,#REF!,AX$3,#REF!,$L219,#REF!,AX$1)
+SUMIFS(#REF!,#REF!,AX$2,#REF!,AX$3,#REF!,$L219,#REF!,AX$1)
+SUMIFS(#REF!,#REF!,"Lấy",#REF!,AX$2,#REF!,AX$3,#REF!,AX$1,#REF!,$L219)</f>
        <v>#REF!</v>
      </c>
      <c r="AY219" s="333" t="e">
        <f>SUMIFS(#REF!,#REF!,AY$2,#REF!,AY$3,#REF!,$L219,#REF!,AY$1)
+SUMIFS(#REF!,#REF!,AY$2,#REF!,AY$3,#REF!,$L219,#REF!,AY$1)
+SUMIFS(#REF!,#REF!,"Lấy",#REF!,AY$2,#REF!,AY$3,#REF!,AY$1,#REF!,$L219)</f>
        <v>#REF!</v>
      </c>
      <c r="AZ219" s="333" t="e">
        <f>SUMIFS(#REF!,#REF!,AZ$2,#REF!,AZ$3,#REF!,$L219,#REF!,AZ$1)
+SUMIFS(#REF!,#REF!,AZ$2,#REF!,AZ$3,#REF!,$L219,#REF!,AZ$1)
+SUMIFS(#REF!,#REF!,"Lấy",#REF!,AZ$2,#REF!,AZ$3,#REF!,AZ$1,#REF!,$L219)</f>
        <v>#REF!</v>
      </c>
      <c r="BA219" s="333" t="e">
        <f>SUMIFS(#REF!,#REF!,BA$2,#REF!,BA$3,#REF!,$L219,#REF!,BA$1)
+SUMIFS(#REF!,#REF!,BA$2,#REF!,BA$3,#REF!,$L219,#REF!,BA$1)
+SUMIFS(#REF!,#REF!,"Lấy",#REF!,BA$2,#REF!,BA$3,#REF!,BA$1,#REF!,$L219)</f>
        <v>#REF!</v>
      </c>
      <c r="BB219" s="333" t="e">
        <f>SUMIFS(#REF!,#REF!,BB$2,#REF!,BB$3,#REF!,$L219,#REF!,BB$1)
+SUMIFS(#REF!,#REF!,BB$2,#REF!,BB$3,#REF!,$L219,#REF!,BB$1)
+SUMIFS(#REF!,#REF!,"Lấy",#REF!,BB$2,#REF!,BB$3,#REF!,BB$1,#REF!,$L219)</f>
        <v>#REF!</v>
      </c>
      <c r="BC219" s="333" t="e">
        <f>SUMIFS(#REF!,#REF!,BC$2,#REF!,BC$3,#REF!,$L219,#REF!,BC$1)
+SUMIFS(#REF!,#REF!,BC$2,#REF!,BC$3,#REF!,$L219,#REF!,BC$1)
+SUMIFS(#REF!,#REF!,"Lấy",#REF!,BC$2,#REF!,BC$3,#REF!,BC$1,#REF!,$L219)</f>
        <v>#REF!</v>
      </c>
      <c r="BD219" s="333" t="e">
        <f>SUMIFS(#REF!,#REF!,BD$2,#REF!,BD$3,#REF!,$L219,#REF!,BD$1)
+SUMIFS(#REF!,#REF!,BD$2,#REF!,BD$3,#REF!,$L219,#REF!,BD$1)
+SUMIFS(#REF!,#REF!,"Lấy",#REF!,BD$2,#REF!,BD$3,#REF!,BD$1,#REF!,$L219)</f>
        <v>#REF!</v>
      </c>
      <c r="BE219" s="333" t="e">
        <f>SUMIFS(#REF!,#REF!,BE$2,#REF!,BE$3,#REF!,$L219,#REF!,BE$1)
+SUMIFS(#REF!,#REF!,BE$2,#REF!,BE$3,#REF!,$L219,#REF!,BE$1)
+SUMIFS(#REF!,#REF!,"Lấy",#REF!,BE$2,#REF!,BE$3,#REF!,BE$1,#REF!,$L219)</f>
        <v>#REF!</v>
      </c>
      <c r="BF219" s="334" t="e">
        <f t="shared" si="25"/>
        <v>#REF!</v>
      </c>
      <c r="BH219" s="333" t="e">
        <f>SUMIFS(#REF!,#REF!,BH$2,#REF!,BH$3,#REF!,$L219,#REF!,BH$1)
+SUMIFS(#REF!,#REF!,BH$2,#REF!,BH$3,#REF!,$L219,#REF!,BH$1)
+SUMIFS(#REF!,#REF!,"Lấy",#REF!,BH$2,#REF!,BH$3,#REF!,BH$1,#REF!,$L219)</f>
        <v>#REF!</v>
      </c>
      <c r="BI219" s="333" t="e">
        <f>SUMIFS(#REF!,#REF!,BI$2,#REF!,BI$3,#REF!,$L219,#REF!,BI$1)
+SUMIFS(#REF!,#REF!,BI$2,#REF!,BI$3,#REF!,$L219,#REF!,BI$1)
+SUMIFS(#REF!,#REF!,"Lấy",#REF!,BI$2,#REF!,BI$3,#REF!,BI$1,#REF!,$L219)</f>
        <v>#REF!</v>
      </c>
      <c r="BJ219" s="333" t="e">
        <f>SUMIFS(#REF!,#REF!,BJ$2,#REF!,BJ$3,#REF!,$L219,#REF!,BJ$1)
+SUMIFS(#REF!,#REF!,BJ$2,#REF!,BJ$3,#REF!,$L219,#REF!,BJ$1)
+SUMIFS(#REF!,#REF!,"Lấy",#REF!,BJ$2,#REF!,BJ$3,#REF!,BJ$1,#REF!,$L219)</f>
        <v>#REF!</v>
      </c>
      <c r="BK219" s="333" t="e">
        <f>SUMIFS(#REF!,#REF!,BK$2,#REF!,BK$3,#REF!,$L219,#REF!,BK$1)
+SUMIFS(#REF!,#REF!,BK$2,#REF!,BK$3,#REF!,$L219,#REF!,BK$1)
+SUMIFS(#REF!,#REF!,"Lấy",#REF!,BK$2,#REF!,BK$3,#REF!,BK$1,#REF!,$L219)</f>
        <v>#REF!</v>
      </c>
      <c r="BL219" s="333" t="e">
        <f>SUMIFS(#REF!,#REF!,BL$2,#REF!,BL$3,#REF!,$L219,#REF!,BL$1)
+SUMIFS(#REF!,#REF!,BL$2,#REF!,BL$3,#REF!,$L219,#REF!,BL$1)
+SUMIFS(#REF!,#REF!,"Lấy",#REF!,BL$2,#REF!,BL$3,#REF!,BL$1,#REF!,$L219)</f>
        <v>#REF!</v>
      </c>
      <c r="BM219" s="333" t="e">
        <f>SUMIFS(#REF!,#REF!,BM$2,#REF!,BM$3,#REF!,$L219,#REF!,BM$1)
+SUMIFS(#REF!,#REF!,BM$2,#REF!,BM$3,#REF!,$L219,#REF!,BM$1)
+SUMIFS(#REF!,#REF!,"Lấy",#REF!,BM$2,#REF!,BM$3,#REF!,BM$1,#REF!,$L219)</f>
        <v>#REF!</v>
      </c>
      <c r="BN219" s="333" t="e">
        <f>SUMIFS(#REF!,#REF!,BN$2,#REF!,BN$3,#REF!,$L219,#REF!,BN$1)
+SUMIFS(#REF!,#REF!,BN$2,#REF!,BN$3,#REF!,$L219,#REF!,BN$1)
+SUMIFS(#REF!,#REF!,"Lấy",#REF!,BN$2,#REF!,BN$3,#REF!,BN$1,#REF!,$L219)</f>
        <v>#REF!</v>
      </c>
      <c r="BO219" s="333" t="e">
        <f>SUMIFS(#REF!,#REF!,BO$2,#REF!,BO$3,#REF!,$L219,#REF!,BO$1)
+SUMIFS(#REF!,#REF!,BO$2,#REF!,BO$3,#REF!,$L219,#REF!,BO$1)
+SUMIFS(#REF!,#REF!,"Lấy",#REF!,BO$2,#REF!,BO$3,#REF!,BO$1,#REF!,$L219)</f>
        <v>#REF!</v>
      </c>
      <c r="BP219" s="333" t="e">
        <f>SUMIFS(#REF!,#REF!,BP$2,#REF!,BP$3,#REF!,$L219,#REF!,BP$1)
+SUMIFS(#REF!,#REF!,BP$2,#REF!,BP$3,#REF!,$L219,#REF!,BP$1)
+SUMIFS(#REF!,#REF!,"Lấy",#REF!,BP$2,#REF!,BP$3,#REF!,BP$1,#REF!,$L219)</f>
        <v>#REF!</v>
      </c>
      <c r="BQ219" s="333" t="e">
        <f>SUMIFS(#REF!,#REF!,BQ$2,#REF!,BQ$3,#REF!,$L219,#REF!,BQ$1)
+SUMIFS(#REF!,#REF!,BQ$2,#REF!,BQ$3,#REF!,$L219,#REF!,BQ$1)
+SUMIFS(#REF!,#REF!,"Lấy",#REF!,BQ$2,#REF!,BQ$3,#REF!,BQ$1,#REF!,$L219)</f>
        <v>#REF!</v>
      </c>
      <c r="BR219" s="333" t="e">
        <f>SUMIFS(#REF!,#REF!,BR$2,#REF!,BR$3,#REF!,$L219,#REF!,BR$1)
+SUMIFS(#REF!,#REF!,BR$2,#REF!,BR$3,#REF!,$L219,#REF!,BR$1)
+SUMIFS(#REF!,#REF!,"Lấy",#REF!,BR$2,#REF!,BR$3,#REF!,BR$1,#REF!,$L219)</f>
        <v>#REF!</v>
      </c>
      <c r="BS219" s="333" t="e">
        <f>SUMIFS(#REF!,#REF!,BS$2,#REF!,BS$3,#REF!,$L219,#REF!,BS$1)
+SUMIFS(#REF!,#REF!,BS$2,#REF!,BS$3,#REF!,$L219,#REF!,BS$1)
+SUMIFS(#REF!,#REF!,"Lấy",#REF!,BS$2,#REF!,BS$3,#REF!,BS$1,#REF!,$L219)</f>
        <v>#REF!</v>
      </c>
      <c r="BT219" s="334" t="e">
        <f t="shared" si="26"/>
        <v>#REF!</v>
      </c>
      <c r="BV219" s="331">
        <v>0</v>
      </c>
      <c r="BW219" s="331">
        <v>0</v>
      </c>
      <c r="BX219" s="331">
        <v>0</v>
      </c>
      <c r="BY219" s="331">
        <v>0</v>
      </c>
      <c r="BZ219" s="331">
        <v>0</v>
      </c>
      <c r="CA219" s="331">
        <v>0</v>
      </c>
      <c r="CB219" s="331">
        <v>0</v>
      </c>
      <c r="CC219" s="331">
        <v>0</v>
      </c>
      <c r="CD219" s="331">
        <v>0</v>
      </c>
      <c r="CE219" s="331">
        <v>0</v>
      </c>
      <c r="CF219" s="331">
        <v>0</v>
      </c>
      <c r="CG219" s="331">
        <v>0</v>
      </c>
      <c r="CH219" s="334">
        <f t="shared" si="27"/>
        <v>0</v>
      </c>
      <c r="CI219" s="377">
        <f t="shared" si="28"/>
        <v>0</v>
      </c>
      <c r="CJ219" s="331">
        <v>0</v>
      </c>
      <c r="CK219" s="331">
        <v>0</v>
      </c>
      <c r="CL219" s="331">
        <v>0</v>
      </c>
      <c r="CM219" s="331">
        <v>0</v>
      </c>
      <c r="CN219" s="331">
        <v>0</v>
      </c>
      <c r="CO219" s="333"/>
      <c r="CP219" s="333"/>
      <c r="CQ219" s="333"/>
      <c r="CR219" s="333"/>
      <c r="CS219" s="333"/>
      <c r="CT219" s="333"/>
      <c r="CU219" s="333"/>
      <c r="CV219" s="334">
        <f t="shared" si="29"/>
        <v>0</v>
      </c>
      <c r="CX219" s="1033"/>
    </row>
    <row r="220" spans="1:102" ht="110.4" x14ac:dyDescent="0.25">
      <c r="B220" s="172">
        <f>IF(C220=0,"",MAX($B$7:B219)+1)</f>
        <v>208</v>
      </c>
      <c r="C220" s="21">
        <v>6418004111</v>
      </c>
      <c r="D220" s="9" t="str">
        <f>_xlfn.XLOOKUP(C220,'COA_DTGroup_Update 20260428'!$C$410:$C$854,'COA_DTGroup_Update 20260428'!$A$410:$A$854,"")</f>
        <v>Chi phí khiếu nại khách hàng</v>
      </c>
      <c r="E220" s="9" t="s">
        <v>383</v>
      </c>
      <c r="F220" s="21" t="s">
        <v>980</v>
      </c>
      <c r="G220" s="171"/>
      <c r="H220" s="179">
        <f>VLOOKUP(C220,'COA_DTGroup_Update 20260428'!C:D,2,0)</f>
        <v>641</v>
      </c>
      <c r="I220" s="179">
        <v>109</v>
      </c>
      <c r="J220" s="198" t="s">
        <v>383</v>
      </c>
      <c r="K220" s="222" t="s">
        <v>226</v>
      </c>
      <c r="L220" s="1051" t="s">
        <v>643</v>
      </c>
      <c r="M220" s="289" t="s">
        <v>2294</v>
      </c>
      <c r="N220" s="1039"/>
      <c r="O220" s="1039" t="s">
        <v>643</v>
      </c>
      <c r="P220" s="1" t="b">
        <v>0</v>
      </c>
      <c r="R220" s="333" t="e">
        <f>SUMIFS(#REF!,#REF!,R$2,#REF!,R$3,#REF!,$L220,#REF!,R$1)
+SUMIFS(#REF!,#REF!,R$2,#REF!,R$3,#REF!,$L220,#REF!,R$1)
+SUMIFS(#REF!,#REF!,"Lấy",#REF!,R$2,#REF!,R$3,#REF!,R$1,#REF!,$L220)</f>
        <v>#REF!</v>
      </c>
      <c r="S220" s="333" t="e">
        <f>SUMIFS(#REF!,#REF!,S$2,#REF!,S$3,#REF!,$L220,#REF!,S$1)
+SUMIFS(#REF!,#REF!,S$2,#REF!,S$3,#REF!,$L220,#REF!,S$1)
+SUMIFS(#REF!,#REF!,"Lấy",#REF!,S$2,#REF!,S$3,#REF!,S$1,#REF!,$L220)</f>
        <v>#REF!</v>
      </c>
      <c r="T220" s="333" t="e">
        <f>SUMIFS(#REF!,#REF!,T$2,#REF!,T$3,#REF!,$L220,#REF!,T$1)
+SUMIFS(#REF!,#REF!,T$2,#REF!,T$3,#REF!,$L220,#REF!,T$1)
+SUMIFS(#REF!,#REF!,"Lấy",#REF!,T$2,#REF!,T$3,#REF!,T$1,#REF!,$L220)</f>
        <v>#REF!</v>
      </c>
      <c r="U220" s="333" t="e">
        <f>SUMIFS(#REF!,#REF!,U$2,#REF!,U$3,#REF!,$L220,#REF!,U$1)
+SUMIFS(#REF!,#REF!,U$2,#REF!,U$3,#REF!,$L220,#REF!,U$1)
+SUMIFS(#REF!,#REF!,"Lấy",#REF!,U$2,#REF!,U$3,#REF!,U$1,#REF!,$L220)</f>
        <v>#REF!</v>
      </c>
      <c r="V220" s="333" t="e">
        <f>SUMIFS(#REF!,#REF!,V$2,#REF!,V$3,#REF!,$L220,#REF!,V$1)
+SUMIFS(#REF!,#REF!,V$2,#REF!,V$3,#REF!,$L220,#REF!,V$1)
+SUMIFS(#REF!,#REF!,"Lấy",#REF!,V$2,#REF!,V$3,#REF!,V$1,#REF!,$L220)</f>
        <v>#REF!</v>
      </c>
      <c r="W220" s="333" t="e">
        <f>SUMIFS(#REF!,#REF!,W$2,#REF!,W$3,#REF!,$L220,#REF!,W$1)
+SUMIFS(#REF!,#REF!,W$2,#REF!,W$3,#REF!,$L220,#REF!,W$1)
+SUMIFS(#REF!,#REF!,"Lấy",#REF!,W$2,#REF!,W$3,#REF!,W$1,#REF!,$L220)</f>
        <v>#REF!</v>
      </c>
      <c r="X220" s="333" t="e">
        <f>SUMIFS(#REF!,#REF!,X$2,#REF!,X$3,#REF!,$L220,#REF!,X$1)
+SUMIFS(#REF!,#REF!,X$2,#REF!,X$3,#REF!,$L220,#REF!,X$1)
+SUMIFS(#REF!,#REF!,"Lấy",#REF!,X$2,#REF!,X$3,#REF!,X$1,#REF!,$L220)</f>
        <v>#REF!</v>
      </c>
      <c r="Y220" s="333" t="e">
        <f>SUMIFS(#REF!,#REF!,Y$2,#REF!,Y$3,#REF!,$L220,#REF!,Y$1)
+SUMIFS(#REF!,#REF!,Y$2,#REF!,Y$3,#REF!,$L220,#REF!,Y$1)
+SUMIFS(#REF!,#REF!,"Lấy",#REF!,Y$2,#REF!,Y$3,#REF!,Y$1,#REF!,$L220)</f>
        <v>#REF!</v>
      </c>
      <c r="Z220" s="333" t="e">
        <f>SUMIFS(#REF!,#REF!,Z$2,#REF!,Z$3,#REF!,$L220,#REF!,Z$1)
+SUMIFS(#REF!,#REF!,Z$2,#REF!,Z$3,#REF!,$L220,#REF!,Z$1)
+SUMIFS(#REF!,#REF!,"Lấy",#REF!,Z$2,#REF!,Z$3,#REF!,Z$1,#REF!,$L220)</f>
        <v>#REF!</v>
      </c>
      <c r="AA220" s="333" t="e">
        <f>SUMIFS(#REF!,#REF!,AA$2,#REF!,AA$3,#REF!,$L220,#REF!,AA$1)
+SUMIFS(#REF!,#REF!,AA$2,#REF!,AA$3,#REF!,$L220,#REF!,AA$1)
+SUMIFS(#REF!,#REF!,"Lấy",#REF!,AA$2,#REF!,AA$3,#REF!,AA$1,#REF!,$L220)</f>
        <v>#REF!</v>
      </c>
      <c r="AB220" s="333" t="e">
        <f>SUMIFS(#REF!,#REF!,AB$2,#REF!,AB$3,#REF!,$L220,#REF!,AB$1)
+SUMIFS(#REF!,#REF!,AB$2,#REF!,AB$3,#REF!,$L220,#REF!,AB$1)
+SUMIFS(#REF!,#REF!,"Lấy",#REF!,AB$2,#REF!,AB$3,#REF!,AB$1,#REF!,$L220)</f>
        <v>#REF!</v>
      </c>
      <c r="AC220" s="333" t="e">
        <f>SUMIFS(#REF!,#REF!,AC$2,#REF!,AC$3,#REF!,$L220,#REF!,AC$1)
+SUMIFS(#REF!,#REF!,AC$2,#REF!,AC$3,#REF!,$L220,#REF!,AC$1)
+SUMIFS(#REF!,#REF!,"Lấy",#REF!,AC$2,#REF!,AC$3,#REF!,AC$1,#REF!,$L220)</f>
        <v>#REF!</v>
      </c>
      <c r="AD220" s="334" t="e">
        <f t="shared" si="23"/>
        <v>#REF!</v>
      </c>
      <c r="AF220" s="333" t="e">
        <f>SUMIFS(#REF!,#REF!,AF$2,#REF!,AF$3,#REF!,$L220,#REF!,AF$1)
+SUMIFS(#REF!,#REF!,AF$2,#REF!,AF$3,#REF!,$L220,#REF!,AF$1)
+SUMIFS(#REF!,#REF!,"Lấy",#REF!,AF$2,#REF!,AF$3,#REF!,AF$1,#REF!,$L220)</f>
        <v>#REF!</v>
      </c>
      <c r="AG220" s="333" t="e">
        <f>SUMIFS(#REF!,#REF!,AG$2,#REF!,AG$3,#REF!,$L220,#REF!,AG$1)
+SUMIFS(#REF!,#REF!,AG$2,#REF!,AG$3,#REF!,$L220,#REF!,AG$1)
+SUMIFS(#REF!,#REF!,"Lấy",#REF!,AG$2,#REF!,AG$3,#REF!,AG$1,#REF!,$L220)</f>
        <v>#REF!</v>
      </c>
      <c r="AH220" s="333" t="e">
        <f>SUMIFS(#REF!,#REF!,AH$2,#REF!,AH$3,#REF!,$L220,#REF!,AH$1)
+SUMIFS(#REF!,#REF!,AH$2,#REF!,AH$3,#REF!,$L220,#REF!,AH$1)
+SUMIFS(#REF!,#REF!,"Lấy",#REF!,AH$2,#REF!,AH$3,#REF!,AH$1,#REF!,$L220)</f>
        <v>#REF!</v>
      </c>
      <c r="AI220" s="333" t="e">
        <f>SUMIFS(#REF!,#REF!,AI$2,#REF!,AI$3,#REF!,$L220,#REF!,AI$1)
+SUMIFS(#REF!,#REF!,AI$2,#REF!,AI$3,#REF!,$L220,#REF!,AI$1)
+SUMIFS(#REF!,#REF!,"Lấy",#REF!,AI$2,#REF!,AI$3,#REF!,AI$1,#REF!,$L220)</f>
        <v>#REF!</v>
      </c>
      <c r="AJ220" s="333" t="e">
        <f>SUMIFS(#REF!,#REF!,AJ$2,#REF!,AJ$3,#REF!,$L220,#REF!,AJ$1)
+SUMIFS(#REF!,#REF!,AJ$2,#REF!,AJ$3,#REF!,$L220,#REF!,AJ$1)
+SUMIFS(#REF!,#REF!,"Lấy",#REF!,AJ$2,#REF!,AJ$3,#REF!,AJ$1,#REF!,$L220)</f>
        <v>#REF!</v>
      </c>
      <c r="AK220" s="333" t="e">
        <f>SUMIFS(#REF!,#REF!,AK$2,#REF!,AK$3,#REF!,$L220,#REF!,AK$1)
+SUMIFS(#REF!,#REF!,AK$2,#REF!,AK$3,#REF!,$L220,#REF!,AK$1)
+SUMIFS(#REF!,#REF!,"Lấy",#REF!,AK$2,#REF!,AK$3,#REF!,AK$1,#REF!,$L220)</f>
        <v>#REF!</v>
      </c>
      <c r="AL220" s="333" t="e">
        <f>SUMIFS(#REF!,#REF!,AL$2,#REF!,AL$3,#REF!,$L220,#REF!,AL$1)
+SUMIFS(#REF!,#REF!,AL$2,#REF!,AL$3,#REF!,$L220,#REF!,AL$1)
+SUMIFS(#REF!,#REF!,"Lấy",#REF!,AL$2,#REF!,AL$3,#REF!,AL$1,#REF!,$L220)</f>
        <v>#REF!</v>
      </c>
      <c r="AM220" s="333" t="e">
        <f>SUMIFS(#REF!,#REF!,AM$2,#REF!,AM$3,#REF!,$L220,#REF!,AM$1)
+SUMIFS(#REF!,#REF!,AM$2,#REF!,AM$3,#REF!,$L220,#REF!,AM$1)
+SUMIFS(#REF!,#REF!,"Lấy",#REF!,AM$2,#REF!,AM$3,#REF!,AM$1,#REF!,$L220)</f>
        <v>#REF!</v>
      </c>
      <c r="AN220" s="333" t="e">
        <f>SUMIFS(#REF!,#REF!,AN$2,#REF!,AN$3,#REF!,$L220,#REF!,AN$1)
+SUMIFS(#REF!,#REF!,AN$2,#REF!,AN$3,#REF!,$L220,#REF!,AN$1)
+SUMIFS(#REF!,#REF!,"Lấy",#REF!,AN$2,#REF!,AN$3,#REF!,AN$1,#REF!,$L220)</f>
        <v>#REF!</v>
      </c>
      <c r="AO220" s="333" t="e">
        <f>SUMIFS(#REF!,#REF!,AO$2,#REF!,AO$3,#REF!,$L220,#REF!,AO$1)
+SUMIFS(#REF!,#REF!,AO$2,#REF!,AO$3,#REF!,$L220,#REF!,AO$1)
+SUMIFS(#REF!,#REF!,"Lấy",#REF!,AO$2,#REF!,AO$3,#REF!,AO$1,#REF!,$L220)</f>
        <v>#REF!</v>
      </c>
      <c r="AP220" s="333" t="e">
        <f>SUMIFS(#REF!,#REF!,AP$2,#REF!,AP$3,#REF!,$L220,#REF!,AP$1)
+SUMIFS(#REF!,#REF!,AP$2,#REF!,AP$3,#REF!,$L220,#REF!,AP$1)
+SUMIFS(#REF!,#REF!,"Lấy",#REF!,AP$2,#REF!,AP$3,#REF!,AP$1,#REF!,$L220)</f>
        <v>#REF!</v>
      </c>
      <c r="AQ220" s="333" t="e">
        <f>SUMIFS(#REF!,#REF!,AQ$2,#REF!,AQ$3,#REF!,$L220,#REF!,AQ$1)
+SUMIFS(#REF!,#REF!,AQ$2,#REF!,AQ$3,#REF!,$L220,#REF!,AQ$1)
+SUMIFS(#REF!,#REF!,"Lấy",#REF!,AQ$2,#REF!,AQ$3,#REF!,AQ$1,#REF!,$L220)</f>
        <v>#REF!</v>
      </c>
      <c r="AR220" s="334" t="e">
        <f t="shared" si="24"/>
        <v>#REF!</v>
      </c>
      <c r="AT220" s="333" t="e">
        <f>SUMIFS(#REF!,#REF!,AT$2,#REF!,AT$3,#REF!,$L220,#REF!,AT$1)
+SUMIFS(#REF!,#REF!,AT$2,#REF!,AT$3,#REF!,$L220,#REF!,AT$1)
+SUMIFS(#REF!,#REF!,"Lấy",#REF!,AT$2,#REF!,AT$3,#REF!,AT$1,#REF!,$L220)</f>
        <v>#REF!</v>
      </c>
      <c r="AU220" s="333" t="e">
        <f>SUMIFS(#REF!,#REF!,AU$2,#REF!,AU$3,#REF!,$L220,#REF!,AU$1)
+SUMIFS(#REF!,#REF!,AU$2,#REF!,AU$3,#REF!,$L220,#REF!,AU$1)
+SUMIFS(#REF!,#REF!,"Lấy",#REF!,AU$2,#REF!,AU$3,#REF!,AU$1,#REF!,$L220)</f>
        <v>#REF!</v>
      </c>
      <c r="AV220" s="333" t="e">
        <f>SUMIFS(#REF!,#REF!,AV$2,#REF!,AV$3,#REF!,$L220,#REF!,AV$1)
+SUMIFS(#REF!,#REF!,AV$2,#REF!,AV$3,#REF!,$L220,#REF!,AV$1)
+SUMIFS(#REF!,#REF!,"Lấy",#REF!,AV$2,#REF!,AV$3,#REF!,AV$1,#REF!,$L220)</f>
        <v>#REF!</v>
      </c>
      <c r="AW220" s="333" t="e">
        <f>SUMIFS(#REF!,#REF!,AW$2,#REF!,AW$3,#REF!,$L220,#REF!,AW$1)
+SUMIFS(#REF!,#REF!,AW$2,#REF!,AW$3,#REF!,$L220,#REF!,AW$1)
+SUMIFS(#REF!,#REF!,"Lấy",#REF!,AW$2,#REF!,AW$3,#REF!,AW$1,#REF!,$L220)</f>
        <v>#REF!</v>
      </c>
      <c r="AX220" s="333" t="e">
        <f>SUMIFS(#REF!,#REF!,AX$2,#REF!,AX$3,#REF!,$L220,#REF!,AX$1)
+SUMIFS(#REF!,#REF!,AX$2,#REF!,AX$3,#REF!,$L220,#REF!,AX$1)
+SUMIFS(#REF!,#REF!,"Lấy",#REF!,AX$2,#REF!,AX$3,#REF!,AX$1,#REF!,$L220)</f>
        <v>#REF!</v>
      </c>
      <c r="AY220" s="333" t="e">
        <f>SUMIFS(#REF!,#REF!,AY$2,#REF!,AY$3,#REF!,$L220,#REF!,AY$1)
+SUMIFS(#REF!,#REF!,AY$2,#REF!,AY$3,#REF!,$L220,#REF!,AY$1)
+SUMIFS(#REF!,#REF!,"Lấy",#REF!,AY$2,#REF!,AY$3,#REF!,AY$1,#REF!,$L220)</f>
        <v>#REF!</v>
      </c>
      <c r="AZ220" s="333" t="e">
        <f>SUMIFS(#REF!,#REF!,AZ$2,#REF!,AZ$3,#REF!,$L220,#REF!,AZ$1)
+SUMIFS(#REF!,#REF!,AZ$2,#REF!,AZ$3,#REF!,$L220,#REF!,AZ$1)
+SUMIFS(#REF!,#REF!,"Lấy",#REF!,AZ$2,#REF!,AZ$3,#REF!,AZ$1,#REF!,$L220)</f>
        <v>#REF!</v>
      </c>
      <c r="BA220" s="333" t="e">
        <f>SUMIFS(#REF!,#REF!,BA$2,#REF!,BA$3,#REF!,$L220,#REF!,BA$1)
+SUMIFS(#REF!,#REF!,BA$2,#REF!,BA$3,#REF!,$L220,#REF!,BA$1)
+SUMIFS(#REF!,#REF!,"Lấy",#REF!,BA$2,#REF!,BA$3,#REF!,BA$1,#REF!,$L220)</f>
        <v>#REF!</v>
      </c>
      <c r="BB220" s="333" t="e">
        <f>SUMIFS(#REF!,#REF!,BB$2,#REF!,BB$3,#REF!,$L220,#REF!,BB$1)
+SUMIFS(#REF!,#REF!,BB$2,#REF!,BB$3,#REF!,$L220,#REF!,BB$1)
+SUMIFS(#REF!,#REF!,"Lấy",#REF!,BB$2,#REF!,BB$3,#REF!,BB$1,#REF!,$L220)</f>
        <v>#REF!</v>
      </c>
      <c r="BC220" s="333" t="e">
        <f>SUMIFS(#REF!,#REF!,BC$2,#REF!,BC$3,#REF!,$L220,#REF!,BC$1)
+SUMIFS(#REF!,#REF!,BC$2,#REF!,BC$3,#REF!,$L220,#REF!,BC$1)
+SUMIFS(#REF!,#REF!,"Lấy",#REF!,BC$2,#REF!,BC$3,#REF!,BC$1,#REF!,$L220)</f>
        <v>#REF!</v>
      </c>
      <c r="BD220" s="333" t="e">
        <f>SUMIFS(#REF!,#REF!,BD$2,#REF!,BD$3,#REF!,$L220,#REF!,BD$1)
+SUMIFS(#REF!,#REF!,BD$2,#REF!,BD$3,#REF!,$L220,#REF!,BD$1)
+SUMIFS(#REF!,#REF!,"Lấy",#REF!,BD$2,#REF!,BD$3,#REF!,BD$1,#REF!,$L220)</f>
        <v>#REF!</v>
      </c>
      <c r="BE220" s="333" t="e">
        <f>SUMIFS(#REF!,#REF!,BE$2,#REF!,BE$3,#REF!,$L220,#REF!,BE$1)
+SUMIFS(#REF!,#REF!,BE$2,#REF!,BE$3,#REF!,$L220,#REF!,BE$1)
+SUMIFS(#REF!,#REF!,"Lấy",#REF!,BE$2,#REF!,BE$3,#REF!,BE$1,#REF!,$L220)</f>
        <v>#REF!</v>
      </c>
      <c r="BF220" s="334" t="e">
        <f t="shared" si="25"/>
        <v>#REF!</v>
      </c>
      <c r="BH220" s="333" t="e">
        <f>SUMIFS(#REF!,#REF!,BH$2,#REF!,BH$3,#REF!,$L220,#REF!,BH$1)
+SUMIFS(#REF!,#REF!,BH$2,#REF!,BH$3,#REF!,$L220,#REF!,BH$1)
+SUMIFS(#REF!,#REF!,"Lấy",#REF!,BH$2,#REF!,BH$3,#REF!,BH$1,#REF!,$L220)</f>
        <v>#REF!</v>
      </c>
      <c r="BI220" s="333" t="e">
        <f>SUMIFS(#REF!,#REF!,BI$2,#REF!,BI$3,#REF!,$L220,#REF!,BI$1)
+SUMIFS(#REF!,#REF!,BI$2,#REF!,BI$3,#REF!,$L220,#REF!,BI$1)
+SUMIFS(#REF!,#REF!,"Lấy",#REF!,BI$2,#REF!,BI$3,#REF!,BI$1,#REF!,$L220)</f>
        <v>#REF!</v>
      </c>
      <c r="BJ220" s="333" t="e">
        <f>SUMIFS(#REF!,#REF!,BJ$2,#REF!,BJ$3,#REF!,$L220,#REF!,BJ$1)
+SUMIFS(#REF!,#REF!,BJ$2,#REF!,BJ$3,#REF!,$L220,#REF!,BJ$1)
+SUMIFS(#REF!,#REF!,"Lấy",#REF!,BJ$2,#REF!,BJ$3,#REF!,BJ$1,#REF!,$L220)</f>
        <v>#REF!</v>
      </c>
      <c r="BK220" s="333" t="e">
        <f>SUMIFS(#REF!,#REF!,BK$2,#REF!,BK$3,#REF!,$L220,#REF!,BK$1)
+SUMIFS(#REF!,#REF!,BK$2,#REF!,BK$3,#REF!,$L220,#REF!,BK$1)
+SUMIFS(#REF!,#REF!,"Lấy",#REF!,BK$2,#REF!,BK$3,#REF!,BK$1,#REF!,$L220)</f>
        <v>#REF!</v>
      </c>
      <c r="BL220" s="333" t="e">
        <f>SUMIFS(#REF!,#REF!,BL$2,#REF!,BL$3,#REF!,$L220,#REF!,BL$1)
+SUMIFS(#REF!,#REF!,BL$2,#REF!,BL$3,#REF!,$L220,#REF!,BL$1)
+SUMIFS(#REF!,#REF!,"Lấy",#REF!,BL$2,#REF!,BL$3,#REF!,BL$1,#REF!,$L220)</f>
        <v>#REF!</v>
      </c>
      <c r="BM220" s="333" t="e">
        <f>SUMIFS(#REF!,#REF!,BM$2,#REF!,BM$3,#REF!,$L220,#REF!,BM$1)
+SUMIFS(#REF!,#REF!,BM$2,#REF!,BM$3,#REF!,$L220,#REF!,BM$1)
+SUMIFS(#REF!,#REF!,"Lấy",#REF!,BM$2,#REF!,BM$3,#REF!,BM$1,#REF!,$L220)</f>
        <v>#REF!</v>
      </c>
      <c r="BN220" s="333" t="e">
        <f>SUMIFS(#REF!,#REF!,BN$2,#REF!,BN$3,#REF!,$L220,#REF!,BN$1)
+SUMIFS(#REF!,#REF!,BN$2,#REF!,BN$3,#REF!,$L220,#REF!,BN$1)
+SUMIFS(#REF!,#REF!,"Lấy",#REF!,BN$2,#REF!,BN$3,#REF!,BN$1,#REF!,$L220)</f>
        <v>#REF!</v>
      </c>
      <c r="BO220" s="333" t="e">
        <f>SUMIFS(#REF!,#REF!,BO$2,#REF!,BO$3,#REF!,$L220,#REF!,BO$1)
+SUMIFS(#REF!,#REF!,BO$2,#REF!,BO$3,#REF!,$L220,#REF!,BO$1)
+SUMIFS(#REF!,#REF!,"Lấy",#REF!,BO$2,#REF!,BO$3,#REF!,BO$1,#REF!,$L220)</f>
        <v>#REF!</v>
      </c>
      <c r="BP220" s="333" t="e">
        <f>SUMIFS(#REF!,#REF!,BP$2,#REF!,BP$3,#REF!,$L220,#REF!,BP$1)
+SUMIFS(#REF!,#REF!,BP$2,#REF!,BP$3,#REF!,$L220,#REF!,BP$1)
+SUMIFS(#REF!,#REF!,"Lấy",#REF!,BP$2,#REF!,BP$3,#REF!,BP$1,#REF!,$L220)</f>
        <v>#REF!</v>
      </c>
      <c r="BQ220" s="333" t="e">
        <f>SUMIFS(#REF!,#REF!,BQ$2,#REF!,BQ$3,#REF!,$L220,#REF!,BQ$1)
+SUMIFS(#REF!,#REF!,BQ$2,#REF!,BQ$3,#REF!,$L220,#REF!,BQ$1)
+SUMIFS(#REF!,#REF!,"Lấy",#REF!,BQ$2,#REF!,BQ$3,#REF!,BQ$1,#REF!,$L220)</f>
        <v>#REF!</v>
      </c>
      <c r="BR220" s="333" t="e">
        <f>SUMIFS(#REF!,#REF!,BR$2,#REF!,BR$3,#REF!,$L220,#REF!,BR$1)
+SUMIFS(#REF!,#REF!,BR$2,#REF!,BR$3,#REF!,$L220,#REF!,BR$1)
+SUMIFS(#REF!,#REF!,"Lấy",#REF!,BR$2,#REF!,BR$3,#REF!,BR$1,#REF!,$L220)</f>
        <v>#REF!</v>
      </c>
      <c r="BS220" s="333" t="e">
        <f>SUMIFS(#REF!,#REF!,BS$2,#REF!,BS$3,#REF!,$L220,#REF!,BS$1)
+SUMIFS(#REF!,#REF!,BS$2,#REF!,BS$3,#REF!,$L220,#REF!,BS$1)
+SUMIFS(#REF!,#REF!,"Lấy",#REF!,BS$2,#REF!,BS$3,#REF!,BS$1,#REF!,$L220)</f>
        <v>#REF!</v>
      </c>
      <c r="BT220" s="334" t="e">
        <f t="shared" si="26"/>
        <v>#REF!</v>
      </c>
      <c r="BV220" s="331">
        <v>0</v>
      </c>
      <c r="BW220" s="331">
        <v>0</v>
      </c>
      <c r="BX220" s="331">
        <v>0</v>
      </c>
      <c r="BY220" s="331">
        <v>0</v>
      </c>
      <c r="BZ220" s="331">
        <v>0</v>
      </c>
      <c r="CA220" s="331">
        <v>0</v>
      </c>
      <c r="CB220" s="331">
        <v>0</v>
      </c>
      <c r="CC220" s="331">
        <v>0</v>
      </c>
      <c r="CD220" s="331">
        <v>0</v>
      </c>
      <c r="CE220" s="331">
        <v>0</v>
      </c>
      <c r="CF220" s="331">
        <v>0</v>
      </c>
      <c r="CG220" s="331">
        <v>0</v>
      </c>
      <c r="CH220" s="334">
        <f t="shared" si="27"/>
        <v>0</v>
      </c>
      <c r="CI220" s="377">
        <f t="shared" si="28"/>
        <v>0</v>
      </c>
      <c r="CJ220" s="331">
        <v>0</v>
      </c>
      <c r="CK220" s="331">
        <v>0</v>
      </c>
      <c r="CL220" s="331">
        <v>0</v>
      </c>
      <c r="CM220" s="331">
        <v>0</v>
      </c>
      <c r="CN220" s="331">
        <v>0</v>
      </c>
      <c r="CO220" s="333"/>
      <c r="CP220" s="333"/>
      <c r="CQ220" s="333"/>
      <c r="CR220" s="333"/>
      <c r="CS220" s="333"/>
      <c r="CT220" s="333"/>
      <c r="CU220" s="333"/>
      <c r="CV220" s="334">
        <f t="shared" si="29"/>
        <v>0</v>
      </c>
      <c r="CX220" s="1033"/>
    </row>
    <row r="221" spans="1:102" x14ac:dyDescent="0.25">
      <c r="B221" s="172">
        <f>IF(C221=0,"",MAX($B$7:B220)+1)</f>
        <v>209</v>
      </c>
      <c r="C221" s="21">
        <v>6277005201</v>
      </c>
      <c r="D221" s="9" t="str">
        <f>_xlfn.XLOOKUP(C221,'COA_DTGroup_Update 20260428'!$C$410:$C$854,'COA_DTGroup_Update 20260428'!$A$410:$A$854,"")</f>
        <v>Chi phí nhập khẩu</v>
      </c>
      <c r="E221" s="9" t="s">
        <v>102</v>
      </c>
      <c r="F221" s="21" t="s">
        <v>981</v>
      </c>
      <c r="G221" s="171"/>
      <c r="H221" s="179">
        <f>VLOOKUP(C221,'COA_DTGroup_Update 20260428'!C:D,2,0)</f>
        <v>627</v>
      </c>
      <c r="I221" s="179">
        <v>114</v>
      </c>
      <c r="J221" s="198" t="s">
        <v>102</v>
      </c>
      <c r="K221" s="222" t="s">
        <v>226</v>
      </c>
      <c r="L221" s="1041" t="s">
        <v>711</v>
      </c>
      <c r="M221" s="1042"/>
      <c r="N221" s="1039"/>
      <c r="O221" s="1039" t="s">
        <v>711</v>
      </c>
      <c r="P221" s="1" t="b">
        <v>1</v>
      </c>
      <c r="R221" s="333" t="e">
        <f>SUMIFS(#REF!,#REF!,R$2,#REF!,R$3,#REF!,$L221,#REF!,R$1)
+SUMIFS(#REF!,#REF!,R$2,#REF!,R$3,#REF!,$L221,#REF!,R$1)
+SUMIFS(#REF!,#REF!,"Lấy",#REF!,R$2,#REF!,R$3,#REF!,R$1,#REF!,$L221)</f>
        <v>#REF!</v>
      </c>
      <c r="S221" s="333" t="e">
        <f>SUMIFS(#REF!,#REF!,S$2,#REF!,S$3,#REF!,$L221,#REF!,S$1)
+SUMIFS(#REF!,#REF!,S$2,#REF!,S$3,#REF!,$L221,#REF!,S$1)
+SUMIFS(#REF!,#REF!,"Lấy",#REF!,S$2,#REF!,S$3,#REF!,S$1,#REF!,$L221)</f>
        <v>#REF!</v>
      </c>
      <c r="T221" s="333" t="e">
        <f>SUMIFS(#REF!,#REF!,T$2,#REF!,T$3,#REF!,$L221,#REF!,T$1)
+SUMIFS(#REF!,#REF!,T$2,#REF!,T$3,#REF!,$L221,#REF!,T$1)
+SUMIFS(#REF!,#REF!,"Lấy",#REF!,T$2,#REF!,T$3,#REF!,T$1,#REF!,$L221)</f>
        <v>#REF!</v>
      </c>
      <c r="U221" s="333" t="e">
        <f>SUMIFS(#REF!,#REF!,U$2,#REF!,U$3,#REF!,$L221,#REF!,U$1)
+SUMIFS(#REF!,#REF!,U$2,#REF!,U$3,#REF!,$L221,#REF!,U$1)
+SUMIFS(#REF!,#REF!,"Lấy",#REF!,U$2,#REF!,U$3,#REF!,U$1,#REF!,$L221)</f>
        <v>#REF!</v>
      </c>
      <c r="V221" s="333" t="e">
        <f>SUMIFS(#REF!,#REF!,V$2,#REF!,V$3,#REF!,$L221,#REF!,V$1)
+SUMIFS(#REF!,#REF!,V$2,#REF!,V$3,#REF!,$L221,#REF!,V$1)
+SUMIFS(#REF!,#REF!,"Lấy",#REF!,V$2,#REF!,V$3,#REF!,V$1,#REF!,$L221)</f>
        <v>#REF!</v>
      </c>
      <c r="W221" s="333" t="e">
        <f>SUMIFS(#REF!,#REF!,W$2,#REF!,W$3,#REF!,$L221,#REF!,W$1)
+SUMIFS(#REF!,#REF!,W$2,#REF!,W$3,#REF!,$L221,#REF!,W$1)
+SUMIFS(#REF!,#REF!,"Lấy",#REF!,W$2,#REF!,W$3,#REF!,W$1,#REF!,$L221)</f>
        <v>#REF!</v>
      </c>
      <c r="X221" s="333" t="e">
        <f>SUMIFS(#REF!,#REF!,X$2,#REF!,X$3,#REF!,$L221,#REF!,X$1)
+SUMIFS(#REF!,#REF!,X$2,#REF!,X$3,#REF!,$L221,#REF!,X$1)
+SUMIFS(#REF!,#REF!,"Lấy",#REF!,X$2,#REF!,X$3,#REF!,X$1,#REF!,$L221)</f>
        <v>#REF!</v>
      </c>
      <c r="Y221" s="333" t="e">
        <f>SUMIFS(#REF!,#REF!,Y$2,#REF!,Y$3,#REF!,$L221,#REF!,Y$1)
+SUMIFS(#REF!,#REF!,Y$2,#REF!,Y$3,#REF!,$L221,#REF!,Y$1)
+SUMIFS(#REF!,#REF!,"Lấy",#REF!,Y$2,#REF!,Y$3,#REF!,Y$1,#REF!,$L221)</f>
        <v>#REF!</v>
      </c>
      <c r="Z221" s="333" t="e">
        <f>SUMIFS(#REF!,#REF!,Z$2,#REF!,Z$3,#REF!,$L221,#REF!,Z$1)
+SUMIFS(#REF!,#REF!,Z$2,#REF!,Z$3,#REF!,$L221,#REF!,Z$1)
+SUMIFS(#REF!,#REF!,"Lấy",#REF!,Z$2,#REF!,Z$3,#REF!,Z$1,#REF!,$L221)</f>
        <v>#REF!</v>
      </c>
      <c r="AA221" s="333" t="e">
        <f>SUMIFS(#REF!,#REF!,AA$2,#REF!,AA$3,#REF!,$L221,#REF!,AA$1)
+SUMIFS(#REF!,#REF!,AA$2,#REF!,AA$3,#REF!,$L221,#REF!,AA$1)
+SUMIFS(#REF!,#REF!,"Lấy",#REF!,AA$2,#REF!,AA$3,#REF!,AA$1,#REF!,$L221)</f>
        <v>#REF!</v>
      </c>
      <c r="AB221" s="333" t="e">
        <f>SUMIFS(#REF!,#REF!,AB$2,#REF!,AB$3,#REF!,$L221,#REF!,AB$1)
+SUMIFS(#REF!,#REF!,AB$2,#REF!,AB$3,#REF!,$L221,#REF!,AB$1)
+SUMIFS(#REF!,#REF!,"Lấy",#REF!,AB$2,#REF!,AB$3,#REF!,AB$1,#REF!,$L221)</f>
        <v>#REF!</v>
      </c>
      <c r="AC221" s="333" t="e">
        <f>SUMIFS(#REF!,#REF!,AC$2,#REF!,AC$3,#REF!,$L221,#REF!,AC$1)
+SUMIFS(#REF!,#REF!,AC$2,#REF!,AC$3,#REF!,$L221,#REF!,AC$1)
+SUMIFS(#REF!,#REF!,"Lấy",#REF!,AC$2,#REF!,AC$3,#REF!,AC$1,#REF!,$L221)</f>
        <v>#REF!</v>
      </c>
      <c r="AD221" s="334" t="e">
        <f t="shared" si="23"/>
        <v>#REF!</v>
      </c>
      <c r="AF221" s="333" t="e">
        <f>SUMIFS(#REF!,#REF!,AF$2,#REF!,AF$3,#REF!,$L221,#REF!,AF$1)
+SUMIFS(#REF!,#REF!,AF$2,#REF!,AF$3,#REF!,$L221,#REF!,AF$1)
+SUMIFS(#REF!,#REF!,"Lấy",#REF!,AF$2,#REF!,AF$3,#REF!,AF$1,#REF!,$L221)</f>
        <v>#REF!</v>
      </c>
      <c r="AG221" s="333" t="e">
        <f>SUMIFS(#REF!,#REF!,AG$2,#REF!,AG$3,#REF!,$L221,#REF!,AG$1)
+SUMIFS(#REF!,#REF!,AG$2,#REF!,AG$3,#REF!,$L221,#REF!,AG$1)
+SUMIFS(#REF!,#REF!,"Lấy",#REF!,AG$2,#REF!,AG$3,#REF!,AG$1,#REF!,$L221)</f>
        <v>#REF!</v>
      </c>
      <c r="AH221" s="333" t="e">
        <f>SUMIFS(#REF!,#REF!,AH$2,#REF!,AH$3,#REF!,$L221,#REF!,AH$1)
+SUMIFS(#REF!,#REF!,AH$2,#REF!,AH$3,#REF!,$L221,#REF!,AH$1)
+SUMIFS(#REF!,#REF!,"Lấy",#REF!,AH$2,#REF!,AH$3,#REF!,AH$1,#REF!,$L221)</f>
        <v>#REF!</v>
      </c>
      <c r="AI221" s="333" t="e">
        <f>SUMIFS(#REF!,#REF!,AI$2,#REF!,AI$3,#REF!,$L221,#REF!,AI$1)
+SUMIFS(#REF!,#REF!,AI$2,#REF!,AI$3,#REF!,$L221,#REF!,AI$1)
+SUMIFS(#REF!,#REF!,"Lấy",#REF!,AI$2,#REF!,AI$3,#REF!,AI$1,#REF!,$L221)</f>
        <v>#REF!</v>
      </c>
      <c r="AJ221" s="333" t="e">
        <f>SUMIFS(#REF!,#REF!,AJ$2,#REF!,AJ$3,#REF!,$L221,#REF!,AJ$1)
+SUMIFS(#REF!,#REF!,AJ$2,#REF!,AJ$3,#REF!,$L221,#REF!,AJ$1)
+SUMIFS(#REF!,#REF!,"Lấy",#REF!,AJ$2,#REF!,AJ$3,#REF!,AJ$1,#REF!,$L221)</f>
        <v>#REF!</v>
      </c>
      <c r="AK221" s="333" t="e">
        <f>SUMIFS(#REF!,#REF!,AK$2,#REF!,AK$3,#REF!,$L221,#REF!,AK$1)
+SUMIFS(#REF!,#REF!,AK$2,#REF!,AK$3,#REF!,$L221,#REF!,AK$1)
+SUMIFS(#REF!,#REF!,"Lấy",#REF!,AK$2,#REF!,AK$3,#REF!,AK$1,#REF!,$L221)</f>
        <v>#REF!</v>
      </c>
      <c r="AL221" s="333" t="e">
        <f>SUMIFS(#REF!,#REF!,AL$2,#REF!,AL$3,#REF!,$L221,#REF!,AL$1)
+SUMIFS(#REF!,#REF!,AL$2,#REF!,AL$3,#REF!,$L221,#REF!,AL$1)
+SUMIFS(#REF!,#REF!,"Lấy",#REF!,AL$2,#REF!,AL$3,#REF!,AL$1,#REF!,$L221)</f>
        <v>#REF!</v>
      </c>
      <c r="AM221" s="333" t="e">
        <f>SUMIFS(#REF!,#REF!,AM$2,#REF!,AM$3,#REF!,$L221,#REF!,AM$1)
+SUMIFS(#REF!,#REF!,AM$2,#REF!,AM$3,#REF!,$L221,#REF!,AM$1)
+SUMIFS(#REF!,#REF!,"Lấy",#REF!,AM$2,#REF!,AM$3,#REF!,AM$1,#REF!,$L221)</f>
        <v>#REF!</v>
      </c>
      <c r="AN221" s="333" t="e">
        <f>SUMIFS(#REF!,#REF!,AN$2,#REF!,AN$3,#REF!,$L221,#REF!,AN$1)
+SUMIFS(#REF!,#REF!,AN$2,#REF!,AN$3,#REF!,$L221,#REF!,AN$1)
+SUMIFS(#REF!,#REF!,"Lấy",#REF!,AN$2,#REF!,AN$3,#REF!,AN$1,#REF!,$L221)</f>
        <v>#REF!</v>
      </c>
      <c r="AO221" s="333" t="e">
        <f>SUMIFS(#REF!,#REF!,AO$2,#REF!,AO$3,#REF!,$L221,#REF!,AO$1)
+SUMIFS(#REF!,#REF!,AO$2,#REF!,AO$3,#REF!,$L221,#REF!,AO$1)
+SUMIFS(#REF!,#REF!,"Lấy",#REF!,AO$2,#REF!,AO$3,#REF!,AO$1,#REF!,$L221)</f>
        <v>#REF!</v>
      </c>
      <c r="AP221" s="333" t="e">
        <f>SUMIFS(#REF!,#REF!,AP$2,#REF!,AP$3,#REF!,$L221,#REF!,AP$1)
+SUMIFS(#REF!,#REF!,AP$2,#REF!,AP$3,#REF!,$L221,#REF!,AP$1)
+SUMIFS(#REF!,#REF!,"Lấy",#REF!,AP$2,#REF!,AP$3,#REF!,AP$1,#REF!,$L221)</f>
        <v>#REF!</v>
      </c>
      <c r="AQ221" s="333" t="e">
        <f>SUMIFS(#REF!,#REF!,AQ$2,#REF!,AQ$3,#REF!,$L221,#REF!,AQ$1)
+SUMIFS(#REF!,#REF!,AQ$2,#REF!,AQ$3,#REF!,$L221,#REF!,AQ$1)
+SUMIFS(#REF!,#REF!,"Lấy",#REF!,AQ$2,#REF!,AQ$3,#REF!,AQ$1,#REF!,$L221)</f>
        <v>#REF!</v>
      </c>
      <c r="AR221" s="334" t="e">
        <f t="shared" si="24"/>
        <v>#REF!</v>
      </c>
      <c r="AT221" s="333" t="e">
        <f>SUMIFS(#REF!,#REF!,AT$2,#REF!,AT$3,#REF!,$L221,#REF!,AT$1)
+SUMIFS(#REF!,#REF!,AT$2,#REF!,AT$3,#REF!,$L221,#REF!,AT$1)
+SUMIFS(#REF!,#REF!,"Lấy",#REF!,AT$2,#REF!,AT$3,#REF!,AT$1,#REF!,$L221)</f>
        <v>#REF!</v>
      </c>
      <c r="AU221" s="333" t="e">
        <f>SUMIFS(#REF!,#REF!,AU$2,#REF!,AU$3,#REF!,$L221,#REF!,AU$1)
+SUMIFS(#REF!,#REF!,AU$2,#REF!,AU$3,#REF!,$L221,#REF!,AU$1)
+SUMIFS(#REF!,#REF!,"Lấy",#REF!,AU$2,#REF!,AU$3,#REF!,AU$1,#REF!,$L221)</f>
        <v>#REF!</v>
      </c>
      <c r="AV221" s="333" t="e">
        <f>SUMIFS(#REF!,#REF!,AV$2,#REF!,AV$3,#REF!,$L221,#REF!,AV$1)
+SUMIFS(#REF!,#REF!,AV$2,#REF!,AV$3,#REF!,$L221,#REF!,AV$1)
+SUMIFS(#REF!,#REF!,"Lấy",#REF!,AV$2,#REF!,AV$3,#REF!,AV$1,#REF!,$L221)</f>
        <v>#REF!</v>
      </c>
      <c r="AW221" s="333" t="e">
        <f>SUMIFS(#REF!,#REF!,AW$2,#REF!,AW$3,#REF!,$L221,#REF!,AW$1)
+SUMIFS(#REF!,#REF!,AW$2,#REF!,AW$3,#REF!,$L221,#REF!,AW$1)
+SUMIFS(#REF!,#REF!,"Lấy",#REF!,AW$2,#REF!,AW$3,#REF!,AW$1,#REF!,$L221)</f>
        <v>#REF!</v>
      </c>
      <c r="AX221" s="333" t="e">
        <f>SUMIFS(#REF!,#REF!,AX$2,#REF!,AX$3,#REF!,$L221,#REF!,AX$1)
+SUMIFS(#REF!,#REF!,AX$2,#REF!,AX$3,#REF!,$L221,#REF!,AX$1)
+SUMIFS(#REF!,#REF!,"Lấy",#REF!,AX$2,#REF!,AX$3,#REF!,AX$1,#REF!,$L221)</f>
        <v>#REF!</v>
      </c>
      <c r="AY221" s="333" t="e">
        <f>SUMIFS(#REF!,#REF!,AY$2,#REF!,AY$3,#REF!,$L221,#REF!,AY$1)
+SUMIFS(#REF!,#REF!,AY$2,#REF!,AY$3,#REF!,$L221,#REF!,AY$1)
+SUMIFS(#REF!,#REF!,"Lấy",#REF!,AY$2,#REF!,AY$3,#REF!,AY$1,#REF!,$L221)</f>
        <v>#REF!</v>
      </c>
      <c r="AZ221" s="333" t="e">
        <f>SUMIFS(#REF!,#REF!,AZ$2,#REF!,AZ$3,#REF!,$L221,#REF!,AZ$1)
+SUMIFS(#REF!,#REF!,AZ$2,#REF!,AZ$3,#REF!,$L221,#REF!,AZ$1)
+SUMIFS(#REF!,#REF!,"Lấy",#REF!,AZ$2,#REF!,AZ$3,#REF!,AZ$1,#REF!,$L221)</f>
        <v>#REF!</v>
      </c>
      <c r="BA221" s="333" t="e">
        <f>SUMIFS(#REF!,#REF!,BA$2,#REF!,BA$3,#REF!,$L221,#REF!,BA$1)
+SUMIFS(#REF!,#REF!,BA$2,#REF!,BA$3,#REF!,$L221,#REF!,BA$1)
+SUMIFS(#REF!,#REF!,"Lấy",#REF!,BA$2,#REF!,BA$3,#REF!,BA$1,#REF!,$L221)</f>
        <v>#REF!</v>
      </c>
      <c r="BB221" s="333" t="e">
        <f>SUMIFS(#REF!,#REF!,BB$2,#REF!,BB$3,#REF!,$L221,#REF!,BB$1)
+SUMIFS(#REF!,#REF!,BB$2,#REF!,BB$3,#REF!,$L221,#REF!,BB$1)
+SUMIFS(#REF!,#REF!,"Lấy",#REF!,BB$2,#REF!,BB$3,#REF!,BB$1,#REF!,$L221)</f>
        <v>#REF!</v>
      </c>
      <c r="BC221" s="333" t="e">
        <f>SUMIFS(#REF!,#REF!,BC$2,#REF!,BC$3,#REF!,$L221,#REF!,BC$1)
+SUMIFS(#REF!,#REF!,BC$2,#REF!,BC$3,#REF!,$L221,#REF!,BC$1)
+SUMIFS(#REF!,#REF!,"Lấy",#REF!,BC$2,#REF!,BC$3,#REF!,BC$1,#REF!,$L221)</f>
        <v>#REF!</v>
      </c>
      <c r="BD221" s="333" t="e">
        <f>SUMIFS(#REF!,#REF!,BD$2,#REF!,BD$3,#REF!,$L221,#REF!,BD$1)
+SUMIFS(#REF!,#REF!,BD$2,#REF!,BD$3,#REF!,$L221,#REF!,BD$1)
+SUMIFS(#REF!,#REF!,"Lấy",#REF!,BD$2,#REF!,BD$3,#REF!,BD$1,#REF!,$L221)</f>
        <v>#REF!</v>
      </c>
      <c r="BE221" s="333" t="e">
        <f>SUMIFS(#REF!,#REF!,BE$2,#REF!,BE$3,#REF!,$L221,#REF!,BE$1)
+SUMIFS(#REF!,#REF!,BE$2,#REF!,BE$3,#REF!,$L221,#REF!,BE$1)
+SUMIFS(#REF!,#REF!,"Lấy",#REF!,BE$2,#REF!,BE$3,#REF!,BE$1,#REF!,$L221)</f>
        <v>#REF!</v>
      </c>
      <c r="BF221" s="334" t="e">
        <f t="shared" si="25"/>
        <v>#REF!</v>
      </c>
      <c r="BH221" s="333" t="e">
        <f>SUMIFS(#REF!,#REF!,BH$2,#REF!,BH$3,#REF!,$L221,#REF!,BH$1)
+SUMIFS(#REF!,#REF!,BH$2,#REF!,BH$3,#REF!,$L221,#REF!,BH$1)
+SUMIFS(#REF!,#REF!,"Lấy",#REF!,BH$2,#REF!,BH$3,#REF!,BH$1,#REF!,$L221)</f>
        <v>#REF!</v>
      </c>
      <c r="BI221" s="333" t="e">
        <f>SUMIFS(#REF!,#REF!,BI$2,#REF!,BI$3,#REF!,$L221,#REF!,BI$1)
+SUMIFS(#REF!,#REF!,BI$2,#REF!,BI$3,#REF!,$L221,#REF!,BI$1)
+SUMIFS(#REF!,#REF!,"Lấy",#REF!,BI$2,#REF!,BI$3,#REF!,BI$1,#REF!,$L221)</f>
        <v>#REF!</v>
      </c>
      <c r="BJ221" s="333" t="e">
        <f>SUMIFS(#REF!,#REF!,BJ$2,#REF!,BJ$3,#REF!,$L221,#REF!,BJ$1)
+SUMIFS(#REF!,#REF!,BJ$2,#REF!,BJ$3,#REF!,$L221,#REF!,BJ$1)
+SUMIFS(#REF!,#REF!,"Lấy",#REF!,BJ$2,#REF!,BJ$3,#REF!,BJ$1,#REF!,$L221)</f>
        <v>#REF!</v>
      </c>
      <c r="BK221" s="333" t="e">
        <f>SUMIFS(#REF!,#REF!,BK$2,#REF!,BK$3,#REF!,$L221,#REF!,BK$1)
+SUMIFS(#REF!,#REF!,BK$2,#REF!,BK$3,#REF!,$L221,#REF!,BK$1)
+SUMIFS(#REF!,#REF!,"Lấy",#REF!,BK$2,#REF!,BK$3,#REF!,BK$1,#REF!,$L221)</f>
        <v>#REF!</v>
      </c>
      <c r="BL221" s="333" t="e">
        <f>SUMIFS(#REF!,#REF!,BL$2,#REF!,BL$3,#REF!,$L221,#REF!,BL$1)
+SUMIFS(#REF!,#REF!,BL$2,#REF!,BL$3,#REF!,$L221,#REF!,BL$1)
+SUMIFS(#REF!,#REF!,"Lấy",#REF!,BL$2,#REF!,BL$3,#REF!,BL$1,#REF!,$L221)</f>
        <v>#REF!</v>
      </c>
      <c r="BM221" s="333" t="e">
        <f>SUMIFS(#REF!,#REF!,BM$2,#REF!,BM$3,#REF!,$L221,#REF!,BM$1)
+SUMIFS(#REF!,#REF!,BM$2,#REF!,BM$3,#REF!,$L221,#REF!,BM$1)
+SUMIFS(#REF!,#REF!,"Lấy",#REF!,BM$2,#REF!,BM$3,#REF!,BM$1,#REF!,$L221)</f>
        <v>#REF!</v>
      </c>
      <c r="BN221" s="333" t="e">
        <f>SUMIFS(#REF!,#REF!,BN$2,#REF!,BN$3,#REF!,$L221,#REF!,BN$1)
+SUMIFS(#REF!,#REF!,BN$2,#REF!,BN$3,#REF!,$L221,#REF!,BN$1)
+SUMIFS(#REF!,#REF!,"Lấy",#REF!,BN$2,#REF!,BN$3,#REF!,BN$1,#REF!,$L221)</f>
        <v>#REF!</v>
      </c>
      <c r="BO221" s="333" t="e">
        <f>SUMIFS(#REF!,#REF!,BO$2,#REF!,BO$3,#REF!,$L221,#REF!,BO$1)
+SUMIFS(#REF!,#REF!,BO$2,#REF!,BO$3,#REF!,$L221,#REF!,BO$1)
+SUMIFS(#REF!,#REF!,"Lấy",#REF!,BO$2,#REF!,BO$3,#REF!,BO$1,#REF!,$L221)</f>
        <v>#REF!</v>
      </c>
      <c r="BP221" s="333" t="e">
        <f>SUMIFS(#REF!,#REF!,BP$2,#REF!,BP$3,#REF!,$L221,#REF!,BP$1)
+SUMIFS(#REF!,#REF!,BP$2,#REF!,BP$3,#REF!,$L221,#REF!,BP$1)
+SUMIFS(#REF!,#REF!,"Lấy",#REF!,BP$2,#REF!,BP$3,#REF!,BP$1,#REF!,$L221)</f>
        <v>#REF!</v>
      </c>
      <c r="BQ221" s="333" t="e">
        <f>SUMIFS(#REF!,#REF!,BQ$2,#REF!,BQ$3,#REF!,$L221,#REF!,BQ$1)
+SUMIFS(#REF!,#REF!,BQ$2,#REF!,BQ$3,#REF!,$L221,#REF!,BQ$1)
+SUMIFS(#REF!,#REF!,"Lấy",#REF!,BQ$2,#REF!,BQ$3,#REF!,BQ$1,#REF!,$L221)</f>
        <v>#REF!</v>
      </c>
      <c r="BR221" s="333" t="e">
        <f>SUMIFS(#REF!,#REF!,BR$2,#REF!,BR$3,#REF!,$L221,#REF!,BR$1)
+SUMIFS(#REF!,#REF!,BR$2,#REF!,BR$3,#REF!,$L221,#REF!,BR$1)
+SUMIFS(#REF!,#REF!,"Lấy",#REF!,BR$2,#REF!,BR$3,#REF!,BR$1,#REF!,$L221)</f>
        <v>#REF!</v>
      </c>
      <c r="BS221" s="333" t="e">
        <f>SUMIFS(#REF!,#REF!,BS$2,#REF!,BS$3,#REF!,$L221,#REF!,BS$1)
+SUMIFS(#REF!,#REF!,BS$2,#REF!,BS$3,#REF!,$L221,#REF!,BS$1)
+SUMIFS(#REF!,#REF!,"Lấy",#REF!,BS$2,#REF!,BS$3,#REF!,BS$1,#REF!,$L221)</f>
        <v>#REF!</v>
      </c>
      <c r="BT221" s="334" t="e">
        <f t="shared" si="26"/>
        <v>#REF!</v>
      </c>
      <c r="BV221" s="331">
        <v>0</v>
      </c>
      <c r="BW221" s="331">
        <v>0</v>
      </c>
      <c r="BX221" s="331">
        <v>0</v>
      </c>
      <c r="BY221" s="331">
        <v>0</v>
      </c>
      <c r="BZ221" s="331">
        <v>0</v>
      </c>
      <c r="CA221" s="331">
        <v>0</v>
      </c>
      <c r="CB221" s="331">
        <v>0</v>
      </c>
      <c r="CC221" s="331">
        <v>0</v>
      </c>
      <c r="CD221" s="331">
        <v>0</v>
      </c>
      <c r="CE221" s="331">
        <v>0</v>
      </c>
      <c r="CF221" s="331">
        <v>0</v>
      </c>
      <c r="CG221" s="331">
        <v>0</v>
      </c>
      <c r="CH221" s="334">
        <f t="shared" si="27"/>
        <v>0</v>
      </c>
      <c r="CI221" s="377">
        <f t="shared" si="28"/>
        <v>0</v>
      </c>
      <c r="CJ221" s="331">
        <v>0</v>
      </c>
      <c r="CK221" s="331">
        <v>0</v>
      </c>
      <c r="CL221" s="331">
        <v>0</v>
      </c>
      <c r="CM221" s="331">
        <v>0</v>
      </c>
      <c r="CN221" s="331">
        <v>0</v>
      </c>
      <c r="CO221" s="333"/>
      <c r="CP221" s="333"/>
      <c r="CQ221" s="333"/>
      <c r="CR221" s="333"/>
      <c r="CS221" s="333"/>
      <c r="CT221" s="333"/>
      <c r="CU221" s="333"/>
      <c r="CV221" s="334">
        <f t="shared" si="29"/>
        <v>0</v>
      </c>
      <c r="CX221" s="1033"/>
    </row>
    <row r="222" spans="1:102" s="3" customFormat="1" x14ac:dyDescent="0.25">
      <c r="A222" s="191"/>
      <c r="B222" s="212">
        <f>IF(C222=0,"",MAX($B$7:B221)+1)</f>
        <v>210</v>
      </c>
      <c r="C222" s="204">
        <v>6417005301</v>
      </c>
      <c r="D222" s="205" t="str">
        <f>_xlfn.XLOOKUP(C222,'COA_DTGroup_Update 20260428'!$C$410:$C$854,'COA_DTGroup_Update 20260428'!$A$410:$A$854,"")</f>
        <v>Chi phí xuất khẩu</v>
      </c>
      <c r="E222" s="1056"/>
      <c r="F222" s="204" t="s">
        <v>982</v>
      </c>
      <c r="G222" s="205" t="s">
        <v>800</v>
      </c>
      <c r="H222" s="200">
        <f>VLOOKUP(C222,'COA_DTGroup_Update 20260428'!C:D,2,0)</f>
        <v>641</v>
      </c>
      <c r="I222" s="200">
        <v>5</v>
      </c>
      <c r="J222" s="1040" t="s">
        <v>159</v>
      </c>
      <c r="K222" s="223" t="s">
        <v>226</v>
      </c>
      <c r="L222" s="286" t="s">
        <v>525</v>
      </c>
      <c r="M222" s="287"/>
      <c r="N222" s="284"/>
      <c r="O222" s="284" t="s">
        <v>525</v>
      </c>
      <c r="P222" s="1" t="b">
        <v>1</v>
      </c>
      <c r="R222" s="335" t="e">
        <f>SUMIFS(#REF!,#REF!,R$2,#REF!,R$3,#REF!,$L222,#REF!,R$1)
+SUMIFS(#REF!,#REF!,R$2,#REF!,R$3,#REF!,$L222,#REF!,R$1)
+SUMIFS(#REF!,#REF!,"Lấy",#REF!,R$2,#REF!,R$3,#REF!,R$1,#REF!,$L222)</f>
        <v>#REF!</v>
      </c>
      <c r="S222" s="335" t="e">
        <f>SUMIFS(#REF!,#REF!,S$2,#REF!,S$3,#REF!,$L222,#REF!,S$1)
+SUMIFS(#REF!,#REF!,S$2,#REF!,S$3,#REF!,$L222,#REF!,S$1)
+SUMIFS(#REF!,#REF!,"Lấy",#REF!,S$2,#REF!,S$3,#REF!,S$1,#REF!,$L222)</f>
        <v>#REF!</v>
      </c>
      <c r="T222" s="335" t="e">
        <f>SUMIFS(#REF!,#REF!,T$2,#REF!,T$3,#REF!,$L222,#REF!,T$1)
+SUMIFS(#REF!,#REF!,T$2,#REF!,T$3,#REF!,$L222,#REF!,T$1)
+SUMIFS(#REF!,#REF!,"Lấy",#REF!,T$2,#REF!,T$3,#REF!,T$1,#REF!,$L222)</f>
        <v>#REF!</v>
      </c>
      <c r="U222" s="335" t="e">
        <f>SUMIFS(#REF!,#REF!,U$2,#REF!,U$3,#REF!,$L222,#REF!,U$1)
+SUMIFS(#REF!,#REF!,U$2,#REF!,U$3,#REF!,$L222,#REF!,U$1)
+SUMIFS(#REF!,#REF!,"Lấy",#REF!,U$2,#REF!,U$3,#REF!,U$1,#REF!,$L222)</f>
        <v>#REF!</v>
      </c>
      <c r="V222" s="335" t="e">
        <f>SUMIFS(#REF!,#REF!,V$2,#REF!,V$3,#REF!,$L222,#REF!,V$1)
+SUMIFS(#REF!,#REF!,V$2,#REF!,V$3,#REF!,$L222,#REF!,V$1)
+SUMIFS(#REF!,#REF!,"Lấy",#REF!,V$2,#REF!,V$3,#REF!,V$1,#REF!,$L222)</f>
        <v>#REF!</v>
      </c>
      <c r="W222" s="335" t="e">
        <f>SUMIFS(#REF!,#REF!,W$2,#REF!,W$3,#REF!,$L222,#REF!,W$1)
+SUMIFS(#REF!,#REF!,W$2,#REF!,W$3,#REF!,$L222,#REF!,W$1)
+SUMIFS(#REF!,#REF!,"Lấy",#REF!,W$2,#REF!,W$3,#REF!,W$1,#REF!,$L222)</f>
        <v>#REF!</v>
      </c>
      <c r="X222" s="335" t="e">
        <f>SUMIFS(#REF!,#REF!,X$2,#REF!,X$3,#REF!,$L222,#REF!,X$1)
+SUMIFS(#REF!,#REF!,X$2,#REF!,X$3,#REF!,$L222,#REF!,X$1)
+SUMIFS(#REF!,#REF!,"Lấy",#REF!,X$2,#REF!,X$3,#REF!,X$1,#REF!,$L222)</f>
        <v>#REF!</v>
      </c>
      <c r="Y222" s="335" t="e">
        <f>SUMIFS(#REF!,#REF!,Y$2,#REF!,Y$3,#REF!,$L222,#REF!,Y$1)
+SUMIFS(#REF!,#REF!,Y$2,#REF!,Y$3,#REF!,$L222,#REF!,Y$1)
+SUMIFS(#REF!,#REF!,"Lấy",#REF!,Y$2,#REF!,Y$3,#REF!,Y$1,#REF!,$L222)</f>
        <v>#REF!</v>
      </c>
      <c r="Z222" s="335" t="e">
        <f>SUMIFS(#REF!,#REF!,Z$2,#REF!,Z$3,#REF!,$L222,#REF!,Z$1)
+SUMIFS(#REF!,#REF!,Z$2,#REF!,Z$3,#REF!,$L222,#REF!,Z$1)
+SUMIFS(#REF!,#REF!,"Lấy",#REF!,Z$2,#REF!,Z$3,#REF!,Z$1,#REF!,$L222)</f>
        <v>#REF!</v>
      </c>
      <c r="AA222" s="335" t="e">
        <f>SUMIFS(#REF!,#REF!,AA$2,#REF!,AA$3,#REF!,$L222,#REF!,AA$1)
+SUMIFS(#REF!,#REF!,AA$2,#REF!,AA$3,#REF!,$L222,#REF!,AA$1)
+SUMIFS(#REF!,#REF!,"Lấy",#REF!,AA$2,#REF!,AA$3,#REF!,AA$1,#REF!,$L222)</f>
        <v>#REF!</v>
      </c>
      <c r="AB222" s="335" t="e">
        <f>SUMIFS(#REF!,#REF!,AB$2,#REF!,AB$3,#REF!,$L222,#REF!,AB$1)
+SUMIFS(#REF!,#REF!,AB$2,#REF!,AB$3,#REF!,$L222,#REF!,AB$1)
+SUMIFS(#REF!,#REF!,"Lấy",#REF!,AB$2,#REF!,AB$3,#REF!,AB$1,#REF!,$L222)</f>
        <v>#REF!</v>
      </c>
      <c r="AC222" s="335" t="e">
        <f>SUMIFS(#REF!,#REF!,AC$2,#REF!,AC$3,#REF!,$L222,#REF!,AC$1)
+SUMIFS(#REF!,#REF!,AC$2,#REF!,AC$3,#REF!,$L222,#REF!,AC$1)
+SUMIFS(#REF!,#REF!,"Lấy",#REF!,AC$2,#REF!,AC$3,#REF!,AC$1,#REF!,$L222)</f>
        <v>#REF!</v>
      </c>
      <c r="AD222" s="336" t="e">
        <f t="shared" si="23"/>
        <v>#REF!</v>
      </c>
      <c r="AF222" s="335" t="e">
        <f>SUMIFS(#REF!,#REF!,AF$2,#REF!,AF$3,#REF!,$L222,#REF!,AF$1)
+SUMIFS(#REF!,#REF!,AF$2,#REF!,AF$3,#REF!,$L222,#REF!,AF$1)
+SUMIFS(#REF!,#REF!,"Lấy",#REF!,AF$2,#REF!,AF$3,#REF!,AF$1,#REF!,$L222)</f>
        <v>#REF!</v>
      </c>
      <c r="AG222" s="335" t="e">
        <f>SUMIFS(#REF!,#REF!,AG$2,#REF!,AG$3,#REF!,$L222,#REF!,AG$1)
+SUMIFS(#REF!,#REF!,AG$2,#REF!,AG$3,#REF!,$L222,#REF!,AG$1)
+SUMIFS(#REF!,#REF!,"Lấy",#REF!,AG$2,#REF!,AG$3,#REF!,AG$1,#REF!,$L222)</f>
        <v>#REF!</v>
      </c>
      <c r="AH222" s="335" t="e">
        <f>SUMIFS(#REF!,#REF!,AH$2,#REF!,AH$3,#REF!,$L222,#REF!,AH$1)
+SUMIFS(#REF!,#REF!,AH$2,#REF!,AH$3,#REF!,$L222,#REF!,AH$1)
+SUMIFS(#REF!,#REF!,"Lấy",#REF!,AH$2,#REF!,AH$3,#REF!,AH$1,#REF!,$L222)</f>
        <v>#REF!</v>
      </c>
      <c r="AI222" s="335" t="e">
        <f>SUMIFS(#REF!,#REF!,AI$2,#REF!,AI$3,#REF!,$L222,#REF!,AI$1)
+SUMIFS(#REF!,#REF!,AI$2,#REF!,AI$3,#REF!,$L222,#REF!,AI$1)
+SUMIFS(#REF!,#REF!,"Lấy",#REF!,AI$2,#REF!,AI$3,#REF!,AI$1,#REF!,$L222)</f>
        <v>#REF!</v>
      </c>
      <c r="AJ222" s="335" t="e">
        <f>SUMIFS(#REF!,#REF!,AJ$2,#REF!,AJ$3,#REF!,$L222,#REF!,AJ$1)
+SUMIFS(#REF!,#REF!,AJ$2,#REF!,AJ$3,#REF!,$L222,#REF!,AJ$1)
+SUMIFS(#REF!,#REF!,"Lấy",#REF!,AJ$2,#REF!,AJ$3,#REF!,AJ$1,#REF!,$L222)</f>
        <v>#REF!</v>
      </c>
      <c r="AK222" s="335" t="e">
        <f>SUMIFS(#REF!,#REF!,AK$2,#REF!,AK$3,#REF!,$L222,#REF!,AK$1)
+SUMIFS(#REF!,#REF!,AK$2,#REF!,AK$3,#REF!,$L222,#REF!,AK$1)
+SUMIFS(#REF!,#REF!,"Lấy",#REF!,AK$2,#REF!,AK$3,#REF!,AK$1,#REF!,$L222)</f>
        <v>#REF!</v>
      </c>
      <c r="AL222" s="335" t="e">
        <f>SUMIFS(#REF!,#REF!,AL$2,#REF!,AL$3,#REF!,$L222,#REF!,AL$1)
+SUMIFS(#REF!,#REF!,AL$2,#REF!,AL$3,#REF!,$L222,#REF!,AL$1)
+SUMIFS(#REF!,#REF!,"Lấy",#REF!,AL$2,#REF!,AL$3,#REF!,AL$1,#REF!,$L222)</f>
        <v>#REF!</v>
      </c>
      <c r="AM222" s="335" t="e">
        <f>SUMIFS(#REF!,#REF!,AM$2,#REF!,AM$3,#REF!,$L222,#REF!,AM$1)
+SUMIFS(#REF!,#REF!,AM$2,#REF!,AM$3,#REF!,$L222,#REF!,AM$1)
+SUMIFS(#REF!,#REF!,"Lấy",#REF!,AM$2,#REF!,AM$3,#REF!,AM$1,#REF!,$L222)</f>
        <v>#REF!</v>
      </c>
      <c r="AN222" s="335" t="e">
        <f>SUMIFS(#REF!,#REF!,AN$2,#REF!,AN$3,#REF!,$L222,#REF!,AN$1)
+SUMIFS(#REF!,#REF!,AN$2,#REF!,AN$3,#REF!,$L222,#REF!,AN$1)
+SUMIFS(#REF!,#REF!,"Lấy",#REF!,AN$2,#REF!,AN$3,#REF!,AN$1,#REF!,$L222)</f>
        <v>#REF!</v>
      </c>
      <c r="AO222" s="335" t="e">
        <f>SUMIFS(#REF!,#REF!,AO$2,#REF!,AO$3,#REF!,$L222,#REF!,AO$1)
+SUMIFS(#REF!,#REF!,AO$2,#REF!,AO$3,#REF!,$L222,#REF!,AO$1)
+SUMIFS(#REF!,#REF!,"Lấy",#REF!,AO$2,#REF!,AO$3,#REF!,AO$1,#REF!,$L222)</f>
        <v>#REF!</v>
      </c>
      <c r="AP222" s="335" t="e">
        <f>SUMIFS(#REF!,#REF!,AP$2,#REF!,AP$3,#REF!,$L222,#REF!,AP$1)
+SUMIFS(#REF!,#REF!,AP$2,#REF!,AP$3,#REF!,$L222,#REF!,AP$1)
+SUMIFS(#REF!,#REF!,"Lấy",#REF!,AP$2,#REF!,AP$3,#REF!,AP$1,#REF!,$L222)</f>
        <v>#REF!</v>
      </c>
      <c r="AQ222" s="335" t="e">
        <f>SUMIFS(#REF!,#REF!,AQ$2,#REF!,AQ$3,#REF!,$L222,#REF!,AQ$1)
+SUMIFS(#REF!,#REF!,AQ$2,#REF!,AQ$3,#REF!,$L222,#REF!,AQ$1)
+SUMIFS(#REF!,#REF!,"Lấy",#REF!,AQ$2,#REF!,AQ$3,#REF!,AQ$1,#REF!,$L222)</f>
        <v>#REF!</v>
      </c>
      <c r="AR222" s="336" t="e">
        <f t="shared" si="24"/>
        <v>#REF!</v>
      </c>
      <c r="AT222" s="335" t="e">
        <f>SUMIFS(#REF!,#REF!,AT$2,#REF!,AT$3,#REF!,$L222,#REF!,AT$1)
+SUMIFS(#REF!,#REF!,AT$2,#REF!,AT$3,#REF!,$L222,#REF!,AT$1)
+SUMIFS(#REF!,#REF!,"Lấy",#REF!,AT$2,#REF!,AT$3,#REF!,AT$1,#REF!,$L222)</f>
        <v>#REF!</v>
      </c>
      <c r="AU222" s="335" t="e">
        <f>SUMIFS(#REF!,#REF!,AU$2,#REF!,AU$3,#REF!,$L222,#REF!,AU$1)
+SUMIFS(#REF!,#REF!,AU$2,#REF!,AU$3,#REF!,$L222,#REF!,AU$1)
+SUMIFS(#REF!,#REF!,"Lấy",#REF!,AU$2,#REF!,AU$3,#REF!,AU$1,#REF!,$L222)</f>
        <v>#REF!</v>
      </c>
      <c r="AV222" s="335" t="e">
        <f>SUMIFS(#REF!,#REF!,AV$2,#REF!,AV$3,#REF!,$L222,#REF!,AV$1)
+SUMIFS(#REF!,#REF!,AV$2,#REF!,AV$3,#REF!,$L222,#REF!,AV$1)
+SUMIFS(#REF!,#REF!,"Lấy",#REF!,AV$2,#REF!,AV$3,#REF!,AV$1,#REF!,$L222)</f>
        <v>#REF!</v>
      </c>
      <c r="AW222" s="335" t="e">
        <f>SUMIFS(#REF!,#REF!,AW$2,#REF!,AW$3,#REF!,$L222,#REF!,AW$1)
+SUMIFS(#REF!,#REF!,AW$2,#REF!,AW$3,#REF!,$L222,#REF!,AW$1)
+SUMIFS(#REF!,#REF!,"Lấy",#REF!,AW$2,#REF!,AW$3,#REF!,AW$1,#REF!,$L222)</f>
        <v>#REF!</v>
      </c>
      <c r="AX222" s="335" t="e">
        <f>SUMIFS(#REF!,#REF!,AX$2,#REF!,AX$3,#REF!,$L222,#REF!,AX$1)
+SUMIFS(#REF!,#REF!,AX$2,#REF!,AX$3,#REF!,$L222,#REF!,AX$1)
+SUMIFS(#REF!,#REF!,"Lấy",#REF!,AX$2,#REF!,AX$3,#REF!,AX$1,#REF!,$L222)</f>
        <v>#REF!</v>
      </c>
      <c r="AY222" s="335" t="e">
        <f>SUMIFS(#REF!,#REF!,AY$2,#REF!,AY$3,#REF!,$L222,#REF!,AY$1)
+SUMIFS(#REF!,#REF!,AY$2,#REF!,AY$3,#REF!,$L222,#REF!,AY$1)
+SUMIFS(#REF!,#REF!,"Lấy",#REF!,AY$2,#REF!,AY$3,#REF!,AY$1,#REF!,$L222)</f>
        <v>#REF!</v>
      </c>
      <c r="AZ222" s="335" t="e">
        <f>SUMIFS(#REF!,#REF!,AZ$2,#REF!,AZ$3,#REF!,$L222,#REF!,AZ$1)
+SUMIFS(#REF!,#REF!,AZ$2,#REF!,AZ$3,#REF!,$L222,#REF!,AZ$1)
+SUMIFS(#REF!,#REF!,"Lấy",#REF!,AZ$2,#REF!,AZ$3,#REF!,AZ$1,#REF!,$L222)</f>
        <v>#REF!</v>
      </c>
      <c r="BA222" s="335" t="e">
        <f>SUMIFS(#REF!,#REF!,BA$2,#REF!,BA$3,#REF!,$L222,#REF!,BA$1)
+SUMIFS(#REF!,#REF!,BA$2,#REF!,BA$3,#REF!,$L222,#REF!,BA$1)
+SUMIFS(#REF!,#REF!,"Lấy",#REF!,BA$2,#REF!,BA$3,#REF!,BA$1,#REF!,$L222)</f>
        <v>#REF!</v>
      </c>
      <c r="BB222" s="335" t="e">
        <f>SUMIFS(#REF!,#REF!,BB$2,#REF!,BB$3,#REF!,$L222,#REF!,BB$1)
+SUMIFS(#REF!,#REF!,BB$2,#REF!,BB$3,#REF!,$L222,#REF!,BB$1)
+SUMIFS(#REF!,#REF!,"Lấy",#REF!,BB$2,#REF!,BB$3,#REF!,BB$1,#REF!,$L222)</f>
        <v>#REF!</v>
      </c>
      <c r="BC222" s="335" t="e">
        <f>SUMIFS(#REF!,#REF!,BC$2,#REF!,BC$3,#REF!,$L222,#REF!,BC$1)
+SUMIFS(#REF!,#REF!,BC$2,#REF!,BC$3,#REF!,$L222,#REF!,BC$1)
+SUMIFS(#REF!,#REF!,"Lấy",#REF!,BC$2,#REF!,BC$3,#REF!,BC$1,#REF!,$L222)</f>
        <v>#REF!</v>
      </c>
      <c r="BD222" s="335" t="e">
        <f>SUMIFS(#REF!,#REF!,BD$2,#REF!,BD$3,#REF!,$L222,#REF!,BD$1)
+SUMIFS(#REF!,#REF!,BD$2,#REF!,BD$3,#REF!,$L222,#REF!,BD$1)
+SUMIFS(#REF!,#REF!,"Lấy",#REF!,BD$2,#REF!,BD$3,#REF!,BD$1,#REF!,$L222)</f>
        <v>#REF!</v>
      </c>
      <c r="BE222" s="335" t="e">
        <f>SUMIFS(#REF!,#REF!,BE$2,#REF!,BE$3,#REF!,$L222,#REF!,BE$1)
+SUMIFS(#REF!,#REF!,BE$2,#REF!,BE$3,#REF!,$L222,#REF!,BE$1)
+SUMIFS(#REF!,#REF!,"Lấy",#REF!,BE$2,#REF!,BE$3,#REF!,BE$1,#REF!,$L222)</f>
        <v>#REF!</v>
      </c>
      <c r="BF222" s="336" t="e">
        <f t="shared" si="25"/>
        <v>#REF!</v>
      </c>
      <c r="BH222" s="335" t="e">
        <f>SUMIFS(#REF!,#REF!,BH$2,#REF!,BH$3,#REF!,$L222,#REF!,BH$1)
+SUMIFS(#REF!,#REF!,BH$2,#REF!,BH$3,#REF!,$L222,#REF!,BH$1)
+SUMIFS(#REF!,#REF!,"Lấy",#REF!,BH$2,#REF!,BH$3,#REF!,BH$1,#REF!,$L222)</f>
        <v>#REF!</v>
      </c>
      <c r="BI222" s="335" t="e">
        <f>SUMIFS(#REF!,#REF!,BI$2,#REF!,BI$3,#REF!,$L222,#REF!,BI$1)
+SUMIFS(#REF!,#REF!,BI$2,#REF!,BI$3,#REF!,$L222,#REF!,BI$1)
+SUMIFS(#REF!,#REF!,"Lấy",#REF!,BI$2,#REF!,BI$3,#REF!,BI$1,#REF!,$L222)</f>
        <v>#REF!</v>
      </c>
      <c r="BJ222" s="335" t="e">
        <f>SUMIFS(#REF!,#REF!,BJ$2,#REF!,BJ$3,#REF!,$L222,#REF!,BJ$1)
+SUMIFS(#REF!,#REF!,BJ$2,#REF!,BJ$3,#REF!,$L222,#REF!,BJ$1)
+SUMIFS(#REF!,#REF!,"Lấy",#REF!,BJ$2,#REF!,BJ$3,#REF!,BJ$1,#REF!,$L222)</f>
        <v>#REF!</v>
      </c>
      <c r="BK222" s="335" t="e">
        <f>SUMIFS(#REF!,#REF!,BK$2,#REF!,BK$3,#REF!,$L222,#REF!,BK$1)
+SUMIFS(#REF!,#REF!,BK$2,#REF!,BK$3,#REF!,$L222,#REF!,BK$1)
+SUMIFS(#REF!,#REF!,"Lấy",#REF!,BK$2,#REF!,BK$3,#REF!,BK$1,#REF!,$L222)</f>
        <v>#REF!</v>
      </c>
      <c r="BL222" s="335" t="e">
        <f>SUMIFS(#REF!,#REF!,BL$2,#REF!,BL$3,#REF!,$L222,#REF!,BL$1)
+SUMIFS(#REF!,#REF!,BL$2,#REF!,BL$3,#REF!,$L222,#REF!,BL$1)
+SUMIFS(#REF!,#REF!,"Lấy",#REF!,BL$2,#REF!,BL$3,#REF!,BL$1,#REF!,$L222)</f>
        <v>#REF!</v>
      </c>
      <c r="BM222" s="335" t="e">
        <f>SUMIFS(#REF!,#REF!,BM$2,#REF!,BM$3,#REF!,$L222,#REF!,BM$1)
+SUMIFS(#REF!,#REF!,BM$2,#REF!,BM$3,#REF!,$L222,#REF!,BM$1)
+SUMIFS(#REF!,#REF!,"Lấy",#REF!,BM$2,#REF!,BM$3,#REF!,BM$1,#REF!,$L222)</f>
        <v>#REF!</v>
      </c>
      <c r="BN222" s="335" t="e">
        <f>SUMIFS(#REF!,#REF!,BN$2,#REF!,BN$3,#REF!,$L222,#REF!,BN$1)
+SUMIFS(#REF!,#REF!,BN$2,#REF!,BN$3,#REF!,$L222,#REF!,BN$1)
+SUMIFS(#REF!,#REF!,"Lấy",#REF!,BN$2,#REF!,BN$3,#REF!,BN$1,#REF!,$L222)</f>
        <v>#REF!</v>
      </c>
      <c r="BO222" s="335" t="e">
        <f>SUMIFS(#REF!,#REF!,BO$2,#REF!,BO$3,#REF!,$L222,#REF!,BO$1)
+SUMIFS(#REF!,#REF!,BO$2,#REF!,BO$3,#REF!,$L222,#REF!,BO$1)
+SUMIFS(#REF!,#REF!,"Lấy",#REF!,BO$2,#REF!,BO$3,#REF!,BO$1,#REF!,$L222)</f>
        <v>#REF!</v>
      </c>
      <c r="BP222" s="335" t="e">
        <f>SUMIFS(#REF!,#REF!,BP$2,#REF!,BP$3,#REF!,$L222,#REF!,BP$1)
+SUMIFS(#REF!,#REF!,BP$2,#REF!,BP$3,#REF!,$L222,#REF!,BP$1)
+SUMIFS(#REF!,#REF!,"Lấy",#REF!,BP$2,#REF!,BP$3,#REF!,BP$1,#REF!,$L222)</f>
        <v>#REF!</v>
      </c>
      <c r="BQ222" s="335" t="e">
        <f>SUMIFS(#REF!,#REF!,BQ$2,#REF!,BQ$3,#REF!,$L222,#REF!,BQ$1)
+SUMIFS(#REF!,#REF!,BQ$2,#REF!,BQ$3,#REF!,$L222,#REF!,BQ$1)
+SUMIFS(#REF!,#REF!,"Lấy",#REF!,BQ$2,#REF!,BQ$3,#REF!,BQ$1,#REF!,$L222)</f>
        <v>#REF!</v>
      </c>
      <c r="BR222" s="335" t="e">
        <f>SUMIFS(#REF!,#REF!,BR$2,#REF!,BR$3,#REF!,$L222,#REF!,BR$1)
+SUMIFS(#REF!,#REF!,BR$2,#REF!,BR$3,#REF!,$L222,#REF!,BR$1)
+SUMIFS(#REF!,#REF!,"Lấy",#REF!,BR$2,#REF!,BR$3,#REF!,BR$1,#REF!,$L222)</f>
        <v>#REF!</v>
      </c>
      <c r="BS222" s="335" t="e">
        <f>SUMIFS(#REF!,#REF!,BS$2,#REF!,BS$3,#REF!,$L222,#REF!,BS$1)
+SUMIFS(#REF!,#REF!,BS$2,#REF!,BS$3,#REF!,$L222,#REF!,BS$1)
+SUMIFS(#REF!,#REF!,"Lấy",#REF!,BS$2,#REF!,BS$3,#REF!,BS$1,#REF!,$L222)</f>
        <v>#REF!</v>
      </c>
      <c r="BT222" s="336" t="e">
        <f t="shared" si="26"/>
        <v>#REF!</v>
      </c>
      <c r="BV222" s="331">
        <v>0</v>
      </c>
      <c r="BW222" s="331">
        <v>0</v>
      </c>
      <c r="BX222" s="331">
        <v>0</v>
      </c>
      <c r="BY222" s="331">
        <v>0</v>
      </c>
      <c r="BZ222" s="331">
        <v>0</v>
      </c>
      <c r="CA222" s="331">
        <v>0</v>
      </c>
      <c r="CB222" s="331">
        <v>0</v>
      </c>
      <c r="CC222" s="331">
        <v>0</v>
      </c>
      <c r="CD222" s="331">
        <v>0</v>
      </c>
      <c r="CE222" s="331">
        <v>0</v>
      </c>
      <c r="CF222" s="331">
        <v>0</v>
      </c>
      <c r="CG222" s="331">
        <v>0</v>
      </c>
      <c r="CH222" s="336">
        <f t="shared" si="27"/>
        <v>0</v>
      </c>
      <c r="CI222" s="377">
        <f t="shared" si="28"/>
        <v>0</v>
      </c>
      <c r="CJ222" s="331">
        <v>0</v>
      </c>
      <c r="CK222" s="331">
        <v>0</v>
      </c>
      <c r="CL222" s="331">
        <v>0</v>
      </c>
      <c r="CM222" s="331">
        <v>0</v>
      </c>
      <c r="CN222" s="331">
        <v>0</v>
      </c>
      <c r="CO222" s="335"/>
      <c r="CP222" s="335"/>
      <c r="CQ222" s="335"/>
      <c r="CR222" s="335"/>
      <c r="CS222" s="335"/>
      <c r="CT222" s="335"/>
      <c r="CU222" s="335"/>
      <c r="CV222" s="336">
        <f t="shared" si="29"/>
        <v>0</v>
      </c>
      <c r="CX222" s="1033"/>
    </row>
    <row r="223" spans="1:102" s="3" customFormat="1" ht="27.6" x14ac:dyDescent="0.25">
      <c r="A223" s="191"/>
      <c r="B223" s="212">
        <f>IF(C223=0,"",MAX($B$7:B222)+1)</f>
        <v>211</v>
      </c>
      <c r="C223" s="204">
        <v>6418005301</v>
      </c>
      <c r="D223" s="205" t="str">
        <f>_xlfn.XLOOKUP(C223,'COA_DTGroup_Update 20260428'!$C$410:$C$854,'COA_DTGroup_Update 20260428'!$A$410:$A$854,"")</f>
        <v>Chi phí xuất khẩu</v>
      </c>
      <c r="E223" s="1056"/>
      <c r="F223" s="204" t="s">
        <v>982</v>
      </c>
      <c r="G223" s="205" t="s">
        <v>800</v>
      </c>
      <c r="H223" s="200">
        <f>VLOOKUP(C223,'COA_DTGroup_Update 20260428'!C:D,2,0)</f>
        <v>641</v>
      </c>
      <c r="I223" s="200">
        <v>5</v>
      </c>
      <c r="J223" s="1040" t="s">
        <v>159</v>
      </c>
      <c r="K223" s="223" t="s">
        <v>226</v>
      </c>
      <c r="L223" s="286" t="s">
        <v>734</v>
      </c>
      <c r="M223" s="287" t="s">
        <v>2260</v>
      </c>
      <c r="N223" s="284"/>
      <c r="O223" s="284" t="s">
        <v>734</v>
      </c>
      <c r="P223" s="1" t="b">
        <v>1</v>
      </c>
      <c r="R223" s="335" t="e">
        <f>SUMIFS(#REF!,#REF!,R$2,#REF!,R$3,#REF!,$L223,#REF!,R$1)
+SUMIFS(#REF!,#REF!,R$2,#REF!,R$3,#REF!,$L223,#REF!,R$1)
+SUMIFS(#REF!,#REF!,"Lấy",#REF!,R$2,#REF!,R$3,#REF!,R$1,#REF!,$L223)</f>
        <v>#REF!</v>
      </c>
      <c r="S223" s="335" t="e">
        <f>SUMIFS(#REF!,#REF!,S$2,#REF!,S$3,#REF!,$L223,#REF!,S$1)
+SUMIFS(#REF!,#REF!,S$2,#REF!,S$3,#REF!,$L223,#REF!,S$1)
+SUMIFS(#REF!,#REF!,"Lấy",#REF!,S$2,#REF!,S$3,#REF!,S$1,#REF!,$L223)</f>
        <v>#REF!</v>
      </c>
      <c r="T223" s="335" t="e">
        <f>SUMIFS(#REF!,#REF!,T$2,#REF!,T$3,#REF!,$L223,#REF!,T$1)
+SUMIFS(#REF!,#REF!,T$2,#REF!,T$3,#REF!,$L223,#REF!,T$1)
+SUMIFS(#REF!,#REF!,"Lấy",#REF!,T$2,#REF!,T$3,#REF!,T$1,#REF!,$L223)</f>
        <v>#REF!</v>
      </c>
      <c r="U223" s="335" t="e">
        <f>SUMIFS(#REF!,#REF!,U$2,#REF!,U$3,#REF!,$L223,#REF!,U$1)
+SUMIFS(#REF!,#REF!,U$2,#REF!,U$3,#REF!,$L223,#REF!,U$1)
+SUMIFS(#REF!,#REF!,"Lấy",#REF!,U$2,#REF!,U$3,#REF!,U$1,#REF!,$L223)</f>
        <v>#REF!</v>
      </c>
      <c r="V223" s="335" t="e">
        <f>SUMIFS(#REF!,#REF!,V$2,#REF!,V$3,#REF!,$L223,#REF!,V$1)
+SUMIFS(#REF!,#REF!,V$2,#REF!,V$3,#REF!,$L223,#REF!,V$1)
+SUMIFS(#REF!,#REF!,"Lấy",#REF!,V$2,#REF!,V$3,#REF!,V$1,#REF!,$L223)</f>
        <v>#REF!</v>
      </c>
      <c r="W223" s="335" t="e">
        <f>SUMIFS(#REF!,#REF!,W$2,#REF!,W$3,#REF!,$L223,#REF!,W$1)
+SUMIFS(#REF!,#REF!,W$2,#REF!,W$3,#REF!,$L223,#REF!,W$1)
+SUMIFS(#REF!,#REF!,"Lấy",#REF!,W$2,#REF!,W$3,#REF!,W$1,#REF!,$L223)</f>
        <v>#REF!</v>
      </c>
      <c r="X223" s="335" t="e">
        <f>SUMIFS(#REF!,#REF!,X$2,#REF!,X$3,#REF!,$L223,#REF!,X$1)
+SUMIFS(#REF!,#REF!,X$2,#REF!,X$3,#REF!,$L223,#REF!,X$1)
+SUMIFS(#REF!,#REF!,"Lấy",#REF!,X$2,#REF!,X$3,#REF!,X$1,#REF!,$L223)</f>
        <v>#REF!</v>
      </c>
      <c r="Y223" s="335" t="e">
        <f>SUMIFS(#REF!,#REF!,Y$2,#REF!,Y$3,#REF!,$L223,#REF!,Y$1)
+SUMIFS(#REF!,#REF!,Y$2,#REF!,Y$3,#REF!,$L223,#REF!,Y$1)
+SUMIFS(#REF!,#REF!,"Lấy",#REF!,Y$2,#REF!,Y$3,#REF!,Y$1,#REF!,$L223)</f>
        <v>#REF!</v>
      </c>
      <c r="Z223" s="335" t="e">
        <f>SUMIFS(#REF!,#REF!,Z$2,#REF!,Z$3,#REF!,$L223,#REF!,Z$1)
+SUMIFS(#REF!,#REF!,Z$2,#REF!,Z$3,#REF!,$L223,#REF!,Z$1)
+SUMIFS(#REF!,#REF!,"Lấy",#REF!,Z$2,#REF!,Z$3,#REF!,Z$1,#REF!,$L223)</f>
        <v>#REF!</v>
      </c>
      <c r="AA223" s="335" t="e">
        <f>SUMIFS(#REF!,#REF!,AA$2,#REF!,AA$3,#REF!,$L223,#REF!,AA$1)
+SUMIFS(#REF!,#REF!,AA$2,#REF!,AA$3,#REF!,$L223,#REF!,AA$1)
+SUMIFS(#REF!,#REF!,"Lấy",#REF!,AA$2,#REF!,AA$3,#REF!,AA$1,#REF!,$L223)</f>
        <v>#REF!</v>
      </c>
      <c r="AB223" s="335" t="e">
        <f>SUMIFS(#REF!,#REF!,AB$2,#REF!,AB$3,#REF!,$L223,#REF!,AB$1)
+SUMIFS(#REF!,#REF!,AB$2,#REF!,AB$3,#REF!,$L223,#REF!,AB$1)
+SUMIFS(#REF!,#REF!,"Lấy",#REF!,AB$2,#REF!,AB$3,#REF!,AB$1,#REF!,$L223)</f>
        <v>#REF!</v>
      </c>
      <c r="AC223" s="335" t="e">
        <f>SUMIFS(#REF!,#REF!,AC$2,#REF!,AC$3,#REF!,$L223,#REF!,AC$1)
+SUMIFS(#REF!,#REF!,AC$2,#REF!,AC$3,#REF!,$L223,#REF!,AC$1)
+SUMIFS(#REF!,#REF!,"Lấy",#REF!,AC$2,#REF!,AC$3,#REF!,AC$1,#REF!,$L223)</f>
        <v>#REF!</v>
      </c>
      <c r="AD223" s="336" t="e">
        <f t="shared" si="23"/>
        <v>#REF!</v>
      </c>
      <c r="AF223" s="335" t="e">
        <f>SUMIFS(#REF!,#REF!,AF$2,#REF!,AF$3,#REF!,$L223,#REF!,AF$1)
+SUMIFS(#REF!,#REF!,AF$2,#REF!,AF$3,#REF!,$L223,#REF!,AF$1)
+SUMIFS(#REF!,#REF!,"Lấy",#REF!,AF$2,#REF!,AF$3,#REF!,AF$1,#REF!,$L223)</f>
        <v>#REF!</v>
      </c>
      <c r="AG223" s="335" t="e">
        <f>SUMIFS(#REF!,#REF!,AG$2,#REF!,AG$3,#REF!,$L223,#REF!,AG$1)
+SUMIFS(#REF!,#REF!,AG$2,#REF!,AG$3,#REF!,$L223,#REF!,AG$1)
+SUMIFS(#REF!,#REF!,"Lấy",#REF!,AG$2,#REF!,AG$3,#REF!,AG$1,#REF!,$L223)</f>
        <v>#REF!</v>
      </c>
      <c r="AH223" s="335" t="e">
        <f>SUMIFS(#REF!,#REF!,AH$2,#REF!,AH$3,#REF!,$L223,#REF!,AH$1)
+SUMIFS(#REF!,#REF!,AH$2,#REF!,AH$3,#REF!,$L223,#REF!,AH$1)
+SUMIFS(#REF!,#REF!,"Lấy",#REF!,AH$2,#REF!,AH$3,#REF!,AH$1,#REF!,$L223)</f>
        <v>#REF!</v>
      </c>
      <c r="AI223" s="335" t="e">
        <f>SUMIFS(#REF!,#REF!,AI$2,#REF!,AI$3,#REF!,$L223,#REF!,AI$1)
+SUMIFS(#REF!,#REF!,AI$2,#REF!,AI$3,#REF!,$L223,#REF!,AI$1)
+SUMIFS(#REF!,#REF!,"Lấy",#REF!,AI$2,#REF!,AI$3,#REF!,AI$1,#REF!,$L223)</f>
        <v>#REF!</v>
      </c>
      <c r="AJ223" s="335" t="e">
        <f>SUMIFS(#REF!,#REF!,AJ$2,#REF!,AJ$3,#REF!,$L223,#REF!,AJ$1)
+SUMIFS(#REF!,#REF!,AJ$2,#REF!,AJ$3,#REF!,$L223,#REF!,AJ$1)
+SUMIFS(#REF!,#REF!,"Lấy",#REF!,AJ$2,#REF!,AJ$3,#REF!,AJ$1,#REF!,$L223)</f>
        <v>#REF!</v>
      </c>
      <c r="AK223" s="335" t="e">
        <f>SUMIFS(#REF!,#REF!,AK$2,#REF!,AK$3,#REF!,$L223,#REF!,AK$1)
+SUMIFS(#REF!,#REF!,AK$2,#REF!,AK$3,#REF!,$L223,#REF!,AK$1)
+SUMIFS(#REF!,#REF!,"Lấy",#REF!,AK$2,#REF!,AK$3,#REF!,AK$1,#REF!,$L223)</f>
        <v>#REF!</v>
      </c>
      <c r="AL223" s="335" t="e">
        <f>SUMIFS(#REF!,#REF!,AL$2,#REF!,AL$3,#REF!,$L223,#REF!,AL$1)
+SUMIFS(#REF!,#REF!,AL$2,#REF!,AL$3,#REF!,$L223,#REF!,AL$1)
+SUMIFS(#REF!,#REF!,"Lấy",#REF!,AL$2,#REF!,AL$3,#REF!,AL$1,#REF!,$L223)</f>
        <v>#REF!</v>
      </c>
      <c r="AM223" s="335" t="e">
        <f>SUMIFS(#REF!,#REF!,AM$2,#REF!,AM$3,#REF!,$L223,#REF!,AM$1)
+SUMIFS(#REF!,#REF!,AM$2,#REF!,AM$3,#REF!,$L223,#REF!,AM$1)
+SUMIFS(#REF!,#REF!,"Lấy",#REF!,AM$2,#REF!,AM$3,#REF!,AM$1,#REF!,$L223)</f>
        <v>#REF!</v>
      </c>
      <c r="AN223" s="335" t="e">
        <f>SUMIFS(#REF!,#REF!,AN$2,#REF!,AN$3,#REF!,$L223,#REF!,AN$1)
+SUMIFS(#REF!,#REF!,AN$2,#REF!,AN$3,#REF!,$L223,#REF!,AN$1)
+SUMIFS(#REF!,#REF!,"Lấy",#REF!,AN$2,#REF!,AN$3,#REF!,AN$1,#REF!,$L223)</f>
        <v>#REF!</v>
      </c>
      <c r="AO223" s="335" t="e">
        <f>SUMIFS(#REF!,#REF!,AO$2,#REF!,AO$3,#REF!,$L223,#REF!,AO$1)
+SUMIFS(#REF!,#REF!,AO$2,#REF!,AO$3,#REF!,$L223,#REF!,AO$1)
+SUMIFS(#REF!,#REF!,"Lấy",#REF!,AO$2,#REF!,AO$3,#REF!,AO$1,#REF!,$L223)</f>
        <v>#REF!</v>
      </c>
      <c r="AP223" s="335" t="e">
        <f>SUMIFS(#REF!,#REF!,AP$2,#REF!,AP$3,#REF!,$L223,#REF!,AP$1)
+SUMIFS(#REF!,#REF!,AP$2,#REF!,AP$3,#REF!,$L223,#REF!,AP$1)
+SUMIFS(#REF!,#REF!,"Lấy",#REF!,AP$2,#REF!,AP$3,#REF!,AP$1,#REF!,$L223)</f>
        <v>#REF!</v>
      </c>
      <c r="AQ223" s="335" t="e">
        <f>SUMIFS(#REF!,#REF!,AQ$2,#REF!,AQ$3,#REF!,$L223,#REF!,AQ$1)
+SUMIFS(#REF!,#REF!,AQ$2,#REF!,AQ$3,#REF!,$L223,#REF!,AQ$1)
+SUMIFS(#REF!,#REF!,"Lấy",#REF!,AQ$2,#REF!,AQ$3,#REF!,AQ$1,#REF!,$L223)</f>
        <v>#REF!</v>
      </c>
      <c r="AR223" s="336" t="e">
        <f t="shared" si="24"/>
        <v>#REF!</v>
      </c>
      <c r="AT223" s="335" t="e">
        <f>SUMIFS(#REF!,#REF!,AT$2,#REF!,AT$3,#REF!,$L223,#REF!,AT$1)
+SUMIFS(#REF!,#REF!,AT$2,#REF!,AT$3,#REF!,$L223,#REF!,AT$1)
+SUMIFS(#REF!,#REF!,"Lấy",#REF!,AT$2,#REF!,AT$3,#REF!,AT$1,#REF!,$L223)</f>
        <v>#REF!</v>
      </c>
      <c r="AU223" s="335" t="e">
        <f>SUMIFS(#REF!,#REF!,AU$2,#REF!,AU$3,#REF!,$L223,#REF!,AU$1)
+SUMIFS(#REF!,#REF!,AU$2,#REF!,AU$3,#REF!,$L223,#REF!,AU$1)
+SUMIFS(#REF!,#REF!,"Lấy",#REF!,AU$2,#REF!,AU$3,#REF!,AU$1,#REF!,$L223)</f>
        <v>#REF!</v>
      </c>
      <c r="AV223" s="335" t="e">
        <f>SUMIFS(#REF!,#REF!,AV$2,#REF!,AV$3,#REF!,$L223,#REF!,AV$1)
+SUMIFS(#REF!,#REF!,AV$2,#REF!,AV$3,#REF!,$L223,#REF!,AV$1)
+SUMIFS(#REF!,#REF!,"Lấy",#REF!,AV$2,#REF!,AV$3,#REF!,AV$1,#REF!,$L223)</f>
        <v>#REF!</v>
      </c>
      <c r="AW223" s="335" t="e">
        <f>SUMIFS(#REF!,#REF!,AW$2,#REF!,AW$3,#REF!,$L223,#REF!,AW$1)
+SUMIFS(#REF!,#REF!,AW$2,#REF!,AW$3,#REF!,$L223,#REF!,AW$1)
+SUMIFS(#REF!,#REF!,"Lấy",#REF!,AW$2,#REF!,AW$3,#REF!,AW$1,#REF!,$L223)</f>
        <v>#REF!</v>
      </c>
      <c r="AX223" s="335" t="e">
        <f>SUMIFS(#REF!,#REF!,AX$2,#REF!,AX$3,#REF!,$L223,#REF!,AX$1)
+SUMIFS(#REF!,#REF!,AX$2,#REF!,AX$3,#REF!,$L223,#REF!,AX$1)
+SUMIFS(#REF!,#REF!,"Lấy",#REF!,AX$2,#REF!,AX$3,#REF!,AX$1,#REF!,$L223)</f>
        <v>#REF!</v>
      </c>
      <c r="AY223" s="335" t="e">
        <f>SUMIFS(#REF!,#REF!,AY$2,#REF!,AY$3,#REF!,$L223,#REF!,AY$1)
+SUMIFS(#REF!,#REF!,AY$2,#REF!,AY$3,#REF!,$L223,#REF!,AY$1)
+SUMIFS(#REF!,#REF!,"Lấy",#REF!,AY$2,#REF!,AY$3,#REF!,AY$1,#REF!,$L223)</f>
        <v>#REF!</v>
      </c>
      <c r="AZ223" s="335" t="e">
        <f>SUMIFS(#REF!,#REF!,AZ$2,#REF!,AZ$3,#REF!,$L223,#REF!,AZ$1)
+SUMIFS(#REF!,#REF!,AZ$2,#REF!,AZ$3,#REF!,$L223,#REF!,AZ$1)
+SUMIFS(#REF!,#REF!,"Lấy",#REF!,AZ$2,#REF!,AZ$3,#REF!,AZ$1,#REF!,$L223)</f>
        <v>#REF!</v>
      </c>
      <c r="BA223" s="335" t="e">
        <f>SUMIFS(#REF!,#REF!,BA$2,#REF!,BA$3,#REF!,$L223,#REF!,BA$1)
+SUMIFS(#REF!,#REF!,BA$2,#REF!,BA$3,#REF!,$L223,#REF!,BA$1)
+SUMIFS(#REF!,#REF!,"Lấy",#REF!,BA$2,#REF!,BA$3,#REF!,BA$1,#REF!,$L223)</f>
        <v>#REF!</v>
      </c>
      <c r="BB223" s="335" t="e">
        <f>SUMIFS(#REF!,#REF!,BB$2,#REF!,BB$3,#REF!,$L223,#REF!,BB$1)
+SUMIFS(#REF!,#REF!,BB$2,#REF!,BB$3,#REF!,$L223,#REF!,BB$1)
+SUMIFS(#REF!,#REF!,"Lấy",#REF!,BB$2,#REF!,BB$3,#REF!,BB$1,#REF!,$L223)</f>
        <v>#REF!</v>
      </c>
      <c r="BC223" s="335" t="e">
        <f>SUMIFS(#REF!,#REF!,BC$2,#REF!,BC$3,#REF!,$L223,#REF!,BC$1)
+SUMIFS(#REF!,#REF!,BC$2,#REF!,BC$3,#REF!,$L223,#REF!,BC$1)
+SUMIFS(#REF!,#REF!,"Lấy",#REF!,BC$2,#REF!,BC$3,#REF!,BC$1,#REF!,$L223)</f>
        <v>#REF!</v>
      </c>
      <c r="BD223" s="335" t="e">
        <f>SUMIFS(#REF!,#REF!,BD$2,#REF!,BD$3,#REF!,$L223,#REF!,BD$1)
+SUMIFS(#REF!,#REF!,BD$2,#REF!,BD$3,#REF!,$L223,#REF!,BD$1)
+SUMIFS(#REF!,#REF!,"Lấy",#REF!,BD$2,#REF!,BD$3,#REF!,BD$1,#REF!,$L223)</f>
        <v>#REF!</v>
      </c>
      <c r="BE223" s="335" t="e">
        <f>SUMIFS(#REF!,#REF!,BE$2,#REF!,BE$3,#REF!,$L223,#REF!,BE$1)
+SUMIFS(#REF!,#REF!,BE$2,#REF!,BE$3,#REF!,$L223,#REF!,BE$1)
+SUMIFS(#REF!,#REF!,"Lấy",#REF!,BE$2,#REF!,BE$3,#REF!,BE$1,#REF!,$L223)</f>
        <v>#REF!</v>
      </c>
      <c r="BF223" s="336" t="e">
        <f t="shared" si="25"/>
        <v>#REF!</v>
      </c>
      <c r="BH223" s="335" t="e">
        <f>SUMIFS(#REF!,#REF!,BH$2,#REF!,BH$3,#REF!,$L223,#REF!,BH$1)
+SUMIFS(#REF!,#REF!,BH$2,#REF!,BH$3,#REF!,$L223,#REF!,BH$1)
+SUMIFS(#REF!,#REF!,"Lấy",#REF!,BH$2,#REF!,BH$3,#REF!,BH$1,#REF!,$L223)</f>
        <v>#REF!</v>
      </c>
      <c r="BI223" s="335" t="e">
        <f>SUMIFS(#REF!,#REF!,BI$2,#REF!,BI$3,#REF!,$L223,#REF!,BI$1)
+SUMIFS(#REF!,#REF!,BI$2,#REF!,BI$3,#REF!,$L223,#REF!,BI$1)
+SUMIFS(#REF!,#REF!,"Lấy",#REF!,BI$2,#REF!,BI$3,#REF!,BI$1,#REF!,$L223)</f>
        <v>#REF!</v>
      </c>
      <c r="BJ223" s="335" t="e">
        <f>SUMIFS(#REF!,#REF!,BJ$2,#REF!,BJ$3,#REF!,$L223,#REF!,BJ$1)
+SUMIFS(#REF!,#REF!,BJ$2,#REF!,BJ$3,#REF!,$L223,#REF!,BJ$1)
+SUMIFS(#REF!,#REF!,"Lấy",#REF!,BJ$2,#REF!,BJ$3,#REF!,BJ$1,#REF!,$L223)</f>
        <v>#REF!</v>
      </c>
      <c r="BK223" s="335" t="e">
        <f>SUMIFS(#REF!,#REF!,BK$2,#REF!,BK$3,#REF!,$L223,#REF!,BK$1)
+SUMIFS(#REF!,#REF!,BK$2,#REF!,BK$3,#REF!,$L223,#REF!,BK$1)
+SUMIFS(#REF!,#REF!,"Lấy",#REF!,BK$2,#REF!,BK$3,#REF!,BK$1,#REF!,$L223)</f>
        <v>#REF!</v>
      </c>
      <c r="BL223" s="335" t="e">
        <f>SUMIFS(#REF!,#REF!,BL$2,#REF!,BL$3,#REF!,$L223,#REF!,BL$1)
+SUMIFS(#REF!,#REF!,BL$2,#REF!,BL$3,#REF!,$L223,#REF!,BL$1)
+SUMIFS(#REF!,#REF!,"Lấy",#REF!,BL$2,#REF!,BL$3,#REF!,BL$1,#REF!,$L223)</f>
        <v>#REF!</v>
      </c>
      <c r="BM223" s="335" t="e">
        <f>SUMIFS(#REF!,#REF!,BM$2,#REF!,BM$3,#REF!,$L223,#REF!,BM$1)
+SUMIFS(#REF!,#REF!,BM$2,#REF!,BM$3,#REF!,$L223,#REF!,BM$1)
+SUMIFS(#REF!,#REF!,"Lấy",#REF!,BM$2,#REF!,BM$3,#REF!,BM$1,#REF!,$L223)</f>
        <v>#REF!</v>
      </c>
      <c r="BN223" s="335" t="e">
        <f>SUMIFS(#REF!,#REF!,BN$2,#REF!,BN$3,#REF!,$L223,#REF!,BN$1)
+SUMIFS(#REF!,#REF!,BN$2,#REF!,BN$3,#REF!,$L223,#REF!,BN$1)
+SUMIFS(#REF!,#REF!,"Lấy",#REF!,BN$2,#REF!,BN$3,#REF!,BN$1,#REF!,$L223)</f>
        <v>#REF!</v>
      </c>
      <c r="BO223" s="335" t="e">
        <f>SUMIFS(#REF!,#REF!,BO$2,#REF!,BO$3,#REF!,$L223,#REF!,BO$1)
+SUMIFS(#REF!,#REF!,BO$2,#REF!,BO$3,#REF!,$L223,#REF!,BO$1)
+SUMIFS(#REF!,#REF!,"Lấy",#REF!,BO$2,#REF!,BO$3,#REF!,BO$1,#REF!,$L223)</f>
        <v>#REF!</v>
      </c>
      <c r="BP223" s="335" t="e">
        <f>SUMIFS(#REF!,#REF!,BP$2,#REF!,BP$3,#REF!,$L223,#REF!,BP$1)
+SUMIFS(#REF!,#REF!,BP$2,#REF!,BP$3,#REF!,$L223,#REF!,BP$1)
+SUMIFS(#REF!,#REF!,"Lấy",#REF!,BP$2,#REF!,BP$3,#REF!,BP$1,#REF!,$L223)</f>
        <v>#REF!</v>
      </c>
      <c r="BQ223" s="335" t="e">
        <f>SUMIFS(#REF!,#REF!,BQ$2,#REF!,BQ$3,#REF!,$L223,#REF!,BQ$1)
+SUMIFS(#REF!,#REF!,BQ$2,#REF!,BQ$3,#REF!,$L223,#REF!,BQ$1)
+SUMIFS(#REF!,#REF!,"Lấy",#REF!,BQ$2,#REF!,BQ$3,#REF!,BQ$1,#REF!,$L223)</f>
        <v>#REF!</v>
      </c>
      <c r="BR223" s="335" t="e">
        <f>SUMIFS(#REF!,#REF!,BR$2,#REF!,BR$3,#REF!,$L223,#REF!,BR$1)
+SUMIFS(#REF!,#REF!,BR$2,#REF!,BR$3,#REF!,$L223,#REF!,BR$1)
+SUMIFS(#REF!,#REF!,"Lấy",#REF!,BR$2,#REF!,BR$3,#REF!,BR$1,#REF!,$L223)</f>
        <v>#REF!</v>
      </c>
      <c r="BS223" s="335" t="e">
        <f>SUMIFS(#REF!,#REF!,BS$2,#REF!,BS$3,#REF!,$L223,#REF!,BS$1)
+SUMIFS(#REF!,#REF!,BS$2,#REF!,BS$3,#REF!,$L223,#REF!,BS$1)
+SUMIFS(#REF!,#REF!,"Lấy",#REF!,BS$2,#REF!,BS$3,#REF!,BS$1,#REF!,$L223)</f>
        <v>#REF!</v>
      </c>
      <c r="BT223" s="336" t="e">
        <f t="shared" si="26"/>
        <v>#REF!</v>
      </c>
      <c r="BV223" s="331">
        <v>0</v>
      </c>
      <c r="BW223" s="331">
        <v>0</v>
      </c>
      <c r="BX223" s="331">
        <v>0</v>
      </c>
      <c r="BY223" s="331">
        <v>0</v>
      </c>
      <c r="BZ223" s="331">
        <v>0</v>
      </c>
      <c r="CA223" s="331">
        <v>0</v>
      </c>
      <c r="CB223" s="331">
        <v>0</v>
      </c>
      <c r="CC223" s="331">
        <v>0</v>
      </c>
      <c r="CD223" s="331">
        <v>0</v>
      </c>
      <c r="CE223" s="331">
        <v>0</v>
      </c>
      <c r="CF223" s="331">
        <v>0</v>
      </c>
      <c r="CG223" s="331">
        <v>0</v>
      </c>
      <c r="CH223" s="336">
        <f t="shared" si="27"/>
        <v>0</v>
      </c>
      <c r="CI223" s="377">
        <f t="shared" si="28"/>
        <v>0</v>
      </c>
      <c r="CJ223" s="331">
        <v>0</v>
      </c>
      <c r="CK223" s="331">
        <v>0</v>
      </c>
      <c r="CL223" s="331">
        <v>0</v>
      </c>
      <c r="CM223" s="331">
        <v>0</v>
      </c>
      <c r="CN223" s="331">
        <v>0</v>
      </c>
      <c r="CO223" s="335"/>
      <c r="CP223" s="335"/>
      <c r="CQ223" s="335"/>
      <c r="CR223" s="335"/>
      <c r="CS223" s="335"/>
      <c r="CT223" s="335"/>
      <c r="CU223" s="335"/>
      <c r="CV223" s="336">
        <f t="shared" si="29"/>
        <v>0</v>
      </c>
      <c r="CX223" s="1033"/>
    </row>
    <row r="224" spans="1:102" ht="27.6" x14ac:dyDescent="0.25">
      <c r="B224" s="172">
        <f>IF(C224=0,"",MAX($B$7:B223)+1)</f>
        <v>212</v>
      </c>
      <c r="C224" s="21">
        <v>6413004501</v>
      </c>
      <c r="D224" s="9" t="str">
        <f>_xlfn.XLOOKUP(C224,'COA_DTGroup_Update 20260428'!$C$410:$C$854,'COA_DTGroup_Update 20260428'!$A$410:$A$854,"")</f>
        <v>Chi phí hội chợ trong nước</v>
      </c>
      <c r="E224" s="9" t="s">
        <v>359</v>
      </c>
      <c r="F224" s="21" t="s">
        <v>983</v>
      </c>
      <c r="G224" s="171"/>
      <c r="H224" s="179">
        <f>VLOOKUP(C224,'COA_DTGroup_Update 20260428'!C:D,2,0)</f>
        <v>641</v>
      </c>
      <c r="I224" s="179">
        <v>81</v>
      </c>
      <c r="J224" s="198" t="s">
        <v>359</v>
      </c>
      <c r="K224" s="222" t="s">
        <v>226</v>
      </c>
      <c r="L224" s="1051" t="s">
        <v>2140</v>
      </c>
      <c r="M224" s="287" t="s">
        <v>2259</v>
      </c>
      <c r="N224" s="1039"/>
      <c r="O224" s="1039" t="s">
        <v>2140</v>
      </c>
      <c r="P224" s="1" t="b">
        <v>0</v>
      </c>
      <c r="R224" s="333" t="e">
        <f>SUMIFS(#REF!,#REF!,R$2,#REF!,R$3,#REF!,$L224,#REF!,R$1)
+SUMIFS(#REF!,#REF!,R$2,#REF!,R$3,#REF!,$L224,#REF!,R$1)
+SUMIFS(#REF!,#REF!,"Lấy",#REF!,R$2,#REF!,R$3,#REF!,R$1,#REF!,$L224)</f>
        <v>#REF!</v>
      </c>
      <c r="S224" s="333" t="e">
        <f>SUMIFS(#REF!,#REF!,S$2,#REF!,S$3,#REF!,$L224,#REF!,S$1)
+SUMIFS(#REF!,#REF!,S$2,#REF!,S$3,#REF!,$L224,#REF!,S$1)
+SUMIFS(#REF!,#REF!,"Lấy",#REF!,S$2,#REF!,S$3,#REF!,S$1,#REF!,$L224)</f>
        <v>#REF!</v>
      </c>
      <c r="T224" s="333" t="e">
        <f>SUMIFS(#REF!,#REF!,T$2,#REF!,T$3,#REF!,$L224,#REF!,T$1)
+SUMIFS(#REF!,#REF!,T$2,#REF!,T$3,#REF!,$L224,#REF!,T$1)
+SUMIFS(#REF!,#REF!,"Lấy",#REF!,T$2,#REF!,T$3,#REF!,T$1,#REF!,$L224)</f>
        <v>#REF!</v>
      </c>
      <c r="U224" s="333" t="e">
        <f>SUMIFS(#REF!,#REF!,U$2,#REF!,U$3,#REF!,$L224,#REF!,U$1)
+SUMIFS(#REF!,#REF!,U$2,#REF!,U$3,#REF!,$L224,#REF!,U$1)
+SUMIFS(#REF!,#REF!,"Lấy",#REF!,U$2,#REF!,U$3,#REF!,U$1,#REF!,$L224)</f>
        <v>#REF!</v>
      </c>
      <c r="V224" s="333" t="e">
        <f>SUMIFS(#REF!,#REF!,V$2,#REF!,V$3,#REF!,$L224,#REF!,V$1)
+SUMIFS(#REF!,#REF!,V$2,#REF!,V$3,#REF!,$L224,#REF!,V$1)
+SUMIFS(#REF!,#REF!,"Lấy",#REF!,V$2,#REF!,V$3,#REF!,V$1,#REF!,$L224)</f>
        <v>#REF!</v>
      </c>
      <c r="W224" s="333" t="e">
        <f>SUMIFS(#REF!,#REF!,W$2,#REF!,W$3,#REF!,$L224,#REF!,W$1)
+SUMIFS(#REF!,#REF!,W$2,#REF!,W$3,#REF!,$L224,#REF!,W$1)
+SUMIFS(#REF!,#REF!,"Lấy",#REF!,W$2,#REF!,W$3,#REF!,W$1,#REF!,$L224)</f>
        <v>#REF!</v>
      </c>
      <c r="X224" s="333" t="e">
        <f>SUMIFS(#REF!,#REF!,X$2,#REF!,X$3,#REF!,$L224,#REF!,X$1)
+SUMIFS(#REF!,#REF!,X$2,#REF!,X$3,#REF!,$L224,#REF!,X$1)
+SUMIFS(#REF!,#REF!,"Lấy",#REF!,X$2,#REF!,X$3,#REF!,X$1,#REF!,$L224)</f>
        <v>#REF!</v>
      </c>
      <c r="Y224" s="333" t="e">
        <f>SUMIFS(#REF!,#REF!,Y$2,#REF!,Y$3,#REF!,$L224,#REF!,Y$1)
+SUMIFS(#REF!,#REF!,Y$2,#REF!,Y$3,#REF!,$L224,#REF!,Y$1)
+SUMIFS(#REF!,#REF!,"Lấy",#REF!,Y$2,#REF!,Y$3,#REF!,Y$1,#REF!,$L224)</f>
        <v>#REF!</v>
      </c>
      <c r="Z224" s="333" t="e">
        <f>SUMIFS(#REF!,#REF!,Z$2,#REF!,Z$3,#REF!,$L224,#REF!,Z$1)
+SUMIFS(#REF!,#REF!,Z$2,#REF!,Z$3,#REF!,$L224,#REF!,Z$1)
+SUMIFS(#REF!,#REF!,"Lấy",#REF!,Z$2,#REF!,Z$3,#REF!,Z$1,#REF!,$L224)</f>
        <v>#REF!</v>
      </c>
      <c r="AA224" s="333" t="e">
        <f>SUMIFS(#REF!,#REF!,AA$2,#REF!,AA$3,#REF!,$L224,#REF!,AA$1)
+SUMIFS(#REF!,#REF!,AA$2,#REF!,AA$3,#REF!,$L224,#REF!,AA$1)
+SUMIFS(#REF!,#REF!,"Lấy",#REF!,AA$2,#REF!,AA$3,#REF!,AA$1,#REF!,$L224)</f>
        <v>#REF!</v>
      </c>
      <c r="AB224" s="333" t="e">
        <f>SUMIFS(#REF!,#REF!,AB$2,#REF!,AB$3,#REF!,$L224,#REF!,AB$1)
+SUMIFS(#REF!,#REF!,AB$2,#REF!,AB$3,#REF!,$L224,#REF!,AB$1)
+SUMIFS(#REF!,#REF!,"Lấy",#REF!,AB$2,#REF!,AB$3,#REF!,AB$1,#REF!,$L224)</f>
        <v>#REF!</v>
      </c>
      <c r="AC224" s="333" t="e">
        <f>SUMIFS(#REF!,#REF!,AC$2,#REF!,AC$3,#REF!,$L224,#REF!,AC$1)
+SUMIFS(#REF!,#REF!,AC$2,#REF!,AC$3,#REF!,$L224,#REF!,AC$1)
+SUMIFS(#REF!,#REF!,"Lấy",#REF!,AC$2,#REF!,AC$3,#REF!,AC$1,#REF!,$L224)</f>
        <v>#REF!</v>
      </c>
      <c r="AD224" s="334" t="e">
        <f t="shared" si="23"/>
        <v>#REF!</v>
      </c>
      <c r="AF224" s="333" t="e">
        <f>SUMIFS(#REF!,#REF!,AF$2,#REF!,AF$3,#REF!,$L224,#REF!,AF$1)
+SUMIFS(#REF!,#REF!,AF$2,#REF!,AF$3,#REF!,$L224,#REF!,AF$1)
+SUMIFS(#REF!,#REF!,"Lấy",#REF!,AF$2,#REF!,AF$3,#REF!,AF$1,#REF!,$L224)</f>
        <v>#REF!</v>
      </c>
      <c r="AG224" s="333" t="e">
        <f>SUMIFS(#REF!,#REF!,AG$2,#REF!,AG$3,#REF!,$L224,#REF!,AG$1)
+SUMIFS(#REF!,#REF!,AG$2,#REF!,AG$3,#REF!,$L224,#REF!,AG$1)
+SUMIFS(#REF!,#REF!,"Lấy",#REF!,AG$2,#REF!,AG$3,#REF!,AG$1,#REF!,$L224)</f>
        <v>#REF!</v>
      </c>
      <c r="AH224" s="333" t="e">
        <f>SUMIFS(#REF!,#REF!,AH$2,#REF!,AH$3,#REF!,$L224,#REF!,AH$1)
+SUMIFS(#REF!,#REF!,AH$2,#REF!,AH$3,#REF!,$L224,#REF!,AH$1)
+SUMIFS(#REF!,#REF!,"Lấy",#REF!,AH$2,#REF!,AH$3,#REF!,AH$1,#REF!,$L224)</f>
        <v>#REF!</v>
      </c>
      <c r="AI224" s="333" t="e">
        <f>SUMIFS(#REF!,#REF!,AI$2,#REF!,AI$3,#REF!,$L224,#REF!,AI$1)
+SUMIFS(#REF!,#REF!,AI$2,#REF!,AI$3,#REF!,$L224,#REF!,AI$1)
+SUMIFS(#REF!,#REF!,"Lấy",#REF!,AI$2,#REF!,AI$3,#REF!,AI$1,#REF!,$L224)</f>
        <v>#REF!</v>
      </c>
      <c r="AJ224" s="333" t="e">
        <f>SUMIFS(#REF!,#REF!,AJ$2,#REF!,AJ$3,#REF!,$L224,#REF!,AJ$1)
+SUMIFS(#REF!,#REF!,AJ$2,#REF!,AJ$3,#REF!,$L224,#REF!,AJ$1)
+SUMIFS(#REF!,#REF!,"Lấy",#REF!,AJ$2,#REF!,AJ$3,#REF!,AJ$1,#REF!,$L224)</f>
        <v>#REF!</v>
      </c>
      <c r="AK224" s="333" t="e">
        <f>SUMIFS(#REF!,#REF!,AK$2,#REF!,AK$3,#REF!,$L224,#REF!,AK$1)
+SUMIFS(#REF!,#REF!,AK$2,#REF!,AK$3,#REF!,$L224,#REF!,AK$1)
+SUMIFS(#REF!,#REF!,"Lấy",#REF!,AK$2,#REF!,AK$3,#REF!,AK$1,#REF!,$L224)</f>
        <v>#REF!</v>
      </c>
      <c r="AL224" s="333" t="e">
        <f>SUMIFS(#REF!,#REF!,AL$2,#REF!,AL$3,#REF!,$L224,#REF!,AL$1)
+SUMIFS(#REF!,#REF!,AL$2,#REF!,AL$3,#REF!,$L224,#REF!,AL$1)
+SUMIFS(#REF!,#REF!,"Lấy",#REF!,AL$2,#REF!,AL$3,#REF!,AL$1,#REF!,$L224)</f>
        <v>#REF!</v>
      </c>
      <c r="AM224" s="333" t="e">
        <f>SUMIFS(#REF!,#REF!,AM$2,#REF!,AM$3,#REF!,$L224,#REF!,AM$1)
+SUMIFS(#REF!,#REF!,AM$2,#REF!,AM$3,#REF!,$L224,#REF!,AM$1)
+SUMIFS(#REF!,#REF!,"Lấy",#REF!,AM$2,#REF!,AM$3,#REF!,AM$1,#REF!,$L224)</f>
        <v>#REF!</v>
      </c>
      <c r="AN224" s="333" t="e">
        <f>SUMIFS(#REF!,#REF!,AN$2,#REF!,AN$3,#REF!,$L224,#REF!,AN$1)
+SUMIFS(#REF!,#REF!,AN$2,#REF!,AN$3,#REF!,$L224,#REF!,AN$1)
+SUMIFS(#REF!,#REF!,"Lấy",#REF!,AN$2,#REF!,AN$3,#REF!,AN$1,#REF!,$L224)</f>
        <v>#REF!</v>
      </c>
      <c r="AO224" s="333" t="e">
        <f>SUMIFS(#REF!,#REF!,AO$2,#REF!,AO$3,#REF!,$L224,#REF!,AO$1)
+SUMIFS(#REF!,#REF!,AO$2,#REF!,AO$3,#REF!,$L224,#REF!,AO$1)
+SUMIFS(#REF!,#REF!,"Lấy",#REF!,AO$2,#REF!,AO$3,#REF!,AO$1,#REF!,$L224)</f>
        <v>#REF!</v>
      </c>
      <c r="AP224" s="333" t="e">
        <f>SUMIFS(#REF!,#REF!,AP$2,#REF!,AP$3,#REF!,$L224,#REF!,AP$1)
+SUMIFS(#REF!,#REF!,AP$2,#REF!,AP$3,#REF!,$L224,#REF!,AP$1)
+SUMIFS(#REF!,#REF!,"Lấy",#REF!,AP$2,#REF!,AP$3,#REF!,AP$1,#REF!,$L224)</f>
        <v>#REF!</v>
      </c>
      <c r="AQ224" s="333" t="e">
        <f>SUMIFS(#REF!,#REF!,AQ$2,#REF!,AQ$3,#REF!,$L224,#REF!,AQ$1)
+SUMIFS(#REF!,#REF!,AQ$2,#REF!,AQ$3,#REF!,$L224,#REF!,AQ$1)
+SUMIFS(#REF!,#REF!,"Lấy",#REF!,AQ$2,#REF!,AQ$3,#REF!,AQ$1,#REF!,$L224)</f>
        <v>#REF!</v>
      </c>
      <c r="AR224" s="334" t="e">
        <f t="shared" si="24"/>
        <v>#REF!</v>
      </c>
      <c r="AT224" s="333" t="e">
        <f>SUMIFS(#REF!,#REF!,AT$2,#REF!,AT$3,#REF!,$L224,#REF!,AT$1)
+SUMIFS(#REF!,#REF!,AT$2,#REF!,AT$3,#REF!,$L224,#REF!,AT$1)
+SUMIFS(#REF!,#REF!,"Lấy",#REF!,AT$2,#REF!,AT$3,#REF!,AT$1,#REF!,$L224)</f>
        <v>#REF!</v>
      </c>
      <c r="AU224" s="333" t="e">
        <f>SUMIFS(#REF!,#REF!,AU$2,#REF!,AU$3,#REF!,$L224,#REF!,AU$1)
+SUMIFS(#REF!,#REF!,AU$2,#REF!,AU$3,#REF!,$L224,#REF!,AU$1)
+SUMIFS(#REF!,#REF!,"Lấy",#REF!,AU$2,#REF!,AU$3,#REF!,AU$1,#REF!,$L224)</f>
        <v>#REF!</v>
      </c>
      <c r="AV224" s="333" t="e">
        <f>SUMIFS(#REF!,#REF!,AV$2,#REF!,AV$3,#REF!,$L224,#REF!,AV$1)
+SUMIFS(#REF!,#REF!,AV$2,#REF!,AV$3,#REF!,$L224,#REF!,AV$1)
+SUMIFS(#REF!,#REF!,"Lấy",#REF!,AV$2,#REF!,AV$3,#REF!,AV$1,#REF!,$L224)</f>
        <v>#REF!</v>
      </c>
      <c r="AW224" s="333" t="e">
        <f>SUMIFS(#REF!,#REF!,AW$2,#REF!,AW$3,#REF!,$L224,#REF!,AW$1)
+SUMIFS(#REF!,#REF!,AW$2,#REF!,AW$3,#REF!,$L224,#REF!,AW$1)
+SUMIFS(#REF!,#REF!,"Lấy",#REF!,AW$2,#REF!,AW$3,#REF!,AW$1,#REF!,$L224)</f>
        <v>#REF!</v>
      </c>
      <c r="AX224" s="333" t="e">
        <f>SUMIFS(#REF!,#REF!,AX$2,#REF!,AX$3,#REF!,$L224,#REF!,AX$1)
+SUMIFS(#REF!,#REF!,AX$2,#REF!,AX$3,#REF!,$L224,#REF!,AX$1)
+SUMIFS(#REF!,#REF!,"Lấy",#REF!,AX$2,#REF!,AX$3,#REF!,AX$1,#REF!,$L224)</f>
        <v>#REF!</v>
      </c>
      <c r="AY224" s="333" t="e">
        <f>SUMIFS(#REF!,#REF!,AY$2,#REF!,AY$3,#REF!,$L224,#REF!,AY$1)
+SUMIFS(#REF!,#REF!,AY$2,#REF!,AY$3,#REF!,$L224,#REF!,AY$1)
+SUMIFS(#REF!,#REF!,"Lấy",#REF!,AY$2,#REF!,AY$3,#REF!,AY$1,#REF!,$L224)</f>
        <v>#REF!</v>
      </c>
      <c r="AZ224" s="333" t="e">
        <f>SUMIFS(#REF!,#REF!,AZ$2,#REF!,AZ$3,#REF!,$L224,#REF!,AZ$1)
+SUMIFS(#REF!,#REF!,AZ$2,#REF!,AZ$3,#REF!,$L224,#REF!,AZ$1)
+SUMIFS(#REF!,#REF!,"Lấy",#REF!,AZ$2,#REF!,AZ$3,#REF!,AZ$1,#REF!,$L224)</f>
        <v>#REF!</v>
      </c>
      <c r="BA224" s="333" t="e">
        <f>SUMIFS(#REF!,#REF!,BA$2,#REF!,BA$3,#REF!,$L224,#REF!,BA$1)
+SUMIFS(#REF!,#REF!,BA$2,#REF!,BA$3,#REF!,$L224,#REF!,BA$1)
+SUMIFS(#REF!,#REF!,"Lấy",#REF!,BA$2,#REF!,BA$3,#REF!,BA$1,#REF!,$L224)</f>
        <v>#REF!</v>
      </c>
      <c r="BB224" s="333" t="e">
        <f>SUMIFS(#REF!,#REF!,BB$2,#REF!,BB$3,#REF!,$L224,#REF!,BB$1)
+SUMIFS(#REF!,#REF!,BB$2,#REF!,BB$3,#REF!,$L224,#REF!,BB$1)
+SUMIFS(#REF!,#REF!,"Lấy",#REF!,BB$2,#REF!,BB$3,#REF!,BB$1,#REF!,$L224)</f>
        <v>#REF!</v>
      </c>
      <c r="BC224" s="333" t="e">
        <f>SUMIFS(#REF!,#REF!,BC$2,#REF!,BC$3,#REF!,$L224,#REF!,BC$1)
+SUMIFS(#REF!,#REF!,BC$2,#REF!,BC$3,#REF!,$L224,#REF!,BC$1)
+SUMIFS(#REF!,#REF!,"Lấy",#REF!,BC$2,#REF!,BC$3,#REF!,BC$1,#REF!,$L224)</f>
        <v>#REF!</v>
      </c>
      <c r="BD224" s="333" t="e">
        <f>SUMIFS(#REF!,#REF!,BD$2,#REF!,BD$3,#REF!,$L224,#REF!,BD$1)
+SUMIFS(#REF!,#REF!,BD$2,#REF!,BD$3,#REF!,$L224,#REF!,BD$1)
+SUMIFS(#REF!,#REF!,"Lấy",#REF!,BD$2,#REF!,BD$3,#REF!,BD$1,#REF!,$L224)</f>
        <v>#REF!</v>
      </c>
      <c r="BE224" s="333" t="e">
        <f>SUMIFS(#REF!,#REF!,BE$2,#REF!,BE$3,#REF!,$L224,#REF!,BE$1)
+SUMIFS(#REF!,#REF!,BE$2,#REF!,BE$3,#REF!,$L224,#REF!,BE$1)
+SUMIFS(#REF!,#REF!,"Lấy",#REF!,BE$2,#REF!,BE$3,#REF!,BE$1,#REF!,$L224)</f>
        <v>#REF!</v>
      </c>
      <c r="BF224" s="334" t="e">
        <f t="shared" si="25"/>
        <v>#REF!</v>
      </c>
      <c r="BH224" s="333" t="e">
        <f>SUMIFS(#REF!,#REF!,BH$2,#REF!,BH$3,#REF!,$L224,#REF!,BH$1)
+SUMIFS(#REF!,#REF!,BH$2,#REF!,BH$3,#REF!,$L224,#REF!,BH$1)
+SUMIFS(#REF!,#REF!,"Lấy",#REF!,BH$2,#REF!,BH$3,#REF!,BH$1,#REF!,$L224)</f>
        <v>#REF!</v>
      </c>
      <c r="BI224" s="333" t="e">
        <f>SUMIFS(#REF!,#REF!,BI$2,#REF!,BI$3,#REF!,$L224,#REF!,BI$1)
+SUMIFS(#REF!,#REF!,BI$2,#REF!,BI$3,#REF!,$L224,#REF!,BI$1)
+SUMIFS(#REF!,#REF!,"Lấy",#REF!,BI$2,#REF!,BI$3,#REF!,BI$1,#REF!,$L224)</f>
        <v>#REF!</v>
      </c>
      <c r="BJ224" s="333" t="e">
        <f>SUMIFS(#REF!,#REF!,BJ$2,#REF!,BJ$3,#REF!,$L224,#REF!,BJ$1)
+SUMIFS(#REF!,#REF!,BJ$2,#REF!,BJ$3,#REF!,$L224,#REF!,BJ$1)
+SUMIFS(#REF!,#REF!,"Lấy",#REF!,BJ$2,#REF!,BJ$3,#REF!,BJ$1,#REF!,$L224)</f>
        <v>#REF!</v>
      </c>
      <c r="BK224" s="333" t="e">
        <f>SUMIFS(#REF!,#REF!,BK$2,#REF!,BK$3,#REF!,$L224,#REF!,BK$1)
+SUMIFS(#REF!,#REF!,BK$2,#REF!,BK$3,#REF!,$L224,#REF!,BK$1)
+SUMIFS(#REF!,#REF!,"Lấy",#REF!,BK$2,#REF!,BK$3,#REF!,BK$1,#REF!,$L224)</f>
        <v>#REF!</v>
      </c>
      <c r="BL224" s="333" t="e">
        <f>SUMIFS(#REF!,#REF!,BL$2,#REF!,BL$3,#REF!,$L224,#REF!,BL$1)
+SUMIFS(#REF!,#REF!,BL$2,#REF!,BL$3,#REF!,$L224,#REF!,BL$1)
+SUMIFS(#REF!,#REF!,"Lấy",#REF!,BL$2,#REF!,BL$3,#REF!,BL$1,#REF!,$L224)</f>
        <v>#REF!</v>
      </c>
      <c r="BM224" s="333" t="e">
        <f>SUMIFS(#REF!,#REF!,BM$2,#REF!,BM$3,#REF!,$L224,#REF!,BM$1)
+SUMIFS(#REF!,#REF!,BM$2,#REF!,BM$3,#REF!,$L224,#REF!,BM$1)
+SUMIFS(#REF!,#REF!,"Lấy",#REF!,BM$2,#REF!,BM$3,#REF!,BM$1,#REF!,$L224)</f>
        <v>#REF!</v>
      </c>
      <c r="BN224" s="333" t="e">
        <f>SUMIFS(#REF!,#REF!,BN$2,#REF!,BN$3,#REF!,$L224,#REF!,BN$1)
+SUMIFS(#REF!,#REF!,BN$2,#REF!,BN$3,#REF!,$L224,#REF!,BN$1)
+SUMIFS(#REF!,#REF!,"Lấy",#REF!,BN$2,#REF!,BN$3,#REF!,BN$1,#REF!,$L224)</f>
        <v>#REF!</v>
      </c>
      <c r="BO224" s="333" t="e">
        <f>SUMIFS(#REF!,#REF!,BO$2,#REF!,BO$3,#REF!,$L224,#REF!,BO$1)
+SUMIFS(#REF!,#REF!,BO$2,#REF!,BO$3,#REF!,$L224,#REF!,BO$1)
+SUMIFS(#REF!,#REF!,"Lấy",#REF!,BO$2,#REF!,BO$3,#REF!,BO$1,#REF!,$L224)</f>
        <v>#REF!</v>
      </c>
      <c r="BP224" s="333" t="e">
        <f>SUMIFS(#REF!,#REF!,BP$2,#REF!,BP$3,#REF!,$L224,#REF!,BP$1)
+SUMIFS(#REF!,#REF!,BP$2,#REF!,BP$3,#REF!,$L224,#REF!,BP$1)
+SUMIFS(#REF!,#REF!,"Lấy",#REF!,BP$2,#REF!,BP$3,#REF!,BP$1,#REF!,$L224)</f>
        <v>#REF!</v>
      </c>
      <c r="BQ224" s="333" t="e">
        <f>SUMIFS(#REF!,#REF!,BQ$2,#REF!,BQ$3,#REF!,$L224,#REF!,BQ$1)
+SUMIFS(#REF!,#REF!,BQ$2,#REF!,BQ$3,#REF!,$L224,#REF!,BQ$1)
+SUMIFS(#REF!,#REF!,"Lấy",#REF!,BQ$2,#REF!,BQ$3,#REF!,BQ$1,#REF!,$L224)</f>
        <v>#REF!</v>
      </c>
      <c r="BR224" s="333" t="e">
        <f>SUMIFS(#REF!,#REF!,BR$2,#REF!,BR$3,#REF!,$L224,#REF!,BR$1)
+SUMIFS(#REF!,#REF!,BR$2,#REF!,BR$3,#REF!,$L224,#REF!,BR$1)
+SUMIFS(#REF!,#REF!,"Lấy",#REF!,BR$2,#REF!,BR$3,#REF!,BR$1,#REF!,$L224)</f>
        <v>#REF!</v>
      </c>
      <c r="BS224" s="333" t="e">
        <f>SUMIFS(#REF!,#REF!,BS$2,#REF!,BS$3,#REF!,$L224,#REF!,BS$1)
+SUMIFS(#REF!,#REF!,BS$2,#REF!,BS$3,#REF!,$L224,#REF!,BS$1)
+SUMIFS(#REF!,#REF!,"Lấy",#REF!,BS$2,#REF!,BS$3,#REF!,BS$1,#REF!,$L224)</f>
        <v>#REF!</v>
      </c>
      <c r="BT224" s="334" t="e">
        <f t="shared" si="26"/>
        <v>#REF!</v>
      </c>
      <c r="BV224" s="331">
        <v>0</v>
      </c>
      <c r="BW224" s="331">
        <v>0</v>
      </c>
      <c r="BX224" s="331">
        <v>0</v>
      </c>
      <c r="BY224" s="331">
        <v>0</v>
      </c>
      <c r="BZ224" s="331">
        <v>0</v>
      </c>
      <c r="CA224" s="331">
        <v>0</v>
      </c>
      <c r="CB224" s="331">
        <v>0</v>
      </c>
      <c r="CC224" s="331">
        <v>0</v>
      </c>
      <c r="CD224" s="331">
        <v>0</v>
      </c>
      <c r="CE224" s="331">
        <v>0</v>
      </c>
      <c r="CF224" s="331">
        <v>0</v>
      </c>
      <c r="CG224" s="331">
        <v>0</v>
      </c>
      <c r="CH224" s="334">
        <f t="shared" si="27"/>
        <v>0</v>
      </c>
      <c r="CI224" s="377">
        <f t="shared" si="28"/>
        <v>0</v>
      </c>
      <c r="CJ224" s="331">
        <v>0</v>
      </c>
      <c r="CK224" s="331">
        <v>0</v>
      </c>
      <c r="CL224" s="331">
        <v>0</v>
      </c>
      <c r="CM224" s="331">
        <v>0</v>
      </c>
      <c r="CN224" s="331">
        <v>0</v>
      </c>
      <c r="CO224" s="333"/>
      <c r="CP224" s="333"/>
      <c r="CQ224" s="333"/>
      <c r="CR224" s="333"/>
      <c r="CS224" s="333"/>
      <c r="CT224" s="333"/>
      <c r="CU224" s="333"/>
      <c r="CV224" s="334">
        <f t="shared" si="29"/>
        <v>0</v>
      </c>
      <c r="CX224" s="1033"/>
    </row>
    <row r="225" spans="1:102" s="3" customFormat="1" ht="41.4" x14ac:dyDescent="0.25">
      <c r="A225" s="191"/>
      <c r="B225" s="212">
        <f>IF(C225=0,"",MAX($B$7:B224)+1)</f>
        <v>213</v>
      </c>
      <c r="C225" s="204">
        <v>6417004501</v>
      </c>
      <c r="D225" s="205" t="str">
        <f>_xlfn.XLOOKUP(C225,'COA_DTGroup_Update 20260428'!$C$410:$C$854,'COA_DTGroup_Update 20260428'!$A$410:$A$854,"")</f>
        <v>Chi phí hội chợ trong nước</v>
      </c>
      <c r="E225" s="205"/>
      <c r="F225" s="204" t="s">
        <v>983</v>
      </c>
      <c r="G225" s="205" t="s">
        <v>984</v>
      </c>
      <c r="H225" s="200">
        <f>VLOOKUP(C225,'COA_DTGroup_Update 20260428'!C:D,2,0)</f>
        <v>641</v>
      </c>
      <c r="I225" s="200">
        <v>81</v>
      </c>
      <c r="J225" s="201" t="s">
        <v>359</v>
      </c>
      <c r="K225" s="223" t="s">
        <v>226</v>
      </c>
      <c r="L225" s="286" t="s">
        <v>685</v>
      </c>
      <c r="M225" s="289" t="s">
        <v>2283</v>
      </c>
      <c r="N225" s="284"/>
      <c r="O225" s="284" t="s">
        <v>685</v>
      </c>
      <c r="P225" s="1" t="b">
        <v>1</v>
      </c>
      <c r="R225" s="335" t="e">
        <f>SUMIFS(#REF!,#REF!,R$2,#REF!,R$3,#REF!,$L225,#REF!,R$1)
+SUMIFS(#REF!,#REF!,R$2,#REF!,R$3,#REF!,$L225,#REF!,R$1)
+SUMIFS(#REF!,#REF!,"Lấy",#REF!,R$2,#REF!,R$3,#REF!,R$1,#REF!,$L225)</f>
        <v>#REF!</v>
      </c>
      <c r="S225" s="335" t="e">
        <f>SUMIFS(#REF!,#REF!,S$2,#REF!,S$3,#REF!,$L225,#REF!,S$1)
+SUMIFS(#REF!,#REF!,S$2,#REF!,S$3,#REF!,$L225,#REF!,S$1)
+SUMIFS(#REF!,#REF!,"Lấy",#REF!,S$2,#REF!,S$3,#REF!,S$1,#REF!,$L225)</f>
        <v>#REF!</v>
      </c>
      <c r="T225" s="335" t="e">
        <f>SUMIFS(#REF!,#REF!,T$2,#REF!,T$3,#REF!,$L225,#REF!,T$1)
+SUMIFS(#REF!,#REF!,T$2,#REF!,T$3,#REF!,$L225,#REF!,T$1)
+SUMIFS(#REF!,#REF!,"Lấy",#REF!,T$2,#REF!,T$3,#REF!,T$1,#REF!,$L225)</f>
        <v>#REF!</v>
      </c>
      <c r="U225" s="335" t="e">
        <f>SUMIFS(#REF!,#REF!,U$2,#REF!,U$3,#REF!,$L225,#REF!,U$1)
+SUMIFS(#REF!,#REF!,U$2,#REF!,U$3,#REF!,$L225,#REF!,U$1)
+SUMIFS(#REF!,#REF!,"Lấy",#REF!,U$2,#REF!,U$3,#REF!,U$1,#REF!,$L225)</f>
        <v>#REF!</v>
      </c>
      <c r="V225" s="335" t="e">
        <f>SUMIFS(#REF!,#REF!,V$2,#REF!,V$3,#REF!,$L225,#REF!,V$1)
+SUMIFS(#REF!,#REF!,V$2,#REF!,V$3,#REF!,$L225,#REF!,V$1)
+SUMIFS(#REF!,#REF!,"Lấy",#REF!,V$2,#REF!,V$3,#REF!,V$1,#REF!,$L225)</f>
        <v>#REF!</v>
      </c>
      <c r="W225" s="335" t="e">
        <f>SUMIFS(#REF!,#REF!,W$2,#REF!,W$3,#REF!,$L225,#REF!,W$1)
+SUMIFS(#REF!,#REF!,W$2,#REF!,W$3,#REF!,$L225,#REF!,W$1)
+SUMIFS(#REF!,#REF!,"Lấy",#REF!,W$2,#REF!,W$3,#REF!,W$1,#REF!,$L225)</f>
        <v>#REF!</v>
      </c>
      <c r="X225" s="335" t="e">
        <f>SUMIFS(#REF!,#REF!,X$2,#REF!,X$3,#REF!,$L225,#REF!,X$1)
+SUMIFS(#REF!,#REF!,X$2,#REF!,X$3,#REF!,$L225,#REF!,X$1)
+SUMIFS(#REF!,#REF!,"Lấy",#REF!,X$2,#REF!,X$3,#REF!,X$1,#REF!,$L225)</f>
        <v>#REF!</v>
      </c>
      <c r="Y225" s="335" t="e">
        <f>SUMIFS(#REF!,#REF!,Y$2,#REF!,Y$3,#REF!,$L225,#REF!,Y$1)
+SUMIFS(#REF!,#REF!,Y$2,#REF!,Y$3,#REF!,$L225,#REF!,Y$1)
+SUMIFS(#REF!,#REF!,"Lấy",#REF!,Y$2,#REF!,Y$3,#REF!,Y$1,#REF!,$L225)</f>
        <v>#REF!</v>
      </c>
      <c r="Z225" s="335" t="e">
        <f>SUMIFS(#REF!,#REF!,Z$2,#REF!,Z$3,#REF!,$L225,#REF!,Z$1)
+SUMIFS(#REF!,#REF!,Z$2,#REF!,Z$3,#REF!,$L225,#REF!,Z$1)
+SUMIFS(#REF!,#REF!,"Lấy",#REF!,Z$2,#REF!,Z$3,#REF!,Z$1,#REF!,$L225)</f>
        <v>#REF!</v>
      </c>
      <c r="AA225" s="335" t="e">
        <f>SUMIFS(#REF!,#REF!,AA$2,#REF!,AA$3,#REF!,$L225,#REF!,AA$1)
+SUMIFS(#REF!,#REF!,AA$2,#REF!,AA$3,#REF!,$L225,#REF!,AA$1)
+SUMIFS(#REF!,#REF!,"Lấy",#REF!,AA$2,#REF!,AA$3,#REF!,AA$1,#REF!,$L225)</f>
        <v>#REF!</v>
      </c>
      <c r="AB225" s="335" t="e">
        <f>SUMIFS(#REF!,#REF!,AB$2,#REF!,AB$3,#REF!,$L225,#REF!,AB$1)
+SUMIFS(#REF!,#REF!,AB$2,#REF!,AB$3,#REF!,$L225,#REF!,AB$1)
+SUMIFS(#REF!,#REF!,"Lấy",#REF!,AB$2,#REF!,AB$3,#REF!,AB$1,#REF!,$L225)</f>
        <v>#REF!</v>
      </c>
      <c r="AC225" s="335" t="e">
        <f>SUMIFS(#REF!,#REF!,AC$2,#REF!,AC$3,#REF!,$L225,#REF!,AC$1)
+SUMIFS(#REF!,#REF!,AC$2,#REF!,AC$3,#REF!,$L225,#REF!,AC$1)
+SUMIFS(#REF!,#REF!,"Lấy",#REF!,AC$2,#REF!,AC$3,#REF!,AC$1,#REF!,$L225)</f>
        <v>#REF!</v>
      </c>
      <c r="AD225" s="336" t="e">
        <f t="shared" si="23"/>
        <v>#REF!</v>
      </c>
      <c r="AF225" s="335" t="e">
        <f>SUMIFS(#REF!,#REF!,AF$2,#REF!,AF$3,#REF!,$L225,#REF!,AF$1)
+SUMIFS(#REF!,#REF!,AF$2,#REF!,AF$3,#REF!,$L225,#REF!,AF$1)
+SUMIFS(#REF!,#REF!,"Lấy",#REF!,AF$2,#REF!,AF$3,#REF!,AF$1,#REF!,$L225)</f>
        <v>#REF!</v>
      </c>
      <c r="AG225" s="335" t="e">
        <f>SUMIFS(#REF!,#REF!,AG$2,#REF!,AG$3,#REF!,$L225,#REF!,AG$1)
+SUMIFS(#REF!,#REF!,AG$2,#REF!,AG$3,#REF!,$L225,#REF!,AG$1)
+SUMIFS(#REF!,#REF!,"Lấy",#REF!,AG$2,#REF!,AG$3,#REF!,AG$1,#REF!,$L225)</f>
        <v>#REF!</v>
      </c>
      <c r="AH225" s="335" t="e">
        <f>SUMIFS(#REF!,#REF!,AH$2,#REF!,AH$3,#REF!,$L225,#REF!,AH$1)
+SUMIFS(#REF!,#REF!,AH$2,#REF!,AH$3,#REF!,$L225,#REF!,AH$1)
+SUMIFS(#REF!,#REF!,"Lấy",#REF!,AH$2,#REF!,AH$3,#REF!,AH$1,#REF!,$L225)</f>
        <v>#REF!</v>
      </c>
      <c r="AI225" s="335" t="e">
        <f>SUMIFS(#REF!,#REF!,AI$2,#REF!,AI$3,#REF!,$L225,#REF!,AI$1)
+SUMIFS(#REF!,#REF!,AI$2,#REF!,AI$3,#REF!,$L225,#REF!,AI$1)
+SUMIFS(#REF!,#REF!,"Lấy",#REF!,AI$2,#REF!,AI$3,#REF!,AI$1,#REF!,$L225)</f>
        <v>#REF!</v>
      </c>
      <c r="AJ225" s="335" t="e">
        <f>SUMIFS(#REF!,#REF!,AJ$2,#REF!,AJ$3,#REF!,$L225,#REF!,AJ$1)
+SUMIFS(#REF!,#REF!,AJ$2,#REF!,AJ$3,#REF!,$L225,#REF!,AJ$1)
+SUMIFS(#REF!,#REF!,"Lấy",#REF!,AJ$2,#REF!,AJ$3,#REF!,AJ$1,#REF!,$L225)</f>
        <v>#REF!</v>
      </c>
      <c r="AK225" s="335" t="e">
        <f>SUMIFS(#REF!,#REF!,AK$2,#REF!,AK$3,#REF!,$L225,#REF!,AK$1)
+SUMIFS(#REF!,#REF!,AK$2,#REF!,AK$3,#REF!,$L225,#REF!,AK$1)
+SUMIFS(#REF!,#REF!,"Lấy",#REF!,AK$2,#REF!,AK$3,#REF!,AK$1,#REF!,$L225)</f>
        <v>#REF!</v>
      </c>
      <c r="AL225" s="335" t="e">
        <f>SUMIFS(#REF!,#REF!,AL$2,#REF!,AL$3,#REF!,$L225,#REF!,AL$1)
+SUMIFS(#REF!,#REF!,AL$2,#REF!,AL$3,#REF!,$L225,#REF!,AL$1)
+SUMIFS(#REF!,#REF!,"Lấy",#REF!,AL$2,#REF!,AL$3,#REF!,AL$1,#REF!,$L225)</f>
        <v>#REF!</v>
      </c>
      <c r="AM225" s="335" t="e">
        <f>SUMIFS(#REF!,#REF!,AM$2,#REF!,AM$3,#REF!,$L225,#REF!,AM$1)
+SUMIFS(#REF!,#REF!,AM$2,#REF!,AM$3,#REF!,$L225,#REF!,AM$1)
+SUMIFS(#REF!,#REF!,"Lấy",#REF!,AM$2,#REF!,AM$3,#REF!,AM$1,#REF!,$L225)</f>
        <v>#REF!</v>
      </c>
      <c r="AN225" s="335" t="e">
        <f>SUMIFS(#REF!,#REF!,AN$2,#REF!,AN$3,#REF!,$L225,#REF!,AN$1)
+SUMIFS(#REF!,#REF!,AN$2,#REF!,AN$3,#REF!,$L225,#REF!,AN$1)
+SUMIFS(#REF!,#REF!,"Lấy",#REF!,AN$2,#REF!,AN$3,#REF!,AN$1,#REF!,$L225)</f>
        <v>#REF!</v>
      </c>
      <c r="AO225" s="335" t="e">
        <f>SUMIFS(#REF!,#REF!,AO$2,#REF!,AO$3,#REF!,$L225,#REF!,AO$1)
+SUMIFS(#REF!,#REF!,AO$2,#REF!,AO$3,#REF!,$L225,#REF!,AO$1)
+SUMIFS(#REF!,#REF!,"Lấy",#REF!,AO$2,#REF!,AO$3,#REF!,AO$1,#REF!,$L225)</f>
        <v>#REF!</v>
      </c>
      <c r="AP225" s="335" t="e">
        <f>SUMIFS(#REF!,#REF!,AP$2,#REF!,AP$3,#REF!,$L225,#REF!,AP$1)
+SUMIFS(#REF!,#REF!,AP$2,#REF!,AP$3,#REF!,$L225,#REF!,AP$1)
+SUMIFS(#REF!,#REF!,"Lấy",#REF!,AP$2,#REF!,AP$3,#REF!,AP$1,#REF!,$L225)</f>
        <v>#REF!</v>
      </c>
      <c r="AQ225" s="335" t="e">
        <f>SUMIFS(#REF!,#REF!,AQ$2,#REF!,AQ$3,#REF!,$L225,#REF!,AQ$1)
+SUMIFS(#REF!,#REF!,AQ$2,#REF!,AQ$3,#REF!,$L225,#REF!,AQ$1)
+SUMIFS(#REF!,#REF!,"Lấy",#REF!,AQ$2,#REF!,AQ$3,#REF!,AQ$1,#REF!,$L225)</f>
        <v>#REF!</v>
      </c>
      <c r="AR225" s="336" t="e">
        <f t="shared" si="24"/>
        <v>#REF!</v>
      </c>
      <c r="AT225" s="335" t="e">
        <f>SUMIFS(#REF!,#REF!,AT$2,#REF!,AT$3,#REF!,$L225,#REF!,AT$1)
+SUMIFS(#REF!,#REF!,AT$2,#REF!,AT$3,#REF!,$L225,#REF!,AT$1)
+SUMIFS(#REF!,#REF!,"Lấy",#REF!,AT$2,#REF!,AT$3,#REF!,AT$1,#REF!,$L225)</f>
        <v>#REF!</v>
      </c>
      <c r="AU225" s="335" t="e">
        <f>SUMIFS(#REF!,#REF!,AU$2,#REF!,AU$3,#REF!,$L225,#REF!,AU$1)
+SUMIFS(#REF!,#REF!,AU$2,#REF!,AU$3,#REF!,$L225,#REF!,AU$1)
+SUMIFS(#REF!,#REF!,"Lấy",#REF!,AU$2,#REF!,AU$3,#REF!,AU$1,#REF!,$L225)</f>
        <v>#REF!</v>
      </c>
      <c r="AV225" s="335" t="e">
        <f>SUMIFS(#REF!,#REF!,AV$2,#REF!,AV$3,#REF!,$L225,#REF!,AV$1)
+SUMIFS(#REF!,#REF!,AV$2,#REF!,AV$3,#REF!,$L225,#REF!,AV$1)
+SUMIFS(#REF!,#REF!,"Lấy",#REF!,AV$2,#REF!,AV$3,#REF!,AV$1,#REF!,$L225)</f>
        <v>#REF!</v>
      </c>
      <c r="AW225" s="335" t="e">
        <f>SUMIFS(#REF!,#REF!,AW$2,#REF!,AW$3,#REF!,$L225,#REF!,AW$1)
+SUMIFS(#REF!,#REF!,AW$2,#REF!,AW$3,#REF!,$L225,#REF!,AW$1)
+SUMIFS(#REF!,#REF!,"Lấy",#REF!,AW$2,#REF!,AW$3,#REF!,AW$1,#REF!,$L225)</f>
        <v>#REF!</v>
      </c>
      <c r="AX225" s="335" t="e">
        <f>SUMIFS(#REF!,#REF!,AX$2,#REF!,AX$3,#REF!,$L225,#REF!,AX$1)
+SUMIFS(#REF!,#REF!,AX$2,#REF!,AX$3,#REF!,$L225,#REF!,AX$1)
+SUMIFS(#REF!,#REF!,"Lấy",#REF!,AX$2,#REF!,AX$3,#REF!,AX$1,#REF!,$L225)</f>
        <v>#REF!</v>
      </c>
      <c r="AY225" s="335" t="e">
        <f>SUMIFS(#REF!,#REF!,AY$2,#REF!,AY$3,#REF!,$L225,#REF!,AY$1)
+SUMIFS(#REF!,#REF!,AY$2,#REF!,AY$3,#REF!,$L225,#REF!,AY$1)
+SUMIFS(#REF!,#REF!,"Lấy",#REF!,AY$2,#REF!,AY$3,#REF!,AY$1,#REF!,$L225)</f>
        <v>#REF!</v>
      </c>
      <c r="AZ225" s="335" t="e">
        <f>SUMIFS(#REF!,#REF!,AZ$2,#REF!,AZ$3,#REF!,$L225,#REF!,AZ$1)
+SUMIFS(#REF!,#REF!,AZ$2,#REF!,AZ$3,#REF!,$L225,#REF!,AZ$1)
+SUMIFS(#REF!,#REF!,"Lấy",#REF!,AZ$2,#REF!,AZ$3,#REF!,AZ$1,#REF!,$L225)</f>
        <v>#REF!</v>
      </c>
      <c r="BA225" s="335" t="e">
        <f>SUMIFS(#REF!,#REF!,BA$2,#REF!,BA$3,#REF!,$L225,#REF!,BA$1)
+SUMIFS(#REF!,#REF!,BA$2,#REF!,BA$3,#REF!,$L225,#REF!,BA$1)
+SUMIFS(#REF!,#REF!,"Lấy",#REF!,BA$2,#REF!,BA$3,#REF!,BA$1,#REF!,$L225)</f>
        <v>#REF!</v>
      </c>
      <c r="BB225" s="335" t="e">
        <f>SUMIFS(#REF!,#REF!,BB$2,#REF!,BB$3,#REF!,$L225,#REF!,BB$1)
+SUMIFS(#REF!,#REF!,BB$2,#REF!,BB$3,#REF!,$L225,#REF!,BB$1)
+SUMIFS(#REF!,#REF!,"Lấy",#REF!,BB$2,#REF!,BB$3,#REF!,BB$1,#REF!,$L225)</f>
        <v>#REF!</v>
      </c>
      <c r="BC225" s="335" t="e">
        <f>SUMIFS(#REF!,#REF!,BC$2,#REF!,BC$3,#REF!,$L225,#REF!,BC$1)
+SUMIFS(#REF!,#REF!,BC$2,#REF!,BC$3,#REF!,$L225,#REF!,BC$1)
+SUMIFS(#REF!,#REF!,"Lấy",#REF!,BC$2,#REF!,BC$3,#REF!,BC$1,#REF!,$L225)</f>
        <v>#REF!</v>
      </c>
      <c r="BD225" s="335" t="e">
        <f>SUMIFS(#REF!,#REF!,BD$2,#REF!,BD$3,#REF!,$L225,#REF!,BD$1)
+SUMIFS(#REF!,#REF!,BD$2,#REF!,BD$3,#REF!,$L225,#REF!,BD$1)
+SUMIFS(#REF!,#REF!,"Lấy",#REF!,BD$2,#REF!,BD$3,#REF!,BD$1,#REF!,$L225)</f>
        <v>#REF!</v>
      </c>
      <c r="BE225" s="335" t="e">
        <f>SUMIFS(#REF!,#REF!,BE$2,#REF!,BE$3,#REF!,$L225,#REF!,BE$1)
+SUMIFS(#REF!,#REF!,BE$2,#REF!,BE$3,#REF!,$L225,#REF!,BE$1)
+SUMIFS(#REF!,#REF!,"Lấy",#REF!,BE$2,#REF!,BE$3,#REF!,BE$1,#REF!,$L225)</f>
        <v>#REF!</v>
      </c>
      <c r="BF225" s="336" t="e">
        <f t="shared" si="25"/>
        <v>#REF!</v>
      </c>
      <c r="BH225" s="335" t="e">
        <f>SUMIFS(#REF!,#REF!,BH$2,#REF!,BH$3,#REF!,$L225,#REF!,BH$1)
+SUMIFS(#REF!,#REF!,BH$2,#REF!,BH$3,#REF!,$L225,#REF!,BH$1)
+SUMIFS(#REF!,#REF!,"Lấy",#REF!,BH$2,#REF!,BH$3,#REF!,BH$1,#REF!,$L225)</f>
        <v>#REF!</v>
      </c>
      <c r="BI225" s="335" t="e">
        <f>SUMIFS(#REF!,#REF!,BI$2,#REF!,BI$3,#REF!,$L225,#REF!,BI$1)
+SUMIFS(#REF!,#REF!,BI$2,#REF!,BI$3,#REF!,$L225,#REF!,BI$1)
+SUMIFS(#REF!,#REF!,"Lấy",#REF!,BI$2,#REF!,BI$3,#REF!,BI$1,#REF!,$L225)</f>
        <v>#REF!</v>
      </c>
      <c r="BJ225" s="335" t="e">
        <f>SUMIFS(#REF!,#REF!,BJ$2,#REF!,BJ$3,#REF!,$L225,#REF!,BJ$1)
+SUMIFS(#REF!,#REF!,BJ$2,#REF!,BJ$3,#REF!,$L225,#REF!,BJ$1)
+SUMIFS(#REF!,#REF!,"Lấy",#REF!,BJ$2,#REF!,BJ$3,#REF!,BJ$1,#REF!,$L225)</f>
        <v>#REF!</v>
      </c>
      <c r="BK225" s="335" t="e">
        <f>SUMIFS(#REF!,#REF!,BK$2,#REF!,BK$3,#REF!,$L225,#REF!,BK$1)
+SUMIFS(#REF!,#REF!,BK$2,#REF!,BK$3,#REF!,$L225,#REF!,BK$1)
+SUMIFS(#REF!,#REF!,"Lấy",#REF!,BK$2,#REF!,BK$3,#REF!,BK$1,#REF!,$L225)</f>
        <v>#REF!</v>
      </c>
      <c r="BL225" s="335" t="e">
        <f>SUMIFS(#REF!,#REF!,BL$2,#REF!,BL$3,#REF!,$L225,#REF!,BL$1)
+SUMIFS(#REF!,#REF!,BL$2,#REF!,BL$3,#REF!,$L225,#REF!,BL$1)
+SUMIFS(#REF!,#REF!,"Lấy",#REF!,BL$2,#REF!,BL$3,#REF!,BL$1,#REF!,$L225)</f>
        <v>#REF!</v>
      </c>
      <c r="BM225" s="335" t="e">
        <f>SUMIFS(#REF!,#REF!,BM$2,#REF!,BM$3,#REF!,$L225,#REF!,BM$1)
+SUMIFS(#REF!,#REF!,BM$2,#REF!,BM$3,#REF!,$L225,#REF!,BM$1)
+SUMIFS(#REF!,#REF!,"Lấy",#REF!,BM$2,#REF!,BM$3,#REF!,BM$1,#REF!,$L225)</f>
        <v>#REF!</v>
      </c>
      <c r="BN225" s="335" t="e">
        <f>SUMIFS(#REF!,#REF!,BN$2,#REF!,BN$3,#REF!,$L225,#REF!,BN$1)
+SUMIFS(#REF!,#REF!,BN$2,#REF!,BN$3,#REF!,$L225,#REF!,BN$1)
+SUMIFS(#REF!,#REF!,"Lấy",#REF!,BN$2,#REF!,BN$3,#REF!,BN$1,#REF!,$L225)</f>
        <v>#REF!</v>
      </c>
      <c r="BO225" s="335" t="e">
        <f>SUMIFS(#REF!,#REF!,BO$2,#REF!,BO$3,#REF!,$L225,#REF!,BO$1)
+SUMIFS(#REF!,#REF!,BO$2,#REF!,BO$3,#REF!,$L225,#REF!,BO$1)
+SUMIFS(#REF!,#REF!,"Lấy",#REF!,BO$2,#REF!,BO$3,#REF!,BO$1,#REF!,$L225)</f>
        <v>#REF!</v>
      </c>
      <c r="BP225" s="335" t="e">
        <f>SUMIFS(#REF!,#REF!,BP$2,#REF!,BP$3,#REF!,$L225,#REF!,BP$1)
+SUMIFS(#REF!,#REF!,BP$2,#REF!,BP$3,#REF!,$L225,#REF!,BP$1)
+SUMIFS(#REF!,#REF!,"Lấy",#REF!,BP$2,#REF!,BP$3,#REF!,BP$1,#REF!,$L225)</f>
        <v>#REF!</v>
      </c>
      <c r="BQ225" s="335" t="e">
        <f>SUMIFS(#REF!,#REF!,BQ$2,#REF!,BQ$3,#REF!,$L225,#REF!,BQ$1)
+SUMIFS(#REF!,#REF!,BQ$2,#REF!,BQ$3,#REF!,$L225,#REF!,BQ$1)
+SUMIFS(#REF!,#REF!,"Lấy",#REF!,BQ$2,#REF!,BQ$3,#REF!,BQ$1,#REF!,$L225)</f>
        <v>#REF!</v>
      </c>
      <c r="BR225" s="335" t="e">
        <f>SUMIFS(#REF!,#REF!,BR$2,#REF!,BR$3,#REF!,$L225,#REF!,BR$1)
+SUMIFS(#REF!,#REF!,BR$2,#REF!,BR$3,#REF!,$L225,#REF!,BR$1)
+SUMIFS(#REF!,#REF!,"Lấy",#REF!,BR$2,#REF!,BR$3,#REF!,BR$1,#REF!,$L225)</f>
        <v>#REF!</v>
      </c>
      <c r="BS225" s="335" t="e">
        <f>SUMIFS(#REF!,#REF!,BS$2,#REF!,BS$3,#REF!,$L225,#REF!,BS$1)
+SUMIFS(#REF!,#REF!,BS$2,#REF!,BS$3,#REF!,$L225,#REF!,BS$1)
+SUMIFS(#REF!,#REF!,"Lấy",#REF!,BS$2,#REF!,BS$3,#REF!,BS$1,#REF!,$L225)</f>
        <v>#REF!</v>
      </c>
      <c r="BT225" s="336" t="e">
        <f t="shared" si="26"/>
        <v>#REF!</v>
      </c>
      <c r="BV225" s="331">
        <v>0</v>
      </c>
      <c r="BW225" s="331">
        <v>0</v>
      </c>
      <c r="BX225" s="331">
        <v>0</v>
      </c>
      <c r="BY225" s="331">
        <v>0</v>
      </c>
      <c r="BZ225" s="331">
        <v>0</v>
      </c>
      <c r="CA225" s="331">
        <v>0</v>
      </c>
      <c r="CB225" s="331">
        <v>0</v>
      </c>
      <c r="CC225" s="331">
        <v>0</v>
      </c>
      <c r="CD225" s="331">
        <v>0</v>
      </c>
      <c r="CE225" s="331">
        <v>0</v>
      </c>
      <c r="CF225" s="331">
        <v>0</v>
      </c>
      <c r="CG225" s="331">
        <v>0</v>
      </c>
      <c r="CH225" s="336">
        <f t="shared" si="27"/>
        <v>0</v>
      </c>
      <c r="CI225" s="377">
        <f t="shared" si="28"/>
        <v>0</v>
      </c>
      <c r="CJ225" s="331">
        <v>0</v>
      </c>
      <c r="CK225" s="331">
        <v>0</v>
      </c>
      <c r="CL225" s="331">
        <v>0</v>
      </c>
      <c r="CM225" s="331">
        <v>0</v>
      </c>
      <c r="CN225" s="331">
        <v>0</v>
      </c>
      <c r="CO225" s="335"/>
      <c r="CP225" s="335"/>
      <c r="CQ225" s="335"/>
      <c r="CR225" s="335"/>
      <c r="CS225" s="335"/>
      <c r="CT225" s="335"/>
      <c r="CU225" s="335"/>
      <c r="CV225" s="336">
        <f t="shared" si="29"/>
        <v>0</v>
      </c>
      <c r="CX225" s="1033"/>
    </row>
    <row r="226" spans="1:102" s="3" customFormat="1" ht="27.6" x14ac:dyDescent="0.25">
      <c r="A226" s="191"/>
      <c r="B226" s="212">
        <f>IF(C226=0,"",MAX($B$7:B225)+1)</f>
        <v>214</v>
      </c>
      <c r="C226" s="204">
        <v>6418004501</v>
      </c>
      <c r="D226" s="205" t="str">
        <f>_xlfn.XLOOKUP(C226,'COA_DTGroup_Update 20260428'!$C$410:$C$854,'COA_DTGroup_Update 20260428'!$A$410:$A$854,"")</f>
        <v>Chi phí hội chợ trong nước</v>
      </c>
      <c r="E226" s="205"/>
      <c r="F226" s="204" t="s">
        <v>983</v>
      </c>
      <c r="G226" s="205" t="s">
        <v>984</v>
      </c>
      <c r="H226" s="200">
        <f>VLOOKUP(C226,'COA_DTGroup_Update 20260428'!C:D,2,0)</f>
        <v>641</v>
      </c>
      <c r="I226" s="200">
        <v>81</v>
      </c>
      <c r="J226" s="201" t="s">
        <v>359</v>
      </c>
      <c r="K226" s="223" t="s">
        <v>226</v>
      </c>
      <c r="L226" s="286" t="s">
        <v>2194</v>
      </c>
      <c r="M226" s="287" t="s">
        <v>2259</v>
      </c>
      <c r="N226" s="284"/>
      <c r="O226" s="284" t="s">
        <v>2194</v>
      </c>
      <c r="P226" s="1" t="b">
        <v>0</v>
      </c>
      <c r="R226" s="335" t="e">
        <f>SUMIFS(#REF!,#REF!,R$2,#REF!,R$3,#REF!,$L226,#REF!,R$1)
+SUMIFS(#REF!,#REF!,R$2,#REF!,R$3,#REF!,$L226,#REF!,R$1)
+SUMIFS(#REF!,#REF!,"Lấy",#REF!,R$2,#REF!,R$3,#REF!,R$1,#REF!,$L226)</f>
        <v>#REF!</v>
      </c>
      <c r="S226" s="335" t="e">
        <f>SUMIFS(#REF!,#REF!,S$2,#REF!,S$3,#REF!,$L226,#REF!,S$1)
+SUMIFS(#REF!,#REF!,S$2,#REF!,S$3,#REF!,$L226,#REF!,S$1)
+SUMIFS(#REF!,#REF!,"Lấy",#REF!,S$2,#REF!,S$3,#REF!,S$1,#REF!,$L226)</f>
        <v>#REF!</v>
      </c>
      <c r="T226" s="335" t="e">
        <f>SUMIFS(#REF!,#REF!,T$2,#REF!,T$3,#REF!,$L226,#REF!,T$1)
+SUMIFS(#REF!,#REF!,T$2,#REF!,T$3,#REF!,$L226,#REF!,T$1)
+SUMIFS(#REF!,#REF!,"Lấy",#REF!,T$2,#REF!,T$3,#REF!,T$1,#REF!,$L226)</f>
        <v>#REF!</v>
      </c>
      <c r="U226" s="335" t="e">
        <f>SUMIFS(#REF!,#REF!,U$2,#REF!,U$3,#REF!,$L226,#REF!,U$1)
+SUMIFS(#REF!,#REF!,U$2,#REF!,U$3,#REF!,$L226,#REF!,U$1)
+SUMIFS(#REF!,#REF!,"Lấy",#REF!,U$2,#REF!,U$3,#REF!,U$1,#REF!,$L226)</f>
        <v>#REF!</v>
      </c>
      <c r="V226" s="335" t="e">
        <f>SUMIFS(#REF!,#REF!,V$2,#REF!,V$3,#REF!,$L226,#REF!,V$1)
+SUMIFS(#REF!,#REF!,V$2,#REF!,V$3,#REF!,$L226,#REF!,V$1)
+SUMIFS(#REF!,#REF!,"Lấy",#REF!,V$2,#REF!,V$3,#REF!,V$1,#REF!,$L226)</f>
        <v>#REF!</v>
      </c>
      <c r="W226" s="335" t="e">
        <f>SUMIFS(#REF!,#REF!,W$2,#REF!,W$3,#REF!,$L226,#REF!,W$1)
+SUMIFS(#REF!,#REF!,W$2,#REF!,W$3,#REF!,$L226,#REF!,W$1)
+SUMIFS(#REF!,#REF!,"Lấy",#REF!,W$2,#REF!,W$3,#REF!,W$1,#REF!,$L226)</f>
        <v>#REF!</v>
      </c>
      <c r="X226" s="335" t="e">
        <f>SUMIFS(#REF!,#REF!,X$2,#REF!,X$3,#REF!,$L226,#REF!,X$1)
+SUMIFS(#REF!,#REF!,X$2,#REF!,X$3,#REF!,$L226,#REF!,X$1)
+SUMIFS(#REF!,#REF!,"Lấy",#REF!,X$2,#REF!,X$3,#REF!,X$1,#REF!,$L226)</f>
        <v>#REF!</v>
      </c>
      <c r="Y226" s="335" t="e">
        <f>SUMIFS(#REF!,#REF!,Y$2,#REF!,Y$3,#REF!,$L226,#REF!,Y$1)
+SUMIFS(#REF!,#REF!,Y$2,#REF!,Y$3,#REF!,$L226,#REF!,Y$1)
+SUMIFS(#REF!,#REF!,"Lấy",#REF!,Y$2,#REF!,Y$3,#REF!,Y$1,#REF!,$L226)</f>
        <v>#REF!</v>
      </c>
      <c r="Z226" s="335" t="e">
        <f>SUMIFS(#REF!,#REF!,Z$2,#REF!,Z$3,#REF!,$L226,#REF!,Z$1)
+SUMIFS(#REF!,#REF!,Z$2,#REF!,Z$3,#REF!,$L226,#REF!,Z$1)
+SUMIFS(#REF!,#REF!,"Lấy",#REF!,Z$2,#REF!,Z$3,#REF!,Z$1,#REF!,$L226)</f>
        <v>#REF!</v>
      </c>
      <c r="AA226" s="335" t="e">
        <f>SUMIFS(#REF!,#REF!,AA$2,#REF!,AA$3,#REF!,$L226,#REF!,AA$1)
+SUMIFS(#REF!,#REF!,AA$2,#REF!,AA$3,#REF!,$L226,#REF!,AA$1)
+SUMIFS(#REF!,#REF!,"Lấy",#REF!,AA$2,#REF!,AA$3,#REF!,AA$1,#REF!,$L226)</f>
        <v>#REF!</v>
      </c>
      <c r="AB226" s="335" t="e">
        <f>SUMIFS(#REF!,#REF!,AB$2,#REF!,AB$3,#REF!,$L226,#REF!,AB$1)
+SUMIFS(#REF!,#REF!,AB$2,#REF!,AB$3,#REF!,$L226,#REF!,AB$1)
+SUMIFS(#REF!,#REF!,"Lấy",#REF!,AB$2,#REF!,AB$3,#REF!,AB$1,#REF!,$L226)</f>
        <v>#REF!</v>
      </c>
      <c r="AC226" s="335" t="e">
        <f>SUMIFS(#REF!,#REF!,AC$2,#REF!,AC$3,#REF!,$L226,#REF!,AC$1)
+SUMIFS(#REF!,#REF!,AC$2,#REF!,AC$3,#REF!,$L226,#REF!,AC$1)
+SUMIFS(#REF!,#REF!,"Lấy",#REF!,AC$2,#REF!,AC$3,#REF!,AC$1,#REF!,$L226)</f>
        <v>#REF!</v>
      </c>
      <c r="AD226" s="336" t="e">
        <f t="shared" si="23"/>
        <v>#REF!</v>
      </c>
      <c r="AF226" s="335" t="e">
        <f>SUMIFS(#REF!,#REF!,AF$2,#REF!,AF$3,#REF!,$L226,#REF!,AF$1)
+SUMIFS(#REF!,#REF!,AF$2,#REF!,AF$3,#REF!,$L226,#REF!,AF$1)
+SUMIFS(#REF!,#REF!,"Lấy",#REF!,AF$2,#REF!,AF$3,#REF!,AF$1,#REF!,$L226)</f>
        <v>#REF!</v>
      </c>
      <c r="AG226" s="335" t="e">
        <f>SUMIFS(#REF!,#REF!,AG$2,#REF!,AG$3,#REF!,$L226,#REF!,AG$1)
+SUMIFS(#REF!,#REF!,AG$2,#REF!,AG$3,#REF!,$L226,#REF!,AG$1)
+SUMIFS(#REF!,#REF!,"Lấy",#REF!,AG$2,#REF!,AG$3,#REF!,AG$1,#REF!,$L226)</f>
        <v>#REF!</v>
      </c>
      <c r="AH226" s="335" t="e">
        <f>SUMIFS(#REF!,#REF!,AH$2,#REF!,AH$3,#REF!,$L226,#REF!,AH$1)
+SUMIFS(#REF!,#REF!,AH$2,#REF!,AH$3,#REF!,$L226,#REF!,AH$1)
+SUMIFS(#REF!,#REF!,"Lấy",#REF!,AH$2,#REF!,AH$3,#REF!,AH$1,#REF!,$L226)</f>
        <v>#REF!</v>
      </c>
      <c r="AI226" s="335" t="e">
        <f>SUMIFS(#REF!,#REF!,AI$2,#REF!,AI$3,#REF!,$L226,#REF!,AI$1)
+SUMIFS(#REF!,#REF!,AI$2,#REF!,AI$3,#REF!,$L226,#REF!,AI$1)
+SUMIFS(#REF!,#REF!,"Lấy",#REF!,AI$2,#REF!,AI$3,#REF!,AI$1,#REF!,$L226)</f>
        <v>#REF!</v>
      </c>
      <c r="AJ226" s="335" t="e">
        <f>SUMIFS(#REF!,#REF!,AJ$2,#REF!,AJ$3,#REF!,$L226,#REF!,AJ$1)
+SUMIFS(#REF!,#REF!,AJ$2,#REF!,AJ$3,#REF!,$L226,#REF!,AJ$1)
+SUMIFS(#REF!,#REF!,"Lấy",#REF!,AJ$2,#REF!,AJ$3,#REF!,AJ$1,#REF!,$L226)</f>
        <v>#REF!</v>
      </c>
      <c r="AK226" s="335" t="e">
        <f>SUMIFS(#REF!,#REF!,AK$2,#REF!,AK$3,#REF!,$L226,#REF!,AK$1)
+SUMIFS(#REF!,#REF!,AK$2,#REF!,AK$3,#REF!,$L226,#REF!,AK$1)
+SUMIFS(#REF!,#REF!,"Lấy",#REF!,AK$2,#REF!,AK$3,#REF!,AK$1,#REF!,$L226)</f>
        <v>#REF!</v>
      </c>
      <c r="AL226" s="335" t="e">
        <f>SUMIFS(#REF!,#REF!,AL$2,#REF!,AL$3,#REF!,$L226,#REF!,AL$1)
+SUMIFS(#REF!,#REF!,AL$2,#REF!,AL$3,#REF!,$L226,#REF!,AL$1)
+SUMIFS(#REF!,#REF!,"Lấy",#REF!,AL$2,#REF!,AL$3,#REF!,AL$1,#REF!,$L226)</f>
        <v>#REF!</v>
      </c>
      <c r="AM226" s="335" t="e">
        <f>SUMIFS(#REF!,#REF!,AM$2,#REF!,AM$3,#REF!,$L226,#REF!,AM$1)
+SUMIFS(#REF!,#REF!,AM$2,#REF!,AM$3,#REF!,$L226,#REF!,AM$1)
+SUMIFS(#REF!,#REF!,"Lấy",#REF!,AM$2,#REF!,AM$3,#REF!,AM$1,#REF!,$L226)</f>
        <v>#REF!</v>
      </c>
      <c r="AN226" s="335" t="e">
        <f>SUMIFS(#REF!,#REF!,AN$2,#REF!,AN$3,#REF!,$L226,#REF!,AN$1)
+SUMIFS(#REF!,#REF!,AN$2,#REF!,AN$3,#REF!,$L226,#REF!,AN$1)
+SUMIFS(#REF!,#REF!,"Lấy",#REF!,AN$2,#REF!,AN$3,#REF!,AN$1,#REF!,$L226)</f>
        <v>#REF!</v>
      </c>
      <c r="AO226" s="335" t="e">
        <f>SUMIFS(#REF!,#REF!,AO$2,#REF!,AO$3,#REF!,$L226,#REF!,AO$1)
+SUMIFS(#REF!,#REF!,AO$2,#REF!,AO$3,#REF!,$L226,#REF!,AO$1)
+SUMIFS(#REF!,#REF!,"Lấy",#REF!,AO$2,#REF!,AO$3,#REF!,AO$1,#REF!,$L226)</f>
        <v>#REF!</v>
      </c>
      <c r="AP226" s="335" t="e">
        <f>SUMIFS(#REF!,#REF!,AP$2,#REF!,AP$3,#REF!,$L226,#REF!,AP$1)
+SUMIFS(#REF!,#REF!,AP$2,#REF!,AP$3,#REF!,$L226,#REF!,AP$1)
+SUMIFS(#REF!,#REF!,"Lấy",#REF!,AP$2,#REF!,AP$3,#REF!,AP$1,#REF!,$L226)</f>
        <v>#REF!</v>
      </c>
      <c r="AQ226" s="335" t="e">
        <f>SUMIFS(#REF!,#REF!,AQ$2,#REF!,AQ$3,#REF!,$L226,#REF!,AQ$1)
+SUMIFS(#REF!,#REF!,AQ$2,#REF!,AQ$3,#REF!,$L226,#REF!,AQ$1)
+SUMIFS(#REF!,#REF!,"Lấy",#REF!,AQ$2,#REF!,AQ$3,#REF!,AQ$1,#REF!,$L226)</f>
        <v>#REF!</v>
      </c>
      <c r="AR226" s="336" t="e">
        <f t="shared" si="24"/>
        <v>#REF!</v>
      </c>
      <c r="AT226" s="335" t="e">
        <f>SUMIFS(#REF!,#REF!,AT$2,#REF!,AT$3,#REF!,$L226,#REF!,AT$1)
+SUMIFS(#REF!,#REF!,AT$2,#REF!,AT$3,#REF!,$L226,#REF!,AT$1)
+SUMIFS(#REF!,#REF!,"Lấy",#REF!,AT$2,#REF!,AT$3,#REF!,AT$1,#REF!,$L226)</f>
        <v>#REF!</v>
      </c>
      <c r="AU226" s="335" t="e">
        <f>SUMIFS(#REF!,#REF!,AU$2,#REF!,AU$3,#REF!,$L226,#REF!,AU$1)
+SUMIFS(#REF!,#REF!,AU$2,#REF!,AU$3,#REF!,$L226,#REF!,AU$1)
+SUMIFS(#REF!,#REF!,"Lấy",#REF!,AU$2,#REF!,AU$3,#REF!,AU$1,#REF!,$L226)</f>
        <v>#REF!</v>
      </c>
      <c r="AV226" s="335" t="e">
        <f>SUMIFS(#REF!,#REF!,AV$2,#REF!,AV$3,#REF!,$L226,#REF!,AV$1)
+SUMIFS(#REF!,#REF!,AV$2,#REF!,AV$3,#REF!,$L226,#REF!,AV$1)
+SUMIFS(#REF!,#REF!,"Lấy",#REF!,AV$2,#REF!,AV$3,#REF!,AV$1,#REF!,$L226)</f>
        <v>#REF!</v>
      </c>
      <c r="AW226" s="335" t="e">
        <f>SUMIFS(#REF!,#REF!,AW$2,#REF!,AW$3,#REF!,$L226,#REF!,AW$1)
+SUMIFS(#REF!,#REF!,AW$2,#REF!,AW$3,#REF!,$L226,#REF!,AW$1)
+SUMIFS(#REF!,#REF!,"Lấy",#REF!,AW$2,#REF!,AW$3,#REF!,AW$1,#REF!,$L226)</f>
        <v>#REF!</v>
      </c>
      <c r="AX226" s="335" t="e">
        <f>SUMIFS(#REF!,#REF!,AX$2,#REF!,AX$3,#REF!,$L226,#REF!,AX$1)
+SUMIFS(#REF!,#REF!,AX$2,#REF!,AX$3,#REF!,$L226,#REF!,AX$1)
+SUMIFS(#REF!,#REF!,"Lấy",#REF!,AX$2,#REF!,AX$3,#REF!,AX$1,#REF!,$L226)</f>
        <v>#REF!</v>
      </c>
      <c r="AY226" s="335" t="e">
        <f>SUMIFS(#REF!,#REF!,AY$2,#REF!,AY$3,#REF!,$L226,#REF!,AY$1)
+SUMIFS(#REF!,#REF!,AY$2,#REF!,AY$3,#REF!,$L226,#REF!,AY$1)
+SUMIFS(#REF!,#REF!,"Lấy",#REF!,AY$2,#REF!,AY$3,#REF!,AY$1,#REF!,$L226)</f>
        <v>#REF!</v>
      </c>
      <c r="AZ226" s="335" t="e">
        <f>SUMIFS(#REF!,#REF!,AZ$2,#REF!,AZ$3,#REF!,$L226,#REF!,AZ$1)
+SUMIFS(#REF!,#REF!,AZ$2,#REF!,AZ$3,#REF!,$L226,#REF!,AZ$1)
+SUMIFS(#REF!,#REF!,"Lấy",#REF!,AZ$2,#REF!,AZ$3,#REF!,AZ$1,#REF!,$L226)</f>
        <v>#REF!</v>
      </c>
      <c r="BA226" s="335" t="e">
        <f>SUMIFS(#REF!,#REF!,BA$2,#REF!,BA$3,#REF!,$L226,#REF!,BA$1)
+SUMIFS(#REF!,#REF!,BA$2,#REF!,BA$3,#REF!,$L226,#REF!,BA$1)
+SUMIFS(#REF!,#REF!,"Lấy",#REF!,BA$2,#REF!,BA$3,#REF!,BA$1,#REF!,$L226)</f>
        <v>#REF!</v>
      </c>
      <c r="BB226" s="335" t="e">
        <f>SUMIFS(#REF!,#REF!,BB$2,#REF!,BB$3,#REF!,$L226,#REF!,BB$1)
+SUMIFS(#REF!,#REF!,BB$2,#REF!,BB$3,#REF!,$L226,#REF!,BB$1)
+SUMIFS(#REF!,#REF!,"Lấy",#REF!,BB$2,#REF!,BB$3,#REF!,BB$1,#REF!,$L226)</f>
        <v>#REF!</v>
      </c>
      <c r="BC226" s="335" t="e">
        <f>SUMIFS(#REF!,#REF!,BC$2,#REF!,BC$3,#REF!,$L226,#REF!,BC$1)
+SUMIFS(#REF!,#REF!,BC$2,#REF!,BC$3,#REF!,$L226,#REF!,BC$1)
+SUMIFS(#REF!,#REF!,"Lấy",#REF!,BC$2,#REF!,BC$3,#REF!,BC$1,#REF!,$L226)</f>
        <v>#REF!</v>
      </c>
      <c r="BD226" s="335" t="e">
        <f>SUMIFS(#REF!,#REF!,BD$2,#REF!,BD$3,#REF!,$L226,#REF!,BD$1)
+SUMIFS(#REF!,#REF!,BD$2,#REF!,BD$3,#REF!,$L226,#REF!,BD$1)
+SUMIFS(#REF!,#REF!,"Lấy",#REF!,BD$2,#REF!,BD$3,#REF!,BD$1,#REF!,$L226)</f>
        <v>#REF!</v>
      </c>
      <c r="BE226" s="335" t="e">
        <f>SUMIFS(#REF!,#REF!,BE$2,#REF!,BE$3,#REF!,$L226,#REF!,BE$1)
+SUMIFS(#REF!,#REF!,BE$2,#REF!,BE$3,#REF!,$L226,#REF!,BE$1)
+SUMIFS(#REF!,#REF!,"Lấy",#REF!,BE$2,#REF!,BE$3,#REF!,BE$1,#REF!,$L226)</f>
        <v>#REF!</v>
      </c>
      <c r="BF226" s="336" t="e">
        <f t="shared" si="25"/>
        <v>#REF!</v>
      </c>
      <c r="BH226" s="335" t="e">
        <f>SUMIFS(#REF!,#REF!,BH$2,#REF!,BH$3,#REF!,$L226,#REF!,BH$1)
+SUMIFS(#REF!,#REF!,BH$2,#REF!,BH$3,#REF!,$L226,#REF!,BH$1)
+SUMIFS(#REF!,#REF!,"Lấy",#REF!,BH$2,#REF!,BH$3,#REF!,BH$1,#REF!,$L226)</f>
        <v>#REF!</v>
      </c>
      <c r="BI226" s="335" t="e">
        <f>SUMIFS(#REF!,#REF!,BI$2,#REF!,BI$3,#REF!,$L226,#REF!,BI$1)
+SUMIFS(#REF!,#REF!,BI$2,#REF!,BI$3,#REF!,$L226,#REF!,BI$1)
+SUMIFS(#REF!,#REF!,"Lấy",#REF!,BI$2,#REF!,BI$3,#REF!,BI$1,#REF!,$L226)</f>
        <v>#REF!</v>
      </c>
      <c r="BJ226" s="335" t="e">
        <f>SUMIFS(#REF!,#REF!,BJ$2,#REF!,BJ$3,#REF!,$L226,#REF!,BJ$1)
+SUMIFS(#REF!,#REF!,BJ$2,#REF!,BJ$3,#REF!,$L226,#REF!,BJ$1)
+SUMIFS(#REF!,#REF!,"Lấy",#REF!,BJ$2,#REF!,BJ$3,#REF!,BJ$1,#REF!,$L226)</f>
        <v>#REF!</v>
      </c>
      <c r="BK226" s="335" t="e">
        <f>SUMIFS(#REF!,#REF!,BK$2,#REF!,BK$3,#REF!,$L226,#REF!,BK$1)
+SUMIFS(#REF!,#REF!,BK$2,#REF!,BK$3,#REF!,$L226,#REF!,BK$1)
+SUMIFS(#REF!,#REF!,"Lấy",#REF!,BK$2,#REF!,BK$3,#REF!,BK$1,#REF!,$L226)</f>
        <v>#REF!</v>
      </c>
      <c r="BL226" s="335" t="e">
        <f>SUMIFS(#REF!,#REF!,BL$2,#REF!,BL$3,#REF!,$L226,#REF!,BL$1)
+SUMIFS(#REF!,#REF!,BL$2,#REF!,BL$3,#REF!,$L226,#REF!,BL$1)
+SUMIFS(#REF!,#REF!,"Lấy",#REF!,BL$2,#REF!,BL$3,#REF!,BL$1,#REF!,$L226)</f>
        <v>#REF!</v>
      </c>
      <c r="BM226" s="335" t="e">
        <f>SUMIFS(#REF!,#REF!,BM$2,#REF!,BM$3,#REF!,$L226,#REF!,BM$1)
+SUMIFS(#REF!,#REF!,BM$2,#REF!,BM$3,#REF!,$L226,#REF!,BM$1)
+SUMIFS(#REF!,#REF!,"Lấy",#REF!,BM$2,#REF!,BM$3,#REF!,BM$1,#REF!,$L226)</f>
        <v>#REF!</v>
      </c>
      <c r="BN226" s="335" t="e">
        <f>SUMIFS(#REF!,#REF!,BN$2,#REF!,BN$3,#REF!,$L226,#REF!,BN$1)
+SUMIFS(#REF!,#REF!,BN$2,#REF!,BN$3,#REF!,$L226,#REF!,BN$1)
+SUMIFS(#REF!,#REF!,"Lấy",#REF!,BN$2,#REF!,BN$3,#REF!,BN$1,#REF!,$L226)</f>
        <v>#REF!</v>
      </c>
      <c r="BO226" s="335" t="e">
        <f>SUMIFS(#REF!,#REF!,BO$2,#REF!,BO$3,#REF!,$L226,#REF!,BO$1)
+SUMIFS(#REF!,#REF!,BO$2,#REF!,BO$3,#REF!,$L226,#REF!,BO$1)
+SUMIFS(#REF!,#REF!,"Lấy",#REF!,BO$2,#REF!,BO$3,#REF!,BO$1,#REF!,$L226)</f>
        <v>#REF!</v>
      </c>
      <c r="BP226" s="335" t="e">
        <f>SUMIFS(#REF!,#REF!,BP$2,#REF!,BP$3,#REF!,$L226,#REF!,BP$1)
+SUMIFS(#REF!,#REF!,BP$2,#REF!,BP$3,#REF!,$L226,#REF!,BP$1)
+SUMIFS(#REF!,#REF!,"Lấy",#REF!,BP$2,#REF!,BP$3,#REF!,BP$1,#REF!,$L226)</f>
        <v>#REF!</v>
      </c>
      <c r="BQ226" s="335" t="e">
        <f>SUMIFS(#REF!,#REF!,BQ$2,#REF!,BQ$3,#REF!,$L226,#REF!,BQ$1)
+SUMIFS(#REF!,#REF!,BQ$2,#REF!,BQ$3,#REF!,$L226,#REF!,BQ$1)
+SUMIFS(#REF!,#REF!,"Lấy",#REF!,BQ$2,#REF!,BQ$3,#REF!,BQ$1,#REF!,$L226)</f>
        <v>#REF!</v>
      </c>
      <c r="BR226" s="335" t="e">
        <f>SUMIFS(#REF!,#REF!,BR$2,#REF!,BR$3,#REF!,$L226,#REF!,BR$1)
+SUMIFS(#REF!,#REF!,BR$2,#REF!,BR$3,#REF!,$L226,#REF!,BR$1)
+SUMIFS(#REF!,#REF!,"Lấy",#REF!,BR$2,#REF!,BR$3,#REF!,BR$1,#REF!,$L226)</f>
        <v>#REF!</v>
      </c>
      <c r="BS226" s="335" t="e">
        <f>SUMIFS(#REF!,#REF!,BS$2,#REF!,BS$3,#REF!,$L226,#REF!,BS$1)
+SUMIFS(#REF!,#REF!,BS$2,#REF!,BS$3,#REF!,$L226,#REF!,BS$1)
+SUMIFS(#REF!,#REF!,"Lấy",#REF!,BS$2,#REF!,BS$3,#REF!,BS$1,#REF!,$L226)</f>
        <v>#REF!</v>
      </c>
      <c r="BT226" s="336" t="e">
        <f t="shared" si="26"/>
        <v>#REF!</v>
      </c>
      <c r="BV226" s="331">
        <v>0</v>
      </c>
      <c r="BW226" s="331">
        <v>0</v>
      </c>
      <c r="BX226" s="331">
        <v>0</v>
      </c>
      <c r="BY226" s="331">
        <v>0</v>
      </c>
      <c r="BZ226" s="331">
        <v>0</v>
      </c>
      <c r="CA226" s="331">
        <v>0</v>
      </c>
      <c r="CB226" s="331">
        <v>0</v>
      </c>
      <c r="CC226" s="331">
        <v>0</v>
      </c>
      <c r="CD226" s="331">
        <v>0</v>
      </c>
      <c r="CE226" s="331">
        <v>0</v>
      </c>
      <c r="CF226" s="331">
        <v>0</v>
      </c>
      <c r="CG226" s="331">
        <v>0</v>
      </c>
      <c r="CH226" s="336">
        <f t="shared" si="27"/>
        <v>0</v>
      </c>
      <c r="CI226" s="377">
        <f t="shared" si="28"/>
        <v>0</v>
      </c>
      <c r="CJ226" s="331">
        <v>0</v>
      </c>
      <c r="CK226" s="331">
        <v>0</v>
      </c>
      <c r="CL226" s="331">
        <v>0</v>
      </c>
      <c r="CM226" s="331">
        <v>0</v>
      </c>
      <c r="CN226" s="331">
        <v>0</v>
      </c>
      <c r="CO226" s="335"/>
      <c r="CP226" s="335"/>
      <c r="CQ226" s="335"/>
      <c r="CR226" s="335"/>
      <c r="CS226" s="335"/>
      <c r="CT226" s="335"/>
      <c r="CU226" s="335"/>
      <c r="CV226" s="336">
        <f t="shared" si="29"/>
        <v>0</v>
      </c>
      <c r="CX226" s="1033"/>
    </row>
    <row r="227" spans="1:102" ht="41.4" x14ac:dyDescent="0.25">
      <c r="B227" s="172">
        <f>IF(C227=0,"",MAX($B$7:B226)+1)</f>
        <v>215</v>
      </c>
      <c r="C227" s="21">
        <v>6413004502</v>
      </c>
      <c r="D227" s="9" t="str">
        <f>_xlfn.XLOOKUP(C227,'COA_DTGroup_Update 20260428'!$C$410:$C$854,'COA_DTGroup_Update 20260428'!$A$410:$A$854,"")</f>
        <v>Chi phí tham gia hội chợ nước ngoài</v>
      </c>
      <c r="E227" s="9" t="s">
        <v>360</v>
      </c>
      <c r="F227" s="21" t="s">
        <v>985</v>
      </c>
      <c r="G227" s="171"/>
      <c r="H227" s="179">
        <f>VLOOKUP(C227,'COA_DTGroup_Update 20260428'!C:D,2,0)</f>
        <v>641</v>
      </c>
      <c r="I227" s="179">
        <v>82</v>
      </c>
      <c r="J227" s="198" t="s">
        <v>360</v>
      </c>
      <c r="K227" s="222" t="s">
        <v>226</v>
      </c>
      <c r="L227" s="1041" t="s">
        <v>560</v>
      </c>
      <c r="M227" s="289" t="s">
        <v>2283</v>
      </c>
      <c r="N227" s="1039"/>
      <c r="O227" s="1039" t="s">
        <v>560</v>
      </c>
      <c r="P227" s="1" t="b">
        <v>1</v>
      </c>
      <c r="R227" s="333" t="e">
        <f>SUMIFS(#REF!,#REF!,R$2,#REF!,R$3,#REF!,$L227,#REF!,R$1)
+SUMIFS(#REF!,#REF!,R$2,#REF!,R$3,#REF!,$L227,#REF!,R$1)
+SUMIFS(#REF!,#REF!,"Lấy",#REF!,R$2,#REF!,R$3,#REF!,R$1,#REF!,$L227)</f>
        <v>#REF!</v>
      </c>
      <c r="S227" s="333" t="e">
        <f>SUMIFS(#REF!,#REF!,S$2,#REF!,S$3,#REF!,$L227,#REF!,S$1)
+SUMIFS(#REF!,#REF!,S$2,#REF!,S$3,#REF!,$L227,#REF!,S$1)
+SUMIFS(#REF!,#REF!,"Lấy",#REF!,S$2,#REF!,S$3,#REF!,S$1,#REF!,$L227)</f>
        <v>#REF!</v>
      </c>
      <c r="T227" s="333" t="e">
        <f>SUMIFS(#REF!,#REF!,T$2,#REF!,T$3,#REF!,$L227,#REF!,T$1)
+SUMIFS(#REF!,#REF!,T$2,#REF!,T$3,#REF!,$L227,#REF!,T$1)
+SUMIFS(#REF!,#REF!,"Lấy",#REF!,T$2,#REF!,T$3,#REF!,T$1,#REF!,$L227)</f>
        <v>#REF!</v>
      </c>
      <c r="U227" s="333" t="e">
        <f>SUMIFS(#REF!,#REF!,U$2,#REF!,U$3,#REF!,$L227,#REF!,U$1)
+SUMIFS(#REF!,#REF!,U$2,#REF!,U$3,#REF!,$L227,#REF!,U$1)
+SUMIFS(#REF!,#REF!,"Lấy",#REF!,U$2,#REF!,U$3,#REF!,U$1,#REF!,$L227)</f>
        <v>#REF!</v>
      </c>
      <c r="V227" s="333" t="e">
        <f>SUMIFS(#REF!,#REF!,V$2,#REF!,V$3,#REF!,$L227,#REF!,V$1)
+SUMIFS(#REF!,#REF!,V$2,#REF!,V$3,#REF!,$L227,#REF!,V$1)
+SUMIFS(#REF!,#REF!,"Lấy",#REF!,V$2,#REF!,V$3,#REF!,V$1,#REF!,$L227)</f>
        <v>#REF!</v>
      </c>
      <c r="W227" s="333" t="e">
        <f>SUMIFS(#REF!,#REF!,W$2,#REF!,W$3,#REF!,$L227,#REF!,W$1)
+SUMIFS(#REF!,#REF!,W$2,#REF!,W$3,#REF!,$L227,#REF!,W$1)
+SUMIFS(#REF!,#REF!,"Lấy",#REF!,W$2,#REF!,W$3,#REF!,W$1,#REF!,$L227)</f>
        <v>#REF!</v>
      </c>
      <c r="X227" s="333" t="e">
        <f>SUMIFS(#REF!,#REF!,X$2,#REF!,X$3,#REF!,$L227,#REF!,X$1)
+SUMIFS(#REF!,#REF!,X$2,#REF!,X$3,#REF!,$L227,#REF!,X$1)
+SUMIFS(#REF!,#REF!,"Lấy",#REF!,X$2,#REF!,X$3,#REF!,X$1,#REF!,$L227)</f>
        <v>#REF!</v>
      </c>
      <c r="Y227" s="333" t="e">
        <f>SUMIFS(#REF!,#REF!,Y$2,#REF!,Y$3,#REF!,$L227,#REF!,Y$1)
+SUMIFS(#REF!,#REF!,Y$2,#REF!,Y$3,#REF!,$L227,#REF!,Y$1)
+SUMIFS(#REF!,#REF!,"Lấy",#REF!,Y$2,#REF!,Y$3,#REF!,Y$1,#REF!,$L227)</f>
        <v>#REF!</v>
      </c>
      <c r="Z227" s="333" t="e">
        <f>SUMIFS(#REF!,#REF!,Z$2,#REF!,Z$3,#REF!,$L227,#REF!,Z$1)
+SUMIFS(#REF!,#REF!,Z$2,#REF!,Z$3,#REF!,$L227,#REF!,Z$1)
+SUMIFS(#REF!,#REF!,"Lấy",#REF!,Z$2,#REF!,Z$3,#REF!,Z$1,#REF!,$L227)</f>
        <v>#REF!</v>
      </c>
      <c r="AA227" s="333" t="e">
        <f>SUMIFS(#REF!,#REF!,AA$2,#REF!,AA$3,#REF!,$L227,#REF!,AA$1)
+SUMIFS(#REF!,#REF!,AA$2,#REF!,AA$3,#REF!,$L227,#REF!,AA$1)
+SUMIFS(#REF!,#REF!,"Lấy",#REF!,AA$2,#REF!,AA$3,#REF!,AA$1,#REF!,$L227)</f>
        <v>#REF!</v>
      </c>
      <c r="AB227" s="333" t="e">
        <f>SUMIFS(#REF!,#REF!,AB$2,#REF!,AB$3,#REF!,$L227,#REF!,AB$1)
+SUMIFS(#REF!,#REF!,AB$2,#REF!,AB$3,#REF!,$L227,#REF!,AB$1)
+SUMIFS(#REF!,#REF!,"Lấy",#REF!,AB$2,#REF!,AB$3,#REF!,AB$1,#REF!,$L227)</f>
        <v>#REF!</v>
      </c>
      <c r="AC227" s="333" t="e">
        <f>SUMIFS(#REF!,#REF!,AC$2,#REF!,AC$3,#REF!,$L227,#REF!,AC$1)
+SUMIFS(#REF!,#REF!,AC$2,#REF!,AC$3,#REF!,$L227,#REF!,AC$1)
+SUMIFS(#REF!,#REF!,"Lấy",#REF!,AC$2,#REF!,AC$3,#REF!,AC$1,#REF!,$L227)</f>
        <v>#REF!</v>
      </c>
      <c r="AD227" s="334" t="e">
        <f t="shared" si="23"/>
        <v>#REF!</v>
      </c>
      <c r="AF227" s="333" t="e">
        <f>SUMIFS(#REF!,#REF!,AF$2,#REF!,AF$3,#REF!,$L227,#REF!,AF$1)
+SUMIFS(#REF!,#REF!,AF$2,#REF!,AF$3,#REF!,$L227,#REF!,AF$1)
+SUMIFS(#REF!,#REF!,"Lấy",#REF!,AF$2,#REF!,AF$3,#REF!,AF$1,#REF!,$L227)</f>
        <v>#REF!</v>
      </c>
      <c r="AG227" s="333" t="e">
        <f>SUMIFS(#REF!,#REF!,AG$2,#REF!,AG$3,#REF!,$L227,#REF!,AG$1)
+SUMIFS(#REF!,#REF!,AG$2,#REF!,AG$3,#REF!,$L227,#REF!,AG$1)
+SUMIFS(#REF!,#REF!,"Lấy",#REF!,AG$2,#REF!,AG$3,#REF!,AG$1,#REF!,$L227)</f>
        <v>#REF!</v>
      </c>
      <c r="AH227" s="333" t="e">
        <f>SUMIFS(#REF!,#REF!,AH$2,#REF!,AH$3,#REF!,$L227,#REF!,AH$1)
+SUMIFS(#REF!,#REF!,AH$2,#REF!,AH$3,#REF!,$L227,#REF!,AH$1)
+SUMIFS(#REF!,#REF!,"Lấy",#REF!,AH$2,#REF!,AH$3,#REF!,AH$1,#REF!,$L227)</f>
        <v>#REF!</v>
      </c>
      <c r="AI227" s="333" t="e">
        <f>SUMIFS(#REF!,#REF!,AI$2,#REF!,AI$3,#REF!,$L227,#REF!,AI$1)
+SUMIFS(#REF!,#REF!,AI$2,#REF!,AI$3,#REF!,$L227,#REF!,AI$1)
+SUMIFS(#REF!,#REF!,"Lấy",#REF!,AI$2,#REF!,AI$3,#REF!,AI$1,#REF!,$L227)</f>
        <v>#REF!</v>
      </c>
      <c r="AJ227" s="333" t="e">
        <f>SUMIFS(#REF!,#REF!,AJ$2,#REF!,AJ$3,#REF!,$L227,#REF!,AJ$1)
+SUMIFS(#REF!,#REF!,AJ$2,#REF!,AJ$3,#REF!,$L227,#REF!,AJ$1)
+SUMIFS(#REF!,#REF!,"Lấy",#REF!,AJ$2,#REF!,AJ$3,#REF!,AJ$1,#REF!,$L227)</f>
        <v>#REF!</v>
      </c>
      <c r="AK227" s="333" t="e">
        <f>SUMIFS(#REF!,#REF!,AK$2,#REF!,AK$3,#REF!,$L227,#REF!,AK$1)
+SUMIFS(#REF!,#REF!,AK$2,#REF!,AK$3,#REF!,$L227,#REF!,AK$1)
+SUMIFS(#REF!,#REF!,"Lấy",#REF!,AK$2,#REF!,AK$3,#REF!,AK$1,#REF!,$L227)</f>
        <v>#REF!</v>
      </c>
      <c r="AL227" s="333" t="e">
        <f>SUMIFS(#REF!,#REF!,AL$2,#REF!,AL$3,#REF!,$L227,#REF!,AL$1)
+SUMIFS(#REF!,#REF!,AL$2,#REF!,AL$3,#REF!,$L227,#REF!,AL$1)
+SUMIFS(#REF!,#REF!,"Lấy",#REF!,AL$2,#REF!,AL$3,#REF!,AL$1,#REF!,$L227)</f>
        <v>#REF!</v>
      </c>
      <c r="AM227" s="333" t="e">
        <f>SUMIFS(#REF!,#REF!,AM$2,#REF!,AM$3,#REF!,$L227,#REF!,AM$1)
+SUMIFS(#REF!,#REF!,AM$2,#REF!,AM$3,#REF!,$L227,#REF!,AM$1)
+SUMIFS(#REF!,#REF!,"Lấy",#REF!,AM$2,#REF!,AM$3,#REF!,AM$1,#REF!,$L227)</f>
        <v>#REF!</v>
      </c>
      <c r="AN227" s="333" t="e">
        <f>SUMIFS(#REF!,#REF!,AN$2,#REF!,AN$3,#REF!,$L227,#REF!,AN$1)
+SUMIFS(#REF!,#REF!,AN$2,#REF!,AN$3,#REF!,$L227,#REF!,AN$1)
+SUMIFS(#REF!,#REF!,"Lấy",#REF!,AN$2,#REF!,AN$3,#REF!,AN$1,#REF!,$L227)</f>
        <v>#REF!</v>
      </c>
      <c r="AO227" s="333" t="e">
        <f>SUMIFS(#REF!,#REF!,AO$2,#REF!,AO$3,#REF!,$L227,#REF!,AO$1)
+SUMIFS(#REF!,#REF!,AO$2,#REF!,AO$3,#REF!,$L227,#REF!,AO$1)
+SUMIFS(#REF!,#REF!,"Lấy",#REF!,AO$2,#REF!,AO$3,#REF!,AO$1,#REF!,$L227)</f>
        <v>#REF!</v>
      </c>
      <c r="AP227" s="333" t="e">
        <f>SUMIFS(#REF!,#REF!,AP$2,#REF!,AP$3,#REF!,$L227,#REF!,AP$1)
+SUMIFS(#REF!,#REF!,AP$2,#REF!,AP$3,#REF!,$L227,#REF!,AP$1)
+SUMIFS(#REF!,#REF!,"Lấy",#REF!,AP$2,#REF!,AP$3,#REF!,AP$1,#REF!,$L227)</f>
        <v>#REF!</v>
      </c>
      <c r="AQ227" s="333" t="e">
        <f>SUMIFS(#REF!,#REF!,AQ$2,#REF!,AQ$3,#REF!,$L227,#REF!,AQ$1)
+SUMIFS(#REF!,#REF!,AQ$2,#REF!,AQ$3,#REF!,$L227,#REF!,AQ$1)
+SUMIFS(#REF!,#REF!,"Lấy",#REF!,AQ$2,#REF!,AQ$3,#REF!,AQ$1,#REF!,$L227)</f>
        <v>#REF!</v>
      </c>
      <c r="AR227" s="334" t="e">
        <f t="shared" si="24"/>
        <v>#REF!</v>
      </c>
      <c r="AT227" s="333" t="e">
        <f>SUMIFS(#REF!,#REF!,AT$2,#REF!,AT$3,#REF!,$L227,#REF!,AT$1)
+SUMIFS(#REF!,#REF!,AT$2,#REF!,AT$3,#REF!,$L227,#REF!,AT$1)
+SUMIFS(#REF!,#REF!,"Lấy",#REF!,AT$2,#REF!,AT$3,#REF!,AT$1,#REF!,$L227)</f>
        <v>#REF!</v>
      </c>
      <c r="AU227" s="333" t="e">
        <f>SUMIFS(#REF!,#REF!,AU$2,#REF!,AU$3,#REF!,$L227,#REF!,AU$1)
+SUMIFS(#REF!,#REF!,AU$2,#REF!,AU$3,#REF!,$L227,#REF!,AU$1)
+SUMIFS(#REF!,#REF!,"Lấy",#REF!,AU$2,#REF!,AU$3,#REF!,AU$1,#REF!,$L227)</f>
        <v>#REF!</v>
      </c>
      <c r="AV227" s="333" t="e">
        <f>SUMIFS(#REF!,#REF!,AV$2,#REF!,AV$3,#REF!,$L227,#REF!,AV$1)
+SUMIFS(#REF!,#REF!,AV$2,#REF!,AV$3,#REF!,$L227,#REF!,AV$1)
+SUMIFS(#REF!,#REF!,"Lấy",#REF!,AV$2,#REF!,AV$3,#REF!,AV$1,#REF!,$L227)</f>
        <v>#REF!</v>
      </c>
      <c r="AW227" s="333" t="e">
        <f>SUMIFS(#REF!,#REF!,AW$2,#REF!,AW$3,#REF!,$L227,#REF!,AW$1)
+SUMIFS(#REF!,#REF!,AW$2,#REF!,AW$3,#REF!,$L227,#REF!,AW$1)
+SUMIFS(#REF!,#REF!,"Lấy",#REF!,AW$2,#REF!,AW$3,#REF!,AW$1,#REF!,$L227)</f>
        <v>#REF!</v>
      </c>
      <c r="AX227" s="333" t="e">
        <f>SUMIFS(#REF!,#REF!,AX$2,#REF!,AX$3,#REF!,$L227,#REF!,AX$1)
+SUMIFS(#REF!,#REF!,AX$2,#REF!,AX$3,#REF!,$L227,#REF!,AX$1)
+SUMIFS(#REF!,#REF!,"Lấy",#REF!,AX$2,#REF!,AX$3,#REF!,AX$1,#REF!,$L227)</f>
        <v>#REF!</v>
      </c>
      <c r="AY227" s="333" t="e">
        <f>SUMIFS(#REF!,#REF!,AY$2,#REF!,AY$3,#REF!,$L227,#REF!,AY$1)
+SUMIFS(#REF!,#REF!,AY$2,#REF!,AY$3,#REF!,$L227,#REF!,AY$1)
+SUMIFS(#REF!,#REF!,"Lấy",#REF!,AY$2,#REF!,AY$3,#REF!,AY$1,#REF!,$L227)</f>
        <v>#REF!</v>
      </c>
      <c r="AZ227" s="333" t="e">
        <f>SUMIFS(#REF!,#REF!,AZ$2,#REF!,AZ$3,#REF!,$L227,#REF!,AZ$1)
+SUMIFS(#REF!,#REF!,AZ$2,#REF!,AZ$3,#REF!,$L227,#REF!,AZ$1)
+SUMIFS(#REF!,#REF!,"Lấy",#REF!,AZ$2,#REF!,AZ$3,#REF!,AZ$1,#REF!,$L227)</f>
        <v>#REF!</v>
      </c>
      <c r="BA227" s="333" t="e">
        <f>SUMIFS(#REF!,#REF!,BA$2,#REF!,BA$3,#REF!,$L227,#REF!,BA$1)
+SUMIFS(#REF!,#REF!,BA$2,#REF!,BA$3,#REF!,$L227,#REF!,BA$1)
+SUMIFS(#REF!,#REF!,"Lấy",#REF!,BA$2,#REF!,BA$3,#REF!,BA$1,#REF!,$L227)</f>
        <v>#REF!</v>
      </c>
      <c r="BB227" s="333" t="e">
        <f>SUMIFS(#REF!,#REF!,BB$2,#REF!,BB$3,#REF!,$L227,#REF!,BB$1)
+SUMIFS(#REF!,#REF!,BB$2,#REF!,BB$3,#REF!,$L227,#REF!,BB$1)
+SUMIFS(#REF!,#REF!,"Lấy",#REF!,BB$2,#REF!,BB$3,#REF!,BB$1,#REF!,$L227)</f>
        <v>#REF!</v>
      </c>
      <c r="BC227" s="333" t="e">
        <f>SUMIFS(#REF!,#REF!,BC$2,#REF!,BC$3,#REF!,$L227,#REF!,BC$1)
+SUMIFS(#REF!,#REF!,BC$2,#REF!,BC$3,#REF!,$L227,#REF!,BC$1)
+SUMIFS(#REF!,#REF!,"Lấy",#REF!,BC$2,#REF!,BC$3,#REF!,BC$1,#REF!,$L227)</f>
        <v>#REF!</v>
      </c>
      <c r="BD227" s="333" t="e">
        <f>SUMIFS(#REF!,#REF!,BD$2,#REF!,BD$3,#REF!,$L227,#REF!,BD$1)
+SUMIFS(#REF!,#REF!,BD$2,#REF!,BD$3,#REF!,$L227,#REF!,BD$1)
+SUMIFS(#REF!,#REF!,"Lấy",#REF!,BD$2,#REF!,BD$3,#REF!,BD$1,#REF!,$L227)</f>
        <v>#REF!</v>
      </c>
      <c r="BE227" s="333" t="e">
        <f>SUMIFS(#REF!,#REF!,BE$2,#REF!,BE$3,#REF!,$L227,#REF!,BE$1)
+SUMIFS(#REF!,#REF!,BE$2,#REF!,BE$3,#REF!,$L227,#REF!,BE$1)
+SUMIFS(#REF!,#REF!,"Lấy",#REF!,BE$2,#REF!,BE$3,#REF!,BE$1,#REF!,$L227)</f>
        <v>#REF!</v>
      </c>
      <c r="BF227" s="334" t="e">
        <f t="shared" si="25"/>
        <v>#REF!</v>
      </c>
      <c r="BH227" s="333" t="e">
        <f>SUMIFS(#REF!,#REF!,BH$2,#REF!,BH$3,#REF!,$L227,#REF!,BH$1)
+SUMIFS(#REF!,#REF!,BH$2,#REF!,BH$3,#REF!,$L227,#REF!,BH$1)
+SUMIFS(#REF!,#REF!,"Lấy",#REF!,BH$2,#REF!,BH$3,#REF!,BH$1,#REF!,$L227)</f>
        <v>#REF!</v>
      </c>
      <c r="BI227" s="333" t="e">
        <f>SUMIFS(#REF!,#REF!,BI$2,#REF!,BI$3,#REF!,$L227,#REF!,BI$1)
+SUMIFS(#REF!,#REF!,BI$2,#REF!,BI$3,#REF!,$L227,#REF!,BI$1)
+SUMIFS(#REF!,#REF!,"Lấy",#REF!,BI$2,#REF!,BI$3,#REF!,BI$1,#REF!,$L227)</f>
        <v>#REF!</v>
      </c>
      <c r="BJ227" s="333" t="e">
        <f>SUMIFS(#REF!,#REF!,BJ$2,#REF!,BJ$3,#REF!,$L227,#REF!,BJ$1)
+SUMIFS(#REF!,#REF!,BJ$2,#REF!,BJ$3,#REF!,$L227,#REF!,BJ$1)
+SUMIFS(#REF!,#REF!,"Lấy",#REF!,BJ$2,#REF!,BJ$3,#REF!,BJ$1,#REF!,$L227)</f>
        <v>#REF!</v>
      </c>
      <c r="BK227" s="333" t="e">
        <f>SUMIFS(#REF!,#REF!,BK$2,#REF!,BK$3,#REF!,$L227,#REF!,BK$1)
+SUMIFS(#REF!,#REF!,BK$2,#REF!,BK$3,#REF!,$L227,#REF!,BK$1)
+SUMIFS(#REF!,#REF!,"Lấy",#REF!,BK$2,#REF!,BK$3,#REF!,BK$1,#REF!,$L227)</f>
        <v>#REF!</v>
      </c>
      <c r="BL227" s="333" t="e">
        <f>SUMIFS(#REF!,#REF!,BL$2,#REF!,BL$3,#REF!,$L227,#REF!,BL$1)
+SUMIFS(#REF!,#REF!,BL$2,#REF!,BL$3,#REF!,$L227,#REF!,BL$1)
+SUMIFS(#REF!,#REF!,"Lấy",#REF!,BL$2,#REF!,BL$3,#REF!,BL$1,#REF!,$L227)</f>
        <v>#REF!</v>
      </c>
      <c r="BM227" s="333" t="e">
        <f>SUMIFS(#REF!,#REF!,BM$2,#REF!,BM$3,#REF!,$L227,#REF!,BM$1)
+SUMIFS(#REF!,#REF!,BM$2,#REF!,BM$3,#REF!,$L227,#REF!,BM$1)
+SUMIFS(#REF!,#REF!,"Lấy",#REF!,BM$2,#REF!,BM$3,#REF!,BM$1,#REF!,$L227)</f>
        <v>#REF!</v>
      </c>
      <c r="BN227" s="333" t="e">
        <f>SUMIFS(#REF!,#REF!,BN$2,#REF!,BN$3,#REF!,$L227,#REF!,BN$1)
+SUMIFS(#REF!,#REF!,BN$2,#REF!,BN$3,#REF!,$L227,#REF!,BN$1)
+SUMIFS(#REF!,#REF!,"Lấy",#REF!,BN$2,#REF!,BN$3,#REF!,BN$1,#REF!,$L227)</f>
        <v>#REF!</v>
      </c>
      <c r="BO227" s="333" t="e">
        <f>SUMIFS(#REF!,#REF!,BO$2,#REF!,BO$3,#REF!,$L227,#REF!,BO$1)
+SUMIFS(#REF!,#REF!,BO$2,#REF!,BO$3,#REF!,$L227,#REF!,BO$1)
+SUMIFS(#REF!,#REF!,"Lấy",#REF!,BO$2,#REF!,BO$3,#REF!,BO$1,#REF!,$L227)</f>
        <v>#REF!</v>
      </c>
      <c r="BP227" s="333" t="e">
        <f>SUMIFS(#REF!,#REF!,BP$2,#REF!,BP$3,#REF!,$L227,#REF!,BP$1)
+SUMIFS(#REF!,#REF!,BP$2,#REF!,BP$3,#REF!,$L227,#REF!,BP$1)
+SUMIFS(#REF!,#REF!,"Lấy",#REF!,BP$2,#REF!,BP$3,#REF!,BP$1,#REF!,$L227)</f>
        <v>#REF!</v>
      </c>
      <c r="BQ227" s="333" t="e">
        <f>SUMIFS(#REF!,#REF!,BQ$2,#REF!,BQ$3,#REF!,$L227,#REF!,BQ$1)
+SUMIFS(#REF!,#REF!,BQ$2,#REF!,BQ$3,#REF!,$L227,#REF!,BQ$1)
+SUMIFS(#REF!,#REF!,"Lấy",#REF!,BQ$2,#REF!,BQ$3,#REF!,BQ$1,#REF!,$L227)</f>
        <v>#REF!</v>
      </c>
      <c r="BR227" s="333" t="e">
        <f>SUMIFS(#REF!,#REF!,BR$2,#REF!,BR$3,#REF!,$L227,#REF!,BR$1)
+SUMIFS(#REF!,#REF!,BR$2,#REF!,BR$3,#REF!,$L227,#REF!,BR$1)
+SUMIFS(#REF!,#REF!,"Lấy",#REF!,BR$2,#REF!,BR$3,#REF!,BR$1,#REF!,$L227)</f>
        <v>#REF!</v>
      </c>
      <c r="BS227" s="333" t="e">
        <f>SUMIFS(#REF!,#REF!,BS$2,#REF!,BS$3,#REF!,$L227,#REF!,BS$1)
+SUMIFS(#REF!,#REF!,BS$2,#REF!,BS$3,#REF!,$L227,#REF!,BS$1)
+SUMIFS(#REF!,#REF!,"Lấy",#REF!,BS$2,#REF!,BS$3,#REF!,BS$1,#REF!,$L227)</f>
        <v>#REF!</v>
      </c>
      <c r="BT227" s="334" t="e">
        <f t="shared" si="26"/>
        <v>#REF!</v>
      </c>
      <c r="BV227" s="331">
        <v>0</v>
      </c>
      <c r="BW227" s="331">
        <v>0</v>
      </c>
      <c r="BX227" s="331">
        <v>0</v>
      </c>
      <c r="BY227" s="331">
        <v>0</v>
      </c>
      <c r="BZ227" s="331">
        <v>0</v>
      </c>
      <c r="CA227" s="331">
        <v>0</v>
      </c>
      <c r="CB227" s="331">
        <v>0</v>
      </c>
      <c r="CC227" s="331">
        <v>0</v>
      </c>
      <c r="CD227" s="331">
        <v>0</v>
      </c>
      <c r="CE227" s="331">
        <v>0</v>
      </c>
      <c r="CF227" s="331">
        <v>0</v>
      </c>
      <c r="CG227" s="331">
        <v>0</v>
      </c>
      <c r="CH227" s="334">
        <f t="shared" si="27"/>
        <v>0</v>
      </c>
      <c r="CI227" s="377">
        <f t="shared" si="28"/>
        <v>0</v>
      </c>
      <c r="CJ227" s="331">
        <v>0</v>
      </c>
      <c r="CK227" s="331">
        <v>0</v>
      </c>
      <c r="CL227" s="331">
        <v>0</v>
      </c>
      <c r="CM227" s="331">
        <v>0</v>
      </c>
      <c r="CN227" s="331">
        <v>0</v>
      </c>
      <c r="CO227" s="333"/>
      <c r="CP227" s="333"/>
      <c r="CQ227" s="333"/>
      <c r="CR227" s="333"/>
      <c r="CS227" s="333"/>
      <c r="CT227" s="333"/>
      <c r="CU227" s="333"/>
      <c r="CV227" s="334">
        <f t="shared" si="29"/>
        <v>0</v>
      </c>
      <c r="CX227" s="1033"/>
    </row>
    <row r="228" spans="1:102" s="3" customFormat="1" ht="41.4" x14ac:dyDescent="0.25">
      <c r="A228" s="191"/>
      <c r="B228" s="212">
        <f>IF(C228=0,"",MAX($B$7:B227)+1)</f>
        <v>216</v>
      </c>
      <c r="C228" s="204">
        <v>6417004502</v>
      </c>
      <c r="D228" s="205" t="str">
        <f>_xlfn.XLOOKUP(C228,'COA_DTGroup_Update 20260428'!$C$410:$C$854,'COA_DTGroup_Update 20260428'!$A$410:$A$854,"")</f>
        <v>Chi phí tham gia hội chợ nước ngoài</v>
      </c>
      <c r="E228" s="205"/>
      <c r="F228" s="204" t="s">
        <v>985</v>
      </c>
      <c r="G228" s="205" t="s">
        <v>986</v>
      </c>
      <c r="H228" s="200">
        <f>VLOOKUP(C228,'COA_DTGroup_Update 20260428'!C:D,2,0)</f>
        <v>641</v>
      </c>
      <c r="I228" s="200">
        <v>82</v>
      </c>
      <c r="J228" s="201" t="s">
        <v>360</v>
      </c>
      <c r="K228" s="223" t="s">
        <v>226</v>
      </c>
      <c r="L228" s="286" t="s">
        <v>673</v>
      </c>
      <c r="M228" s="289" t="s">
        <v>2283</v>
      </c>
      <c r="N228" s="284"/>
      <c r="O228" s="284" t="s">
        <v>673</v>
      </c>
      <c r="P228" s="1" t="b">
        <v>1</v>
      </c>
      <c r="R228" s="335" t="e">
        <f>SUMIFS(#REF!,#REF!,R$2,#REF!,R$3,#REF!,$L228,#REF!,R$1)
+SUMIFS(#REF!,#REF!,R$2,#REF!,R$3,#REF!,$L228,#REF!,R$1)
+SUMIFS(#REF!,#REF!,"Lấy",#REF!,R$2,#REF!,R$3,#REF!,R$1,#REF!,$L228)</f>
        <v>#REF!</v>
      </c>
      <c r="S228" s="335" t="e">
        <f>SUMIFS(#REF!,#REF!,S$2,#REF!,S$3,#REF!,$L228,#REF!,S$1)
+SUMIFS(#REF!,#REF!,S$2,#REF!,S$3,#REF!,$L228,#REF!,S$1)
+SUMIFS(#REF!,#REF!,"Lấy",#REF!,S$2,#REF!,S$3,#REF!,S$1,#REF!,$L228)</f>
        <v>#REF!</v>
      </c>
      <c r="T228" s="335" t="e">
        <f>SUMIFS(#REF!,#REF!,T$2,#REF!,T$3,#REF!,$L228,#REF!,T$1)
+SUMIFS(#REF!,#REF!,T$2,#REF!,T$3,#REF!,$L228,#REF!,T$1)
+SUMIFS(#REF!,#REF!,"Lấy",#REF!,T$2,#REF!,T$3,#REF!,T$1,#REF!,$L228)</f>
        <v>#REF!</v>
      </c>
      <c r="U228" s="335" t="e">
        <f>SUMIFS(#REF!,#REF!,U$2,#REF!,U$3,#REF!,$L228,#REF!,U$1)
+SUMIFS(#REF!,#REF!,U$2,#REF!,U$3,#REF!,$L228,#REF!,U$1)
+SUMIFS(#REF!,#REF!,"Lấy",#REF!,U$2,#REF!,U$3,#REF!,U$1,#REF!,$L228)</f>
        <v>#REF!</v>
      </c>
      <c r="V228" s="335" t="e">
        <f>SUMIFS(#REF!,#REF!,V$2,#REF!,V$3,#REF!,$L228,#REF!,V$1)
+SUMIFS(#REF!,#REF!,V$2,#REF!,V$3,#REF!,$L228,#REF!,V$1)
+SUMIFS(#REF!,#REF!,"Lấy",#REF!,V$2,#REF!,V$3,#REF!,V$1,#REF!,$L228)</f>
        <v>#REF!</v>
      </c>
      <c r="W228" s="335" t="e">
        <f>SUMIFS(#REF!,#REF!,W$2,#REF!,W$3,#REF!,$L228,#REF!,W$1)
+SUMIFS(#REF!,#REF!,W$2,#REF!,W$3,#REF!,$L228,#REF!,W$1)
+SUMIFS(#REF!,#REF!,"Lấy",#REF!,W$2,#REF!,W$3,#REF!,W$1,#REF!,$L228)</f>
        <v>#REF!</v>
      </c>
      <c r="X228" s="335" t="e">
        <f>SUMIFS(#REF!,#REF!,X$2,#REF!,X$3,#REF!,$L228,#REF!,X$1)
+SUMIFS(#REF!,#REF!,X$2,#REF!,X$3,#REF!,$L228,#REF!,X$1)
+SUMIFS(#REF!,#REF!,"Lấy",#REF!,X$2,#REF!,X$3,#REF!,X$1,#REF!,$L228)</f>
        <v>#REF!</v>
      </c>
      <c r="Y228" s="335" t="e">
        <f>SUMIFS(#REF!,#REF!,Y$2,#REF!,Y$3,#REF!,$L228,#REF!,Y$1)
+SUMIFS(#REF!,#REF!,Y$2,#REF!,Y$3,#REF!,$L228,#REF!,Y$1)
+SUMIFS(#REF!,#REF!,"Lấy",#REF!,Y$2,#REF!,Y$3,#REF!,Y$1,#REF!,$L228)</f>
        <v>#REF!</v>
      </c>
      <c r="Z228" s="335" t="e">
        <f>SUMIFS(#REF!,#REF!,Z$2,#REF!,Z$3,#REF!,$L228,#REF!,Z$1)
+SUMIFS(#REF!,#REF!,Z$2,#REF!,Z$3,#REF!,$L228,#REF!,Z$1)
+SUMIFS(#REF!,#REF!,"Lấy",#REF!,Z$2,#REF!,Z$3,#REF!,Z$1,#REF!,$L228)</f>
        <v>#REF!</v>
      </c>
      <c r="AA228" s="335" t="e">
        <f>SUMIFS(#REF!,#REF!,AA$2,#REF!,AA$3,#REF!,$L228,#REF!,AA$1)
+SUMIFS(#REF!,#REF!,AA$2,#REF!,AA$3,#REF!,$L228,#REF!,AA$1)
+SUMIFS(#REF!,#REF!,"Lấy",#REF!,AA$2,#REF!,AA$3,#REF!,AA$1,#REF!,$L228)</f>
        <v>#REF!</v>
      </c>
      <c r="AB228" s="335" t="e">
        <f>SUMIFS(#REF!,#REF!,AB$2,#REF!,AB$3,#REF!,$L228,#REF!,AB$1)
+SUMIFS(#REF!,#REF!,AB$2,#REF!,AB$3,#REF!,$L228,#REF!,AB$1)
+SUMIFS(#REF!,#REF!,"Lấy",#REF!,AB$2,#REF!,AB$3,#REF!,AB$1,#REF!,$L228)</f>
        <v>#REF!</v>
      </c>
      <c r="AC228" s="335" t="e">
        <f>SUMIFS(#REF!,#REF!,AC$2,#REF!,AC$3,#REF!,$L228,#REF!,AC$1)
+SUMIFS(#REF!,#REF!,AC$2,#REF!,AC$3,#REF!,$L228,#REF!,AC$1)
+SUMIFS(#REF!,#REF!,"Lấy",#REF!,AC$2,#REF!,AC$3,#REF!,AC$1,#REF!,$L228)</f>
        <v>#REF!</v>
      </c>
      <c r="AD228" s="336" t="e">
        <f t="shared" si="23"/>
        <v>#REF!</v>
      </c>
      <c r="AF228" s="335" t="e">
        <f>SUMIFS(#REF!,#REF!,AF$2,#REF!,AF$3,#REF!,$L228,#REF!,AF$1)
+SUMIFS(#REF!,#REF!,AF$2,#REF!,AF$3,#REF!,$L228,#REF!,AF$1)
+SUMIFS(#REF!,#REF!,"Lấy",#REF!,AF$2,#REF!,AF$3,#REF!,AF$1,#REF!,$L228)</f>
        <v>#REF!</v>
      </c>
      <c r="AG228" s="335" t="e">
        <f>SUMIFS(#REF!,#REF!,AG$2,#REF!,AG$3,#REF!,$L228,#REF!,AG$1)
+SUMIFS(#REF!,#REF!,AG$2,#REF!,AG$3,#REF!,$L228,#REF!,AG$1)
+SUMIFS(#REF!,#REF!,"Lấy",#REF!,AG$2,#REF!,AG$3,#REF!,AG$1,#REF!,$L228)</f>
        <v>#REF!</v>
      </c>
      <c r="AH228" s="335" t="e">
        <f>SUMIFS(#REF!,#REF!,AH$2,#REF!,AH$3,#REF!,$L228,#REF!,AH$1)
+SUMIFS(#REF!,#REF!,AH$2,#REF!,AH$3,#REF!,$L228,#REF!,AH$1)
+SUMIFS(#REF!,#REF!,"Lấy",#REF!,AH$2,#REF!,AH$3,#REF!,AH$1,#REF!,$L228)</f>
        <v>#REF!</v>
      </c>
      <c r="AI228" s="335" t="e">
        <f>SUMIFS(#REF!,#REF!,AI$2,#REF!,AI$3,#REF!,$L228,#REF!,AI$1)
+SUMIFS(#REF!,#REF!,AI$2,#REF!,AI$3,#REF!,$L228,#REF!,AI$1)
+SUMIFS(#REF!,#REF!,"Lấy",#REF!,AI$2,#REF!,AI$3,#REF!,AI$1,#REF!,$L228)</f>
        <v>#REF!</v>
      </c>
      <c r="AJ228" s="335" t="e">
        <f>SUMIFS(#REF!,#REF!,AJ$2,#REF!,AJ$3,#REF!,$L228,#REF!,AJ$1)
+SUMIFS(#REF!,#REF!,AJ$2,#REF!,AJ$3,#REF!,$L228,#REF!,AJ$1)
+SUMIFS(#REF!,#REF!,"Lấy",#REF!,AJ$2,#REF!,AJ$3,#REF!,AJ$1,#REF!,$L228)</f>
        <v>#REF!</v>
      </c>
      <c r="AK228" s="335" t="e">
        <f>SUMIFS(#REF!,#REF!,AK$2,#REF!,AK$3,#REF!,$L228,#REF!,AK$1)
+SUMIFS(#REF!,#REF!,AK$2,#REF!,AK$3,#REF!,$L228,#REF!,AK$1)
+SUMIFS(#REF!,#REF!,"Lấy",#REF!,AK$2,#REF!,AK$3,#REF!,AK$1,#REF!,$L228)</f>
        <v>#REF!</v>
      </c>
      <c r="AL228" s="335" t="e">
        <f>SUMIFS(#REF!,#REF!,AL$2,#REF!,AL$3,#REF!,$L228,#REF!,AL$1)
+SUMIFS(#REF!,#REF!,AL$2,#REF!,AL$3,#REF!,$L228,#REF!,AL$1)
+SUMIFS(#REF!,#REF!,"Lấy",#REF!,AL$2,#REF!,AL$3,#REF!,AL$1,#REF!,$L228)</f>
        <v>#REF!</v>
      </c>
      <c r="AM228" s="335" t="e">
        <f>SUMIFS(#REF!,#REF!,AM$2,#REF!,AM$3,#REF!,$L228,#REF!,AM$1)
+SUMIFS(#REF!,#REF!,AM$2,#REF!,AM$3,#REF!,$L228,#REF!,AM$1)
+SUMIFS(#REF!,#REF!,"Lấy",#REF!,AM$2,#REF!,AM$3,#REF!,AM$1,#REF!,$L228)</f>
        <v>#REF!</v>
      </c>
      <c r="AN228" s="335" t="e">
        <f>SUMIFS(#REF!,#REF!,AN$2,#REF!,AN$3,#REF!,$L228,#REF!,AN$1)
+SUMIFS(#REF!,#REF!,AN$2,#REF!,AN$3,#REF!,$L228,#REF!,AN$1)
+SUMIFS(#REF!,#REF!,"Lấy",#REF!,AN$2,#REF!,AN$3,#REF!,AN$1,#REF!,$L228)</f>
        <v>#REF!</v>
      </c>
      <c r="AO228" s="335" t="e">
        <f>SUMIFS(#REF!,#REF!,AO$2,#REF!,AO$3,#REF!,$L228,#REF!,AO$1)
+SUMIFS(#REF!,#REF!,AO$2,#REF!,AO$3,#REF!,$L228,#REF!,AO$1)
+SUMIFS(#REF!,#REF!,"Lấy",#REF!,AO$2,#REF!,AO$3,#REF!,AO$1,#REF!,$L228)</f>
        <v>#REF!</v>
      </c>
      <c r="AP228" s="335" t="e">
        <f>SUMIFS(#REF!,#REF!,AP$2,#REF!,AP$3,#REF!,$L228,#REF!,AP$1)
+SUMIFS(#REF!,#REF!,AP$2,#REF!,AP$3,#REF!,$L228,#REF!,AP$1)
+SUMIFS(#REF!,#REF!,"Lấy",#REF!,AP$2,#REF!,AP$3,#REF!,AP$1,#REF!,$L228)</f>
        <v>#REF!</v>
      </c>
      <c r="AQ228" s="335" t="e">
        <f>SUMIFS(#REF!,#REF!,AQ$2,#REF!,AQ$3,#REF!,$L228,#REF!,AQ$1)
+SUMIFS(#REF!,#REF!,AQ$2,#REF!,AQ$3,#REF!,$L228,#REF!,AQ$1)
+SUMIFS(#REF!,#REF!,"Lấy",#REF!,AQ$2,#REF!,AQ$3,#REF!,AQ$1,#REF!,$L228)</f>
        <v>#REF!</v>
      </c>
      <c r="AR228" s="336" t="e">
        <f t="shared" si="24"/>
        <v>#REF!</v>
      </c>
      <c r="AT228" s="335" t="e">
        <f>SUMIFS(#REF!,#REF!,AT$2,#REF!,AT$3,#REF!,$L228,#REF!,AT$1)
+SUMIFS(#REF!,#REF!,AT$2,#REF!,AT$3,#REF!,$L228,#REF!,AT$1)
+SUMIFS(#REF!,#REF!,"Lấy",#REF!,AT$2,#REF!,AT$3,#REF!,AT$1,#REF!,$L228)</f>
        <v>#REF!</v>
      </c>
      <c r="AU228" s="335" t="e">
        <f>SUMIFS(#REF!,#REF!,AU$2,#REF!,AU$3,#REF!,$L228,#REF!,AU$1)
+SUMIFS(#REF!,#REF!,AU$2,#REF!,AU$3,#REF!,$L228,#REF!,AU$1)
+SUMIFS(#REF!,#REF!,"Lấy",#REF!,AU$2,#REF!,AU$3,#REF!,AU$1,#REF!,$L228)</f>
        <v>#REF!</v>
      </c>
      <c r="AV228" s="335" t="e">
        <f>SUMIFS(#REF!,#REF!,AV$2,#REF!,AV$3,#REF!,$L228,#REF!,AV$1)
+SUMIFS(#REF!,#REF!,AV$2,#REF!,AV$3,#REF!,$L228,#REF!,AV$1)
+SUMIFS(#REF!,#REF!,"Lấy",#REF!,AV$2,#REF!,AV$3,#REF!,AV$1,#REF!,$L228)</f>
        <v>#REF!</v>
      </c>
      <c r="AW228" s="335" t="e">
        <f>SUMIFS(#REF!,#REF!,AW$2,#REF!,AW$3,#REF!,$L228,#REF!,AW$1)
+SUMIFS(#REF!,#REF!,AW$2,#REF!,AW$3,#REF!,$L228,#REF!,AW$1)
+SUMIFS(#REF!,#REF!,"Lấy",#REF!,AW$2,#REF!,AW$3,#REF!,AW$1,#REF!,$L228)</f>
        <v>#REF!</v>
      </c>
      <c r="AX228" s="335" t="e">
        <f>SUMIFS(#REF!,#REF!,AX$2,#REF!,AX$3,#REF!,$L228,#REF!,AX$1)
+SUMIFS(#REF!,#REF!,AX$2,#REF!,AX$3,#REF!,$L228,#REF!,AX$1)
+SUMIFS(#REF!,#REF!,"Lấy",#REF!,AX$2,#REF!,AX$3,#REF!,AX$1,#REF!,$L228)</f>
        <v>#REF!</v>
      </c>
      <c r="AY228" s="335" t="e">
        <f>SUMIFS(#REF!,#REF!,AY$2,#REF!,AY$3,#REF!,$L228,#REF!,AY$1)
+SUMIFS(#REF!,#REF!,AY$2,#REF!,AY$3,#REF!,$L228,#REF!,AY$1)
+SUMIFS(#REF!,#REF!,"Lấy",#REF!,AY$2,#REF!,AY$3,#REF!,AY$1,#REF!,$L228)</f>
        <v>#REF!</v>
      </c>
      <c r="AZ228" s="335" t="e">
        <f>SUMIFS(#REF!,#REF!,AZ$2,#REF!,AZ$3,#REF!,$L228,#REF!,AZ$1)
+SUMIFS(#REF!,#REF!,AZ$2,#REF!,AZ$3,#REF!,$L228,#REF!,AZ$1)
+SUMIFS(#REF!,#REF!,"Lấy",#REF!,AZ$2,#REF!,AZ$3,#REF!,AZ$1,#REF!,$L228)</f>
        <v>#REF!</v>
      </c>
      <c r="BA228" s="335" t="e">
        <f>SUMIFS(#REF!,#REF!,BA$2,#REF!,BA$3,#REF!,$L228,#REF!,BA$1)
+SUMIFS(#REF!,#REF!,BA$2,#REF!,BA$3,#REF!,$L228,#REF!,BA$1)
+SUMIFS(#REF!,#REF!,"Lấy",#REF!,BA$2,#REF!,BA$3,#REF!,BA$1,#REF!,$L228)</f>
        <v>#REF!</v>
      </c>
      <c r="BB228" s="335" t="e">
        <f>SUMIFS(#REF!,#REF!,BB$2,#REF!,BB$3,#REF!,$L228,#REF!,BB$1)
+SUMIFS(#REF!,#REF!,BB$2,#REF!,BB$3,#REF!,$L228,#REF!,BB$1)
+SUMIFS(#REF!,#REF!,"Lấy",#REF!,BB$2,#REF!,BB$3,#REF!,BB$1,#REF!,$L228)</f>
        <v>#REF!</v>
      </c>
      <c r="BC228" s="335" t="e">
        <f>SUMIFS(#REF!,#REF!,BC$2,#REF!,BC$3,#REF!,$L228,#REF!,BC$1)
+SUMIFS(#REF!,#REF!,BC$2,#REF!,BC$3,#REF!,$L228,#REF!,BC$1)
+SUMIFS(#REF!,#REF!,"Lấy",#REF!,BC$2,#REF!,BC$3,#REF!,BC$1,#REF!,$L228)</f>
        <v>#REF!</v>
      </c>
      <c r="BD228" s="335" t="e">
        <f>SUMIFS(#REF!,#REF!,BD$2,#REF!,BD$3,#REF!,$L228,#REF!,BD$1)
+SUMIFS(#REF!,#REF!,BD$2,#REF!,BD$3,#REF!,$L228,#REF!,BD$1)
+SUMIFS(#REF!,#REF!,"Lấy",#REF!,BD$2,#REF!,BD$3,#REF!,BD$1,#REF!,$L228)</f>
        <v>#REF!</v>
      </c>
      <c r="BE228" s="335" t="e">
        <f>SUMIFS(#REF!,#REF!,BE$2,#REF!,BE$3,#REF!,$L228,#REF!,BE$1)
+SUMIFS(#REF!,#REF!,BE$2,#REF!,BE$3,#REF!,$L228,#REF!,BE$1)
+SUMIFS(#REF!,#REF!,"Lấy",#REF!,BE$2,#REF!,BE$3,#REF!,BE$1,#REF!,$L228)</f>
        <v>#REF!</v>
      </c>
      <c r="BF228" s="336" t="e">
        <f t="shared" si="25"/>
        <v>#REF!</v>
      </c>
      <c r="BH228" s="335" t="e">
        <f>SUMIFS(#REF!,#REF!,BH$2,#REF!,BH$3,#REF!,$L228,#REF!,BH$1)
+SUMIFS(#REF!,#REF!,BH$2,#REF!,BH$3,#REF!,$L228,#REF!,BH$1)
+SUMIFS(#REF!,#REF!,"Lấy",#REF!,BH$2,#REF!,BH$3,#REF!,BH$1,#REF!,$L228)</f>
        <v>#REF!</v>
      </c>
      <c r="BI228" s="335" t="e">
        <f>SUMIFS(#REF!,#REF!,BI$2,#REF!,BI$3,#REF!,$L228,#REF!,BI$1)
+SUMIFS(#REF!,#REF!,BI$2,#REF!,BI$3,#REF!,$L228,#REF!,BI$1)
+SUMIFS(#REF!,#REF!,"Lấy",#REF!,BI$2,#REF!,BI$3,#REF!,BI$1,#REF!,$L228)</f>
        <v>#REF!</v>
      </c>
      <c r="BJ228" s="335" t="e">
        <f>SUMIFS(#REF!,#REF!,BJ$2,#REF!,BJ$3,#REF!,$L228,#REF!,BJ$1)
+SUMIFS(#REF!,#REF!,BJ$2,#REF!,BJ$3,#REF!,$L228,#REF!,BJ$1)
+SUMIFS(#REF!,#REF!,"Lấy",#REF!,BJ$2,#REF!,BJ$3,#REF!,BJ$1,#REF!,$L228)</f>
        <v>#REF!</v>
      </c>
      <c r="BK228" s="335" t="e">
        <f>SUMIFS(#REF!,#REF!,BK$2,#REF!,BK$3,#REF!,$L228,#REF!,BK$1)
+SUMIFS(#REF!,#REF!,BK$2,#REF!,BK$3,#REF!,$L228,#REF!,BK$1)
+SUMIFS(#REF!,#REF!,"Lấy",#REF!,BK$2,#REF!,BK$3,#REF!,BK$1,#REF!,$L228)</f>
        <v>#REF!</v>
      </c>
      <c r="BL228" s="335" t="e">
        <f>SUMIFS(#REF!,#REF!,BL$2,#REF!,BL$3,#REF!,$L228,#REF!,BL$1)
+SUMIFS(#REF!,#REF!,BL$2,#REF!,BL$3,#REF!,$L228,#REF!,BL$1)
+SUMIFS(#REF!,#REF!,"Lấy",#REF!,BL$2,#REF!,BL$3,#REF!,BL$1,#REF!,$L228)</f>
        <v>#REF!</v>
      </c>
      <c r="BM228" s="335" t="e">
        <f>SUMIFS(#REF!,#REF!,BM$2,#REF!,BM$3,#REF!,$L228,#REF!,BM$1)
+SUMIFS(#REF!,#REF!,BM$2,#REF!,BM$3,#REF!,$L228,#REF!,BM$1)
+SUMIFS(#REF!,#REF!,"Lấy",#REF!,BM$2,#REF!,BM$3,#REF!,BM$1,#REF!,$L228)</f>
        <v>#REF!</v>
      </c>
      <c r="BN228" s="335" t="e">
        <f>SUMIFS(#REF!,#REF!,BN$2,#REF!,BN$3,#REF!,$L228,#REF!,BN$1)
+SUMIFS(#REF!,#REF!,BN$2,#REF!,BN$3,#REF!,$L228,#REF!,BN$1)
+SUMIFS(#REF!,#REF!,"Lấy",#REF!,BN$2,#REF!,BN$3,#REF!,BN$1,#REF!,$L228)</f>
        <v>#REF!</v>
      </c>
      <c r="BO228" s="335" t="e">
        <f>SUMIFS(#REF!,#REF!,BO$2,#REF!,BO$3,#REF!,$L228,#REF!,BO$1)
+SUMIFS(#REF!,#REF!,BO$2,#REF!,BO$3,#REF!,$L228,#REF!,BO$1)
+SUMIFS(#REF!,#REF!,"Lấy",#REF!,BO$2,#REF!,BO$3,#REF!,BO$1,#REF!,$L228)</f>
        <v>#REF!</v>
      </c>
      <c r="BP228" s="335" t="e">
        <f>SUMIFS(#REF!,#REF!,BP$2,#REF!,BP$3,#REF!,$L228,#REF!,BP$1)
+SUMIFS(#REF!,#REF!,BP$2,#REF!,BP$3,#REF!,$L228,#REF!,BP$1)
+SUMIFS(#REF!,#REF!,"Lấy",#REF!,BP$2,#REF!,BP$3,#REF!,BP$1,#REF!,$L228)</f>
        <v>#REF!</v>
      </c>
      <c r="BQ228" s="335" t="e">
        <f>SUMIFS(#REF!,#REF!,BQ$2,#REF!,BQ$3,#REF!,$L228,#REF!,BQ$1)
+SUMIFS(#REF!,#REF!,BQ$2,#REF!,BQ$3,#REF!,$L228,#REF!,BQ$1)
+SUMIFS(#REF!,#REF!,"Lấy",#REF!,BQ$2,#REF!,BQ$3,#REF!,BQ$1,#REF!,$L228)</f>
        <v>#REF!</v>
      </c>
      <c r="BR228" s="335" t="e">
        <f>SUMIFS(#REF!,#REF!,BR$2,#REF!,BR$3,#REF!,$L228,#REF!,BR$1)
+SUMIFS(#REF!,#REF!,BR$2,#REF!,BR$3,#REF!,$L228,#REF!,BR$1)
+SUMIFS(#REF!,#REF!,"Lấy",#REF!,BR$2,#REF!,BR$3,#REF!,BR$1,#REF!,$L228)</f>
        <v>#REF!</v>
      </c>
      <c r="BS228" s="335" t="e">
        <f>SUMIFS(#REF!,#REF!,BS$2,#REF!,BS$3,#REF!,$L228,#REF!,BS$1)
+SUMIFS(#REF!,#REF!,BS$2,#REF!,BS$3,#REF!,$L228,#REF!,BS$1)
+SUMIFS(#REF!,#REF!,"Lấy",#REF!,BS$2,#REF!,BS$3,#REF!,BS$1,#REF!,$L228)</f>
        <v>#REF!</v>
      </c>
      <c r="BT228" s="336" t="e">
        <f t="shared" si="26"/>
        <v>#REF!</v>
      </c>
      <c r="BV228" s="331">
        <v>0</v>
      </c>
      <c r="BW228" s="331">
        <v>0</v>
      </c>
      <c r="BX228" s="331">
        <v>0</v>
      </c>
      <c r="BY228" s="331">
        <v>0</v>
      </c>
      <c r="BZ228" s="331">
        <v>0</v>
      </c>
      <c r="CA228" s="331">
        <v>0</v>
      </c>
      <c r="CB228" s="331">
        <v>0</v>
      </c>
      <c r="CC228" s="331">
        <v>0</v>
      </c>
      <c r="CD228" s="331">
        <v>0</v>
      </c>
      <c r="CE228" s="331">
        <v>0</v>
      </c>
      <c r="CF228" s="331">
        <v>0</v>
      </c>
      <c r="CG228" s="331">
        <v>0</v>
      </c>
      <c r="CH228" s="336">
        <f t="shared" si="27"/>
        <v>0</v>
      </c>
      <c r="CI228" s="377">
        <f t="shared" si="28"/>
        <v>0</v>
      </c>
      <c r="CJ228" s="331">
        <v>0</v>
      </c>
      <c r="CK228" s="331">
        <v>0</v>
      </c>
      <c r="CL228" s="331">
        <v>0</v>
      </c>
      <c r="CM228" s="331">
        <v>0</v>
      </c>
      <c r="CN228" s="331">
        <v>0</v>
      </c>
      <c r="CO228" s="335"/>
      <c r="CP228" s="335"/>
      <c r="CQ228" s="335"/>
      <c r="CR228" s="335"/>
      <c r="CS228" s="335"/>
      <c r="CT228" s="335"/>
      <c r="CU228" s="335"/>
      <c r="CV228" s="336">
        <f t="shared" si="29"/>
        <v>0</v>
      </c>
      <c r="CX228" s="1033"/>
    </row>
    <row r="229" spans="1:102" s="3" customFormat="1" ht="27.6" x14ac:dyDescent="0.25">
      <c r="A229" s="191"/>
      <c r="B229" s="212">
        <f>IF(C229=0,"",MAX($B$7:B228)+1)</f>
        <v>217</v>
      </c>
      <c r="C229" s="204">
        <v>6418004502</v>
      </c>
      <c r="D229" s="205" t="str">
        <f>_xlfn.XLOOKUP(C229,'COA_DTGroup_Update 20260428'!$C$410:$C$854,'COA_DTGroup_Update 20260428'!$A$410:$A$854,"")</f>
        <v>Chi phí tham gia hội chợ nước ngoài</v>
      </c>
      <c r="E229" s="205"/>
      <c r="F229" s="204" t="s">
        <v>985</v>
      </c>
      <c r="G229" s="205" t="s">
        <v>986</v>
      </c>
      <c r="H229" s="200">
        <f>VLOOKUP(C229,'COA_DTGroup_Update 20260428'!C:D,2,0)</f>
        <v>641</v>
      </c>
      <c r="I229" s="200">
        <v>82</v>
      </c>
      <c r="J229" s="201" t="s">
        <v>360</v>
      </c>
      <c r="K229" s="223" t="s">
        <v>226</v>
      </c>
      <c r="L229" s="286" t="s">
        <v>2195</v>
      </c>
      <c r="M229" s="287" t="s">
        <v>2259</v>
      </c>
      <c r="N229" s="284"/>
      <c r="O229" s="284" t="s">
        <v>2195</v>
      </c>
      <c r="P229" s="1" t="b">
        <v>0</v>
      </c>
      <c r="R229" s="335" t="e">
        <f>SUMIFS(#REF!,#REF!,R$2,#REF!,R$3,#REF!,$L229,#REF!,R$1)
+SUMIFS(#REF!,#REF!,R$2,#REF!,R$3,#REF!,$L229,#REF!,R$1)
+SUMIFS(#REF!,#REF!,"Lấy",#REF!,R$2,#REF!,R$3,#REF!,R$1,#REF!,$L229)</f>
        <v>#REF!</v>
      </c>
      <c r="S229" s="335" t="e">
        <f>SUMIFS(#REF!,#REF!,S$2,#REF!,S$3,#REF!,$L229,#REF!,S$1)
+SUMIFS(#REF!,#REF!,S$2,#REF!,S$3,#REF!,$L229,#REF!,S$1)
+SUMIFS(#REF!,#REF!,"Lấy",#REF!,S$2,#REF!,S$3,#REF!,S$1,#REF!,$L229)</f>
        <v>#REF!</v>
      </c>
      <c r="T229" s="335" t="e">
        <f>SUMIFS(#REF!,#REF!,T$2,#REF!,T$3,#REF!,$L229,#REF!,T$1)
+SUMIFS(#REF!,#REF!,T$2,#REF!,T$3,#REF!,$L229,#REF!,T$1)
+SUMIFS(#REF!,#REF!,"Lấy",#REF!,T$2,#REF!,T$3,#REF!,T$1,#REF!,$L229)</f>
        <v>#REF!</v>
      </c>
      <c r="U229" s="335" t="e">
        <f>SUMIFS(#REF!,#REF!,U$2,#REF!,U$3,#REF!,$L229,#REF!,U$1)
+SUMIFS(#REF!,#REF!,U$2,#REF!,U$3,#REF!,$L229,#REF!,U$1)
+SUMIFS(#REF!,#REF!,"Lấy",#REF!,U$2,#REF!,U$3,#REF!,U$1,#REF!,$L229)</f>
        <v>#REF!</v>
      </c>
      <c r="V229" s="335" t="e">
        <f>SUMIFS(#REF!,#REF!,V$2,#REF!,V$3,#REF!,$L229,#REF!,V$1)
+SUMIFS(#REF!,#REF!,V$2,#REF!,V$3,#REF!,$L229,#REF!,V$1)
+SUMIFS(#REF!,#REF!,"Lấy",#REF!,V$2,#REF!,V$3,#REF!,V$1,#REF!,$L229)</f>
        <v>#REF!</v>
      </c>
      <c r="W229" s="335" t="e">
        <f>SUMIFS(#REF!,#REF!,W$2,#REF!,W$3,#REF!,$L229,#REF!,W$1)
+SUMIFS(#REF!,#REF!,W$2,#REF!,W$3,#REF!,$L229,#REF!,W$1)
+SUMIFS(#REF!,#REF!,"Lấy",#REF!,W$2,#REF!,W$3,#REF!,W$1,#REF!,$L229)</f>
        <v>#REF!</v>
      </c>
      <c r="X229" s="335" t="e">
        <f>SUMIFS(#REF!,#REF!,X$2,#REF!,X$3,#REF!,$L229,#REF!,X$1)
+SUMIFS(#REF!,#REF!,X$2,#REF!,X$3,#REF!,$L229,#REF!,X$1)
+SUMIFS(#REF!,#REF!,"Lấy",#REF!,X$2,#REF!,X$3,#REF!,X$1,#REF!,$L229)</f>
        <v>#REF!</v>
      </c>
      <c r="Y229" s="335" t="e">
        <f>SUMIFS(#REF!,#REF!,Y$2,#REF!,Y$3,#REF!,$L229,#REF!,Y$1)
+SUMIFS(#REF!,#REF!,Y$2,#REF!,Y$3,#REF!,$L229,#REF!,Y$1)
+SUMIFS(#REF!,#REF!,"Lấy",#REF!,Y$2,#REF!,Y$3,#REF!,Y$1,#REF!,$L229)</f>
        <v>#REF!</v>
      </c>
      <c r="Z229" s="335" t="e">
        <f>SUMIFS(#REF!,#REF!,Z$2,#REF!,Z$3,#REF!,$L229,#REF!,Z$1)
+SUMIFS(#REF!,#REF!,Z$2,#REF!,Z$3,#REF!,$L229,#REF!,Z$1)
+SUMIFS(#REF!,#REF!,"Lấy",#REF!,Z$2,#REF!,Z$3,#REF!,Z$1,#REF!,$L229)</f>
        <v>#REF!</v>
      </c>
      <c r="AA229" s="335" t="e">
        <f>SUMIFS(#REF!,#REF!,AA$2,#REF!,AA$3,#REF!,$L229,#REF!,AA$1)
+SUMIFS(#REF!,#REF!,AA$2,#REF!,AA$3,#REF!,$L229,#REF!,AA$1)
+SUMIFS(#REF!,#REF!,"Lấy",#REF!,AA$2,#REF!,AA$3,#REF!,AA$1,#REF!,$L229)</f>
        <v>#REF!</v>
      </c>
      <c r="AB229" s="335" t="e">
        <f>SUMIFS(#REF!,#REF!,AB$2,#REF!,AB$3,#REF!,$L229,#REF!,AB$1)
+SUMIFS(#REF!,#REF!,AB$2,#REF!,AB$3,#REF!,$L229,#REF!,AB$1)
+SUMIFS(#REF!,#REF!,"Lấy",#REF!,AB$2,#REF!,AB$3,#REF!,AB$1,#REF!,$L229)</f>
        <v>#REF!</v>
      </c>
      <c r="AC229" s="335" t="e">
        <f>SUMIFS(#REF!,#REF!,AC$2,#REF!,AC$3,#REF!,$L229,#REF!,AC$1)
+SUMIFS(#REF!,#REF!,AC$2,#REF!,AC$3,#REF!,$L229,#REF!,AC$1)
+SUMIFS(#REF!,#REF!,"Lấy",#REF!,AC$2,#REF!,AC$3,#REF!,AC$1,#REF!,$L229)</f>
        <v>#REF!</v>
      </c>
      <c r="AD229" s="336" t="e">
        <f t="shared" si="23"/>
        <v>#REF!</v>
      </c>
      <c r="AF229" s="335" t="e">
        <f>SUMIFS(#REF!,#REF!,AF$2,#REF!,AF$3,#REF!,$L229,#REF!,AF$1)
+SUMIFS(#REF!,#REF!,AF$2,#REF!,AF$3,#REF!,$L229,#REF!,AF$1)
+SUMIFS(#REF!,#REF!,"Lấy",#REF!,AF$2,#REF!,AF$3,#REF!,AF$1,#REF!,$L229)</f>
        <v>#REF!</v>
      </c>
      <c r="AG229" s="335" t="e">
        <f>SUMIFS(#REF!,#REF!,AG$2,#REF!,AG$3,#REF!,$L229,#REF!,AG$1)
+SUMIFS(#REF!,#REF!,AG$2,#REF!,AG$3,#REF!,$L229,#REF!,AG$1)
+SUMIFS(#REF!,#REF!,"Lấy",#REF!,AG$2,#REF!,AG$3,#REF!,AG$1,#REF!,$L229)</f>
        <v>#REF!</v>
      </c>
      <c r="AH229" s="335" t="e">
        <f>SUMIFS(#REF!,#REF!,AH$2,#REF!,AH$3,#REF!,$L229,#REF!,AH$1)
+SUMIFS(#REF!,#REF!,AH$2,#REF!,AH$3,#REF!,$L229,#REF!,AH$1)
+SUMIFS(#REF!,#REF!,"Lấy",#REF!,AH$2,#REF!,AH$3,#REF!,AH$1,#REF!,$L229)</f>
        <v>#REF!</v>
      </c>
      <c r="AI229" s="335" t="e">
        <f>SUMIFS(#REF!,#REF!,AI$2,#REF!,AI$3,#REF!,$L229,#REF!,AI$1)
+SUMIFS(#REF!,#REF!,AI$2,#REF!,AI$3,#REF!,$L229,#REF!,AI$1)
+SUMIFS(#REF!,#REF!,"Lấy",#REF!,AI$2,#REF!,AI$3,#REF!,AI$1,#REF!,$L229)</f>
        <v>#REF!</v>
      </c>
      <c r="AJ229" s="335" t="e">
        <f>SUMIFS(#REF!,#REF!,AJ$2,#REF!,AJ$3,#REF!,$L229,#REF!,AJ$1)
+SUMIFS(#REF!,#REF!,AJ$2,#REF!,AJ$3,#REF!,$L229,#REF!,AJ$1)
+SUMIFS(#REF!,#REF!,"Lấy",#REF!,AJ$2,#REF!,AJ$3,#REF!,AJ$1,#REF!,$L229)</f>
        <v>#REF!</v>
      </c>
      <c r="AK229" s="335" t="e">
        <f>SUMIFS(#REF!,#REF!,AK$2,#REF!,AK$3,#REF!,$L229,#REF!,AK$1)
+SUMIFS(#REF!,#REF!,AK$2,#REF!,AK$3,#REF!,$L229,#REF!,AK$1)
+SUMIFS(#REF!,#REF!,"Lấy",#REF!,AK$2,#REF!,AK$3,#REF!,AK$1,#REF!,$L229)</f>
        <v>#REF!</v>
      </c>
      <c r="AL229" s="335" t="e">
        <f>SUMIFS(#REF!,#REF!,AL$2,#REF!,AL$3,#REF!,$L229,#REF!,AL$1)
+SUMIFS(#REF!,#REF!,AL$2,#REF!,AL$3,#REF!,$L229,#REF!,AL$1)
+SUMIFS(#REF!,#REF!,"Lấy",#REF!,AL$2,#REF!,AL$3,#REF!,AL$1,#REF!,$L229)</f>
        <v>#REF!</v>
      </c>
      <c r="AM229" s="335" t="e">
        <f>SUMIFS(#REF!,#REF!,AM$2,#REF!,AM$3,#REF!,$L229,#REF!,AM$1)
+SUMIFS(#REF!,#REF!,AM$2,#REF!,AM$3,#REF!,$L229,#REF!,AM$1)
+SUMIFS(#REF!,#REF!,"Lấy",#REF!,AM$2,#REF!,AM$3,#REF!,AM$1,#REF!,$L229)</f>
        <v>#REF!</v>
      </c>
      <c r="AN229" s="335" t="e">
        <f>SUMIFS(#REF!,#REF!,AN$2,#REF!,AN$3,#REF!,$L229,#REF!,AN$1)
+SUMIFS(#REF!,#REF!,AN$2,#REF!,AN$3,#REF!,$L229,#REF!,AN$1)
+SUMIFS(#REF!,#REF!,"Lấy",#REF!,AN$2,#REF!,AN$3,#REF!,AN$1,#REF!,$L229)</f>
        <v>#REF!</v>
      </c>
      <c r="AO229" s="335" t="e">
        <f>SUMIFS(#REF!,#REF!,AO$2,#REF!,AO$3,#REF!,$L229,#REF!,AO$1)
+SUMIFS(#REF!,#REF!,AO$2,#REF!,AO$3,#REF!,$L229,#REF!,AO$1)
+SUMIFS(#REF!,#REF!,"Lấy",#REF!,AO$2,#REF!,AO$3,#REF!,AO$1,#REF!,$L229)</f>
        <v>#REF!</v>
      </c>
      <c r="AP229" s="335" t="e">
        <f>SUMIFS(#REF!,#REF!,AP$2,#REF!,AP$3,#REF!,$L229,#REF!,AP$1)
+SUMIFS(#REF!,#REF!,AP$2,#REF!,AP$3,#REF!,$L229,#REF!,AP$1)
+SUMIFS(#REF!,#REF!,"Lấy",#REF!,AP$2,#REF!,AP$3,#REF!,AP$1,#REF!,$L229)</f>
        <v>#REF!</v>
      </c>
      <c r="AQ229" s="335" t="e">
        <f>SUMIFS(#REF!,#REF!,AQ$2,#REF!,AQ$3,#REF!,$L229,#REF!,AQ$1)
+SUMIFS(#REF!,#REF!,AQ$2,#REF!,AQ$3,#REF!,$L229,#REF!,AQ$1)
+SUMIFS(#REF!,#REF!,"Lấy",#REF!,AQ$2,#REF!,AQ$3,#REF!,AQ$1,#REF!,$L229)</f>
        <v>#REF!</v>
      </c>
      <c r="AR229" s="336" t="e">
        <f t="shared" si="24"/>
        <v>#REF!</v>
      </c>
      <c r="AT229" s="335" t="e">
        <f>SUMIFS(#REF!,#REF!,AT$2,#REF!,AT$3,#REF!,$L229,#REF!,AT$1)
+SUMIFS(#REF!,#REF!,AT$2,#REF!,AT$3,#REF!,$L229,#REF!,AT$1)
+SUMIFS(#REF!,#REF!,"Lấy",#REF!,AT$2,#REF!,AT$3,#REF!,AT$1,#REF!,$L229)</f>
        <v>#REF!</v>
      </c>
      <c r="AU229" s="335" t="e">
        <f>SUMIFS(#REF!,#REF!,AU$2,#REF!,AU$3,#REF!,$L229,#REF!,AU$1)
+SUMIFS(#REF!,#REF!,AU$2,#REF!,AU$3,#REF!,$L229,#REF!,AU$1)
+SUMIFS(#REF!,#REF!,"Lấy",#REF!,AU$2,#REF!,AU$3,#REF!,AU$1,#REF!,$L229)</f>
        <v>#REF!</v>
      </c>
      <c r="AV229" s="335" t="e">
        <f>SUMIFS(#REF!,#REF!,AV$2,#REF!,AV$3,#REF!,$L229,#REF!,AV$1)
+SUMIFS(#REF!,#REF!,AV$2,#REF!,AV$3,#REF!,$L229,#REF!,AV$1)
+SUMIFS(#REF!,#REF!,"Lấy",#REF!,AV$2,#REF!,AV$3,#REF!,AV$1,#REF!,$L229)</f>
        <v>#REF!</v>
      </c>
      <c r="AW229" s="335" t="e">
        <f>SUMIFS(#REF!,#REF!,AW$2,#REF!,AW$3,#REF!,$L229,#REF!,AW$1)
+SUMIFS(#REF!,#REF!,AW$2,#REF!,AW$3,#REF!,$L229,#REF!,AW$1)
+SUMIFS(#REF!,#REF!,"Lấy",#REF!,AW$2,#REF!,AW$3,#REF!,AW$1,#REF!,$L229)</f>
        <v>#REF!</v>
      </c>
      <c r="AX229" s="335" t="e">
        <f>SUMIFS(#REF!,#REF!,AX$2,#REF!,AX$3,#REF!,$L229,#REF!,AX$1)
+SUMIFS(#REF!,#REF!,AX$2,#REF!,AX$3,#REF!,$L229,#REF!,AX$1)
+SUMIFS(#REF!,#REF!,"Lấy",#REF!,AX$2,#REF!,AX$3,#REF!,AX$1,#REF!,$L229)</f>
        <v>#REF!</v>
      </c>
      <c r="AY229" s="335" t="e">
        <f>SUMIFS(#REF!,#REF!,AY$2,#REF!,AY$3,#REF!,$L229,#REF!,AY$1)
+SUMIFS(#REF!,#REF!,AY$2,#REF!,AY$3,#REF!,$L229,#REF!,AY$1)
+SUMIFS(#REF!,#REF!,"Lấy",#REF!,AY$2,#REF!,AY$3,#REF!,AY$1,#REF!,$L229)</f>
        <v>#REF!</v>
      </c>
      <c r="AZ229" s="335" t="e">
        <f>SUMIFS(#REF!,#REF!,AZ$2,#REF!,AZ$3,#REF!,$L229,#REF!,AZ$1)
+SUMIFS(#REF!,#REF!,AZ$2,#REF!,AZ$3,#REF!,$L229,#REF!,AZ$1)
+SUMIFS(#REF!,#REF!,"Lấy",#REF!,AZ$2,#REF!,AZ$3,#REF!,AZ$1,#REF!,$L229)</f>
        <v>#REF!</v>
      </c>
      <c r="BA229" s="335" t="e">
        <f>SUMIFS(#REF!,#REF!,BA$2,#REF!,BA$3,#REF!,$L229,#REF!,BA$1)
+SUMIFS(#REF!,#REF!,BA$2,#REF!,BA$3,#REF!,$L229,#REF!,BA$1)
+SUMIFS(#REF!,#REF!,"Lấy",#REF!,BA$2,#REF!,BA$3,#REF!,BA$1,#REF!,$L229)</f>
        <v>#REF!</v>
      </c>
      <c r="BB229" s="335" t="e">
        <f>SUMIFS(#REF!,#REF!,BB$2,#REF!,BB$3,#REF!,$L229,#REF!,BB$1)
+SUMIFS(#REF!,#REF!,BB$2,#REF!,BB$3,#REF!,$L229,#REF!,BB$1)
+SUMIFS(#REF!,#REF!,"Lấy",#REF!,BB$2,#REF!,BB$3,#REF!,BB$1,#REF!,$L229)</f>
        <v>#REF!</v>
      </c>
      <c r="BC229" s="335" t="e">
        <f>SUMIFS(#REF!,#REF!,BC$2,#REF!,BC$3,#REF!,$L229,#REF!,BC$1)
+SUMIFS(#REF!,#REF!,BC$2,#REF!,BC$3,#REF!,$L229,#REF!,BC$1)
+SUMIFS(#REF!,#REF!,"Lấy",#REF!,BC$2,#REF!,BC$3,#REF!,BC$1,#REF!,$L229)</f>
        <v>#REF!</v>
      </c>
      <c r="BD229" s="335" t="e">
        <f>SUMIFS(#REF!,#REF!,BD$2,#REF!,BD$3,#REF!,$L229,#REF!,BD$1)
+SUMIFS(#REF!,#REF!,BD$2,#REF!,BD$3,#REF!,$L229,#REF!,BD$1)
+SUMIFS(#REF!,#REF!,"Lấy",#REF!,BD$2,#REF!,BD$3,#REF!,BD$1,#REF!,$L229)</f>
        <v>#REF!</v>
      </c>
      <c r="BE229" s="335" t="e">
        <f>SUMIFS(#REF!,#REF!,BE$2,#REF!,BE$3,#REF!,$L229,#REF!,BE$1)
+SUMIFS(#REF!,#REF!,BE$2,#REF!,BE$3,#REF!,$L229,#REF!,BE$1)
+SUMIFS(#REF!,#REF!,"Lấy",#REF!,BE$2,#REF!,BE$3,#REF!,BE$1,#REF!,$L229)</f>
        <v>#REF!</v>
      </c>
      <c r="BF229" s="336" t="e">
        <f t="shared" si="25"/>
        <v>#REF!</v>
      </c>
      <c r="BH229" s="335" t="e">
        <f>SUMIFS(#REF!,#REF!,BH$2,#REF!,BH$3,#REF!,$L229,#REF!,BH$1)
+SUMIFS(#REF!,#REF!,BH$2,#REF!,BH$3,#REF!,$L229,#REF!,BH$1)
+SUMIFS(#REF!,#REF!,"Lấy",#REF!,BH$2,#REF!,BH$3,#REF!,BH$1,#REF!,$L229)</f>
        <v>#REF!</v>
      </c>
      <c r="BI229" s="335" t="e">
        <f>SUMIFS(#REF!,#REF!,BI$2,#REF!,BI$3,#REF!,$L229,#REF!,BI$1)
+SUMIFS(#REF!,#REF!,BI$2,#REF!,BI$3,#REF!,$L229,#REF!,BI$1)
+SUMIFS(#REF!,#REF!,"Lấy",#REF!,BI$2,#REF!,BI$3,#REF!,BI$1,#REF!,$L229)</f>
        <v>#REF!</v>
      </c>
      <c r="BJ229" s="335" t="e">
        <f>SUMIFS(#REF!,#REF!,BJ$2,#REF!,BJ$3,#REF!,$L229,#REF!,BJ$1)
+SUMIFS(#REF!,#REF!,BJ$2,#REF!,BJ$3,#REF!,$L229,#REF!,BJ$1)
+SUMIFS(#REF!,#REF!,"Lấy",#REF!,BJ$2,#REF!,BJ$3,#REF!,BJ$1,#REF!,$L229)</f>
        <v>#REF!</v>
      </c>
      <c r="BK229" s="335" t="e">
        <f>SUMIFS(#REF!,#REF!,BK$2,#REF!,BK$3,#REF!,$L229,#REF!,BK$1)
+SUMIFS(#REF!,#REF!,BK$2,#REF!,BK$3,#REF!,$L229,#REF!,BK$1)
+SUMIFS(#REF!,#REF!,"Lấy",#REF!,BK$2,#REF!,BK$3,#REF!,BK$1,#REF!,$L229)</f>
        <v>#REF!</v>
      </c>
      <c r="BL229" s="335" t="e">
        <f>SUMIFS(#REF!,#REF!,BL$2,#REF!,BL$3,#REF!,$L229,#REF!,BL$1)
+SUMIFS(#REF!,#REF!,BL$2,#REF!,BL$3,#REF!,$L229,#REF!,BL$1)
+SUMIFS(#REF!,#REF!,"Lấy",#REF!,BL$2,#REF!,BL$3,#REF!,BL$1,#REF!,$L229)</f>
        <v>#REF!</v>
      </c>
      <c r="BM229" s="335" t="e">
        <f>SUMIFS(#REF!,#REF!,BM$2,#REF!,BM$3,#REF!,$L229,#REF!,BM$1)
+SUMIFS(#REF!,#REF!,BM$2,#REF!,BM$3,#REF!,$L229,#REF!,BM$1)
+SUMIFS(#REF!,#REF!,"Lấy",#REF!,BM$2,#REF!,BM$3,#REF!,BM$1,#REF!,$L229)</f>
        <v>#REF!</v>
      </c>
      <c r="BN229" s="335" t="e">
        <f>SUMIFS(#REF!,#REF!,BN$2,#REF!,BN$3,#REF!,$L229,#REF!,BN$1)
+SUMIFS(#REF!,#REF!,BN$2,#REF!,BN$3,#REF!,$L229,#REF!,BN$1)
+SUMIFS(#REF!,#REF!,"Lấy",#REF!,BN$2,#REF!,BN$3,#REF!,BN$1,#REF!,$L229)</f>
        <v>#REF!</v>
      </c>
      <c r="BO229" s="335" t="e">
        <f>SUMIFS(#REF!,#REF!,BO$2,#REF!,BO$3,#REF!,$L229,#REF!,BO$1)
+SUMIFS(#REF!,#REF!,BO$2,#REF!,BO$3,#REF!,$L229,#REF!,BO$1)
+SUMIFS(#REF!,#REF!,"Lấy",#REF!,BO$2,#REF!,BO$3,#REF!,BO$1,#REF!,$L229)</f>
        <v>#REF!</v>
      </c>
      <c r="BP229" s="335" t="e">
        <f>SUMIFS(#REF!,#REF!,BP$2,#REF!,BP$3,#REF!,$L229,#REF!,BP$1)
+SUMIFS(#REF!,#REF!,BP$2,#REF!,BP$3,#REF!,$L229,#REF!,BP$1)
+SUMIFS(#REF!,#REF!,"Lấy",#REF!,BP$2,#REF!,BP$3,#REF!,BP$1,#REF!,$L229)</f>
        <v>#REF!</v>
      </c>
      <c r="BQ229" s="335" t="e">
        <f>SUMIFS(#REF!,#REF!,BQ$2,#REF!,BQ$3,#REF!,$L229,#REF!,BQ$1)
+SUMIFS(#REF!,#REF!,BQ$2,#REF!,BQ$3,#REF!,$L229,#REF!,BQ$1)
+SUMIFS(#REF!,#REF!,"Lấy",#REF!,BQ$2,#REF!,BQ$3,#REF!,BQ$1,#REF!,$L229)</f>
        <v>#REF!</v>
      </c>
      <c r="BR229" s="335" t="e">
        <f>SUMIFS(#REF!,#REF!,BR$2,#REF!,BR$3,#REF!,$L229,#REF!,BR$1)
+SUMIFS(#REF!,#REF!,BR$2,#REF!,BR$3,#REF!,$L229,#REF!,BR$1)
+SUMIFS(#REF!,#REF!,"Lấy",#REF!,BR$2,#REF!,BR$3,#REF!,BR$1,#REF!,$L229)</f>
        <v>#REF!</v>
      </c>
      <c r="BS229" s="335" t="e">
        <f>SUMIFS(#REF!,#REF!,BS$2,#REF!,BS$3,#REF!,$L229,#REF!,BS$1)
+SUMIFS(#REF!,#REF!,BS$2,#REF!,BS$3,#REF!,$L229,#REF!,BS$1)
+SUMIFS(#REF!,#REF!,"Lấy",#REF!,BS$2,#REF!,BS$3,#REF!,BS$1,#REF!,$L229)</f>
        <v>#REF!</v>
      </c>
      <c r="BT229" s="336" t="e">
        <f t="shared" si="26"/>
        <v>#REF!</v>
      </c>
      <c r="BV229" s="331">
        <v>0</v>
      </c>
      <c r="BW229" s="331">
        <v>0</v>
      </c>
      <c r="BX229" s="331">
        <v>0</v>
      </c>
      <c r="BY229" s="331">
        <v>0</v>
      </c>
      <c r="BZ229" s="331">
        <v>0</v>
      </c>
      <c r="CA229" s="331">
        <v>0</v>
      </c>
      <c r="CB229" s="331">
        <v>0</v>
      </c>
      <c r="CC229" s="331">
        <v>0</v>
      </c>
      <c r="CD229" s="331">
        <v>0</v>
      </c>
      <c r="CE229" s="331">
        <v>0</v>
      </c>
      <c r="CF229" s="331">
        <v>0</v>
      </c>
      <c r="CG229" s="331">
        <v>0</v>
      </c>
      <c r="CH229" s="336">
        <f t="shared" si="27"/>
        <v>0</v>
      </c>
      <c r="CI229" s="377">
        <f t="shared" si="28"/>
        <v>0</v>
      </c>
      <c r="CJ229" s="331">
        <v>0</v>
      </c>
      <c r="CK229" s="331">
        <v>0</v>
      </c>
      <c r="CL229" s="331">
        <v>0</v>
      </c>
      <c r="CM229" s="331">
        <v>0</v>
      </c>
      <c r="CN229" s="331">
        <v>0</v>
      </c>
      <c r="CO229" s="335"/>
      <c r="CP229" s="335"/>
      <c r="CQ229" s="335"/>
      <c r="CR229" s="335"/>
      <c r="CS229" s="335"/>
      <c r="CT229" s="335"/>
      <c r="CU229" s="335"/>
      <c r="CV229" s="336">
        <f t="shared" si="29"/>
        <v>0</v>
      </c>
      <c r="CX229" s="1033"/>
    </row>
    <row r="230" spans="1:102" ht="27.6" x14ac:dyDescent="0.25">
      <c r="B230" s="172">
        <f>IF(C230=0,"",MAX($B$7:B229)+1)</f>
        <v>218</v>
      </c>
      <c r="C230" s="21">
        <v>6427004503</v>
      </c>
      <c r="D230" s="9" t="str">
        <f>_xlfn.XLOOKUP(C230,'COA_DTGroup_Update 20260428'!$C$410:$C$854,'COA_DTGroup_Update 20260428'!$A$410:$A$854,"")</f>
        <v>Chi phí tham quan hội chợ nước ngoài</v>
      </c>
      <c r="E230" s="9" t="s">
        <v>360</v>
      </c>
      <c r="F230" s="21" t="s">
        <v>987</v>
      </c>
      <c r="G230" s="171"/>
      <c r="H230" s="179">
        <f>VLOOKUP(C230,'COA_DTGroup_Update 20260428'!C:D,2,0)</f>
        <v>642</v>
      </c>
      <c r="I230" s="179">
        <v>82</v>
      </c>
      <c r="J230" s="198" t="s">
        <v>360</v>
      </c>
      <c r="K230" s="222" t="s">
        <v>226</v>
      </c>
      <c r="L230" s="1051" t="s">
        <v>2216</v>
      </c>
      <c r="M230" s="287" t="s">
        <v>2259</v>
      </c>
      <c r="N230" s="1039"/>
      <c r="O230" s="1039" t="s">
        <v>2216</v>
      </c>
      <c r="P230" s="1" t="b">
        <v>0</v>
      </c>
      <c r="R230" s="333" t="e">
        <f>SUMIFS(#REF!,#REF!,R$2,#REF!,R$3,#REF!,$L230,#REF!,R$1)
+SUMIFS(#REF!,#REF!,R$2,#REF!,R$3,#REF!,$L230,#REF!,R$1)
+SUMIFS(#REF!,#REF!,"Lấy",#REF!,R$2,#REF!,R$3,#REF!,R$1,#REF!,$L230)</f>
        <v>#REF!</v>
      </c>
      <c r="S230" s="333" t="e">
        <f>SUMIFS(#REF!,#REF!,S$2,#REF!,S$3,#REF!,$L230,#REF!,S$1)
+SUMIFS(#REF!,#REF!,S$2,#REF!,S$3,#REF!,$L230,#REF!,S$1)
+SUMIFS(#REF!,#REF!,"Lấy",#REF!,S$2,#REF!,S$3,#REF!,S$1,#REF!,$L230)</f>
        <v>#REF!</v>
      </c>
      <c r="T230" s="333" t="e">
        <f>SUMIFS(#REF!,#REF!,T$2,#REF!,T$3,#REF!,$L230,#REF!,T$1)
+SUMIFS(#REF!,#REF!,T$2,#REF!,T$3,#REF!,$L230,#REF!,T$1)
+SUMIFS(#REF!,#REF!,"Lấy",#REF!,T$2,#REF!,T$3,#REF!,T$1,#REF!,$L230)</f>
        <v>#REF!</v>
      </c>
      <c r="U230" s="333" t="e">
        <f>SUMIFS(#REF!,#REF!,U$2,#REF!,U$3,#REF!,$L230,#REF!,U$1)
+SUMIFS(#REF!,#REF!,U$2,#REF!,U$3,#REF!,$L230,#REF!,U$1)
+SUMIFS(#REF!,#REF!,"Lấy",#REF!,U$2,#REF!,U$3,#REF!,U$1,#REF!,$L230)</f>
        <v>#REF!</v>
      </c>
      <c r="V230" s="333" t="e">
        <f>SUMIFS(#REF!,#REF!,V$2,#REF!,V$3,#REF!,$L230,#REF!,V$1)
+SUMIFS(#REF!,#REF!,V$2,#REF!,V$3,#REF!,$L230,#REF!,V$1)
+SUMIFS(#REF!,#REF!,"Lấy",#REF!,V$2,#REF!,V$3,#REF!,V$1,#REF!,$L230)</f>
        <v>#REF!</v>
      </c>
      <c r="W230" s="333" t="e">
        <f>SUMIFS(#REF!,#REF!,W$2,#REF!,W$3,#REF!,$L230,#REF!,W$1)
+SUMIFS(#REF!,#REF!,W$2,#REF!,W$3,#REF!,$L230,#REF!,W$1)
+SUMIFS(#REF!,#REF!,"Lấy",#REF!,W$2,#REF!,W$3,#REF!,W$1,#REF!,$L230)</f>
        <v>#REF!</v>
      </c>
      <c r="X230" s="333" t="e">
        <f>SUMIFS(#REF!,#REF!,X$2,#REF!,X$3,#REF!,$L230,#REF!,X$1)
+SUMIFS(#REF!,#REF!,X$2,#REF!,X$3,#REF!,$L230,#REF!,X$1)
+SUMIFS(#REF!,#REF!,"Lấy",#REF!,X$2,#REF!,X$3,#REF!,X$1,#REF!,$L230)</f>
        <v>#REF!</v>
      </c>
      <c r="Y230" s="333" t="e">
        <f>SUMIFS(#REF!,#REF!,Y$2,#REF!,Y$3,#REF!,$L230,#REF!,Y$1)
+SUMIFS(#REF!,#REF!,Y$2,#REF!,Y$3,#REF!,$L230,#REF!,Y$1)
+SUMIFS(#REF!,#REF!,"Lấy",#REF!,Y$2,#REF!,Y$3,#REF!,Y$1,#REF!,$L230)</f>
        <v>#REF!</v>
      </c>
      <c r="Z230" s="333" t="e">
        <f>SUMIFS(#REF!,#REF!,Z$2,#REF!,Z$3,#REF!,$L230,#REF!,Z$1)
+SUMIFS(#REF!,#REF!,Z$2,#REF!,Z$3,#REF!,$L230,#REF!,Z$1)
+SUMIFS(#REF!,#REF!,"Lấy",#REF!,Z$2,#REF!,Z$3,#REF!,Z$1,#REF!,$L230)</f>
        <v>#REF!</v>
      </c>
      <c r="AA230" s="333" t="e">
        <f>SUMIFS(#REF!,#REF!,AA$2,#REF!,AA$3,#REF!,$L230,#REF!,AA$1)
+SUMIFS(#REF!,#REF!,AA$2,#REF!,AA$3,#REF!,$L230,#REF!,AA$1)
+SUMIFS(#REF!,#REF!,"Lấy",#REF!,AA$2,#REF!,AA$3,#REF!,AA$1,#REF!,$L230)</f>
        <v>#REF!</v>
      </c>
      <c r="AB230" s="333" t="e">
        <f>SUMIFS(#REF!,#REF!,AB$2,#REF!,AB$3,#REF!,$L230,#REF!,AB$1)
+SUMIFS(#REF!,#REF!,AB$2,#REF!,AB$3,#REF!,$L230,#REF!,AB$1)
+SUMIFS(#REF!,#REF!,"Lấy",#REF!,AB$2,#REF!,AB$3,#REF!,AB$1,#REF!,$L230)</f>
        <v>#REF!</v>
      </c>
      <c r="AC230" s="333" t="e">
        <f>SUMIFS(#REF!,#REF!,AC$2,#REF!,AC$3,#REF!,$L230,#REF!,AC$1)
+SUMIFS(#REF!,#REF!,AC$2,#REF!,AC$3,#REF!,$L230,#REF!,AC$1)
+SUMIFS(#REF!,#REF!,"Lấy",#REF!,AC$2,#REF!,AC$3,#REF!,AC$1,#REF!,$L230)</f>
        <v>#REF!</v>
      </c>
      <c r="AD230" s="334" t="e">
        <f t="shared" si="23"/>
        <v>#REF!</v>
      </c>
      <c r="AF230" s="333" t="e">
        <f>SUMIFS(#REF!,#REF!,AF$2,#REF!,AF$3,#REF!,$L230,#REF!,AF$1)
+SUMIFS(#REF!,#REF!,AF$2,#REF!,AF$3,#REF!,$L230,#REF!,AF$1)
+SUMIFS(#REF!,#REF!,"Lấy",#REF!,AF$2,#REF!,AF$3,#REF!,AF$1,#REF!,$L230)</f>
        <v>#REF!</v>
      </c>
      <c r="AG230" s="333" t="e">
        <f>SUMIFS(#REF!,#REF!,AG$2,#REF!,AG$3,#REF!,$L230,#REF!,AG$1)
+SUMIFS(#REF!,#REF!,AG$2,#REF!,AG$3,#REF!,$L230,#REF!,AG$1)
+SUMIFS(#REF!,#REF!,"Lấy",#REF!,AG$2,#REF!,AG$3,#REF!,AG$1,#REF!,$L230)</f>
        <v>#REF!</v>
      </c>
      <c r="AH230" s="333" t="e">
        <f>SUMIFS(#REF!,#REF!,AH$2,#REF!,AH$3,#REF!,$L230,#REF!,AH$1)
+SUMIFS(#REF!,#REF!,AH$2,#REF!,AH$3,#REF!,$L230,#REF!,AH$1)
+SUMIFS(#REF!,#REF!,"Lấy",#REF!,AH$2,#REF!,AH$3,#REF!,AH$1,#REF!,$L230)</f>
        <v>#REF!</v>
      </c>
      <c r="AI230" s="333" t="e">
        <f>SUMIFS(#REF!,#REF!,AI$2,#REF!,AI$3,#REF!,$L230,#REF!,AI$1)
+SUMIFS(#REF!,#REF!,AI$2,#REF!,AI$3,#REF!,$L230,#REF!,AI$1)
+SUMIFS(#REF!,#REF!,"Lấy",#REF!,AI$2,#REF!,AI$3,#REF!,AI$1,#REF!,$L230)</f>
        <v>#REF!</v>
      </c>
      <c r="AJ230" s="333" t="e">
        <f>SUMIFS(#REF!,#REF!,AJ$2,#REF!,AJ$3,#REF!,$L230,#REF!,AJ$1)
+SUMIFS(#REF!,#REF!,AJ$2,#REF!,AJ$3,#REF!,$L230,#REF!,AJ$1)
+SUMIFS(#REF!,#REF!,"Lấy",#REF!,AJ$2,#REF!,AJ$3,#REF!,AJ$1,#REF!,$L230)</f>
        <v>#REF!</v>
      </c>
      <c r="AK230" s="333" t="e">
        <f>SUMIFS(#REF!,#REF!,AK$2,#REF!,AK$3,#REF!,$L230,#REF!,AK$1)
+SUMIFS(#REF!,#REF!,AK$2,#REF!,AK$3,#REF!,$L230,#REF!,AK$1)
+SUMIFS(#REF!,#REF!,"Lấy",#REF!,AK$2,#REF!,AK$3,#REF!,AK$1,#REF!,$L230)</f>
        <v>#REF!</v>
      </c>
      <c r="AL230" s="333" t="e">
        <f>SUMIFS(#REF!,#REF!,AL$2,#REF!,AL$3,#REF!,$L230,#REF!,AL$1)
+SUMIFS(#REF!,#REF!,AL$2,#REF!,AL$3,#REF!,$L230,#REF!,AL$1)
+SUMIFS(#REF!,#REF!,"Lấy",#REF!,AL$2,#REF!,AL$3,#REF!,AL$1,#REF!,$L230)</f>
        <v>#REF!</v>
      </c>
      <c r="AM230" s="333" t="e">
        <f>SUMIFS(#REF!,#REF!,AM$2,#REF!,AM$3,#REF!,$L230,#REF!,AM$1)
+SUMIFS(#REF!,#REF!,AM$2,#REF!,AM$3,#REF!,$L230,#REF!,AM$1)
+SUMIFS(#REF!,#REF!,"Lấy",#REF!,AM$2,#REF!,AM$3,#REF!,AM$1,#REF!,$L230)</f>
        <v>#REF!</v>
      </c>
      <c r="AN230" s="333" t="e">
        <f>SUMIFS(#REF!,#REF!,AN$2,#REF!,AN$3,#REF!,$L230,#REF!,AN$1)
+SUMIFS(#REF!,#REF!,AN$2,#REF!,AN$3,#REF!,$L230,#REF!,AN$1)
+SUMIFS(#REF!,#REF!,"Lấy",#REF!,AN$2,#REF!,AN$3,#REF!,AN$1,#REF!,$L230)</f>
        <v>#REF!</v>
      </c>
      <c r="AO230" s="333" t="e">
        <f>SUMIFS(#REF!,#REF!,AO$2,#REF!,AO$3,#REF!,$L230,#REF!,AO$1)
+SUMIFS(#REF!,#REF!,AO$2,#REF!,AO$3,#REF!,$L230,#REF!,AO$1)
+SUMIFS(#REF!,#REF!,"Lấy",#REF!,AO$2,#REF!,AO$3,#REF!,AO$1,#REF!,$L230)</f>
        <v>#REF!</v>
      </c>
      <c r="AP230" s="333" t="e">
        <f>SUMIFS(#REF!,#REF!,AP$2,#REF!,AP$3,#REF!,$L230,#REF!,AP$1)
+SUMIFS(#REF!,#REF!,AP$2,#REF!,AP$3,#REF!,$L230,#REF!,AP$1)
+SUMIFS(#REF!,#REF!,"Lấy",#REF!,AP$2,#REF!,AP$3,#REF!,AP$1,#REF!,$L230)</f>
        <v>#REF!</v>
      </c>
      <c r="AQ230" s="333" t="e">
        <f>SUMIFS(#REF!,#REF!,AQ$2,#REF!,AQ$3,#REF!,$L230,#REF!,AQ$1)
+SUMIFS(#REF!,#REF!,AQ$2,#REF!,AQ$3,#REF!,$L230,#REF!,AQ$1)
+SUMIFS(#REF!,#REF!,"Lấy",#REF!,AQ$2,#REF!,AQ$3,#REF!,AQ$1,#REF!,$L230)</f>
        <v>#REF!</v>
      </c>
      <c r="AR230" s="334" t="e">
        <f t="shared" si="24"/>
        <v>#REF!</v>
      </c>
      <c r="AT230" s="333" t="e">
        <f>SUMIFS(#REF!,#REF!,AT$2,#REF!,AT$3,#REF!,$L230,#REF!,AT$1)
+SUMIFS(#REF!,#REF!,AT$2,#REF!,AT$3,#REF!,$L230,#REF!,AT$1)
+SUMIFS(#REF!,#REF!,"Lấy",#REF!,AT$2,#REF!,AT$3,#REF!,AT$1,#REF!,$L230)</f>
        <v>#REF!</v>
      </c>
      <c r="AU230" s="333" t="e">
        <f>SUMIFS(#REF!,#REF!,AU$2,#REF!,AU$3,#REF!,$L230,#REF!,AU$1)
+SUMIFS(#REF!,#REF!,AU$2,#REF!,AU$3,#REF!,$L230,#REF!,AU$1)
+SUMIFS(#REF!,#REF!,"Lấy",#REF!,AU$2,#REF!,AU$3,#REF!,AU$1,#REF!,$L230)</f>
        <v>#REF!</v>
      </c>
      <c r="AV230" s="333" t="e">
        <f>SUMIFS(#REF!,#REF!,AV$2,#REF!,AV$3,#REF!,$L230,#REF!,AV$1)
+SUMIFS(#REF!,#REF!,AV$2,#REF!,AV$3,#REF!,$L230,#REF!,AV$1)
+SUMIFS(#REF!,#REF!,"Lấy",#REF!,AV$2,#REF!,AV$3,#REF!,AV$1,#REF!,$L230)</f>
        <v>#REF!</v>
      </c>
      <c r="AW230" s="333" t="e">
        <f>SUMIFS(#REF!,#REF!,AW$2,#REF!,AW$3,#REF!,$L230,#REF!,AW$1)
+SUMIFS(#REF!,#REF!,AW$2,#REF!,AW$3,#REF!,$L230,#REF!,AW$1)
+SUMIFS(#REF!,#REF!,"Lấy",#REF!,AW$2,#REF!,AW$3,#REF!,AW$1,#REF!,$L230)</f>
        <v>#REF!</v>
      </c>
      <c r="AX230" s="333" t="e">
        <f>SUMIFS(#REF!,#REF!,AX$2,#REF!,AX$3,#REF!,$L230,#REF!,AX$1)
+SUMIFS(#REF!,#REF!,AX$2,#REF!,AX$3,#REF!,$L230,#REF!,AX$1)
+SUMIFS(#REF!,#REF!,"Lấy",#REF!,AX$2,#REF!,AX$3,#REF!,AX$1,#REF!,$L230)</f>
        <v>#REF!</v>
      </c>
      <c r="AY230" s="333" t="e">
        <f>SUMIFS(#REF!,#REF!,AY$2,#REF!,AY$3,#REF!,$L230,#REF!,AY$1)
+SUMIFS(#REF!,#REF!,AY$2,#REF!,AY$3,#REF!,$L230,#REF!,AY$1)
+SUMIFS(#REF!,#REF!,"Lấy",#REF!,AY$2,#REF!,AY$3,#REF!,AY$1,#REF!,$L230)</f>
        <v>#REF!</v>
      </c>
      <c r="AZ230" s="333" t="e">
        <f>SUMIFS(#REF!,#REF!,AZ$2,#REF!,AZ$3,#REF!,$L230,#REF!,AZ$1)
+SUMIFS(#REF!,#REF!,AZ$2,#REF!,AZ$3,#REF!,$L230,#REF!,AZ$1)
+SUMIFS(#REF!,#REF!,"Lấy",#REF!,AZ$2,#REF!,AZ$3,#REF!,AZ$1,#REF!,$L230)</f>
        <v>#REF!</v>
      </c>
      <c r="BA230" s="333" t="e">
        <f>SUMIFS(#REF!,#REF!,BA$2,#REF!,BA$3,#REF!,$L230,#REF!,BA$1)
+SUMIFS(#REF!,#REF!,BA$2,#REF!,BA$3,#REF!,$L230,#REF!,BA$1)
+SUMIFS(#REF!,#REF!,"Lấy",#REF!,BA$2,#REF!,BA$3,#REF!,BA$1,#REF!,$L230)</f>
        <v>#REF!</v>
      </c>
      <c r="BB230" s="333" t="e">
        <f>SUMIFS(#REF!,#REF!,BB$2,#REF!,BB$3,#REF!,$L230,#REF!,BB$1)
+SUMIFS(#REF!,#REF!,BB$2,#REF!,BB$3,#REF!,$L230,#REF!,BB$1)
+SUMIFS(#REF!,#REF!,"Lấy",#REF!,BB$2,#REF!,BB$3,#REF!,BB$1,#REF!,$L230)</f>
        <v>#REF!</v>
      </c>
      <c r="BC230" s="333" t="e">
        <f>SUMIFS(#REF!,#REF!,BC$2,#REF!,BC$3,#REF!,$L230,#REF!,BC$1)
+SUMIFS(#REF!,#REF!,BC$2,#REF!,BC$3,#REF!,$L230,#REF!,BC$1)
+SUMIFS(#REF!,#REF!,"Lấy",#REF!,BC$2,#REF!,BC$3,#REF!,BC$1,#REF!,$L230)</f>
        <v>#REF!</v>
      </c>
      <c r="BD230" s="333" t="e">
        <f>SUMIFS(#REF!,#REF!,BD$2,#REF!,BD$3,#REF!,$L230,#REF!,BD$1)
+SUMIFS(#REF!,#REF!,BD$2,#REF!,BD$3,#REF!,$L230,#REF!,BD$1)
+SUMIFS(#REF!,#REF!,"Lấy",#REF!,BD$2,#REF!,BD$3,#REF!,BD$1,#REF!,$L230)</f>
        <v>#REF!</v>
      </c>
      <c r="BE230" s="333" t="e">
        <f>SUMIFS(#REF!,#REF!,BE$2,#REF!,BE$3,#REF!,$L230,#REF!,BE$1)
+SUMIFS(#REF!,#REF!,BE$2,#REF!,BE$3,#REF!,$L230,#REF!,BE$1)
+SUMIFS(#REF!,#REF!,"Lấy",#REF!,BE$2,#REF!,BE$3,#REF!,BE$1,#REF!,$L230)</f>
        <v>#REF!</v>
      </c>
      <c r="BF230" s="334" t="e">
        <f t="shared" si="25"/>
        <v>#REF!</v>
      </c>
      <c r="BH230" s="333" t="e">
        <f>SUMIFS(#REF!,#REF!,BH$2,#REF!,BH$3,#REF!,$L230,#REF!,BH$1)
+SUMIFS(#REF!,#REF!,BH$2,#REF!,BH$3,#REF!,$L230,#REF!,BH$1)
+SUMIFS(#REF!,#REF!,"Lấy",#REF!,BH$2,#REF!,BH$3,#REF!,BH$1,#REF!,$L230)</f>
        <v>#REF!</v>
      </c>
      <c r="BI230" s="333" t="e">
        <f>SUMIFS(#REF!,#REF!,BI$2,#REF!,BI$3,#REF!,$L230,#REF!,BI$1)
+SUMIFS(#REF!,#REF!,BI$2,#REF!,BI$3,#REF!,$L230,#REF!,BI$1)
+SUMIFS(#REF!,#REF!,"Lấy",#REF!,BI$2,#REF!,BI$3,#REF!,BI$1,#REF!,$L230)</f>
        <v>#REF!</v>
      </c>
      <c r="BJ230" s="333" t="e">
        <f>SUMIFS(#REF!,#REF!,BJ$2,#REF!,BJ$3,#REF!,$L230,#REF!,BJ$1)
+SUMIFS(#REF!,#REF!,BJ$2,#REF!,BJ$3,#REF!,$L230,#REF!,BJ$1)
+SUMIFS(#REF!,#REF!,"Lấy",#REF!,BJ$2,#REF!,BJ$3,#REF!,BJ$1,#REF!,$L230)</f>
        <v>#REF!</v>
      </c>
      <c r="BK230" s="333" t="e">
        <f>SUMIFS(#REF!,#REF!,BK$2,#REF!,BK$3,#REF!,$L230,#REF!,BK$1)
+SUMIFS(#REF!,#REF!,BK$2,#REF!,BK$3,#REF!,$L230,#REF!,BK$1)
+SUMIFS(#REF!,#REF!,"Lấy",#REF!,BK$2,#REF!,BK$3,#REF!,BK$1,#REF!,$L230)</f>
        <v>#REF!</v>
      </c>
      <c r="BL230" s="333" t="e">
        <f>SUMIFS(#REF!,#REF!,BL$2,#REF!,BL$3,#REF!,$L230,#REF!,BL$1)
+SUMIFS(#REF!,#REF!,BL$2,#REF!,BL$3,#REF!,$L230,#REF!,BL$1)
+SUMIFS(#REF!,#REF!,"Lấy",#REF!,BL$2,#REF!,BL$3,#REF!,BL$1,#REF!,$L230)</f>
        <v>#REF!</v>
      </c>
      <c r="BM230" s="333" t="e">
        <f>SUMIFS(#REF!,#REF!,BM$2,#REF!,BM$3,#REF!,$L230,#REF!,BM$1)
+SUMIFS(#REF!,#REF!,BM$2,#REF!,BM$3,#REF!,$L230,#REF!,BM$1)
+SUMIFS(#REF!,#REF!,"Lấy",#REF!,BM$2,#REF!,BM$3,#REF!,BM$1,#REF!,$L230)</f>
        <v>#REF!</v>
      </c>
      <c r="BN230" s="333" t="e">
        <f>SUMIFS(#REF!,#REF!,BN$2,#REF!,BN$3,#REF!,$L230,#REF!,BN$1)
+SUMIFS(#REF!,#REF!,BN$2,#REF!,BN$3,#REF!,$L230,#REF!,BN$1)
+SUMIFS(#REF!,#REF!,"Lấy",#REF!,BN$2,#REF!,BN$3,#REF!,BN$1,#REF!,$L230)</f>
        <v>#REF!</v>
      </c>
      <c r="BO230" s="333" t="e">
        <f>SUMIFS(#REF!,#REF!,BO$2,#REF!,BO$3,#REF!,$L230,#REF!,BO$1)
+SUMIFS(#REF!,#REF!,BO$2,#REF!,BO$3,#REF!,$L230,#REF!,BO$1)
+SUMIFS(#REF!,#REF!,"Lấy",#REF!,BO$2,#REF!,BO$3,#REF!,BO$1,#REF!,$L230)</f>
        <v>#REF!</v>
      </c>
      <c r="BP230" s="333" t="e">
        <f>SUMIFS(#REF!,#REF!,BP$2,#REF!,BP$3,#REF!,$L230,#REF!,BP$1)
+SUMIFS(#REF!,#REF!,BP$2,#REF!,BP$3,#REF!,$L230,#REF!,BP$1)
+SUMIFS(#REF!,#REF!,"Lấy",#REF!,BP$2,#REF!,BP$3,#REF!,BP$1,#REF!,$L230)</f>
        <v>#REF!</v>
      </c>
      <c r="BQ230" s="333" t="e">
        <f>SUMIFS(#REF!,#REF!,BQ$2,#REF!,BQ$3,#REF!,$L230,#REF!,BQ$1)
+SUMIFS(#REF!,#REF!,BQ$2,#REF!,BQ$3,#REF!,$L230,#REF!,BQ$1)
+SUMIFS(#REF!,#REF!,"Lấy",#REF!,BQ$2,#REF!,BQ$3,#REF!,BQ$1,#REF!,$L230)</f>
        <v>#REF!</v>
      </c>
      <c r="BR230" s="333" t="e">
        <f>SUMIFS(#REF!,#REF!,BR$2,#REF!,BR$3,#REF!,$L230,#REF!,BR$1)
+SUMIFS(#REF!,#REF!,BR$2,#REF!,BR$3,#REF!,$L230,#REF!,BR$1)
+SUMIFS(#REF!,#REF!,"Lấy",#REF!,BR$2,#REF!,BR$3,#REF!,BR$1,#REF!,$L230)</f>
        <v>#REF!</v>
      </c>
      <c r="BS230" s="333" t="e">
        <f>SUMIFS(#REF!,#REF!,BS$2,#REF!,BS$3,#REF!,$L230,#REF!,BS$1)
+SUMIFS(#REF!,#REF!,BS$2,#REF!,BS$3,#REF!,$L230,#REF!,BS$1)
+SUMIFS(#REF!,#REF!,"Lấy",#REF!,BS$2,#REF!,BS$3,#REF!,BS$1,#REF!,$L230)</f>
        <v>#REF!</v>
      </c>
      <c r="BT230" s="334" t="e">
        <f t="shared" si="26"/>
        <v>#REF!</v>
      </c>
      <c r="BV230" s="331">
        <v>0</v>
      </c>
      <c r="BW230" s="331">
        <v>0</v>
      </c>
      <c r="BX230" s="331">
        <v>0</v>
      </c>
      <c r="BY230" s="331">
        <v>0</v>
      </c>
      <c r="BZ230" s="331">
        <v>0</v>
      </c>
      <c r="CA230" s="331">
        <v>0</v>
      </c>
      <c r="CB230" s="331">
        <v>0</v>
      </c>
      <c r="CC230" s="331">
        <v>0</v>
      </c>
      <c r="CD230" s="331">
        <v>0</v>
      </c>
      <c r="CE230" s="331">
        <v>0</v>
      </c>
      <c r="CF230" s="331">
        <v>0</v>
      </c>
      <c r="CG230" s="331">
        <v>0</v>
      </c>
      <c r="CH230" s="334">
        <f t="shared" si="27"/>
        <v>0</v>
      </c>
      <c r="CI230" s="377">
        <f t="shared" si="28"/>
        <v>0</v>
      </c>
      <c r="CJ230" s="331">
        <v>0</v>
      </c>
      <c r="CK230" s="331">
        <v>0</v>
      </c>
      <c r="CL230" s="331">
        <v>0</v>
      </c>
      <c r="CM230" s="331">
        <v>0</v>
      </c>
      <c r="CN230" s="331">
        <v>0</v>
      </c>
      <c r="CO230" s="333"/>
      <c r="CP230" s="333"/>
      <c r="CQ230" s="333"/>
      <c r="CR230" s="333"/>
      <c r="CS230" s="333"/>
      <c r="CT230" s="333"/>
      <c r="CU230" s="333"/>
      <c r="CV230" s="334">
        <f t="shared" si="29"/>
        <v>0</v>
      </c>
      <c r="CX230" s="1033"/>
    </row>
    <row r="231" spans="1:102" s="3" customFormat="1" ht="27.6" x14ac:dyDescent="0.25">
      <c r="A231" s="191"/>
      <c r="B231" s="212">
        <f>IF(C231=0,"",MAX($B$7:B230)+1)</f>
        <v>219</v>
      </c>
      <c r="C231" s="204">
        <v>6428004503</v>
      </c>
      <c r="D231" s="205" t="str">
        <f>_xlfn.XLOOKUP(C231,'COA_DTGroup_Update 20260428'!$C$410:$C$854,'COA_DTGroup_Update 20260428'!$A$410:$A$854,"")</f>
        <v>Chi phí tham quan hội chợ nước ngoài</v>
      </c>
      <c r="E231" s="205"/>
      <c r="F231" s="204" t="s">
        <v>987</v>
      </c>
      <c r="G231" s="205" t="s">
        <v>988</v>
      </c>
      <c r="H231" s="200">
        <f>VLOOKUP(C231,'COA_DTGroup_Update 20260428'!C:D,2,0)</f>
        <v>642</v>
      </c>
      <c r="I231" s="200">
        <v>82</v>
      </c>
      <c r="J231" s="201" t="s">
        <v>360</v>
      </c>
      <c r="K231" s="223" t="s">
        <v>226</v>
      </c>
      <c r="L231" s="286" t="s">
        <v>709</v>
      </c>
      <c r="M231" s="287" t="s">
        <v>2259</v>
      </c>
      <c r="N231" s="284"/>
      <c r="O231" s="284" t="s">
        <v>709</v>
      </c>
      <c r="P231" s="1" t="b">
        <v>1</v>
      </c>
      <c r="R231" s="335" t="e">
        <f>SUMIFS(#REF!,#REF!,R$2,#REF!,R$3,#REF!,$L231,#REF!,R$1)
+SUMIFS(#REF!,#REF!,R$2,#REF!,R$3,#REF!,$L231,#REF!,R$1)
+SUMIFS(#REF!,#REF!,"Lấy",#REF!,R$2,#REF!,R$3,#REF!,R$1,#REF!,$L231)</f>
        <v>#REF!</v>
      </c>
      <c r="S231" s="335" t="e">
        <f>SUMIFS(#REF!,#REF!,S$2,#REF!,S$3,#REF!,$L231,#REF!,S$1)
+SUMIFS(#REF!,#REF!,S$2,#REF!,S$3,#REF!,$L231,#REF!,S$1)
+SUMIFS(#REF!,#REF!,"Lấy",#REF!,S$2,#REF!,S$3,#REF!,S$1,#REF!,$L231)</f>
        <v>#REF!</v>
      </c>
      <c r="T231" s="335" t="e">
        <f>SUMIFS(#REF!,#REF!,T$2,#REF!,T$3,#REF!,$L231,#REF!,T$1)
+SUMIFS(#REF!,#REF!,T$2,#REF!,T$3,#REF!,$L231,#REF!,T$1)
+SUMIFS(#REF!,#REF!,"Lấy",#REF!,T$2,#REF!,T$3,#REF!,T$1,#REF!,$L231)</f>
        <v>#REF!</v>
      </c>
      <c r="U231" s="335" t="e">
        <f>SUMIFS(#REF!,#REF!,U$2,#REF!,U$3,#REF!,$L231,#REF!,U$1)
+SUMIFS(#REF!,#REF!,U$2,#REF!,U$3,#REF!,$L231,#REF!,U$1)
+SUMIFS(#REF!,#REF!,"Lấy",#REF!,U$2,#REF!,U$3,#REF!,U$1,#REF!,$L231)</f>
        <v>#REF!</v>
      </c>
      <c r="V231" s="335" t="e">
        <f>SUMIFS(#REF!,#REF!,V$2,#REF!,V$3,#REF!,$L231,#REF!,V$1)
+SUMIFS(#REF!,#REF!,V$2,#REF!,V$3,#REF!,$L231,#REF!,V$1)
+SUMIFS(#REF!,#REF!,"Lấy",#REF!,V$2,#REF!,V$3,#REF!,V$1,#REF!,$L231)</f>
        <v>#REF!</v>
      </c>
      <c r="W231" s="335" t="e">
        <f>SUMIFS(#REF!,#REF!,W$2,#REF!,W$3,#REF!,$L231,#REF!,W$1)
+SUMIFS(#REF!,#REF!,W$2,#REF!,W$3,#REF!,$L231,#REF!,W$1)
+SUMIFS(#REF!,#REF!,"Lấy",#REF!,W$2,#REF!,W$3,#REF!,W$1,#REF!,$L231)</f>
        <v>#REF!</v>
      </c>
      <c r="X231" s="335" t="e">
        <f>SUMIFS(#REF!,#REF!,X$2,#REF!,X$3,#REF!,$L231,#REF!,X$1)
+SUMIFS(#REF!,#REF!,X$2,#REF!,X$3,#REF!,$L231,#REF!,X$1)
+SUMIFS(#REF!,#REF!,"Lấy",#REF!,X$2,#REF!,X$3,#REF!,X$1,#REF!,$L231)</f>
        <v>#REF!</v>
      </c>
      <c r="Y231" s="335" t="e">
        <f>SUMIFS(#REF!,#REF!,Y$2,#REF!,Y$3,#REF!,$L231,#REF!,Y$1)
+SUMIFS(#REF!,#REF!,Y$2,#REF!,Y$3,#REF!,$L231,#REF!,Y$1)
+SUMIFS(#REF!,#REF!,"Lấy",#REF!,Y$2,#REF!,Y$3,#REF!,Y$1,#REF!,$L231)</f>
        <v>#REF!</v>
      </c>
      <c r="Z231" s="335" t="e">
        <f>SUMIFS(#REF!,#REF!,Z$2,#REF!,Z$3,#REF!,$L231,#REF!,Z$1)
+SUMIFS(#REF!,#REF!,Z$2,#REF!,Z$3,#REF!,$L231,#REF!,Z$1)
+SUMIFS(#REF!,#REF!,"Lấy",#REF!,Z$2,#REF!,Z$3,#REF!,Z$1,#REF!,$L231)</f>
        <v>#REF!</v>
      </c>
      <c r="AA231" s="335" t="e">
        <f>SUMIFS(#REF!,#REF!,AA$2,#REF!,AA$3,#REF!,$L231,#REF!,AA$1)
+SUMIFS(#REF!,#REF!,AA$2,#REF!,AA$3,#REF!,$L231,#REF!,AA$1)
+SUMIFS(#REF!,#REF!,"Lấy",#REF!,AA$2,#REF!,AA$3,#REF!,AA$1,#REF!,$L231)</f>
        <v>#REF!</v>
      </c>
      <c r="AB231" s="335" t="e">
        <f>SUMIFS(#REF!,#REF!,AB$2,#REF!,AB$3,#REF!,$L231,#REF!,AB$1)
+SUMIFS(#REF!,#REF!,AB$2,#REF!,AB$3,#REF!,$L231,#REF!,AB$1)
+SUMIFS(#REF!,#REF!,"Lấy",#REF!,AB$2,#REF!,AB$3,#REF!,AB$1,#REF!,$L231)</f>
        <v>#REF!</v>
      </c>
      <c r="AC231" s="335" t="e">
        <f>SUMIFS(#REF!,#REF!,AC$2,#REF!,AC$3,#REF!,$L231,#REF!,AC$1)
+SUMIFS(#REF!,#REF!,AC$2,#REF!,AC$3,#REF!,$L231,#REF!,AC$1)
+SUMIFS(#REF!,#REF!,"Lấy",#REF!,AC$2,#REF!,AC$3,#REF!,AC$1,#REF!,$L231)</f>
        <v>#REF!</v>
      </c>
      <c r="AD231" s="336" t="e">
        <f t="shared" si="23"/>
        <v>#REF!</v>
      </c>
      <c r="AF231" s="335" t="e">
        <f>SUMIFS(#REF!,#REF!,AF$2,#REF!,AF$3,#REF!,$L231,#REF!,AF$1)
+SUMIFS(#REF!,#REF!,AF$2,#REF!,AF$3,#REF!,$L231,#REF!,AF$1)
+SUMIFS(#REF!,#REF!,"Lấy",#REF!,AF$2,#REF!,AF$3,#REF!,AF$1,#REF!,$L231)</f>
        <v>#REF!</v>
      </c>
      <c r="AG231" s="335" t="e">
        <f>SUMIFS(#REF!,#REF!,AG$2,#REF!,AG$3,#REF!,$L231,#REF!,AG$1)
+SUMIFS(#REF!,#REF!,AG$2,#REF!,AG$3,#REF!,$L231,#REF!,AG$1)
+SUMIFS(#REF!,#REF!,"Lấy",#REF!,AG$2,#REF!,AG$3,#REF!,AG$1,#REF!,$L231)</f>
        <v>#REF!</v>
      </c>
      <c r="AH231" s="335" t="e">
        <f>SUMIFS(#REF!,#REF!,AH$2,#REF!,AH$3,#REF!,$L231,#REF!,AH$1)
+SUMIFS(#REF!,#REF!,AH$2,#REF!,AH$3,#REF!,$L231,#REF!,AH$1)
+SUMIFS(#REF!,#REF!,"Lấy",#REF!,AH$2,#REF!,AH$3,#REF!,AH$1,#REF!,$L231)</f>
        <v>#REF!</v>
      </c>
      <c r="AI231" s="335" t="e">
        <f>SUMIFS(#REF!,#REF!,AI$2,#REF!,AI$3,#REF!,$L231,#REF!,AI$1)
+SUMIFS(#REF!,#REF!,AI$2,#REF!,AI$3,#REF!,$L231,#REF!,AI$1)
+SUMIFS(#REF!,#REF!,"Lấy",#REF!,AI$2,#REF!,AI$3,#REF!,AI$1,#REF!,$L231)</f>
        <v>#REF!</v>
      </c>
      <c r="AJ231" s="335" t="e">
        <f>SUMIFS(#REF!,#REF!,AJ$2,#REF!,AJ$3,#REF!,$L231,#REF!,AJ$1)
+SUMIFS(#REF!,#REF!,AJ$2,#REF!,AJ$3,#REF!,$L231,#REF!,AJ$1)
+SUMIFS(#REF!,#REF!,"Lấy",#REF!,AJ$2,#REF!,AJ$3,#REF!,AJ$1,#REF!,$L231)</f>
        <v>#REF!</v>
      </c>
      <c r="AK231" s="335" t="e">
        <f>SUMIFS(#REF!,#REF!,AK$2,#REF!,AK$3,#REF!,$L231,#REF!,AK$1)
+SUMIFS(#REF!,#REF!,AK$2,#REF!,AK$3,#REF!,$L231,#REF!,AK$1)
+SUMIFS(#REF!,#REF!,"Lấy",#REF!,AK$2,#REF!,AK$3,#REF!,AK$1,#REF!,$L231)</f>
        <v>#REF!</v>
      </c>
      <c r="AL231" s="335" t="e">
        <f>SUMIFS(#REF!,#REF!,AL$2,#REF!,AL$3,#REF!,$L231,#REF!,AL$1)
+SUMIFS(#REF!,#REF!,AL$2,#REF!,AL$3,#REF!,$L231,#REF!,AL$1)
+SUMIFS(#REF!,#REF!,"Lấy",#REF!,AL$2,#REF!,AL$3,#REF!,AL$1,#REF!,$L231)</f>
        <v>#REF!</v>
      </c>
      <c r="AM231" s="335" t="e">
        <f>SUMIFS(#REF!,#REF!,AM$2,#REF!,AM$3,#REF!,$L231,#REF!,AM$1)
+SUMIFS(#REF!,#REF!,AM$2,#REF!,AM$3,#REF!,$L231,#REF!,AM$1)
+SUMIFS(#REF!,#REF!,"Lấy",#REF!,AM$2,#REF!,AM$3,#REF!,AM$1,#REF!,$L231)</f>
        <v>#REF!</v>
      </c>
      <c r="AN231" s="335" t="e">
        <f>SUMIFS(#REF!,#REF!,AN$2,#REF!,AN$3,#REF!,$L231,#REF!,AN$1)
+SUMIFS(#REF!,#REF!,AN$2,#REF!,AN$3,#REF!,$L231,#REF!,AN$1)
+SUMIFS(#REF!,#REF!,"Lấy",#REF!,AN$2,#REF!,AN$3,#REF!,AN$1,#REF!,$L231)</f>
        <v>#REF!</v>
      </c>
      <c r="AO231" s="335" t="e">
        <f>SUMIFS(#REF!,#REF!,AO$2,#REF!,AO$3,#REF!,$L231,#REF!,AO$1)
+SUMIFS(#REF!,#REF!,AO$2,#REF!,AO$3,#REF!,$L231,#REF!,AO$1)
+SUMIFS(#REF!,#REF!,"Lấy",#REF!,AO$2,#REF!,AO$3,#REF!,AO$1,#REF!,$L231)</f>
        <v>#REF!</v>
      </c>
      <c r="AP231" s="335" t="e">
        <f>SUMIFS(#REF!,#REF!,AP$2,#REF!,AP$3,#REF!,$L231,#REF!,AP$1)
+SUMIFS(#REF!,#REF!,AP$2,#REF!,AP$3,#REF!,$L231,#REF!,AP$1)
+SUMIFS(#REF!,#REF!,"Lấy",#REF!,AP$2,#REF!,AP$3,#REF!,AP$1,#REF!,$L231)</f>
        <v>#REF!</v>
      </c>
      <c r="AQ231" s="335" t="e">
        <f>SUMIFS(#REF!,#REF!,AQ$2,#REF!,AQ$3,#REF!,$L231,#REF!,AQ$1)
+SUMIFS(#REF!,#REF!,AQ$2,#REF!,AQ$3,#REF!,$L231,#REF!,AQ$1)
+SUMIFS(#REF!,#REF!,"Lấy",#REF!,AQ$2,#REF!,AQ$3,#REF!,AQ$1,#REF!,$L231)</f>
        <v>#REF!</v>
      </c>
      <c r="AR231" s="336" t="e">
        <f t="shared" si="24"/>
        <v>#REF!</v>
      </c>
      <c r="AT231" s="335" t="e">
        <f>SUMIFS(#REF!,#REF!,AT$2,#REF!,AT$3,#REF!,$L231,#REF!,AT$1)
+SUMIFS(#REF!,#REF!,AT$2,#REF!,AT$3,#REF!,$L231,#REF!,AT$1)
+SUMIFS(#REF!,#REF!,"Lấy",#REF!,AT$2,#REF!,AT$3,#REF!,AT$1,#REF!,$L231)</f>
        <v>#REF!</v>
      </c>
      <c r="AU231" s="335" t="e">
        <f>SUMIFS(#REF!,#REF!,AU$2,#REF!,AU$3,#REF!,$L231,#REF!,AU$1)
+SUMIFS(#REF!,#REF!,AU$2,#REF!,AU$3,#REF!,$L231,#REF!,AU$1)
+SUMIFS(#REF!,#REF!,"Lấy",#REF!,AU$2,#REF!,AU$3,#REF!,AU$1,#REF!,$L231)</f>
        <v>#REF!</v>
      </c>
      <c r="AV231" s="335" t="e">
        <f>SUMIFS(#REF!,#REF!,AV$2,#REF!,AV$3,#REF!,$L231,#REF!,AV$1)
+SUMIFS(#REF!,#REF!,AV$2,#REF!,AV$3,#REF!,$L231,#REF!,AV$1)
+SUMIFS(#REF!,#REF!,"Lấy",#REF!,AV$2,#REF!,AV$3,#REF!,AV$1,#REF!,$L231)</f>
        <v>#REF!</v>
      </c>
      <c r="AW231" s="335" t="e">
        <f>SUMIFS(#REF!,#REF!,AW$2,#REF!,AW$3,#REF!,$L231,#REF!,AW$1)
+SUMIFS(#REF!,#REF!,AW$2,#REF!,AW$3,#REF!,$L231,#REF!,AW$1)
+SUMIFS(#REF!,#REF!,"Lấy",#REF!,AW$2,#REF!,AW$3,#REF!,AW$1,#REF!,$L231)</f>
        <v>#REF!</v>
      </c>
      <c r="AX231" s="335" t="e">
        <f>SUMIFS(#REF!,#REF!,AX$2,#REF!,AX$3,#REF!,$L231,#REF!,AX$1)
+SUMIFS(#REF!,#REF!,AX$2,#REF!,AX$3,#REF!,$L231,#REF!,AX$1)
+SUMIFS(#REF!,#REF!,"Lấy",#REF!,AX$2,#REF!,AX$3,#REF!,AX$1,#REF!,$L231)</f>
        <v>#REF!</v>
      </c>
      <c r="AY231" s="335" t="e">
        <f>SUMIFS(#REF!,#REF!,AY$2,#REF!,AY$3,#REF!,$L231,#REF!,AY$1)
+SUMIFS(#REF!,#REF!,AY$2,#REF!,AY$3,#REF!,$L231,#REF!,AY$1)
+SUMIFS(#REF!,#REF!,"Lấy",#REF!,AY$2,#REF!,AY$3,#REF!,AY$1,#REF!,$L231)</f>
        <v>#REF!</v>
      </c>
      <c r="AZ231" s="335" t="e">
        <f>SUMIFS(#REF!,#REF!,AZ$2,#REF!,AZ$3,#REF!,$L231,#REF!,AZ$1)
+SUMIFS(#REF!,#REF!,AZ$2,#REF!,AZ$3,#REF!,$L231,#REF!,AZ$1)
+SUMIFS(#REF!,#REF!,"Lấy",#REF!,AZ$2,#REF!,AZ$3,#REF!,AZ$1,#REF!,$L231)</f>
        <v>#REF!</v>
      </c>
      <c r="BA231" s="335" t="e">
        <f>SUMIFS(#REF!,#REF!,BA$2,#REF!,BA$3,#REF!,$L231,#REF!,BA$1)
+SUMIFS(#REF!,#REF!,BA$2,#REF!,BA$3,#REF!,$L231,#REF!,BA$1)
+SUMIFS(#REF!,#REF!,"Lấy",#REF!,BA$2,#REF!,BA$3,#REF!,BA$1,#REF!,$L231)</f>
        <v>#REF!</v>
      </c>
      <c r="BB231" s="335" t="e">
        <f>SUMIFS(#REF!,#REF!,BB$2,#REF!,BB$3,#REF!,$L231,#REF!,BB$1)
+SUMIFS(#REF!,#REF!,BB$2,#REF!,BB$3,#REF!,$L231,#REF!,BB$1)
+SUMIFS(#REF!,#REF!,"Lấy",#REF!,BB$2,#REF!,BB$3,#REF!,BB$1,#REF!,$L231)</f>
        <v>#REF!</v>
      </c>
      <c r="BC231" s="335" t="e">
        <f>SUMIFS(#REF!,#REF!,BC$2,#REF!,BC$3,#REF!,$L231,#REF!,BC$1)
+SUMIFS(#REF!,#REF!,BC$2,#REF!,BC$3,#REF!,$L231,#REF!,BC$1)
+SUMIFS(#REF!,#REF!,"Lấy",#REF!,BC$2,#REF!,BC$3,#REF!,BC$1,#REF!,$L231)</f>
        <v>#REF!</v>
      </c>
      <c r="BD231" s="335" t="e">
        <f>SUMIFS(#REF!,#REF!,BD$2,#REF!,BD$3,#REF!,$L231,#REF!,BD$1)
+SUMIFS(#REF!,#REF!,BD$2,#REF!,BD$3,#REF!,$L231,#REF!,BD$1)
+SUMIFS(#REF!,#REF!,"Lấy",#REF!,BD$2,#REF!,BD$3,#REF!,BD$1,#REF!,$L231)</f>
        <v>#REF!</v>
      </c>
      <c r="BE231" s="335" t="e">
        <f>SUMIFS(#REF!,#REF!,BE$2,#REF!,BE$3,#REF!,$L231,#REF!,BE$1)
+SUMIFS(#REF!,#REF!,BE$2,#REF!,BE$3,#REF!,$L231,#REF!,BE$1)
+SUMIFS(#REF!,#REF!,"Lấy",#REF!,BE$2,#REF!,BE$3,#REF!,BE$1,#REF!,$L231)</f>
        <v>#REF!</v>
      </c>
      <c r="BF231" s="336" t="e">
        <f t="shared" si="25"/>
        <v>#REF!</v>
      </c>
      <c r="BH231" s="335" t="e">
        <f>SUMIFS(#REF!,#REF!,BH$2,#REF!,BH$3,#REF!,$L231,#REF!,BH$1)
+SUMIFS(#REF!,#REF!,BH$2,#REF!,BH$3,#REF!,$L231,#REF!,BH$1)
+SUMIFS(#REF!,#REF!,"Lấy",#REF!,BH$2,#REF!,BH$3,#REF!,BH$1,#REF!,$L231)</f>
        <v>#REF!</v>
      </c>
      <c r="BI231" s="335" t="e">
        <f>SUMIFS(#REF!,#REF!,BI$2,#REF!,BI$3,#REF!,$L231,#REF!,BI$1)
+SUMIFS(#REF!,#REF!,BI$2,#REF!,BI$3,#REF!,$L231,#REF!,BI$1)
+SUMIFS(#REF!,#REF!,"Lấy",#REF!,BI$2,#REF!,BI$3,#REF!,BI$1,#REF!,$L231)</f>
        <v>#REF!</v>
      </c>
      <c r="BJ231" s="335" t="e">
        <f>SUMIFS(#REF!,#REF!,BJ$2,#REF!,BJ$3,#REF!,$L231,#REF!,BJ$1)
+SUMIFS(#REF!,#REF!,BJ$2,#REF!,BJ$3,#REF!,$L231,#REF!,BJ$1)
+SUMIFS(#REF!,#REF!,"Lấy",#REF!,BJ$2,#REF!,BJ$3,#REF!,BJ$1,#REF!,$L231)</f>
        <v>#REF!</v>
      </c>
      <c r="BK231" s="335" t="e">
        <f>SUMIFS(#REF!,#REF!,BK$2,#REF!,BK$3,#REF!,$L231,#REF!,BK$1)
+SUMIFS(#REF!,#REF!,BK$2,#REF!,BK$3,#REF!,$L231,#REF!,BK$1)
+SUMIFS(#REF!,#REF!,"Lấy",#REF!,BK$2,#REF!,BK$3,#REF!,BK$1,#REF!,$L231)</f>
        <v>#REF!</v>
      </c>
      <c r="BL231" s="335" t="e">
        <f>SUMIFS(#REF!,#REF!,BL$2,#REF!,BL$3,#REF!,$L231,#REF!,BL$1)
+SUMIFS(#REF!,#REF!,BL$2,#REF!,BL$3,#REF!,$L231,#REF!,BL$1)
+SUMIFS(#REF!,#REF!,"Lấy",#REF!,BL$2,#REF!,BL$3,#REF!,BL$1,#REF!,$L231)</f>
        <v>#REF!</v>
      </c>
      <c r="BM231" s="335" t="e">
        <f>SUMIFS(#REF!,#REF!,BM$2,#REF!,BM$3,#REF!,$L231,#REF!,BM$1)
+SUMIFS(#REF!,#REF!,BM$2,#REF!,BM$3,#REF!,$L231,#REF!,BM$1)
+SUMIFS(#REF!,#REF!,"Lấy",#REF!,BM$2,#REF!,BM$3,#REF!,BM$1,#REF!,$L231)</f>
        <v>#REF!</v>
      </c>
      <c r="BN231" s="335" t="e">
        <f>SUMIFS(#REF!,#REF!,BN$2,#REF!,BN$3,#REF!,$L231,#REF!,BN$1)
+SUMIFS(#REF!,#REF!,BN$2,#REF!,BN$3,#REF!,$L231,#REF!,BN$1)
+SUMIFS(#REF!,#REF!,"Lấy",#REF!,BN$2,#REF!,BN$3,#REF!,BN$1,#REF!,$L231)</f>
        <v>#REF!</v>
      </c>
      <c r="BO231" s="335" t="e">
        <f>SUMIFS(#REF!,#REF!,BO$2,#REF!,BO$3,#REF!,$L231,#REF!,BO$1)
+SUMIFS(#REF!,#REF!,BO$2,#REF!,BO$3,#REF!,$L231,#REF!,BO$1)
+SUMIFS(#REF!,#REF!,"Lấy",#REF!,BO$2,#REF!,BO$3,#REF!,BO$1,#REF!,$L231)</f>
        <v>#REF!</v>
      </c>
      <c r="BP231" s="335" t="e">
        <f>SUMIFS(#REF!,#REF!,BP$2,#REF!,BP$3,#REF!,$L231,#REF!,BP$1)
+SUMIFS(#REF!,#REF!,BP$2,#REF!,BP$3,#REF!,$L231,#REF!,BP$1)
+SUMIFS(#REF!,#REF!,"Lấy",#REF!,BP$2,#REF!,BP$3,#REF!,BP$1,#REF!,$L231)</f>
        <v>#REF!</v>
      </c>
      <c r="BQ231" s="335" t="e">
        <f>SUMIFS(#REF!,#REF!,BQ$2,#REF!,BQ$3,#REF!,$L231,#REF!,BQ$1)
+SUMIFS(#REF!,#REF!,BQ$2,#REF!,BQ$3,#REF!,$L231,#REF!,BQ$1)
+SUMIFS(#REF!,#REF!,"Lấy",#REF!,BQ$2,#REF!,BQ$3,#REF!,BQ$1,#REF!,$L231)</f>
        <v>#REF!</v>
      </c>
      <c r="BR231" s="335" t="e">
        <f>SUMIFS(#REF!,#REF!,BR$2,#REF!,BR$3,#REF!,$L231,#REF!,BR$1)
+SUMIFS(#REF!,#REF!,BR$2,#REF!,BR$3,#REF!,$L231,#REF!,BR$1)
+SUMIFS(#REF!,#REF!,"Lấy",#REF!,BR$2,#REF!,BR$3,#REF!,BR$1,#REF!,$L231)</f>
        <v>#REF!</v>
      </c>
      <c r="BS231" s="335" t="e">
        <f>SUMIFS(#REF!,#REF!,BS$2,#REF!,BS$3,#REF!,$L231,#REF!,BS$1)
+SUMIFS(#REF!,#REF!,BS$2,#REF!,BS$3,#REF!,$L231,#REF!,BS$1)
+SUMIFS(#REF!,#REF!,"Lấy",#REF!,BS$2,#REF!,BS$3,#REF!,BS$1,#REF!,$L231)</f>
        <v>#REF!</v>
      </c>
      <c r="BT231" s="336" t="e">
        <f t="shared" si="26"/>
        <v>#REF!</v>
      </c>
      <c r="BV231" s="331">
        <v>0</v>
      </c>
      <c r="BW231" s="331">
        <v>0</v>
      </c>
      <c r="BX231" s="331">
        <v>0</v>
      </c>
      <c r="BY231" s="331">
        <v>0</v>
      </c>
      <c r="BZ231" s="331">
        <v>0</v>
      </c>
      <c r="CA231" s="331">
        <v>0</v>
      </c>
      <c r="CB231" s="331">
        <v>0</v>
      </c>
      <c r="CC231" s="331">
        <v>0</v>
      </c>
      <c r="CD231" s="331">
        <v>0</v>
      </c>
      <c r="CE231" s="331">
        <v>0</v>
      </c>
      <c r="CF231" s="331">
        <v>0</v>
      </c>
      <c r="CG231" s="331">
        <v>0</v>
      </c>
      <c r="CH231" s="336">
        <f t="shared" si="27"/>
        <v>0</v>
      </c>
      <c r="CI231" s="377">
        <f t="shared" si="28"/>
        <v>0</v>
      </c>
      <c r="CJ231" s="331">
        <v>0</v>
      </c>
      <c r="CK231" s="331">
        <v>0</v>
      </c>
      <c r="CL231" s="331">
        <v>0</v>
      </c>
      <c r="CM231" s="331">
        <v>0</v>
      </c>
      <c r="CN231" s="331">
        <v>0</v>
      </c>
      <c r="CO231" s="335"/>
      <c r="CP231" s="335"/>
      <c r="CQ231" s="335"/>
      <c r="CR231" s="335"/>
      <c r="CS231" s="335"/>
      <c r="CT231" s="335"/>
      <c r="CU231" s="335"/>
      <c r="CV231" s="336">
        <f t="shared" si="29"/>
        <v>0</v>
      </c>
      <c r="CX231" s="1033"/>
    </row>
    <row r="232" spans="1:102" ht="27.6" x14ac:dyDescent="0.25">
      <c r="B232" s="172">
        <f>IF(C232=0,"",MAX($B$7:B231)+1)</f>
        <v>220</v>
      </c>
      <c r="C232" s="21">
        <v>6417004107</v>
      </c>
      <c r="D232" s="9" t="str">
        <f>_xlfn.XLOOKUP(C232,'COA_DTGroup_Update 20260428'!$C$410:$C$854,'COA_DTGroup_Update 20260428'!$A$410:$A$854,"")</f>
        <v>Chi phí Nghiên cứu thị trường</v>
      </c>
      <c r="E232" s="9" t="s">
        <v>361</v>
      </c>
      <c r="F232" s="21" t="s">
        <v>989</v>
      </c>
      <c r="G232" s="171" t="s">
        <v>990</v>
      </c>
      <c r="H232" s="179">
        <f>VLOOKUP(C232,'COA_DTGroup_Update 20260428'!C:D,2,0)</f>
        <v>641</v>
      </c>
      <c r="I232" s="179">
        <v>83</v>
      </c>
      <c r="J232" s="198" t="s">
        <v>361</v>
      </c>
      <c r="K232" s="222" t="s">
        <v>226</v>
      </c>
      <c r="L232" s="1051" t="s">
        <v>2172</v>
      </c>
      <c r="M232" s="287" t="s">
        <v>2259</v>
      </c>
      <c r="N232" s="1039"/>
      <c r="O232" s="1039" t="s">
        <v>2172</v>
      </c>
      <c r="P232" s="1" t="b">
        <v>0</v>
      </c>
      <c r="R232" s="333" t="e">
        <f>SUMIFS(#REF!,#REF!,R$2,#REF!,R$3,#REF!,$L232,#REF!,R$1)
+SUMIFS(#REF!,#REF!,R$2,#REF!,R$3,#REF!,$L232,#REF!,R$1)
+SUMIFS(#REF!,#REF!,"Lấy",#REF!,R$2,#REF!,R$3,#REF!,R$1,#REF!,$L232)</f>
        <v>#REF!</v>
      </c>
      <c r="S232" s="333" t="e">
        <f>SUMIFS(#REF!,#REF!,S$2,#REF!,S$3,#REF!,$L232,#REF!,S$1)
+SUMIFS(#REF!,#REF!,S$2,#REF!,S$3,#REF!,$L232,#REF!,S$1)
+SUMIFS(#REF!,#REF!,"Lấy",#REF!,S$2,#REF!,S$3,#REF!,S$1,#REF!,$L232)</f>
        <v>#REF!</v>
      </c>
      <c r="T232" s="333" t="e">
        <f>SUMIFS(#REF!,#REF!,T$2,#REF!,T$3,#REF!,$L232,#REF!,T$1)
+SUMIFS(#REF!,#REF!,T$2,#REF!,T$3,#REF!,$L232,#REF!,T$1)
+SUMIFS(#REF!,#REF!,"Lấy",#REF!,T$2,#REF!,T$3,#REF!,T$1,#REF!,$L232)</f>
        <v>#REF!</v>
      </c>
      <c r="U232" s="333" t="e">
        <f>SUMIFS(#REF!,#REF!,U$2,#REF!,U$3,#REF!,$L232,#REF!,U$1)
+SUMIFS(#REF!,#REF!,U$2,#REF!,U$3,#REF!,$L232,#REF!,U$1)
+SUMIFS(#REF!,#REF!,"Lấy",#REF!,U$2,#REF!,U$3,#REF!,U$1,#REF!,$L232)</f>
        <v>#REF!</v>
      </c>
      <c r="V232" s="333" t="e">
        <f>SUMIFS(#REF!,#REF!,V$2,#REF!,V$3,#REF!,$L232,#REF!,V$1)
+SUMIFS(#REF!,#REF!,V$2,#REF!,V$3,#REF!,$L232,#REF!,V$1)
+SUMIFS(#REF!,#REF!,"Lấy",#REF!,V$2,#REF!,V$3,#REF!,V$1,#REF!,$L232)</f>
        <v>#REF!</v>
      </c>
      <c r="W232" s="333" t="e">
        <f>SUMIFS(#REF!,#REF!,W$2,#REF!,W$3,#REF!,$L232,#REF!,W$1)
+SUMIFS(#REF!,#REF!,W$2,#REF!,W$3,#REF!,$L232,#REF!,W$1)
+SUMIFS(#REF!,#REF!,"Lấy",#REF!,W$2,#REF!,W$3,#REF!,W$1,#REF!,$L232)</f>
        <v>#REF!</v>
      </c>
      <c r="X232" s="333" t="e">
        <f>SUMIFS(#REF!,#REF!,X$2,#REF!,X$3,#REF!,$L232,#REF!,X$1)
+SUMIFS(#REF!,#REF!,X$2,#REF!,X$3,#REF!,$L232,#REF!,X$1)
+SUMIFS(#REF!,#REF!,"Lấy",#REF!,X$2,#REF!,X$3,#REF!,X$1,#REF!,$L232)</f>
        <v>#REF!</v>
      </c>
      <c r="Y232" s="333" t="e">
        <f>SUMIFS(#REF!,#REF!,Y$2,#REF!,Y$3,#REF!,$L232,#REF!,Y$1)
+SUMIFS(#REF!,#REF!,Y$2,#REF!,Y$3,#REF!,$L232,#REF!,Y$1)
+SUMIFS(#REF!,#REF!,"Lấy",#REF!,Y$2,#REF!,Y$3,#REF!,Y$1,#REF!,$L232)</f>
        <v>#REF!</v>
      </c>
      <c r="Z232" s="333" t="e">
        <f>SUMIFS(#REF!,#REF!,Z$2,#REF!,Z$3,#REF!,$L232,#REF!,Z$1)
+SUMIFS(#REF!,#REF!,Z$2,#REF!,Z$3,#REF!,$L232,#REF!,Z$1)
+SUMIFS(#REF!,#REF!,"Lấy",#REF!,Z$2,#REF!,Z$3,#REF!,Z$1,#REF!,$L232)</f>
        <v>#REF!</v>
      </c>
      <c r="AA232" s="333" t="e">
        <f>SUMIFS(#REF!,#REF!,AA$2,#REF!,AA$3,#REF!,$L232,#REF!,AA$1)
+SUMIFS(#REF!,#REF!,AA$2,#REF!,AA$3,#REF!,$L232,#REF!,AA$1)
+SUMIFS(#REF!,#REF!,"Lấy",#REF!,AA$2,#REF!,AA$3,#REF!,AA$1,#REF!,$L232)</f>
        <v>#REF!</v>
      </c>
      <c r="AB232" s="333" t="e">
        <f>SUMIFS(#REF!,#REF!,AB$2,#REF!,AB$3,#REF!,$L232,#REF!,AB$1)
+SUMIFS(#REF!,#REF!,AB$2,#REF!,AB$3,#REF!,$L232,#REF!,AB$1)
+SUMIFS(#REF!,#REF!,"Lấy",#REF!,AB$2,#REF!,AB$3,#REF!,AB$1,#REF!,$L232)</f>
        <v>#REF!</v>
      </c>
      <c r="AC232" s="333" t="e">
        <f>SUMIFS(#REF!,#REF!,AC$2,#REF!,AC$3,#REF!,$L232,#REF!,AC$1)
+SUMIFS(#REF!,#REF!,AC$2,#REF!,AC$3,#REF!,$L232,#REF!,AC$1)
+SUMIFS(#REF!,#REF!,"Lấy",#REF!,AC$2,#REF!,AC$3,#REF!,AC$1,#REF!,$L232)</f>
        <v>#REF!</v>
      </c>
      <c r="AD232" s="334" t="e">
        <f t="shared" si="23"/>
        <v>#REF!</v>
      </c>
      <c r="AF232" s="333" t="e">
        <f>SUMIFS(#REF!,#REF!,AF$2,#REF!,AF$3,#REF!,$L232,#REF!,AF$1)
+SUMIFS(#REF!,#REF!,AF$2,#REF!,AF$3,#REF!,$L232,#REF!,AF$1)
+SUMIFS(#REF!,#REF!,"Lấy",#REF!,AF$2,#REF!,AF$3,#REF!,AF$1,#REF!,$L232)</f>
        <v>#REF!</v>
      </c>
      <c r="AG232" s="333" t="e">
        <f>SUMIFS(#REF!,#REF!,AG$2,#REF!,AG$3,#REF!,$L232,#REF!,AG$1)
+SUMIFS(#REF!,#REF!,AG$2,#REF!,AG$3,#REF!,$L232,#REF!,AG$1)
+SUMIFS(#REF!,#REF!,"Lấy",#REF!,AG$2,#REF!,AG$3,#REF!,AG$1,#REF!,$L232)</f>
        <v>#REF!</v>
      </c>
      <c r="AH232" s="333" t="e">
        <f>SUMIFS(#REF!,#REF!,AH$2,#REF!,AH$3,#REF!,$L232,#REF!,AH$1)
+SUMIFS(#REF!,#REF!,AH$2,#REF!,AH$3,#REF!,$L232,#REF!,AH$1)
+SUMIFS(#REF!,#REF!,"Lấy",#REF!,AH$2,#REF!,AH$3,#REF!,AH$1,#REF!,$L232)</f>
        <v>#REF!</v>
      </c>
      <c r="AI232" s="333" t="e">
        <f>SUMIFS(#REF!,#REF!,AI$2,#REF!,AI$3,#REF!,$L232,#REF!,AI$1)
+SUMIFS(#REF!,#REF!,AI$2,#REF!,AI$3,#REF!,$L232,#REF!,AI$1)
+SUMIFS(#REF!,#REF!,"Lấy",#REF!,AI$2,#REF!,AI$3,#REF!,AI$1,#REF!,$L232)</f>
        <v>#REF!</v>
      </c>
      <c r="AJ232" s="333" t="e">
        <f>SUMIFS(#REF!,#REF!,AJ$2,#REF!,AJ$3,#REF!,$L232,#REF!,AJ$1)
+SUMIFS(#REF!,#REF!,AJ$2,#REF!,AJ$3,#REF!,$L232,#REF!,AJ$1)
+SUMIFS(#REF!,#REF!,"Lấy",#REF!,AJ$2,#REF!,AJ$3,#REF!,AJ$1,#REF!,$L232)</f>
        <v>#REF!</v>
      </c>
      <c r="AK232" s="333" t="e">
        <f>SUMIFS(#REF!,#REF!,AK$2,#REF!,AK$3,#REF!,$L232,#REF!,AK$1)
+SUMIFS(#REF!,#REF!,AK$2,#REF!,AK$3,#REF!,$L232,#REF!,AK$1)
+SUMIFS(#REF!,#REF!,"Lấy",#REF!,AK$2,#REF!,AK$3,#REF!,AK$1,#REF!,$L232)</f>
        <v>#REF!</v>
      </c>
      <c r="AL232" s="333" t="e">
        <f>SUMIFS(#REF!,#REF!,AL$2,#REF!,AL$3,#REF!,$L232,#REF!,AL$1)
+SUMIFS(#REF!,#REF!,AL$2,#REF!,AL$3,#REF!,$L232,#REF!,AL$1)
+SUMIFS(#REF!,#REF!,"Lấy",#REF!,AL$2,#REF!,AL$3,#REF!,AL$1,#REF!,$L232)</f>
        <v>#REF!</v>
      </c>
      <c r="AM232" s="333" t="e">
        <f>SUMIFS(#REF!,#REF!,AM$2,#REF!,AM$3,#REF!,$L232,#REF!,AM$1)
+SUMIFS(#REF!,#REF!,AM$2,#REF!,AM$3,#REF!,$L232,#REF!,AM$1)
+SUMIFS(#REF!,#REF!,"Lấy",#REF!,AM$2,#REF!,AM$3,#REF!,AM$1,#REF!,$L232)</f>
        <v>#REF!</v>
      </c>
      <c r="AN232" s="333" t="e">
        <f>SUMIFS(#REF!,#REF!,AN$2,#REF!,AN$3,#REF!,$L232,#REF!,AN$1)
+SUMIFS(#REF!,#REF!,AN$2,#REF!,AN$3,#REF!,$L232,#REF!,AN$1)
+SUMIFS(#REF!,#REF!,"Lấy",#REF!,AN$2,#REF!,AN$3,#REF!,AN$1,#REF!,$L232)</f>
        <v>#REF!</v>
      </c>
      <c r="AO232" s="333" t="e">
        <f>SUMIFS(#REF!,#REF!,AO$2,#REF!,AO$3,#REF!,$L232,#REF!,AO$1)
+SUMIFS(#REF!,#REF!,AO$2,#REF!,AO$3,#REF!,$L232,#REF!,AO$1)
+SUMIFS(#REF!,#REF!,"Lấy",#REF!,AO$2,#REF!,AO$3,#REF!,AO$1,#REF!,$L232)</f>
        <v>#REF!</v>
      </c>
      <c r="AP232" s="333" t="e">
        <f>SUMIFS(#REF!,#REF!,AP$2,#REF!,AP$3,#REF!,$L232,#REF!,AP$1)
+SUMIFS(#REF!,#REF!,AP$2,#REF!,AP$3,#REF!,$L232,#REF!,AP$1)
+SUMIFS(#REF!,#REF!,"Lấy",#REF!,AP$2,#REF!,AP$3,#REF!,AP$1,#REF!,$L232)</f>
        <v>#REF!</v>
      </c>
      <c r="AQ232" s="333" t="e">
        <f>SUMIFS(#REF!,#REF!,AQ$2,#REF!,AQ$3,#REF!,$L232,#REF!,AQ$1)
+SUMIFS(#REF!,#REF!,AQ$2,#REF!,AQ$3,#REF!,$L232,#REF!,AQ$1)
+SUMIFS(#REF!,#REF!,"Lấy",#REF!,AQ$2,#REF!,AQ$3,#REF!,AQ$1,#REF!,$L232)</f>
        <v>#REF!</v>
      </c>
      <c r="AR232" s="334" t="e">
        <f t="shared" si="24"/>
        <v>#REF!</v>
      </c>
      <c r="AT232" s="333" t="e">
        <f>SUMIFS(#REF!,#REF!,AT$2,#REF!,AT$3,#REF!,$L232,#REF!,AT$1)
+SUMIFS(#REF!,#REF!,AT$2,#REF!,AT$3,#REF!,$L232,#REF!,AT$1)
+SUMIFS(#REF!,#REF!,"Lấy",#REF!,AT$2,#REF!,AT$3,#REF!,AT$1,#REF!,$L232)</f>
        <v>#REF!</v>
      </c>
      <c r="AU232" s="333" t="e">
        <f>SUMIFS(#REF!,#REF!,AU$2,#REF!,AU$3,#REF!,$L232,#REF!,AU$1)
+SUMIFS(#REF!,#REF!,AU$2,#REF!,AU$3,#REF!,$L232,#REF!,AU$1)
+SUMIFS(#REF!,#REF!,"Lấy",#REF!,AU$2,#REF!,AU$3,#REF!,AU$1,#REF!,$L232)</f>
        <v>#REF!</v>
      </c>
      <c r="AV232" s="333" t="e">
        <f>SUMIFS(#REF!,#REF!,AV$2,#REF!,AV$3,#REF!,$L232,#REF!,AV$1)
+SUMIFS(#REF!,#REF!,AV$2,#REF!,AV$3,#REF!,$L232,#REF!,AV$1)
+SUMIFS(#REF!,#REF!,"Lấy",#REF!,AV$2,#REF!,AV$3,#REF!,AV$1,#REF!,$L232)</f>
        <v>#REF!</v>
      </c>
      <c r="AW232" s="333" t="e">
        <f>SUMIFS(#REF!,#REF!,AW$2,#REF!,AW$3,#REF!,$L232,#REF!,AW$1)
+SUMIFS(#REF!,#REF!,AW$2,#REF!,AW$3,#REF!,$L232,#REF!,AW$1)
+SUMIFS(#REF!,#REF!,"Lấy",#REF!,AW$2,#REF!,AW$3,#REF!,AW$1,#REF!,$L232)</f>
        <v>#REF!</v>
      </c>
      <c r="AX232" s="333" t="e">
        <f>SUMIFS(#REF!,#REF!,AX$2,#REF!,AX$3,#REF!,$L232,#REF!,AX$1)
+SUMIFS(#REF!,#REF!,AX$2,#REF!,AX$3,#REF!,$L232,#REF!,AX$1)
+SUMIFS(#REF!,#REF!,"Lấy",#REF!,AX$2,#REF!,AX$3,#REF!,AX$1,#REF!,$L232)</f>
        <v>#REF!</v>
      </c>
      <c r="AY232" s="333" t="e">
        <f>SUMIFS(#REF!,#REF!,AY$2,#REF!,AY$3,#REF!,$L232,#REF!,AY$1)
+SUMIFS(#REF!,#REF!,AY$2,#REF!,AY$3,#REF!,$L232,#REF!,AY$1)
+SUMIFS(#REF!,#REF!,"Lấy",#REF!,AY$2,#REF!,AY$3,#REF!,AY$1,#REF!,$L232)</f>
        <v>#REF!</v>
      </c>
      <c r="AZ232" s="333" t="e">
        <f>SUMIFS(#REF!,#REF!,AZ$2,#REF!,AZ$3,#REF!,$L232,#REF!,AZ$1)
+SUMIFS(#REF!,#REF!,AZ$2,#REF!,AZ$3,#REF!,$L232,#REF!,AZ$1)
+SUMIFS(#REF!,#REF!,"Lấy",#REF!,AZ$2,#REF!,AZ$3,#REF!,AZ$1,#REF!,$L232)</f>
        <v>#REF!</v>
      </c>
      <c r="BA232" s="333" t="e">
        <f>SUMIFS(#REF!,#REF!,BA$2,#REF!,BA$3,#REF!,$L232,#REF!,BA$1)
+SUMIFS(#REF!,#REF!,BA$2,#REF!,BA$3,#REF!,$L232,#REF!,BA$1)
+SUMIFS(#REF!,#REF!,"Lấy",#REF!,BA$2,#REF!,BA$3,#REF!,BA$1,#REF!,$L232)</f>
        <v>#REF!</v>
      </c>
      <c r="BB232" s="333" t="e">
        <f>SUMIFS(#REF!,#REF!,BB$2,#REF!,BB$3,#REF!,$L232,#REF!,BB$1)
+SUMIFS(#REF!,#REF!,BB$2,#REF!,BB$3,#REF!,$L232,#REF!,BB$1)
+SUMIFS(#REF!,#REF!,"Lấy",#REF!,BB$2,#REF!,BB$3,#REF!,BB$1,#REF!,$L232)</f>
        <v>#REF!</v>
      </c>
      <c r="BC232" s="333" t="e">
        <f>SUMIFS(#REF!,#REF!,BC$2,#REF!,BC$3,#REF!,$L232,#REF!,BC$1)
+SUMIFS(#REF!,#REF!,BC$2,#REF!,BC$3,#REF!,$L232,#REF!,BC$1)
+SUMIFS(#REF!,#REF!,"Lấy",#REF!,BC$2,#REF!,BC$3,#REF!,BC$1,#REF!,$L232)</f>
        <v>#REF!</v>
      </c>
      <c r="BD232" s="333" t="e">
        <f>SUMIFS(#REF!,#REF!,BD$2,#REF!,BD$3,#REF!,$L232,#REF!,BD$1)
+SUMIFS(#REF!,#REF!,BD$2,#REF!,BD$3,#REF!,$L232,#REF!,BD$1)
+SUMIFS(#REF!,#REF!,"Lấy",#REF!,BD$2,#REF!,BD$3,#REF!,BD$1,#REF!,$L232)</f>
        <v>#REF!</v>
      </c>
      <c r="BE232" s="333" t="e">
        <f>SUMIFS(#REF!,#REF!,BE$2,#REF!,BE$3,#REF!,$L232,#REF!,BE$1)
+SUMIFS(#REF!,#REF!,BE$2,#REF!,BE$3,#REF!,$L232,#REF!,BE$1)
+SUMIFS(#REF!,#REF!,"Lấy",#REF!,BE$2,#REF!,BE$3,#REF!,BE$1,#REF!,$L232)</f>
        <v>#REF!</v>
      </c>
      <c r="BF232" s="334" t="e">
        <f t="shared" si="25"/>
        <v>#REF!</v>
      </c>
      <c r="BH232" s="333" t="e">
        <f>SUMIFS(#REF!,#REF!,BH$2,#REF!,BH$3,#REF!,$L232,#REF!,BH$1)
+SUMIFS(#REF!,#REF!,BH$2,#REF!,BH$3,#REF!,$L232,#REF!,BH$1)
+SUMIFS(#REF!,#REF!,"Lấy",#REF!,BH$2,#REF!,BH$3,#REF!,BH$1,#REF!,$L232)</f>
        <v>#REF!</v>
      </c>
      <c r="BI232" s="333" t="e">
        <f>SUMIFS(#REF!,#REF!,BI$2,#REF!,BI$3,#REF!,$L232,#REF!,BI$1)
+SUMIFS(#REF!,#REF!,BI$2,#REF!,BI$3,#REF!,$L232,#REF!,BI$1)
+SUMIFS(#REF!,#REF!,"Lấy",#REF!,BI$2,#REF!,BI$3,#REF!,BI$1,#REF!,$L232)</f>
        <v>#REF!</v>
      </c>
      <c r="BJ232" s="333" t="e">
        <f>SUMIFS(#REF!,#REF!,BJ$2,#REF!,BJ$3,#REF!,$L232,#REF!,BJ$1)
+SUMIFS(#REF!,#REF!,BJ$2,#REF!,BJ$3,#REF!,$L232,#REF!,BJ$1)
+SUMIFS(#REF!,#REF!,"Lấy",#REF!,BJ$2,#REF!,BJ$3,#REF!,BJ$1,#REF!,$L232)</f>
        <v>#REF!</v>
      </c>
      <c r="BK232" s="333" t="e">
        <f>SUMIFS(#REF!,#REF!,BK$2,#REF!,BK$3,#REF!,$L232,#REF!,BK$1)
+SUMIFS(#REF!,#REF!,BK$2,#REF!,BK$3,#REF!,$L232,#REF!,BK$1)
+SUMIFS(#REF!,#REF!,"Lấy",#REF!,BK$2,#REF!,BK$3,#REF!,BK$1,#REF!,$L232)</f>
        <v>#REF!</v>
      </c>
      <c r="BL232" s="333" t="e">
        <f>SUMIFS(#REF!,#REF!,BL$2,#REF!,BL$3,#REF!,$L232,#REF!,BL$1)
+SUMIFS(#REF!,#REF!,BL$2,#REF!,BL$3,#REF!,$L232,#REF!,BL$1)
+SUMIFS(#REF!,#REF!,"Lấy",#REF!,BL$2,#REF!,BL$3,#REF!,BL$1,#REF!,$L232)</f>
        <v>#REF!</v>
      </c>
      <c r="BM232" s="333" t="e">
        <f>SUMIFS(#REF!,#REF!,BM$2,#REF!,BM$3,#REF!,$L232,#REF!,BM$1)
+SUMIFS(#REF!,#REF!,BM$2,#REF!,BM$3,#REF!,$L232,#REF!,BM$1)
+SUMIFS(#REF!,#REF!,"Lấy",#REF!,BM$2,#REF!,BM$3,#REF!,BM$1,#REF!,$L232)</f>
        <v>#REF!</v>
      </c>
      <c r="BN232" s="333" t="e">
        <f>SUMIFS(#REF!,#REF!,BN$2,#REF!,BN$3,#REF!,$L232,#REF!,BN$1)
+SUMIFS(#REF!,#REF!,BN$2,#REF!,BN$3,#REF!,$L232,#REF!,BN$1)
+SUMIFS(#REF!,#REF!,"Lấy",#REF!,BN$2,#REF!,BN$3,#REF!,BN$1,#REF!,$L232)</f>
        <v>#REF!</v>
      </c>
      <c r="BO232" s="333" t="e">
        <f>SUMIFS(#REF!,#REF!,BO$2,#REF!,BO$3,#REF!,$L232,#REF!,BO$1)
+SUMIFS(#REF!,#REF!,BO$2,#REF!,BO$3,#REF!,$L232,#REF!,BO$1)
+SUMIFS(#REF!,#REF!,"Lấy",#REF!,BO$2,#REF!,BO$3,#REF!,BO$1,#REF!,$L232)</f>
        <v>#REF!</v>
      </c>
      <c r="BP232" s="333" t="e">
        <f>SUMIFS(#REF!,#REF!,BP$2,#REF!,BP$3,#REF!,$L232,#REF!,BP$1)
+SUMIFS(#REF!,#REF!,BP$2,#REF!,BP$3,#REF!,$L232,#REF!,BP$1)
+SUMIFS(#REF!,#REF!,"Lấy",#REF!,BP$2,#REF!,BP$3,#REF!,BP$1,#REF!,$L232)</f>
        <v>#REF!</v>
      </c>
      <c r="BQ232" s="333" t="e">
        <f>SUMIFS(#REF!,#REF!,BQ$2,#REF!,BQ$3,#REF!,$L232,#REF!,BQ$1)
+SUMIFS(#REF!,#REF!,BQ$2,#REF!,BQ$3,#REF!,$L232,#REF!,BQ$1)
+SUMIFS(#REF!,#REF!,"Lấy",#REF!,BQ$2,#REF!,BQ$3,#REF!,BQ$1,#REF!,$L232)</f>
        <v>#REF!</v>
      </c>
      <c r="BR232" s="333" t="e">
        <f>SUMIFS(#REF!,#REF!,BR$2,#REF!,BR$3,#REF!,$L232,#REF!,BR$1)
+SUMIFS(#REF!,#REF!,BR$2,#REF!,BR$3,#REF!,$L232,#REF!,BR$1)
+SUMIFS(#REF!,#REF!,"Lấy",#REF!,BR$2,#REF!,BR$3,#REF!,BR$1,#REF!,$L232)</f>
        <v>#REF!</v>
      </c>
      <c r="BS232" s="333" t="e">
        <f>SUMIFS(#REF!,#REF!,BS$2,#REF!,BS$3,#REF!,$L232,#REF!,BS$1)
+SUMIFS(#REF!,#REF!,BS$2,#REF!,BS$3,#REF!,$L232,#REF!,BS$1)
+SUMIFS(#REF!,#REF!,"Lấy",#REF!,BS$2,#REF!,BS$3,#REF!,BS$1,#REF!,$L232)</f>
        <v>#REF!</v>
      </c>
      <c r="BT232" s="334" t="e">
        <f t="shared" si="26"/>
        <v>#REF!</v>
      </c>
      <c r="BV232" s="331">
        <v>0</v>
      </c>
      <c r="BW232" s="331">
        <v>0</v>
      </c>
      <c r="BX232" s="331">
        <v>0</v>
      </c>
      <c r="BY232" s="331">
        <v>0</v>
      </c>
      <c r="BZ232" s="331">
        <v>0</v>
      </c>
      <c r="CA232" s="331">
        <v>0</v>
      </c>
      <c r="CB232" s="331">
        <v>0</v>
      </c>
      <c r="CC232" s="331">
        <v>0</v>
      </c>
      <c r="CD232" s="331">
        <v>0</v>
      </c>
      <c r="CE232" s="331">
        <v>0</v>
      </c>
      <c r="CF232" s="331">
        <v>0</v>
      </c>
      <c r="CG232" s="331">
        <v>0</v>
      </c>
      <c r="CH232" s="334">
        <f t="shared" si="27"/>
        <v>0</v>
      </c>
      <c r="CI232" s="377">
        <f t="shared" si="28"/>
        <v>0</v>
      </c>
      <c r="CJ232" s="331">
        <v>0</v>
      </c>
      <c r="CK232" s="331">
        <v>0</v>
      </c>
      <c r="CL232" s="331">
        <v>0</v>
      </c>
      <c r="CM232" s="331">
        <v>0</v>
      </c>
      <c r="CN232" s="331">
        <v>0</v>
      </c>
      <c r="CO232" s="333"/>
      <c r="CP232" s="333"/>
      <c r="CQ232" s="333"/>
      <c r="CR232" s="333"/>
      <c r="CS232" s="333"/>
      <c r="CT232" s="333"/>
      <c r="CU232" s="333"/>
      <c r="CV232" s="334">
        <f t="shared" si="29"/>
        <v>0</v>
      </c>
      <c r="CX232" s="1033"/>
    </row>
    <row r="233" spans="1:102" s="3" customFormat="1" ht="41.4" x14ac:dyDescent="0.25">
      <c r="A233" s="191"/>
      <c r="B233" s="212">
        <f>IF(C233=0,"",MAX($B$7:B232)+1)</f>
        <v>221</v>
      </c>
      <c r="C233" s="204">
        <v>6418004108</v>
      </c>
      <c r="D233" s="205" t="str">
        <f>_xlfn.XLOOKUP(C233,'COA_DTGroup_Update 20260428'!$C$410:$C$854,'COA_DTGroup_Update 20260428'!$A$410:$A$854,"")</f>
        <v>Chi phí Phát triển Sản phẩm, thị trường</v>
      </c>
      <c r="E233" s="205"/>
      <c r="F233" s="204" t="s">
        <v>991</v>
      </c>
      <c r="G233" s="205" t="s">
        <v>992</v>
      </c>
      <c r="H233" s="200">
        <f>VLOOKUP(C233,'COA_DTGroup_Update 20260428'!C:D,2,0)</f>
        <v>641</v>
      </c>
      <c r="I233" s="200">
        <v>83</v>
      </c>
      <c r="J233" s="201" t="s">
        <v>361</v>
      </c>
      <c r="K233" s="223" t="s">
        <v>226</v>
      </c>
      <c r="L233" s="286" t="s">
        <v>704</v>
      </c>
      <c r="M233" s="289" t="s">
        <v>2283</v>
      </c>
      <c r="N233" s="284"/>
      <c r="O233" s="284" t="s">
        <v>704</v>
      </c>
      <c r="P233" s="1" t="b">
        <v>1</v>
      </c>
      <c r="R233" s="335" t="e">
        <f>SUMIFS(#REF!,#REF!,R$2,#REF!,R$3,#REF!,$L233,#REF!,R$1)
+SUMIFS(#REF!,#REF!,R$2,#REF!,R$3,#REF!,$L233,#REF!,R$1)
+SUMIFS(#REF!,#REF!,"Lấy",#REF!,R$2,#REF!,R$3,#REF!,R$1,#REF!,$L233)</f>
        <v>#REF!</v>
      </c>
      <c r="S233" s="335" t="e">
        <f>SUMIFS(#REF!,#REF!,S$2,#REF!,S$3,#REF!,$L233,#REF!,S$1)
+SUMIFS(#REF!,#REF!,S$2,#REF!,S$3,#REF!,$L233,#REF!,S$1)
+SUMIFS(#REF!,#REF!,"Lấy",#REF!,S$2,#REF!,S$3,#REF!,S$1,#REF!,$L233)</f>
        <v>#REF!</v>
      </c>
      <c r="T233" s="335" t="e">
        <f>SUMIFS(#REF!,#REF!,T$2,#REF!,T$3,#REF!,$L233,#REF!,T$1)
+SUMIFS(#REF!,#REF!,T$2,#REF!,T$3,#REF!,$L233,#REF!,T$1)
+SUMIFS(#REF!,#REF!,"Lấy",#REF!,T$2,#REF!,T$3,#REF!,T$1,#REF!,$L233)</f>
        <v>#REF!</v>
      </c>
      <c r="U233" s="335" t="e">
        <f>SUMIFS(#REF!,#REF!,U$2,#REF!,U$3,#REF!,$L233,#REF!,U$1)
+SUMIFS(#REF!,#REF!,U$2,#REF!,U$3,#REF!,$L233,#REF!,U$1)
+SUMIFS(#REF!,#REF!,"Lấy",#REF!,U$2,#REF!,U$3,#REF!,U$1,#REF!,$L233)</f>
        <v>#REF!</v>
      </c>
      <c r="V233" s="335" t="e">
        <f>SUMIFS(#REF!,#REF!,V$2,#REF!,V$3,#REF!,$L233,#REF!,V$1)
+SUMIFS(#REF!,#REF!,V$2,#REF!,V$3,#REF!,$L233,#REF!,V$1)
+SUMIFS(#REF!,#REF!,"Lấy",#REF!,V$2,#REF!,V$3,#REF!,V$1,#REF!,$L233)</f>
        <v>#REF!</v>
      </c>
      <c r="W233" s="335" t="e">
        <f>SUMIFS(#REF!,#REF!,W$2,#REF!,W$3,#REF!,$L233,#REF!,W$1)
+SUMIFS(#REF!,#REF!,W$2,#REF!,W$3,#REF!,$L233,#REF!,W$1)
+SUMIFS(#REF!,#REF!,"Lấy",#REF!,W$2,#REF!,W$3,#REF!,W$1,#REF!,$L233)</f>
        <v>#REF!</v>
      </c>
      <c r="X233" s="335" t="e">
        <f>SUMIFS(#REF!,#REF!,X$2,#REF!,X$3,#REF!,$L233,#REF!,X$1)
+SUMIFS(#REF!,#REF!,X$2,#REF!,X$3,#REF!,$L233,#REF!,X$1)
+SUMIFS(#REF!,#REF!,"Lấy",#REF!,X$2,#REF!,X$3,#REF!,X$1,#REF!,$L233)</f>
        <v>#REF!</v>
      </c>
      <c r="Y233" s="335" t="e">
        <f>SUMIFS(#REF!,#REF!,Y$2,#REF!,Y$3,#REF!,$L233,#REF!,Y$1)
+SUMIFS(#REF!,#REF!,Y$2,#REF!,Y$3,#REF!,$L233,#REF!,Y$1)
+SUMIFS(#REF!,#REF!,"Lấy",#REF!,Y$2,#REF!,Y$3,#REF!,Y$1,#REF!,$L233)</f>
        <v>#REF!</v>
      </c>
      <c r="Z233" s="335" t="e">
        <f>SUMIFS(#REF!,#REF!,Z$2,#REF!,Z$3,#REF!,$L233,#REF!,Z$1)
+SUMIFS(#REF!,#REF!,Z$2,#REF!,Z$3,#REF!,$L233,#REF!,Z$1)
+SUMIFS(#REF!,#REF!,"Lấy",#REF!,Z$2,#REF!,Z$3,#REF!,Z$1,#REF!,$L233)</f>
        <v>#REF!</v>
      </c>
      <c r="AA233" s="335" t="e">
        <f>SUMIFS(#REF!,#REF!,AA$2,#REF!,AA$3,#REF!,$L233,#REF!,AA$1)
+SUMIFS(#REF!,#REF!,AA$2,#REF!,AA$3,#REF!,$L233,#REF!,AA$1)
+SUMIFS(#REF!,#REF!,"Lấy",#REF!,AA$2,#REF!,AA$3,#REF!,AA$1,#REF!,$L233)</f>
        <v>#REF!</v>
      </c>
      <c r="AB233" s="335" t="e">
        <f>SUMIFS(#REF!,#REF!,AB$2,#REF!,AB$3,#REF!,$L233,#REF!,AB$1)
+SUMIFS(#REF!,#REF!,AB$2,#REF!,AB$3,#REF!,$L233,#REF!,AB$1)
+SUMIFS(#REF!,#REF!,"Lấy",#REF!,AB$2,#REF!,AB$3,#REF!,AB$1,#REF!,$L233)</f>
        <v>#REF!</v>
      </c>
      <c r="AC233" s="335" t="e">
        <f>SUMIFS(#REF!,#REF!,AC$2,#REF!,AC$3,#REF!,$L233,#REF!,AC$1)
+SUMIFS(#REF!,#REF!,AC$2,#REF!,AC$3,#REF!,$L233,#REF!,AC$1)
+SUMIFS(#REF!,#REF!,"Lấy",#REF!,AC$2,#REF!,AC$3,#REF!,AC$1,#REF!,$L233)</f>
        <v>#REF!</v>
      </c>
      <c r="AD233" s="336" t="e">
        <f t="shared" si="23"/>
        <v>#REF!</v>
      </c>
      <c r="AF233" s="335" t="e">
        <f>SUMIFS(#REF!,#REF!,AF$2,#REF!,AF$3,#REF!,$L233,#REF!,AF$1)
+SUMIFS(#REF!,#REF!,AF$2,#REF!,AF$3,#REF!,$L233,#REF!,AF$1)
+SUMIFS(#REF!,#REF!,"Lấy",#REF!,AF$2,#REF!,AF$3,#REF!,AF$1,#REF!,$L233)</f>
        <v>#REF!</v>
      </c>
      <c r="AG233" s="335" t="e">
        <f>SUMIFS(#REF!,#REF!,AG$2,#REF!,AG$3,#REF!,$L233,#REF!,AG$1)
+SUMIFS(#REF!,#REF!,AG$2,#REF!,AG$3,#REF!,$L233,#REF!,AG$1)
+SUMIFS(#REF!,#REF!,"Lấy",#REF!,AG$2,#REF!,AG$3,#REF!,AG$1,#REF!,$L233)</f>
        <v>#REF!</v>
      </c>
      <c r="AH233" s="335" t="e">
        <f>SUMIFS(#REF!,#REF!,AH$2,#REF!,AH$3,#REF!,$L233,#REF!,AH$1)
+SUMIFS(#REF!,#REF!,AH$2,#REF!,AH$3,#REF!,$L233,#REF!,AH$1)
+SUMIFS(#REF!,#REF!,"Lấy",#REF!,AH$2,#REF!,AH$3,#REF!,AH$1,#REF!,$L233)</f>
        <v>#REF!</v>
      </c>
      <c r="AI233" s="335" t="e">
        <f>SUMIFS(#REF!,#REF!,AI$2,#REF!,AI$3,#REF!,$L233,#REF!,AI$1)
+SUMIFS(#REF!,#REF!,AI$2,#REF!,AI$3,#REF!,$L233,#REF!,AI$1)
+SUMIFS(#REF!,#REF!,"Lấy",#REF!,AI$2,#REF!,AI$3,#REF!,AI$1,#REF!,$L233)</f>
        <v>#REF!</v>
      </c>
      <c r="AJ233" s="335" t="e">
        <f>SUMIFS(#REF!,#REF!,AJ$2,#REF!,AJ$3,#REF!,$L233,#REF!,AJ$1)
+SUMIFS(#REF!,#REF!,AJ$2,#REF!,AJ$3,#REF!,$L233,#REF!,AJ$1)
+SUMIFS(#REF!,#REF!,"Lấy",#REF!,AJ$2,#REF!,AJ$3,#REF!,AJ$1,#REF!,$L233)</f>
        <v>#REF!</v>
      </c>
      <c r="AK233" s="335" t="e">
        <f>SUMIFS(#REF!,#REF!,AK$2,#REF!,AK$3,#REF!,$L233,#REF!,AK$1)
+SUMIFS(#REF!,#REF!,AK$2,#REF!,AK$3,#REF!,$L233,#REF!,AK$1)
+SUMIFS(#REF!,#REF!,"Lấy",#REF!,AK$2,#REF!,AK$3,#REF!,AK$1,#REF!,$L233)</f>
        <v>#REF!</v>
      </c>
      <c r="AL233" s="335" t="e">
        <f>SUMIFS(#REF!,#REF!,AL$2,#REF!,AL$3,#REF!,$L233,#REF!,AL$1)
+SUMIFS(#REF!,#REF!,AL$2,#REF!,AL$3,#REF!,$L233,#REF!,AL$1)
+SUMIFS(#REF!,#REF!,"Lấy",#REF!,AL$2,#REF!,AL$3,#REF!,AL$1,#REF!,$L233)</f>
        <v>#REF!</v>
      </c>
      <c r="AM233" s="335" t="e">
        <f>SUMIFS(#REF!,#REF!,AM$2,#REF!,AM$3,#REF!,$L233,#REF!,AM$1)
+SUMIFS(#REF!,#REF!,AM$2,#REF!,AM$3,#REF!,$L233,#REF!,AM$1)
+SUMIFS(#REF!,#REF!,"Lấy",#REF!,AM$2,#REF!,AM$3,#REF!,AM$1,#REF!,$L233)</f>
        <v>#REF!</v>
      </c>
      <c r="AN233" s="335" t="e">
        <f>SUMIFS(#REF!,#REF!,AN$2,#REF!,AN$3,#REF!,$L233,#REF!,AN$1)
+SUMIFS(#REF!,#REF!,AN$2,#REF!,AN$3,#REF!,$L233,#REF!,AN$1)
+SUMIFS(#REF!,#REF!,"Lấy",#REF!,AN$2,#REF!,AN$3,#REF!,AN$1,#REF!,$L233)</f>
        <v>#REF!</v>
      </c>
      <c r="AO233" s="335" t="e">
        <f>SUMIFS(#REF!,#REF!,AO$2,#REF!,AO$3,#REF!,$L233,#REF!,AO$1)
+SUMIFS(#REF!,#REF!,AO$2,#REF!,AO$3,#REF!,$L233,#REF!,AO$1)
+SUMIFS(#REF!,#REF!,"Lấy",#REF!,AO$2,#REF!,AO$3,#REF!,AO$1,#REF!,$L233)</f>
        <v>#REF!</v>
      </c>
      <c r="AP233" s="335" t="e">
        <f>SUMIFS(#REF!,#REF!,AP$2,#REF!,AP$3,#REF!,$L233,#REF!,AP$1)
+SUMIFS(#REF!,#REF!,AP$2,#REF!,AP$3,#REF!,$L233,#REF!,AP$1)
+SUMIFS(#REF!,#REF!,"Lấy",#REF!,AP$2,#REF!,AP$3,#REF!,AP$1,#REF!,$L233)</f>
        <v>#REF!</v>
      </c>
      <c r="AQ233" s="335" t="e">
        <f>SUMIFS(#REF!,#REF!,AQ$2,#REF!,AQ$3,#REF!,$L233,#REF!,AQ$1)
+SUMIFS(#REF!,#REF!,AQ$2,#REF!,AQ$3,#REF!,$L233,#REF!,AQ$1)
+SUMIFS(#REF!,#REF!,"Lấy",#REF!,AQ$2,#REF!,AQ$3,#REF!,AQ$1,#REF!,$L233)</f>
        <v>#REF!</v>
      </c>
      <c r="AR233" s="336" t="e">
        <f t="shared" si="24"/>
        <v>#REF!</v>
      </c>
      <c r="AT233" s="335" t="e">
        <f>SUMIFS(#REF!,#REF!,AT$2,#REF!,AT$3,#REF!,$L233,#REF!,AT$1)
+SUMIFS(#REF!,#REF!,AT$2,#REF!,AT$3,#REF!,$L233,#REF!,AT$1)
+SUMIFS(#REF!,#REF!,"Lấy",#REF!,AT$2,#REF!,AT$3,#REF!,AT$1,#REF!,$L233)</f>
        <v>#REF!</v>
      </c>
      <c r="AU233" s="335" t="e">
        <f>SUMIFS(#REF!,#REF!,AU$2,#REF!,AU$3,#REF!,$L233,#REF!,AU$1)
+SUMIFS(#REF!,#REF!,AU$2,#REF!,AU$3,#REF!,$L233,#REF!,AU$1)
+SUMIFS(#REF!,#REF!,"Lấy",#REF!,AU$2,#REF!,AU$3,#REF!,AU$1,#REF!,$L233)</f>
        <v>#REF!</v>
      </c>
      <c r="AV233" s="335" t="e">
        <f>SUMIFS(#REF!,#REF!,AV$2,#REF!,AV$3,#REF!,$L233,#REF!,AV$1)
+SUMIFS(#REF!,#REF!,AV$2,#REF!,AV$3,#REF!,$L233,#REF!,AV$1)
+SUMIFS(#REF!,#REF!,"Lấy",#REF!,AV$2,#REF!,AV$3,#REF!,AV$1,#REF!,$L233)</f>
        <v>#REF!</v>
      </c>
      <c r="AW233" s="335" t="e">
        <f>SUMIFS(#REF!,#REF!,AW$2,#REF!,AW$3,#REF!,$L233,#REF!,AW$1)
+SUMIFS(#REF!,#REF!,AW$2,#REF!,AW$3,#REF!,$L233,#REF!,AW$1)
+SUMIFS(#REF!,#REF!,"Lấy",#REF!,AW$2,#REF!,AW$3,#REF!,AW$1,#REF!,$L233)</f>
        <v>#REF!</v>
      </c>
      <c r="AX233" s="335" t="e">
        <f>SUMIFS(#REF!,#REF!,AX$2,#REF!,AX$3,#REF!,$L233,#REF!,AX$1)
+SUMIFS(#REF!,#REF!,AX$2,#REF!,AX$3,#REF!,$L233,#REF!,AX$1)
+SUMIFS(#REF!,#REF!,"Lấy",#REF!,AX$2,#REF!,AX$3,#REF!,AX$1,#REF!,$L233)</f>
        <v>#REF!</v>
      </c>
      <c r="AY233" s="335" t="e">
        <f>SUMIFS(#REF!,#REF!,AY$2,#REF!,AY$3,#REF!,$L233,#REF!,AY$1)
+SUMIFS(#REF!,#REF!,AY$2,#REF!,AY$3,#REF!,$L233,#REF!,AY$1)
+SUMIFS(#REF!,#REF!,"Lấy",#REF!,AY$2,#REF!,AY$3,#REF!,AY$1,#REF!,$L233)</f>
        <v>#REF!</v>
      </c>
      <c r="AZ233" s="335" t="e">
        <f>SUMIFS(#REF!,#REF!,AZ$2,#REF!,AZ$3,#REF!,$L233,#REF!,AZ$1)
+SUMIFS(#REF!,#REF!,AZ$2,#REF!,AZ$3,#REF!,$L233,#REF!,AZ$1)
+SUMIFS(#REF!,#REF!,"Lấy",#REF!,AZ$2,#REF!,AZ$3,#REF!,AZ$1,#REF!,$L233)</f>
        <v>#REF!</v>
      </c>
      <c r="BA233" s="335" t="e">
        <f>SUMIFS(#REF!,#REF!,BA$2,#REF!,BA$3,#REF!,$L233,#REF!,BA$1)
+SUMIFS(#REF!,#REF!,BA$2,#REF!,BA$3,#REF!,$L233,#REF!,BA$1)
+SUMIFS(#REF!,#REF!,"Lấy",#REF!,BA$2,#REF!,BA$3,#REF!,BA$1,#REF!,$L233)</f>
        <v>#REF!</v>
      </c>
      <c r="BB233" s="335" t="e">
        <f>SUMIFS(#REF!,#REF!,BB$2,#REF!,BB$3,#REF!,$L233,#REF!,BB$1)
+SUMIFS(#REF!,#REF!,BB$2,#REF!,BB$3,#REF!,$L233,#REF!,BB$1)
+SUMIFS(#REF!,#REF!,"Lấy",#REF!,BB$2,#REF!,BB$3,#REF!,BB$1,#REF!,$L233)</f>
        <v>#REF!</v>
      </c>
      <c r="BC233" s="335" t="e">
        <f>SUMIFS(#REF!,#REF!,BC$2,#REF!,BC$3,#REF!,$L233,#REF!,BC$1)
+SUMIFS(#REF!,#REF!,BC$2,#REF!,BC$3,#REF!,$L233,#REF!,BC$1)
+SUMIFS(#REF!,#REF!,"Lấy",#REF!,BC$2,#REF!,BC$3,#REF!,BC$1,#REF!,$L233)</f>
        <v>#REF!</v>
      </c>
      <c r="BD233" s="335" t="e">
        <f>SUMIFS(#REF!,#REF!,BD$2,#REF!,BD$3,#REF!,$L233,#REF!,BD$1)
+SUMIFS(#REF!,#REF!,BD$2,#REF!,BD$3,#REF!,$L233,#REF!,BD$1)
+SUMIFS(#REF!,#REF!,"Lấy",#REF!,BD$2,#REF!,BD$3,#REF!,BD$1,#REF!,$L233)</f>
        <v>#REF!</v>
      </c>
      <c r="BE233" s="335" t="e">
        <f>SUMIFS(#REF!,#REF!,BE$2,#REF!,BE$3,#REF!,$L233,#REF!,BE$1)
+SUMIFS(#REF!,#REF!,BE$2,#REF!,BE$3,#REF!,$L233,#REF!,BE$1)
+SUMIFS(#REF!,#REF!,"Lấy",#REF!,BE$2,#REF!,BE$3,#REF!,BE$1,#REF!,$L233)</f>
        <v>#REF!</v>
      </c>
      <c r="BF233" s="336" t="e">
        <f t="shared" si="25"/>
        <v>#REF!</v>
      </c>
      <c r="BH233" s="335" t="e">
        <f>SUMIFS(#REF!,#REF!,BH$2,#REF!,BH$3,#REF!,$L233,#REF!,BH$1)
+SUMIFS(#REF!,#REF!,BH$2,#REF!,BH$3,#REF!,$L233,#REF!,BH$1)
+SUMIFS(#REF!,#REF!,"Lấy",#REF!,BH$2,#REF!,BH$3,#REF!,BH$1,#REF!,$L233)</f>
        <v>#REF!</v>
      </c>
      <c r="BI233" s="335" t="e">
        <f>SUMIFS(#REF!,#REF!,BI$2,#REF!,BI$3,#REF!,$L233,#REF!,BI$1)
+SUMIFS(#REF!,#REF!,BI$2,#REF!,BI$3,#REF!,$L233,#REF!,BI$1)
+SUMIFS(#REF!,#REF!,"Lấy",#REF!,BI$2,#REF!,BI$3,#REF!,BI$1,#REF!,$L233)</f>
        <v>#REF!</v>
      </c>
      <c r="BJ233" s="335" t="e">
        <f>SUMIFS(#REF!,#REF!,BJ$2,#REF!,BJ$3,#REF!,$L233,#REF!,BJ$1)
+SUMIFS(#REF!,#REF!,BJ$2,#REF!,BJ$3,#REF!,$L233,#REF!,BJ$1)
+SUMIFS(#REF!,#REF!,"Lấy",#REF!,BJ$2,#REF!,BJ$3,#REF!,BJ$1,#REF!,$L233)</f>
        <v>#REF!</v>
      </c>
      <c r="BK233" s="335" t="e">
        <f>SUMIFS(#REF!,#REF!,BK$2,#REF!,BK$3,#REF!,$L233,#REF!,BK$1)
+SUMIFS(#REF!,#REF!,BK$2,#REF!,BK$3,#REF!,$L233,#REF!,BK$1)
+SUMIFS(#REF!,#REF!,"Lấy",#REF!,BK$2,#REF!,BK$3,#REF!,BK$1,#REF!,$L233)</f>
        <v>#REF!</v>
      </c>
      <c r="BL233" s="335" t="e">
        <f>SUMIFS(#REF!,#REF!,BL$2,#REF!,BL$3,#REF!,$L233,#REF!,BL$1)
+SUMIFS(#REF!,#REF!,BL$2,#REF!,BL$3,#REF!,$L233,#REF!,BL$1)
+SUMIFS(#REF!,#REF!,"Lấy",#REF!,BL$2,#REF!,BL$3,#REF!,BL$1,#REF!,$L233)</f>
        <v>#REF!</v>
      </c>
      <c r="BM233" s="335" t="e">
        <f>SUMIFS(#REF!,#REF!,BM$2,#REF!,BM$3,#REF!,$L233,#REF!,BM$1)
+SUMIFS(#REF!,#REF!,BM$2,#REF!,BM$3,#REF!,$L233,#REF!,BM$1)
+SUMIFS(#REF!,#REF!,"Lấy",#REF!,BM$2,#REF!,BM$3,#REF!,BM$1,#REF!,$L233)</f>
        <v>#REF!</v>
      </c>
      <c r="BN233" s="335" t="e">
        <f>SUMIFS(#REF!,#REF!,BN$2,#REF!,BN$3,#REF!,$L233,#REF!,BN$1)
+SUMIFS(#REF!,#REF!,BN$2,#REF!,BN$3,#REF!,$L233,#REF!,BN$1)
+SUMIFS(#REF!,#REF!,"Lấy",#REF!,BN$2,#REF!,BN$3,#REF!,BN$1,#REF!,$L233)</f>
        <v>#REF!</v>
      </c>
      <c r="BO233" s="335" t="e">
        <f>SUMIFS(#REF!,#REF!,BO$2,#REF!,BO$3,#REF!,$L233,#REF!,BO$1)
+SUMIFS(#REF!,#REF!,BO$2,#REF!,BO$3,#REF!,$L233,#REF!,BO$1)
+SUMIFS(#REF!,#REF!,"Lấy",#REF!,BO$2,#REF!,BO$3,#REF!,BO$1,#REF!,$L233)</f>
        <v>#REF!</v>
      </c>
      <c r="BP233" s="335" t="e">
        <f>SUMIFS(#REF!,#REF!,BP$2,#REF!,BP$3,#REF!,$L233,#REF!,BP$1)
+SUMIFS(#REF!,#REF!,BP$2,#REF!,BP$3,#REF!,$L233,#REF!,BP$1)
+SUMIFS(#REF!,#REF!,"Lấy",#REF!,BP$2,#REF!,BP$3,#REF!,BP$1,#REF!,$L233)</f>
        <v>#REF!</v>
      </c>
      <c r="BQ233" s="335" t="e">
        <f>SUMIFS(#REF!,#REF!,BQ$2,#REF!,BQ$3,#REF!,$L233,#REF!,BQ$1)
+SUMIFS(#REF!,#REF!,BQ$2,#REF!,BQ$3,#REF!,$L233,#REF!,BQ$1)
+SUMIFS(#REF!,#REF!,"Lấy",#REF!,BQ$2,#REF!,BQ$3,#REF!,BQ$1,#REF!,$L233)</f>
        <v>#REF!</v>
      </c>
      <c r="BR233" s="335" t="e">
        <f>SUMIFS(#REF!,#REF!,BR$2,#REF!,BR$3,#REF!,$L233,#REF!,BR$1)
+SUMIFS(#REF!,#REF!,BR$2,#REF!,BR$3,#REF!,$L233,#REF!,BR$1)
+SUMIFS(#REF!,#REF!,"Lấy",#REF!,BR$2,#REF!,BR$3,#REF!,BR$1,#REF!,$L233)</f>
        <v>#REF!</v>
      </c>
      <c r="BS233" s="335" t="e">
        <f>SUMIFS(#REF!,#REF!,BS$2,#REF!,BS$3,#REF!,$L233,#REF!,BS$1)
+SUMIFS(#REF!,#REF!,BS$2,#REF!,BS$3,#REF!,$L233,#REF!,BS$1)
+SUMIFS(#REF!,#REF!,"Lấy",#REF!,BS$2,#REF!,BS$3,#REF!,BS$1,#REF!,$L233)</f>
        <v>#REF!</v>
      </c>
      <c r="BT233" s="336" t="e">
        <f t="shared" si="26"/>
        <v>#REF!</v>
      </c>
      <c r="BV233" s="331">
        <v>0</v>
      </c>
      <c r="BW233" s="331">
        <v>0</v>
      </c>
      <c r="BX233" s="331">
        <v>0</v>
      </c>
      <c r="BY233" s="331">
        <v>0</v>
      </c>
      <c r="BZ233" s="331">
        <v>0</v>
      </c>
      <c r="CA233" s="331">
        <v>0</v>
      </c>
      <c r="CB233" s="331">
        <v>0</v>
      </c>
      <c r="CC233" s="331">
        <v>0</v>
      </c>
      <c r="CD233" s="331">
        <v>0</v>
      </c>
      <c r="CE233" s="331">
        <v>0</v>
      </c>
      <c r="CF233" s="331">
        <v>0</v>
      </c>
      <c r="CG233" s="331">
        <v>0</v>
      </c>
      <c r="CH233" s="336">
        <f t="shared" si="27"/>
        <v>0</v>
      </c>
      <c r="CI233" s="377">
        <f t="shared" si="28"/>
        <v>0</v>
      </c>
      <c r="CJ233" s="331">
        <v>0</v>
      </c>
      <c r="CK233" s="331">
        <v>0</v>
      </c>
      <c r="CL233" s="331">
        <v>0</v>
      </c>
      <c r="CM233" s="331">
        <v>0</v>
      </c>
      <c r="CN233" s="331">
        <v>0</v>
      </c>
      <c r="CO233" s="335"/>
      <c r="CP233" s="335"/>
      <c r="CQ233" s="335"/>
      <c r="CR233" s="335"/>
      <c r="CS233" s="335"/>
      <c r="CT233" s="335"/>
      <c r="CU233" s="335"/>
      <c r="CV233" s="336">
        <f t="shared" si="29"/>
        <v>0</v>
      </c>
      <c r="CX233" s="1033"/>
    </row>
    <row r="234" spans="1:102" ht="27.6" x14ac:dyDescent="0.25">
      <c r="B234" s="172">
        <f>IF(C234=0,"",MAX($B$7:B233)+1)</f>
        <v>222</v>
      </c>
      <c r="C234" s="21">
        <v>6427004107</v>
      </c>
      <c r="D234" s="9" t="str">
        <f>_xlfn.XLOOKUP(C234,'COA_DTGroup_Update 20260428'!$C$410:$C$854,'COA_DTGroup_Update 20260428'!$A$410:$A$854,"")</f>
        <v>Chi phí Nghiên cứu thị trường</v>
      </c>
      <c r="E234" s="9" t="s">
        <v>361</v>
      </c>
      <c r="F234" s="21" t="s">
        <v>989</v>
      </c>
      <c r="G234" s="171" t="s">
        <v>990</v>
      </c>
      <c r="H234" s="179">
        <f>VLOOKUP(C234,'COA_DTGroup_Update 20260428'!C:D,2,0)</f>
        <v>642</v>
      </c>
      <c r="I234" s="179">
        <v>83</v>
      </c>
      <c r="J234" s="198" t="s">
        <v>361</v>
      </c>
      <c r="K234" s="222" t="s">
        <v>226</v>
      </c>
      <c r="L234" s="1041" t="s">
        <v>721</v>
      </c>
      <c r="M234" s="1059" t="s">
        <v>2258</v>
      </c>
      <c r="N234" s="1039"/>
      <c r="O234" s="1039" t="s">
        <v>721</v>
      </c>
      <c r="P234" s="1" t="b">
        <v>1</v>
      </c>
      <c r="R234" s="333" t="e">
        <f>SUMIFS(#REF!,#REF!,R$2,#REF!,R$3,#REF!,$L234,#REF!,R$1)
+SUMIFS(#REF!,#REF!,R$2,#REF!,R$3,#REF!,$L234,#REF!,R$1)
+SUMIFS(#REF!,#REF!,"Lấy",#REF!,R$2,#REF!,R$3,#REF!,R$1,#REF!,$L234)</f>
        <v>#REF!</v>
      </c>
      <c r="S234" s="333" t="e">
        <f>SUMIFS(#REF!,#REF!,S$2,#REF!,S$3,#REF!,$L234,#REF!,S$1)
+SUMIFS(#REF!,#REF!,S$2,#REF!,S$3,#REF!,$L234,#REF!,S$1)
+SUMIFS(#REF!,#REF!,"Lấy",#REF!,S$2,#REF!,S$3,#REF!,S$1,#REF!,$L234)</f>
        <v>#REF!</v>
      </c>
      <c r="T234" s="333" t="e">
        <f>SUMIFS(#REF!,#REF!,T$2,#REF!,T$3,#REF!,$L234,#REF!,T$1)
+SUMIFS(#REF!,#REF!,T$2,#REF!,T$3,#REF!,$L234,#REF!,T$1)
+SUMIFS(#REF!,#REF!,"Lấy",#REF!,T$2,#REF!,T$3,#REF!,T$1,#REF!,$L234)</f>
        <v>#REF!</v>
      </c>
      <c r="U234" s="333" t="e">
        <f>SUMIFS(#REF!,#REF!,U$2,#REF!,U$3,#REF!,$L234,#REF!,U$1)
+SUMIFS(#REF!,#REF!,U$2,#REF!,U$3,#REF!,$L234,#REF!,U$1)
+SUMIFS(#REF!,#REF!,"Lấy",#REF!,U$2,#REF!,U$3,#REF!,U$1,#REF!,$L234)</f>
        <v>#REF!</v>
      </c>
      <c r="V234" s="333" t="e">
        <f>SUMIFS(#REF!,#REF!,V$2,#REF!,V$3,#REF!,$L234,#REF!,V$1)
+SUMIFS(#REF!,#REF!,V$2,#REF!,V$3,#REF!,$L234,#REF!,V$1)
+SUMIFS(#REF!,#REF!,"Lấy",#REF!,V$2,#REF!,V$3,#REF!,V$1,#REF!,$L234)</f>
        <v>#REF!</v>
      </c>
      <c r="W234" s="333" t="e">
        <f>SUMIFS(#REF!,#REF!,W$2,#REF!,W$3,#REF!,$L234,#REF!,W$1)
+SUMIFS(#REF!,#REF!,W$2,#REF!,W$3,#REF!,$L234,#REF!,W$1)
+SUMIFS(#REF!,#REF!,"Lấy",#REF!,W$2,#REF!,W$3,#REF!,W$1,#REF!,$L234)</f>
        <v>#REF!</v>
      </c>
      <c r="X234" s="333" t="e">
        <f>SUMIFS(#REF!,#REF!,X$2,#REF!,X$3,#REF!,$L234,#REF!,X$1)
+SUMIFS(#REF!,#REF!,X$2,#REF!,X$3,#REF!,$L234,#REF!,X$1)
+SUMIFS(#REF!,#REF!,"Lấy",#REF!,X$2,#REF!,X$3,#REF!,X$1,#REF!,$L234)</f>
        <v>#REF!</v>
      </c>
      <c r="Y234" s="333" t="e">
        <f>SUMIFS(#REF!,#REF!,Y$2,#REF!,Y$3,#REF!,$L234,#REF!,Y$1)
+SUMIFS(#REF!,#REF!,Y$2,#REF!,Y$3,#REF!,$L234,#REF!,Y$1)
+SUMIFS(#REF!,#REF!,"Lấy",#REF!,Y$2,#REF!,Y$3,#REF!,Y$1,#REF!,$L234)</f>
        <v>#REF!</v>
      </c>
      <c r="Z234" s="333" t="e">
        <f>SUMIFS(#REF!,#REF!,Z$2,#REF!,Z$3,#REF!,$L234,#REF!,Z$1)
+SUMIFS(#REF!,#REF!,Z$2,#REF!,Z$3,#REF!,$L234,#REF!,Z$1)
+SUMIFS(#REF!,#REF!,"Lấy",#REF!,Z$2,#REF!,Z$3,#REF!,Z$1,#REF!,$L234)</f>
        <v>#REF!</v>
      </c>
      <c r="AA234" s="333" t="e">
        <f>SUMIFS(#REF!,#REF!,AA$2,#REF!,AA$3,#REF!,$L234,#REF!,AA$1)
+SUMIFS(#REF!,#REF!,AA$2,#REF!,AA$3,#REF!,$L234,#REF!,AA$1)
+SUMIFS(#REF!,#REF!,"Lấy",#REF!,AA$2,#REF!,AA$3,#REF!,AA$1,#REF!,$L234)</f>
        <v>#REF!</v>
      </c>
      <c r="AB234" s="333" t="e">
        <f>SUMIFS(#REF!,#REF!,AB$2,#REF!,AB$3,#REF!,$L234,#REF!,AB$1)
+SUMIFS(#REF!,#REF!,AB$2,#REF!,AB$3,#REF!,$L234,#REF!,AB$1)
+SUMIFS(#REF!,#REF!,"Lấy",#REF!,AB$2,#REF!,AB$3,#REF!,AB$1,#REF!,$L234)</f>
        <v>#REF!</v>
      </c>
      <c r="AC234" s="333" t="e">
        <f>SUMIFS(#REF!,#REF!,AC$2,#REF!,AC$3,#REF!,$L234,#REF!,AC$1)
+SUMIFS(#REF!,#REF!,AC$2,#REF!,AC$3,#REF!,$L234,#REF!,AC$1)
+SUMIFS(#REF!,#REF!,"Lấy",#REF!,AC$2,#REF!,AC$3,#REF!,AC$1,#REF!,$L234)</f>
        <v>#REF!</v>
      </c>
      <c r="AD234" s="334" t="e">
        <f t="shared" si="23"/>
        <v>#REF!</v>
      </c>
      <c r="AF234" s="333" t="e">
        <f>SUMIFS(#REF!,#REF!,AF$2,#REF!,AF$3,#REF!,$L234,#REF!,AF$1)
+SUMIFS(#REF!,#REF!,AF$2,#REF!,AF$3,#REF!,$L234,#REF!,AF$1)
+SUMIFS(#REF!,#REF!,"Lấy",#REF!,AF$2,#REF!,AF$3,#REF!,AF$1,#REF!,$L234)</f>
        <v>#REF!</v>
      </c>
      <c r="AG234" s="333" t="e">
        <f>SUMIFS(#REF!,#REF!,AG$2,#REF!,AG$3,#REF!,$L234,#REF!,AG$1)
+SUMIFS(#REF!,#REF!,AG$2,#REF!,AG$3,#REF!,$L234,#REF!,AG$1)
+SUMIFS(#REF!,#REF!,"Lấy",#REF!,AG$2,#REF!,AG$3,#REF!,AG$1,#REF!,$L234)</f>
        <v>#REF!</v>
      </c>
      <c r="AH234" s="333" t="e">
        <f>SUMIFS(#REF!,#REF!,AH$2,#REF!,AH$3,#REF!,$L234,#REF!,AH$1)
+SUMIFS(#REF!,#REF!,AH$2,#REF!,AH$3,#REF!,$L234,#REF!,AH$1)
+SUMIFS(#REF!,#REF!,"Lấy",#REF!,AH$2,#REF!,AH$3,#REF!,AH$1,#REF!,$L234)</f>
        <v>#REF!</v>
      </c>
      <c r="AI234" s="333" t="e">
        <f>SUMIFS(#REF!,#REF!,AI$2,#REF!,AI$3,#REF!,$L234,#REF!,AI$1)
+SUMIFS(#REF!,#REF!,AI$2,#REF!,AI$3,#REF!,$L234,#REF!,AI$1)
+SUMIFS(#REF!,#REF!,"Lấy",#REF!,AI$2,#REF!,AI$3,#REF!,AI$1,#REF!,$L234)</f>
        <v>#REF!</v>
      </c>
      <c r="AJ234" s="333" t="e">
        <f>SUMIFS(#REF!,#REF!,AJ$2,#REF!,AJ$3,#REF!,$L234,#REF!,AJ$1)
+SUMIFS(#REF!,#REF!,AJ$2,#REF!,AJ$3,#REF!,$L234,#REF!,AJ$1)
+SUMIFS(#REF!,#REF!,"Lấy",#REF!,AJ$2,#REF!,AJ$3,#REF!,AJ$1,#REF!,$L234)</f>
        <v>#REF!</v>
      </c>
      <c r="AK234" s="333" t="e">
        <f>SUMIFS(#REF!,#REF!,AK$2,#REF!,AK$3,#REF!,$L234,#REF!,AK$1)
+SUMIFS(#REF!,#REF!,AK$2,#REF!,AK$3,#REF!,$L234,#REF!,AK$1)
+SUMIFS(#REF!,#REF!,"Lấy",#REF!,AK$2,#REF!,AK$3,#REF!,AK$1,#REF!,$L234)</f>
        <v>#REF!</v>
      </c>
      <c r="AL234" s="333" t="e">
        <f>SUMIFS(#REF!,#REF!,AL$2,#REF!,AL$3,#REF!,$L234,#REF!,AL$1)
+SUMIFS(#REF!,#REF!,AL$2,#REF!,AL$3,#REF!,$L234,#REF!,AL$1)
+SUMIFS(#REF!,#REF!,"Lấy",#REF!,AL$2,#REF!,AL$3,#REF!,AL$1,#REF!,$L234)</f>
        <v>#REF!</v>
      </c>
      <c r="AM234" s="333" t="e">
        <f>SUMIFS(#REF!,#REF!,AM$2,#REF!,AM$3,#REF!,$L234,#REF!,AM$1)
+SUMIFS(#REF!,#REF!,AM$2,#REF!,AM$3,#REF!,$L234,#REF!,AM$1)
+SUMIFS(#REF!,#REF!,"Lấy",#REF!,AM$2,#REF!,AM$3,#REF!,AM$1,#REF!,$L234)</f>
        <v>#REF!</v>
      </c>
      <c r="AN234" s="333" t="e">
        <f>SUMIFS(#REF!,#REF!,AN$2,#REF!,AN$3,#REF!,$L234,#REF!,AN$1)
+SUMIFS(#REF!,#REF!,AN$2,#REF!,AN$3,#REF!,$L234,#REF!,AN$1)
+SUMIFS(#REF!,#REF!,"Lấy",#REF!,AN$2,#REF!,AN$3,#REF!,AN$1,#REF!,$L234)</f>
        <v>#REF!</v>
      </c>
      <c r="AO234" s="333" t="e">
        <f>SUMIFS(#REF!,#REF!,AO$2,#REF!,AO$3,#REF!,$L234,#REF!,AO$1)
+SUMIFS(#REF!,#REF!,AO$2,#REF!,AO$3,#REF!,$L234,#REF!,AO$1)
+SUMIFS(#REF!,#REF!,"Lấy",#REF!,AO$2,#REF!,AO$3,#REF!,AO$1,#REF!,$L234)</f>
        <v>#REF!</v>
      </c>
      <c r="AP234" s="333" t="e">
        <f>SUMIFS(#REF!,#REF!,AP$2,#REF!,AP$3,#REF!,$L234,#REF!,AP$1)
+SUMIFS(#REF!,#REF!,AP$2,#REF!,AP$3,#REF!,$L234,#REF!,AP$1)
+SUMIFS(#REF!,#REF!,"Lấy",#REF!,AP$2,#REF!,AP$3,#REF!,AP$1,#REF!,$L234)</f>
        <v>#REF!</v>
      </c>
      <c r="AQ234" s="333" t="e">
        <f>SUMIFS(#REF!,#REF!,AQ$2,#REF!,AQ$3,#REF!,$L234,#REF!,AQ$1)
+SUMIFS(#REF!,#REF!,AQ$2,#REF!,AQ$3,#REF!,$L234,#REF!,AQ$1)
+SUMIFS(#REF!,#REF!,"Lấy",#REF!,AQ$2,#REF!,AQ$3,#REF!,AQ$1,#REF!,$L234)</f>
        <v>#REF!</v>
      </c>
      <c r="AR234" s="334" t="e">
        <f t="shared" si="24"/>
        <v>#REF!</v>
      </c>
      <c r="AT234" s="333" t="e">
        <f>SUMIFS(#REF!,#REF!,AT$2,#REF!,AT$3,#REF!,$L234,#REF!,AT$1)
+SUMIFS(#REF!,#REF!,AT$2,#REF!,AT$3,#REF!,$L234,#REF!,AT$1)
+SUMIFS(#REF!,#REF!,"Lấy",#REF!,AT$2,#REF!,AT$3,#REF!,AT$1,#REF!,$L234)</f>
        <v>#REF!</v>
      </c>
      <c r="AU234" s="333" t="e">
        <f>SUMIFS(#REF!,#REF!,AU$2,#REF!,AU$3,#REF!,$L234,#REF!,AU$1)
+SUMIFS(#REF!,#REF!,AU$2,#REF!,AU$3,#REF!,$L234,#REF!,AU$1)
+SUMIFS(#REF!,#REF!,"Lấy",#REF!,AU$2,#REF!,AU$3,#REF!,AU$1,#REF!,$L234)</f>
        <v>#REF!</v>
      </c>
      <c r="AV234" s="333" t="e">
        <f>SUMIFS(#REF!,#REF!,AV$2,#REF!,AV$3,#REF!,$L234,#REF!,AV$1)
+SUMIFS(#REF!,#REF!,AV$2,#REF!,AV$3,#REF!,$L234,#REF!,AV$1)
+SUMIFS(#REF!,#REF!,"Lấy",#REF!,AV$2,#REF!,AV$3,#REF!,AV$1,#REF!,$L234)</f>
        <v>#REF!</v>
      </c>
      <c r="AW234" s="333" t="e">
        <f>SUMIFS(#REF!,#REF!,AW$2,#REF!,AW$3,#REF!,$L234,#REF!,AW$1)
+SUMIFS(#REF!,#REF!,AW$2,#REF!,AW$3,#REF!,$L234,#REF!,AW$1)
+SUMIFS(#REF!,#REF!,"Lấy",#REF!,AW$2,#REF!,AW$3,#REF!,AW$1,#REF!,$L234)</f>
        <v>#REF!</v>
      </c>
      <c r="AX234" s="333" t="e">
        <f>SUMIFS(#REF!,#REF!,AX$2,#REF!,AX$3,#REF!,$L234,#REF!,AX$1)
+SUMIFS(#REF!,#REF!,AX$2,#REF!,AX$3,#REF!,$L234,#REF!,AX$1)
+SUMIFS(#REF!,#REF!,"Lấy",#REF!,AX$2,#REF!,AX$3,#REF!,AX$1,#REF!,$L234)</f>
        <v>#REF!</v>
      </c>
      <c r="AY234" s="333" t="e">
        <f>SUMIFS(#REF!,#REF!,AY$2,#REF!,AY$3,#REF!,$L234,#REF!,AY$1)
+SUMIFS(#REF!,#REF!,AY$2,#REF!,AY$3,#REF!,$L234,#REF!,AY$1)
+SUMIFS(#REF!,#REF!,"Lấy",#REF!,AY$2,#REF!,AY$3,#REF!,AY$1,#REF!,$L234)</f>
        <v>#REF!</v>
      </c>
      <c r="AZ234" s="333" t="e">
        <f>SUMIFS(#REF!,#REF!,AZ$2,#REF!,AZ$3,#REF!,$L234,#REF!,AZ$1)
+SUMIFS(#REF!,#REF!,AZ$2,#REF!,AZ$3,#REF!,$L234,#REF!,AZ$1)
+SUMIFS(#REF!,#REF!,"Lấy",#REF!,AZ$2,#REF!,AZ$3,#REF!,AZ$1,#REF!,$L234)</f>
        <v>#REF!</v>
      </c>
      <c r="BA234" s="333" t="e">
        <f>SUMIFS(#REF!,#REF!,BA$2,#REF!,BA$3,#REF!,$L234,#REF!,BA$1)
+SUMIFS(#REF!,#REF!,BA$2,#REF!,BA$3,#REF!,$L234,#REF!,BA$1)
+SUMIFS(#REF!,#REF!,"Lấy",#REF!,BA$2,#REF!,BA$3,#REF!,BA$1,#REF!,$L234)</f>
        <v>#REF!</v>
      </c>
      <c r="BB234" s="333" t="e">
        <f>SUMIFS(#REF!,#REF!,BB$2,#REF!,BB$3,#REF!,$L234,#REF!,BB$1)
+SUMIFS(#REF!,#REF!,BB$2,#REF!,BB$3,#REF!,$L234,#REF!,BB$1)
+SUMIFS(#REF!,#REF!,"Lấy",#REF!,BB$2,#REF!,BB$3,#REF!,BB$1,#REF!,$L234)</f>
        <v>#REF!</v>
      </c>
      <c r="BC234" s="333" t="e">
        <f>SUMIFS(#REF!,#REF!,BC$2,#REF!,BC$3,#REF!,$L234,#REF!,BC$1)
+SUMIFS(#REF!,#REF!,BC$2,#REF!,BC$3,#REF!,$L234,#REF!,BC$1)
+SUMIFS(#REF!,#REF!,"Lấy",#REF!,BC$2,#REF!,BC$3,#REF!,BC$1,#REF!,$L234)</f>
        <v>#REF!</v>
      </c>
      <c r="BD234" s="333" t="e">
        <f>SUMIFS(#REF!,#REF!,BD$2,#REF!,BD$3,#REF!,$L234,#REF!,BD$1)
+SUMIFS(#REF!,#REF!,BD$2,#REF!,BD$3,#REF!,$L234,#REF!,BD$1)
+SUMIFS(#REF!,#REF!,"Lấy",#REF!,BD$2,#REF!,BD$3,#REF!,BD$1,#REF!,$L234)</f>
        <v>#REF!</v>
      </c>
      <c r="BE234" s="333" t="e">
        <f>SUMIFS(#REF!,#REF!,BE$2,#REF!,BE$3,#REF!,$L234,#REF!,BE$1)
+SUMIFS(#REF!,#REF!,BE$2,#REF!,BE$3,#REF!,$L234,#REF!,BE$1)
+SUMIFS(#REF!,#REF!,"Lấy",#REF!,BE$2,#REF!,BE$3,#REF!,BE$1,#REF!,$L234)</f>
        <v>#REF!</v>
      </c>
      <c r="BF234" s="334" t="e">
        <f t="shared" si="25"/>
        <v>#REF!</v>
      </c>
      <c r="BH234" s="333" t="e">
        <f>SUMIFS(#REF!,#REF!,BH$2,#REF!,BH$3,#REF!,$L234,#REF!,BH$1)
+SUMIFS(#REF!,#REF!,BH$2,#REF!,BH$3,#REF!,$L234,#REF!,BH$1)
+SUMIFS(#REF!,#REF!,"Lấy",#REF!,BH$2,#REF!,BH$3,#REF!,BH$1,#REF!,$L234)</f>
        <v>#REF!</v>
      </c>
      <c r="BI234" s="333" t="e">
        <f>SUMIFS(#REF!,#REF!,BI$2,#REF!,BI$3,#REF!,$L234,#REF!,BI$1)
+SUMIFS(#REF!,#REF!,BI$2,#REF!,BI$3,#REF!,$L234,#REF!,BI$1)
+SUMIFS(#REF!,#REF!,"Lấy",#REF!,BI$2,#REF!,BI$3,#REF!,BI$1,#REF!,$L234)</f>
        <v>#REF!</v>
      </c>
      <c r="BJ234" s="333" t="e">
        <f>SUMIFS(#REF!,#REF!,BJ$2,#REF!,BJ$3,#REF!,$L234,#REF!,BJ$1)
+SUMIFS(#REF!,#REF!,BJ$2,#REF!,BJ$3,#REF!,$L234,#REF!,BJ$1)
+SUMIFS(#REF!,#REF!,"Lấy",#REF!,BJ$2,#REF!,BJ$3,#REF!,BJ$1,#REF!,$L234)</f>
        <v>#REF!</v>
      </c>
      <c r="BK234" s="333" t="e">
        <f>SUMIFS(#REF!,#REF!,BK$2,#REF!,BK$3,#REF!,$L234,#REF!,BK$1)
+SUMIFS(#REF!,#REF!,BK$2,#REF!,BK$3,#REF!,$L234,#REF!,BK$1)
+SUMIFS(#REF!,#REF!,"Lấy",#REF!,BK$2,#REF!,BK$3,#REF!,BK$1,#REF!,$L234)</f>
        <v>#REF!</v>
      </c>
      <c r="BL234" s="333" t="e">
        <f>SUMIFS(#REF!,#REF!,BL$2,#REF!,BL$3,#REF!,$L234,#REF!,BL$1)
+SUMIFS(#REF!,#REF!,BL$2,#REF!,BL$3,#REF!,$L234,#REF!,BL$1)
+SUMIFS(#REF!,#REF!,"Lấy",#REF!,BL$2,#REF!,BL$3,#REF!,BL$1,#REF!,$L234)</f>
        <v>#REF!</v>
      </c>
      <c r="BM234" s="333" t="e">
        <f>SUMIFS(#REF!,#REF!,BM$2,#REF!,BM$3,#REF!,$L234,#REF!,BM$1)
+SUMIFS(#REF!,#REF!,BM$2,#REF!,BM$3,#REF!,$L234,#REF!,BM$1)
+SUMIFS(#REF!,#REF!,"Lấy",#REF!,BM$2,#REF!,BM$3,#REF!,BM$1,#REF!,$L234)</f>
        <v>#REF!</v>
      </c>
      <c r="BN234" s="333" t="e">
        <f>SUMIFS(#REF!,#REF!,BN$2,#REF!,BN$3,#REF!,$L234,#REF!,BN$1)
+SUMIFS(#REF!,#REF!,BN$2,#REF!,BN$3,#REF!,$L234,#REF!,BN$1)
+SUMIFS(#REF!,#REF!,"Lấy",#REF!,BN$2,#REF!,BN$3,#REF!,BN$1,#REF!,$L234)</f>
        <v>#REF!</v>
      </c>
      <c r="BO234" s="333" t="e">
        <f>SUMIFS(#REF!,#REF!,BO$2,#REF!,BO$3,#REF!,$L234,#REF!,BO$1)
+SUMIFS(#REF!,#REF!,BO$2,#REF!,BO$3,#REF!,$L234,#REF!,BO$1)
+SUMIFS(#REF!,#REF!,"Lấy",#REF!,BO$2,#REF!,BO$3,#REF!,BO$1,#REF!,$L234)</f>
        <v>#REF!</v>
      </c>
      <c r="BP234" s="333" t="e">
        <f>SUMIFS(#REF!,#REF!,BP$2,#REF!,BP$3,#REF!,$L234,#REF!,BP$1)
+SUMIFS(#REF!,#REF!,BP$2,#REF!,BP$3,#REF!,$L234,#REF!,BP$1)
+SUMIFS(#REF!,#REF!,"Lấy",#REF!,BP$2,#REF!,BP$3,#REF!,BP$1,#REF!,$L234)</f>
        <v>#REF!</v>
      </c>
      <c r="BQ234" s="333" t="e">
        <f>SUMIFS(#REF!,#REF!,BQ$2,#REF!,BQ$3,#REF!,$L234,#REF!,BQ$1)
+SUMIFS(#REF!,#REF!,BQ$2,#REF!,BQ$3,#REF!,$L234,#REF!,BQ$1)
+SUMIFS(#REF!,#REF!,"Lấy",#REF!,BQ$2,#REF!,BQ$3,#REF!,BQ$1,#REF!,$L234)</f>
        <v>#REF!</v>
      </c>
      <c r="BR234" s="333" t="e">
        <f>SUMIFS(#REF!,#REF!,BR$2,#REF!,BR$3,#REF!,$L234,#REF!,BR$1)
+SUMIFS(#REF!,#REF!,BR$2,#REF!,BR$3,#REF!,$L234,#REF!,BR$1)
+SUMIFS(#REF!,#REF!,"Lấy",#REF!,BR$2,#REF!,BR$3,#REF!,BR$1,#REF!,$L234)</f>
        <v>#REF!</v>
      </c>
      <c r="BS234" s="333" t="e">
        <f>SUMIFS(#REF!,#REF!,BS$2,#REF!,BS$3,#REF!,$L234,#REF!,BS$1)
+SUMIFS(#REF!,#REF!,BS$2,#REF!,BS$3,#REF!,$L234,#REF!,BS$1)
+SUMIFS(#REF!,#REF!,"Lấy",#REF!,BS$2,#REF!,BS$3,#REF!,BS$1,#REF!,$L234)</f>
        <v>#REF!</v>
      </c>
      <c r="BT234" s="334" t="e">
        <f t="shared" si="26"/>
        <v>#REF!</v>
      </c>
      <c r="BV234" s="331">
        <v>0</v>
      </c>
      <c r="BW234" s="331">
        <v>0</v>
      </c>
      <c r="BX234" s="331">
        <v>0</v>
      </c>
      <c r="BY234" s="331">
        <v>0</v>
      </c>
      <c r="BZ234" s="331">
        <v>0</v>
      </c>
      <c r="CA234" s="331">
        <v>0</v>
      </c>
      <c r="CB234" s="331">
        <v>0</v>
      </c>
      <c r="CC234" s="331">
        <v>0</v>
      </c>
      <c r="CD234" s="331">
        <v>0</v>
      </c>
      <c r="CE234" s="331">
        <v>0</v>
      </c>
      <c r="CF234" s="331">
        <v>0</v>
      </c>
      <c r="CG234" s="331">
        <v>0</v>
      </c>
      <c r="CH234" s="334">
        <f t="shared" si="27"/>
        <v>0</v>
      </c>
      <c r="CI234" s="377">
        <f t="shared" si="28"/>
        <v>0</v>
      </c>
      <c r="CJ234" s="331">
        <v>37472026</v>
      </c>
      <c r="CK234" s="331">
        <v>46805500</v>
      </c>
      <c r="CL234" s="331">
        <v>30000000</v>
      </c>
      <c r="CM234" s="331">
        <v>30000000</v>
      </c>
      <c r="CN234" s="331">
        <v>30000000</v>
      </c>
      <c r="CO234" s="333"/>
      <c r="CP234" s="333"/>
      <c r="CQ234" s="333"/>
      <c r="CR234" s="333"/>
      <c r="CS234" s="333"/>
      <c r="CT234" s="333"/>
      <c r="CU234" s="333"/>
      <c r="CV234" s="334">
        <f t="shared" si="29"/>
        <v>174277526</v>
      </c>
      <c r="CX234" s="1033"/>
    </row>
    <row r="235" spans="1:102" s="3" customFormat="1" ht="27.6" x14ac:dyDescent="0.25">
      <c r="A235" s="191"/>
      <c r="B235" s="212">
        <f>IF(C235=0,"",MAX($B$7:B234)+1)</f>
        <v>223</v>
      </c>
      <c r="C235" s="204">
        <v>6428004108</v>
      </c>
      <c r="D235" s="205" t="str">
        <f>_xlfn.XLOOKUP(C235,'COA_DTGroup_Update 20260428'!$C$410:$C$854,'COA_DTGroup_Update 20260428'!$A$410:$A$854,"")</f>
        <v>Chi phí Phát triển Sản phẩm, thị trường</v>
      </c>
      <c r="E235" s="205"/>
      <c r="F235" s="204" t="s">
        <v>991</v>
      </c>
      <c r="G235" s="205" t="s">
        <v>993</v>
      </c>
      <c r="H235" s="200">
        <f>VLOOKUP(C235,'COA_DTGroup_Update 20260428'!C:D,2,0)</f>
        <v>642</v>
      </c>
      <c r="I235" s="200">
        <v>83</v>
      </c>
      <c r="J235" s="201" t="s">
        <v>361</v>
      </c>
      <c r="K235" s="223" t="s">
        <v>226</v>
      </c>
      <c r="L235" s="286" t="s">
        <v>739</v>
      </c>
      <c r="M235" s="287" t="s">
        <v>2259</v>
      </c>
      <c r="N235" s="284"/>
      <c r="O235" s="284" t="s">
        <v>739</v>
      </c>
      <c r="P235" s="1" t="b">
        <v>1</v>
      </c>
      <c r="R235" s="335" t="e">
        <f>SUMIFS(#REF!,#REF!,R$2,#REF!,R$3,#REF!,$L235,#REF!,R$1)
+SUMIFS(#REF!,#REF!,R$2,#REF!,R$3,#REF!,$L235,#REF!,R$1)
+SUMIFS(#REF!,#REF!,"Lấy",#REF!,R$2,#REF!,R$3,#REF!,R$1,#REF!,$L235)</f>
        <v>#REF!</v>
      </c>
      <c r="S235" s="335" t="e">
        <f>SUMIFS(#REF!,#REF!,S$2,#REF!,S$3,#REF!,$L235,#REF!,S$1)
+SUMIFS(#REF!,#REF!,S$2,#REF!,S$3,#REF!,$L235,#REF!,S$1)
+SUMIFS(#REF!,#REF!,"Lấy",#REF!,S$2,#REF!,S$3,#REF!,S$1,#REF!,$L235)</f>
        <v>#REF!</v>
      </c>
      <c r="T235" s="335" t="e">
        <f>SUMIFS(#REF!,#REF!,T$2,#REF!,T$3,#REF!,$L235,#REF!,T$1)
+SUMIFS(#REF!,#REF!,T$2,#REF!,T$3,#REF!,$L235,#REF!,T$1)
+SUMIFS(#REF!,#REF!,"Lấy",#REF!,T$2,#REF!,T$3,#REF!,T$1,#REF!,$L235)</f>
        <v>#REF!</v>
      </c>
      <c r="U235" s="335" t="e">
        <f>SUMIFS(#REF!,#REF!,U$2,#REF!,U$3,#REF!,$L235,#REF!,U$1)
+SUMIFS(#REF!,#REF!,U$2,#REF!,U$3,#REF!,$L235,#REF!,U$1)
+SUMIFS(#REF!,#REF!,"Lấy",#REF!,U$2,#REF!,U$3,#REF!,U$1,#REF!,$L235)</f>
        <v>#REF!</v>
      </c>
      <c r="V235" s="335" t="e">
        <f>SUMIFS(#REF!,#REF!,V$2,#REF!,V$3,#REF!,$L235,#REF!,V$1)
+SUMIFS(#REF!,#REF!,V$2,#REF!,V$3,#REF!,$L235,#REF!,V$1)
+SUMIFS(#REF!,#REF!,"Lấy",#REF!,V$2,#REF!,V$3,#REF!,V$1,#REF!,$L235)</f>
        <v>#REF!</v>
      </c>
      <c r="W235" s="335" t="e">
        <f>SUMIFS(#REF!,#REF!,W$2,#REF!,W$3,#REF!,$L235,#REF!,W$1)
+SUMIFS(#REF!,#REF!,W$2,#REF!,W$3,#REF!,$L235,#REF!,W$1)
+SUMIFS(#REF!,#REF!,"Lấy",#REF!,W$2,#REF!,W$3,#REF!,W$1,#REF!,$L235)</f>
        <v>#REF!</v>
      </c>
      <c r="X235" s="335" t="e">
        <f>SUMIFS(#REF!,#REF!,X$2,#REF!,X$3,#REF!,$L235,#REF!,X$1)
+SUMIFS(#REF!,#REF!,X$2,#REF!,X$3,#REF!,$L235,#REF!,X$1)
+SUMIFS(#REF!,#REF!,"Lấy",#REF!,X$2,#REF!,X$3,#REF!,X$1,#REF!,$L235)</f>
        <v>#REF!</v>
      </c>
      <c r="Y235" s="335" t="e">
        <f>SUMIFS(#REF!,#REF!,Y$2,#REF!,Y$3,#REF!,$L235,#REF!,Y$1)
+SUMIFS(#REF!,#REF!,Y$2,#REF!,Y$3,#REF!,$L235,#REF!,Y$1)
+SUMIFS(#REF!,#REF!,"Lấy",#REF!,Y$2,#REF!,Y$3,#REF!,Y$1,#REF!,$L235)</f>
        <v>#REF!</v>
      </c>
      <c r="Z235" s="335" t="e">
        <f>SUMIFS(#REF!,#REF!,Z$2,#REF!,Z$3,#REF!,$L235,#REF!,Z$1)
+SUMIFS(#REF!,#REF!,Z$2,#REF!,Z$3,#REF!,$L235,#REF!,Z$1)
+SUMIFS(#REF!,#REF!,"Lấy",#REF!,Z$2,#REF!,Z$3,#REF!,Z$1,#REF!,$L235)</f>
        <v>#REF!</v>
      </c>
      <c r="AA235" s="335" t="e">
        <f>SUMIFS(#REF!,#REF!,AA$2,#REF!,AA$3,#REF!,$L235,#REF!,AA$1)
+SUMIFS(#REF!,#REF!,AA$2,#REF!,AA$3,#REF!,$L235,#REF!,AA$1)
+SUMIFS(#REF!,#REF!,"Lấy",#REF!,AA$2,#REF!,AA$3,#REF!,AA$1,#REF!,$L235)</f>
        <v>#REF!</v>
      </c>
      <c r="AB235" s="335" t="e">
        <f>SUMIFS(#REF!,#REF!,AB$2,#REF!,AB$3,#REF!,$L235,#REF!,AB$1)
+SUMIFS(#REF!,#REF!,AB$2,#REF!,AB$3,#REF!,$L235,#REF!,AB$1)
+SUMIFS(#REF!,#REF!,"Lấy",#REF!,AB$2,#REF!,AB$3,#REF!,AB$1,#REF!,$L235)</f>
        <v>#REF!</v>
      </c>
      <c r="AC235" s="335" t="e">
        <f>SUMIFS(#REF!,#REF!,AC$2,#REF!,AC$3,#REF!,$L235,#REF!,AC$1)
+SUMIFS(#REF!,#REF!,AC$2,#REF!,AC$3,#REF!,$L235,#REF!,AC$1)
+SUMIFS(#REF!,#REF!,"Lấy",#REF!,AC$2,#REF!,AC$3,#REF!,AC$1,#REF!,$L235)</f>
        <v>#REF!</v>
      </c>
      <c r="AD235" s="336" t="e">
        <f t="shared" si="23"/>
        <v>#REF!</v>
      </c>
      <c r="AF235" s="335" t="e">
        <f>SUMIFS(#REF!,#REF!,AF$2,#REF!,AF$3,#REF!,$L235,#REF!,AF$1)
+SUMIFS(#REF!,#REF!,AF$2,#REF!,AF$3,#REF!,$L235,#REF!,AF$1)
+SUMIFS(#REF!,#REF!,"Lấy",#REF!,AF$2,#REF!,AF$3,#REF!,AF$1,#REF!,$L235)</f>
        <v>#REF!</v>
      </c>
      <c r="AG235" s="335" t="e">
        <f>SUMIFS(#REF!,#REF!,AG$2,#REF!,AG$3,#REF!,$L235,#REF!,AG$1)
+SUMIFS(#REF!,#REF!,AG$2,#REF!,AG$3,#REF!,$L235,#REF!,AG$1)
+SUMIFS(#REF!,#REF!,"Lấy",#REF!,AG$2,#REF!,AG$3,#REF!,AG$1,#REF!,$L235)</f>
        <v>#REF!</v>
      </c>
      <c r="AH235" s="335" t="e">
        <f>SUMIFS(#REF!,#REF!,AH$2,#REF!,AH$3,#REF!,$L235,#REF!,AH$1)
+SUMIFS(#REF!,#REF!,AH$2,#REF!,AH$3,#REF!,$L235,#REF!,AH$1)
+SUMIFS(#REF!,#REF!,"Lấy",#REF!,AH$2,#REF!,AH$3,#REF!,AH$1,#REF!,$L235)</f>
        <v>#REF!</v>
      </c>
      <c r="AI235" s="335" t="e">
        <f>SUMIFS(#REF!,#REF!,AI$2,#REF!,AI$3,#REF!,$L235,#REF!,AI$1)
+SUMIFS(#REF!,#REF!,AI$2,#REF!,AI$3,#REF!,$L235,#REF!,AI$1)
+SUMIFS(#REF!,#REF!,"Lấy",#REF!,AI$2,#REF!,AI$3,#REF!,AI$1,#REF!,$L235)</f>
        <v>#REF!</v>
      </c>
      <c r="AJ235" s="335" t="e">
        <f>SUMIFS(#REF!,#REF!,AJ$2,#REF!,AJ$3,#REF!,$L235,#REF!,AJ$1)
+SUMIFS(#REF!,#REF!,AJ$2,#REF!,AJ$3,#REF!,$L235,#REF!,AJ$1)
+SUMIFS(#REF!,#REF!,"Lấy",#REF!,AJ$2,#REF!,AJ$3,#REF!,AJ$1,#REF!,$L235)</f>
        <v>#REF!</v>
      </c>
      <c r="AK235" s="335" t="e">
        <f>SUMIFS(#REF!,#REF!,AK$2,#REF!,AK$3,#REF!,$L235,#REF!,AK$1)
+SUMIFS(#REF!,#REF!,AK$2,#REF!,AK$3,#REF!,$L235,#REF!,AK$1)
+SUMIFS(#REF!,#REF!,"Lấy",#REF!,AK$2,#REF!,AK$3,#REF!,AK$1,#REF!,$L235)</f>
        <v>#REF!</v>
      </c>
      <c r="AL235" s="335" t="e">
        <f>SUMIFS(#REF!,#REF!,AL$2,#REF!,AL$3,#REF!,$L235,#REF!,AL$1)
+SUMIFS(#REF!,#REF!,AL$2,#REF!,AL$3,#REF!,$L235,#REF!,AL$1)
+SUMIFS(#REF!,#REF!,"Lấy",#REF!,AL$2,#REF!,AL$3,#REF!,AL$1,#REF!,$L235)</f>
        <v>#REF!</v>
      </c>
      <c r="AM235" s="335" t="e">
        <f>SUMIFS(#REF!,#REF!,AM$2,#REF!,AM$3,#REF!,$L235,#REF!,AM$1)
+SUMIFS(#REF!,#REF!,AM$2,#REF!,AM$3,#REF!,$L235,#REF!,AM$1)
+SUMIFS(#REF!,#REF!,"Lấy",#REF!,AM$2,#REF!,AM$3,#REF!,AM$1,#REF!,$L235)</f>
        <v>#REF!</v>
      </c>
      <c r="AN235" s="335" t="e">
        <f>SUMIFS(#REF!,#REF!,AN$2,#REF!,AN$3,#REF!,$L235,#REF!,AN$1)
+SUMIFS(#REF!,#REF!,AN$2,#REF!,AN$3,#REF!,$L235,#REF!,AN$1)
+SUMIFS(#REF!,#REF!,"Lấy",#REF!,AN$2,#REF!,AN$3,#REF!,AN$1,#REF!,$L235)</f>
        <v>#REF!</v>
      </c>
      <c r="AO235" s="335" t="e">
        <f>SUMIFS(#REF!,#REF!,AO$2,#REF!,AO$3,#REF!,$L235,#REF!,AO$1)
+SUMIFS(#REF!,#REF!,AO$2,#REF!,AO$3,#REF!,$L235,#REF!,AO$1)
+SUMIFS(#REF!,#REF!,"Lấy",#REF!,AO$2,#REF!,AO$3,#REF!,AO$1,#REF!,$L235)</f>
        <v>#REF!</v>
      </c>
      <c r="AP235" s="335" t="e">
        <f>SUMIFS(#REF!,#REF!,AP$2,#REF!,AP$3,#REF!,$L235,#REF!,AP$1)
+SUMIFS(#REF!,#REF!,AP$2,#REF!,AP$3,#REF!,$L235,#REF!,AP$1)
+SUMIFS(#REF!,#REF!,"Lấy",#REF!,AP$2,#REF!,AP$3,#REF!,AP$1,#REF!,$L235)</f>
        <v>#REF!</v>
      </c>
      <c r="AQ235" s="335" t="e">
        <f>SUMIFS(#REF!,#REF!,AQ$2,#REF!,AQ$3,#REF!,$L235,#REF!,AQ$1)
+SUMIFS(#REF!,#REF!,AQ$2,#REF!,AQ$3,#REF!,$L235,#REF!,AQ$1)
+SUMIFS(#REF!,#REF!,"Lấy",#REF!,AQ$2,#REF!,AQ$3,#REF!,AQ$1,#REF!,$L235)</f>
        <v>#REF!</v>
      </c>
      <c r="AR235" s="336" t="e">
        <f t="shared" si="24"/>
        <v>#REF!</v>
      </c>
      <c r="AT235" s="335" t="e">
        <f>SUMIFS(#REF!,#REF!,AT$2,#REF!,AT$3,#REF!,$L235,#REF!,AT$1)
+SUMIFS(#REF!,#REF!,AT$2,#REF!,AT$3,#REF!,$L235,#REF!,AT$1)
+SUMIFS(#REF!,#REF!,"Lấy",#REF!,AT$2,#REF!,AT$3,#REF!,AT$1,#REF!,$L235)</f>
        <v>#REF!</v>
      </c>
      <c r="AU235" s="335" t="e">
        <f>SUMIFS(#REF!,#REF!,AU$2,#REF!,AU$3,#REF!,$L235,#REF!,AU$1)
+SUMIFS(#REF!,#REF!,AU$2,#REF!,AU$3,#REF!,$L235,#REF!,AU$1)
+SUMIFS(#REF!,#REF!,"Lấy",#REF!,AU$2,#REF!,AU$3,#REF!,AU$1,#REF!,$L235)</f>
        <v>#REF!</v>
      </c>
      <c r="AV235" s="335" t="e">
        <f>SUMIFS(#REF!,#REF!,AV$2,#REF!,AV$3,#REF!,$L235,#REF!,AV$1)
+SUMIFS(#REF!,#REF!,AV$2,#REF!,AV$3,#REF!,$L235,#REF!,AV$1)
+SUMIFS(#REF!,#REF!,"Lấy",#REF!,AV$2,#REF!,AV$3,#REF!,AV$1,#REF!,$L235)</f>
        <v>#REF!</v>
      </c>
      <c r="AW235" s="335" t="e">
        <f>SUMIFS(#REF!,#REF!,AW$2,#REF!,AW$3,#REF!,$L235,#REF!,AW$1)
+SUMIFS(#REF!,#REF!,AW$2,#REF!,AW$3,#REF!,$L235,#REF!,AW$1)
+SUMIFS(#REF!,#REF!,"Lấy",#REF!,AW$2,#REF!,AW$3,#REF!,AW$1,#REF!,$L235)</f>
        <v>#REF!</v>
      </c>
      <c r="AX235" s="335" t="e">
        <f>SUMIFS(#REF!,#REF!,AX$2,#REF!,AX$3,#REF!,$L235,#REF!,AX$1)
+SUMIFS(#REF!,#REF!,AX$2,#REF!,AX$3,#REF!,$L235,#REF!,AX$1)
+SUMIFS(#REF!,#REF!,"Lấy",#REF!,AX$2,#REF!,AX$3,#REF!,AX$1,#REF!,$L235)</f>
        <v>#REF!</v>
      </c>
      <c r="AY235" s="335" t="e">
        <f>SUMIFS(#REF!,#REF!,AY$2,#REF!,AY$3,#REF!,$L235,#REF!,AY$1)
+SUMIFS(#REF!,#REF!,AY$2,#REF!,AY$3,#REF!,$L235,#REF!,AY$1)
+SUMIFS(#REF!,#REF!,"Lấy",#REF!,AY$2,#REF!,AY$3,#REF!,AY$1,#REF!,$L235)</f>
        <v>#REF!</v>
      </c>
      <c r="AZ235" s="335" t="e">
        <f>SUMIFS(#REF!,#REF!,AZ$2,#REF!,AZ$3,#REF!,$L235,#REF!,AZ$1)
+SUMIFS(#REF!,#REF!,AZ$2,#REF!,AZ$3,#REF!,$L235,#REF!,AZ$1)
+SUMIFS(#REF!,#REF!,"Lấy",#REF!,AZ$2,#REF!,AZ$3,#REF!,AZ$1,#REF!,$L235)</f>
        <v>#REF!</v>
      </c>
      <c r="BA235" s="335" t="e">
        <f>SUMIFS(#REF!,#REF!,BA$2,#REF!,BA$3,#REF!,$L235,#REF!,BA$1)
+SUMIFS(#REF!,#REF!,BA$2,#REF!,BA$3,#REF!,$L235,#REF!,BA$1)
+SUMIFS(#REF!,#REF!,"Lấy",#REF!,BA$2,#REF!,BA$3,#REF!,BA$1,#REF!,$L235)</f>
        <v>#REF!</v>
      </c>
      <c r="BB235" s="335" t="e">
        <f>SUMIFS(#REF!,#REF!,BB$2,#REF!,BB$3,#REF!,$L235,#REF!,BB$1)
+SUMIFS(#REF!,#REF!,BB$2,#REF!,BB$3,#REF!,$L235,#REF!,BB$1)
+SUMIFS(#REF!,#REF!,"Lấy",#REF!,BB$2,#REF!,BB$3,#REF!,BB$1,#REF!,$L235)</f>
        <v>#REF!</v>
      </c>
      <c r="BC235" s="335" t="e">
        <f>SUMIFS(#REF!,#REF!,BC$2,#REF!,BC$3,#REF!,$L235,#REF!,BC$1)
+SUMIFS(#REF!,#REF!,BC$2,#REF!,BC$3,#REF!,$L235,#REF!,BC$1)
+SUMIFS(#REF!,#REF!,"Lấy",#REF!,BC$2,#REF!,BC$3,#REF!,BC$1,#REF!,$L235)</f>
        <v>#REF!</v>
      </c>
      <c r="BD235" s="335" t="e">
        <f>SUMIFS(#REF!,#REF!,BD$2,#REF!,BD$3,#REF!,$L235,#REF!,BD$1)
+SUMIFS(#REF!,#REF!,BD$2,#REF!,BD$3,#REF!,$L235,#REF!,BD$1)
+SUMIFS(#REF!,#REF!,"Lấy",#REF!,BD$2,#REF!,BD$3,#REF!,BD$1,#REF!,$L235)</f>
        <v>#REF!</v>
      </c>
      <c r="BE235" s="335" t="e">
        <f>SUMIFS(#REF!,#REF!,BE$2,#REF!,BE$3,#REF!,$L235,#REF!,BE$1)
+SUMIFS(#REF!,#REF!,BE$2,#REF!,BE$3,#REF!,$L235,#REF!,BE$1)
+SUMIFS(#REF!,#REF!,"Lấy",#REF!,BE$2,#REF!,BE$3,#REF!,BE$1,#REF!,$L235)</f>
        <v>#REF!</v>
      </c>
      <c r="BF235" s="336" t="e">
        <f t="shared" si="25"/>
        <v>#REF!</v>
      </c>
      <c r="BH235" s="335" t="e">
        <f>SUMIFS(#REF!,#REF!,BH$2,#REF!,BH$3,#REF!,$L235,#REF!,BH$1)
+SUMIFS(#REF!,#REF!,BH$2,#REF!,BH$3,#REF!,$L235,#REF!,BH$1)
+SUMIFS(#REF!,#REF!,"Lấy",#REF!,BH$2,#REF!,BH$3,#REF!,BH$1,#REF!,$L235)</f>
        <v>#REF!</v>
      </c>
      <c r="BI235" s="335" t="e">
        <f>SUMIFS(#REF!,#REF!,BI$2,#REF!,BI$3,#REF!,$L235,#REF!,BI$1)
+SUMIFS(#REF!,#REF!,BI$2,#REF!,BI$3,#REF!,$L235,#REF!,BI$1)
+SUMIFS(#REF!,#REF!,"Lấy",#REF!,BI$2,#REF!,BI$3,#REF!,BI$1,#REF!,$L235)</f>
        <v>#REF!</v>
      </c>
      <c r="BJ235" s="335" t="e">
        <f>SUMIFS(#REF!,#REF!,BJ$2,#REF!,BJ$3,#REF!,$L235,#REF!,BJ$1)
+SUMIFS(#REF!,#REF!,BJ$2,#REF!,BJ$3,#REF!,$L235,#REF!,BJ$1)
+SUMIFS(#REF!,#REF!,"Lấy",#REF!,BJ$2,#REF!,BJ$3,#REF!,BJ$1,#REF!,$L235)</f>
        <v>#REF!</v>
      </c>
      <c r="BK235" s="335" t="e">
        <f>SUMIFS(#REF!,#REF!,BK$2,#REF!,BK$3,#REF!,$L235,#REF!,BK$1)
+SUMIFS(#REF!,#REF!,BK$2,#REF!,BK$3,#REF!,$L235,#REF!,BK$1)
+SUMIFS(#REF!,#REF!,"Lấy",#REF!,BK$2,#REF!,BK$3,#REF!,BK$1,#REF!,$L235)</f>
        <v>#REF!</v>
      </c>
      <c r="BL235" s="335" t="e">
        <f>SUMIFS(#REF!,#REF!,BL$2,#REF!,BL$3,#REF!,$L235,#REF!,BL$1)
+SUMIFS(#REF!,#REF!,BL$2,#REF!,BL$3,#REF!,$L235,#REF!,BL$1)
+SUMIFS(#REF!,#REF!,"Lấy",#REF!,BL$2,#REF!,BL$3,#REF!,BL$1,#REF!,$L235)</f>
        <v>#REF!</v>
      </c>
      <c r="BM235" s="335" t="e">
        <f>SUMIFS(#REF!,#REF!,BM$2,#REF!,BM$3,#REF!,$L235,#REF!,BM$1)
+SUMIFS(#REF!,#REF!,BM$2,#REF!,BM$3,#REF!,$L235,#REF!,BM$1)
+SUMIFS(#REF!,#REF!,"Lấy",#REF!,BM$2,#REF!,BM$3,#REF!,BM$1,#REF!,$L235)</f>
        <v>#REF!</v>
      </c>
      <c r="BN235" s="335" t="e">
        <f>SUMIFS(#REF!,#REF!,BN$2,#REF!,BN$3,#REF!,$L235,#REF!,BN$1)
+SUMIFS(#REF!,#REF!,BN$2,#REF!,BN$3,#REF!,$L235,#REF!,BN$1)
+SUMIFS(#REF!,#REF!,"Lấy",#REF!,BN$2,#REF!,BN$3,#REF!,BN$1,#REF!,$L235)</f>
        <v>#REF!</v>
      </c>
      <c r="BO235" s="335" t="e">
        <f>SUMIFS(#REF!,#REF!,BO$2,#REF!,BO$3,#REF!,$L235,#REF!,BO$1)
+SUMIFS(#REF!,#REF!,BO$2,#REF!,BO$3,#REF!,$L235,#REF!,BO$1)
+SUMIFS(#REF!,#REF!,"Lấy",#REF!,BO$2,#REF!,BO$3,#REF!,BO$1,#REF!,$L235)</f>
        <v>#REF!</v>
      </c>
      <c r="BP235" s="335" t="e">
        <f>SUMIFS(#REF!,#REF!,BP$2,#REF!,BP$3,#REF!,$L235,#REF!,BP$1)
+SUMIFS(#REF!,#REF!,BP$2,#REF!,BP$3,#REF!,$L235,#REF!,BP$1)
+SUMIFS(#REF!,#REF!,"Lấy",#REF!,BP$2,#REF!,BP$3,#REF!,BP$1,#REF!,$L235)</f>
        <v>#REF!</v>
      </c>
      <c r="BQ235" s="335" t="e">
        <f>SUMIFS(#REF!,#REF!,BQ$2,#REF!,BQ$3,#REF!,$L235,#REF!,BQ$1)
+SUMIFS(#REF!,#REF!,BQ$2,#REF!,BQ$3,#REF!,$L235,#REF!,BQ$1)
+SUMIFS(#REF!,#REF!,"Lấy",#REF!,BQ$2,#REF!,BQ$3,#REF!,BQ$1,#REF!,$L235)</f>
        <v>#REF!</v>
      </c>
      <c r="BR235" s="335" t="e">
        <f>SUMIFS(#REF!,#REF!,BR$2,#REF!,BR$3,#REF!,$L235,#REF!,BR$1)
+SUMIFS(#REF!,#REF!,BR$2,#REF!,BR$3,#REF!,$L235,#REF!,BR$1)
+SUMIFS(#REF!,#REF!,"Lấy",#REF!,BR$2,#REF!,BR$3,#REF!,BR$1,#REF!,$L235)</f>
        <v>#REF!</v>
      </c>
      <c r="BS235" s="335" t="e">
        <f>SUMIFS(#REF!,#REF!,BS$2,#REF!,BS$3,#REF!,$L235,#REF!,BS$1)
+SUMIFS(#REF!,#REF!,BS$2,#REF!,BS$3,#REF!,$L235,#REF!,BS$1)
+SUMIFS(#REF!,#REF!,"Lấy",#REF!,BS$2,#REF!,BS$3,#REF!,BS$1,#REF!,$L235)</f>
        <v>#REF!</v>
      </c>
      <c r="BT235" s="336" t="e">
        <f t="shared" si="26"/>
        <v>#REF!</v>
      </c>
      <c r="BV235" s="331">
        <v>0</v>
      </c>
      <c r="BW235" s="331">
        <v>0</v>
      </c>
      <c r="BX235" s="331">
        <v>0</v>
      </c>
      <c r="BY235" s="331">
        <v>0</v>
      </c>
      <c r="BZ235" s="331">
        <v>0</v>
      </c>
      <c r="CA235" s="331">
        <v>0</v>
      </c>
      <c r="CB235" s="331">
        <v>0</v>
      </c>
      <c r="CC235" s="331">
        <v>0</v>
      </c>
      <c r="CD235" s="331">
        <v>0</v>
      </c>
      <c r="CE235" s="331">
        <v>0</v>
      </c>
      <c r="CF235" s="331">
        <v>0</v>
      </c>
      <c r="CG235" s="331">
        <v>0</v>
      </c>
      <c r="CH235" s="336">
        <f t="shared" si="27"/>
        <v>0</v>
      </c>
      <c r="CI235" s="377">
        <f t="shared" si="28"/>
        <v>0</v>
      </c>
      <c r="CJ235" s="331">
        <v>0</v>
      </c>
      <c r="CK235" s="331">
        <v>0</v>
      </c>
      <c r="CL235" s="331">
        <v>0</v>
      </c>
      <c r="CM235" s="331">
        <v>0</v>
      </c>
      <c r="CN235" s="331">
        <v>0</v>
      </c>
      <c r="CO235" s="335"/>
      <c r="CP235" s="335"/>
      <c r="CQ235" s="335"/>
      <c r="CR235" s="335"/>
      <c r="CS235" s="335"/>
      <c r="CT235" s="335"/>
      <c r="CU235" s="335"/>
      <c r="CV235" s="336">
        <f t="shared" si="29"/>
        <v>0</v>
      </c>
      <c r="CX235" s="1033"/>
    </row>
    <row r="236" spans="1:102" ht="27.6" x14ac:dyDescent="0.25">
      <c r="B236" s="172">
        <f>IF(C236=0,"",MAX($B$7:B235)+1)</f>
        <v>224</v>
      </c>
      <c r="C236" s="21">
        <v>6413004102</v>
      </c>
      <c r="D236" s="9" t="str">
        <f>_xlfn.XLOOKUP(C236,'COA_DTGroup_Update 20260428'!$C$410:$C$854,'COA_DTGroup_Update 20260428'!$A$410:$A$854,"")</f>
        <v>Chi phí Khuyến mãi cho người tiêu dùng</v>
      </c>
      <c r="E236" s="9" t="s">
        <v>362</v>
      </c>
      <c r="F236" s="21" t="s">
        <v>994</v>
      </c>
      <c r="G236" s="171"/>
      <c r="H236" s="179">
        <f>VLOOKUP(C236,'COA_DTGroup_Update 20260428'!C:D,2,0)</f>
        <v>641</v>
      </c>
      <c r="I236" s="179">
        <v>84</v>
      </c>
      <c r="J236" s="198" t="s">
        <v>362</v>
      </c>
      <c r="K236" s="222" t="s">
        <v>226</v>
      </c>
      <c r="L236" s="1051" t="s">
        <v>2138</v>
      </c>
      <c r="M236" s="287" t="s">
        <v>2259</v>
      </c>
      <c r="N236" s="1039"/>
      <c r="O236" s="1039" t="s">
        <v>2138</v>
      </c>
      <c r="P236" s="1" t="b">
        <v>0</v>
      </c>
      <c r="R236" s="333" t="e">
        <f>SUMIFS(#REF!,#REF!,R$2,#REF!,R$3,#REF!,$L236,#REF!,R$1)
+SUMIFS(#REF!,#REF!,R$2,#REF!,R$3,#REF!,$L236,#REF!,R$1)
+SUMIFS(#REF!,#REF!,"Lấy",#REF!,R$2,#REF!,R$3,#REF!,R$1,#REF!,$L236)</f>
        <v>#REF!</v>
      </c>
      <c r="S236" s="333" t="e">
        <f>SUMIFS(#REF!,#REF!,S$2,#REF!,S$3,#REF!,$L236,#REF!,S$1)
+SUMIFS(#REF!,#REF!,S$2,#REF!,S$3,#REF!,$L236,#REF!,S$1)
+SUMIFS(#REF!,#REF!,"Lấy",#REF!,S$2,#REF!,S$3,#REF!,S$1,#REF!,$L236)</f>
        <v>#REF!</v>
      </c>
      <c r="T236" s="333" t="e">
        <f>SUMIFS(#REF!,#REF!,T$2,#REF!,T$3,#REF!,$L236,#REF!,T$1)
+SUMIFS(#REF!,#REF!,T$2,#REF!,T$3,#REF!,$L236,#REF!,T$1)
+SUMIFS(#REF!,#REF!,"Lấy",#REF!,T$2,#REF!,T$3,#REF!,T$1,#REF!,$L236)</f>
        <v>#REF!</v>
      </c>
      <c r="U236" s="333" t="e">
        <f>SUMIFS(#REF!,#REF!,U$2,#REF!,U$3,#REF!,$L236,#REF!,U$1)
+SUMIFS(#REF!,#REF!,U$2,#REF!,U$3,#REF!,$L236,#REF!,U$1)
+SUMIFS(#REF!,#REF!,"Lấy",#REF!,U$2,#REF!,U$3,#REF!,U$1,#REF!,$L236)</f>
        <v>#REF!</v>
      </c>
      <c r="V236" s="333" t="e">
        <f>SUMIFS(#REF!,#REF!,V$2,#REF!,V$3,#REF!,$L236,#REF!,V$1)
+SUMIFS(#REF!,#REF!,V$2,#REF!,V$3,#REF!,$L236,#REF!,V$1)
+SUMIFS(#REF!,#REF!,"Lấy",#REF!,V$2,#REF!,V$3,#REF!,V$1,#REF!,$L236)</f>
        <v>#REF!</v>
      </c>
      <c r="W236" s="333" t="e">
        <f>SUMIFS(#REF!,#REF!,W$2,#REF!,W$3,#REF!,$L236,#REF!,W$1)
+SUMIFS(#REF!,#REF!,W$2,#REF!,W$3,#REF!,$L236,#REF!,W$1)
+SUMIFS(#REF!,#REF!,"Lấy",#REF!,W$2,#REF!,W$3,#REF!,W$1,#REF!,$L236)</f>
        <v>#REF!</v>
      </c>
      <c r="X236" s="333" t="e">
        <f>SUMIFS(#REF!,#REF!,X$2,#REF!,X$3,#REF!,$L236,#REF!,X$1)
+SUMIFS(#REF!,#REF!,X$2,#REF!,X$3,#REF!,$L236,#REF!,X$1)
+SUMIFS(#REF!,#REF!,"Lấy",#REF!,X$2,#REF!,X$3,#REF!,X$1,#REF!,$L236)</f>
        <v>#REF!</v>
      </c>
      <c r="Y236" s="333" t="e">
        <f>SUMIFS(#REF!,#REF!,Y$2,#REF!,Y$3,#REF!,$L236,#REF!,Y$1)
+SUMIFS(#REF!,#REF!,Y$2,#REF!,Y$3,#REF!,$L236,#REF!,Y$1)
+SUMIFS(#REF!,#REF!,"Lấy",#REF!,Y$2,#REF!,Y$3,#REF!,Y$1,#REF!,$L236)</f>
        <v>#REF!</v>
      </c>
      <c r="Z236" s="333" t="e">
        <f>SUMIFS(#REF!,#REF!,Z$2,#REF!,Z$3,#REF!,$L236,#REF!,Z$1)
+SUMIFS(#REF!,#REF!,Z$2,#REF!,Z$3,#REF!,$L236,#REF!,Z$1)
+SUMIFS(#REF!,#REF!,"Lấy",#REF!,Z$2,#REF!,Z$3,#REF!,Z$1,#REF!,$L236)</f>
        <v>#REF!</v>
      </c>
      <c r="AA236" s="333" t="e">
        <f>SUMIFS(#REF!,#REF!,AA$2,#REF!,AA$3,#REF!,$L236,#REF!,AA$1)
+SUMIFS(#REF!,#REF!,AA$2,#REF!,AA$3,#REF!,$L236,#REF!,AA$1)
+SUMIFS(#REF!,#REF!,"Lấy",#REF!,AA$2,#REF!,AA$3,#REF!,AA$1,#REF!,$L236)</f>
        <v>#REF!</v>
      </c>
      <c r="AB236" s="333" t="e">
        <f>SUMIFS(#REF!,#REF!,AB$2,#REF!,AB$3,#REF!,$L236,#REF!,AB$1)
+SUMIFS(#REF!,#REF!,AB$2,#REF!,AB$3,#REF!,$L236,#REF!,AB$1)
+SUMIFS(#REF!,#REF!,"Lấy",#REF!,AB$2,#REF!,AB$3,#REF!,AB$1,#REF!,$L236)</f>
        <v>#REF!</v>
      </c>
      <c r="AC236" s="333" t="e">
        <f>SUMIFS(#REF!,#REF!,AC$2,#REF!,AC$3,#REF!,$L236,#REF!,AC$1)
+SUMIFS(#REF!,#REF!,AC$2,#REF!,AC$3,#REF!,$L236,#REF!,AC$1)
+SUMIFS(#REF!,#REF!,"Lấy",#REF!,AC$2,#REF!,AC$3,#REF!,AC$1,#REF!,$L236)</f>
        <v>#REF!</v>
      </c>
      <c r="AD236" s="334" t="e">
        <f t="shared" si="23"/>
        <v>#REF!</v>
      </c>
      <c r="AF236" s="333" t="e">
        <f>SUMIFS(#REF!,#REF!,AF$2,#REF!,AF$3,#REF!,$L236,#REF!,AF$1)
+SUMIFS(#REF!,#REF!,AF$2,#REF!,AF$3,#REF!,$L236,#REF!,AF$1)
+SUMIFS(#REF!,#REF!,"Lấy",#REF!,AF$2,#REF!,AF$3,#REF!,AF$1,#REF!,$L236)</f>
        <v>#REF!</v>
      </c>
      <c r="AG236" s="333" t="e">
        <f>SUMIFS(#REF!,#REF!,AG$2,#REF!,AG$3,#REF!,$L236,#REF!,AG$1)
+SUMIFS(#REF!,#REF!,AG$2,#REF!,AG$3,#REF!,$L236,#REF!,AG$1)
+SUMIFS(#REF!,#REF!,"Lấy",#REF!,AG$2,#REF!,AG$3,#REF!,AG$1,#REF!,$L236)</f>
        <v>#REF!</v>
      </c>
      <c r="AH236" s="333" t="e">
        <f>SUMIFS(#REF!,#REF!,AH$2,#REF!,AH$3,#REF!,$L236,#REF!,AH$1)
+SUMIFS(#REF!,#REF!,AH$2,#REF!,AH$3,#REF!,$L236,#REF!,AH$1)
+SUMIFS(#REF!,#REF!,"Lấy",#REF!,AH$2,#REF!,AH$3,#REF!,AH$1,#REF!,$L236)</f>
        <v>#REF!</v>
      </c>
      <c r="AI236" s="333" t="e">
        <f>SUMIFS(#REF!,#REF!,AI$2,#REF!,AI$3,#REF!,$L236,#REF!,AI$1)
+SUMIFS(#REF!,#REF!,AI$2,#REF!,AI$3,#REF!,$L236,#REF!,AI$1)
+SUMIFS(#REF!,#REF!,"Lấy",#REF!,AI$2,#REF!,AI$3,#REF!,AI$1,#REF!,$L236)</f>
        <v>#REF!</v>
      </c>
      <c r="AJ236" s="333" t="e">
        <f>SUMIFS(#REF!,#REF!,AJ$2,#REF!,AJ$3,#REF!,$L236,#REF!,AJ$1)
+SUMIFS(#REF!,#REF!,AJ$2,#REF!,AJ$3,#REF!,$L236,#REF!,AJ$1)
+SUMIFS(#REF!,#REF!,"Lấy",#REF!,AJ$2,#REF!,AJ$3,#REF!,AJ$1,#REF!,$L236)</f>
        <v>#REF!</v>
      </c>
      <c r="AK236" s="333" t="e">
        <f>SUMIFS(#REF!,#REF!,AK$2,#REF!,AK$3,#REF!,$L236,#REF!,AK$1)
+SUMIFS(#REF!,#REF!,AK$2,#REF!,AK$3,#REF!,$L236,#REF!,AK$1)
+SUMIFS(#REF!,#REF!,"Lấy",#REF!,AK$2,#REF!,AK$3,#REF!,AK$1,#REF!,$L236)</f>
        <v>#REF!</v>
      </c>
      <c r="AL236" s="333" t="e">
        <f>SUMIFS(#REF!,#REF!,AL$2,#REF!,AL$3,#REF!,$L236,#REF!,AL$1)
+SUMIFS(#REF!,#REF!,AL$2,#REF!,AL$3,#REF!,$L236,#REF!,AL$1)
+SUMIFS(#REF!,#REF!,"Lấy",#REF!,AL$2,#REF!,AL$3,#REF!,AL$1,#REF!,$L236)</f>
        <v>#REF!</v>
      </c>
      <c r="AM236" s="333" t="e">
        <f>SUMIFS(#REF!,#REF!,AM$2,#REF!,AM$3,#REF!,$L236,#REF!,AM$1)
+SUMIFS(#REF!,#REF!,AM$2,#REF!,AM$3,#REF!,$L236,#REF!,AM$1)
+SUMIFS(#REF!,#REF!,"Lấy",#REF!,AM$2,#REF!,AM$3,#REF!,AM$1,#REF!,$L236)</f>
        <v>#REF!</v>
      </c>
      <c r="AN236" s="333" t="e">
        <f>SUMIFS(#REF!,#REF!,AN$2,#REF!,AN$3,#REF!,$L236,#REF!,AN$1)
+SUMIFS(#REF!,#REF!,AN$2,#REF!,AN$3,#REF!,$L236,#REF!,AN$1)
+SUMIFS(#REF!,#REF!,"Lấy",#REF!,AN$2,#REF!,AN$3,#REF!,AN$1,#REF!,$L236)</f>
        <v>#REF!</v>
      </c>
      <c r="AO236" s="333" t="e">
        <f>SUMIFS(#REF!,#REF!,AO$2,#REF!,AO$3,#REF!,$L236,#REF!,AO$1)
+SUMIFS(#REF!,#REF!,AO$2,#REF!,AO$3,#REF!,$L236,#REF!,AO$1)
+SUMIFS(#REF!,#REF!,"Lấy",#REF!,AO$2,#REF!,AO$3,#REF!,AO$1,#REF!,$L236)</f>
        <v>#REF!</v>
      </c>
      <c r="AP236" s="333" t="e">
        <f>SUMIFS(#REF!,#REF!,AP$2,#REF!,AP$3,#REF!,$L236,#REF!,AP$1)
+SUMIFS(#REF!,#REF!,AP$2,#REF!,AP$3,#REF!,$L236,#REF!,AP$1)
+SUMIFS(#REF!,#REF!,"Lấy",#REF!,AP$2,#REF!,AP$3,#REF!,AP$1,#REF!,$L236)</f>
        <v>#REF!</v>
      </c>
      <c r="AQ236" s="333" t="e">
        <f>SUMIFS(#REF!,#REF!,AQ$2,#REF!,AQ$3,#REF!,$L236,#REF!,AQ$1)
+SUMIFS(#REF!,#REF!,AQ$2,#REF!,AQ$3,#REF!,$L236,#REF!,AQ$1)
+SUMIFS(#REF!,#REF!,"Lấy",#REF!,AQ$2,#REF!,AQ$3,#REF!,AQ$1,#REF!,$L236)</f>
        <v>#REF!</v>
      </c>
      <c r="AR236" s="334" t="e">
        <f t="shared" si="24"/>
        <v>#REF!</v>
      </c>
      <c r="AT236" s="333" t="e">
        <f>SUMIFS(#REF!,#REF!,AT$2,#REF!,AT$3,#REF!,$L236,#REF!,AT$1)
+SUMIFS(#REF!,#REF!,AT$2,#REF!,AT$3,#REF!,$L236,#REF!,AT$1)
+SUMIFS(#REF!,#REF!,"Lấy",#REF!,AT$2,#REF!,AT$3,#REF!,AT$1,#REF!,$L236)</f>
        <v>#REF!</v>
      </c>
      <c r="AU236" s="333" t="e">
        <f>SUMIFS(#REF!,#REF!,AU$2,#REF!,AU$3,#REF!,$L236,#REF!,AU$1)
+SUMIFS(#REF!,#REF!,AU$2,#REF!,AU$3,#REF!,$L236,#REF!,AU$1)
+SUMIFS(#REF!,#REF!,"Lấy",#REF!,AU$2,#REF!,AU$3,#REF!,AU$1,#REF!,$L236)</f>
        <v>#REF!</v>
      </c>
      <c r="AV236" s="333" t="e">
        <f>SUMIFS(#REF!,#REF!,AV$2,#REF!,AV$3,#REF!,$L236,#REF!,AV$1)
+SUMIFS(#REF!,#REF!,AV$2,#REF!,AV$3,#REF!,$L236,#REF!,AV$1)
+SUMIFS(#REF!,#REF!,"Lấy",#REF!,AV$2,#REF!,AV$3,#REF!,AV$1,#REF!,$L236)</f>
        <v>#REF!</v>
      </c>
      <c r="AW236" s="333" t="e">
        <f>SUMIFS(#REF!,#REF!,AW$2,#REF!,AW$3,#REF!,$L236,#REF!,AW$1)
+SUMIFS(#REF!,#REF!,AW$2,#REF!,AW$3,#REF!,$L236,#REF!,AW$1)
+SUMIFS(#REF!,#REF!,"Lấy",#REF!,AW$2,#REF!,AW$3,#REF!,AW$1,#REF!,$L236)</f>
        <v>#REF!</v>
      </c>
      <c r="AX236" s="333" t="e">
        <f>SUMIFS(#REF!,#REF!,AX$2,#REF!,AX$3,#REF!,$L236,#REF!,AX$1)
+SUMIFS(#REF!,#REF!,AX$2,#REF!,AX$3,#REF!,$L236,#REF!,AX$1)
+SUMIFS(#REF!,#REF!,"Lấy",#REF!,AX$2,#REF!,AX$3,#REF!,AX$1,#REF!,$L236)</f>
        <v>#REF!</v>
      </c>
      <c r="AY236" s="333" t="e">
        <f>SUMIFS(#REF!,#REF!,AY$2,#REF!,AY$3,#REF!,$L236,#REF!,AY$1)
+SUMIFS(#REF!,#REF!,AY$2,#REF!,AY$3,#REF!,$L236,#REF!,AY$1)
+SUMIFS(#REF!,#REF!,"Lấy",#REF!,AY$2,#REF!,AY$3,#REF!,AY$1,#REF!,$L236)</f>
        <v>#REF!</v>
      </c>
      <c r="AZ236" s="333" t="e">
        <f>SUMIFS(#REF!,#REF!,AZ$2,#REF!,AZ$3,#REF!,$L236,#REF!,AZ$1)
+SUMIFS(#REF!,#REF!,AZ$2,#REF!,AZ$3,#REF!,$L236,#REF!,AZ$1)
+SUMIFS(#REF!,#REF!,"Lấy",#REF!,AZ$2,#REF!,AZ$3,#REF!,AZ$1,#REF!,$L236)</f>
        <v>#REF!</v>
      </c>
      <c r="BA236" s="333" t="e">
        <f>SUMIFS(#REF!,#REF!,BA$2,#REF!,BA$3,#REF!,$L236,#REF!,BA$1)
+SUMIFS(#REF!,#REF!,BA$2,#REF!,BA$3,#REF!,$L236,#REF!,BA$1)
+SUMIFS(#REF!,#REF!,"Lấy",#REF!,BA$2,#REF!,BA$3,#REF!,BA$1,#REF!,$L236)</f>
        <v>#REF!</v>
      </c>
      <c r="BB236" s="333" t="e">
        <f>SUMIFS(#REF!,#REF!,BB$2,#REF!,BB$3,#REF!,$L236,#REF!,BB$1)
+SUMIFS(#REF!,#REF!,BB$2,#REF!,BB$3,#REF!,$L236,#REF!,BB$1)
+SUMIFS(#REF!,#REF!,"Lấy",#REF!,BB$2,#REF!,BB$3,#REF!,BB$1,#REF!,$L236)</f>
        <v>#REF!</v>
      </c>
      <c r="BC236" s="333" t="e">
        <f>SUMIFS(#REF!,#REF!,BC$2,#REF!,BC$3,#REF!,$L236,#REF!,BC$1)
+SUMIFS(#REF!,#REF!,BC$2,#REF!,BC$3,#REF!,$L236,#REF!,BC$1)
+SUMIFS(#REF!,#REF!,"Lấy",#REF!,BC$2,#REF!,BC$3,#REF!,BC$1,#REF!,$L236)</f>
        <v>#REF!</v>
      </c>
      <c r="BD236" s="333" t="e">
        <f>SUMIFS(#REF!,#REF!,BD$2,#REF!,BD$3,#REF!,$L236,#REF!,BD$1)
+SUMIFS(#REF!,#REF!,BD$2,#REF!,BD$3,#REF!,$L236,#REF!,BD$1)
+SUMIFS(#REF!,#REF!,"Lấy",#REF!,BD$2,#REF!,BD$3,#REF!,BD$1,#REF!,$L236)</f>
        <v>#REF!</v>
      </c>
      <c r="BE236" s="333" t="e">
        <f>SUMIFS(#REF!,#REF!,BE$2,#REF!,BE$3,#REF!,$L236,#REF!,BE$1)
+SUMIFS(#REF!,#REF!,BE$2,#REF!,BE$3,#REF!,$L236,#REF!,BE$1)
+SUMIFS(#REF!,#REF!,"Lấy",#REF!,BE$2,#REF!,BE$3,#REF!,BE$1,#REF!,$L236)</f>
        <v>#REF!</v>
      </c>
      <c r="BF236" s="334" t="e">
        <f t="shared" si="25"/>
        <v>#REF!</v>
      </c>
      <c r="BH236" s="333" t="e">
        <f>SUMIFS(#REF!,#REF!,BH$2,#REF!,BH$3,#REF!,$L236,#REF!,BH$1)
+SUMIFS(#REF!,#REF!,BH$2,#REF!,BH$3,#REF!,$L236,#REF!,BH$1)
+SUMIFS(#REF!,#REF!,"Lấy",#REF!,BH$2,#REF!,BH$3,#REF!,BH$1,#REF!,$L236)</f>
        <v>#REF!</v>
      </c>
      <c r="BI236" s="333" t="e">
        <f>SUMIFS(#REF!,#REF!,BI$2,#REF!,BI$3,#REF!,$L236,#REF!,BI$1)
+SUMIFS(#REF!,#REF!,BI$2,#REF!,BI$3,#REF!,$L236,#REF!,BI$1)
+SUMIFS(#REF!,#REF!,"Lấy",#REF!,BI$2,#REF!,BI$3,#REF!,BI$1,#REF!,$L236)</f>
        <v>#REF!</v>
      </c>
      <c r="BJ236" s="333" t="e">
        <f>SUMIFS(#REF!,#REF!,BJ$2,#REF!,BJ$3,#REF!,$L236,#REF!,BJ$1)
+SUMIFS(#REF!,#REF!,BJ$2,#REF!,BJ$3,#REF!,$L236,#REF!,BJ$1)
+SUMIFS(#REF!,#REF!,"Lấy",#REF!,BJ$2,#REF!,BJ$3,#REF!,BJ$1,#REF!,$L236)</f>
        <v>#REF!</v>
      </c>
      <c r="BK236" s="333" t="e">
        <f>SUMIFS(#REF!,#REF!,BK$2,#REF!,BK$3,#REF!,$L236,#REF!,BK$1)
+SUMIFS(#REF!,#REF!,BK$2,#REF!,BK$3,#REF!,$L236,#REF!,BK$1)
+SUMIFS(#REF!,#REF!,"Lấy",#REF!,BK$2,#REF!,BK$3,#REF!,BK$1,#REF!,$L236)</f>
        <v>#REF!</v>
      </c>
      <c r="BL236" s="333" t="e">
        <f>SUMIFS(#REF!,#REF!,BL$2,#REF!,BL$3,#REF!,$L236,#REF!,BL$1)
+SUMIFS(#REF!,#REF!,BL$2,#REF!,BL$3,#REF!,$L236,#REF!,BL$1)
+SUMIFS(#REF!,#REF!,"Lấy",#REF!,BL$2,#REF!,BL$3,#REF!,BL$1,#REF!,$L236)</f>
        <v>#REF!</v>
      </c>
      <c r="BM236" s="333" t="e">
        <f>SUMIFS(#REF!,#REF!,BM$2,#REF!,BM$3,#REF!,$L236,#REF!,BM$1)
+SUMIFS(#REF!,#REF!,BM$2,#REF!,BM$3,#REF!,$L236,#REF!,BM$1)
+SUMIFS(#REF!,#REF!,"Lấy",#REF!,BM$2,#REF!,BM$3,#REF!,BM$1,#REF!,$L236)</f>
        <v>#REF!</v>
      </c>
      <c r="BN236" s="333" t="e">
        <f>SUMIFS(#REF!,#REF!,BN$2,#REF!,BN$3,#REF!,$L236,#REF!,BN$1)
+SUMIFS(#REF!,#REF!,BN$2,#REF!,BN$3,#REF!,$L236,#REF!,BN$1)
+SUMIFS(#REF!,#REF!,"Lấy",#REF!,BN$2,#REF!,BN$3,#REF!,BN$1,#REF!,$L236)</f>
        <v>#REF!</v>
      </c>
      <c r="BO236" s="333" t="e">
        <f>SUMIFS(#REF!,#REF!,BO$2,#REF!,BO$3,#REF!,$L236,#REF!,BO$1)
+SUMIFS(#REF!,#REF!,BO$2,#REF!,BO$3,#REF!,$L236,#REF!,BO$1)
+SUMIFS(#REF!,#REF!,"Lấy",#REF!,BO$2,#REF!,BO$3,#REF!,BO$1,#REF!,$L236)</f>
        <v>#REF!</v>
      </c>
      <c r="BP236" s="333" t="e">
        <f>SUMIFS(#REF!,#REF!,BP$2,#REF!,BP$3,#REF!,$L236,#REF!,BP$1)
+SUMIFS(#REF!,#REF!,BP$2,#REF!,BP$3,#REF!,$L236,#REF!,BP$1)
+SUMIFS(#REF!,#REF!,"Lấy",#REF!,BP$2,#REF!,BP$3,#REF!,BP$1,#REF!,$L236)</f>
        <v>#REF!</v>
      </c>
      <c r="BQ236" s="333" t="e">
        <f>SUMIFS(#REF!,#REF!,BQ$2,#REF!,BQ$3,#REF!,$L236,#REF!,BQ$1)
+SUMIFS(#REF!,#REF!,BQ$2,#REF!,BQ$3,#REF!,$L236,#REF!,BQ$1)
+SUMIFS(#REF!,#REF!,"Lấy",#REF!,BQ$2,#REF!,BQ$3,#REF!,BQ$1,#REF!,$L236)</f>
        <v>#REF!</v>
      </c>
      <c r="BR236" s="333" t="e">
        <f>SUMIFS(#REF!,#REF!,BR$2,#REF!,BR$3,#REF!,$L236,#REF!,BR$1)
+SUMIFS(#REF!,#REF!,BR$2,#REF!,BR$3,#REF!,$L236,#REF!,BR$1)
+SUMIFS(#REF!,#REF!,"Lấy",#REF!,BR$2,#REF!,BR$3,#REF!,BR$1,#REF!,$L236)</f>
        <v>#REF!</v>
      </c>
      <c r="BS236" s="333" t="e">
        <f>SUMIFS(#REF!,#REF!,BS$2,#REF!,BS$3,#REF!,$L236,#REF!,BS$1)
+SUMIFS(#REF!,#REF!,BS$2,#REF!,BS$3,#REF!,$L236,#REF!,BS$1)
+SUMIFS(#REF!,#REF!,"Lấy",#REF!,BS$2,#REF!,BS$3,#REF!,BS$1,#REF!,$L236)</f>
        <v>#REF!</v>
      </c>
      <c r="BT236" s="334" t="e">
        <f t="shared" si="26"/>
        <v>#REF!</v>
      </c>
      <c r="BV236" s="331">
        <v>0</v>
      </c>
      <c r="BW236" s="331">
        <v>0</v>
      </c>
      <c r="BX236" s="331">
        <v>0</v>
      </c>
      <c r="BY236" s="331">
        <v>0</v>
      </c>
      <c r="BZ236" s="331">
        <v>0</v>
      </c>
      <c r="CA236" s="331">
        <v>0</v>
      </c>
      <c r="CB236" s="331">
        <v>0</v>
      </c>
      <c r="CC236" s="331">
        <v>0</v>
      </c>
      <c r="CD236" s="331">
        <v>0</v>
      </c>
      <c r="CE236" s="331">
        <v>0</v>
      </c>
      <c r="CF236" s="331">
        <v>0</v>
      </c>
      <c r="CG236" s="331">
        <v>0</v>
      </c>
      <c r="CH236" s="334">
        <f t="shared" si="27"/>
        <v>0</v>
      </c>
      <c r="CI236" s="377">
        <f t="shared" si="28"/>
        <v>0</v>
      </c>
      <c r="CJ236" s="331">
        <v>0</v>
      </c>
      <c r="CK236" s="331">
        <v>0</v>
      </c>
      <c r="CL236" s="331">
        <v>0</v>
      </c>
      <c r="CM236" s="331">
        <v>0</v>
      </c>
      <c r="CN236" s="331">
        <v>0</v>
      </c>
      <c r="CO236" s="333"/>
      <c r="CP236" s="333"/>
      <c r="CQ236" s="333"/>
      <c r="CR236" s="333"/>
      <c r="CS236" s="333"/>
      <c r="CT236" s="333"/>
      <c r="CU236" s="333"/>
      <c r="CV236" s="334">
        <f t="shared" si="29"/>
        <v>0</v>
      </c>
      <c r="CX236" s="1033"/>
    </row>
    <row r="237" spans="1:102" s="3" customFormat="1" ht="41.4" x14ac:dyDescent="0.25">
      <c r="A237" s="191"/>
      <c r="B237" s="212">
        <f>IF(C237=0,"",MAX($B$7:B236)+1)</f>
        <v>225</v>
      </c>
      <c r="C237" s="204">
        <v>6418004102</v>
      </c>
      <c r="D237" s="205" t="str">
        <f>_xlfn.XLOOKUP(C237,'COA_DTGroup_Update 20260428'!$C$410:$C$854,'COA_DTGroup_Update 20260428'!$A$410:$A$854,"")</f>
        <v>Chi phí Khuyến mãi cho người tiêu dùng</v>
      </c>
      <c r="E237" s="205"/>
      <c r="F237" s="204" t="s">
        <v>994</v>
      </c>
      <c r="G237" s="205" t="s">
        <v>995</v>
      </c>
      <c r="H237" s="200">
        <f>VLOOKUP(C237,'COA_DTGroup_Update 20260428'!C:D,2,0)</f>
        <v>641</v>
      </c>
      <c r="I237" s="200">
        <v>84</v>
      </c>
      <c r="J237" s="201" t="s">
        <v>362</v>
      </c>
      <c r="K237" s="223" t="s">
        <v>226</v>
      </c>
      <c r="L237" s="286" t="s">
        <v>682</v>
      </c>
      <c r="M237" s="289" t="s">
        <v>2283</v>
      </c>
      <c r="N237" s="284"/>
      <c r="O237" s="284" t="s">
        <v>682</v>
      </c>
      <c r="P237" s="1" t="b">
        <v>1</v>
      </c>
      <c r="R237" s="335" t="e">
        <f>SUMIFS(#REF!,#REF!,R$2,#REF!,R$3,#REF!,$L237,#REF!,R$1)
+SUMIFS(#REF!,#REF!,R$2,#REF!,R$3,#REF!,$L237,#REF!,R$1)
+SUMIFS(#REF!,#REF!,"Lấy",#REF!,R$2,#REF!,R$3,#REF!,R$1,#REF!,$L237)</f>
        <v>#REF!</v>
      </c>
      <c r="S237" s="335" t="e">
        <f>SUMIFS(#REF!,#REF!,S$2,#REF!,S$3,#REF!,$L237,#REF!,S$1)
+SUMIFS(#REF!,#REF!,S$2,#REF!,S$3,#REF!,$L237,#REF!,S$1)
+SUMIFS(#REF!,#REF!,"Lấy",#REF!,S$2,#REF!,S$3,#REF!,S$1,#REF!,$L237)</f>
        <v>#REF!</v>
      </c>
      <c r="T237" s="335" t="e">
        <f>SUMIFS(#REF!,#REF!,T$2,#REF!,T$3,#REF!,$L237,#REF!,T$1)
+SUMIFS(#REF!,#REF!,T$2,#REF!,T$3,#REF!,$L237,#REF!,T$1)
+SUMIFS(#REF!,#REF!,"Lấy",#REF!,T$2,#REF!,T$3,#REF!,T$1,#REF!,$L237)</f>
        <v>#REF!</v>
      </c>
      <c r="U237" s="335" t="e">
        <f>SUMIFS(#REF!,#REF!,U$2,#REF!,U$3,#REF!,$L237,#REF!,U$1)
+SUMIFS(#REF!,#REF!,U$2,#REF!,U$3,#REF!,$L237,#REF!,U$1)
+SUMIFS(#REF!,#REF!,"Lấy",#REF!,U$2,#REF!,U$3,#REF!,U$1,#REF!,$L237)</f>
        <v>#REF!</v>
      </c>
      <c r="V237" s="335" t="e">
        <f>SUMIFS(#REF!,#REF!,V$2,#REF!,V$3,#REF!,$L237,#REF!,V$1)
+SUMIFS(#REF!,#REF!,V$2,#REF!,V$3,#REF!,$L237,#REF!,V$1)
+SUMIFS(#REF!,#REF!,"Lấy",#REF!,V$2,#REF!,V$3,#REF!,V$1,#REF!,$L237)</f>
        <v>#REF!</v>
      </c>
      <c r="W237" s="335" t="e">
        <f>SUMIFS(#REF!,#REF!,W$2,#REF!,W$3,#REF!,$L237,#REF!,W$1)
+SUMIFS(#REF!,#REF!,W$2,#REF!,W$3,#REF!,$L237,#REF!,W$1)
+SUMIFS(#REF!,#REF!,"Lấy",#REF!,W$2,#REF!,W$3,#REF!,W$1,#REF!,$L237)</f>
        <v>#REF!</v>
      </c>
      <c r="X237" s="335" t="e">
        <f>SUMIFS(#REF!,#REF!,X$2,#REF!,X$3,#REF!,$L237,#REF!,X$1)
+SUMIFS(#REF!,#REF!,X$2,#REF!,X$3,#REF!,$L237,#REF!,X$1)
+SUMIFS(#REF!,#REF!,"Lấy",#REF!,X$2,#REF!,X$3,#REF!,X$1,#REF!,$L237)</f>
        <v>#REF!</v>
      </c>
      <c r="Y237" s="335" t="e">
        <f>SUMIFS(#REF!,#REF!,Y$2,#REF!,Y$3,#REF!,$L237,#REF!,Y$1)
+SUMIFS(#REF!,#REF!,Y$2,#REF!,Y$3,#REF!,$L237,#REF!,Y$1)
+SUMIFS(#REF!,#REF!,"Lấy",#REF!,Y$2,#REF!,Y$3,#REF!,Y$1,#REF!,$L237)</f>
        <v>#REF!</v>
      </c>
      <c r="Z237" s="335" t="e">
        <f>SUMIFS(#REF!,#REF!,Z$2,#REF!,Z$3,#REF!,$L237,#REF!,Z$1)
+SUMIFS(#REF!,#REF!,Z$2,#REF!,Z$3,#REF!,$L237,#REF!,Z$1)
+SUMIFS(#REF!,#REF!,"Lấy",#REF!,Z$2,#REF!,Z$3,#REF!,Z$1,#REF!,$L237)</f>
        <v>#REF!</v>
      </c>
      <c r="AA237" s="335" t="e">
        <f>SUMIFS(#REF!,#REF!,AA$2,#REF!,AA$3,#REF!,$L237,#REF!,AA$1)
+SUMIFS(#REF!,#REF!,AA$2,#REF!,AA$3,#REF!,$L237,#REF!,AA$1)
+SUMIFS(#REF!,#REF!,"Lấy",#REF!,AA$2,#REF!,AA$3,#REF!,AA$1,#REF!,$L237)</f>
        <v>#REF!</v>
      </c>
      <c r="AB237" s="335" t="e">
        <f>SUMIFS(#REF!,#REF!,AB$2,#REF!,AB$3,#REF!,$L237,#REF!,AB$1)
+SUMIFS(#REF!,#REF!,AB$2,#REF!,AB$3,#REF!,$L237,#REF!,AB$1)
+SUMIFS(#REF!,#REF!,"Lấy",#REF!,AB$2,#REF!,AB$3,#REF!,AB$1,#REF!,$L237)</f>
        <v>#REF!</v>
      </c>
      <c r="AC237" s="335" t="e">
        <f>SUMIFS(#REF!,#REF!,AC$2,#REF!,AC$3,#REF!,$L237,#REF!,AC$1)
+SUMIFS(#REF!,#REF!,AC$2,#REF!,AC$3,#REF!,$L237,#REF!,AC$1)
+SUMIFS(#REF!,#REF!,"Lấy",#REF!,AC$2,#REF!,AC$3,#REF!,AC$1,#REF!,$L237)</f>
        <v>#REF!</v>
      </c>
      <c r="AD237" s="336" t="e">
        <f t="shared" si="23"/>
        <v>#REF!</v>
      </c>
      <c r="AF237" s="335" t="e">
        <f>SUMIFS(#REF!,#REF!,AF$2,#REF!,AF$3,#REF!,$L237,#REF!,AF$1)
+SUMIFS(#REF!,#REF!,AF$2,#REF!,AF$3,#REF!,$L237,#REF!,AF$1)
+SUMIFS(#REF!,#REF!,"Lấy",#REF!,AF$2,#REF!,AF$3,#REF!,AF$1,#REF!,$L237)</f>
        <v>#REF!</v>
      </c>
      <c r="AG237" s="335" t="e">
        <f>SUMIFS(#REF!,#REF!,AG$2,#REF!,AG$3,#REF!,$L237,#REF!,AG$1)
+SUMIFS(#REF!,#REF!,AG$2,#REF!,AG$3,#REF!,$L237,#REF!,AG$1)
+SUMIFS(#REF!,#REF!,"Lấy",#REF!,AG$2,#REF!,AG$3,#REF!,AG$1,#REF!,$L237)</f>
        <v>#REF!</v>
      </c>
      <c r="AH237" s="335" t="e">
        <f>SUMIFS(#REF!,#REF!,AH$2,#REF!,AH$3,#REF!,$L237,#REF!,AH$1)
+SUMIFS(#REF!,#REF!,AH$2,#REF!,AH$3,#REF!,$L237,#REF!,AH$1)
+SUMIFS(#REF!,#REF!,"Lấy",#REF!,AH$2,#REF!,AH$3,#REF!,AH$1,#REF!,$L237)</f>
        <v>#REF!</v>
      </c>
      <c r="AI237" s="335" t="e">
        <f>SUMIFS(#REF!,#REF!,AI$2,#REF!,AI$3,#REF!,$L237,#REF!,AI$1)
+SUMIFS(#REF!,#REF!,AI$2,#REF!,AI$3,#REF!,$L237,#REF!,AI$1)
+SUMIFS(#REF!,#REF!,"Lấy",#REF!,AI$2,#REF!,AI$3,#REF!,AI$1,#REF!,$L237)</f>
        <v>#REF!</v>
      </c>
      <c r="AJ237" s="335" t="e">
        <f>SUMIFS(#REF!,#REF!,AJ$2,#REF!,AJ$3,#REF!,$L237,#REF!,AJ$1)
+SUMIFS(#REF!,#REF!,AJ$2,#REF!,AJ$3,#REF!,$L237,#REF!,AJ$1)
+SUMIFS(#REF!,#REF!,"Lấy",#REF!,AJ$2,#REF!,AJ$3,#REF!,AJ$1,#REF!,$L237)</f>
        <v>#REF!</v>
      </c>
      <c r="AK237" s="335" t="e">
        <f>SUMIFS(#REF!,#REF!,AK$2,#REF!,AK$3,#REF!,$L237,#REF!,AK$1)
+SUMIFS(#REF!,#REF!,AK$2,#REF!,AK$3,#REF!,$L237,#REF!,AK$1)
+SUMIFS(#REF!,#REF!,"Lấy",#REF!,AK$2,#REF!,AK$3,#REF!,AK$1,#REF!,$L237)</f>
        <v>#REF!</v>
      </c>
      <c r="AL237" s="335" t="e">
        <f>SUMIFS(#REF!,#REF!,AL$2,#REF!,AL$3,#REF!,$L237,#REF!,AL$1)
+SUMIFS(#REF!,#REF!,AL$2,#REF!,AL$3,#REF!,$L237,#REF!,AL$1)
+SUMIFS(#REF!,#REF!,"Lấy",#REF!,AL$2,#REF!,AL$3,#REF!,AL$1,#REF!,$L237)</f>
        <v>#REF!</v>
      </c>
      <c r="AM237" s="335" t="e">
        <f>SUMIFS(#REF!,#REF!,AM$2,#REF!,AM$3,#REF!,$L237,#REF!,AM$1)
+SUMIFS(#REF!,#REF!,AM$2,#REF!,AM$3,#REF!,$L237,#REF!,AM$1)
+SUMIFS(#REF!,#REF!,"Lấy",#REF!,AM$2,#REF!,AM$3,#REF!,AM$1,#REF!,$L237)</f>
        <v>#REF!</v>
      </c>
      <c r="AN237" s="335" t="e">
        <f>SUMIFS(#REF!,#REF!,AN$2,#REF!,AN$3,#REF!,$L237,#REF!,AN$1)
+SUMIFS(#REF!,#REF!,AN$2,#REF!,AN$3,#REF!,$L237,#REF!,AN$1)
+SUMIFS(#REF!,#REF!,"Lấy",#REF!,AN$2,#REF!,AN$3,#REF!,AN$1,#REF!,$L237)</f>
        <v>#REF!</v>
      </c>
      <c r="AO237" s="335" t="e">
        <f>SUMIFS(#REF!,#REF!,AO$2,#REF!,AO$3,#REF!,$L237,#REF!,AO$1)
+SUMIFS(#REF!,#REF!,AO$2,#REF!,AO$3,#REF!,$L237,#REF!,AO$1)
+SUMIFS(#REF!,#REF!,"Lấy",#REF!,AO$2,#REF!,AO$3,#REF!,AO$1,#REF!,$L237)</f>
        <v>#REF!</v>
      </c>
      <c r="AP237" s="335" t="e">
        <f>SUMIFS(#REF!,#REF!,AP$2,#REF!,AP$3,#REF!,$L237,#REF!,AP$1)
+SUMIFS(#REF!,#REF!,AP$2,#REF!,AP$3,#REF!,$L237,#REF!,AP$1)
+SUMIFS(#REF!,#REF!,"Lấy",#REF!,AP$2,#REF!,AP$3,#REF!,AP$1,#REF!,$L237)</f>
        <v>#REF!</v>
      </c>
      <c r="AQ237" s="335" t="e">
        <f>SUMIFS(#REF!,#REF!,AQ$2,#REF!,AQ$3,#REF!,$L237,#REF!,AQ$1)
+SUMIFS(#REF!,#REF!,AQ$2,#REF!,AQ$3,#REF!,$L237,#REF!,AQ$1)
+SUMIFS(#REF!,#REF!,"Lấy",#REF!,AQ$2,#REF!,AQ$3,#REF!,AQ$1,#REF!,$L237)</f>
        <v>#REF!</v>
      </c>
      <c r="AR237" s="336" t="e">
        <f t="shared" si="24"/>
        <v>#REF!</v>
      </c>
      <c r="AT237" s="335" t="e">
        <f>SUMIFS(#REF!,#REF!,AT$2,#REF!,AT$3,#REF!,$L237,#REF!,AT$1)
+SUMIFS(#REF!,#REF!,AT$2,#REF!,AT$3,#REF!,$L237,#REF!,AT$1)
+SUMIFS(#REF!,#REF!,"Lấy",#REF!,AT$2,#REF!,AT$3,#REF!,AT$1,#REF!,$L237)</f>
        <v>#REF!</v>
      </c>
      <c r="AU237" s="335" t="e">
        <f>SUMIFS(#REF!,#REF!,AU$2,#REF!,AU$3,#REF!,$L237,#REF!,AU$1)
+SUMIFS(#REF!,#REF!,AU$2,#REF!,AU$3,#REF!,$L237,#REF!,AU$1)
+SUMIFS(#REF!,#REF!,"Lấy",#REF!,AU$2,#REF!,AU$3,#REF!,AU$1,#REF!,$L237)</f>
        <v>#REF!</v>
      </c>
      <c r="AV237" s="335" t="e">
        <f>SUMIFS(#REF!,#REF!,AV$2,#REF!,AV$3,#REF!,$L237,#REF!,AV$1)
+SUMIFS(#REF!,#REF!,AV$2,#REF!,AV$3,#REF!,$L237,#REF!,AV$1)
+SUMIFS(#REF!,#REF!,"Lấy",#REF!,AV$2,#REF!,AV$3,#REF!,AV$1,#REF!,$L237)</f>
        <v>#REF!</v>
      </c>
      <c r="AW237" s="335" t="e">
        <f>SUMIFS(#REF!,#REF!,AW$2,#REF!,AW$3,#REF!,$L237,#REF!,AW$1)
+SUMIFS(#REF!,#REF!,AW$2,#REF!,AW$3,#REF!,$L237,#REF!,AW$1)
+SUMIFS(#REF!,#REF!,"Lấy",#REF!,AW$2,#REF!,AW$3,#REF!,AW$1,#REF!,$L237)</f>
        <v>#REF!</v>
      </c>
      <c r="AX237" s="335" t="e">
        <f>SUMIFS(#REF!,#REF!,AX$2,#REF!,AX$3,#REF!,$L237,#REF!,AX$1)
+SUMIFS(#REF!,#REF!,AX$2,#REF!,AX$3,#REF!,$L237,#REF!,AX$1)
+SUMIFS(#REF!,#REF!,"Lấy",#REF!,AX$2,#REF!,AX$3,#REF!,AX$1,#REF!,$L237)</f>
        <v>#REF!</v>
      </c>
      <c r="AY237" s="335" t="e">
        <f>SUMIFS(#REF!,#REF!,AY$2,#REF!,AY$3,#REF!,$L237,#REF!,AY$1)
+SUMIFS(#REF!,#REF!,AY$2,#REF!,AY$3,#REF!,$L237,#REF!,AY$1)
+SUMIFS(#REF!,#REF!,"Lấy",#REF!,AY$2,#REF!,AY$3,#REF!,AY$1,#REF!,$L237)</f>
        <v>#REF!</v>
      </c>
      <c r="AZ237" s="335" t="e">
        <f>SUMIFS(#REF!,#REF!,AZ$2,#REF!,AZ$3,#REF!,$L237,#REF!,AZ$1)
+SUMIFS(#REF!,#REF!,AZ$2,#REF!,AZ$3,#REF!,$L237,#REF!,AZ$1)
+SUMIFS(#REF!,#REF!,"Lấy",#REF!,AZ$2,#REF!,AZ$3,#REF!,AZ$1,#REF!,$L237)</f>
        <v>#REF!</v>
      </c>
      <c r="BA237" s="335" t="e">
        <f>SUMIFS(#REF!,#REF!,BA$2,#REF!,BA$3,#REF!,$L237,#REF!,BA$1)
+SUMIFS(#REF!,#REF!,BA$2,#REF!,BA$3,#REF!,$L237,#REF!,BA$1)
+SUMIFS(#REF!,#REF!,"Lấy",#REF!,BA$2,#REF!,BA$3,#REF!,BA$1,#REF!,$L237)</f>
        <v>#REF!</v>
      </c>
      <c r="BB237" s="335" t="e">
        <f>SUMIFS(#REF!,#REF!,BB$2,#REF!,BB$3,#REF!,$L237,#REF!,BB$1)
+SUMIFS(#REF!,#REF!,BB$2,#REF!,BB$3,#REF!,$L237,#REF!,BB$1)
+SUMIFS(#REF!,#REF!,"Lấy",#REF!,BB$2,#REF!,BB$3,#REF!,BB$1,#REF!,$L237)</f>
        <v>#REF!</v>
      </c>
      <c r="BC237" s="335" t="e">
        <f>SUMIFS(#REF!,#REF!,BC$2,#REF!,BC$3,#REF!,$L237,#REF!,BC$1)
+SUMIFS(#REF!,#REF!,BC$2,#REF!,BC$3,#REF!,$L237,#REF!,BC$1)
+SUMIFS(#REF!,#REF!,"Lấy",#REF!,BC$2,#REF!,BC$3,#REF!,BC$1,#REF!,$L237)</f>
        <v>#REF!</v>
      </c>
      <c r="BD237" s="335" t="e">
        <f>SUMIFS(#REF!,#REF!,BD$2,#REF!,BD$3,#REF!,$L237,#REF!,BD$1)
+SUMIFS(#REF!,#REF!,BD$2,#REF!,BD$3,#REF!,$L237,#REF!,BD$1)
+SUMIFS(#REF!,#REF!,"Lấy",#REF!,BD$2,#REF!,BD$3,#REF!,BD$1,#REF!,$L237)</f>
        <v>#REF!</v>
      </c>
      <c r="BE237" s="335" t="e">
        <f>SUMIFS(#REF!,#REF!,BE$2,#REF!,BE$3,#REF!,$L237,#REF!,BE$1)
+SUMIFS(#REF!,#REF!,BE$2,#REF!,BE$3,#REF!,$L237,#REF!,BE$1)
+SUMIFS(#REF!,#REF!,"Lấy",#REF!,BE$2,#REF!,BE$3,#REF!,BE$1,#REF!,$L237)</f>
        <v>#REF!</v>
      </c>
      <c r="BF237" s="336" t="e">
        <f t="shared" si="25"/>
        <v>#REF!</v>
      </c>
      <c r="BH237" s="335" t="e">
        <f>SUMIFS(#REF!,#REF!,BH$2,#REF!,BH$3,#REF!,$L237,#REF!,BH$1)
+SUMIFS(#REF!,#REF!,BH$2,#REF!,BH$3,#REF!,$L237,#REF!,BH$1)
+SUMIFS(#REF!,#REF!,"Lấy",#REF!,BH$2,#REF!,BH$3,#REF!,BH$1,#REF!,$L237)</f>
        <v>#REF!</v>
      </c>
      <c r="BI237" s="335" t="e">
        <f>SUMIFS(#REF!,#REF!,BI$2,#REF!,BI$3,#REF!,$L237,#REF!,BI$1)
+SUMIFS(#REF!,#REF!,BI$2,#REF!,BI$3,#REF!,$L237,#REF!,BI$1)
+SUMIFS(#REF!,#REF!,"Lấy",#REF!,BI$2,#REF!,BI$3,#REF!,BI$1,#REF!,$L237)</f>
        <v>#REF!</v>
      </c>
      <c r="BJ237" s="335" t="e">
        <f>SUMIFS(#REF!,#REF!,BJ$2,#REF!,BJ$3,#REF!,$L237,#REF!,BJ$1)
+SUMIFS(#REF!,#REF!,BJ$2,#REF!,BJ$3,#REF!,$L237,#REF!,BJ$1)
+SUMIFS(#REF!,#REF!,"Lấy",#REF!,BJ$2,#REF!,BJ$3,#REF!,BJ$1,#REF!,$L237)</f>
        <v>#REF!</v>
      </c>
      <c r="BK237" s="335" t="e">
        <f>SUMIFS(#REF!,#REF!,BK$2,#REF!,BK$3,#REF!,$L237,#REF!,BK$1)
+SUMIFS(#REF!,#REF!,BK$2,#REF!,BK$3,#REF!,$L237,#REF!,BK$1)
+SUMIFS(#REF!,#REF!,"Lấy",#REF!,BK$2,#REF!,BK$3,#REF!,BK$1,#REF!,$L237)</f>
        <v>#REF!</v>
      </c>
      <c r="BL237" s="335" t="e">
        <f>SUMIFS(#REF!,#REF!,BL$2,#REF!,BL$3,#REF!,$L237,#REF!,BL$1)
+SUMIFS(#REF!,#REF!,BL$2,#REF!,BL$3,#REF!,$L237,#REF!,BL$1)
+SUMIFS(#REF!,#REF!,"Lấy",#REF!,BL$2,#REF!,BL$3,#REF!,BL$1,#REF!,$L237)</f>
        <v>#REF!</v>
      </c>
      <c r="BM237" s="335" t="e">
        <f>SUMIFS(#REF!,#REF!,BM$2,#REF!,BM$3,#REF!,$L237,#REF!,BM$1)
+SUMIFS(#REF!,#REF!,BM$2,#REF!,BM$3,#REF!,$L237,#REF!,BM$1)
+SUMIFS(#REF!,#REF!,"Lấy",#REF!,BM$2,#REF!,BM$3,#REF!,BM$1,#REF!,$L237)</f>
        <v>#REF!</v>
      </c>
      <c r="BN237" s="335" t="e">
        <f>SUMIFS(#REF!,#REF!,BN$2,#REF!,BN$3,#REF!,$L237,#REF!,BN$1)
+SUMIFS(#REF!,#REF!,BN$2,#REF!,BN$3,#REF!,$L237,#REF!,BN$1)
+SUMIFS(#REF!,#REF!,"Lấy",#REF!,BN$2,#REF!,BN$3,#REF!,BN$1,#REF!,$L237)</f>
        <v>#REF!</v>
      </c>
      <c r="BO237" s="335" t="e">
        <f>SUMIFS(#REF!,#REF!,BO$2,#REF!,BO$3,#REF!,$L237,#REF!,BO$1)
+SUMIFS(#REF!,#REF!,BO$2,#REF!,BO$3,#REF!,$L237,#REF!,BO$1)
+SUMIFS(#REF!,#REF!,"Lấy",#REF!,BO$2,#REF!,BO$3,#REF!,BO$1,#REF!,$L237)</f>
        <v>#REF!</v>
      </c>
      <c r="BP237" s="335" t="e">
        <f>SUMIFS(#REF!,#REF!,BP$2,#REF!,BP$3,#REF!,$L237,#REF!,BP$1)
+SUMIFS(#REF!,#REF!,BP$2,#REF!,BP$3,#REF!,$L237,#REF!,BP$1)
+SUMIFS(#REF!,#REF!,"Lấy",#REF!,BP$2,#REF!,BP$3,#REF!,BP$1,#REF!,$L237)</f>
        <v>#REF!</v>
      </c>
      <c r="BQ237" s="335" t="e">
        <f>SUMIFS(#REF!,#REF!,BQ$2,#REF!,BQ$3,#REF!,$L237,#REF!,BQ$1)
+SUMIFS(#REF!,#REF!,BQ$2,#REF!,BQ$3,#REF!,$L237,#REF!,BQ$1)
+SUMIFS(#REF!,#REF!,"Lấy",#REF!,BQ$2,#REF!,BQ$3,#REF!,BQ$1,#REF!,$L237)</f>
        <v>#REF!</v>
      </c>
      <c r="BR237" s="335" t="e">
        <f>SUMIFS(#REF!,#REF!,BR$2,#REF!,BR$3,#REF!,$L237,#REF!,BR$1)
+SUMIFS(#REF!,#REF!,BR$2,#REF!,BR$3,#REF!,$L237,#REF!,BR$1)
+SUMIFS(#REF!,#REF!,"Lấy",#REF!,BR$2,#REF!,BR$3,#REF!,BR$1,#REF!,$L237)</f>
        <v>#REF!</v>
      </c>
      <c r="BS237" s="335" t="e">
        <f>SUMIFS(#REF!,#REF!,BS$2,#REF!,BS$3,#REF!,$L237,#REF!,BS$1)
+SUMIFS(#REF!,#REF!,BS$2,#REF!,BS$3,#REF!,$L237,#REF!,BS$1)
+SUMIFS(#REF!,#REF!,"Lấy",#REF!,BS$2,#REF!,BS$3,#REF!,BS$1,#REF!,$L237)</f>
        <v>#REF!</v>
      </c>
      <c r="BT237" s="336" t="e">
        <f t="shared" si="26"/>
        <v>#REF!</v>
      </c>
      <c r="BV237" s="331">
        <v>0</v>
      </c>
      <c r="BW237" s="331">
        <v>0</v>
      </c>
      <c r="BX237" s="331">
        <v>0</v>
      </c>
      <c r="BY237" s="331">
        <v>0</v>
      </c>
      <c r="BZ237" s="331">
        <v>0</v>
      </c>
      <c r="CA237" s="331">
        <v>0</v>
      </c>
      <c r="CB237" s="331">
        <v>0</v>
      </c>
      <c r="CC237" s="331">
        <v>0</v>
      </c>
      <c r="CD237" s="331">
        <v>0</v>
      </c>
      <c r="CE237" s="331">
        <v>0</v>
      </c>
      <c r="CF237" s="331">
        <v>0</v>
      </c>
      <c r="CG237" s="331">
        <v>0</v>
      </c>
      <c r="CH237" s="336">
        <f t="shared" si="27"/>
        <v>0</v>
      </c>
      <c r="CI237" s="377">
        <f t="shared" si="28"/>
        <v>0</v>
      </c>
      <c r="CJ237" s="331">
        <v>0</v>
      </c>
      <c r="CK237" s="331">
        <v>0</v>
      </c>
      <c r="CL237" s="331">
        <v>0</v>
      </c>
      <c r="CM237" s="331">
        <v>0</v>
      </c>
      <c r="CN237" s="331">
        <v>0</v>
      </c>
      <c r="CO237" s="335"/>
      <c r="CP237" s="335"/>
      <c r="CQ237" s="335"/>
      <c r="CR237" s="335"/>
      <c r="CS237" s="335"/>
      <c r="CT237" s="335"/>
      <c r="CU237" s="335"/>
      <c r="CV237" s="336">
        <f t="shared" si="29"/>
        <v>0</v>
      </c>
      <c r="CX237" s="1033"/>
    </row>
    <row r="238" spans="1:102" x14ac:dyDescent="0.25">
      <c r="B238" s="172">
        <f>IF(C238=0,"",MAX($B$7:B237)+1)</f>
        <v>226</v>
      </c>
      <c r="C238" s="21">
        <v>6427005802</v>
      </c>
      <c r="D238" s="9" t="str">
        <f>_xlfn.XLOOKUP(C238,'COA_DTGroup_Update 20260428'!$C$410:$C$854,'COA_DTGroup_Update 20260428'!$A$410:$A$854,"")</f>
        <v>Chi phí kiểm toán</v>
      </c>
      <c r="E238" s="9" t="s">
        <v>176</v>
      </c>
      <c r="F238" s="21" t="s">
        <v>996</v>
      </c>
      <c r="G238" s="171"/>
      <c r="H238" s="179">
        <f>VLOOKUP(C238,'COA_DTGroup_Update 20260428'!C:D,2,0)</f>
        <v>642</v>
      </c>
      <c r="I238" s="179">
        <v>69</v>
      </c>
      <c r="J238" s="198" t="s">
        <v>176</v>
      </c>
      <c r="K238" s="222" t="s">
        <v>226</v>
      </c>
      <c r="L238" s="1041" t="s">
        <v>651</v>
      </c>
      <c r="M238" s="1042" t="s">
        <v>2258</v>
      </c>
      <c r="N238" s="1039"/>
      <c r="O238" s="1039" t="s">
        <v>651</v>
      </c>
      <c r="P238" s="1" t="b">
        <v>1</v>
      </c>
      <c r="R238" s="333" t="e">
        <f>SUMIFS(#REF!,#REF!,R$2,#REF!,R$3,#REF!,$L238,#REF!,R$1)
+SUMIFS(#REF!,#REF!,R$2,#REF!,R$3,#REF!,$L238,#REF!,R$1)
+SUMIFS(#REF!,#REF!,"Lấy",#REF!,R$2,#REF!,R$3,#REF!,R$1,#REF!,$L238)</f>
        <v>#REF!</v>
      </c>
      <c r="S238" s="333" t="e">
        <f>SUMIFS(#REF!,#REF!,S$2,#REF!,S$3,#REF!,$L238,#REF!,S$1)
+SUMIFS(#REF!,#REF!,S$2,#REF!,S$3,#REF!,$L238,#REF!,S$1)
+SUMIFS(#REF!,#REF!,"Lấy",#REF!,S$2,#REF!,S$3,#REF!,S$1,#REF!,$L238)</f>
        <v>#REF!</v>
      </c>
      <c r="T238" s="333" t="e">
        <f>SUMIFS(#REF!,#REF!,T$2,#REF!,T$3,#REF!,$L238,#REF!,T$1)
+SUMIFS(#REF!,#REF!,T$2,#REF!,T$3,#REF!,$L238,#REF!,T$1)
+SUMIFS(#REF!,#REF!,"Lấy",#REF!,T$2,#REF!,T$3,#REF!,T$1,#REF!,$L238)</f>
        <v>#REF!</v>
      </c>
      <c r="U238" s="333" t="e">
        <f>SUMIFS(#REF!,#REF!,U$2,#REF!,U$3,#REF!,$L238,#REF!,U$1)
+SUMIFS(#REF!,#REF!,U$2,#REF!,U$3,#REF!,$L238,#REF!,U$1)
+SUMIFS(#REF!,#REF!,"Lấy",#REF!,U$2,#REF!,U$3,#REF!,U$1,#REF!,$L238)</f>
        <v>#REF!</v>
      </c>
      <c r="V238" s="333" t="e">
        <f>SUMIFS(#REF!,#REF!,V$2,#REF!,V$3,#REF!,$L238,#REF!,V$1)
+SUMIFS(#REF!,#REF!,V$2,#REF!,V$3,#REF!,$L238,#REF!,V$1)
+SUMIFS(#REF!,#REF!,"Lấy",#REF!,V$2,#REF!,V$3,#REF!,V$1,#REF!,$L238)</f>
        <v>#REF!</v>
      </c>
      <c r="W238" s="333" t="e">
        <f>SUMIFS(#REF!,#REF!,W$2,#REF!,W$3,#REF!,$L238,#REF!,W$1)
+SUMIFS(#REF!,#REF!,W$2,#REF!,W$3,#REF!,$L238,#REF!,W$1)
+SUMIFS(#REF!,#REF!,"Lấy",#REF!,W$2,#REF!,W$3,#REF!,W$1,#REF!,$L238)</f>
        <v>#REF!</v>
      </c>
      <c r="X238" s="333" t="e">
        <f>SUMIFS(#REF!,#REF!,X$2,#REF!,X$3,#REF!,$L238,#REF!,X$1)
+SUMIFS(#REF!,#REF!,X$2,#REF!,X$3,#REF!,$L238,#REF!,X$1)
+SUMIFS(#REF!,#REF!,"Lấy",#REF!,X$2,#REF!,X$3,#REF!,X$1,#REF!,$L238)</f>
        <v>#REF!</v>
      </c>
      <c r="Y238" s="333" t="e">
        <f>SUMIFS(#REF!,#REF!,Y$2,#REF!,Y$3,#REF!,$L238,#REF!,Y$1)
+SUMIFS(#REF!,#REF!,Y$2,#REF!,Y$3,#REF!,$L238,#REF!,Y$1)
+SUMIFS(#REF!,#REF!,"Lấy",#REF!,Y$2,#REF!,Y$3,#REF!,Y$1,#REF!,$L238)</f>
        <v>#REF!</v>
      </c>
      <c r="Z238" s="333" t="e">
        <f>SUMIFS(#REF!,#REF!,Z$2,#REF!,Z$3,#REF!,$L238,#REF!,Z$1)
+SUMIFS(#REF!,#REF!,Z$2,#REF!,Z$3,#REF!,$L238,#REF!,Z$1)
+SUMIFS(#REF!,#REF!,"Lấy",#REF!,Z$2,#REF!,Z$3,#REF!,Z$1,#REF!,$L238)</f>
        <v>#REF!</v>
      </c>
      <c r="AA238" s="333" t="e">
        <f>SUMIFS(#REF!,#REF!,AA$2,#REF!,AA$3,#REF!,$L238,#REF!,AA$1)
+SUMIFS(#REF!,#REF!,AA$2,#REF!,AA$3,#REF!,$L238,#REF!,AA$1)
+SUMIFS(#REF!,#REF!,"Lấy",#REF!,AA$2,#REF!,AA$3,#REF!,AA$1,#REF!,$L238)</f>
        <v>#REF!</v>
      </c>
      <c r="AB238" s="333" t="e">
        <f>SUMIFS(#REF!,#REF!,AB$2,#REF!,AB$3,#REF!,$L238,#REF!,AB$1)
+SUMIFS(#REF!,#REF!,AB$2,#REF!,AB$3,#REF!,$L238,#REF!,AB$1)
+SUMIFS(#REF!,#REF!,"Lấy",#REF!,AB$2,#REF!,AB$3,#REF!,AB$1,#REF!,$L238)</f>
        <v>#REF!</v>
      </c>
      <c r="AC238" s="333" t="e">
        <f>SUMIFS(#REF!,#REF!,AC$2,#REF!,AC$3,#REF!,$L238,#REF!,AC$1)
+SUMIFS(#REF!,#REF!,AC$2,#REF!,AC$3,#REF!,$L238,#REF!,AC$1)
+SUMIFS(#REF!,#REF!,"Lấy",#REF!,AC$2,#REF!,AC$3,#REF!,AC$1,#REF!,$L238)</f>
        <v>#REF!</v>
      </c>
      <c r="AD238" s="334" t="e">
        <f t="shared" si="23"/>
        <v>#REF!</v>
      </c>
      <c r="AF238" s="333" t="e">
        <f>SUMIFS(#REF!,#REF!,AF$2,#REF!,AF$3,#REF!,$L238,#REF!,AF$1)
+SUMIFS(#REF!,#REF!,AF$2,#REF!,AF$3,#REF!,$L238,#REF!,AF$1)
+SUMIFS(#REF!,#REF!,"Lấy",#REF!,AF$2,#REF!,AF$3,#REF!,AF$1,#REF!,$L238)</f>
        <v>#REF!</v>
      </c>
      <c r="AG238" s="333" t="e">
        <f>SUMIFS(#REF!,#REF!,AG$2,#REF!,AG$3,#REF!,$L238,#REF!,AG$1)
+SUMIFS(#REF!,#REF!,AG$2,#REF!,AG$3,#REF!,$L238,#REF!,AG$1)
+SUMIFS(#REF!,#REF!,"Lấy",#REF!,AG$2,#REF!,AG$3,#REF!,AG$1,#REF!,$L238)</f>
        <v>#REF!</v>
      </c>
      <c r="AH238" s="333" t="e">
        <f>SUMIFS(#REF!,#REF!,AH$2,#REF!,AH$3,#REF!,$L238,#REF!,AH$1)
+SUMIFS(#REF!,#REF!,AH$2,#REF!,AH$3,#REF!,$L238,#REF!,AH$1)
+SUMIFS(#REF!,#REF!,"Lấy",#REF!,AH$2,#REF!,AH$3,#REF!,AH$1,#REF!,$L238)</f>
        <v>#REF!</v>
      </c>
      <c r="AI238" s="333" t="e">
        <f>SUMIFS(#REF!,#REF!,AI$2,#REF!,AI$3,#REF!,$L238,#REF!,AI$1)
+SUMIFS(#REF!,#REF!,AI$2,#REF!,AI$3,#REF!,$L238,#REF!,AI$1)
+SUMIFS(#REF!,#REF!,"Lấy",#REF!,AI$2,#REF!,AI$3,#REF!,AI$1,#REF!,$L238)</f>
        <v>#REF!</v>
      </c>
      <c r="AJ238" s="333" t="e">
        <f>SUMIFS(#REF!,#REF!,AJ$2,#REF!,AJ$3,#REF!,$L238,#REF!,AJ$1)
+SUMIFS(#REF!,#REF!,AJ$2,#REF!,AJ$3,#REF!,$L238,#REF!,AJ$1)
+SUMIFS(#REF!,#REF!,"Lấy",#REF!,AJ$2,#REF!,AJ$3,#REF!,AJ$1,#REF!,$L238)</f>
        <v>#REF!</v>
      </c>
      <c r="AK238" s="333" t="e">
        <f>SUMIFS(#REF!,#REF!,AK$2,#REF!,AK$3,#REF!,$L238,#REF!,AK$1)
+SUMIFS(#REF!,#REF!,AK$2,#REF!,AK$3,#REF!,$L238,#REF!,AK$1)
+SUMIFS(#REF!,#REF!,"Lấy",#REF!,AK$2,#REF!,AK$3,#REF!,AK$1,#REF!,$L238)</f>
        <v>#REF!</v>
      </c>
      <c r="AL238" s="333" t="e">
        <f>SUMIFS(#REF!,#REF!,AL$2,#REF!,AL$3,#REF!,$L238,#REF!,AL$1)
+SUMIFS(#REF!,#REF!,AL$2,#REF!,AL$3,#REF!,$L238,#REF!,AL$1)
+SUMIFS(#REF!,#REF!,"Lấy",#REF!,AL$2,#REF!,AL$3,#REF!,AL$1,#REF!,$L238)</f>
        <v>#REF!</v>
      </c>
      <c r="AM238" s="333" t="e">
        <f>SUMIFS(#REF!,#REF!,AM$2,#REF!,AM$3,#REF!,$L238,#REF!,AM$1)
+SUMIFS(#REF!,#REF!,AM$2,#REF!,AM$3,#REF!,$L238,#REF!,AM$1)
+SUMIFS(#REF!,#REF!,"Lấy",#REF!,AM$2,#REF!,AM$3,#REF!,AM$1,#REF!,$L238)</f>
        <v>#REF!</v>
      </c>
      <c r="AN238" s="333" t="e">
        <f>SUMIFS(#REF!,#REF!,AN$2,#REF!,AN$3,#REF!,$L238,#REF!,AN$1)
+SUMIFS(#REF!,#REF!,AN$2,#REF!,AN$3,#REF!,$L238,#REF!,AN$1)
+SUMIFS(#REF!,#REF!,"Lấy",#REF!,AN$2,#REF!,AN$3,#REF!,AN$1,#REF!,$L238)</f>
        <v>#REF!</v>
      </c>
      <c r="AO238" s="333" t="e">
        <f>SUMIFS(#REF!,#REF!,AO$2,#REF!,AO$3,#REF!,$L238,#REF!,AO$1)
+SUMIFS(#REF!,#REF!,AO$2,#REF!,AO$3,#REF!,$L238,#REF!,AO$1)
+SUMIFS(#REF!,#REF!,"Lấy",#REF!,AO$2,#REF!,AO$3,#REF!,AO$1,#REF!,$L238)</f>
        <v>#REF!</v>
      </c>
      <c r="AP238" s="333" t="e">
        <f>SUMIFS(#REF!,#REF!,AP$2,#REF!,AP$3,#REF!,$L238,#REF!,AP$1)
+SUMIFS(#REF!,#REF!,AP$2,#REF!,AP$3,#REF!,$L238,#REF!,AP$1)
+SUMIFS(#REF!,#REF!,"Lấy",#REF!,AP$2,#REF!,AP$3,#REF!,AP$1,#REF!,$L238)</f>
        <v>#REF!</v>
      </c>
      <c r="AQ238" s="333" t="e">
        <f>SUMIFS(#REF!,#REF!,AQ$2,#REF!,AQ$3,#REF!,$L238,#REF!,AQ$1)
+SUMIFS(#REF!,#REF!,AQ$2,#REF!,AQ$3,#REF!,$L238,#REF!,AQ$1)
+SUMIFS(#REF!,#REF!,"Lấy",#REF!,AQ$2,#REF!,AQ$3,#REF!,AQ$1,#REF!,$L238)</f>
        <v>#REF!</v>
      </c>
      <c r="AR238" s="334" t="e">
        <f t="shared" si="24"/>
        <v>#REF!</v>
      </c>
      <c r="AT238" s="333" t="e">
        <f>SUMIFS(#REF!,#REF!,AT$2,#REF!,AT$3,#REF!,$L238,#REF!,AT$1)
+SUMIFS(#REF!,#REF!,AT$2,#REF!,AT$3,#REF!,$L238,#REF!,AT$1)
+SUMIFS(#REF!,#REF!,"Lấy",#REF!,AT$2,#REF!,AT$3,#REF!,AT$1,#REF!,$L238)</f>
        <v>#REF!</v>
      </c>
      <c r="AU238" s="333" t="e">
        <f>SUMIFS(#REF!,#REF!,AU$2,#REF!,AU$3,#REF!,$L238,#REF!,AU$1)
+SUMIFS(#REF!,#REF!,AU$2,#REF!,AU$3,#REF!,$L238,#REF!,AU$1)
+SUMIFS(#REF!,#REF!,"Lấy",#REF!,AU$2,#REF!,AU$3,#REF!,AU$1,#REF!,$L238)</f>
        <v>#REF!</v>
      </c>
      <c r="AV238" s="333" t="e">
        <f>SUMIFS(#REF!,#REF!,AV$2,#REF!,AV$3,#REF!,$L238,#REF!,AV$1)
+SUMIFS(#REF!,#REF!,AV$2,#REF!,AV$3,#REF!,$L238,#REF!,AV$1)
+SUMIFS(#REF!,#REF!,"Lấy",#REF!,AV$2,#REF!,AV$3,#REF!,AV$1,#REF!,$L238)</f>
        <v>#REF!</v>
      </c>
      <c r="AW238" s="333" t="e">
        <f>SUMIFS(#REF!,#REF!,AW$2,#REF!,AW$3,#REF!,$L238,#REF!,AW$1)
+SUMIFS(#REF!,#REF!,AW$2,#REF!,AW$3,#REF!,$L238,#REF!,AW$1)
+SUMIFS(#REF!,#REF!,"Lấy",#REF!,AW$2,#REF!,AW$3,#REF!,AW$1,#REF!,$L238)</f>
        <v>#REF!</v>
      </c>
      <c r="AX238" s="333" t="e">
        <f>SUMIFS(#REF!,#REF!,AX$2,#REF!,AX$3,#REF!,$L238,#REF!,AX$1)
+SUMIFS(#REF!,#REF!,AX$2,#REF!,AX$3,#REF!,$L238,#REF!,AX$1)
+SUMIFS(#REF!,#REF!,"Lấy",#REF!,AX$2,#REF!,AX$3,#REF!,AX$1,#REF!,$L238)</f>
        <v>#REF!</v>
      </c>
      <c r="AY238" s="333" t="e">
        <f>SUMIFS(#REF!,#REF!,AY$2,#REF!,AY$3,#REF!,$L238,#REF!,AY$1)
+SUMIFS(#REF!,#REF!,AY$2,#REF!,AY$3,#REF!,$L238,#REF!,AY$1)
+SUMIFS(#REF!,#REF!,"Lấy",#REF!,AY$2,#REF!,AY$3,#REF!,AY$1,#REF!,$L238)</f>
        <v>#REF!</v>
      </c>
      <c r="AZ238" s="333" t="e">
        <f>SUMIFS(#REF!,#REF!,AZ$2,#REF!,AZ$3,#REF!,$L238,#REF!,AZ$1)
+SUMIFS(#REF!,#REF!,AZ$2,#REF!,AZ$3,#REF!,$L238,#REF!,AZ$1)
+SUMIFS(#REF!,#REF!,"Lấy",#REF!,AZ$2,#REF!,AZ$3,#REF!,AZ$1,#REF!,$L238)</f>
        <v>#REF!</v>
      </c>
      <c r="BA238" s="333" t="e">
        <f>SUMIFS(#REF!,#REF!,BA$2,#REF!,BA$3,#REF!,$L238,#REF!,BA$1)
+SUMIFS(#REF!,#REF!,BA$2,#REF!,BA$3,#REF!,$L238,#REF!,BA$1)
+SUMIFS(#REF!,#REF!,"Lấy",#REF!,BA$2,#REF!,BA$3,#REF!,BA$1,#REF!,$L238)</f>
        <v>#REF!</v>
      </c>
      <c r="BB238" s="333" t="e">
        <f>SUMIFS(#REF!,#REF!,BB$2,#REF!,BB$3,#REF!,$L238,#REF!,BB$1)
+SUMIFS(#REF!,#REF!,BB$2,#REF!,BB$3,#REF!,$L238,#REF!,BB$1)
+SUMIFS(#REF!,#REF!,"Lấy",#REF!,BB$2,#REF!,BB$3,#REF!,BB$1,#REF!,$L238)</f>
        <v>#REF!</v>
      </c>
      <c r="BC238" s="333" t="e">
        <f>SUMIFS(#REF!,#REF!,BC$2,#REF!,BC$3,#REF!,$L238,#REF!,BC$1)
+SUMIFS(#REF!,#REF!,BC$2,#REF!,BC$3,#REF!,$L238,#REF!,BC$1)
+SUMIFS(#REF!,#REF!,"Lấy",#REF!,BC$2,#REF!,BC$3,#REF!,BC$1,#REF!,$L238)</f>
        <v>#REF!</v>
      </c>
      <c r="BD238" s="333" t="e">
        <f>SUMIFS(#REF!,#REF!,BD$2,#REF!,BD$3,#REF!,$L238,#REF!,BD$1)
+SUMIFS(#REF!,#REF!,BD$2,#REF!,BD$3,#REF!,$L238,#REF!,BD$1)
+SUMIFS(#REF!,#REF!,"Lấy",#REF!,BD$2,#REF!,BD$3,#REF!,BD$1,#REF!,$L238)</f>
        <v>#REF!</v>
      </c>
      <c r="BE238" s="333" t="e">
        <f>SUMIFS(#REF!,#REF!,BE$2,#REF!,BE$3,#REF!,$L238,#REF!,BE$1)
+SUMIFS(#REF!,#REF!,BE$2,#REF!,BE$3,#REF!,$L238,#REF!,BE$1)
+SUMIFS(#REF!,#REF!,"Lấy",#REF!,BE$2,#REF!,BE$3,#REF!,BE$1,#REF!,$L238)</f>
        <v>#REF!</v>
      </c>
      <c r="BF238" s="334" t="e">
        <f t="shared" si="25"/>
        <v>#REF!</v>
      </c>
      <c r="BH238" s="333" t="e">
        <f>SUMIFS(#REF!,#REF!,BH$2,#REF!,BH$3,#REF!,$L238,#REF!,BH$1)
+SUMIFS(#REF!,#REF!,BH$2,#REF!,BH$3,#REF!,$L238,#REF!,BH$1)
+SUMIFS(#REF!,#REF!,"Lấy",#REF!,BH$2,#REF!,BH$3,#REF!,BH$1,#REF!,$L238)</f>
        <v>#REF!</v>
      </c>
      <c r="BI238" s="333" t="e">
        <f>SUMIFS(#REF!,#REF!,BI$2,#REF!,BI$3,#REF!,$L238,#REF!,BI$1)
+SUMIFS(#REF!,#REF!,BI$2,#REF!,BI$3,#REF!,$L238,#REF!,BI$1)
+SUMIFS(#REF!,#REF!,"Lấy",#REF!,BI$2,#REF!,BI$3,#REF!,BI$1,#REF!,$L238)</f>
        <v>#REF!</v>
      </c>
      <c r="BJ238" s="333" t="e">
        <f>SUMIFS(#REF!,#REF!,BJ$2,#REF!,BJ$3,#REF!,$L238,#REF!,BJ$1)
+SUMIFS(#REF!,#REF!,BJ$2,#REF!,BJ$3,#REF!,$L238,#REF!,BJ$1)
+SUMIFS(#REF!,#REF!,"Lấy",#REF!,BJ$2,#REF!,BJ$3,#REF!,BJ$1,#REF!,$L238)</f>
        <v>#REF!</v>
      </c>
      <c r="BK238" s="333" t="e">
        <f>SUMIFS(#REF!,#REF!,BK$2,#REF!,BK$3,#REF!,$L238,#REF!,BK$1)
+SUMIFS(#REF!,#REF!,BK$2,#REF!,BK$3,#REF!,$L238,#REF!,BK$1)
+SUMIFS(#REF!,#REF!,"Lấy",#REF!,BK$2,#REF!,BK$3,#REF!,BK$1,#REF!,$L238)</f>
        <v>#REF!</v>
      </c>
      <c r="BL238" s="333" t="e">
        <f>SUMIFS(#REF!,#REF!,BL$2,#REF!,BL$3,#REF!,$L238,#REF!,BL$1)
+SUMIFS(#REF!,#REF!,BL$2,#REF!,BL$3,#REF!,$L238,#REF!,BL$1)
+SUMIFS(#REF!,#REF!,"Lấy",#REF!,BL$2,#REF!,BL$3,#REF!,BL$1,#REF!,$L238)</f>
        <v>#REF!</v>
      </c>
      <c r="BM238" s="333" t="e">
        <f>SUMIFS(#REF!,#REF!,BM$2,#REF!,BM$3,#REF!,$L238,#REF!,BM$1)
+SUMIFS(#REF!,#REF!,BM$2,#REF!,BM$3,#REF!,$L238,#REF!,BM$1)
+SUMIFS(#REF!,#REF!,"Lấy",#REF!,BM$2,#REF!,BM$3,#REF!,BM$1,#REF!,$L238)</f>
        <v>#REF!</v>
      </c>
      <c r="BN238" s="333" t="e">
        <f>SUMIFS(#REF!,#REF!,BN$2,#REF!,BN$3,#REF!,$L238,#REF!,BN$1)
+SUMIFS(#REF!,#REF!,BN$2,#REF!,BN$3,#REF!,$L238,#REF!,BN$1)
+SUMIFS(#REF!,#REF!,"Lấy",#REF!,BN$2,#REF!,BN$3,#REF!,BN$1,#REF!,$L238)</f>
        <v>#REF!</v>
      </c>
      <c r="BO238" s="333" t="e">
        <f>SUMIFS(#REF!,#REF!,BO$2,#REF!,BO$3,#REF!,$L238,#REF!,BO$1)
+SUMIFS(#REF!,#REF!,BO$2,#REF!,BO$3,#REF!,$L238,#REF!,BO$1)
+SUMIFS(#REF!,#REF!,"Lấy",#REF!,BO$2,#REF!,BO$3,#REF!,BO$1,#REF!,$L238)</f>
        <v>#REF!</v>
      </c>
      <c r="BP238" s="333" t="e">
        <f>SUMIFS(#REF!,#REF!,BP$2,#REF!,BP$3,#REF!,$L238,#REF!,BP$1)
+SUMIFS(#REF!,#REF!,BP$2,#REF!,BP$3,#REF!,$L238,#REF!,BP$1)
+SUMIFS(#REF!,#REF!,"Lấy",#REF!,BP$2,#REF!,BP$3,#REF!,BP$1,#REF!,$L238)</f>
        <v>#REF!</v>
      </c>
      <c r="BQ238" s="333" t="e">
        <f>SUMIFS(#REF!,#REF!,BQ$2,#REF!,BQ$3,#REF!,$L238,#REF!,BQ$1)
+SUMIFS(#REF!,#REF!,BQ$2,#REF!,BQ$3,#REF!,$L238,#REF!,BQ$1)
+SUMIFS(#REF!,#REF!,"Lấy",#REF!,BQ$2,#REF!,BQ$3,#REF!,BQ$1,#REF!,$L238)</f>
        <v>#REF!</v>
      </c>
      <c r="BR238" s="333" t="e">
        <f>SUMIFS(#REF!,#REF!,BR$2,#REF!,BR$3,#REF!,$L238,#REF!,BR$1)
+SUMIFS(#REF!,#REF!,BR$2,#REF!,BR$3,#REF!,$L238,#REF!,BR$1)
+SUMIFS(#REF!,#REF!,"Lấy",#REF!,BR$2,#REF!,BR$3,#REF!,BR$1,#REF!,$L238)</f>
        <v>#REF!</v>
      </c>
      <c r="BS238" s="333" t="e">
        <f>SUMIFS(#REF!,#REF!,BS$2,#REF!,BS$3,#REF!,$L238,#REF!,BS$1)
+SUMIFS(#REF!,#REF!,BS$2,#REF!,BS$3,#REF!,$L238,#REF!,BS$1)
+SUMIFS(#REF!,#REF!,"Lấy",#REF!,BS$2,#REF!,BS$3,#REF!,BS$1,#REF!,$L238)</f>
        <v>#REF!</v>
      </c>
      <c r="BT238" s="334" t="e">
        <f t="shared" si="26"/>
        <v>#REF!</v>
      </c>
      <c r="BV238" s="331">
        <v>0</v>
      </c>
      <c r="BW238" s="331">
        <v>0</v>
      </c>
      <c r="BX238" s="331">
        <v>0</v>
      </c>
      <c r="BY238" s="331">
        <v>0</v>
      </c>
      <c r="BZ238" s="331">
        <v>0</v>
      </c>
      <c r="CA238" s="331">
        <v>0</v>
      </c>
      <c r="CB238" s="331">
        <v>0</v>
      </c>
      <c r="CC238" s="331">
        <v>0</v>
      </c>
      <c r="CD238" s="331">
        <v>0</v>
      </c>
      <c r="CE238" s="331">
        <v>0</v>
      </c>
      <c r="CF238" s="331">
        <v>0</v>
      </c>
      <c r="CG238" s="331">
        <v>0</v>
      </c>
      <c r="CH238" s="334">
        <f t="shared" si="27"/>
        <v>0</v>
      </c>
      <c r="CI238" s="377">
        <f t="shared" si="28"/>
        <v>0</v>
      </c>
      <c r="CJ238" s="331">
        <v>0</v>
      </c>
      <c r="CK238" s="331">
        <v>0</v>
      </c>
      <c r="CL238" s="331">
        <v>0</v>
      </c>
      <c r="CM238" s="331">
        <v>0</v>
      </c>
      <c r="CN238" s="331">
        <v>0</v>
      </c>
      <c r="CO238" s="333"/>
      <c r="CP238" s="333"/>
      <c r="CQ238" s="333"/>
      <c r="CR238" s="333"/>
      <c r="CS238" s="333"/>
      <c r="CT238" s="333"/>
      <c r="CU238" s="333"/>
      <c r="CV238" s="334">
        <f t="shared" si="29"/>
        <v>0</v>
      </c>
      <c r="CX238" s="1033"/>
    </row>
    <row r="239" spans="1:102" ht="27.6" x14ac:dyDescent="0.25">
      <c r="B239" s="172">
        <f>IF(C239=0,"",MAX($B$7:B238)+1)</f>
        <v>227</v>
      </c>
      <c r="C239" s="21">
        <v>6277002301</v>
      </c>
      <c r="D239" s="9" t="str">
        <f>_xlfn.XLOOKUP(C239,'COA_DTGroup_Update 20260428'!$C$410:$C$854,'COA_DTGroup_Update 20260428'!$A$410:$A$854,"")</f>
        <v>Chi phí bảo hiểm tài sản</v>
      </c>
      <c r="E239" s="9" t="s">
        <v>96</v>
      </c>
      <c r="F239" s="21" t="s">
        <v>997</v>
      </c>
      <c r="G239" s="171"/>
      <c r="H239" s="179">
        <f>VLOOKUP(C239,'COA_DTGroup_Update 20260428'!C:D,2,0)</f>
        <v>627</v>
      </c>
      <c r="I239" s="179">
        <v>110</v>
      </c>
      <c r="J239" s="198" t="s">
        <v>96</v>
      </c>
      <c r="K239" s="222" t="s">
        <v>226</v>
      </c>
      <c r="L239" s="1051" t="s">
        <v>2073</v>
      </c>
      <c r="M239" s="287" t="s">
        <v>2259</v>
      </c>
      <c r="N239" s="1039"/>
      <c r="O239" s="1039" t="s">
        <v>2073</v>
      </c>
      <c r="P239" s="1" t="b">
        <v>0</v>
      </c>
      <c r="R239" s="333" t="e">
        <f>SUMIFS(#REF!,#REF!,R$2,#REF!,R$3,#REF!,$L239,#REF!,R$1)
+SUMIFS(#REF!,#REF!,R$2,#REF!,R$3,#REF!,$L239,#REF!,R$1)
+SUMIFS(#REF!,#REF!,"Lấy",#REF!,R$2,#REF!,R$3,#REF!,R$1,#REF!,$L239)</f>
        <v>#REF!</v>
      </c>
      <c r="S239" s="333" t="e">
        <f>SUMIFS(#REF!,#REF!,S$2,#REF!,S$3,#REF!,$L239,#REF!,S$1)
+SUMIFS(#REF!,#REF!,S$2,#REF!,S$3,#REF!,$L239,#REF!,S$1)
+SUMIFS(#REF!,#REF!,"Lấy",#REF!,S$2,#REF!,S$3,#REF!,S$1,#REF!,$L239)</f>
        <v>#REF!</v>
      </c>
      <c r="T239" s="333" t="e">
        <f>SUMIFS(#REF!,#REF!,T$2,#REF!,T$3,#REF!,$L239,#REF!,T$1)
+SUMIFS(#REF!,#REF!,T$2,#REF!,T$3,#REF!,$L239,#REF!,T$1)
+SUMIFS(#REF!,#REF!,"Lấy",#REF!,T$2,#REF!,T$3,#REF!,T$1,#REF!,$L239)</f>
        <v>#REF!</v>
      </c>
      <c r="U239" s="333" t="e">
        <f>SUMIFS(#REF!,#REF!,U$2,#REF!,U$3,#REF!,$L239,#REF!,U$1)
+SUMIFS(#REF!,#REF!,U$2,#REF!,U$3,#REF!,$L239,#REF!,U$1)
+SUMIFS(#REF!,#REF!,"Lấy",#REF!,U$2,#REF!,U$3,#REF!,U$1,#REF!,$L239)</f>
        <v>#REF!</v>
      </c>
      <c r="V239" s="333" t="e">
        <f>SUMIFS(#REF!,#REF!,V$2,#REF!,V$3,#REF!,$L239,#REF!,V$1)
+SUMIFS(#REF!,#REF!,V$2,#REF!,V$3,#REF!,$L239,#REF!,V$1)
+SUMIFS(#REF!,#REF!,"Lấy",#REF!,V$2,#REF!,V$3,#REF!,V$1,#REF!,$L239)</f>
        <v>#REF!</v>
      </c>
      <c r="W239" s="333" t="e">
        <f>SUMIFS(#REF!,#REF!,W$2,#REF!,W$3,#REF!,$L239,#REF!,W$1)
+SUMIFS(#REF!,#REF!,W$2,#REF!,W$3,#REF!,$L239,#REF!,W$1)
+SUMIFS(#REF!,#REF!,"Lấy",#REF!,W$2,#REF!,W$3,#REF!,W$1,#REF!,$L239)</f>
        <v>#REF!</v>
      </c>
      <c r="X239" s="333" t="e">
        <f>SUMIFS(#REF!,#REF!,X$2,#REF!,X$3,#REF!,$L239,#REF!,X$1)
+SUMIFS(#REF!,#REF!,X$2,#REF!,X$3,#REF!,$L239,#REF!,X$1)
+SUMIFS(#REF!,#REF!,"Lấy",#REF!,X$2,#REF!,X$3,#REF!,X$1,#REF!,$L239)</f>
        <v>#REF!</v>
      </c>
      <c r="Y239" s="333" t="e">
        <f>SUMIFS(#REF!,#REF!,Y$2,#REF!,Y$3,#REF!,$L239,#REF!,Y$1)
+SUMIFS(#REF!,#REF!,Y$2,#REF!,Y$3,#REF!,$L239,#REF!,Y$1)
+SUMIFS(#REF!,#REF!,"Lấy",#REF!,Y$2,#REF!,Y$3,#REF!,Y$1,#REF!,$L239)</f>
        <v>#REF!</v>
      </c>
      <c r="Z239" s="333" t="e">
        <f>SUMIFS(#REF!,#REF!,Z$2,#REF!,Z$3,#REF!,$L239,#REF!,Z$1)
+SUMIFS(#REF!,#REF!,Z$2,#REF!,Z$3,#REF!,$L239,#REF!,Z$1)
+SUMIFS(#REF!,#REF!,"Lấy",#REF!,Z$2,#REF!,Z$3,#REF!,Z$1,#REF!,$L239)</f>
        <v>#REF!</v>
      </c>
      <c r="AA239" s="333" t="e">
        <f>SUMIFS(#REF!,#REF!,AA$2,#REF!,AA$3,#REF!,$L239,#REF!,AA$1)
+SUMIFS(#REF!,#REF!,AA$2,#REF!,AA$3,#REF!,$L239,#REF!,AA$1)
+SUMIFS(#REF!,#REF!,"Lấy",#REF!,AA$2,#REF!,AA$3,#REF!,AA$1,#REF!,$L239)</f>
        <v>#REF!</v>
      </c>
      <c r="AB239" s="333" t="e">
        <f>SUMIFS(#REF!,#REF!,AB$2,#REF!,AB$3,#REF!,$L239,#REF!,AB$1)
+SUMIFS(#REF!,#REF!,AB$2,#REF!,AB$3,#REF!,$L239,#REF!,AB$1)
+SUMIFS(#REF!,#REF!,"Lấy",#REF!,AB$2,#REF!,AB$3,#REF!,AB$1,#REF!,$L239)</f>
        <v>#REF!</v>
      </c>
      <c r="AC239" s="333" t="e">
        <f>SUMIFS(#REF!,#REF!,AC$2,#REF!,AC$3,#REF!,$L239,#REF!,AC$1)
+SUMIFS(#REF!,#REF!,AC$2,#REF!,AC$3,#REF!,$L239,#REF!,AC$1)
+SUMIFS(#REF!,#REF!,"Lấy",#REF!,AC$2,#REF!,AC$3,#REF!,AC$1,#REF!,$L239)</f>
        <v>#REF!</v>
      </c>
      <c r="AD239" s="334" t="e">
        <f t="shared" si="23"/>
        <v>#REF!</v>
      </c>
      <c r="AF239" s="333" t="e">
        <f>SUMIFS(#REF!,#REF!,AF$2,#REF!,AF$3,#REF!,$L239,#REF!,AF$1)
+SUMIFS(#REF!,#REF!,AF$2,#REF!,AF$3,#REF!,$L239,#REF!,AF$1)
+SUMIFS(#REF!,#REF!,"Lấy",#REF!,AF$2,#REF!,AF$3,#REF!,AF$1,#REF!,$L239)</f>
        <v>#REF!</v>
      </c>
      <c r="AG239" s="333" t="e">
        <f>SUMIFS(#REF!,#REF!,AG$2,#REF!,AG$3,#REF!,$L239,#REF!,AG$1)
+SUMIFS(#REF!,#REF!,AG$2,#REF!,AG$3,#REF!,$L239,#REF!,AG$1)
+SUMIFS(#REF!,#REF!,"Lấy",#REF!,AG$2,#REF!,AG$3,#REF!,AG$1,#REF!,$L239)</f>
        <v>#REF!</v>
      </c>
      <c r="AH239" s="333" t="e">
        <f>SUMIFS(#REF!,#REF!,AH$2,#REF!,AH$3,#REF!,$L239,#REF!,AH$1)
+SUMIFS(#REF!,#REF!,AH$2,#REF!,AH$3,#REF!,$L239,#REF!,AH$1)
+SUMIFS(#REF!,#REF!,"Lấy",#REF!,AH$2,#REF!,AH$3,#REF!,AH$1,#REF!,$L239)</f>
        <v>#REF!</v>
      </c>
      <c r="AI239" s="333" t="e">
        <f>SUMIFS(#REF!,#REF!,AI$2,#REF!,AI$3,#REF!,$L239,#REF!,AI$1)
+SUMIFS(#REF!,#REF!,AI$2,#REF!,AI$3,#REF!,$L239,#REF!,AI$1)
+SUMIFS(#REF!,#REF!,"Lấy",#REF!,AI$2,#REF!,AI$3,#REF!,AI$1,#REF!,$L239)</f>
        <v>#REF!</v>
      </c>
      <c r="AJ239" s="333" t="e">
        <f>SUMIFS(#REF!,#REF!,AJ$2,#REF!,AJ$3,#REF!,$L239,#REF!,AJ$1)
+SUMIFS(#REF!,#REF!,AJ$2,#REF!,AJ$3,#REF!,$L239,#REF!,AJ$1)
+SUMIFS(#REF!,#REF!,"Lấy",#REF!,AJ$2,#REF!,AJ$3,#REF!,AJ$1,#REF!,$L239)</f>
        <v>#REF!</v>
      </c>
      <c r="AK239" s="333" t="e">
        <f>SUMIFS(#REF!,#REF!,AK$2,#REF!,AK$3,#REF!,$L239,#REF!,AK$1)
+SUMIFS(#REF!,#REF!,AK$2,#REF!,AK$3,#REF!,$L239,#REF!,AK$1)
+SUMIFS(#REF!,#REF!,"Lấy",#REF!,AK$2,#REF!,AK$3,#REF!,AK$1,#REF!,$L239)</f>
        <v>#REF!</v>
      </c>
      <c r="AL239" s="333" t="e">
        <f>SUMIFS(#REF!,#REF!,AL$2,#REF!,AL$3,#REF!,$L239,#REF!,AL$1)
+SUMIFS(#REF!,#REF!,AL$2,#REF!,AL$3,#REF!,$L239,#REF!,AL$1)
+SUMIFS(#REF!,#REF!,"Lấy",#REF!,AL$2,#REF!,AL$3,#REF!,AL$1,#REF!,$L239)</f>
        <v>#REF!</v>
      </c>
      <c r="AM239" s="333" t="e">
        <f>SUMIFS(#REF!,#REF!,AM$2,#REF!,AM$3,#REF!,$L239,#REF!,AM$1)
+SUMIFS(#REF!,#REF!,AM$2,#REF!,AM$3,#REF!,$L239,#REF!,AM$1)
+SUMIFS(#REF!,#REF!,"Lấy",#REF!,AM$2,#REF!,AM$3,#REF!,AM$1,#REF!,$L239)</f>
        <v>#REF!</v>
      </c>
      <c r="AN239" s="333" t="e">
        <f>SUMIFS(#REF!,#REF!,AN$2,#REF!,AN$3,#REF!,$L239,#REF!,AN$1)
+SUMIFS(#REF!,#REF!,AN$2,#REF!,AN$3,#REF!,$L239,#REF!,AN$1)
+SUMIFS(#REF!,#REF!,"Lấy",#REF!,AN$2,#REF!,AN$3,#REF!,AN$1,#REF!,$L239)</f>
        <v>#REF!</v>
      </c>
      <c r="AO239" s="333" t="e">
        <f>SUMIFS(#REF!,#REF!,AO$2,#REF!,AO$3,#REF!,$L239,#REF!,AO$1)
+SUMIFS(#REF!,#REF!,AO$2,#REF!,AO$3,#REF!,$L239,#REF!,AO$1)
+SUMIFS(#REF!,#REF!,"Lấy",#REF!,AO$2,#REF!,AO$3,#REF!,AO$1,#REF!,$L239)</f>
        <v>#REF!</v>
      </c>
      <c r="AP239" s="333" t="e">
        <f>SUMIFS(#REF!,#REF!,AP$2,#REF!,AP$3,#REF!,$L239,#REF!,AP$1)
+SUMIFS(#REF!,#REF!,AP$2,#REF!,AP$3,#REF!,$L239,#REF!,AP$1)
+SUMIFS(#REF!,#REF!,"Lấy",#REF!,AP$2,#REF!,AP$3,#REF!,AP$1,#REF!,$L239)</f>
        <v>#REF!</v>
      </c>
      <c r="AQ239" s="333" t="e">
        <f>SUMIFS(#REF!,#REF!,AQ$2,#REF!,AQ$3,#REF!,$L239,#REF!,AQ$1)
+SUMIFS(#REF!,#REF!,AQ$2,#REF!,AQ$3,#REF!,$L239,#REF!,AQ$1)
+SUMIFS(#REF!,#REF!,"Lấy",#REF!,AQ$2,#REF!,AQ$3,#REF!,AQ$1,#REF!,$L239)</f>
        <v>#REF!</v>
      </c>
      <c r="AR239" s="334" t="e">
        <f t="shared" si="24"/>
        <v>#REF!</v>
      </c>
      <c r="AT239" s="333" t="e">
        <f>SUMIFS(#REF!,#REF!,AT$2,#REF!,AT$3,#REF!,$L239,#REF!,AT$1)
+SUMIFS(#REF!,#REF!,AT$2,#REF!,AT$3,#REF!,$L239,#REF!,AT$1)
+SUMIFS(#REF!,#REF!,"Lấy",#REF!,AT$2,#REF!,AT$3,#REF!,AT$1,#REF!,$L239)</f>
        <v>#REF!</v>
      </c>
      <c r="AU239" s="333" t="e">
        <f>SUMIFS(#REF!,#REF!,AU$2,#REF!,AU$3,#REF!,$L239,#REF!,AU$1)
+SUMIFS(#REF!,#REF!,AU$2,#REF!,AU$3,#REF!,$L239,#REF!,AU$1)
+SUMIFS(#REF!,#REF!,"Lấy",#REF!,AU$2,#REF!,AU$3,#REF!,AU$1,#REF!,$L239)</f>
        <v>#REF!</v>
      </c>
      <c r="AV239" s="333" t="e">
        <f>SUMIFS(#REF!,#REF!,AV$2,#REF!,AV$3,#REF!,$L239,#REF!,AV$1)
+SUMIFS(#REF!,#REF!,AV$2,#REF!,AV$3,#REF!,$L239,#REF!,AV$1)
+SUMIFS(#REF!,#REF!,"Lấy",#REF!,AV$2,#REF!,AV$3,#REF!,AV$1,#REF!,$L239)</f>
        <v>#REF!</v>
      </c>
      <c r="AW239" s="333" t="e">
        <f>SUMIFS(#REF!,#REF!,AW$2,#REF!,AW$3,#REF!,$L239,#REF!,AW$1)
+SUMIFS(#REF!,#REF!,AW$2,#REF!,AW$3,#REF!,$L239,#REF!,AW$1)
+SUMIFS(#REF!,#REF!,"Lấy",#REF!,AW$2,#REF!,AW$3,#REF!,AW$1,#REF!,$L239)</f>
        <v>#REF!</v>
      </c>
      <c r="AX239" s="333" t="e">
        <f>SUMIFS(#REF!,#REF!,AX$2,#REF!,AX$3,#REF!,$L239,#REF!,AX$1)
+SUMIFS(#REF!,#REF!,AX$2,#REF!,AX$3,#REF!,$L239,#REF!,AX$1)
+SUMIFS(#REF!,#REF!,"Lấy",#REF!,AX$2,#REF!,AX$3,#REF!,AX$1,#REF!,$L239)</f>
        <v>#REF!</v>
      </c>
      <c r="AY239" s="333" t="e">
        <f>SUMIFS(#REF!,#REF!,AY$2,#REF!,AY$3,#REF!,$L239,#REF!,AY$1)
+SUMIFS(#REF!,#REF!,AY$2,#REF!,AY$3,#REF!,$L239,#REF!,AY$1)
+SUMIFS(#REF!,#REF!,"Lấy",#REF!,AY$2,#REF!,AY$3,#REF!,AY$1,#REF!,$L239)</f>
        <v>#REF!</v>
      </c>
      <c r="AZ239" s="333" t="e">
        <f>SUMIFS(#REF!,#REF!,AZ$2,#REF!,AZ$3,#REF!,$L239,#REF!,AZ$1)
+SUMIFS(#REF!,#REF!,AZ$2,#REF!,AZ$3,#REF!,$L239,#REF!,AZ$1)
+SUMIFS(#REF!,#REF!,"Lấy",#REF!,AZ$2,#REF!,AZ$3,#REF!,AZ$1,#REF!,$L239)</f>
        <v>#REF!</v>
      </c>
      <c r="BA239" s="333" t="e">
        <f>SUMIFS(#REF!,#REF!,BA$2,#REF!,BA$3,#REF!,$L239,#REF!,BA$1)
+SUMIFS(#REF!,#REF!,BA$2,#REF!,BA$3,#REF!,$L239,#REF!,BA$1)
+SUMIFS(#REF!,#REF!,"Lấy",#REF!,BA$2,#REF!,BA$3,#REF!,BA$1,#REF!,$L239)</f>
        <v>#REF!</v>
      </c>
      <c r="BB239" s="333" t="e">
        <f>SUMIFS(#REF!,#REF!,BB$2,#REF!,BB$3,#REF!,$L239,#REF!,BB$1)
+SUMIFS(#REF!,#REF!,BB$2,#REF!,BB$3,#REF!,$L239,#REF!,BB$1)
+SUMIFS(#REF!,#REF!,"Lấy",#REF!,BB$2,#REF!,BB$3,#REF!,BB$1,#REF!,$L239)</f>
        <v>#REF!</v>
      </c>
      <c r="BC239" s="333" t="e">
        <f>SUMIFS(#REF!,#REF!,BC$2,#REF!,BC$3,#REF!,$L239,#REF!,BC$1)
+SUMIFS(#REF!,#REF!,BC$2,#REF!,BC$3,#REF!,$L239,#REF!,BC$1)
+SUMIFS(#REF!,#REF!,"Lấy",#REF!,BC$2,#REF!,BC$3,#REF!,BC$1,#REF!,$L239)</f>
        <v>#REF!</v>
      </c>
      <c r="BD239" s="333" t="e">
        <f>SUMIFS(#REF!,#REF!,BD$2,#REF!,BD$3,#REF!,$L239,#REF!,BD$1)
+SUMIFS(#REF!,#REF!,BD$2,#REF!,BD$3,#REF!,$L239,#REF!,BD$1)
+SUMIFS(#REF!,#REF!,"Lấy",#REF!,BD$2,#REF!,BD$3,#REF!,BD$1,#REF!,$L239)</f>
        <v>#REF!</v>
      </c>
      <c r="BE239" s="333" t="e">
        <f>SUMIFS(#REF!,#REF!,BE$2,#REF!,BE$3,#REF!,$L239,#REF!,BE$1)
+SUMIFS(#REF!,#REF!,BE$2,#REF!,BE$3,#REF!,$L239,#REF!,BE$1)
+SUMIFS(#REF!,#REF!,"Lấy",#REF!,BE$2,#REF!,BE$3,#REF!,BE$1,#REF!,$L239)</f>
        <v>#REF!</v>
      </c>
      <c r="BF239" s="334" t="e">
        <f t="shared" si="25"/>
        <v>#REF!</v>
      </c>
      <c r="BH239" s="333" t="e">
        <f>SUMIFS(#REF!,#REF!,BH$2,#REF!,BH$3,#REF!,$L239,#REF!,BH$1)
+SUMIFS(#REF!,#REF!,BH$2,#REF!,BH$3,#REF!,$L239,#REF!,BH$1)
+SUMIFS(#REF!,#REF!,"Lấy",#REF!,BH$2,#REF!,BH$3,#REF!,BH$1,#REF!,$L239)</f>
        <v>#REF!</v>
      </c>
      <c r="BI239" s="333" t="e">
        <f>SUMIFS(#REF!,#REF!,BI$2,#REF!,BI$3,#REF!,$L239,#REF!,BI$1)
+SUMIFS(#REF!,#REF!,BI$2,#REF!,BI$3,#REF!,$L239,#REF!,BI$1)
+SUMIFS(#REF!,#REF!,"Lấy",#REF!,BI$2,#REF!,BI$3,#REF!,BI$1,#REF!,$L239)</f>
        <v>#REF!</v>
      </c>
      <c r="BJ239" s="333" t="e">
        <f>SUMIFS(#REF!,#REF!,BJ$2,#REF!,BJ$3,#REF!,$L239,#REF!,BJ$1)
+SUMIFS(#REF!,#REF!,BJ$2,#REF!,BJ$3,#REF!,$L239,#REF!,BJ$1)
+SUMIFS(#REF!,#REF!,"Lấy",#REF!,BJ$2,#REF!,BJ$3,#REF!,BJ$1,#REF!,$L239)</f>
        <v>#REF!</v>
      </c>
      <c r="BK239" s="333" t="e">
        <f>SUMIFS(#REF!,#REF!,BK$2,#REF!,BK$3,#REF!,$L239,#REF!,BK$1)
+SUMIFS(#REF!,#REF!,BK$2,#REF!,BK$3,#REF!,$L239,#REF!,BK$1)
+SUMIFS(#REF!,#REF!,"Lấy",#REF!,BK$2,#REF!,BK$3,#REF!,BK$1,#REF!,$L239)</f>
        <v>#REF!</v>
      </c>
      <c r="BL239" s="333" t="e">
        <f>SUMIFS(#REF!,#REF!,BL$2,#REF!,BL$3,#REF!,$L239,#REF!,BL$1)
+SUMIFS(#REF!,#REF!,BL$2,#REF!,BL$3,#REF!,$L239,#REF!,BL$1)
+SUMIFS(#REF!,#REF!,"Lấy",#REF!,BL$2,#REF!,BL$3,#REF!,BL$1,#REF!,$L239)</f>
        <v>#REF!</v>
      </c>
      <c r="BM239" s="333" t="e">
        <f>SUMIFS(#REF!,#REF!,BM$2,#REF!,BM$3,#REF!,$L239,#REF!,BM$1)
+SUMIFS(#REF!,#REF!,BM$2,#REF!,BM$3,#REF!,$L239,#REF!,BM$1)
+SUMIFS(#REF!,#REF!,"Lấy",#REF!,BM$2,#REF!,BM$3,#REF!,BM$1,#REF!,$L239)</f>
        <v>#REF!</v>
      </c>
      <c r="BN239" s="333" t="e">
        <f>SUMIFS(#REF!,#REF!,BN$2,#REF!,BN$3,#REF!,$L239,#REF!,BN$1)
+SUMIFS(#REF!,#REF!,BN$2,#REF!,BN$3,#REF!,$L239,#REF!,BN$1)
+SUMIFS(#REF!,#REF!,"Lấy",#REF!,BN$2,#REF!,BN$3,#REF!,BN$1,#REF!,$L239)</f>
        <v>#REF!</v>
      </c>
      <c r="BO239" s="333" t="e">
        <f>SUMIFS(#REF!,#REF!,BO$2,#REF!,BO$3,#REF!,$L239,#REF!,BO$1)
+SUMIFS(#REF!,#REF!,BO$2,#REF!,BO$3,#REF!,$L239,#REF!,BO$1)
+SUMIFS(#REF!,#REF!,"Lấy",#REF!,BO$2,#REF!,BO$3,#REF!,BO$1,#REF!,$L239)</f>
        <v>#REF!</v>
      </c>
      <c r="BP239" s="333" t="e">
        <f>SUMIFS(#REF!,#REF!,BP$2,#REF!,BP$3,#REF!,$L239,#REF!,BP$1)
+SUMIFS(#REF!,#REF!,BP$2,#REF!,BP$3,#REF!,$L239,#REF!,BP$1)
+SUMIFS(#REF!,#REF!,"Lấy",#REF!,BP$2,#REF!,BP$3,#REF!,BP$1,#REF!,$L239)</f>
        <v>#REF!</v>
      </c>
      <c r="BQ239" s="333" t="e">
        <f>SUMIFS(#REF!,#REF!,BQ$2,#REF!,BQ$3,#REF!,$L239,#REF!,BQ$1)
+SUMIFS(#REF!,#REF!,BQ$2,#REF!,BQ$3,#REF!,$L239,#REF!,BQ$1)
+SUMIFS(#REF!,#REF!,"Lấy",#REF!,BQ$2,#REF!,BQ$3,#REF!,BQ$1,#REF!,$L239)</f>
        <v>#REF!</v>
      </c>
      <c r="BR239" s="333" t="e">
        <f>SUMIFS(#REF!,#REF!,BR$2,#REF!,BR$3,#REF!,$L239,#REF!,BR$1)
+SUMIFS(#REF!,#REF!,BR$2,#REF!,BR$3,#REF!,$L239,#REF!,BR$1)
+SUMIFS(#REF!,#REF!,"Lấy",#REF!,BR$2,#REF!,BR$3,#REF!,BR$1,#REF!,$L239)</f>
        <v>#REF!</v>
      </c>
      <c r="BS239" s="333" t="e">
        <f>SUMIFS(#REF!,#REF!,BS$2,#REF!,BS$3,#REF!,$L239,#REF!,BS$1)
+SUMIFS(#REF!,#REF!,BS$2,#REF!,BS$3,#REF!,$L239,#REF!,BS$1)
+SUMIFS(#REF!,#REF!,"Lấy",#REF!,BS$2,#REF!,BS$3,#REF!,BS$1,#REF!,$L239)</f>
        <v>#REF!</v>
      </c>
      <c r="BT239" s="334" t="e">
        <f t="shared" si="26"/>
        <v>#REF!</v>
      </c>
      <c r="BV239" s="331">
        <v>5000000</v>
      </c>
      <c r="BW239" s="331">
        <v>5000000</v>
      </c>
      <c r="BX239" s="331">
        <v>5000000</v>
      </c>
      <c r="BY239" s="331">
        <v>5000000</v>
      </c>
      <c r="BZ239" s="331">
        <v>5000000</v>
      </c>
      <c r="CA239" s="331">
        <v>5000000</v>
      </c>
      <c r="CB239" s="331">
        <v>5000000</v>
      </c>
      <c r="CC239" s="331">
        <v>5000000</v>
      </c>
      <c r="CD239" s="331">
        <v>5000000</v>
      </c>
      <c r="CE239" s="331">
        <v>5000000</v>
      </c>
      <c r="CF239" s="331">
        <v>5000000</v>
      </c>
      <c r="CG239" s="331">
        <v>5000000</v>
      </c>
      <c r="CH239" s="334">
        <f t="shared" si="27"/>
        <v>60000000</v>
      </c>
      <c r="CI239" s="377">
        <f t="shared" si="28"/>
        <v>0.24930785000000011</v>
      </c>
      <c r="CJ239" s="331">
        <v>4165225</v>
      </c>
      <c r="CK239" s="331">
        <v>4165225</v>
      </c>
      <c r="CL239" s="331">
        <v>4165225</v>
      </c>
      <c r="CM239" s="331">
        <v>6400942</v>
      </c>
      <c r="CN239" s="331">
        <v>6089540</v>
      </c>
      <c r="CO239" s="333"/>
      <c r="CP239" s="333"/>
      <c r="CQ239" s="333"/>
      <c r="CR239" s="333"/>
      <c r="CS239" s="333"/>
      <c r="CT239" s="333"/>
      <c r="CU239" s="333"/>
      <c r="CV239" s="334">
        <f t="shared" si="29"/>
        <v>24986157</v>
      </c>
      <c r="CX239" s="1033"/>
    </row>
    <row r="240" spans="1:102" x14ac:dyDescent="0.25">
      <c r="B240" s="172">
        <f>IF(C240=0,"",MAX($B$7:B239)+1)</f>
        <v>228</v>
      </c>
      <c r="C240" s="21">
        <v>6427002301</v>
      </c>
      <c r="D240" s="9" t="str">
        <f>_xlfn.XLOOKUP(C240,'COA_DTGroup_Update 20260428'!$C$410:$C$854,'COA_DTGroup_Update 20260428'!$A$410:$A$854,"")</f>
        <v>Chi phí bảo hiểm tài sản</v>
      </c>
      <c r="E240" s="9" t="s">
        <v>96</v>
      </c>
      <c r="F240" s="21" t="s">
        <v>997</v>
      </c>
      <c r="G240" s="171"/>
      <c r="H240" s="179">
        <f>VLOOKUP(C240,'COA_DTGroup_Update 20260428'!C:D,2,0)</f>
        <v>642</v>
      </c>
      <c r="I240" s="179">
        <v>110</v>
      </c>
      <c r="J240" s="198" t="s">
        <v>96</v>
      </c>
      <c r="K240" s="222" t="s">
        <v>226</v>
      </c>
      <c r="L240" s="1041" t="s">
        <v>519</v>
      </c>
      <c r="M240" s="1042" t="s">
        <v>2258</v>
      </c>
      <c r="N240" s="1039"/>
      <c r="O240" s="1039" t="s">
        <v>519</v>
      </c>
      <c r="P240" s="1" t="b">
        <v>1</v>
      </c>
      <c r="R240" s="333" t="e">
        <f>SUMIFS(#REF!,#REF!,R$2,#REF!,R$3,#REF!,$L240,#REF!,R$1)
+SUMIFS(#REF!,#REF!,R$2,#REF!,R$3,#REF!,$L240,#REF!,R$1)
+SUMIFS(#REF!,#REF!,"Lấy",#REF!,R$2,#REF!,R$3,#REF!,R$1,#REF!,$L240)</f>
        <v>#REF!</v>
      </c>
      <c r="S240" s="333" t="e">
        <f>SUMIFS(#REF!,#REF!,S$2,#REF!,S$3,#REF!,$L240,#REF!,S$1)
+SUMIFS(#REF!,#REF!,S$2,#REF!,S$3,#REF!,$L240,#REF!,S$1)
+SUMIFS(#REF!,#REF!,"Lấy",#REF!,S$2,#REF!,S$3,#REF!,S$1,#REF!,$L240)</f>
        <v>#REF!</v>
      </c>
      <c r="T240" s="333" t="e">
        <f>SUMIFS(#REF!,#REF!,T$2,#REF!,T$3,#REF!,$L240,#REF!,T$1)
+SUMIFS(#REF!,#REF!,T$2,#REF!,T$3,#REF!,$L240,#REF!,T$1)
+SUMIFS(#REF!,#REF!,"Lấy",#REF!,T$2,#REF!,T$3,#REF!,T$1,#REF!,$L240)</f>
        <v>#REF!</v>
      </c>
      <c r="U240" s="333" t="e">
        <f>SUMIFS(#REF!,#REF!,U$2,#REF!,U$3,#REF!,$L240,#REF!,U$1)
+SUMIFS(#REF!,#REF!,U$2,#REF!,U$3,#REF!,$L240,#REF!,U$1)
+SUMIFS(#REF!,#REF!,"Lấy",#REF!,U$2,#REF!,U$3,#REF!,U$1,#REF!,$L240)</f>
        <v>#REF!</v>
      </c>
      <c r="V240" s="333" t="e">
        <f>SUMIFS(#REF!,#REF!,V$2,#REF!,V$3,#REF!,$L240,#REF!,V$1)
+SUMIFS(#REF!,#REF!,V$2,#REF!,V$3,#REF!,$L240,#REF!,V$1)
+SUMIFS(#REF!,#REF!,"Lấy",#REF!,V$2,#REF!,V$3,#REF!,V$1,#REF!,$L240)</f>
        <v>#REF!</v>
      </c>
      <c r="W240" s="333" t="e">
        <f>SUMIFS(#REF!,#REF!,W$2,#REF!,W$3,#REF!,$L240,#REF!,W$1)
+SUMIFS(#REF!,#REF!,W$2,#REF!,W$3,#REF!,$L240,#REF!,W$1)
+SUMIFS(#REF!,#REF!,"Lấy",#REF!,W$2,#REF!,W$3,#REF!,W$1,#REF!,$L240)</f>
        <v>#REF!</v>
      </c>
      <c r="X240" s="333" t="e">
        <f>SUMIFS(#REF!,#REF!,X$2,#REF!,X$3,#REF!,$L240,#REF!,X$1)
+SUMIFS(#REF!,#REF!,X$2,#REF!,X$3,#REF!,$L240,#REF!,X$1)
+SUMIFS(#REF!,#REF!,"Lấy",#REF!,X$2,#REF!,X$3,#REF!,X$1,#REF!,$L240)</f>
        <v>#REF!</v>
      </c>
      <c r="Y240" s="333" t="e">
        <f>SUMIFS(#REF!,#REF!,Y$2,#REF!,Y$3,#REF!,$L240,#REF!,Y$1)
+SUMIFS(#REF!,#REF!,Y$2,#REF!,Y$3,#REF!,$L240,#REF!,Y$1)
+SUMIFS(#REF!,#REF!,"Lấy",#REF!,Y$2,#REF!,Y$3,#REF!,Y$1,#REF!,$L240)</f>
        <v>#REF!</v>
      </c>
      <c r="Z240" s="333" t="e">
        <f>SUMIFS(#REF!,#REF!,Z$2,#REF!,Z$3,#REF!,$L240,#REF!,Z$1)
+SUMIFS(#REF!,#REF!,Z$2,#REF!,Z$3,#REF!,$L240,#REF!,Z$1)
+SUMIFS(#REF!,#REF!,"Lấy",#REF!,Z$2,#REF!,Z$3,#REF!,Z$1,#REF!,$L240)</f>
        <v>#REF!</v>
      </c>
      <c r="AA240" s="333" t="e">
        <f>SUMIFS(#REF!,#REF!,AA$2,#REF!,AA$3,#REF!,$L240,#REF!,AA$1)
+SUMIFS(#REF!,#REF!,AA$2,#REF!,AA$3,#REF!,$L240,#REF!,AA$1)
+SUMIFS(#REF!,#REF!,"Lấy",#REF!,AA$2,#REF!,AA$3,#REF!,AA$1,#REF!,$L240)</f>
        <v>#REF!</v>
      </c>
      <c r="AB240" s="333" t="e">
        <f>SUMIFS(#REF!,#REF!,AB$2,#REF!,AB$3,#REF!,$L240,#REF!,AB$1)
+SUMIFS(#REF!,#REF!,AB$2,#REF!,AB$3,#REF!,$L240,#REF!,AB$1)
+SUMIFS(#REF!,#REF!,"Lấy",#REF!,AB$2,#REF!,AB$3,#REF!,AB$1,#REF!,$L240)</f>
        <v>#REF!</v>
      </c>
      <c r="AC240" s="333" t="e">
        <f>SUMIFS(#REF!,#REF!,AC$2,#REF!,AC$3,#REF!,$L240,#REF!,AC$1)
+SUMIFS(#REF!,#REF!,AC$2,#REF!,AC$3,#REF!,$L240,#REF!,AC$1)
+SUMIFS(#REF!,#REF!,"Lấy",#REF!,AC$2,#REF!,AC$3,#REF!,AC$1,#REF!,$L240)</f>
        <v>#REF!</v>
      </c>
      <c r="AD240" s="334" t="e">
        <f t="shared" si="23"/>
        <v>#REF!</v>
      </c>
      <c r="AF240" s="333" t="e">
        <f>SUMIFS(#REF!,#REF!,AF$2,#REF!,AF$3,#REF!,$L240,#REF!,AF$1)
+SUMIFS(#REF!,#REF!,AF$2,#REF!,AF$3,#REF!,$L240,#REF!,AF$1)
+SUMIFS(#REF!,#REF!,"Lấy",#REF!,AF$2,#REF!,AF$3,#REF!,AF$1,#REF!,$L240)</f>
        <v>#REF!</v>
      </c>
      <c r="AG240" s="333" t="e">
        <f>SUMIFS(#REF!,#REF!,AG$2,#REF!,AG$3,#REF!,$L240,#REF!,AG$1)
+SUMIFS(#REF!,#REF!,AG$2,#REF!,AG$3,#REF!,$L240,#REF!,AG$1)
+SUMIFS(#REF!,#REF!,"Lấy",#REF!,AG$2,#REF!,AG$3,#REF!,AG$1,#REF!,$L240)</f>
        <v>#REF!</v>
      </c>
      <c r="AH240" s="333" t="e">
        <f>SUMIFS(#REF!,#REF!,AH$2,#REF!,AH$3,#REF!,$L240,#REF!,AH$1)
+SUMIFS(#REF!,#REF!,AH$2,#REF!,AH$3,#REF!,$L240,#REF!,AH$1)
+SUMIFS(#REF!,#REF!,"Lấy",#REF!,AH$2,#REF!,AH$3,#REF!,AH$1,#REF!,$L240)</f>
        <v>#REF!</v>
      </c>
      <c r="AI240" s="333" t="e">
        <f>SUMIFS(#REF!,#REF!,AI$2,#REF!,AI$3,#REF!,$L240,#REF!,AI$1)
+SUMIFS(#REF!,#REF!,AI$2,#REF!,AI$3,#REF!,$L240,#REF!,AI$1)
+SUMIFS(#REF!,#REF!,"Lấy",#REF!,AI$2,#REF!,AI$3,#REF!,AI$1,#REF!,$L240)</f>
        <v>#REF!</v>
      </c>
      <c r="AJ240" s="333" t="e">
        <f>SUMIFS(#REF!,#REF!,AJ$2,#REF!,AJ$3,#REF!,$L240,#REF!,AJ$1)
+SUMIFS(#REF!,#REF!,AJ$2,#REF!,AJ$3,#REF!,$L240,#REF!,AJ$1)
+SUMIFS(#REF!,#REF!,"Lấy",#REF!,AJ$2,#REF!,AJ$3,#REF!,AJ$1,#REF!,$L240)</f>
        <v>#REF!</v>
      </c>
      <c r="AK240" s="333" t="e">
        <f>SUMIFS(#REF!,#REF!,AK$2,#REF!,AK$3,#REF!,$L240,#REF!,AK$1)
+SUMIFS(#REF!,#REF!,AK$2,#REF!,AK$3,#REF!,$L240,#REF!,AK$1)
+SUMIFS(#REF!,#REF!,"Lấy",#REF!,AK$2,#REF!,AK$3,#REF!,AK$1,#REF!,$L240)</f>
        <v>#REF!</v>
      </c>
      <c r="AL240" s="333" t="e">
        <f>SUMIFS(#REF!,#REF!,AL$2,#REF!,AL$3,#REF!,$L240,#REF!,AL$1)
+SUMIFS(#REF!,#REF!,AL$2,#REF!,AL$3,#REF!,$L240,#REF!,AL$1)
+SUMIFS(#REF!,#REF!,"Lấy",#REF!,AL$2,#REF!,AL$3,#REF!,AL$1,#REF!,$L240)</f>
        <v>#REF!</v>
      </c>
      <c r="AM240" s="333" t="e">
        <f>SUMIFS(#REF!,#REF!,AM$2,#REF!,AM$3,#REF!,$L240,#REF!,AM$1)
+SUMIFS(#REF!,#REF!,AM$2,#REF!,AM$3,#REF!,$L240,#REF!,AM$1)
+SUMIFS(#REF!,#REF!,"Lấy",#REF!,AM$2,#REF!,AM$3,#REF!,AM$1,#REF!,$L240)</f>
        <v>#REF!</v>
      </c>
      <c r="AN240" s="333" t="e">
        <f>SUMIFS(#REF!,#REF!,AN$2,#REF!,AN$3,#REF!,$L240,#REF!,AN$1)
+SUMIFS(#REF!,#REF!,AN$2,#REF!,AN$3,#REF!,$L240,#REF!,AN$1)
+SUMIFS(#REF!,#REF!,"Lấy",#REF!,AN$2,#REF!,AN$3,#REF!,AN$1,#REF!,$L240)</f>
        <v>#REF!</v>
      </c>
      <c r="AO240" s="333" t="e">
        <f>SUMIFS(#REF!,#REF!,AO$2,#REF!,AO$3,#REF!,$L240,#REF!,AO$1)
+SUMIFS(#REF!,#REF!,AO$2,#REF!,AO$3,#REF!,$L240,#REF!,AO$1)
+SUMIFS(#REF!,#REF!,"Lấy",#REF!,AO$2,#REF!,AO$3,#REF!,AO$1,#REF!,$L240)</f>
        <v>#REF!</v>
      </c>
      <c r="AP240" s="333" t="e">
        <f>SUMIFS(#REF!,#REF!,AP$2,#REF!,AP$3,#REF!,$L240,#REF!,AP$1)
+SUMIFS(#REF!,#REF!,AP$2,#REF!,AP$3,#REF!,$L240,#REF!,AP$1)
+SUMIFS(#REF!,#REF!,"Lấy",#REF!,AP$2,#REF!,AP$3,#REF!,AP$1,#REF!,$L240)</f>
        <v>#REF!</v>
      </c>
      <c r="AQ240" s="333" t="e">
        <f>SUMIFS(#REF!,#REF!,AQ$2,#REF!,AQ$3,#REF!,$L240,#REF!,AQ$1)
+SUMIFS(#REF!,#REF!,AQ$2,#REF!,AQ$3,#REF!,$L240,#REF!,AQ$1)
+SUMIFS(#REF!,#REF!,"Lấy",#REF!,AQ$2,#REF!,AQ$3,#REF!,AQ$1,#REF!,$L240)</f>
        <v>#REF!</v>
      </c>
      <c r="AR240" s="334" t="e">
        <f t="shared" si="24"/>
        <v>#REF!</v>
      </c>
      <c r="AT240" s="333" t="e">
        <f>SUMIFS(#REF!,#REF!,AT$2,#REF!,AT$3,#REF!,$L240,#REF!,AT$1)
+SUMIFS(#REF!,#REF!,AT$2,#REF!,AT$3,#REF!,$L240,#REF!,AT$1)
+SUMIFS(#REF!,#REF!,"Lấy",#REF!,AT$2,#REF!,AT$3,#REF!,AT$1,#REF!,$L240)</f>
        <v>#REF!</v>
      </c>
      <c r="AU240" s="333" t="e">
        <f>SUMIFS(#REF!,#REF!,AU$2,#REF!,AU$3,#REF!,$L240,#REF!,AU$1)
+SUMIFS(#REF!,#REF!,AU$2,#REF!,AU$3,#REF!,$L240,#REF!,AU$1)
+SUMIFS(#REF!,#REF!,"Lấy",#REF!,AU$2,#REF!,AU$3,#REF!,AU$1,#REF!,$L240)</f>
        <v>#REF!</v>
      </c>
      <c r="AV240" s="333" t="e">
        <f>SUMIFS(#REF!,#REF!,AV$2,#REF!,AV$3,#REF!,$L240,#REF!,AV$1)
+SUMIFS(#REF!,#REF!,AV$2,#REF!,AV$3,#REF!,$L240,#REF!,AV$1)
+SUMIFS(#REF!,#REF!,"Lấy",#REF!,AV$2,#REF!,AV$3,#REF!,AV$1,#REF!,$L240)</f>
        <v>#REF!</v>
      </c>
      <c r="AW240" s="333" t="e">
        <f>SUMIFS(#REF!,#REF!,AW$2,#REF!,AW$3,#REF!,$L240,#REF!,AW$1)
+SUMIFS(#REF!,#REF!,AW$2,#REF!,AW$3,#REF!,$L240,#REF!,AW$1)
+SUMIFS(#REF!,#REF!,"Lấy",#REF!,AW$2,#REF!,AW$3,#REF!,AW$1,#REF!,$L240)</f>
        <v>#REF!</v>
      </c>
      <c r="AX240" s="333" t="e">
        <f>SUMIFS(#REF!,#REF!,AX$2,#REF!,AX$3,#REF!,$L240,#REF!,AX$1)
+SUMIFS(#REF!,#REF!,AX$2,#REF!,AX$3,#REF!,$L240,#REF!,AX$1)
+SUMIFS(#REF!,#REF!,"Lấy",#REF!,AX$2,#REF!,AX$3,#REF!,AX$1,#REF!,$L240)</f>
        <v>#REF!</v>
      </c>
      <c r="AY240" s="333" t="e">
        <f>SUMIFS(#REF!,#REF!,AY$2,#REF!,AY$3,#REF!,$L240,#REF!,AY$1)
+SUMIFS(#REF!,#REF!,AY$2,#REF!,AY$3,#REF!,$L240,#REF!,AY$1)
+SUMIFS(#REF!,#REF!,"Lấy",#REF!,AY$2,#REF!,AY$3,#REF!,AY$1,#REF!,$L240)</f>
        <v>#REF!</v>
      </c>
      <c r="AZ240" s="333" t="e">
        <f>SUMIFS(#REF!,#REF!,AZ$2,#REF!,AZ$3,#REF!,$L240,#REF!,AZ$1)
+SUMIFS(#REF!,#REF!,AZ$2,#REF!,AZ$3,#REF!,$L240,#REF!,AZ$1)
+SUMIFS(#REF!,#REF!,"Lấy",#REF!,AZ$2,#REF!,AZ$3,#REF!,AZ$1,#REF!,$L240)</f>
        <v>#REF!</v>
      </c>
      <c r="BA240" s="333" t="e">
        <f>SUMIFS(#REF!,#REF!,BA$2,#REF!,BA$3,#REF!,$L240,#REF!,BA$1)
+SUMIFS(#REF!,#REF!,BA$2,#REF!,BA$3,#REF!,$L240,#REF!,BA$1)
+SUMIFS(#REF!,#REF!,"Lấy",#REF!,BA$2,#REF!,BA$3,#REF!,BA$1,#REF!,$L240)</f>
        <v>#REF!</v>
      </c>
      <c r="BB240" s="333" t="e">
        <f>SUMIFS(#REF!,#REF!,BB$2,#REF!,BB$3,#REF!,$L240,#REF!,BB$1)
+SUMIFS(#REF!,#REF!,BB$2,#REF!,BB$3,#REF!,$L240,#REF!,BB$1)
+SUMIFS(#REF!,#REF!,"Lấy",#REF!,BB$2,#REF!,BB$3,#REF!,BB$1,#REF!,$L240)</f>
        <v>#REF!</v>
      </c>
      <c r="BC240" s="333" t="e">
        <f>SUMIFS(#REF!,#REF!,BC$2,#REF!,BC$3,#REF!,$L240,#REF!,BC$1)
+SUMIFS(#REF!,#REF!,BC$2,#REF!,BC$3,#REF!,$L240,#REF!,BC$1)
+SUMIFS(#REF!,#REF!,"Lấy",#REF!,BC$2,#REF!,BC$3,#REF!,BC$1,#REF!,$L240)</f>
        <v>#REF!</v>
      </c>
      <c r="BD240" s="333" t="e">
        <f>SUMIFS(#REF!,#REF!,BD$2,#REF!,BD$3,#REF!,$L240,#REF!,BD$1)
+SUMIFS(#REF!,#REF!,BD$2,#REF!,BD$3,#REF!,$L240,#REF!,BD$1)
+SUMIFS(#REF!,#REF!,"Lấy",#REF!,BD$2,#REF!,BD$3,#REF!,BD$1,#REF!,$L240)</f>
        <v>#REF!</v>
      </c>
      <c r="BE240" s="333" t="e">
        <f>SUMIFS(#REF!,#REF!,BE$2,#REF!,BE$3,#REF!,$L240,#REF!,BE$1)
+SUMIFS(#REF!,#REF!,BE$2,#REF!,BE$3,#REF!,$L240,#REF!,BE$1)
+SUMIFS(#REF!,#REF!,"Lấy",#REF!,BE$2,#REF!,BE$3,#REF!,BE$1,#REF!,$L240)</f>
        <v>#REF!</v>
      </c>
      <c r="BF240" s="334" t="e">
        <f t="shared" si="25"/>
        <v>#REF!</v>
      </c>
      <c r="BH240" s="333" t="e">
        <f>SUMIFS(#REF!,#REF!,BH$2,#REF!,BH$3,#REF!,$L240,#REF!,BH$1)
+SUMIFS(#REF!,#REF!,BH$2,#REF!,BH$3,#REF!,$L240,#REF!,BH$1)
+SUMIFS(#REF!,#REF!,"Lấy",#REF!,BH$2,#REF!,BH$3,#REF!,BH$1,#REF!,$L240)</f>
        <v>#REF!</v>
      </c>
      <c r="BI240" s="333" t="e">
        <f>SUMIFS(#REF!,#REF!,BI$2,#REF!,BI$3,#REF!,$L240,#REF!,BI$1)
+SUMIFS(#REF!,#REF!,BI$2,#REF!,BI$3,#REF!,$L240,#REF!,BI$1)
+SUMIFS(#REF!,#REF!,"Lấy",#REF!,BI$2,#REF!,BI$3,#REF!,BI$1,#REF!,$L240)</f>
        <v>#REF!</v>
      </c>
      <c r="BJ240" s="333" t="e">
        <f>SUMIFS(#REF!,#REF!,BJ$2,#REF!,BJ$3,#REF!,$L240,#REF!,BJ$1)
+SUMIFS(#REF!,#REF!,BJ$2,#REF!,BJ$3,#REF!,$L240,#REF!,BJ$1)
+SUMIFS(#REF!,#REF!,"Lấy",#REF!,BJ$2,#REF!,BJ$3,#REF!,BJ$1,#REF!,$L240)</f>
        <v>#REF!</v>
      </c>
      <c r="BK240" s="333" t="e">
        <f>SUMIFS(#REF!,#REF!,BK$2,#REF!,BK$3,#REF!,$L240,#REF!,BK$1)
+SUMIFS(#REF!,#REF!,BK$2,#REF!,BK$3,#REF!,$L240,#REF!,BK$1)
+SUMIFS(#REF!,#REF!,"Lấy",#REF!,BK$2,#REF!,BK$3,#REF!,BK$1,#REF!,$L240)</f>
        <v>#REF!</v>
      </c>
      <c r="BL240" s="333" t="e">
        <f>SUMIFS(#REF!,#REF!,BL$2,#REF!,BL$3,#REF!,$L240,#REF!,BL$1)
+SUMIFS(#REF!,#REF!,BL$2,#REF!,BL$3,#REF!,$L240,#REF!,BL$1)
+SUMIFS(#REF!,#REF!,"Lấy",#REF!,BL$2,#REF!,BL$3,#REF!,BL$1,#REF!,$L240)</f>
        <v>#REF!</v>
      </c>
      <c r="BM240" s="333" t="e">
        <f>SUMIFS(#REF!,#REF!,BM$2,#REF!,BM$3,#REF!,$L240,#REF!,BM$1)
+SUMIFS(#REF!,#REF!,BM$2,#REF!,BM$3,#REF!,$L240,#REF!,BM$1)
+SUMIFS(#REF!,#REF!,"Lấy",#REF!,BM$2,#REF!,BM$3,#REF!,BM$1,#REF!,$L240)</f>
        <v>#REF!</v>
      </c>
      <c r="BN240" s="333" t="e">
        <f>SUMIFS(#REF!,#REF!,BN$2,#REF!,BN$3,#REF!,$L240,#REF!,BN$1)
+SUMIFS(#REF!,#REF!,BN$2,#REF!,BN$3,#REF!,$L240,#REF!,BN$1)
+SUMIFS(#REF!,#REF!,"Lấy",#REF!,BN$2,#REF!,BN$3,#REF!,BN$1,#REF!,$L240)</f>
        <v>#REF!</v>
      </c>
      <c r="BO240" s="333" t="e">
        <f>SUMIFS(#REF!,#REF!,BO$2,#REF!,BO$3,#REF!,$L240,#REF!,BO$1)
+SUMIFS(#REF!,#REF!,BO$2,#REF!,BO$3,#REF!,$L240,#REF!,BO$1)
+SUMIFS(#REF!,#REF!,"Lấy",#REF!,BO$2,#REF!,BO$3,#REF!,BO$1,#REF!,$L240)</f>
        <v>#REF!</v>
      </c>
      <c r="BP240" s="333" t="e">
        <f>SUMIFS(#REF!,#REF!,BP$2,#REF!,BP$3,#REF!,$L240,#REF!,BP$1)
+SUMIFS(#REF!,#REF!,BP$2,#REF!,BP$3,#REF!,$L240,#REF!,BP$1)
+SUMIFS(#REF!,#REF!,"Lấy",#REF!,BP$2,#REF!,BP$3,#REF!,BP$1,#REF!,$L240)</f>
        <v>#REF!</v>
      </c>
      <c r="BQ240" s="333" t="e">
        <f>SUMIFS(#REF!,#REF!,BQ$2,#REF!,BQ$3,#REF!,$L240,#REF!,BQ$1)
+SUMIFS(#REF!,#REF!,BQ$2,#REF!,BQ$3,#REF!,$L240,#REF!,BQ$1)
+SUMIFS(#REF!,#REF!,"Lấy",#REF!,BQ$2,#REF!,BQ$3,#REF!,BQ$1,#REF!,$L240)</f>
        <v>#REF!</v>
      </c>
      <c r="BR240" s="333" t="e">
        <f>SUMIFS(#REF!,#REF!,BR$2,#REF!,BR$3,#REF!,$L240,#REF!,BR$1)
+SUMIFS(#REF!,#REF!,BR$2,#REF!,BR$3,#REF!,$L240,#REF!,BR$1)
+SUMIFS(#REF!,#REF!,"Lấy",#REF!,BR$2,#REF!,BR$3,#REF!,BR$1,#REF!,$L240)</f>
        <v>#REF!</v>
      </c>
      <c r="BS240" s="333" t="e">
        <f>SUMIFS(#REF!,#REF!,BS$2,#REF!,BS$3,#REF!,$L240,#REF!,BS$1)
+SUMIFS(#REF!,#REF!,BS$2,#REF!,BS$3,#REF!,$L240,#REF!,BS$1)
+SUMIFS(#REF!,#REF!,"Lấy",#REF!,BS$2,#REF!,BS$3,#REF!,BS$1,#REF!,$L240)</f>
        <v>#REF!</v>
      </c>
      <c r="BT240" s="334" t="e">
        <f t="shared" si="26"/>
        <v>#REF!</v>
      </c>
      <c r="BV240" s="331">
        <v>0</v>
      </c>
      <c r="BW240" s="331">
        <v>0</v>
      </c>
      <c r="BX240" s="331">
        <v>0</v>
      </c>
      <c r="BY240" s="331">
        <v>0</v>
      </c>
      <c r="BZ240" s="331">
        <v>0</v>
      </c>
      <c r="CA240" s="331">
        <v>0</v>
      </c>
      <c r="CB240" s="331">
        <v>0</v>
      </c>
      <c r="CC240" s="331">
        <v>0</v>
      </c>
      <c r="CD240" s="331">
        <v>0</v>
      </c>
      <c r="CE240" s="331">
        <v>0</v>
      </c>
      <c r="CF240" s="331">
        <v>0</v>
      </c>
      <c r="CG240" s="331">
        <v>0</v>
      </c>
      <c r="CH240" s="334">
        <f t="shared" si="27"/>
        <v>0</v>
      </c>
      <c r="CI240" s="377">
        <f t="shared" si="28"/>
        <v>0</v>
      </c>
      <c r="CJ240" s="331">
        <v>0</v>
      </c>
      <c r="CK240" s="331">
        <v>0</v>
      </c>
      <c r="CL240" s="331">
        <v>0</v>
      </c>
      <c r="CM240" s="331">
        <v>0</v>
      </c>
      <c r="CN240" s="331">
        <v>0</v>
      </c>
      <c r="CO240" s="333"/>
      <c r="CP240" s="333"/>
      <c r="CQ240" s="333"/>
      <c r="CR240" s="333"/>
      <c r="CS240" s="333"/>
      <c r="CT240" s="333"/>
      <c r="CU240" s="333"/>
      <c r="CV240" s="334">
        <f t="shared" si="29"/>
        <v>0</v>
      </c>
      <c r="CX240" s="1033"/>
    </row>
    <row r="241" spans="1:102" x14ac:dyDescent="0.25">
      <c r="B241" s="172">
        <f>IF(C241=0,"",MAX($B$7:B240)+1)</f>
        <v>229</v>
      </c>
      <c r="C241" s="21">
        <v>6426007001</v>
      </c>
      <c r="D241" s="9" t="str">
        <f>_xlfn.XLOOKUP(C241,'COA_DTGroup_Update 20260428'!$C$410:$C$854,'COA_DTGroup_Update 20260428'!$A$410:$A$854,"")</f>
        <v>Dự Phòng nợ khó đòi</v>
      </c>
      <c r="E241" s="9" t="s">
        <v>384</v>
      </c>
      <c r="F241" s="21" t="s">
        <v>998</v>
      </c>
      <c r="G241" s="171"/>
      <c r="H241" s="179">
        <f>VLOOKUP(C241,'COA_DTGroup_Update 20260428'!C:D,2,0)</f>
        <v>642</v>
      </c>
      <c r="I241" s="179">
        <v>111</v>
      </c>
      <c r="J241" s="198" t="s">
        <v>384</v>
      </c>
      <c r="K241" s="222" t="s">
        <v>226</v>
      </c>
      <c r="L241" s="1041" t="s">
        <v>692</v>
      </c>
      <c r="M241" s="1042" t="s">
        <v>2258</v>
      </c>
      <c r="N241" s="1039"/>
      <c r="O241" s="1039" t="s">
        <v>692</v>
      </c>
      <c r="P241" s="1" t="b">
        <v>1</v>
      </c>
      <c r="R241" s="333" t="e">
        <f>SUMIFS(#REF!,#REF!,R$2,#REF!,R$3,#REF!,$L241,#REF!,R$1)
+SUMIFS(#REF!,#REF!,R$2,#REF!,R$3,#REF!,$L241,#REF!,R$1)
+SUMIFS(#REF!,#REF!,"Lấy",#REF!,R$2,#REF!,R$3,#REF!,R$1,#REF!,$L241)</f>
        <v>#REF!</v>
      </c>
      <c r="S241" s="333" t="e">
        <f>SUMIFS(#REF!,#REF!,S$2,#REF!,S$3,#REF!,$L241,#REF!,S$1)
+SUMIFS(#REF!,#REF!,S$2,#REF!,S$3,#REF!,$L241,#REF!,S$1)
+SUMIFS(#REF!,#REF!,"Lấy",#REF!,S$2,#REF!,S$3,#REF!,S$1,#REF!,$L241)</f>
        <v>#REF!</v>
      </c>
      <c r="T241" s="333" t="e">
        <f>SUMIFS(#REF!,#REF!,T$2,#REF!,T$3,#REF!,$L241,#REF!,T$1)
+SUMIFS(#REF!,#REF!,T$2,#REF!,T$3,#REF!,$L241,#REF!,T$1)
+SUMIFS(#REF!,#REF!,"Lấy",#REF!,T$2,#REF!,T$3,#REF!,T$1,#REF!,$L241)</f>
        <v>#REF!</v>
      </c>
      <c r="U241" s="333" t="e">
        <f>SUMIFS(#REF!,#REF!,U$2,#REF!,U$3,#REF!,$L241,#REF!,U$1)
+SUMIFS(#REF!,#REF!,U$2,#REF!,U$3,#REF!,$L241,#REF!,U$1)
+SUMIFS(#REF!,#REF!,"Lấy",#REF!,U$2,#REF!,U$3,#REF!,U$1,#REF!,$L241)</f>
        <v>#REF!</v>
      </c>
      <c r="V241" s="333" t="e">
        <f>SUMIFS(#REF!,#REF!,V$2,#REF!,V$3,#REF!,$L241,#REF!,V$1)
+SUMIFS(#REF!,#REF!,V$2,#REF!,V$3,#REF!,$L241,#REF!,V$1)
+SUMIFS(#REF!,#REF!,"Lấy",#REF!,V$2,#REF!,V$3,#REF!,V$1,#REF!,$L241)</f>
        <v>#REF!</v>
      </c>
      <c r="W241" s="333" t="e">
        <f>SUMIFS(#REF!,#REF!,W$2,#REF!,W$3,#REF!,$L241,#REF!,W$1)
+SUMIFS(#REF!,#REF!,W$2,#REF!,W$3,#REF!,$L241,#REF!,W$1)
+SUMIFS(#REF!,#REF!,"Lấy",#REF!,W$2,#REF!,W$3,#REF!,W$1,#REF!,$L241)</f>
        <v>#REF!</v>
      </c>
      <c r="X241" s="333" t="e">
        <f>SUMIFS(#REF!,#REF!,X$2,#REF!,X$3,#REF!,$L241,#REF!,X$1)
+SUMIFS(#REF!,#REF!,X$2,#REF!,X$3,#REF!,$L241,#REF!,X$1)
+SUMIFS(#REF!,#REF!,"Lấy",#REF!,X$2,#REF!,X$3,#REF!,X$1,#REF!,$L241)</f>
        <v>#REF!</v>
      </c>
      <c r="Y241" s="333" t="e">
        <f>SUMIFS(#REF!,#REF!,Y$2,#REF!,Y$3,#REF!,$L241,#REF!,Y$1)
+SUMIFS(#REF!,#REF!,Y$2,#REF!,Y$3,#REF!,$L241,#REF!,Y$1)
+SUMIFS(#REF!,#REF!,"Lấy",#REF!,Y$2,#REF!,Y$3,#REF!,Y$1,#REF!,$L241)</f>
        <v>#REF!</v>
      </c>
      <c r="Z241" s="333" t="e">
        <f>SUMIFS(#REF!,#REF!,Z$2,#REF!,Z$3,#REF!,$L241,#REF!,Z$1)
+SUMIFS(#REF!,#REF!,Z$2,#REF!,Z$3,#REF!,$L241,#REF!,Z$1)
+SUMIFS(#REF!,#REF!,"Lấy",#REF!,Z$2,#REF!,Z$3,#REF!,Z$1,#REF!,$L241)</f>
        <v>#REF!</v>
      </c>
      <c r="AA241" s="333" t="e">
        <f>SUMIFS(#REF!,#REF!,AA$2,#REF!,AA$3,#REF!,$L241,#REF!,AA$1)
+SUMIFS(#REF!,#REF!,AA$2,#REF!,AA$3,#REF!,$L241,#REF!,AA$1)
+SUMIFS(#REF!,#REF!,"Lấy",#REF!,AA$2,#REF!,AA$3,#REF!,AA$1,#REF!,$L241)</f>
        <v>#REF!</v>
      </c>
      <c r="AB241" s="333" t="e">
        <f>SUMIFS(#REF!,#REF!,AB$2,#REF!,AB$3,#REF!,$L241,#REF!,AB$1)
+SUMIFS(#REF!,#REF!,AB$2,#REF!,AB$3,#REF!,$L241,#REF!,AB$1)
+SUMIFS(#REF!,#REF!,"Lấy",#REF!,AB$2,#REF!,AB$3,#REF!,AB$1,#REF!,$L241)</f>
        <v>#REF!</v>
      </c>
      <c r="AC241" s="333" t="e">
        <f>SUMIFS(#REF!,#REF!,AC$2,#REF!,AC$3,#REF!,$L241,#REF!,AC$1)
+SUMIFS(#REF!,#REF!,AC$2,#REF!,AC$3,#REF!,$L241,#REF!,AC$1)
+SUMIFS(#REF!,#REF!,"Lấy",#REF!,AC$2,#REF!,AC$3,#REF!,AC$1,#REF!,$L241)</f>
        <v>#REF!</v>
      </c>
      <c r="AD241" s="334" t="e">
        <f t="shared" si="23"/>
        <v>#REF!</v>
      </c>
      <c r="AF241" s="333" t="e">
        <f>SUMIFS(#REF!,#REF!,AF$2,#REF!,AF$3,#REF!,$L241,#REF!,AF$1)
+SUMIFS(#REF!,#REF!,AF$2,#REF!,AF$3,#REF!,$L241,#REF!,AF$1)
+SUMIFS(#REF!,#REF!,"Lấy",#REF!,AF$2,#REF!,AF$3,#REF!,AF$1,#REF!,$L241)</f>
        <v>#REF!</v>
      </c>
      <c r="AG241" s="333" t="e">
        <f>SUMIFS(#REF!,#REF!,AG$2,#REF!,AG$3,#REF!,$L241,#REF!,AG$1)
+SUMIFS(#REF!,#REF!,AG$2,#REF!,AG$3,#REF!,$L241,#REF!,AG$1)
+SUMIFS(#REF!,#REF!,"Lấy",#REF!,AG$2,#REF!,AG$3,#REF!,AG$1,#REF!,$L241)</f>
        <v>#REF!</v>
      </c>
      <c r="AH241" s="333" t="e">
        <f>SUMIFS(#REF!,#REF!,AH$2,#REF!,AH$3,#REF!,$L241,#REF!,AH$1)
+SUMIFS(#REF!,#REF!,AH$2,#REF!,AH$3,#REF!,$L241,#REF!,AH$1)
+SUMIFS(#REF!,#REF!,"Lấy",#REF!,AH$2,#REF!,AH$3,#REF!,AH$1,#REF!,$L241)</f>
        <v>#REF!</v>
      </c>
      <c r="AI241" s="333" t="e">
        <f>SUMIFS(#REF!,#REF!,AI$2,#REF!,AI$3,#REF!,$L241,#REF!,AI$1)
+SUMIFS(#REF!,#REF!,AI$2,#REF!,AI$3,#REF!,$L241,#REF!,AI$1)
+SUMIFS(#REF!,#REF!,"Lấy",#REF!,AI$2,#REF!,AI$3,#REF!,AI$1,#REF!,$L241)</f>
        <v>#REF!</v>
      </c>
      <c r="AJ241" s="333" t="e">
        <f>SUMIFS(#REF!,#REF!,AJ$2,#REF!,AJ$3,#REF!,$L241,#REF!,AJ$1)
+SUMIFS(#REF!,#REF!,AJ$2,#REF!,AJ$3,#REF!,$L241,#REF!,AJ$1)
+SUMIFS(#REF!,#REF!,"Lấy",#REF!,AJ$2,#REF!,AJ$3,#REF!,AJ$1,#REF!,$L241)</f>
        <v>#REF!</v>
      </c>
      <c r="AK241" s="333" t="e">
        <f>SUMIFS(#REF!,#REF!,AK$2,#REF!,AK$3,#REF!,$L241,#REF!,AK$1)
+SUMIFS(#REF!,#REF!,AK$2,#REF!,AK$3,#REF!,$L241,#REF!,AK$1)
+SUMIFS(#REF!,#REF!,"Lấy",#REF!,AK$2,#REF!,AK$3,#REF!,AK$1,#REF!,$L241)</f>
        <v>#REF!</v>
      </c>
      <c r="AL241" s="333" t="e">
        <f>SUMIFS(#REF!,#REF!,AL$2,#REF!,AL$3,#REF!,$L241,#REF!,AL$1)
+SUMIFS(#REF!,#REF!,AL$2,#REF!,AL$3,#REF!,$L241,#REF!,AL$1)
+SUMIFS(#REF!,#REF!,"Lấy",#REF!,AL$2,#REF!,AL$3,#REF!,AL$1,#REF!,$L241)</f>
        <v>#REF!</v>
      </c>
      <c r="AM241" s="333" t="e">
        <f>SUMIFS(#REF!,#REF!,AM$2,#REF!,AM$3,#REF!,$L241,#REF!,AM$1)
+SUMIFS(#REF!,#REF!,AM$2,#REF!,AM$3,#REF!,$L241,#REF!,AM$1)
+SUMIFS(#REF!,#REF!,"Lấy",#REF!,AM$2,#REF!,AM$3,#REF!,AM$1,#REF!,$L241)</f>
        <v>#REF!</v>
      </c>
      <c r="AN241" s="333" t="e">
        <f>SUMIFS(#REF!,#REF!,AN$2,#REF!,AN$3,#REF!,$L241,#REF!,AN$1)
+SUMIFS(#REF!,#REF!,AN$2,#REF!,AN$3,#REF!,$L241,#REF!,AN$1)
+SUMIFS(#REF!,#REF!,"Lấy",#REF!,AN$2,#REF!,AN$3,#REF!,AN$1,#REF!,$L241)</f>
        <v>#REF!</v>
      </c>
      <c r="AO241" s="333" t="e">
        <f>SUMIFS(#REF!,#REF!,AO$2,#REF!,AO$3,#REF!,$L241,#REF!,AO$1)
+SUMIFS(#REF!,#REF!,AO$2,#REF!,AO$3,#REF!,$L241,#REF!,AO$1)
+SUMIFS(#REF!,#REF!,"Lấy",#REF!,AO$2,#REF!,AO$3,#REF!,AO$1,#REF!,$L241)</f>
        <v>#REF!</v>
      </c>
      <c r="AP241" s="333" t="e">
        <f>SUMIFS(#REF!,#REF!,AP$2,#REF!,AP$3,#REF!,$L241,#REF!,AP$1)
+SUMIFS(#REF!,#REF!,AP$2,#REF!,AP$3,#REF!,$L241,#REF!,AP$1)
+SUMIFS(#REF!,#REF!,"Lấy",#REF!,AP$2,#REF!,AP$3,#REF!,AP$1,#REF!,$L241)</f>
        <v>#REF!</v>
      </c>
      <c r="AQ241" s="333" t="e">
        <f>SUMIFS(#REF!,#REF!,AQ$2,#REF!,AQ$3,#REF!,$L241,#REF!,AQ$1)
+SUMIFS(#REF!,#REF!,AQ$2,#REF!,AQ$3,#REF!,$L241,#REF!,AQ$1)
+SUMIFS(#REF!,#REF!,"Lấy",#REF!,AQ$2,#REF!,AQ$3,#REF!,AQ$1,#REF!,$L241)</f>
        <v>#REF!</v>
      </c>
      <c r="AR241" s="334" t="e">
        <f t="shared" si="24"/>
        <v>#REF!</v>
      </c>
      <c r="AT241" s="333" t="e">
        <f>SUMIFS(#REF!,#REF!,AT$2,#REF!,AT$3,#REF!,$L241,#REF!,AT$1)
+SUMIFS(#REF!,#REF!,AT$2,#REF!,AT$3,#REF!,$L241,#REF!,AT$1)
+SUMIFS(#REF!,#REF!,"Lấy",#REF!,AT$2,#REF!,AT$3,#REF!,AT$1,#REF!,$L241)</f>
        <v>#REF!</v>
      </c>
      <c r="AU241" s="333" t="e">
        <f>SUMIFS(#REF!,#REF!,AU$2,#REF!,AU$3,#REF!,$L241,#REF!,AU$1)
+SUMIFS(#REF!,#REF!,AU$2,#REF!,AU$3,#REF!,$L241,#REF!,AU$1)
+SUMIFS(#REF!,#REF!,"Lấy",#REF!,AU$2,#REF!,AU$3,#REF!,AU$1,#REF!,$L241)</f>
        <v>#REF!</v>
      </c>
      <c r="AV241" s="333" t="e">
        <f>SUMIFS(#REF!,#REF!,AV$2,#REF!,AV$3,#REF!,$L241,#REF!,AV$1)
+SUMIFS(#REF!,#REF!,AV$2,#REF!,AV$3,#REF!,$L241,#REF!,AV$1)
+SUMIFS(#REF!,#REF!,"Lấy",#REF!,AV$2,#REF!,AV$3,#REF!,AV$1,#REF!,$L241)</f>
        <v>#REF!</v>
      </c>
      <c r="AW241" s="333" t="e">
        <f>SUMIFS(#REF!,#REF!,AW$2,#REF!,AW$3,#REF!,$L241,#REF!,AW$1)
+SUMIFS(#REF!,#REF!,AW$2,#REF!,AW$3,#REF!,$L241,#REF!,AW$1)
+SUMIFS(#REF!,#REF!,"Lấy",#REF!,AW$2,#REF!,AW$3,#REF!,AW$1,#REF!,$L241)</f>
        <v>#REF!</v>
      </c>
      <c r="AX241" s="333" t="e">
        <f>SUMIFS(#REF!,#REF!,AX$2,#REF!,AX$3,#REF!,$L241,#REF!,AX$1)
+SUMIFS(#REF!,#REF!,AX$2,#REF!,AX$3,#REF!,$L241,#REF!,AX$1)
+SUMIFS(#REF!,#REF!,"Lấy",#REF!,AX$2,#REF!,AX$3,#REF!,AX$1,#REF!,$L241)</f>
        <v>#REF!</v>
      </c>
      <c r="AY241" s="333" t="e">
        <f>SUMIFS(#REF!,#REF!,AY$2,#REF!,AY$3,#REF!,$L241,#REF!,AY$1)
+SUMIFS(#REF!,#REF!,AY$2,#REF!,AY$3,#REF!,$L241,#REF!,AY$1)
+SUMIFS(#REF!,#REF!,"Lấy",#REF!,AY$2,#REF!,AY$3,#REF!,AY$1,#REF!,$L241)</f>
        <v>#REF!</v>
      </c>
      <c r="AZ241" s="333" t="e">
        <f>SUMIFS(#REF!,#REF!,AZ$2,#REF!,AZ$3,#REF!,$L241,#REF!,AZ$1)
+SUMIFS(#REF!,#REF!,AZ$2,#REF!,AZ$3,#REF!,$L241,#REF!,AZ$1)
+SUMIFS(#REF!,#REF!,"Lấy",#REF!,AZ$2,#REF!,AZ$3,#REF!,AZ$1,#REF!,$L241)</f>
        <v>#REF!</v>
      </c>
      <c r="BA241" s="333" t="e">
        <f>SUMIFS(#REF!,#REF!,BA$2,#REF!,BA$3,#REF!,$L241,#REF!,BA$1)
+SUMIFS(#REF!,#REF!,BA$2,#REF!,BA$3,#REF!,$L241,#REF!,BA$1)
+SUMIFS(#REF!,#REF!,"Lấy",#REF!,BA$2,#REF!,BA$3,#REF!,BA$1,#REF!,$L241)</f>
        <v>#REF!</v>
      </c>
      <c r="BB241" s="333" t="e">
        <f>SUMIFS(#REF!,#REF!,BB$2,#REF!,BB$3,#REF!,$L241,#REF!,BB$1)
+SUMIFS(#REF!,#REF!,BB$2,#REF!,BB$3,#REF!,$L241,#REF!,BB$1)
+SUMIFS(#REF!,#REF!,"Lấy",#REF!,BB$2,#REF!,BB$3,#REF!,BB$1,#REF!,$L241)</f>
        <v>#REF!</v>
      </c>
      <c r="BC241" s="333" t="e">
        <f>SUMIFS(#REF!,#REF!,BC$2,#REF!,BC$3,#REF!,$L241,#REF!,BC$1)
+SUMIFS(#REF!,#REF!,BC$2,#REF!,BC$3,#REF!,$L241,#REF!,BC$1)
+SUMIFS(#REF!,#REF!,"Lấy",#REF!,BC$2,#REF!,BC$3,#REF!,BC$1,#REF!,$L241)</f>
        <v>#REF!</v>
      </c>
      <c r="BD241" s="333" t="e">
        <f>SUMIFS(#REF!,#REF!,BD$2,#REF!,BD$3,#REF!,$L241,#REF!,BD$1)
+SUMIFS(#REF!,#REF!,BD$2,#REF!,BD$3,#REF!,$L241,#REF!,BD$1)
+SUMIFS(#REF!,#REF!,"Lấy",#REF!,BD$2,#REF!,BD$3,#REF!,BD$1,#REF!,$L241)</f>
        <v>#REF!</v>
      </c>
      <c r="BE241" s="333" t="e">
        <f>SUMIFS(#REF!,#REF!,BE$2,#REF!,BE$3,#REF!,$L241,#REF!,BE$1)
+SUMIFS(#REF!,#REF!,BE$2,#REF!,BE$3,#REF!,$L241,#REF!,BE$1)
+SUMIFS(#REF!,#REF!,"Lấy",#REF!,BE$2,#REF!,BE$3,#REF!,BE$1,#REF!,$L241)</f>
        <v>#REF!</v>
      </c>
      <c r="BF241" s="334" t="e">
        <f t="shared" si="25"/>
        <v>#REF!</v>
      </c>
      <c r="BH241" s="333" t="e">
        <f>SUMIFS(#REF!,#REF!,BH$2,#REF!,BH$3,#REF!,$L241,#REF!,BH$1)
+SUMIFS(#REF!,#REF!,BH$2,#REF!,BH$3,#REF!,$L241,#REF!,BH$1)
+SUMIFS(#REF!,#REF!,"Lấy",#REF!,BH$2,#REF!,BH$3,#REF!,BH$1,#REF!,$L241)</f>
        <v>#REF!</v>
      </c>
      <c r="BI241" s="333" t="e">
        <f>SUMIFS(#REF!,#REF!,BI$2,#REF!,BI$3,#REF!,$L241,#REF!,BI$1)
+SUMIFS(#REF!,#REF!,BI$2,#REF!,BI$3,#REF!,$L241,#REF!,BI$1)
+SUMIFS(#REF!,#REF!,"Lấy",#REF!,BI$2,#REF!,BI$3,#REF!,BI$1,#REF!,$L241)</f>
        <v>#REF!</v>
      </c>
      <c r="BJ241" s="333" t="e">
        <f>SUMIFS(#REF!,#REF!,BJ$2,#REF!,BJ$3,#REF!,$L241,#REF!,BJ$1)
+SUMIFS(#REF!,#REF!,BJ$2,#REF!,BJ$3,#REF!,$L241,#REF!,BJ$1)
+SUMIFS(#REF!,#REF!,"Lấy",#REF!,BJ$2,#REF!,BJ$3,#REF!,BJ$1,#REF!,$L241)</f>
        <v>#REF!</v>
      </c>
      <c r="BK241" s="333" t="e">
        <f>SUMIFS(#REF!,#REF!,BK$2,#REF!,BK$3,#REF!,$L241,#REF!,BK$1)
+SUMIFS(#REF!,#REF!,BK$2,#REF!,BK$3,#REF!,$L241,#REF!,BK$1)
+SUMIFS(#REF!,#REF!,"Lấy",#REF!,BK$2,#REF!,BK$3,#REF!,BK$1,#REF!,$L241)</f>
        <v>#REF!</v>
      </c>
      <c r="BL241" s="333" t="e">
        <f>SUMIFS(#REF!,#REF!,BL$2,#REF!,BL$3,#REF!,$L241,#REF!,BL$1)
+SUMIFS(#REF!,#REF!,BL$2,#REF!,BL$3,#REF!,$L241,#REF!,BL$1)
+SUMIFS(#REF!,#REF!,"Lấy",#REF!,BL$2,#REF!,BL$3,#REF!,BL$1,#REF!,$L241)</f>
        <v>#REF!</v>
      </c>
      <c r="BM241" s="333" t="e">
        <f>SUMIFS(#REF!,#REF!,BM$2,#REF!,BM$3,#REF!,$L241,#REF!,BM$1)
+SUMIFS(#REF!,#REF!,BM$2,#REF!,BM$3,#REF!,$L241,#REF!,BM$1)
+SUMIFS(#REF!,#REF!,"Lấy",#REF!,BM$2,#REF!,BM$3,#REF!,BM$1,#REF!,$L241)</f>
        <v>#REF!</v>
      </c>
      <c r="BN241" s="333" t="e">
        <f>SUMIFS(#REF!,#REF!,BN$2,#REF!,BN$3,#REF!,$L241,#REF!,BN$1)
+SUMIFS(#REF!,#REF!,BN$2,#REF!,BN$3,#REF!,$L241,#REF!,BN$1)
+SUMIFS(#REF!,#REF!,"Lấy",#REF!,BN$2,#REF!,BN$3,#REF!,BN$1,#REF!,$L241)</f>
        <v>#REF!</v>
      </c>
      <c r="BO241" s="333" t="e">
        <f>SUMIFS(#REF!,#REF!,BO$2,#REF!,BO$3,#REF!,$L241,#REF!,BO$1)
+SUMIFS(#REF!,#REF!,BO$2,#REF!,BO$3,#REF!,$L241,#REF!,BO$1)
+SUMIFS(#REF!,#REF!,"Lấy",#REF!,BO$2,#REF!,BO$3,#REF!,BO$1,#REF!,$L241)</f>
        <v>#REF!</v>
      </c>
      <c r="BP241" s="333" t="e">
        <f>SUMIFS(#REF!,#REF!,BP$2,#REF!,BP$3,#REF!,$L241,#REF!,BP$1)
+SUMIFS(#REF!,#REF!,BP$2,#REF!,BP$3,#REF!,$L241,#REF!,BP$1)
+SUMIFS(#REF!,#REF!,"Lấy",#REF!,BP$2,#REF!,BP$3,#REF!,BP$1,#REF!,$L241)</f>
        <v>#REF!</v>
      </c>
      <c r="BQ241" s="333" t="e">
        <f>SUMIFS(#REF!,#REF!,BQ$2,#REF!,BQ$3,#REF!,$L241,#REF!,BQ$1)
+SUMIFS(#REF!,#REF!,BQ$2,#REF!,BQ$3,#REF!,$L241,#REF!,BQ$1)
+SUMIFS(#REF!,#REF!,"Lấy",#REF!,BQ$2,#REF!,BQ$3,#REF!,BQ$1,#REF!,$L241)</f>
        <v>#REF!</v>
      </c>
      <c r="BR241" s="333" t="e">
        <f>SUMIFS(#REF!,#REF!,BR$2,#REF!,BR$3,#REF!,$L241,#REF!,BR$1)
+SUMIFS(#REF!,#REF!,BR$2,#REF!,BR$3,#REF!,$L241,#REF!,BR$1)
+SUMIFS(#REF!,#REF!,"Lấy",#REF!,BR$2,#REF!,BR$3,#REF!,BR$1,#REF!,$L241)</f>
        <v>#REF!</v>
      </c>
      <c r="BS241" s="333" t="e">
        <f>SUMIFS(#REF!,#REF!,BS$2,#REF!,BS$3,#REF!,$L241,#REF!,BS$1)
+SUMIFS(#REF!,#REF!,BS$2,#REF!,BS$3,#REF!,$L241,#REF!,BS$1)
+SUMIFS(#REF!,#REF!,"Lấy",#REF!,BS$2,#REF!,BS$3,#REF!,BS$1,#REF!,$L241)</f>
        <v>#REF!</v>
      </c>
      <c r="BT241" s="334" t="e">
        <f t="shared" si="26"/>
        <v>#REF!</v>
      </c>
      <c r="BV241" s="331">
        <v>0</v>
      </c>
      <c r="BW241" s="331">
        <v>0</v>
      </c>
      <c r="BX241" s="331">
        <v>0</v>
      </c>
      <c r="BY241" s="331">
        <v>0</v>
      </c>
      <c r="BZ241" s="331">
        <v>0</v>
      </c>
      <c r="CA241" s="331">
        <v>0</v>
      </c>
      <c r="CB241" s="331">
        <v>0</v>
      </c>
      <c r="CC241" s="331">
        <v>0</v>
      </c>
      <c r="CD241" s="331">
        <v>0</v>
      </c>
      <c r="CE241" s="331">
        <v>0</v>
      </c>
      <c r="CF241" s="331">
        <v>0</v>
      </c>
      <c r="CG241" s="331">
        <v>0</v>
      </c>
      <c r="CH241" s="334">
        <f t="shared" si="27"/>
        <v>0</v>
      </c>
      <c r="CI241" s="377">
        <f t="shared" si="28"/>
        <v>0</v>
      </c>
      <c r="CJ241" s="331">
        <v>0</v>
      </c>
      <c r="CK241" s="331">
        <v>0</v>
      </c>
      <c r="CL241" s="331">
        <v>0</v>
      </c>
      <c r="CM241" s="331">
        <v>0</v>
      </c>
      <c r="CN241" s="331">
        <v>0</v>
      </c>
      <c r="CO241" s="333"/>
      <c r="CP241" s="333"/>
      <c r="CQ241" s="333"/>
      <c r="CR241" s="333"/>
      <c r="CS241" s="333"/>
      <c r="CT241" s="333"/>
      <c r="CU241" s="333"/>
      <c r="CV241" s="334">
        <f t="shared" si="29"/>
        <v>0</v>
      </c>
      <c r="CX241" s="1033"/>
    </row>
    <row r="242" spans="1:102" s="3" customFormat="1" ht="27.6" x14ac:dyDescent="0.25">
      <c r="A242" s="191"/>
      <c r="B242" s="212">
        <f>IF(C242=0,"",MAX($B$7:B241)+1)</f>
        <v>230</v>
      </c>
      <c r="C242" s="204">
        <v>6428007001</v>
      </c>
      <c r="D242" s="205" t="str">
        <f>_xlfn.XLOOKUP(C242,'COA_DTGroup_Update 20260428'!$C$410:$C$854,'COA_DTGroup_Update 20260428'!$A$410:$A$854,"")</f>
        <v>Dự Phòng nợ khó đòi</v>
      </c>
      <c r="E242" s="205"/>
      <c r="F242" s="204" t="s">
        <v>998</v>
      </c>
      <c r="G242" s="205" t="s">
        <v>999</v>
      </c>
      <c r="H242" s="200">
        <f>VLOOKUP(C242,'COA_DTGroup_Update 20260428'!C:D,2,0)</f>
        <v>642</v>
      </c>
      <c r="I242" s="200">
        <v>111</v>
      </c>
      <c r="J242" s="201" t="s">
        <v>384</v>
      </c>
      <c r="K242" s="223" t="s">
        <v>226</v>
      </c>
      <c r="L242" s="286" t="s">
        <v>2234</v>
      </c>
      <c r="M242" s="287" t="s">
        <v>2259</v>
      </c>
      <c r="N242" s="284"/>
      <c r="O242" s="284" t="s">
        <v>2234</v>
      </c>
      <c r="P242" s="1" t="b">
        <v>0</v>
      </c>
      <c r="R242" s="335" t="e">
        <f>SUMIFS(#REF!,#REF!,R$2,#REF!,R$3,#REF!,$L242,#REF!,R$1)
+SUMIFS(#REF!,#REF!,R$2,#REF!,R$3,#REF!,$L242,#REF!,R$1)
+SUMIFS(#REF!,#REF!,"Lấy",#REF!,R$2,#REF!,R$3,#REF!,R$1,#REF!,$L242)</f>
        <v>#REF!</v>
      </c>
      <c r="S242" s="335" t="e">
        <f>SUMIFS(#REF!,#REF!,S$2,#REF!,S$3,#REF!,$L242,#REF!,S$1)
+SUMIFS(#REF!,#REF!,S$2,#REF!,S$3,#REF!,$L242,#REF!,S$1)
+SUMIFS(#REF!,#REF!,"Lấy",#REF!,S$2,#REF!,S$3,#REF!,S$1,#REF!,$L242)</f>
        <v>#REF!</v>
      </c>
      <c r="T242" s="335" t="e">
        <f>SUMIFS(#REF!,#REF!,T$2,#REF!,T$3,#REF!,$L242,#REF!,T$1)
+SUMIFS(#REF!,#REF!,T$2,#REF!,T$3,#REF!,$L242,#REF!,T$1)
+SUMIFS(#REF!,#REF!,"Lấy",#REF!,T$2,#REF!,T$3,#REF!,T$1,#REF!,$L242)</f>
        <v>#REF!</v>
      </c>
      <c r="U242" s="335" t="e">
        <f>SUMIFS(#REF!,#REF!,U$2,#REF!,U$3,#REF!,$L242,#REF!,U$1)
+SUMIFS(#REF!,#REF!,U$2,#REF!,U$3,#REF!,$L242,#REF!,U$1)
+SUMIFS(#REF!,#REF!,"Lấy",#REF!,U$2,#REF!,U$3,#REF!,U$1,#REF!,$L242)</f>
        <v>#REF!</v>
      </c>
      <c r="V242" s="335" t="e">
        <f>SUMIFS(#REF!,#REF!,V$2,#REF!,V$3,#REF!,$L242,#REF!,V$1)
+SUMIFS(#REF!,#REF!,V$2,#REF!,V$3,#REF!,$L242,#REF!,V$1)
+SUMIFS(#REF!,#REF!,"Lấy",#REF!,V$2,#REF!,V$3,#REF!,V$1,#REF!,$L242)</f>
        <v>#REF!</v>
      </c>
      <c r="W242" s="335" t="e">
        <f>SUMIFS(#REF!,#REF!,W$2,#REF!,W$3,#REF!,$L242,#REF!,W$1)
+SUMIFS(#REF!,#REF!,W$2,#REF!,W$3,#REF!,$L242,#REF!,W$1)
+SUMIFS(#REF!,#REF!,"Lấy",#REF!,W$2,#REF!,W$3,#REF!,W$1,#REF!,$L242)</f>
        <v>#REF!</v>
      </c>
      <c r="X242" s="335" t="e">
        <f>SUMIFS(#REF!,#REF!,X$2,#REF!,X$3,#REF!,$L242,#REF!,X$1)
+SUMIFS(#REF!,#REF!,X$2,#REF!,X$3,#REF!,$L242,#REF!,X$1)
+SUMIFS(#REF!,#REF!,"Lấy",#REF!,X$2,#REF!,X$3,#REF!,X$1,#REF!,$L242)</f>
        <v>#REF!</v>
      </c>
      <c r="Y242" s="335" t="e">
        <f>SUMIFS(#REF!,#REF!,Y$2,#REF!,Y$3,#REF!,$L242,#REF!,Y$1)
+SUMIFS(#REF!,#REF!,Y$2,#REF!,Y$3,#REF!,$L242,#REF!,Y$1)
+SUMIFS(#REF!,#REF!,"Lấy",#REF!,Y$2,#REF!,Y$3,#REF!,Y$1,#REF!,$L242)</f>
        <v>#REF!</v>
      </c>
      <c r="Z242" s="335" t="e">
        <f>SUMIFS(#REF!,#REF!,Z$2,#REF!,Z$3,#REF!,$L242,#REF!,Z$1)
+SUMIFS(#REF!,#REF!,Z$2,#REF!,Z$3,#REF!,$L242,#REF!,Z$1)
+SUMIFS(#REF!,#REF!,"Lấy",#REF!,Z$2,#REF!,Z$3,#REF!,Z$1,#REF!,$L242)</f>
        <v>#REF!</v>
      </c>
      <c r="AA242" s="335" t="e">
        <f>SUMIFS(#REF!,#REF!,AA$2,#REF!,AA$3,#REF!,$L242,#REF!,AA$1)
+SUMIFS(#REF!,#REF!,AA$2,#REF!,AA$3,#REF!,$L242,#REF!,AA$1)
+SUMIFS(#REF!,#REF!,"Lấy",#REF!,AA$2,#REF!,AA$3,#REF!,AA$1,#REF!,$L242)</f>
        <v>#REF!</v>
      </c>
      <c r="AB242" s="335" t="e">
        <f>SUMIFS(#REF!,#REF!,AB$2,#REF!,AB$3,#REF!,$L242,#REF!,AB$1)
+SUMIFS(#REF!,#REF!,AB$2,#REF!,AB$3,#REF!,$L242,#REF!,AB$1)
+SUMIFS(#REF!,#REF!,"Lấy",#REF!,AB$2,#REF!,AB$3,#REF!,AB$1,#REF!,$L242)</f>
        <v>#REF!</v>
      </c>
      <c r="AC242" s="335" t="e">
        <f>SUMIFS(#REF!,#REF!,AC$2,#REF!,AC$3,#REF!,$L242,#REF!,AC$1)
+SUMIFS(#REF!,#REF!,AC$2,#REF!,AC$3,#REF!,$L242,#REF!,AC$1)
+SUMIFS(#REF!,#REF!,"Lấy",#REF!,AC$2,#REF!,AC$3,#REF!,AC$1,#REF!,$L242)</f>
        <v>#REF!</v>
      </c>
      <c r="AD242" s="336" t="e">
        <f t="shared" si="23"/>
        <v>#REF!</v>
      </c>
      <c r="AF242" s="335" t="e">
        <f>SUMIFS(#REF!,#REF!,AF$2,#REF!,AF$3,#REF!,$L242,#REF!,AF$1)
+SUMIFS(#REF!,#REF!,AF$2,#REF!,AF$3,#REF!,$L242,#REF!,AF$1)
+SUMIFS(#REF!,#REF!,"Lấy",#REF!,AF$2,#REF!,AF$3,#REF!,AF$1,#REF!,$L242)</f>
        <v>#REF!</v>
      </c>
      <c r="AG242" s="335" t="e">
        <f>SUMIFS(#REF!,#REF!,AG$2,#REF!,AG$3,#REF!,$L242,#REF!,AG$1)
+SUMIFS(#REF!,#REF!,AG$2,#REF!,AG$3,#REF!,$L242,#REF!,AG$1)
+SUMIFS(#REF!,#REF!,"Lấy",#REF!,AG$2,#REF!,AG$3,#REF!,AG$1,#REF!,$L242)</f>
        <v>#REF!</v>
      </c>
      <c r="AH242" s="335" t="e">
        <f>SUMIFS(#REF!,#REF!,AH$2,#REF!,AH$3,#REF!,$L242,#REF!,AH$1)
+SUMIFS(#REF!,#REF!,AH$2,#REF!,AH$3,#REF!,$L242,#REF!,AH$1)
+SUMIFS(#REF!,#REF!,"Lấy",#REF!,AH$2,#REF!,AH$3,#REF!,AH$1,#REF!,$L242)</f>
        <v>#REF!</v>
      </c>
      <c r="AI242" s="335" t="e">
        <f>SUMIFS(#REF!,#REF!,AI$2,#REF!,AI$3,#REF!,$L242,#REF!,AI$1)
+SUMIFS(#REF!,#REF!,AI$2,#REF!,AI$3,#REF!,$L242,#REF!,AI$1)
+SUMIFS(#REF!,#REF!,"Lấy",#REF!,AI$2,#REF!,AI$3,#REF!,AI$1,#REF!,$L242)</f>
        <v>#REF!</v>
      </c>
      <c r="AJ242" s="335" t="e">
        <f>SUMIFS(#REF!,#REF!,AJ$2,#REF!,AJ$3,#REF!,$L242,#REF!,AJ$1)
+SUMIFS(#REF!,#REF!,AJ$2,#REF!,AJ$3,#REF!,$L242,#REF!,AJ$1)
+SUMIFS(#REF!,#REF!,"Lấy",#REF!,AJ$2,#REF!,AJ$3,#REF!,AJ$1,#REF!,$L242)</f>
        <v>#REF!</v>
      </c>
      <c r="AK242" s="335" t="e">
        <f>SUMIFS(#REF!,#REF!,AK$2,#REF!,AK$3,#REF!,$L242,#REF!,AK$1)
+SUMIFS(#REF!,#REF!,AK$2,#REF!,AK$3,#REF!,$L242,#REF!,AK$1)
+SUMIFS(#REF!,#REF!,"Lấy",#REF!,AK$2,#REF!,AK$3,#REF!,AK$1,#REF!,$L242)</f>
        <v>#REF!</v>
      </c>
      <c r="AL242" s="335" t="e">
        <f>SUMIFS(#REF!,#REF!,AL$2,#REF!,AL$3,#REF!,$L242,#REF!,AL$1)
+SUMIFS(#REF!,#REF!,AL$2,#REF!,AL$3,#REF!,$L242,#REF!,AL$1)
+SUMIFS(#REF!,#REF!,"Lấy",#REF!,AL$2,#REF!,AL$3,#REF!,AL$1,#REF!,$L242)</f>
        <v>#REF!</v>
      </c>
      <c r="AM242" s="335" t="e">
        <f>SUMIFS(#REF!,#REF!,AM$2,#REF!,AM$3,#REF!,$L242,#REF!,AM$1)
+SUMIFS(#REF!,#REF!,AM$2,#REF!,AM$3,#REF!,$L242,#REF!,AM$1)
+SUMIFS(#REF!,#REF!,"Lấy",#REF!,AM$2,#REF!,AM$3,#REF!,AM$1,#REF!,$L242)</f>
        <v>#REF!</v>
      </c>
      <c r="AN242" s="335" t="e">
        <f>SUMIFS(#REF!,#REF!,AN$2,#REF!,AN$3,#REF!,$L242,#REF!,AN$1)
+SUMIFS(#REF!,#REF!,AN$2,#REF!,AN$3,#REF!,$L242,#REF!,AN$1)
+SUMIFS(#REF!,#REF!,"Lấy",#REF!,AN$2,#REF!,AN$3,#REF!,AN$1,#REF!,$L242)</f>
        <v>#REF!</v>
      </c>
      <c r="AO242" s="335" t="e">
        <f>SUMIFS(#REF!,#REF!,AO$2,#REF!,AO$3,#REF!,$L242,#REF!,AO$1)
+SUMIFS(#REF!,#REF!,AO$2,#REF!,AO$3,#REF!,$L242,#REF!,AO$1)
+SUMIFS(#REF!,#REF!,"Lấy",#REF!,AO$2,#REF!,AO$3,#REF!,AO$1,#REF!,$L242)</f>
        <v>#REF!</v>
      </c>
      <c r="AP242" s="335" t="e">
        <f>SUMIFS(#REF!,#REF!,AP$2,#REF!,AP$3,#REF!,$L242,#REF!,AP$1)
+SUMIFS(#REF!,#REF!,AP$2,#REF!,AP$3,#REF!,$L242,#REF!,AP$1)
+SUMIFS(#REF!,#REF!,"Lấy",#REF!,AP$2,#REF!,AP$3,#REF!,AP$1,#REF!,$L242)</f>
        <v>#REF!</v>
      </c>
      <c r="AQ242" s="335" t="e">
        <f>SUMIFS(#REF!,#REF!,AQ$2,#REF!,AQ$3,#REF!,$L242,#REF!,AQ$1)
+SUMIFS(#REF!,#REF!,AQ$2,#REF!,AQ$3,#REF!,$L242,#REF!,AQ$1)
+SUMIFS(#REF!,#REF!,"Lấy",#REF!,AQ$2,#REF!,AQ$3,#REF!,AQ$1,#REF!,$L242)</f>
        <v>#REF!</v>
      </c>
      <c r="AR242" s="336" t="e">
        <f t="shared" si="24"/>
        <v>#REF!</v>
      </c>
      <c r="AT242" s="335" t="e">
        <f>SUMIFS(#REF!,#REF!,AT$2,#REF!,AT$3,#REF!,$L242,#REF!,AT$1)
+SUMIFS(#REF!,#REF!,AT$2,#REF!,AT$3,#REF!,$L242,#REF!,AT$1)
+SUMIFS(#REF!,#REF!,"Lấy",#REF!,AT$2,#REF!,AT$3,#REF!,AT$1,#REF!,$L242)</f>
        <v>#REF!</v>
      </c>
      <c r="AU242" s="335" t="e">
        <f>SUMIFS(#REF!,#REF!,AU$2,#REF!,AU$3,#REF!,$L242,#REF!,AU$1)
+SUMIFS(#REF!,#REF!,AU$2,#REF!,AU$3,#REF!,$L242,#REF!,AU$1)
+SUMIFS(#REF!,#REF!,"Lấy",#REF!,AU$2,#REF!,AU$3,#REF!,AU$1,#REF!,$L242)</f>
        <v>#REF!</v>
      </c>
      <c r="AV242" s="335" t="e">
        <f>SUMIFS(#REF!,#REF!,AV$2,#REF!,AV$3,#REF!,$L242,#REF!,AV$1)
+SUMIFS(#REF!,#REF!,AV$2,#REF!,AV$3,#REF!,$L242,#REF!,AV$1)
+SUMIFS(#REF!,#REF!,"Lấy",#REF!,AV$2,#REF!,AV$3,#REF!,AV$1,#REF!,$L242)</f>
        <v>#REF!</v>
      </c>
      <c r="AW242" s="335" t="e">
        <f>SUMIFS(#REF!,#REF!,AW$2,#REF!,AW$3,#REF!,$L242,#REF!,AW$1)
+SUMIFS(#REF!,#REF!,AW$2,#REF!,AW$3,#REF!,$L242,#REF!,AW$1)
+SUMIFS(#REF!,#REF!,"Lấy",#REF!,AW$2,#REF!,AW$3,#REF!,AW$1,#REF!,$L242)</f>
        <v>#REF!</v>
      </c>
      <c r="AX242" s="335" t="e">
        <f>SUMIFS(#REF!,#REF!,AX$2,#REF!,AX$3,#REF!,$L242,#REF!,AX$1)
+SUMIFS(#REF!,#REF!,AX$2,#REF!,AX$3,#REF!,$L242,#REF!,AX$1)
+SUMIFS(#REF!,#REF!,"Lấy",#REF!,AX$2,#REF!,AX$3,#REF!,AX$1,#REF!,$L242)</f>
        <v>#REF!</v>
      </c>
      <c r="AY242" s="335" t="e">
        <f>SUMIFS(#REF!,#REF!,AY$2,#REF!,AY$3,#REF!,$L242,#REF!,AY$1)
+SUMIFS(#REF!,#REF!,AY$2,#REF!,AY$3,#REF!,$L242,#REF!,AY$1)
+SUMIFS(#REF!,#REF!,"Lấy",#REF!,AY$2,#REF!,AY$3,#REF!,AY$1,#REF!,$L242)</f>
        <v>#REF!</v>
      </c>
      <c r="AZ242" s="335" t="e">
        <f>SUMIFS(#REF!,#REF!,AZ$2,#REF!,AZ$3,#REF!,$L242,#REF!,AZ$1)
+SUMIFS(#REF!,#REF!,AZ$2,#REF!,AZ$3,#REF!,$L242,#REF!,AZ$1)
+SUMIFS(#REF!,#REF!,"Lấy",#REF!,AZ$2,#REF!,AZ$3,#REF!,AZ$1,#REF!,$L242)</f>
        <v>#REF!</v>
      </c>
      <c r="BA242" s="335" t="e">
        <f>SUMIFS(#REF!,#REF!,BA$2,#REF!,BA$3,#REF!,$L242,#REF!,BA$1)
+SUMIFS(#REF!,#REF!,BA$2,#REF!,BA$3,#REF!,$L242,#REF!,BA$1)
+SUMIFS(#REF!,#REF!,"Lấy",#REF!,BA$2,#REF!,BA$3,#REF!,BA$1,#REF!,$L242)</f>
        <v>#REF!</v>
      </c>
      <c r="BB242" s="335" t="e">
        <f>SUMIFS(#REF!,#REF!,BB$2,#REF!,BB$3,#REF!,$L242,#REF!,BB$1)
+SUMIFS(#REF!,#REF!,BB$2,#REF!,BB$3,#REF!,$L242,#REF!,BB$1)
+SUMIFS(#REF!,#REF!,"Lấy",#REF!,BB$2,#REF!,BB$3,#REF!,BB$1,#REF!,$L242)</f>
        <v>#REF!</v>
      </c>
      <c r="BC242" s="335" t="e">
        <f>SUMIFS(#REF!,#REF!,BC$2,#REF!,BC$3,#REF!,$L242,#REF!,BC$1)
+SUMIFS(#REF!,#REF!,BC$2,#REF!,BC$3,#REF!,$L242,#REF!,BC$1)
+SUMIFS(#REF!,#REF!,"Lấy",#REF!,BC$2,#REF!,BC$3,#REF!,BC$1,#REF!,$L242)</f>
        <v>#REF!</v>
      </c>
      <c r="BD242" s="335" t="e">
        <f>SUMIFS(#REF!,#REF!,BD$2,#REF!,BD$3,#REF!,$L242,#REF!,BD$1)
+SUMIFS(#REF!,#REF!,BD$2,#REF!,BD$3,#REF!,$L242,#REF!,BD$1)
+SUMIFS(#REF!,#REF!,"Lấy",#REF!,BD$2,#REF!,BD$3,#REF!,BD$1,#REF!,$L242)</f>
        <v>#REF!</v>
      </c>
      <c r="BE242" s="335" t="e">
        <f>SUMIFS(#REF!,#REF!,BE$2,#REF!,BE$3,#REF!,$L242,#REF!,BE$1)
+SUMIFS(#REF!,#REF!,BE$2,#REF!,BE$3,#REF!,$L242,#REF!,BE$1)
+SUMIFS(#REF!,#REF!,"Lấy",#REF!,BE$2,#REF!,BE$3,#REF!,BE$1,#REF!,$L242)</f>
        <v>#REF!</v>
      </c>
      <c r="BF242" s="336" t="e">
        <f t="shared" si="25"/>
        <v>#REF!</v>
      </c>
      <c r="BH242" s="335" t="e">
        <f>SUMIFS(#REF!,#REF!,BH$2,#REF!,BH$3,#REF!,$L242,#REF!,BH$1)
+SUMIFS(#REF!,#REF!,BH$2,#REF!,BH$3,#REF!,$L242,#REF!,BH$1)
+SUMIFS(#REF!,#REF!,"Lấy",#REF!,BH$2,#REF!,BH$3,#REF!,BH$1,#REF!,$L242)</f>
        <v>#REF!</v>
      </c>
      <c r="BI242" s="335" t="e">
        <f>SUMIFS(#REF!,#REF!,BI$2,#REF!,BI$3,#REF!,$L242,#REF!,BI$1)
+SUMIFS(#REF!,#REF!,BI$2,#REF!,BI$3,#REF!,$L242,#REF!,BI$1)
+SUMIFS(#REF!,#REF!,"Lấy",#REF!,BI$2,#REF!,BI$3,#REF!,BI$1,#REF!,$L242)</f>
        <v>#REF!</v>
      </c>
      <c r="BJ242" s="335" t="e">
        <f>SUMIFS(#REF!,#REF!,BJ$2,#REF!,BJ$3,#REF!,$L242,#REF!,BJ$1)
+SUMIFS(#REF!,#REF!,BJ$2,#REF!,BJ$3,#REF!,$L242,#REF!,BJ$1)
+SUMIFS(#REF!,#REF!,"Lấy",#REF!,BJ$2,#REF!,BJ$3,#REF!,BJ$1,#REF!,$L242)</f>
        <v>#REF!</v>
      </c>
      <c r="BK242" s="335" t="e">
        <f>SUMIFS(#REF!,#REF!,BK$2,#REF!,BK$3,#REF!,$L242,#REF!,BK$1)
+SUMIFS(#REF!,#REF!,BK$2,#REF!,BK$3,#REF!,$L242,#REF!,BK$1)
+SUMIFS(#REF!,#REF!,"Lấy",#REF!,BK$2,#REF!,BK$3,#REF!,BK$1,#REF!,$L242)</f>
        <v>#REF!</v>
      </c>
      <c r="BL242" s="335" t="e">
        <f>SUMIFS(#REF!,#REF!,BL$2,#REF!,BL$3,#REF!,$L242,#REF!,BL$1)
+SUMIFS(#REF!,#REF!,BL$2,#REF!,BL$3,#REF!,$L242,#REF!,BL$1)
+SUMIFS(#REF!,#REF!,"Lấy",#REF!,BL$2,#REF!,BL$3,#REF!,BL$1,#REF!,$L242)</f>
        <v>#REF!</v>
      </c>
      <c r="BM242" s="335" t="e">
        <f>SUMIFS(#REF!,#REF!,BM$2,#REF!,BM$3,#REF!,$L242,#REF!,BM$1)
+SUMIFS(#REF!,#REF!,BM$2,#REF!,BM$3,#REF!,$L242,#REF!,BM$1)
+SUMIFS(#REF!,#REF!,"Lấy",#REF!,BM$2,#REF!,BM$3,#REF!,BM$1,#REF!,$L242)</f>
        <v>#REF!</v>
      </c>
      <c r="BN242" s="335" t="e">
        <f>SUMIFS(#REF!,#REF!,BN$2,#REF!,BN$3,#REF!,$L242,#REF!,BN$1)
+SUMIFS(#REF!,#REF!,BN$2,#REF!,BN$3,#REF!,$L242,#REF!,BN$1)
+SUMIFS(#REF!,#REF!,"Lấy",#REF!,BN$2,#REF!,BN$3,#REF!,BN$1,#REF!,$L242)</f>
        <v>#REF!</v>
      </c>
      <c r="BO242" s="335" t="e">
        <f>SUMIFS(#REF!,#REF!,BO$2,#REF!,BO$3,#REF!,$L242,#REF!,BO$1)
+SUMIFS(#REF!,#REF!,BO$2,#REF!,BO$3,#REF!,$L242,#REF!,BO$1)
+SUMIFS(#REF!,#REF!,"Lấy",#REF!,BO$2,#REF!,BO$3,#REF!,BO$1,#REF!,$L242)</f>
        <v>#REF!</v>
      </c>
      <c r="BP242" s="335" t="e">
        <f>SUMIFS(#REF!,#REF!,BP$2,#REF!,BP$3,#REF!,$L242,#REF!,BP$1)
+SUMIFS(#REF!,#REF!,BP$2,#REF!,BP$3,#REF!,$L242,#REF!,BP$1)
+SUMIFS(#REF!,#REF!,"Lấy",#REF!,BP$2,#REF!,BP$3,#REF!,BP$1,#REF!,$L242)</f>
        <v>#REF!</v>
      </c>
      <c r="BQ242" s="335" t="e">
        <f>SUMIFS(#REF!,#REF!,BQ$2,#REF!,BQ$3,#REF!,$L242,#REF!,BQ$1)
+SUMIFS(#REF!,#REF!,BQ$2,#REF!,BQ$3,#REF!,$L242,#REF!,BQ$1)
+SUMIFS(#REF!,#REF!,"Lấy",#REF!,BQ$2,#REF!,BQ$3,#REF!,BQ$1,#REF!,$L242)</f>
        <v>#REF!</v>
      </c>
      <c r="BR242" s="335" t="e">
        <f>SUMIFS(#REF!,#REF!,BR$2,#REF!,BR$3,#REF!,$L242,#REF!,BR$1)
+SUMIFS(#REF!,#REF!,BR$2,#REF!,BR$3,#REF!,$L242,#REF!,BR$1)
+SUMIFS(#REF!,#REF!,"Lấy",#REF!,BR$2,#REF!,BR$3,#REF!,BR$1,#REF!,$L242)</f>
        <v>#REF!</v>
      </c>
      <c r="BS242" s="335" t="e">
        <f>SUMIFS(#REF!,#REF!,BS$2,#REF!,BS$3,#REF!,$L242,#REF!,BS$1)
+SUMIFS(#REF!,#REF!,BS$2,#REF!,BS$3,#REF!,$L242,#REF!,BS$1)
+SUMIFS(#REF!,#REF!,"Lấy",#REF!,BS$2,#REF!,BS$3,#REF!,BS$1,#REF!,$L242)</f>
        <v>#REF!</v>
      </c>
      <c r="BT242" s="336" t="e">
        <f t="shared" si="26"/>
        <v>#REF!</v>
      </c>
      <c r="BV242" s="331">
        <v>0</v>
      </c>
      <c r="BW242" s="331">
        <v>0</v>
      </c>
      <c r="BX242" s="331">
        <v>0</v>
      </c>
      <c r="BY242" s="331">
        <v>0</v>
      </c>
      <c r="BZ242" s="331">
        <v>0</v>
      </c>
      <c r="CA242" s="331">
        <v>0</v>
      </c>
      <c r="CB242" s="331">
        <v>0</v>
      </c>
      <c r="CC242" s="331">
        <v>0</v>
      </c>
      <c r="CD242" s="331">
        <v>0</v>
      </c>
      <c r="CE242" s="331">
        <v>0</v>
      </c>
      <c r="CF242" s="331">
        <v>0</v>
      </c>
      <c r="CG242" s="331">
        <v>0</v>
      </c>
      <c r="CH242" s="336">
        <f t="shared" si="27"/>
        <v>0</v>
      </c>
      <c r="CI242" s="377">
        <f t="shared" si="28"/>
        <v>0</v>
      </c>
      <c r="CJ242" s="331">
        <v>0</v>
      </c>
      <c r="CK242" s="331">
        <v>0</v>
      </c>
      <c r="CL242" s="331">
        <v>0</v>
      </c>
      <c r="CM242" s="331">
        <v>0</v>
      </c>
      <c r="CN242" s="331">
        <v>0</v>
      </c>
      <c r="CO242" s="335"/>
      <c r="CP242" s="335"/>
      <c r="CQ242" s="335"/>
      <c r="CR242" s="335"/>
      <c r="CS242" s="335"/>
      <c r="CT242" s="335"/>
      <c r="CU242" s="335"/>
      <c r="CV242" s="336">
        <f t="shared" si="29"/>
        <v>0</v>
      </c>
      <c r="CX242" s="1033"/>
    </row>
    <row r="243" spans="1:102" ht="27.6" x14ac:dyDescent="0.25">
      <c r="B243" s="172">
        <f>IF(C243=0,"",MAX($B$7:B242)+1)</f>
        <v>231</v>
      </c>
      <c r="C243" s="230" t="s">
        <v>934</v>
      </c>
      <c r="D243" s="231"/>
      <c r="E243" s="231" t="s">
        <v>385</v>
      </c>
      <c r="F243" s="230" t="s">
        <v>1000</v>
      </c>
      <c r="G243" s="231" t="s">
        <v>805</v>
      </c>
      <c r="H243" s="179"/>
      <c r="I243" s="179">
        <v>112</v>
      </c>
      <c r="J243" s="198" t="s">
        <v>385</v>
      </c>
      <c r="K243" s="222" t="s">
        <v>226</v>
      </c>
      <c r="L243" s="1048" t="s">
        <v>2295</v>
      </c>
      <c r="M243" s="1042" t="s">
        <v>2296</v>
      </c>
      <c r="N243" s="1039"/>
      <c r="O243" s="1039" t="s">
        <v>934</v>
      </c>
      <c r="P243" s="1" t="b">
        <v>0</v>
      </c>
      <c r="R243" s="333" t="e">
        <f>SUMIFS(#REF!,#REF!,R$2,#REF!,R$3,#REF!,$L243,#REF!,R$1)
+SUMIFS(#REF!,#REF!,R$2,#REF!,R$3,#REF!,$L243,#REF!,R$1)
+SUMIFS(#REF!,#REF!,"Lấy",#REF!,R$2,#REF!,R$3,#REF!,R$1,#REF!,$L243)</f>
        <v>#REF!</v>
      </c>
      <c r="S243" s="333" t="e">
        <f>SUMIFS(#REF!,#REF!,S$2,#REF!,S$3,#REF!,$L243,#REF!,S$1)
+SUMIFS(#REF!,#REF!,S$2,#REF!,S$3,#REF!,$L243,#REF!,S$1)
+SUMIFS(#REF!,#REF!,"Lấy",#REF!,S$2,#REF!,S$3,#REF!,S$1,#REF!,$L243)</f>
        <v>#REF!</v>
      </c>
      <c r="T243" s="333" t="e">
        <f>SUMIFS(#REF!,#REF!,T$2,#REF!,T$3,#REF!,$L243,#REF!,T$1)
+SUMIFS(#REF!,#REF!,T$2,#REF!,T$3,#REF!,$L243,#REF!,T$1)
+SUMIFS(#REF!,#REF!,"Lấy",#REF!,T$2,#REF!,T$3,#REF!,T$1,#REF!,$L243)</f>
        <v>#REF!</v>
      </c>
      <c r="U243" s="333" t="e">
        <f>SUMIFS(#REF!,#REF!,U$2,#REF!,U$3,#REF!,$L243,#REF!,U$1)
+SUMIFS(#REF!,#REF!,U$2,#REF!,U$3,#REF!,$L243,#REF!,U$1)
+SUMIFS(#REF!,#REF!,"Lấy",#REF!,U$2,#REF!,U$3,#REF!,U$1,#REF!,$L243)</f>
        <v>#REF!</v>
      </c>
      <c r="V243" s="333" t="e">
        <f>SUMIFS(#REF!,#REF!,V$2,#REF!,V$3,#REF!,$L243,#REF!,V$1)
+SUMIFS(#REF!,#REF!,V$2,#REF!,V$3,#REF!,$L243,#REF!,V$1)
+SUMIFS(#REF!,#REF!,"Lấy",#REF!,V$2,#REF!,V$3,#REF!,V$1,#REF!,$L243)</f>
        <v>#REF!</v>
      </c>
      <c r="W243" s="333" t="e">
        <f>SUMIFS(#REF!,#REF!,W$2,#REF!,W$3,#REF!,$L243,#REF!,W$1)
+SUMIFS(#REF!,#REF!,W$2,#REF!,W$3,#REF!,$L243,#REF!,W$1)
+SUMIFS(#REF!,#REF!,"Lấy",#REF!,W$2,#REF!,W$3,#REF!,W$1,#REF!,$L243)</f>
        <v>#REF!</v>
      </c>
      <c r="X243" s="333" t="e">
        <f>SUMIFS(#REF!,#REF!,X$2,#REF!,X$3,#REF!,$L243,#REF!,X$1)
+SUMIFS(#REF!,#REF!,X$2,#REF!,X$3,#REF!,$L243,#REF!,X$1)
+SUMIFS(#REF!,#REF!,"Lấy",#REF!,X$2,#REF!,X$3,#REF!,X$1,#REF!,$L243)</f>
        <v>#REF!</v>
      </c>
      <c r="Y243" s="333" t="e">
        <f>SUMIFS(#REF!,#REF!,Y$2,#REF!,Y$3,#REF!,$L243,#REF!,Y$1)
+SUMIFS(#REF!,#REF!,Y$2,#REF!,Y$3,#REF!,$L243,#REF!,Y$1)
+SUMIFS(#REF!,#REF!,"Lấy",#REF!,Y$2,#REF!,Y$3,#REF!,Y$1,#REF!,$L243)</f>
        <v>#REF!</v>
      </c>
      <c r="Z243" s="333" t="e">
        <f>SUMIFS(#REF!,#REF!,Z$2,#REF!,Z$3,#REF!,$L243,#REF!,Z$1)
+SUMIFS(#REF!,#REF!,Z$2,#REF!,Z$3,#REF!,$L243,#REF!,Z$1)
+SUMIFS(#REF!,#REF!,"Lấy",#REF!,Z$2,#REF!,Z$3,#REF!,Z$1,#REF!,$L243)</f>
        <v>#REF!</v>
      </c>
      <c r="AA243" s="333" t="e">
        <f>SUMIFS(#REF!,#REF!,AA$2,#REF!,AA$3,#REF!,$L243,#REF!,AA$1)
+SUMIFS(#REF!,#REF!,AA$2,#REF!,AA$3,#REF!,$L243,#REF!,AA$1)
+SUMIFS(#REF!,#REF!,"Lấy",#REF!,AA$2,#REF!,AA$3,#REF!,AA$1,#REF!,$L243)</f>
        <v>#REF!</v>
      </c>
      <c r="AB243" s="333" t="e">
        <f>SUMIFS(#REF!,#REF!,AB$2,#REF!,AB$3,#REF!,$L243,#REF!,AB$1)
+SUMIFS(#REF!,#REF!,AB$2,#REF!,AB$3,#REF!,$L243,#REF!,AB$1)
+SUMIFS(#REF!,#REF!,"Lấy",#REF!,AB$2,#REF!,AB$3,#REF!,AB$1,#REF!,$L243)</f>
        <v>#REF!</v>
      </c>
      <c r="AC243" s="333" t="e">
        <f>SUMIFS(#REF!,#REF!,AC$2,#REF!,AC$3,#REF!,$L243,#REF!,AC$1)
+SUMIFS(#REF!,#REF!,AC$2,#REF!,AC$3,#REF!,$L243,#REF!,AC$1)
+SUMIFS(#REF!,#REF!,"Lấy",#REF!,AC$2,#REF!,AC$3,#REF!,AC$1,#REF!,$L243)</f>
        <v>#REF!</v>
      </c>
      <c r="AD243" s="334" t="e">
        <f t="shared" si="23"/>
        <v>#REF!</v>
      </c>
      <c r="AF243" s="333" t="e">
        <f>SUMIFS(#REF!,#REF!,AF$2,#REF!,AF$3,#REF!,$L243,#REF!,AF$1)
+SUMIFS(#REF!,#REF!,AF$2,#REF!,AF$3,#REF!,$L243,#REF!,AF$1)
+SUMIFS(#REF!,#REF!,"Lấy",#REF!,AF$2,#REF!,AF$3,#REF!,AF$1,#REF!,$L243)</f>
        <v>#REF!</v>
      </c>
      <c r="AG243" s="333" t="e">
        <f>SUMIFS(#REF!,#REF!,AG$2,#REF!,AG$3,#REF!,$L243,#REF!,AG$1)
+SUMIFS(#REF!,#REF!,AG$2,#REF!,AG$3,#REF!,$L243,#REF!,AG$1)
+SUMIFS(#REF!,#REF!,"Lấy",#REF!,AG$2,#REF!,AG$3,#REF!,AG$1,#REF!,$L243)</f>
        <v>#REF!</v>
      </c>
      <c r="AH243" s="333" t="e">
        <f>SUMIFS(#REF!,#REF!,AH$2,#REF!,AH$3,#REF!,$L243,#REF!,AH$1)
+SUMIFS(#REF!,#REF!,AH$2,#REF!,AH$3,#REF!,$L243,#REF!,AH$1)
+SUMIFS(#REF!,#REF!,"Lấy",#REF!,AH$2,#REF!,AH$3,#REF!,AH$1,#REF!,$L243)</f>
        <v>#REF!</v>
      </c>
      <c r="AI243" s="333" t="e">
        <f>SUMIFS(#REF!,#REF!,AI$2,#REF!,AI$3,#REF!,$L243,#REF!,AI$1)
+SUMIFS(#REF!,#REF!,AI$2,#REF!,AI$3,#REF!,$L243,#REF!,AI$1)
+SUMIFS(#REF!,#REF!,"Lấy",#REF!,AI$2,#REF!,AI$3,#REF!,AI$1,#REF!,$L243)</f>
        <v>#REF!</v>
      </c>
      <c r="AJ243" s="333" t="e">
        <f>SUMIFS(#REF!,#REF!,AJ$2,#REF!,AJ$3,#REF!,$L243,#REF!,AJ$1)
+SUMIFS(#REF!,#REF!,AJ$2,#REF!,AJ$3,#REF!,$L243,#REF!,AJ$1)
+SUMIFS(#REF!,#REF!,"Lấy",#REF!,AJ$2,#REF!,AJ$3,#REF!,AJ$1,#REF!,$L243)</f>
        <v>#REF!</v>
      </c>
      <c r="AK243" s="333" t="e">
        <f>SUMIFS(#REF!,#REF!,AK$2,#REF!,AK$3,#REF!,$L243,#REF!,AK$1)
+SUMIFS(#REF!,#REF!,AK$2,#REF!,AK$3,#REF!,$L243,#REF!,AK$1)
+SUMIFS(#REF!,#REF!,"Lấy",#REF!,AK$2,#REF!,AK$3,#REF!,AK$1,#REF!,$L243)</f>
        <v>#REF!</v>
      </c>
      <c r="AL243" s="333" t="e">
        <f>SUMIFS(#REF!,#REF!,AL$2,#REF!,AL$3,#REF!,$L243,#REF!,AL$1)
+SUMIFS(#REF!,#REF!,AL$2,#REF!,AL$3,#REF!,$L243,#REF!,AL$1)
+SUMIFS(#REF!,#REF!,"Lấy",#REF!,AL$2,#REF!,AL$3,#REF!,AL$1,#REF!,$L243)</f>
        <v>#REF!</v>
      </c>
      <c r="AM243" s="333" t="e">
        <f>SUMIFS(#REF!,#REF!,AM$2,#REF!,AM$3,#REF!,$L243,#REF!,AM$1)
+SUMIFS(#REF!,#REF!,AM$2,#REF!,AM$3,#REF!,$L243,#REF!,AM$1)
+SUMIFS(#REF!,#REF!,"Lấy",#REF!,AM$2,#REF!,AM$3,#REF!,AM$1,#REF!,$L243)</f>
        <v>#REF!</v>
      </c>
      <c r="AN243" s="333" t="e">
        <f>SUMIFS(#REF!,#REF!,AN$2,#REF!,AN$3,#REF!,$L243,#REF!,AN$1)
+SUMIFS(#REF!,#REF!,AN$2,#REF!,AN$3,#REF!,$L243,#REF!,AN$1)
+SUMIFS(#REF!,#REF!,"Lấy",#REF!,AN$2,#REF!,AN$3,#REF!,AN$1,#REF!,$L243)</f>
        <v>#REF!</v>
      </c>
      <c r="AO243" s="333" t="e">
        <f>SUMIFS(#REF!,#REF!,AO$2,#REF!,AO$3,#REF!,$L243,#REF!,AO$1)
+SUMIFS(#REF!,#REF!,AO$2,#REF!,AO$3,#REF!,$L243,#REF!,AO$1)
+SUMIFS(#REF!,#REF!,"Lấy",#REF!,AO$2,#REF!,AO$3,#REF!,AO$1,#REF!,$L243)</f>
        <v>#REF!</v>
      </c>
      <c r="AP243" s="333" t="e">
        <f>SUMIFS(#REF!,#REF!,AP$2,#REF!,AP$3,#REF!,$L243,#REF!,AP$1)
+SUMIFS(#REF!,#REF!,AP$2,#REF!,AP$3,#REF!,$L243,#REF!,AP$1)
+SUMIFS(#REF!,#REF!,"Lấy",#REF!,AP$2,#REF!,AP$3,#REF!,AP$1,#REF!,$L243)</f>
        <v>#REF!</v>
      </c>
      <c r="AQ243" s="333" t="e">
        <f>SUMIFS(#REF!,#REF!,AQ$2,#REF!,AQ$3,#REF!,$L243,#REF!,AQ$1)
+SUMIFS(#REF!,#REF!,AQ$2,#REF!,AQ$3,#REF!,$L243,#REF!,AQ$1)
+SUMIFS(#REF!,#REF!,"Lấy",#REF!,AQ$2,#REF!,AQ$3,#REF!,AQ$1,#REF!,$L243)</f>
        <v>#REF!</v>
      </c>
      <c r="AR243" s="334" t="e">
        <f t="shared" si="24"/>
        <v>#REF!</v>
      </c>
      <c r="AT243" s="333" t="e">
        <f>SUMIFS(#REF!,#REF!,AT$2,#REF!,AT$3,#REF!,$L243,#REF!,AT$1)
+SUMIFS(#REF!,#REF!,AT$2,#REF!,AT$3,#REF!,$L243,#REF!,AT$1)
+SUMIFS(#REF!,#REF!,"Lấy",#REF!,AT$2,#REF!,AT$3,#REF!,AT$1,#REF!,$L243)</f>
        <v>#REF!</v>
      </c>
      <c r="AU243" s="333" t="e">
        <f>SUMIFS(#REF!,#REF!,AU$2,#REF!,AU$3,#REF!,$L243,#REF!,AU$1)
+SUMIFS(#REF!,#REF!,AU$2,#REF!,AU$3,#REF!,$L243,#REF!,AU$1)
+SUMIFS(#REF!,#REF!,"Lấy",#REF!,AU$2,#REF!,AU$3,#REF!,AU$1,#REF!,$L243)</f>
        <v>#REF!</v>
      </c>
      <c r="AV243" s="333" t="e">
        <f>SUMIFS(#REF!,#REF!,AV$2,#REF!,AV$3,#REF!,$L243,#REF!,AV$1)
+SUMIFS(#REF!,#REF!,AV$2,#REF!,AV$3,#REF!,$L243,#REF!,AV$1)
+SUMIFS(#REF!,#REF!,"Lấy",#REF!,AV$2,#REF!,AV$3,#REF!,AV$1,#REF!,$L243)</f>
        <v>#REF!</v>
      </c>
      <c r="AW243" s="333" t="e">
        <f>SUMIFS(#REF!,#REF!,AW$2,#REF!,AW$3,#REF!,$L243,#REF!,AW$1)
+SUMIFS(#REF!,#REF!,AW$2,#REF!,AW$3,#REF!,$L243,#REF!,AW$1)
+SUMIFS(#REF!,#REF!,"Lấy",#REF!,AW$2,#REF!,AW$3,#REF!,AW$1,#REF!,$L243)</f>
        <v>#REF!</v>
      </c>
      <c r="AX243" s="333" t="e">
        <f>SUMIFS(#REF!,#REF!,AX$2,#REF!,AX$3,#REF!,$L243,#REF!,AX$1)
+SUMIFS(#REF!,#REF!,AX$2,#REF!,AX$3,#REF!,$L243,#REF!,AX$1)
+SUMIFS(#REF!,#REF!,"Lấy",#REF!,AX$2,#REF!,AX$3,#REF!,AX$1,#REF!,$L243)</f>
        <v>#REF!</v>
      </c>
      <c r="AY243" s="333" t="e">
        <f>SUMIFS(#REF!,#REF!,AY$2,#REF!,AY$3,#REF!,$L243,#REF!,AY$1)
+SUMIFS(#REF!,#REF!,AY$2,#REF!,AY$3,#REF!,$L243,#REF!,AY$1)
+SUMIFS(#REF!,#REF!,"Lấy",#REF!,AY$2,#REF!,AY$3,#REF!,AY$1,#REF!,$L243)</f>
        <v>#REF!</v>
      </c>
      <c r="AZ243" s="333" t="e">
        <f>SUMIFS(#REF!,#REF!,AZ$2,#REF!,AZ$3,#REF!,$L243,#REF!,AZ$1)
+SUMIFS(#REF!,#REF!,AZ$2,#REF!,AZ$3,#REF!,$L243,#REF!,AZ$1)
+SUMIFS(#REF!,#REF!,"Lấy",#REF!,AZ$2,#REF!,AZ$3,#REF!,AZ$1,#REF!,$L243)</f>
        <v>#REF!</v>
      </c>
      <c r="BA243" s="333" t="e">
        <f>SUMIFS(#REF!,#REF!,BA$2,#REF!,BA$3,#REF!,$L243,#REF!,BA$1)
+SUMIFS(#REF!,#REF!,BA$2,#REF!,BA$3,#REF!,$L243,#REF!,BA$1)
+SUMIFS(#REF!,#REF!,"Lấy",#REF!,BA$2,#REF!,BA$3,#REF!,BA$1,#REF!,$L243)</f>
        <v>#REF!</v>
      </c>
      <c r="BB243" s="333" t="e">
        <f>SUMIFS(#REF!,#REF!,BB$2,#REF!,BB$3,#REF!,$L243,#REF!,BB$1)
+SUMIFS(#REF!,#REF!,BB$2,#REF!,BB$3,#REF!,$L243,#REF!,BB$1)
+SUMIFS(#REF!,#REF!,"Lấy",#REF!,BB$2,#REF!,BB$3,#REF!,BB$1,#REF!,$L243)</f>
        <v>#REF!</v>
      </c>
      <c r="BC243" s="333" t="e">
        <f>SUMIFS(#REF!,#REF!,BC$2,#REF!,BC$3,#REF!,$L243,#REF!,BC$1)
+SUMIFS(#REF!,#REF!,BC$2,#REF!,BC$3,#REF!,$L243,#REF!,BC$1)
+SUMIFS(#REF!,#REF!,"Lấy",#REF!,BC$2,#REF!,BC$3,#REF!,BC$1,#REF!,$L243)</f>
        <v>#REF!</v>
      </c>
      <c r="BD243" s="333" t="e">
        <f>SUMIFS(#REF!,#REF!,BD$2,#REF!,BD$3,#REF!,$L243,#REF!,BD$1)
+SUMIFS(#REF!,#REF!,BD$2,#REF!,BD$3,#REF!,$L243,#REF!,BD$1)
+SUMIFS(#REF!,#REF!,"Lấy",#REF!,BD$2,#REF!,BD$3,#REF!,BD$1,#REF!,$L243)</f>
        <v>#REF!</v>
      </c>
      <c r="BE243" s="333" t="e">
        <f>SUMIFS(#REF!,#REF!,BE$2,#REF!,BE$3,#REF!,$L243,#REF!,BE$1)
+SUMIFS(#REF!,#REF!,BE$2,#REF!,BE$3,#REF!,$L243,#REF!,BE$1)
+SUMIFS(#REF!,#REF!,"Lấy",#REF!,BE$2,#REF!,BE$3,#REF!,BE$1,#REF!,$L243)</f>
        <v>#REF!</v>
      </c>
      <c r="BF243" s="334" t="e">
        <f t="shared" si="25"/>
        <v>#REF!</v>
      </c>
      <c r="BH243" s="333" t="e">
        <f>SUMIFS(#REF!,#REF!,BH$2,#REF!,BH$3,#REF!,$L243,#REF!,BH$1)
+SUMIFS(#REF!,#REF!,BH$2,#REF!,BH$3,#REF!,$L243,#REF!,BH$1)
+SUMIFS(#REF!,#REF!,"Lấy",#REF!,BH$2,#REF!,BH$3,#REF!,BH$1,#REF!,$L243)</f>
        <v>#REF!</v>
      </c>
      <c r="BI243" s="333" t="e">
        <f>SUMIFS(#REF!,#REF!,BI$2,#REF!,BI$3,#REF!,$L243,#REF!,BI$1)
+SUMIFS(#REF!,#REF!,BI$2,#REF!,BI$3,#REF!,$L243,#REF!,BI$1)
+SUMIFS(#REF!,#REF!,"Lấy",#REF!,BI$2,#REF!,BI$3,#REF!,BI$1,#REF!,$L243)</f>
        <v>#REF!</v>
      </c>
      <c r="BJ243" s="333" t="e">
        <f>SUMIFS(#REF!,#REF!,BJ$2,#REF!,BJ$3,#REF!,$L243,#REF!,BJ$1)
+SUMIFS(#REF!,#REF!,BJ$2,#REF!,BJ$3,#REF!,$L243,#REF!,BJ$1)
+SUMIFS(#REF!,#REF!,"Lấy",#REF!,BJ$2,#REF!,BJ$3,#REF!,BJ$1,#REF!,$L243)</f>
        <v>#REF!</v>
      </c>
      <c r="BK243" s="333" t="e">
        <f>SUMIFS(#REF!,#REF!,BK$2,#REF!,BK$3,#REF!,$L243,#REF!,BK$1)
+SUMIFS(#REF!,#REF!,BK$2,#REF!,BK$3,#REF!,$L243,#REF!,BK$1)
+SUMIFS(#REF!,#REF!,"Lấy",#REF!,BK$2,#REF!,BK$3,#REF!,BK$1,#REF!,$L243)</f>
        <v>#REF!</v>
      </c>
      <c r="BL243" s="333" t="e">
        <f>SUMIFS(#REF!,#REF!,BL$2,#REF!,BL$3,#REF!,$L243,#REF!,BL$1)
+SUMIFS(#REF!,#REF!,BL$2,#REF!,BL$3,#REF!,$L243,#REF!,BL$1)
+SUMIFS(#REF!,#REF!,"Lấy",#REF!,BL$2,#REF!,BL$3,#REF!,BL$1,#REF!,$L243)</f>
        <v>#REF!</v>
      </c>
      <c r="BM243" s="333" t="e">
        <f>SUMIFS(#REF!,#REF!,BM$2,#REF!,BM$3,#REF!,$L243,#REF!,BM$1)
+SUMIFS(#REF!,#REF!,BM$2,#REF!,BM$3,#REF!,$L243,#REF!,BM$1)
+SUMIFS(#REF!,#REF!,"Lấy",#REF!,BM$2,#REF!,BM$3,#REF!,BM$1,#REF!,$L243)</f>
        <v>#REF!</v>
      </c>
      <c r="BN243" s="333" t="e">
        <f>SUMIFS(#REF!,#REF!,BN$2,#REF!,BN$3,#REF!,$L243,#REF!,BN$1)
+SUMIFS(#REF!,#REF!,BN$2,#REF!,BN$3,#REF!,$L243,#REF!,BN$1)
+SUMIFS(#REF!,#REF!,"Lấy",#REF!,BN$2,#REF!,BN$3,#REF!,BN$1,#REF!,$L243)</f>
        <v>#REF!</v>
      </c>
      <c r="BO243" s="333" t="e">
        <f>SUMIFS(#REF!,#REF!,BO$2,#REF!,BO$3,#REF!,$L243,#REF!,BO$1)
+SUMIFS(#REF!,#REF!,BO$2,#REF!,BO$3,#REF!,$L243,#REF!,BO$1)
+SUMIFS(#REF!,#REF!,"Lấy",#REF!,BO$2,#REF!,BO$3,#REF!,BO$1,#REF!,$L243)</f>
        <v>#REF!</v>
      </c>
      <c r="BP243" s="333" t="e">
        <f>SUMIFS(#REF!,#REF!,BP$2,#REF!,BP$3,#REF!,$L243,#REF!,BP$1)
+SUMIFS(#REF!,#REF!,BP$2,#REF!,BP$3,#REF!,$L243,#REF!,BP$1)
+SUMIFS(#REF!,#REF!,"Lấy",#REF!,BP$2,#REF!,BP$3,#REF!,BP$1,#REF!,$L243)</f>
        <v>#REF!</v>
      </c>
      <c r="BQ243" s="333" t="e">
        <f>SUMIFS(#REF!,#REF!,BQ$2,#REF!,BQ$3,#REF!,$L243,#REF!,BQ$1)
+SUMIFS(#REF!,#REF!,BQ$2,#REF!,BQ$3,#REF!,$L243,#REF!,BQ$1)
+SUMIFS(#REF!,#REF!,"Lấy",#REF!,BQ$2,#REF!,BQ$3,#REF!,BQ$1,#REF!,$L243)</f>
        <v>#REF!</v>
      </c>
      <c r="BR243" s="333" t="e">
        <f>SUMIFS(#REF!,#REF!,BR$2,#REF!,BR$3,#REF!,$L243,#REF!,BR$1)
+SUMIFS(#REF!,#REF!,BR$2,#REF!,BR$3,#REF!,$L243,#REF!,BR$1)
+SUMIFS(#REF!,#REF!,"Lấy",#REF!,BR$2,#REF!,BR$3,#REF!,BR$1,#REF!,$L243)</f>
        <v>#REF!</v>
      </c>
      <c r="BS243" s="333" t="e">
        <f>SUMIFS(#REF!,#REF!,BS$2,#REF!,BS$3,#REF!,$L243,#REF!,BS$1)
+SUMIFS(#REF!,#REF!,BS$2,#REF!,BS$3,#REF!,$L243,#REF!,BS$1)
+SUMIFS(#REF!,#REF!,"Lấy",#REF!,BS$2,#REF!,BS$3,#REF!,BS$1,#REF!,$L243)</f>
        <v>#REF!</v>
      </c>
      <c r="BT243" s="334" t="e">
        <f t="shared" si="26"/>
        <v>#REF!</v>
      </c>
      <c r="BV243" s="331">
        <v>0</v>
      </c>
      <c r="BW243" s="331">
        <v>0</v>
      </c>
      <c r="BX243" s="331">
        <v>0</v>
      </c>
      <c r="BY243" s="331">
        <v>0</v>
      </c>
      <c r="BZ243" s="331">
        <v>0</v>
      </c>
      <c r="CA243" s="331">
        <v>0</v>
      </c>
      <c r="CB243" s="331">
        <v>0</v>
      </c>
      <c r="CC243" s="331">
        <v>0</v>
      </c>
      <c r="CD243" s="331">
        <v>0</v>
      </c>
      <c r="CE243" s="331">
        <v>0</v>
      </c>
      <c r="CF243" s="331">
        <v>0</v>
      </c>
      <c r="CG243" s="331">
        <v>0</v>
      </c>
      <c r="CH243" s="334">
        <f t="shared" si="27"/>
        <v>0</v>
      </c>
      <c r="CI243" s="377">
        <f t="shared" si="28"/>
        <v>0</v>
      </c>
      <c r="CJ243" s="331">
        <v>0</v>
      </c>
      <c r="CK243" s="331">
        <v>0</v>
      </c>
      <c r="CL243" s="331">
        <v>0</v>
      </c>
      <c r="CM243" s="331">
        <v>0</v>
      </c>
      <c r="CN243" s="331">
        <v>0</v>
      </c>
      <c r="CO243" s="333"/>
      <c r="CP243" s="333"/>
      <c r="CQ243" s="333"/>
      <c r="CR243" s="333"/>
      <c r="CS243" s="333"/>
      <c r="CT243" s="333"/>
      <c r="CU243" s="333"/>
      <c r="CV243" s="334">
        <f t="shared" si="29"/>
        <v>0</v>
      </c>
      <c r="CX243" s="1033"/>
    </row>
    <row r="244" spans="1:102" s="3" customFormat="1" ht="27.6" x14ac:dyDescent="0.25">
      <c r="A244" s="191"/>
      <c r="B244" s="212">
        <f>IF(C244=0,"",MAX($B$7:B243)+1)</f>
        <v>232</v>
      </c>
      <c r="C244" s="204">
        <v>6418003904</v>
      </c>
      <c r="D244" s="205" t="str">
        <f>_xlfn.XLOOKUP(C244,'COA_DTGroup_Update 20260428'!$C$410:$C$854,'COA_DTGroup_Update 20260428'!$A$410:$A$854,"")</f>
        <v>Chi phí hỗ trợ các đơn vị khác</v>
      </c>
      <c r="E244" s="205"/>
      <c r="F244" s="204" t="s">
        <v>1001</v>
      </c>
      <c r="G244" s="205" t="s">
        <v>1002</v>
      </c>
      <c r="H244" s="200">
        <f>VLOOKUP(C244,'COA_DTGroup_Update 20260428'!C:D,2,0)</f>
        <v>641</v>
      </c>
      <c r="I244" s="200">
        <v>80</v>
      </c>
      <c r="J244" s="201" t="s">
        <v>78</v>
      </c>
      <c r="K244" s="223" t="s">
        <v>226</v>
      </c>
      <c r="L244" s="286" t="s">
        <v>2190</v>
      </c>
      <c r="M244" s="287" t="s">
        <v>2259</v>
      </c>
      <c r="N244" s="284"/>
      <c r="O244" s="284" t="s">
        <v>2190</v>
      </c>
      <c r="P244" s="1" t="b">
        <v>0</v>
      </c>
      <c r="R244" s="335" t="e">
        <f>SUMIFS(#REF!,#REF!,R$2,#REF!,R$3,#REF!,$L244,#REF!,R$1)
+SUMIFS(#REF!,#REF!,R$2,#REF!,R$3,#REF!,$L244,#REF!,R$1)
+SUMIFS(#REF!,#REF!,"Lấy",#REF!,R$2,#REF!,R$3,#REF!,R$1,#REF!,$L244)</f>
        <v>#REF!</v>
      </c>
      <c r="S244" s="335" t="e">
        <f>SUMIFS(#REF!,#REF!,S$2,#REF!,S$3,#REF!,$L244,#REF!,S$1)
+SUMIFS(#REF!,#REF!,S$2,#REF!,S$3,#REF!,$L244,#REF!,S$1)
+SUMIFS(#REF!,#REF!,"Lấy",#REF!,S$2,#REF!,S$3,#REF!,S$1,#REF!,$L244)</f>
        <v>#REF!</v>
      </c>
      <c r="T244" s="335" t="e">
        <f>SUMIFS(#REF!,#REF!,T$2,#REF!,T$3,#REF!,$L244,#REF!,T$1)
+SUMIFS(#REF!,#REF!,T$2,#REF!,T$3,#REF!,$L244,#REF!,T$1)
+SUMIFS(#REF!,#REF!,"Lấy",#REF!,T$2,#REF!,T$3,#REF!,T$1,#REF!,$L244)</f>
        <v>#REF!</v>
      </c>
      <c r="U244" s="335" t="e">
        <f>SUMIFS(#REF!,#REF!,U$2,#REF!,U$3,#REF!,$L244,#REF!,U$1)
+SUMIFS(#REF!,#REF!,U$2,#REF!,U$3,#REF!,$L244,#REF!,U$1)
+SUMIFS(#REF!,#REF!,"Lấy",#REF!,U$2,#REF!,U$3,#REF!,U$1,#REF!,$L244)</f>
        <v>#REF!</v>
      </c>
      <c r="V244" s="335" t="e">
        <f>SUMIFS(#REF!,#REF!,V$2,#REF!,V$3,#REF!,$L244,#REF!,V$1)
+SUMIFS(#REF!,#REF!,V$2,#REF!,V$3,#REF!,$L244,#REF!,V$1)
+SUMIFS(#REF!,#REF!,"Lấy",#REF!,V$2,#REF!,V$3,#REF!,V$1,#REF!,$L244)</f>
        <v>#REF!</v>
      </c>
      <c r="W244" s="335" t="e">
        <f>SUMIFS(#REF!,#REF!,W$2,#REF!,W$3,#REF!,$L244,#REF!,W$1)
+SUMIFS(#REF!,#REF!,W$2,#REF!,W$3,#REF!,$L244,#REF!,W$1)
+SUMIFS(#REF!,#REF!,"Lấy",#REF!,W$2,#REF!,W$3,#REF!,W$1,#REF!,$L244)</f>
        <v>#REF!</v>
      </c>
      <c r="X244" s="335" t="e">
        <f>SUMIFS(#REF!,#REF!,X$2,#REF!,X$3,#REF!,$L244,#REF!,X$1)
+SUMIFS(#REF!,#REF!,X$2,#REF!,X$3,#REF!,$L244,#REF!,X$1)
+SUMIFS(#REF!,#REF!,"Lấy",#REF!,X$2,#REF!,X$3,#REF!,X$1,#REF!,$L244)</f>
        <v>#REF!</v>
      </c>
      <c r="Y244" s="335" t="e">
        <f>SUMIFS(#REF!,#REF!,Y$2,#REF!,Y$3,#REF!,$L244,#REF!,Y$1)
+SUMIFS(#REF!,#REF!,Y$2,#REF!,Y$3,#REF!,$L244,#REF!,Y$1)
+SUMIFS(#REF!,#REF!,"Lấy",#REF!,Y$2,#REF!,Y$3,#REF!,Y$1,#REF!,$L244)</f>
        <v>#REF!</v>
      </c>
      <c r="Z244" s="335" t="e">
        <f>SUMIFS(#REF!,#REF!,Z$2,#REF!,Z$3,#REF!,$L244,#REF!,Z$1)
+SUMIFS(#REF!,#REF!,Z$2,#REF!,Z$3,#REF!,$L244,#REF!,Z$1)
+SUMIFS(#REF!,#REF!,"Lấy",#REF!,Z$2,#REF!,Z$3,#REF!,Z$1,#REF!,$L244)</f>
        <v>#REF!</v>
      </c>
      <c r="AA244" s="335" t="e">
        <f>SUMIFS(#REF!,#REF!,AA$2,#REF!,AA$3,#REF!,$L244,#REF!,AA$1)
+SUMIFS(#REF!,#REF!,AA$2,#REF!,AA$3,#REF!,$L244,#REF!,AA$1)
+SUMIFS(#REF!,#REF!,"Lấy",#REF!,AA$2,#REF!,AA$3,#REF!,AA$1,#REF!,$L244)</f>
        <v>#REF!</v>
      </c>
      <c r="AB244" s="335" t="e">
        <f>SUMIFS(#REF!,#REF!,AB$2,#REF!,AB$3,#REF!,$L244,#REF!,AB$1)
+SUMIFS(#REF!,#REF!,AB$2,#REF!,AB$3,#REF!,$L244,#REF!,AB$1)
+SUMIFS(#REF!,#REF!,"Lấy",#REF!,AB$2,#REF!,AB$3,#REF!,AB$1,#REF!,$L244)</f>
        <v>#REF!</v>
      </c>
      <c r="AC244" s="335" t="e">
        <f>SUMIFS(#REF!,#REF!,AC$2,#REF!,AC$3,#REF!,$L244,#REF!,AC$1)
+SUMIFS(#REF!,#REF!,AC$2,#REF!,AC$3,#REF!,$L244,#REF!,AC$1)
+SUMIFS(#REF!,#REF!,"Lấy",#REF!,AC$2,#REF!,AC$3,#REF!,AC$1,#REF!,$L244)</f>
        <v>#REF!</v>
      </c>
      <c r="AD244" s="336" t="e">
        <f t="shared" si="23"/>
        <v>#REF!</v>
      </c>
      <c r="AF244" s="335" t="e">
        <f>SUMIFS(#REF!,#REF!,AF$2,#REF!,AF$3,#REF!,$L244,#REF!,AF$1)
+SUMIFS(#REF!,#REF!,AF$2,#REF!,AF$3,#REF!,$L244,#REF!,AF$1)
+SUMIFS(#REF!,#REF!,"Lấy",#REF!,AF$2,#REF!,AF$3,#REF!,AF$1,#REF!,$L244)</f>
        <v>#REF!</v>
      </c>
      <c r="AG244" s="335" t="e">
        <f>SUMIFS(#REF!,#REF!,AG$2,#REF!,AG$3,#REF!,$L244,#REF!,AG$1)
+SUMIFS(#REF!,#REF!,AG$2,#REF!,AG$3,#REF!,$L244,#REF!,AG$1)
+SUMIFS(#REF!,#REF!,"Lấy",#REF!,AG$2,#REF!,AG$3,#REF!,AG$1,#REF!,$L244)</f>
        <v>#REF!</v>
      </c>
      <c r="AH244" s="335" t="e">
        <f>SUMIFS(#REF!,#REF!,AH$2,#REF!,AH$3,#REF!,$L244,#REF!,AH$1)
+SUMIFS(#REF!,#REF!,AH$2,#REF!,AH$3,#REF!,$L244,#REF!,AH$1)
+SUMIFS(#REF!,#REF!,"Lấy",#REF!,AH$2,#REF!,AH$3,#REF!,AH$1,#REF!,$L244)</f>
        <v>#REF!</v>
      </c>
      <c r="AI244" s="335" t="e">
        <f>SUMIFS(#REF!,#REF!,AI$2,#REF!,AI$3,#REF!,$L244,#REF!,AI$1)
+SUMIFS(#REF!,#REF!,AI$2,#REF!,AI$3,#REF!,$L244,#REF!,AI$1)
+SUMIFS(#REF!,#REF!,"Lấy",#REF!,AI$2,#REF!,AI$3,#REF!,AI$1,#REF!,$L244)</f>
        <v>#REF!</v>
      </c>
      <c r="AJ244" s="335" t="e">
        <f>SUMIFS(#REF!,#REF!,AJ$2,#REF!,AJ$3,#REF!,$L244,#REF!,AJ$1)
+SUMIFS(#REF!,#REF!,AJ$2,#REF!,AJ$3,#REF!,$L244,#REF!,AJ$1)
+SUMIFS(#REF!,#REF!,"Lấy",#REF!,AJ$2,#REF!,AJ$3,#REF!,AJ$1,#REF!,$L244)</f>
        <v>#REF!</v>
      </c>
      <c r="AK244" s="335" t="e">
        <f>SUMIFS(#REF!,#REF!,AK$2,#REF!,AK$3,#REF!,$L244,#REF!,AK$1)
+SUMIFS(#REF!,#REF!,AK$2,#REF!,AK$3,#REF!,$L244,#REF!,AK$1)
+SUMIFS(#REF!,#REF!,"Lấy",#REF!,AK$2,#REF!,AK$3,#REF!,AK$1,#REF!,$L244)</f>
        <v>#REF!</v>
      </c>
      <c r="AL244" s="335" t="e">
        <f>SUMIFS(#REF!,#REF!,AL$2,#REF!,AL$3,#REF!,$L244,#REF!,AL$1)
+SUMIFS(#REF!,#REF!,AL$2,#REF!,AL$3,#REF!,$L244,#REF!,AL$1)
+SUMIFS(#REF!,#REF!,"Lấy",#REF!,AL$2,#REF!,AL$3,#REF!,AL$1,#REF!,$L244)</f>
        <v>#REF!</v>
      </c>
      <c r="AM244" s="335" t="e">
        <f>SUMIFS(#REF!,#REF!,AM$2,#REF!,AM$3,#REF!,$L244,#REF!,AM$1)
+SUMIFS(#REF!,#REF!,AM$2,#REF!,AM$3,#REF!,$L244,#REF!,AM$1)
+SUMIFS(#REF!,#REF!,"Lấy",#REF!,AM$2,#REF!,AM$3,#REF!,AM$1,#REF!,$L244)</f>
        <v>#REF!</v>
      </c>
      <c r="AN244" s="335" t="e">
        <f>SUMIFS(#REF!,#REF!,AN$2,#REF!,AN$3,#REF!,$L244,#REF!,AN$1)
+SUMIFS(#REF!,#REF!,AN$2,#REF!,AN$3,#REF!,$L244,#REF!,AN$1)
+SUMIFS(#REF!,#REF!,"Lấy",#REF!,AN$2,#REF!,AN$3,#REF!,AN$1,#REF!,$L244)</f>
        <v>#REF!</v>
      </c>
      <c r="AO244" s="335" t="e">
        <f>SUMIFS(#REF!,#REF!,AO$2,#REF!,AO$3,#REF!,$L244,#REF!,AO$1)
+SUMIFS(#REF!,#REF!,AO$2,#REF!,AO$3,#REF!,$L244,#REF!,AO$1)
+SUMIFS(#REF!,#REF!,"Lấy",#REF!,AO$2,#REF!,AO$3,#REF!,AO$1,#REF!,$L244)</f>
        <v>#REF!</v>
      </c>
      <c r="AP244" s="335" t="e">
        <f>SUMIFS(#REF!,#REF!,AP$2,#REF!,AP$3,#REF!,$L244,#REF!,AP$1)
+SUMIFS(#REF!,#REF!,AP$2,#REF!,AP$3,#REF!,$L244,#REF!,AP$1)
+SUMIFS(#REF!,#REF!,"Lấy",#REF!,AP$2,#REF!,AP$3,#REF!,AP$1,#REF!,$L244)</f>
        <v>#REF!</v>
      </c>
      <c r="AQ244" s="335" t="e">
        <f>SUMIFS(#REF!,#REF!,AQ$2,#REF!,AQ$3,#REF!,$L244,#REF!,AQ$1)
+SUMIFS(#REF!,#REF!,AQ$2,#REF!,AQ$3,#REF!,$L244,#REF!,AQ$1)
+SUMIFS(#REF!,#REF!,"Lấy",#REF!,AQ$2,#REF!,AQ$3,#REF!,AQ$1,#REF!,$L244)</f>
        <v>#REF!</v>
      </c>
      <c r="AR244" s="336" t="e">
        <f t="shared" si="24"/>
        <v>#REF!</v>
      </c>
      <c r="AT244" s="335" t="e">
        <f>SUMIFS(#REF!,#REF!,AT$2,#REF!,AT$3,#REF!,$L244,#REF!,AT$1)
+SUMIFS(#REF!,#REF!,AT$2,#REF!,AT$3,#REF!,$L244,#REF!,AT$1)
+SUMIFS(#REF!,#REF!,"Lấy",#REF!,AT$2,#REF!,AT$3,#REF!,AT$1,#REF!,$L244)</f>
        <v>#REF!</v>
      </c>
      <c r="AU244" s="335" t="e">
        <f>SUMIFS(#REF!,#REF!,AU$2,#REF!,AU$3,#REF!,$L244,#REF!,AU$1)
+SUMIFS(#REF!,#REF!,AU$2,#REF!,AU$3,#REF!,$L244,#REF!,AU$1)
+SUMIFS(#REF!,#REF!,"Lấy",#REF!,AU$2,#REF!,AU$3,#REF!,AU$1,#REF!,$L244)</f>
        <v>#REF!</v>
      </c>
      <c r="AV244" s="335" t="e">
        <f>SUMIFS(#REF!,#REF!,AV$2,#REF!,AV$3,#REF!,$L244,#REF!,AV$1)
+SUMIFS(#REF!,#REF!,AV$2,#REF!,AV$3,#REF!,$L244,#REF!,AV$1)
+SUMIFS(#REF!,#REF!,"Lấy",#REF!,AV$2,#REF!,AV$3,#REF!,AV$1,#REF!,$L244)</f>
        <v>#REF!</v>
      </c>
      <c r="AW244" s="335" t="e">
        <f>SUMIFS(#REF!,#REF!,AW$2,#REF!,AW$3,#REF!,$L244,#REF!,AW$1)
+SUMIFS(#REF!,#REF!,AW$2,#REF!,AW$3,#REF!,$L244,#REF!,AW$1)
+SUMIFS(#REF!,#REF!,"Lấy",#REF!,AW$2,#REF!,AW$3,#REF!,AW$1,#REF!,$L244)</f>
        <v>#REF!</v>
      </c>
      <c r="AX244" s="335" t="e">
        <f>SUMIFS(#REF!,#REF!,AX$2,#REF!,AX$3,#REF!,$L244,#REF!,AX$1)
+SUMIFS(#REF!,#REF!,AX$2,#REF!,AX$3,#REF!,$L244,#REF!,AX$1)
+SUMIFS(#REF!,#REF!,"Lấy",#REF!,AX$2,#REF!,AX$3,#REF!,AX$1,#REF!,$L244)</f>
        <v>#REF!</v>
      </c>
      <c r="AY244" s="335" t="e">
        <f>SUMIFS(#REF!,#REF!,AY$2,#REF!,AY$3,#REF!,$L244,#REF!,AY$1)
+SUMIFS(#REF!,#REF!,AY$2,#REF!,AY$3,#REF!,$L244,#REF!,AY$1)
+SUMIFS(#REF!,#REF!,"Lấy",#REF!,AY$2,#REF!,AY$3,#REF!,AY$1,#REF!,$L244)</f>
        <v>#REF!</v>
      </c>
      <c r="AZ244" s="335" t="e">
        <f>SUMIFS(#REF!,#REF!,AZ$2,#REF!,AZ$3,#REF!,$L244,#REF!,AZ$1)
+SUMIFS(#REF!,#REF!,AZ$2,#REF!,AZ$3,#REF!,$L244,#REF!,AZ$1)
+SUMIFS(#REF!,#REF!,"Lấy",#REF!,AZ$2,#REF!,AZ$3,#REF!,AZ$1,#REF!,$L244)</f>
        <v>#REF!</v>
      </c>
      <c r="BA244" s="335" t="e">
        <f>SUMIFS(#REF!,#REF!,BA$2,#REF!,BA$3,#REF!,$L244,#REF!,BA$1)
+SUMIFS(#REF!,#REF!,BA$2,#REF!,BA$3,#REF!,$L244,#REF!,BA$1)
+SUMIFS(#REF!,#REF!,"Lấy",#REF!,BA$2,#REF!,BA$3,#REF!,BA$1,#REF!,$L244)</f>
        <v>#REF!</v>
      </c>
      <c r="BB244" s="335" t="e">
        <f>SUMIFS(#REF!,#REF!,BB$2,#REF!,BB$3,#REF!,$L244,#REF!,BB$1)
+SUMIFS(#REF!,#REF!,BB$2,#REF!,BB$3,#REF!,$L244,#REF!,BB$1)
+SUMIFS(#REF!,#REF!,"Lấy",#REF!,BB$2,#REF!,BB$3,#REF!,BB$1,#REF!,$L244)</f>
        <v>#REF!</v>
      </c>
      <c r="BC244" s="335" t="e">
        <f>SUMIFS(#REF!,#REF!,BC$2,#REF!,BC$3,#REF!,$L244,#REF!,BC$1)
+SUMIFS(#REF!,#REF!,BC$2,#REF!,BC$3,#REF!,$L244,#REF!,BC$1)
+SUMIFS(#REF!,#REF!,"Lấy",#REF!,BC$2,#REF!,BC$3,#REF!,BC$1,#REF!,$L244)</f>
        <v>#REF!</v>
      </c>
      <c r="BD244" s="335" t="e">
        <f>SUMIFS(#REF!,#REF!,BD$2,#REF!,BD$3,#REF!,$L244,#REF!,BD$1)
+SUMIFS(#REF!,#REF!,BD$2,#REF!,BD$3,#REF!,$L244,#REF!,BD$1)
+SUMIFS(#REF!,#REF!,"Lấy",#REF!,BD$2,#REF!,BD$3,#REF!,BD$1,#REF!,$L244)</f>
        <v>#REF!</v>
      </c>
      <c r="BE244" s="335" t="e">
        <f>SUMIFS(#REF!,#REF!,BE$2,#REF!,BE$3,#REF!,$L244,#REF!,BE$1)
+SUMIFS(#REF!,#REF!,BE$2,#REF!,BE$3,#REF!,$L244,#REF!,BE$1)
+SUMIFS(#REF!,#REF!,"Lấy",#REF!,BE$2,#REF!,BE$3,#REF!,BE$1,#REF!,$L244)</f>
        <v>#REF!</v>
      </c>
      <c r="BF244" s="336" t="e">
        <f t="shared" si="25"/>
        <v>#REF!</v>
      </c>
      <c r="BH244" s="335" t="e">
        <f>SUMIFS(#REF!,#REF!,BH$2,#REF!,BH$3,#REF!,$L244,#REF!,BH$1)
+SUMIFS(#REF!,#REF!,BH$2,#REF!,BH$3,#REF!,$L244,#REF!,BH$1)
+SUMIFS(#REF!,#REF!,"Lấy",#REF!,BH$2,#REF!,BH$3,#REF!,BH$1,#REF!,$L244)</f>
        <v>#REF!</v>
      </c>
      <c r="BI244" s="335" t="e">
        <f>SUMIFS(#REF!,#REF!,BI$2,#REF!,BI$3,#REF!,$L244,#REF!,BI$1)
+SUMIFS(#REF!,#REF!,BI$2,#REF!,BI$3,#REF!,$L244,#REF!,BI$1)
+SUMIFS(#REF!,#REF!,"Lấy",#REF!,BI$2,#REF!,BI$3,#REF!,BI$1,#REF!,$L244)</f>
        <v>#REF!</v>
      </c>
      <c r="BJ244" s="335" t="e">
        <f>SUMIFS(#REF!,#REF!,BJ$2,#REF!,BJ$3,#REF!,$L244,#REF!,BJ$1)
+SUMIFS(#REF!,#REF!,BJ$2,#REF!,BJ$3,#REF!,$L244,#REF!,BJ$1)
+SUMIFS(#REF!,#REF!,"Lấy",#REF!,BJ$2,#REF!,BJ$3,#REF!,BJ$1,#REF!,$L244)</f>
        <v>#REF!</v>
      </c>
      <c r="BK244" s="335" t="e">
        <f>SUMIFS(#REF!,#REF!,BK$2,#REF!,BK$3,#REF!,$L244,#REF!,BK$1)
+SUMIFS(#REF!,#REF!,BK$2,#REF!,BK$3,#REF!,$L244,#REF!,BK$1)
+SUMIFS(#REF!,#REF!,"Lấy",#REF!,BK$2,#REF!,BK$3,#REF!,BK$1,#REF!,$L244)</f>
        <v>#REF!</v>
      </c>
      <c r="BL244" s="335" t="e">
        <f>SUMIFS(#REF!,#REF!,BL$2,#REF!,BL$3,#REF!,$L244,#REF!,BL$1)
+SUMIFS(#REF!,#REF!,BL$2,#REF!,BL$3,#REF!,$L244,#REF!,BL$1)
+SUMIFS(#REF!,#REF!,"Lấy",#REF!,BL$2,#REF!,BL$3,#REF!,BL$1,#REF!,$L244)</f>
        <v>#REF!</v>
      </c>
      <c r="BM244" s="335" t="e">
        <f>SUMIFS(#REF!,#REF!,BM$2,#REF!,BM$3,#REF!,$L244,#REF!,BM$1)
+SUMIFS(#REF!,#REF!,BM$2,#REF!,BM$3,#REF!,$L244,#REF!,BM$1)
+SUMIFS(#REF!,#REF!,"Lấy",#REF!,BM$2,#REF!,BM$3,#REF!,BM$1,#REF!,$L244)</f>
        <v>#REF!</v>
      </c>
      <c r="BN244" s="335" t="e">
        <f>SUMIFS(#REF!,#REF!,BN$2,#REF!,BN$3,#REF!,$L244,#REF!,BN$1)
+SUMIFS(#REF!,#REF!,BN$2,#REF!,BN$3,#REF!,$L244,#REF!,BN$1)
+SUMIFS(#REF!,#REF!,"Lấy",#REF!,BN$2,#REF!,BN$3,#REF!,BN$1,#REF!,$L244)</f>
        <v>#REF!</v>
      </c>
      <c r="BO244" s="335" t="e">
        <f>SUMIFS(#REF!,#REF!,BO$2,#REF!,BO$3,#REF!,$L244,#REF!,BO$1)
+SUMIFS(#REF!,#REF!,BO$2,#REF!,BO$3,#REF!,$L244,#REF!,BO$1)
+SUMIFS(#REF!,#REF!,"Lấy",#REF!,BO$2,#REF!,BO$3,#REF!,BO$1,#REF!,$L244)</f>
        <v>#REF!</v>
      </c>
      <c r="BP244" s="335" t="e">
        <f>SUMIFS(#REF!,#REF!,BP$2,#REF!,BP$3,#REF!,$L244,#REF!,BP$1)
+SUMIFS(#REF!,#REF!,BP$2,#REF!,BP$3,#REF!,$L244,#REF!,BP$1)
+SUMIFS(#REF!,#REF!,"Lấy",#REF!,BP$2,#REF!,BP$3,#REF!,BP$1,#REF!,$L244)</f>
        <v>#REF!</v>
      </c>
      <c r="BQ244" s="335" t="e">
        <f>SUMIFS(#REF!,#REF!,BQ$2,#REF!,BQ$3,#REF!,$L244,#REF!,BQ$1)
+SUMIFS(#REF!,#REF!,BQ$2,#REF!,BQ$3,#REF!,$L244,#REF!,BQ$1)
+SUMIFS(#REF!,#REF!,"Lấy",#REF!,BQ$2,#REF!,BQ$3,#REF!,BQ$1,#REF!,$L244)</f>
        <v>#REF!</v>
      </c>
      <c r="BR244" s="335" t="e">
        <f>SUMIFS(#REF!,#REF!,BR$2,#REF!,BR$3,#REF!,$L244,#REF!,BR$1)
+SUMIFS(#REF!,#REF!,BR$2,#REF!,BR$3,#REF!,$L244,#REF!,BR$1)
+SUMIFS(#REF!,#REF!,"Lấy",#REF!,BR$2,#REF!,BR$3,#REF!,BR$1,#REF!,$L244)</f>
        <v>#REF!</v>
      </c>
      <c r="BS244" s="335" t="e">
        <f>SUMIFS(#REF!,#REF!,BS$2,#REF!,BS$3,#REF!,$L244,#REF!,BS$1)
+SUMIFS(#REF!,#REF!,BS$2,#REF!,BS$3,#REF!,$L244,#REF!,BS$1)
+SUMIFS(#REF!,#REF!,"Lấy",#REF!,BS$2,#REF!,BS$3,#REF!,BS$1,#REF!,$L244)</f>
        <v>#REF!</v>
      </c>
      <c r="BT244" s="336" t="e">
        <f t="shared" si="26"/>
        <v>#REF!</v>
      </c>
      <c r="BV244" s="331">
        <v>0</v>
      </c>
      <c r="BW244" s="331">
        <v>0</v>
      </c>
      <c r="BX244" s="331">
        <v>0</v>
      </c>
      <c r="BY244" s="331">
        <v>0</v>
      </c>
      <c r="BZ244" s="331">
        <v>0</v>
      </c>
      <c r="CA244" s="331">
        <v>0</v>
      </c>
      <c r="CB244" s="331">
        <v>0</v>
      </c>
      <c r="CC244" s="331">
        <v>0</v>
      </c>
      <c r="CD244" s="331">
        <v>0</v>
      </c>
      <c r="CE244" s="331">
        <v>0</v>
      </c>
      <c r="CF244" s="331">
        <v>0</v>
      </c>
      <c r="CG244" s="331">
        <v>0</v>
      </c>
      <c r="CH244" s="336">
        <f t="shared" si="27"/>
        <v>0</v>
      </c>
      <c r="CI244" s="377">
        <f t="shared" si="28"/>
        <v>0</v>
      </c>
      <c r="CJ244" s="331">
        <v>0</v>
      </c>
      <c r="CK244" s="331">
        <v>0</v>
      </c>
      <c r="CL244" s="331">
        <v>0</v>
      </c>
      <c r="CM244" s="331">
        <v>0</v>
      </c>
      <c r="CN244" s="331">
        <v>0</v>
      </c>
      <c r="CO244" s="335"/>
      <c r="CP244" s="335"/>
      <c r="CQ244" s="335"/>
      <c r="CR244" s="335"/>
      <c r="CS244" s="335"/>
      <c r="CT244" s="335"/>
      <c r="CU244" s="335"/>
      <c r="CV244" s="336">
        <f t="shared" si="29"/>
        <v>0</v>
      </c>
      <c r="CX244" s="1033"/>
    </row>
    <row r="245" spans="1:102" ht="27.6" x14ac:dyDescent="0.25">
      <c r="B245" s="172">
        <f>IF(C245=0,"",MAX($B$7:B244)+1)</f>
        <v>233</v>
      </c>
      <c r="C245" s="21">
        <v>6418004701</v>
      </c>
      <c r="D245" s="9" t="str">
        <f>_xlfn.XLOOKUP(C245,'COA_DTGroup_Update 20260428'!$C$410:$C$854,'COA_DTGroup_Update 20260428'!$A$410:$A$854,"")</f>
        <v>Chi phí ủng hộ, hỗ trợ, tài trợ</v>
      </c>
      <c r="E245" s="9" t="s">
        <v>78</v>
      </c>
      <c r="F245" s="21" t="s">
        <v>1003</v>
      </c>
      <c r="G245" s="171"/>
      <c r="H245" s="179">
        <f>VLOOKUP(C245,'COA_DTGroup_Update 20260428'!C:D,2,0)</f>
        <v>641</v>
      </c>
      <c r="I245" s="179">
        <v>80</v>
      </c>
      <c r="J245" s="198" t="s">
        <v>78</v>
      </c>
      <c r="K245" s="222" t="s">
        <v>226</v>
      </c>
      <c r="L245" s="1041" t="s">
        <v>699</v>
      </c>
      <c r="M245" s="1042" t="s">
        <v>2258</v>
      </c>
      <c r="N245" s="1039"/>
      <c r="O245" s="1039" t="s">
        <v>699</v>
      </c>
      <c r="P245" s="1" t="b">
        <v>1</v>
      </c>
      <c r="R245" s="333" t="e">
        <f>SUMIFS(#REF!,#REF!,R$2,#REF!,R$3,#REF!,$L245,#REF!,R$1)
+SUMIFS(#REF!,#REF!,R$2,#REF!,R$3,#REF!,$L245,#REF!,R$1)
+SUMIFS(#REF!,#REF!,"Lấy",#REF!,R$2,#REF!,R$3,#REF!,R$1,#REF!,$L245)</f>
        <v>#REF!</v>
      </c>
      <c r="S245" s="333" t="e">
        <f>SUMIFS(#REF!,#REF!,S$2,#REF!,S$3,#REF!,$L245,#REF!,S$1)
+SUMIFS(#REF!,#REF!,S$2,#REF!,S$3,#REF!,$L245,#REF!,S$1)
+SUMIFS(#REF!,#REF!,"Lấy",#REF!,S$2,#REF!,S$3,#REF!,S$1,#REF!,$L245)</f>
        <v>#REF!</v>
      </c>
      <c r="T245" s="333" t="e">
        <f>SUMIFS(#REF!,#REF!,T$2,#REF!,T$3,#REF!,$L245,#REF!,T$1)
+SUMIFS(#REF!,#REF!,T$2,#REF!,T$3,#REF!,$L245,#REF!,T$1)
+SUMIFS(#REF!,#REF!,"Lấy",#REF!,T$2,#REF!,T$3,#REF!,T$1,#REF!,$L245)</f>
        <v>#REF!</v>
      </c>
      <c r="U245" s="333" t="e">
        <f>SUMIFS(#REF!,#REF!,U$2,#REF!,U$3,#REF!,$L245,#REF!,U$1)
+SUMIFS(#REF!,#REF!,U$2,#REF!,U$3,#REF!,$L245,#REF!,U$1)
+SUMIFS(#REF!,#REF!,"Lấy",#REF!,U$2,#REF!,U$3,#REF!,U$1,#REF!,$L245)</f>
        <v>#REF!</v>
      </c>
      <c r="V245" s="333" t="e">
        <f>SUMIFS(#REF!,#REF!,V$2,#REF!,V$3,#REF!,$L245,#REF!,V$1)
+SUMIFS(#REF!,#REF!,V$2,#REF!,V$3,#REF!,$L245,#REF!,V$1)
+SUMIFS(#REF!,#REF!,"Lấy",#REF!,V$2,#REF!,V$3,#REF!,V$1,#REF!,$L245)</f>
        <v>#REF!</v>
      </c>
      <c r="W245" s="333" t="e">
        <f>SUMIFS(#REF!,#REF!,W$2,#REF!,W$3,#REF!,$L245,#REF!,W$1)
+SUMIFS(#REF!,#REF!,W$2,#REF!,W$3,#REF!,$L245,#REF!,W$1)
+SUMIFS(#REF!,#REF!,"Lấy",#REF!,W$2,#REF!,W$3,#REF!,W$1,#REF!,$L245)</f>
        <v>#REF!</v>
      </c>
      <c r="X245" s="333" t="e">
        <f>SUMIFS(#REF!,#REF!,X$2,#REF!,X$3,#REF!,$L245,#REF!,X$1)
+SUMIFS(#REF!,#REF!,X$2,#REF!,X$3,#REF!,$L245,#REF!,X$1)
+SUMIFS(#REF!,#REF!,"Lấy",#REF!,X$2,#REF!,X$3,#REF!,X$1,#REF!,$L245)</f>
        <v>#REF!</v>
      </c>
      <c r="Y245" s="333" t="e">
        <f>SUMIFS(#REF!,#REF!,Y$2,#REF!,Y$3,#REF!,$L245,#REF!,Y$1)
+SUMIFS(#REF!,#REF!,Y$2,#REF!,Y$3,#REF!,$L245,#REF!,Y$1)
+SUMIFS(#REF!,#REF!,"Lấy",#REF!,Y$2,#REF!,Y$3,#REF!,Y$1,#REF!,$L245)</f>
        <v>#REF!</v>
      </c>
      <c r="Z245" s="333" t="e">
        <f>SUMIFS(#REF!,#REF!,Z$2,#REF!,Z$3,#REF!,$L245,#REF!,Z$1)
+SUMIFS(#REF!,#REF!,Z$2,#REF!,Z$3,#REF!,$L245,#REF!,Z$1)
+SUMIFS(#REF!,#REF!,"Lấy",#REF!,Z$2,#REF!,Z$3,#REF!,Z$1,#REF!,$L245)</f>
        <v>#REF!</v>
      </c>
      <c r="AA245" s="333" t="e">
        <f>SUMIFS(#REF!,#REF!,AA$2,#REF!,AA$3,#REF!,$L245,#REF!,AA$1)
+SUMIFS(#REF!,#REF!,AA$2,#REF!,AA$3,#REF!,$L245,#REF!,AA$1)
+SUMIFS(#REF!,#REF!,"Lấy",#REF!,AA$2,#REF!,AA$3,#REF!,AA$1,#REF!,$L245)</f>
        <v>#REF!</v>
      </c>
      <c r="AB245" s="333" t="e">
        <f>SUMIFS(#REF!,#REF!,AB$2,#REF!,AB$3,#REF!,$L245,#REF!,AB$1)
+SUMIFS(#REF!,#REF!,AB$2,#REF!,AB$3,#REF!,$L245,#REF!,AB$1)
+SUMIFS(#REF!,#REF!,"Lấy",#REF!,AB$2,#REF!,AB$3,#REF!,AB$1,#REF!,$L245)</f>
        <v>#REF!</v>
      </c>
      <c r="AC245" s="333" t="e">
        <f>SUMIFS(#REF!,#REF!,AC$2,#REF!,AC$3,#REF!,$L245,#REF!,AC$1)
+SUMIFS(#REF!,#REF!,AC$2,#REF!,AC$3,#REF!,$L245,#REF!,AC$1)
+SUMIFS(#REF!,#REF!,"Lấy",#REF!,AC$2,#REF!,AC$3,#REF!,AC$1,#REF!,$L245)</f>
        <v>#REF!</v>
      </c>
      <c r="AD245" s="334" t="e">
        <f t="shared" si="23"/>
        <v>#REF!</v>
      </c>
      <c r="AF245" s="333" t="e">
        <f>SUMIFS(#REF!,#REF!,AF$2,#REF!,AF$3,#REF!,$L245,#REF!,AF$1)
+SUMIFS(#REF!,#REF!,AF$2,#REF!,AF$3,#REF!,$L245,#REF!,AF$1)
+SUMIFS(#REF!,#REF!,"Lấy",#REF!,AF$2,#REF!,AF$3,#REF!,AF$1,#REF!,$L245)</f>
        <v>#REF!</v>
      </c>
      <c r="AG245" s="333" t="e">
        <f>SUMIFS(#REF!,#REF!,AG$2,#REF!,AG$3,#REF!,$L245,#REF!,AG$1)
+SUMIFS(#REF!,#REF!,AG$2,#REF!,AG$3,#REF!,$L245,#REF!,AG$1)
+SUMIFS(#REF!,#REF!,"Lấy",#REF!,AG$2,#REF!,AG$3,#REF!,AG$1,#REF!,$L245)</f>
        <v>#REF!</v>
      </c>
      <c r="AH245" s="333" t="e">
        <f>SUMIFS(#REF!,#REF!,AH$2,#REF!,AH$3,#REF!,$L245,#REF!,AH$1)
+SUMIFS(#REF!,#REF!,AH$2,#REF!,AH$3,#REF!,$L245,#REF!,AH$1)
+SUMIFS(#REF!,#REF!,"Lấy",#REF!,AH$2,#REF!,AH$3,#REF!,AH$1,#REF!,$L245)</f>
        <v>#REF!</v>
      </c>
      <c r="AI245" s="333" t="e">
        <f>SUMIFS(#REF!,#REF!,AI$2,#REF!,AI$3,#REF!,$L245,#REF!,AI$1)
+SUMIFS(#REF!,#REF!,AI$2,#REF!,AI$3,#REF!,$L245,#REF!,AI$1)
+SUMIFS(#REF!,#REF!,"Lấy",#REF!,AI$2,#REF!,AI$3,#REF!,AI$1,#REF!,$L245)</f>
        <v>#REF!</v>
      </c>
      <c r="AJ245" s="333" t="e">
        <f>SUMIFS(#REF!,#REF!,AJ$2,#REF!,AJ$3,#REF!,$L245,#REF!,AJ$1)
+SUMIFS(#REF!,#REF!,AJ$2,#REF!,AJ$3,#REF!,$L245,#REF!,AJ$1)
+SUMIFS(#REF!,#REF!,"Lấy",#REF!,AJ$2,#REF!,AJ$3,#REF!,AJ$1,#REF!,$L245)</f>
        <v>#REF!</v>
      </c>
      <c r="AK245" s="333" t="e">
        <f>SUMIFS(#REF!,#REF!,AK$2,#REF!,AK$3,#REF!,$L245,#REF!,AK$1)
+SUMIFS(#REF!,#REF!,AK$2,#REF!,AK$3,#REF!,$L245,#REF!,AK$1)
+SUMIFS(#REF!,#REF!,"Lấy",#REF!,AK$2,#REF!,AK$3,#REF!,AK$1,#REF!,$L245)</f>
        <v>#REF!</v>
      </c>
      <c r="AL245" s="333" t="e">
        <f>SUMIFS(#REF!,#REF!,AL$2,#REF!,AL$3,#REF!,$L245,#REF!,AL$1)
+SUMIFS(#REF!,#REF!,AL$2,#REF!,AL$3,#REF!,$L245,#REF!,AL$1)
+SUMIFS(#REF!,#REF!,"Lấy",#REF!,AL$2,#REF!,AL$3,#REF!,AL$1,#REF!,$L245)</f>
        <v>#REF!</v>
      </c>
      <c r="AM245" s="333" t="e">
        <f>SUMIFS(#REF!,#REF!,AM$2,#REF!,AM$3,#REF!,$L245,#REF!,AM$1)
+SUMIFS(#REF!,#REF!,AM$2,#REF!,AM$3,#REF!,$L245,#REF!,AM$1)
+SUMIFS(#REF!,#REF!,"Lấy",#REF!,AM$2,#REF!,AM$3,#REF!,AM$1,#REF!,$L245)</f>
        <v>#REF!</v>
      </c>
      <c r="AN245" s="333" t="e">
        <f>SUMIFS(#REF!,#REF!,AN$2,#REF!,AN$3,#REF!,$L245,#REF!,AN$1)
+SUMIFS(#REF!,#REF!,AN$2,#REF!,AN$3,#REF!,$L245,#REF!,AN$1)
+SUMIFS(#REF!,#REF!,"Lấy",#REF!,AN$2,#REF!,AN$3,#REF!,AN$1,#REF!,$L245)</f>
        <v>#REF!</v>
      </c>
      <c r="AO245" s="333" t="e">
        <f>SUMIFS(#REF!,#REF!,AO$2,#REF!,AO$3,#REF!,$L245,#REF!,AO$1)
+SUMIFS(#REF!,#REF!,AO$2,#REF!,AO$3,#REF!,$L245,#REF!,AO$1)
+SUMIFS(#REF!,#REF!,"Lấy",#REF!,AO$2,#REF!,AO$3,#REF!,AO$1,#REF!,$L245)</f>
        <v>#REF!</v>
      </c>
      <c r="AP245" s="333" t="e">
        <f>SUMIFS(#REF!,#REF!,AP$2,#REF!,AP$3,#REF!,$L245,#REF!,AP$1)
+SUMIFS(#REF!,#REF!,AP$2,#REF!,AP$3,#REF!,$L245,#REF!,AP$1)
+SUMIFS(#REF!,#REF!,"Lấy",#REF!,AP$2,#REF!,AP$3,#REF!,AP$1,#REF!,$L245)</f>
        <v>#REF!</v>
      </c>
      <c r="AQ245" s="333" t="e">
        <f>SUMIFS(#REF!,#REF!,AQ$2,#REF!,AQ$3,#REF!,$L245,#REF!,AQ$1)
+SUMIFS(#REF!,#REF!,AQ$2,#REF!,AQ$3,#REF!,$L245,#REF!,AQ$1)
+SUMIFS(#REF!,#REF!,"Lấy",#REF!,AQ$2,#REF!,AQ$3,#REF!,AQ$1,#REF!,$L245)</f>
        <v>#REF!</v>
      </c>
      <c r="AR245" s="334" t="e">
        <f t="shared" si="24"/>
        <v>#REF!</v>
      </c>
      <c r="AT245" s="333" t="e">
        <f>SUMIFS(#REF!,#REF!,AT$2,#REF!,AT$3,#REF!,$L245,#REF!,AT$1)
+SUMIFS(#REF!,#REF!,AT$2,#REF!,AT$3,#REF!,$L245,#REF!,AT$1)
+SUMIFS(#REF!,#REF!,"Lấy",#REF!,AT$2,#REF!,AT$3,#REF!,AT$1,#REF!,$L245)</f>
        <v>#REF!</v>
      </c>
      <c r="AU245" s="333" t="e">
        <f>SUMIFS(#REF!,#REF!,AU$2,#REF!,AU$3,#REF!,$L245,#REF!,AU$1)
+SUMIFS(#REF!,#REF!,AU$2,#REF!,AU$3,#REF!,$L245,#REF!,AU$1)
+SUMIFS(#REF!,#REF!,"Lấy",#REF!,AU$2,#REF!,AU$3,#REF!,AU$1,#REF!,$L245)</f>
        <v>#REF!</v>
      </c>
      <c r="AV245" s="333" t="e">
        <f>SUMIFS(#REF!,#REF!,AV$2,#REF!,AV$3,#REF!,$L245,#REF!,AV$1)
+SUMIFS(#REF!,#REF!,AV$2,#REF!,AV$3,#REF!,$L245,#REF!,AV$1)
+SUMIFS(#REF!,#REF!,"Lấy",#REF!,AV$2,#REF!,AV$3,#REF!,AV$1,#REF!,$L245)</f>
        <v>#REF!</v>
      </c>
      <c r="AW245" s="333" t="e">
        <f>SUMIFS(#REF!,#REF!,AW$2,#REF!,AW$3,#REF!,$L245,#REF!,AW$1)
+SUMIFS(#REF!,#REF!,AW$2,#REF!,AW$3,#REF!,$L245,#REF!,AW$1)
+SUMIFS(#REF!,#REF!,"Lấy",#REF!,AW$2,#REF!,AW$3,#REF!,AW$1,#REF!,$L245)</f>
        <v>#REF!</v>
      </c>
      <c r="AX245" s="333" t="e">
        <f>SUMIFS(#REF!,#REF!,AX$2,#REF!,AX$3,#REF!,$L245,#REF!,AX$1)
+SUMIFS(#REF!,#REF!,AX$2,#REF!,AX$3,#REF!,$L245,#REF!,AX$1)
+SUMIFS(#REF!,#REF!,"Lấy",#REF!,AX$2,#REF!,AX$3,#REF!,AX$1,#REF!,$L245)</f>
        <v>#REF!</v>
      </c>
      <c r="AY245" s="333" t="e">
        <f>SUMIFS(#REF!,#REF!,AY$2,#REF!,AY$3,#REF!,$L245,#REF!,AY$1)
+SUMIFS(#REF!,#REF!,AY$2,#REF!,AY$3,#REF!,$L245,#REF!,AY$1)
+SUMIFS(#REF!,#REF!,"Lấy",#REF!,AY$2,#REF!,AY$3,#REF!,AY$1,#REF!,$L245)</f>
        <v>#REF!</v>
      </c>
      <c r="AZ245" s="333" t="e">
        <f>SUMIFS(#REF!,#REF!,AZ$2,#REF!,AZ$3,#REF!,$L245,#REF!,AZ$1)
+SUMIFS(#REF!,#REF!,AZ$2,#REF!,AZ$3,#REF!,$L245,#REF!,AZ$1)
+SUMIFS(#REF!,#REF!,"Lấy",#REF!,AZ$2,#REF!,AZ$3,#REF!,AZ$1,#REF!,$L245)</f>
        <v>#REF!</v>
      </c>
      <c r="BA245" s="333" t="e">
        <f>SUMIFS(#REF!,#REF!,BA$2,#REF!,BA$3,#REF!,$L245,#REF!,BA$1)
+SUMIFS(#REF!,#REF!,BA$2,#REF!,BA$3,#REF!,$L245,#REF!,BA$1)
+SUMIFS(#REF!,#REF!,"Lấy",#REF!,BA$2,#REF!,BA$3,#REF!,BA$1,#REF!,$L245)</f>
        <v>#REF!</v>
      </c>
      <c r="BB245" s="333" t="e">
        <f>SUMIFS(#REF!,#REF!,BB$2,#REF!,BB$3,#REF!,$L245,#REF!,BB$1)
+SUMIFS(#REF!,#REF!,BB$2,#REF!,BB$3,#REF!,$L245,#REF!,BB$1)
+SUMIFS(#REF!,#REF!,"Lấy",#REF!,BB$2,#REF!,BB$3,#REF!,BB$1,#REF!,$L245)</f>
        <v>#REF!</v>
      </c>
      <c r="BC245" s="333" t="e">
        <f>SUMIFS(#REF!,#REF!,BC$2,#REF!,BC$3,#REF!,$L245,#REF!,BC$1)
+SUMIFS(#REF!,#REF!,BC$2,#REF!,BC$3,#REF!,$L245,#REF!,BC$1)
+SUMIFS(#REF!,#REF!,"Lấy",#REF!,BC$2,#REF!,BC$3,#REF!,BC$1,#REF!,$L245)</f>
        <v>#REF!</v>
      </c>
      <c r="BD245" s="333" t="e">
        <f>SUMIFS(#REF!,#REF!,BD$2,#REF!,BD$3,#REF!,$L245,#REF!,BD$1)
+SUMIFS(#REF!,#REF!,BD$2,#REF!,BD$3,#REF!,$L245,#REF!,BD$1)
+SUMIFS(#REF!,#REF!,"Lấy",#REF!,BD$2,#REF!,BD$3,#REF!,BD$1,#REF!,$L245)</f>
        <v>#REF!</v>
      </c>
      <c r="BE245" s="333" t="e">
        <f>SUMIFS(#REF!,#REF!,BE$2,#REF!,BE$3,#REF!,$L245,#REF!,BE$1)
+SUMIFS(#REF!,#REF!,BE$2,#REF!,BE$3,#REF!,$L245,#REF!,BE$1)
+SUMIFS(#REF!,#REF!,"Lấy",#REF!,BE$2,#REF!,BE$3,#REF!,BE$1,#REF!,$L245)</f>
        <v>#REF!</v>
      </c>
      <c r="BF245" s="334" t="e">
        <f t="shared" si="25"/>
        <v>#REF!</v>
      </c>
      <c r="BH245" s="333" t="e">
        <f>SUMIFS(#REF!,#REF!,BH$2,#REF!,BH$3,#REF!,$L245,#REF!,BH$1)
+SUMIFS(#REF!,#REF!,BH$2,#REF!,BH$3,#REF!,$L245,#REF!,BH$1)
+SUMIFS(#REF!,#REF!,"Lấy",#REF!,BH$2,#REF!,BH$3,#REF!,BH$1,#REF!,$L245)</f>
        <v>#REF!</v>
      </c>
      <c r="BI245" s="333" t="e">
        <f>SUMIFS(#REF!,#REF!,BI$2,#REF!,BI$3,#REF!,$L245,#REF!,BI$1)
+SUMIFS(#REF!,#REF!,BI$2,#REF!,BI$3,#REF!,$L245,#REF!,BI$1)
+SUMIFS(#REF!,#REF!,"Lấy",#REF!,BI$2,#REF!,BI$3,#REF!,BI$1,#REF!,$L245)</f>
        <v>#REF!</v>
      </c>
      <c r="BJ245" s="333" t="e">
        <f>SUMIFS(#REF!,#REF!,BJ$2,#REF!,BJ$3,#REF!,$L245,#REF!,BJ$1)
+SUMIFS(#REF!,#REF!,BJ$2,#REF!,BJ$3,#REF!,$L245,#REF!,BJ$1)
+SUMIFS(#REF!,#REF!,"Lấy",#REF!,BJ$2,#REF!,BJ$3,#REF!,BJ$1,#REF!,$L245)</f>
        <v>#REF!</v>
      </c>
      <c r="BK245" s="333" t="e">
        <f>SUMIFS(#REF!,#REF!,BK$2,#REF!,BK$3,#REF!,$L245,#REF!,BK$1)
+SUMIFS(#REF!,#REF!,BK$2,#REF!,BK$3,#REF!,$L245,#REF!,BK$1)
+SUMIFS(#REF!,#REF!,"Lấy",#REF!,BK$2,#REF!,BK$3,#REF!,BK$1,#REF!,$L245)</f>
        <v>#REF!</v>
      </c>
      <c r="BL245" s="333" t="e">
        <f>SUMIFS(#REF!,#REF!,BL$2,#REF!,BL$3,#REF!,$L245,#REF!,BL$1)
+SUMIFS(#REF!,#REF!,BL$2,#REF!,BL$3,#REF!,$L245,#REF!,BL$1)
+SUMIFS(#REF!,#REF!,"Lấy",#REF!,BL$2,#REF!,BL$3,#REF!,BL$1,#REF!,$L245)</f>
        <v>#REF!</v>
      </c>
      <c r="BM245" s="333" t="e">
        <f>SUMIFS(#REF!,#REF!,BM$2,#REF!,BM$3,#REF!,$L245,#REF!,BM$1)
+SUMIFS(#REF!,#REF!,BM$2,#REF!,BM$3,#REF!,$L245,#REF!,BM$1)
+SUMIFS(#REF!,#REF!,"Lấy",#REF!,BM$2,#REF!,BM$3,#REF!,BM$1,#REF!,$L245)</f>
        <v>#REF!</v>
      </c>
      <c r="BN245" s="333" t="e">
        <f>SUMIFS(#REF!,#REF!,BN$2,#REF!,BN$3,#REF!,$L245,#REF!,BN$1)
+SUMIFS(#REF!,#REF!,BN$2,#REF!,BN$3,#REF!,$L245,#REF!,BN$1)
+SUMIFS(#REF!,#REF!,"Lấy",#REF!,BN$2,#REF!,BN$3,#REF!,BN$1,#REF!,$L245)</f>
        <v>#REF!</v>
      </c>
      <c r="BO245" s="333" t="e">
        <f>SUMIFS(#REF!,#REF!,BO$2,#REF!,BO$3,#REF!,$L245,#REF!,BO$1)
+SUMIFS(#REF!,#REF!,BO$2,#REF!,BO$3,#REF!,$L245,#REF!,BO$1)
+SUMIFS(#REF!,#REF!,"Lấy",#REF!,BO$2,#REF!,BO$3,#REF!,BO$1,#REF!,$L245)</f>
        <v>#REF!</v>
      </c>
      <c r="BP245" s="333" t="e">
        <f>SUMIFS(#REF!,#REF!,BP$2,#REF!,BP$3,#REF!,$L245,#REF!,BP$1)
+SUMIFS(#REF!,#REF!,BP$2,#REF!,BP$3,#REF!,$L245,#REF!,BP$1)
+SUMIFS(#REF!,#REF!,"Lấy",#REF!,BP$2,#REF!,BP$3,#REF!,BP$1,#REF!,$L245)</f>
        <v>#REF!</v>
      </c>
      <c r="BQ245" s="333" t="e">
        <f>SUMIFS(#REF!,#REF!,BQ$2,#REF!,BQ$3,#REF!,$L245,#REF!,BQ$1)
+SUMIFS(#REF!,#REF!,BQ$2,#REF!,BQ$3,#REF!,$L245,#REF!,BQ$1)
+SUMIFS(#REF!,#REF!,"Lấy",#REF!,BQ$2,#REF!,BQ$3,#REF!,BQ$1,#REF!,$L245)</f>
        <v>#REF!</v>
      </c>
      <c r="BR245" s="333" t="e">
        <f>SUMIFS(#REF!,#REF!,BR$2,#REF!,BR$3,#REF!,$L245,#REF!,BR$1)
+SUMIFS(#REF!,#REF!,BR$2,#REF!,BR$3,#REF!,$L245,#REF!,BR$1)
+SUMIFS(#REF!,#REF!,"Lấy",#REF!,BR$2,#REF!,BR$3,#REF!,BR$1,#REF!,$L245)</f>
        <v>#REF!</v>
      </c>
      <c r="BS245" s="333" t="e">
        <f>SUMIFS(#REF!,#REF!,BS$2,#REF!,BS$3,#REF!,$L245,#REF!,BS$1)
+SUMIFS(#REF!,#REF!,BS$2,#REF!,BS$3,#REF!,$L245,#REF!,BS$1)
+SUMIFS(#REF!,#REF!,"Lấy",#REF!,BS$2,#REF!,BS$3,#REF!,BS$1,#REF!,$L245)</f>
        <v>#REF!</v>
      </c>
      <c r="BT245" s="334" t="e">
        <f t="shared" si="26"/>
        <v>#REF!</v>
      </c>
      <c r="BV245" s="331">
        <v>0</v>
      </c>
      <c r="BW245" s="331">
        <v>0</v>
      </c>
      <c r="BX245" s="331">
        <v>0</v>
      </c>
      <c r="BY245" s="331">
        <v>0</v>
      </c>
      <c r="BZ245" s="331">
        <v>0</v>
      </c>
      <c r="CA245" s="331">
        <v>0</v>
      </c>
      <c r="CB245" s="331">
        <v>0</v>
      </c>
      <c r="CC245" s="331">
        <v>0</v>
      </c>
      <c r="CD245" s="331">
        <v>0</v>
      </c>
      <c r="CE245" s="331">
        <v>0</v>
      </c>
      <c r="CF245" s="331">
        <v>0</v>
      </c>
      <c r="CG245" s="331">
        <v>0</v>
      </c>
      <c r="CH245" s="334">
        <f t="shared" si="27"/>
        <v>0</v>
      </c>
      <c r="CI245" s="377">
        <f t="shared" si="28"/>
        <v>0</v>
      </c>
      <c r="CJ245" s="331">
        <v>0</v>
      </c>
      <c r="CK245" s="331">
        <v>0</v>
      </c>
      <c r="CL245" s="331">
        <v>0</v>
      </c>
      <c r="CM245" s="331">
        <v>0</v>
      </c>
      <c r="CN245" s="331">
        <v>0</v>
      </c>
      <c r="CO245" s="333"/>
      <c r="CP245" s="333"/>
      <c r="CQ245" s="333"/>
      <c r="CR245" s="333"/>
      <c r="CS245" s="333"/>
      <c r="CT245" s="333"/>
      <c r="CU245" s="333"/>
      <c r="CV245" s="334">
        <f t="shared" si="29"/>
        <v>0</v>
      </c>
      <c r="CX245" s="1033"/>
    </row>
    <row r="246" spans="1:102" ht="27.6" x14ac:dyDescent="0.25">
      <c r="B246" s="172">
        <f>IF(C246=0,"",MAX($B$7:B245)+1)</f>
        <v>234</v>
      </c>
      <c r="C246" s="21">
        <v>6428004701</v>
      </c>
      <c r="D246" s="9" t="str">
        <f>_xlfn.XLOOKUP(C246,'COA_DTGroup_Update 20260428'!$C$410:$C$854,'COA_DTGroup_Update 20260428'!$A$410:$A$854,"")</f>
        <v>Chi phí ủng hộ, hỗ trợ, tài trợ</v>
      </c>
      <c r="E246" s="9" t="s">
        <v>78</v>
      </c>
      <c r="F246" s="21" t="s">
        <v>1003</v>
      </c>
      <c r="G246" s="171" t="s">
        <v>1004</v>
      </c>
      <c r="H246" s="179">
        <f>VLOOKUP(C246,'COA_DTGroup_Update 20260428'!C:D,2,0)</f>
        <v>642</v>
      </c>
      <c r="I246" s="179">
        <v>80</v>
      </c>
      <c r="J246" s="198" t="s">
        <v>78</v>
      </c>
      <c r="K246" s="222" t="s">
        <v>226</v>
      </c>
      <c r="L246" s="1041" t="s">
        <v>666</v>
      </c>
      <c r="M246" s="1042" t="s">
        <v>2258</v>
      </c>
      <c r="N246" s="1039"/>
      <c r="O246" s="1039" t="s">
        <v>666</v>
      </c>
      <c r="P246" s="1" t="b">
        <v>1</v>
      </c>
      <c r="R246" s="333" t="e">
        <f>SUMIFS(#REF!,#REF!,R$2,#REF!,R$3,#REF!,$L246,#REF!,R$1)
+SUMIFS(#REF!,#REF!,R$2,#REF!,R$3,#REF!,$L246,#REF!,R$1)
+SUMIFS(#REF!,#REF!,"Lấy",#REF!,R$2,#REF!,R$3,#REF!,R$1,#REF!,$L246)</f>
        <v>#REF!</v>
      </c>
      <c r="S246" s="333" t="e">
        <f>SUMIFS(#REF!,#REF!,S$2,#REF!,S$3,#REF!,$L246,#REF!,S$1)
+SUMIFS(#REF!,#REF!,S$2,#REF!,S$3,#REF!,$L246,#REF!,S$1)
+SUMIFS(#REF!,#REF!,"Lấy",#REF!,S$2,#REF!,S$3,#REF!,S$1,#REF!,$L246)</f>
        <v>#REF!</v>
      </c>
      <c r="T246" s="333" t="e">
        <f>SUMIFS(#REF!,#REF!,T$2,#REF!,T$3,#REF!,$L246,#REF!,T$1)
+SUMIFS(#REF!,#REF!,T$2,#REF!,T$3,#REF!,$L246,#REF!,T$1)
+SUMIFS(#REF!,#REF!,"Lấy",#REF!,T$2,#REF!,T$3,#REF!,T$1,#REF!,$L246)</f>
        <v>#REF!</v>
      </c>
      <c r="U246" s="333" t="e">
        <f>SUMIFS(#REF!,#REF!,U$2,#REF!,U$3,#REF!,$L246,#REF!,U$1)
+SUMIFS(#REF!,#REF!,U$2,#REF!,U$3,#REF!,$L246,#REF!,U$1)
+SUMIFS(#REF!,#REF!,"Lấy",#REF!,U$2,#REF!,U$3,#REF!,U$1,#REF!,$L246)</f>
        <v>#REF!</v>
      </c>
      <c r="V246" s="333" t="e">
        <f>SUMIFS(#REF!,#REF!,V$2,#REF!,V$3,#REF!,$L246,#REF!,V$1)
+SUMIFS(#REF!,#REF!,V$2,#REF!,V$3,#REF!,$L246,#REF!,V$1)
+SUMIFS(#REF!,#REF!,"Lấy",#REF!,V$2,#REF!,V$3,#REF!,V$1,#REF!,$L246)</f>
        <v>#REF!</v>
      </c>
      <c r="W246" s="333" t="e">
        <f>SUMIFS(#REF!,#REF!,W$2,#REF!,W$3,#REF!,$L246,#REF!,W$1)
+SUMIFS(#REF!,#REF!,W$2,#REF!,W$3,#REF!,$L246,#REF!,W$1)
+SUMIFS(#REF!,#REF!,"Lấy",#REF!,W$2,#REF!,W$3,#REF!,W$1,#REF!,$L246)</f>
        <v>#REF!</v>
      </c>
      <c r="X246" s="333" t="e">
        <f>SUMIFS(#REF!,#REF!,X$2,#REF!,X$3,#REF!,$L246,#REF!,X$1)
+SUMIFS(#REF!,#REF!,X$2,#REF!,X$3,#REF!,$L246,#REF!,X$1)
+SUMIFS(#REF!,#REF!,"Lấy",#REF!,X$2,#REF!,X$3,#REF!,X$1,#REF!,$L246)</f>
        <v>#REF!</v>
      </c>
      <c r="Y246" s="333" t="e">
        <f>SUMIFS(#REF!,#REF!,Y$2,#REF!,Y$3,#REF!,$L246,#REF!,Y$1)
+SUMIFS(#REF!,#REF!,Y$2,#REF!,Y$3,#REF!,$L246,#REF!,Y$1)
+SUMIFS(#REF!,#REF!,"Lấy",#REF!,Y$2,#REF!,Y$3,#REF!,Y$1,#REF!,$L246)</f>
        <v>#REF!</v>
      </c>
      <c r="Z246" s="333" t="e">
        <f>SUMIFS(#REF!,#REF!,Z$2,#REF!,Z$3,#REF!,$L246,#REF!,Z$1)
+SUMIFS(#REF!,#REF!,Z$2,#REF!,Z$3,#REF!,$L246,#REF!,Z$1)
+SUMIFS(#REF!,#REF!,"Lấy",#REF!,Z$2,#REF!,Z$3,#REF!,Z$1,#REF!,$L246)</f>
        <v>#REF!</v>
      </c>
      <c r="AA246" s="333" t="e">
        <f>SUMIFS(#REF!,#REF!,AA$2,#REF!,AA$3,#REF!,$L246,#REF!,AA$1)
+SUMIFS(#REF!,#REF!,AA$2,#REF!,AA$3,#REF!,$L246,#REF!,AA$1)
+SUMIFS(#REF!,#REF!,"Lấy",#REF!,AA$2,#REF!,AA$3,#REF!,AA$1,#REF!,$L246)</f>
        <v>#REF!</v>
      </c>
      <c r="AB246" s="333" t="e">
        <f>SUMIFS(#REF!,#REF!,AB$2,#REF!,AB$3,#REF!,$L246,#REF!,AB$1)
+SUMIFS(#REF!,#REF!,AB$2,#REF!,AB$3,#REF!,$L246,#REF!,AB$1)
+SUMIFS(#REF!,#REF!,"Lấy",#REF!,AB$2,#REF!,AB$3,#REF!,AB$1,#REF!,$L246)</f>
        <v>#REF!</v>
      </c>
      <c r="AC246" s="333" t="e">
        <f>SUMIFS(#REF!,#REF!,AC$2,#REF!,AC$3,#REF!,$L246,#REF!,AC$1)
+SUMIFS(#REF!,#REF!,AC$2,#REF!,AC$3,#REF!,$L246,#REF!,AC$1)
+SUMIFS(#REF!,#REF!,"Lấy",#REF!,AC$2,#REF!,AC$3,#REF!,AC$1,#REF!,$L246)</f>
        <v>#REF!</v>
      </c>
      <c r="AD246" s="334" t="e">
        <f t="shared" si="23"/>
        <v>#REF!</v>
      </c>
      <c r="AF246" s="333" t="e">
        <f>SUMIFS(#REF!,#REF!,AF$2,#REF!,AF$3,#REF!,$L246,#REF!,AF$1)
+SUMIFS(#REF!,#REF!,AF$2,#REF!,AF$3,#REF!,$L246,#REF!,AF$1)
+SUMIFS(#REF!,#REF!,"Lấy",#REF!,AF$2,#REF!,AF$3,#REF!,AF$1,#REF!,$L246)</f>
        <v>#REF!</v>
      </c>
      <c r="AG246" s="333" t="e">
        <f>SUMIFS(#REF!,#REF!,AG$2,#REF!,AG$3,#REF!,$L246,#REF!,AG$1)
+SUMIFS(#REF!,#REF!,AG$2,#REF!,AG$3,#REF!,$L246,#REF!,AG$1)
+SUMIFS(#REF!,#REF!,"Lấy",#REF!,AG$2,#REF!,AG$3,#REF!,AG$1,#REF!,$L246)</f>
        <v>#REF!</v>
      </c>
      <c r="AH246" s="333" t="e">
        <f>SUMIFS(#REF!,#REF!,AH$2,#REF!,AH$3,#REF!,$L246,#REF!,AH$1)
+SUMIFS(#REF!,#REF!,AH$2,#REF!,AH$3,#REF!,$L246,#REF!,AH$1)
+SUMIFS(#REF!,#REF!,"Lấy",#REF!,AH$2,#REF!,AH$3,#REF!,AH$1,#REF!,$L246)</f>
        <v>#REF!</v>
      </c>
      <c r="AI246" s="333" t="e">
        <f>SUMIFS(#REF!,#REF!,AI$2,#REF!,AI$3,#REF!,$L246,#REF!,AI$1)
+SUMIFS(#REF!,#REF!,AI$2,#REF!,AI$3,#REF!,$L246,#REF!,AI$1)
+SUMIFS(#REF!,#REF!,"Lấy",#REF!,AI$2,#REF!,AI$3,#REF!,AI$1,#REF!,$L246)</f>
        <v>#REF!</v>
      </c>
      <c r="AJ246" s="333" t="e">
        <f>SUMIFS(#REF!,#REF!,AJ$2,#REF!,AJ$3,#REF!,$L246,#REF!,AJ$1)
+SUMIFS(#REF!,#REF!,AJ$2,#REF!,AJ$3,#REF!,$L246,#REF!,AJ$1)
+SUMIFS(#REF!,#REF!,"Lấy",#REF!,AJ$2,#REF!,AJ$3,#REF!,AJ$1,#REF!,$L246)</f>
        <v>#REF!</v>
      </c>
      <c r="AK246" s="333" t="e">
        <f>SUMIFS(#REF!,#REF!,AK$2,#REF!,AK$3,#REF!,$L246,#REF!,AK$1)
+SUMIFS(#REF!,#REF!,AK$2,#REF!,AK$3,#REF!,$L246,#REF!,AK$1)
+SUMIFS(#REF!,#REF!,"Lấy",#REF!,AK$2,#REF!,AK$3,#REF!,AK$1,#REF!,$L246)</f>
        <v>#REF!</v>
      </c>
      <c r="AL246" s="333" t="e">
        <f>SUMIFS(#REF!,#REF!,AL$2,#REF!,AL$3,#REF!,$L246,#REF!,AL$1)
+SUMIFS(#REF!,#REF!,AL$2,#REF!,AL$3,#REF!,$L246,#REF!,AL$1)
+SUMIFS(#REF!,#REF!,"Lấy",#REF!,AL$2,#REF!,AL$3,#REF!,AL$1,#REF!,$L246)</f>
        <v>#REF!</v>
      </c>
      <c r="AM246" s="333" t="e">
        <f>SUMIFS(#REF!,#REF!,AM$2,#REF!,AM$3,#REF!,$L246,#REF!,AM$1)
+SUMIFS(#REF!,#REF!,AM$2,#REF!,AM$3,#REF!,$L246,#REF!,AM$1)
+SUMIFS(#REF!,#REF!,"Lấy",#REF!,AM$2,#REF!,AM$3,#REF!,AM$1,#REF!,$L246)</f>
        <v>#REF!</v>
      </c>
      <c r="AN246" s="333" t="e">
        <f>SUMIFS(#REF!,#REF!,AN$2,#REF!,AN$3,#REF!,$L246,#REF!,AN$1)
+SUMIFS(#REF!,#REF!,AN$2,#REF!,AN$3,#REF!,$L246,#REF!,AN$1)
+SUMIFS(#REF!,#REF!,"Lấy",#REF!,AN$2,#REF!,AN$3,#REF!,AN$1,#REF!,$L246)</f>
        <v>#REF!</v>
      </c>
      <c r="AO246" s="333" t="e">
        <f>SUMIFS(#REF!,#REF!,AO$2,#REF!,AO$3,#REF!,$L246,#REF!,AO$1)
+SUMIFS(#REF!,#REF!,AO$2,#REF!,AO$3,#REF!,$L246,#REF!,AO$1)
+SUMIFS(#REF!,#REF!,"Lấy",#REF!,AO$2,#REF!,AO$3,#REF!,AO$1,#REF!,$L246)</f>
        <v>#REF!</v>
      </c>
      <c r="AP246" s="333" t="e">
        <f>SUMIFS(#REF!,#REF!,AP$2,#REF!,AP$3,#REF!,$L246,#REF!,AP$1)
+SUMIFS(#REF!,#REF!,AP$2,#REF!,AP$3,#REF!,$L246,#REF!,AP$1)
+SUMIFS(#REF!,#REF!,"Lấy",#REF!,AP$2,#REF!,AP$3,#REF!,AP$1,#REF!,$L246)</f>
        <v>#REF!</v>
      </c>
      <c r="AQ246" s="333" t="e">
        <f>SUMIFS(#REF!,#REF!,AQ$2,#REF!,AQ$3,#REF!,$L246,#REF!,AQ$1)
+SUMIFS(#REF!,#REF!,AQ$2,#REF!,AQ$3,#REF!,$L246,#REF!,AQ$1)
+SUMIFS(#REF!,#REF!,"Lấy",#REF!,AQ$2,#REF!,AQ$3,#REF!,AQ$1,#REF!,$L246)</f>
        <v>#REF!</v>
      </c>
      <c r="AR246" s="334" t="e">
        <f t="shared" si="24"/>
        <v>#REF!</v>
      </c>
      <c r="AT246" s="333" t="e">
        <f>SUMIFS(#REF!,#REF!,AT$2,#REF!,AT$3,#REF!,$L246,#REF!,AT$1)
+SUMIFS(#REF!,#REF!,AT$2,#REF!,AT$3,#REF!,$L246,#REF!,AT$1)
+SUMIFS(#REF!,#REF!,"Lấy",#REF!,AT$2,#REF!,AT$3,#REF!,AT$1,#REF!,$L246)</f>
        <v>#REF!</v>
      </c>
      <c r="AU246" s="333" t="e">
        <f>SUMIFS(#REF!,#REF!,AU$2,#REF!,AU$3,#REF!,$L246,#REF!,AU$1)
+SUMIFS(#REF!,#REF!,AU$2,#REF!,AU$3,#REF!,$L246,#REF!,AU$1)
+SUMIFS(#REF!,#REF!,"Lấy",#REF!,AU$2,#REF!,AU$3,#REF!,AU$1,#REF!,$L246)</f>
        <v>#REF!</v>
      </c>
      <c r="AV246" s="333" t="e">
        <f>SUMIFS(#REF!,#REF!,AV$2,#REF!,AV$3,#REF!,$L246,#REF!,AV$1)
+SUMIFS(#REF!,#REF!,AV$2,#REF!,AV$3,#REF!,$L246,#REF!,AV$1)
+SUMIFS(#REF!,#REF!,"Lấy",#REF!,AV$2,#REF!,AV$3,#REF!,AV$1,#REF!,$L246)</f>
        <v>#REF!</v>
      </c>
      <c r="AW246" s="333" t="e">
        <f>SUMIFS(#REF!,#REF!,AW$2,#REF!,AW$3,#REF!,$L246,#REF!,AW$1)
+SUMIFS(#REF!,#REF!,AW$2,#REF!,AW$3,#REF!,$L246,#REF!,AW$1)
+SUMIFS(#REF!,#REF!,"Lấy",#REF!,AW$2,#REF!,AW$3,#REF!,AW$1,#REF!,$L246)</f>
        <v>#REF!</v>
      </c>
      <c r="AX246" s="333" t="e">
        <f>SUMIFS(#REF!,#REF!,AX$2,#REF!,AX$3,#REF!,$L246,#REF!,AX$1)
+SUMIFS(#REF!,#REF!,AX$2,#REF!,AX$3,#REF!,$L246,#REF!,AX$1)
+SUMIFS(#REF!,#REF!,"Lấy",#REF!,AX$2,#REF!,AX$3,#REF!,AX$1,#REF!,$L246)</f>
        <v>#REF!</v>
      </c>
      <c r="AY246" s="333" t="e">
        <f>SUMIFS(#REF!,#REF!,AY$2,#REF!,AY$3,#REF!,$L246,#REF!,AY$1)
+SUMIFS(#REF!,#REF!,AY$2,#REF!,AY$3,#REF!,$L246,#REF!,AY$1)
+SUMIFS(#REF!,#REF!,"Lấy",#REF!,AY$2,#REF!,AY$3,#REF!,AY$1,#REF!,$L246)</f>
        <v>#REF!</v>
      </c>
      <c r="AZ246" s="333" t="e">
        <f>SUMIFS(#REF!,#REF!,AZ$2,#REF!,AZ$3,#REF!,$L246,#REF!,AZ$1)
+SUMIFS(#REF!,#REF!,AZ$2,#REF!,AZ$3,#REF!,$L246,#REF!,AZ$1)
+SUMIFS(#REF!,#REF!,"Lấy",#REF!,AZ$2,#REF!,AZ$3,#REF!,AZ$1,#REF!,$L246)</f>
        <v>#REF!</v>
      </c>
      <c r="BA246" s="333" t="e">
        <f>SUMIFS(#REF!,#REF!,BA$2,#REF!,BA$3,#REF!,$L246,#REF!,BA$1)
+SUMIFS(#REF!,#REF!,BA$2,#REF!,BA$3,#REF!,$L246,#REF!,BA$1)
+SUMIFS(#REF!,#REF!,"Lấy",#REF!,BA$2,#REF!,BA$3,#REF!,BA$1,#REF!,$L246)</f>
        <v>#REF!</v>
      </c>
      <c r="BB246" s="333" t="e">
        <f>SUMIFS(#REF!,#REF!,BB$2,#REF!,BB$3,#REF!,$L246,#REF!,BB$1)
+SUMIFS(#REF!,#REF!,BB$2,#REF!,BB$3,#REF!,$L246,#REF!,BB$1)
+SUMIFS(#REF!,#REF!,"Lấy",#REF!,BB$2,#REF!,BB$3,#REF!,BB$1,#REF!,$L246)</f>
        <v>#REF!</v>
      </c>
      <c r="BC246" s="333" t="e">
        <f>SUMIFS(#REF!,#REF!,BC$2,#REF!,BC$3,#REF!,$L246,#REF!,BC$1)
+SUMIFS(#REF!,#REF!,BC$2,#REF!,BC$3,#REF!,$L246,#REF!,BC$1)
+SUMIFS(#REF!,#REF!,"Lấy",#REF!,BC$2,#REF!,BC$3,#REF!,BC$1,#REF!,$L246)</f>
        <v>#REF!</v>
      </c>
      <c r="BD246" s="333" t="e">
        <f>SUMIFS(#REF!,#REF!,BD$2,#REF!,BD$3,#REF!,$L246,#REF!,BD$1)
+SUMIFS(#REF!,#REF!,BD$2,#REF!,BD$3,#REF!,$L246,#REF!,BD$1)
+SUMIFS(#REF!,#REF!,"Lấy",#REF!,BD$2,#REF!,BD$3,#REF!,BD$1,#REF!,$L246)</f>
        <v>#REF!</v>
      </c>
      <c r="BE246" s="333" t="e">
        <f>SUMIFS(#REF!,#REF!,BE$2,#REF!,BE$3,#REF!,$L246,#REF!,BE$1)
+SUMIFS(#REF!,#REF!,BE$2,#REF!,BE$3,#REF!,$L246,#REF!,BE$1)
+SUMIFS(#REF!,#REF!,"Lấy",#REF!,BE$2,#REF!,BE$3,#REF!,BE$1,#REF!,$L246)</f>
        <v>#REF!</v>
      </c>
      <c r="BF246" s="334" t="e">
        <f t="shared" si="25"/>
        <v>#REF!</v>
      </c>
      <c r="BH246" s="333" t="e">
        <f>SUMIFS(#REF!,#REF!,BH$2,#REF!,BH$3,#REF!,$L246,#REF!,BH$1)
+SUMIFS(#REF!,#REF!,BH$2,#REF!,BH$3,#REF!,$L246,#REF!,BH$1)
+SUMIFS(#REF!,#REF!,"Lấy",#REF!,BH$2,#REF!,BH$3,#REF!,BH$1,#REF!,$L246)</f>
        <v>#REF!</v>
      </c>
      <c r="BI246" s="333" t="e">
        <f>SUMIFS(#REF!,#REF!,BI$2,#REF!,BI$3,#REF!,$L246,#REF!,BI$1)
+SUMIFS(#REF!,#REF!,BI$2,#REF!,BI$3,#REF!,$L246,#REF!,BI$1)
+SUMIFS(#REF!,#REF!,"Lấy",#REF!,BI$2,#REF!,BI$3,#REF!,BI$1,#REF!,$L246)</f>
        <v>#REF!</v>
      </c>
      <c r="BJ246" s="333" t="e">
        <f>SUMIFS(#REF!,#REF!,BJ$2,#REF!,BJ$3,#REF!,$L246,#REF!,BJ$1)
+SUMIFS(#REF!,#REF!,BJ$2,#REF!,BJ$3,#REF!,$L246,#REF!,BJ$1)
+SUMIFS(#REF!,#REF!,"Lấy",#REF!,BJ$2,#REF!,BJ$3,#REF!,BJ$1,#REF!,$L246)</f>
        <v>#REF!</v>
      </c>
      <c r="BK246" s="333" t="e">
        <f>SUMIFS(#REF!,#REF!,BK$2,#REF!,BK$3,#REF!,$L246,#REF!,BK$1)
+SUMIFS(#REF!,#REF!,BK$2,#REF!,BK$3,#REF!,$L246,#REF!,BK$1)
+SUMIFS(#REF!,#REF!,"Lấy",#REF!,BK$2,#REF!,BK$3,#REF!,BK$1,#REF!,$L246)</f>
        <v>#REF!</v>
      </c>
      <c r="BL246" s="333" t="e">
        <f>SUMIFS(#REF!,#REF!,BL$2,#REF!,BL$3,#REF!,$L246,#REF!,BL$1)
+SUMIFS(#REF!,#REF!,BL$2,#REF!,BL$3,#REF!,$L246,#REF!,BL$1)
+SUMIFS(#REF!,#REF!,"Lấy",#REF!,BL$2,#REF!,BL$3,#REF!,BL$1,#REF!,$L246)</f>
        <v>#REF!</v>
      </c>
      <c r="BM246" s="333" t="e">
        <f>SUMIFS(#REF!,#REF!,BM$2,#REF!,BM$3,#REF!,$L246,#REF!,BM$1)
+SUMIFS(#REF!,#REF!,BM$2,#REF!,BM$3,#REF!,$L246,#REF!,BM$1)
+SUMIFS(#REF!,#REF!,"Lấy",#REF!,BM$2,#REF!,BM$3,#REF!,BM$1,#REF!,$L246)</f>
        <v>#REF!</v>
      </c>
      <c r="BN246" s="333" t="e">
        <f>SUMIFS(#REF!,#REF!,BN$2,#REF!,BN$3,#REF!,$L246,#REF!,BN$1)
+SUMIFS(#REF!,#REF!,BN$2,#REF!,BN$3,#REF!,$L246,#REF!,BN$1)
+SUMIFS(#REF!,#REF!,"Lấy",#REF!,BN$2,#REF!,BN$3,#REF!,BN$1,#REF!,$L246)</f>
        <v>#REF!</v>
      </c>
      <c r="BO246" s="333" t="e">
        <f>SUMIFS(#REF!,#REF!,BO$2,#REF!,BO$3,#REF!,$L246,#REF!,BO$1)
+SUMIFS(#REF!,#REF!,BO$2,#REF!,BO$3,#REF!,$L246,#REF!,BO$1)
+SUMIFS(#REF!,#REF!,"Lấy",#REF!,BO$2,#REF!,BO$3,#REF!,BO$1,#REF!,$L246)</f>
        <v>#REF!</v>
      </c>
      <c r="BP246" s="333" t="e">
        <f>SUMIFS(#REF!,#REF!,BP$2,#REF!,BP$3,#REF!,$L246,#REF!,BP$1)
+SUMIFS(#REF!,#REF!,BP$2,#REF!,BP$3,#REF!,$L246,#REF!,BP$1)
+SUMIFS(#REF!,#REF!,"Lấy",#REF!,BP$2,#REF!,BP$3,#REF!,BP$1,#REF!,$L246)</f>
        <v>#REF!</v>
      </c>
      <c r="BQ246" s="333" t="e">
        <f>SUMIFS(#REF!,#REF!,BQ$2,#REF!,BQ$3,#REF!,$L246,#REF!,BQ$1)
+SUMIFS(#REF!,#REF!,BQ$2,#REF!,BQ$3,#REF!,$L246,#REF!,BQ$1)
+SUMIFS(#REF!,#REF!,"Lấy",#REF!,BQ$2,#REF!,BQ$3,#REF!,BQ$1,#REF!,$L246)</f>
        <v>#REF!</v>
      </c>
      <c r="BR246" s="333" t="e">
        <f>SUMIFS(#REF!,#REF!,BR$2,#REF!,BR$3,#REF!,$L246,#REF!,BR$1)
+SUMIFS(#REF!,#REF!,BR$2,#REF!,BR$3,#REF!,$L246,#REF!,BR$1)
+SUMIFS(#REF!,#REF!,"Lấy",#REF!,BR$2,#REF!,BR$3,#REF!,BR$1,#REF!,$L246)</f>
        <v>#REF!</v>
      </c>
      <c r="BS246" s="333" t="e">
        <f>SUMIFS(#REF!,#REF!,BS$2,#REF!,BS$3,#REF!,$L246,#REF!,BS$1)
+SUMIFS(#REF!,#REF!,BS$2,#REF!,BS$3,#REF!,$L246,#REF!,BS$1)
+SUMIFS(#REF!,#REF!,"Lấy",#REF!,BS$2,#REF!,BS$3,#REF!,BS$1,#REF!,$L246)</f>
        <v>#REF!</v>
      </c>
      <c r="BT246" s="334" t="e">
        <f t="shared" si="26"/>
        <v>#REF!</v>
      </c>
      <c r="BV246" s="331">
        <v>5000000</v>
      </c>
      <c r="BW246" s="331">
        <v>5000000</v>
      </c>
      <c r="BX246" s="331">
        <v>0</v>
      </c>
      <c r="BY246" s="331">
        <v>0</v>
      </c>
      <c r="BZ246" s="331">
        <v>0</v>
      </c>
      <c r="CA246" s="331">
        <v>0</v>
      </c>
      <c r="CB246" s="331">
        <v>0</v>
      </c>
      <c r="CC246" s="331">
        <v>0</v>
      </c>
      <c r="CD246" s="331">
        <v>20000000</v>
      </c>
      <c r="CE246" s="331">
        <v>15000000</v>
      </c>
      <c r="CF246" s="331">
        <v>0</v>
      </c>
      <c r="CG246" s="331">
        <v>0</v>
      </c>
      <c r="CH246" s="334">
        <f t="shared" si="27"/>
        <v>45000000</v>
      </c>
      <c r="CI246" s="377">
        <f t="shared" si="28"/>
        <v>-1</v>
      </c>
      <c r="CJ246" s="331">
        <v>0</v>
      </c>
      <c r="CK246" s="331">
        <v>0</v>
      </c>
      <c r="CL246" s="331">
        <v>0</v>
      </c>
      <c r="CM246" s="331">
        <v>0</v>
      </c>
      <c r="CN246" s="331">
        <v>0</v>
      </c>
      <c r="CO246" s="333"/>
      <c r="CP246" s="333"/>
      <c r="CQ246" s="333"/>
      <c r="CR246" s="333"/>
      <c r="CS246" s="333"/>
      <c r="CT246" s="333"/>
      <c r="CU246" s="333"/>
      <c r="CV246" s="334">
        <f t="shared" si="29"/>
        <v>0</v>
      </c>
      <c r="CX246" s="1033"/>
    </row>
    <row r="247" spans="1:102" s="3" customFormat="1" ht="27.6" x14ac:dyDescent="0.25">
      <c r="A247" s="191"/>
      <c r="B247" s="212">
        <f>IF(C247=0,"",MAX($B$7:B246)+1)</f>
        <v>235</v>
      </c>
      <c r="C247" s="204">
        <v>6428004702</v>
      </c>
      <c r="D247" s="205" t="str">
        <f>_xlfn.XLOOKUP(C247,'COA_DTGroup_Update 20260428'!$C$410:$C$854,'COA_DTGroup_Update 20260428'!$A$410:$A$854,"")</f>
        <v>Chi phí tài trợ du học</v>
      </c>
      <c r="E247" s="205"/>
      <c r="F247" s="204" t="s">
        <v>962</v>
      </c>
      <c r="G247" s="205" t="s">
        <v>1005</v>
      </c>
      <c r="H247" s="200">
        <f>VLOOKUP(C247,'COA_DTGroup_Update 20260428'!C:D,2,0)</f>
        <v>642</v>
      </c>
      <c r="I247" s="200">
        <v>80</v>
      </c>
      <c r="J247" s="201" t="s">
        <v>78</v>
      </c>
      <c r="K247" s="223" t="s">
        <v>226</v>
      </c>
      <c r="L247" s="286" t="s">
        <v>2228</v>
      </c>
      <c r="M247" s="287" t="s">
        <v>2259</v>
      </c>
      <c r="N247" s="284"/>
      <c r="O247" s="284" t="s">
        <v>2228</v>
      </c>
      <c r="P247" s="1" t="b">
        <v>0</v>
      </c>
      <c r="R247" s="335" t="e">
        <f>SUMIFS(#REF!,#REF!,R$2,#REF!,R$3,#REF!,$L247,#REF!,R$1)
+SUMIFS(#REF!,#REF!,R$2,#REF!,R$3,#REF!,$L247,#REF!,R$1)
+SUMIFS(#REF!,#REF!,"Lấy",#REF!,R$2,#REF!,R$3,#REF!,R$1,#REF!,$L247)</f>
        <v>#REF!</v>
      </c>
      <c r="S247" s="335" t="e">
        <f>SUMIFS(#REF!,#REF!,S$2,#REF!,S$3,#REF!,$L247,#REF!,S$1)
+SUMIFS(#REF!,#REF!,S$2,#REF!,S$3,#REF!,$L247,#REF!,S$1)
+SUMIFS(#REF!,#REF!,"Lấy",#REF!,S$2,#REF!,S$3,#REF!,S$1,#REF!,$L247)</f>
        <v>#REF!</v>
      </c>
      <c r="T247" s="335" t="e">
        <f>SUMIFS(#REF!,#REF!,T$2,#REF!,T$3,#REF!,$L247,#REF!,T$1)
+SUMIFS(#REF!,#REF!,T$2,#REF!,T$3,#REF!,$L247,#REF!,T$1)
+SUMIFS(#REF!,#REF!,"Lấy",#REF!,T$2,#REF!,T$3,#REF!,T$1,#REF!,$L247)</f>
        <v>#REF!</v>
      </c>
      <c r="U247" s="335" t="e">
        <f>SUMIFS(#REF!,#REF!,U$2,#REF!,U$3,#REF!,$L247,#REF!,U$1)
+SUMIFS(#REF!,#REF!,U$2,#REF!,U$3,#REF!,$L247,#REF!,U$1)
+SUMIFS(#REF!,#REF!,"Lấy",#REF!,U$2,#REF!,U$3,#REF!,U$1,#REF!,$L247)</f>
        <v>#REF!</v>
      </c>
      <c r="V247" s="335" t="e">
        <f>SUMIFS(#REF!,#REF!,V$2,#REF!,V$3,#REF!,$L247,#REF!,V$1)
+SUMIFS(#REF!,#REF!,V$2,#REF!,V$3,#REF!,$L247,#REF!,V$1)
+SUMIFS(#REF!,#REF!,"Lấy",#REF!,V$2,#REF!,V$3,#REF!,V$1,#REF!,$L247)</f>
        <v>#REF!</v>
      </c>
      <c r="W247" s="335" t="e">
        <f>SUMIFS(#REF!,#REF!,W$2,#REF!,W$3,#REF!,$L247,#REF!,W$1)
+SUMIFS(#REF!,#REF!,W$2,#REF!,W$3,#REF!,$L247,#REF!,W$1)
+SUMIFS(#REF!,#REF!,"Lấy",#REF!,W$2,#REF!,W$3,#REF!,W$1,#REF!,$L247)</f>
        <v>#REF!</v>
      </c>
      <c r="X247" s="335" t="e">
        <f>SUMIFS(#REF!,#REF!,X$2,#REF!,X$3,#REF!,$L247,#REF!,X$1)
+SUMIFS(#REF!,#REF!,X$2,#REF!,X$3,#REF!,$L247,#REF!,X$1)
+SUMIFS(#REF!,#REF!,"Lấy",#REF!,X$2,#REF!,X$3,#REF!,X$1,#REF!,$L247)</f>
        <v>#REF!</v>
      </c>
      <c r="Y247" s="335" t="e">
        <f>SUMIFS(#REF!,#REF!,Y$2,#REF!,Y$3,#REF!,$L247,#REF!,Y$1)
+SUMIFS(#REF!,#REF!,Y$2,#REF!,Y$3,#REF!,$L247,#REF!,Y$1)
+SUMIFS(#REF!,#REF!,"Lấy",#REF!,Y$2,#REF!,Y$3,#REF!,Y$1,#REF!,$L247)</f>
        <v>#REF!</v>
      </c>
      <c r="Z247" s="335" t="e">
        <f>SUMIFS(#REF!,#REF!,Z$2,#REF!,Z$3,#REF!,$L247,#REF!,Z$1)
+SUMIFS(#REF!,#REF!,Z$2,#REF!,Z$3,#REF!,$L247,#REF!,Z$1)
+SUMIFS(#REF!,#REF!,"Lấy",#REF!,Z$2,#REF!,Z$3,#REF!,Z$1,#REF!,$L247)</f>
        <v>#REF!</v>
      </c>
      <c r="AA247" s="335" t="e">
        <f>SUMIFS(#REF!,#REF!,AA$2,#REF!,AA$3,#REF!,$L247,#REF!,AA$1)
+SUMIFS(#REF!,#REF!,AA$2,#REF!,AA$3,#REF!,$L247,#REF!,AA$1)
+SUMIFS(#REF!,#REF!,"Lấy",#REF!,AA$2,#REF!,AA$3,#REF!,AA$1,#REF!,$L247)</f>
        <v>#REF!</v>
      </c>
      <c r="AB247" s="335" t="e">
        <f>SUMIFS(#REF!,#REF!,AB$2,#REF!,AB$3,#REF!,$L247,#REF!,AB$1)
+SUMIFS(#REF!,#REF!,AB$2,#REF!,AB$3,#REF!,$L247,#REF!,AB$1)
+SUMIFS(#REF!,#REF!,"Lấy",#REF!,AB$2,#REF!,AB$3,#REF!,AB$1,#REF!,$L247)</f>
        <v>#REF!</v>
      </c>
      <c r="AC247" s="335" t="e">
        <f>SUMIFS(#REF!,#REF!,AC$2,#REF!,AC$3,#REF!,$L247,#REF!,AC$1)
+SUMIFS(#REF!,#REF!,AC$2,#REF!,AC$3,#REF!,$L247,#REF!,AC$1)
+SUMIFS(#REF!,#REF!,"Lấy",#REF!,AC$2,#REF!,AC$3,#REF!,AC$1,#REF!,$L247)</f>
        <v>#REF!</v>
      </c>
      <c r="AD247" s="336" t="e">
        <f t="shared" si="23"/>
        <v>#REF!</v>
      </c>
      <c r="AF247" s="335" t="e">
        <f>SUMIFS(#REF!,#REF!,AF$2,#REF!,AF$3,#REF!,$L247,#REF!,AF$1)
+SUMIFS(#REF!,#REF!,AF$2,#REF!,AF$3,#REF!,$L247,#REF!,AF$1)
+SUMIFS(#REF!,#REF!,"Lấy",#REF!,AF$2,#REF!,AF$3,#REF!,AF$1,#REF!,$L247)</f>
        <v>#REF!</v>
      </c>
      <c r="AG247" s="335" t="e">
        <f>SUMIFS(#REF!,#REF!,AG$2,#REF!,AG$3,#REF!,$L247,#REF!,AG$1)
+SUMIFS(#REF!,#REF!,AG$2,#REF!,AG$3,#REF!,$L247,#REF!,AG$1)
+SUMIFS(#REF!,#REF!,"Lấy",#REF!,AG$2,#REF!,AG$3,#REF!,AG$1,#REF!,$L247)</f>
        <v>#REF!</v>
      </c>
      <c r="AH247" s="335" t="e">
        <f>SUMIFS(#REF!,#REF!,AH$2,#REF!,AH$3,#REF!,$L247,#REF!,AH$1)
+SUMIFS(#REF!,#REF!,AH$2,#REF!,AH$3,#REF!,$L247,#REF!,AH$1)
+SUMIFS(#REF!,#REF!,"Lấy",#REF!,AH$2,#REF!,AH$3,#REF!,AH$1,#REF!,$L247)</f>
        <v>#REF!</v>
      </c>
      <c r="AI247" s="335" t="e">
        <f>SUMIFS(#REF!,#REF!,AI$2,#REF!,AI$3,#REF!,$L247,#REF!,AI$1)
+SUMIFS(#REF!,#REF!,AI$2,#REF!,AI$3,#REF!,$L247,#REF!,AI$1)
+SUMIFS(#REF!,#REF!,"Lấy",#REF!,AI$2,#REF!,AI$3,#REF!,AI$1,#REF!,$L247)</f>
        <v>#REF!</v>
      </c>
      <c r="AJ247" s="335" t="e">
        <f>SUMIFS(#REF!,#REF!,AJ$2,#REF!,AJ$3,#REF!,$L247,#REF!,AJ$1)
+SUMIFS(#REF!,#REF!,AJ$2,#REF!,AJ$3,#REF!,$L247,#REF!,AJ$1)
+SUMIFS(#REF!,#REF!,"Lấy",#REF!,AJ$2,#REF!,AJ$3,#REF!,AJ$1,#REF!,$L247)</f>
        <v>#REF!</v>
      </c>
      <c r="AK247" s="335" t="e">
        <f>SUMIFS(#REF!,#REF!,AK$2,#REF!,AK$3,#REF!,$L247,#REF!,AK$1)
+SUMIFS(#REF!,#REF!,AK$2,#REF!,AK$3,#REF!,$L247,#REF!,AK$1)
+SUMIFS(#REF!,#REF!,"Lấy",#REF!,AK$2,#REF!,AK$3,#REF!,AK$1,#REF!,$L247)</f>
        <v>#REF!</v>
      </c>
      <c r="AL247" s="335" t="e">
        <f>SUMIFS(#REF!,#REF!,AL$2,#REF!,AL$3,#REF!,$L247,#REF!,AL$1)
+SUMIFS(#REF!,#REF!,AL$2,#REF!,AL$3,#REF!,$L247,#REF!,AL$1)
+SUMIFS(#REF!,#REF!,"Lấy",#REF!,AL$2,#REF!,AL$3,#REF!,AL$1,#REF!,$L247)</f>
        <v>#REF!</v>
      </c>
      <c r="AM247" s="335" t="e">
        <f>SUMIFS(#REF!,#REF!,AM$2,#REF!,AM$3,#REF!,$L247,#REF!,AM$1)
+SUMIFS(#REF!,#REF!,AM$2,#REF!,AM$3,#REF!,$L247,#REF!,AM$1)
+SUMIFS(#REF!,#REF!,"Lấy",#REF!,AM$2,#REF!,AM$3,#REF!,AM$1,#REF!,$L247)</f>
        <v>#REF!</v>
      </c>
      <c r="AN247" s="335" t="e">
        <f>SUMIFS(#REF!,#REF!,AN$2,#REF!,AN$3,#REF!,$L247,#REF!,AN$1)
+SUMIFS(#REF!,#REF!,AN$2,#REF!,AN$3,#REF!,$L247,#REF!,AN$1)
+SUMIFS(#REF!,#REF!,"Lấy",#REF!,AN$2,#REF!,AN$3,#REF!,AN$1,#REF!,$L247)</f>
        <v>#REF!</v>
      </c>
      <c r="AO247" s="335" t="e">
        <f>SUMIFS(#REF!,#REF!,AO$2,#REF!,AO$3,#REF!,$L247,#REF!,AO$1)
+SUMIFS(#REF!,#REF!,AO$2,#REF!,AO$3,#REF!,$L247,#REF!,AO$1)
+SUMIFS(#REF!,#REF!,"Lấy",#REF!,AO$2,#REF!,AO$3,#REF!,AO$1,#REF!,$L247)</f>
        <v>#REF!</v>
      </c>
      <c r="AP247" s="335" t="e">
        <f>SUMIFS(#REF!,#REF!,AP$2,#REF!,AP$3,#REF!,$L247,#REF!,AP$1)
+SUMIFS(#REF!,#REF!,AP$2,#REF!,AP$3,#REF!,$L247,#REF!,AP$1)
+SUMIFS(#REF!,#REF!,"Lấy",#REF!,AP$2,#REF!,AP$3,#REF!,AP$1,#REF!,$L247)</f>
        <v>#REF!</v>
      </c>
      <c r="AQ247" s="335" t="e">
        <f>SUMIFS(#REF!,#REF!,AQ$2,#REF!,AQ$3,#REF!,$L247,#REF!,AQ$1)
+SUMIFS(#REF!,#REF!,AQ$2,#REF!,AQ$3,#REF!,$L247,#REF!,AQ$1)
+SUMIFS(#REF!,#REF!,"Lấy",#REF!,AQ$2,#REF!,AQ$3,#REF!,AQ$1,#REF!,$L247)</f>
        <v>#REF!</v>
      </c>
      <c r="AR247" s="336" t="e">
        <f t="shared" si="24"/>
        <v>#REF!</v>
      </c>
      <c r="AT247" s="335" t="e">
        <f>SUMIFS(#REF!,#REF!,AT$2,#REF!,AT$3,#REF!,$L247,#REF!,AT$1)
+SUMIFS(#REF!,#REF!,AT$2,#REF!,AT$3,#REF!,$L247,#REF!,AT$1)
+SUMIFS(#REF!,#REF!,"Lấy",#REF!,AT$2,#REF!,AT$3,#REF!,AT$1,#REF!,$L247)</f>
        <v>#REF!</v>
      </c>
      <c r="AU247" s="335" t="e">
        <f>SUMIFS(#REF!,#REF!,AU$2,#REF!,AU$3,#REF!,$L247,#REF!,AU$1)
+SUMIFS(#REF!,#REF!,AU$2,#REF!,AU$3,#REF!,$L247,#REF!,AU$1)
+SUMIFS(#REF!,#REF!,"Lấy",#REF!,AU$2,#REF!,AU$3,#REF!,AU$1,#REF!,$L247)</f>
        <v>#REF!</v>
      </c>
      <c r="AV247" s="335" t="e">
        <f>SUMIFS(#REF!,#REF!,AV$2,#REF!,AV$3,#REF!,$L247,#REF!,AV$1)
+SUMIFS(#REF!,#REF!,AV$2,#REF!,AV$3,#REF!,$L247,#REF!,AV$1)
+SUMIFS(#REF!,#REF!,"Lấy",#REF!,AV$2,#REF!,AV$3,#REF!,AV$1,#REF!,$L247)</f>
        <v>#REF!</v>
      </c>
      <c r="AW247" s="335" t="e">
        <f>SUMIFS(#REF!,#REF!,AW$2,#REF!,AW$3,#REF!,$L247,#REF!,AW$1)
+SUMIFS(#REF!,#REF!,AW$2,#REF!,AW$3,#REF!,$L247,#REF!,AW$1)
+SUMIFS(#REF!,#REF!,"Lấy",#REF!,AW$2,#REF!,AW$3,#REF!,AW$1,#REF!,$L247)</f>
        <v>#REF!</v>
      </c>
      <c r="AX247" s="335" t="e">
        <f>SUMIFS(#REF!,#REF!,AX$2,#REF!,AX$3,#REF!,$L247,#REF!,AX$1)
+SUMIFS(#REF!,#REF!,AX$2,#REF!,AX$3,#REF!,$L247,#REF!,AX$1)
+SUMIFS(#REF!,#REF!,"Lấy",#REF!,AX$2,#REF!,AX$3,#REF!,AX$1,#REF!,$L247)</f>
        <v>#REF!</v>
      </c>
      <c r="AY247" s="335" t="e">
        <f>SUMIFS(#REF!,#REF!,AY$2,#REF!,AY$3,#REF!,$L247,#REF!,AY$1)
+SUMIFS(#REF!,#REF!,AY$2,#REF!,AY$3,#REF!,$L247,#REF!,AY$1)
+SUMIFS(#REF!,#REF!,"Lấy",#REF!,AY$2,#REF!,AY$3,#REF!,AY$1,#REF!,$L247)</f>
        <v>#REF!</v>
      </c>
      <c r="AZ247" s="335" t="e">
        <f>SUMIFS(#REF!,#REF!,AZ$2,#REF!,AZ$3,#REF!,$L247,#REF!,AZ$1)
+SUMIFS(#REF!,#REF!,AZ$2,#REF!,AZ$3,#REF!,$L247,#REF!,AZ$1)
+SUMIFS(#REF!,#REF!,"Lấy",#REF!,AZ$2,#REF!,AZ$3,#REF!,AZ$1,#REF!,$L247)</f>
        <v>#REF!</v>
      </c>
      <c r="BA247" s="335" t="e">
        <f>SUMIFS(#REF!,#REF!,BA$2,#REF!,BA$3,#REF!,$L247,#REF!,BA$1)
+SUMIFS(#REF!,#REF!,BA$2,#REF!,BA$3,#REF!,$L247,#REF!,BA$1)
+SUMIFS(#REF!,#REF!,"Lấy",#REF!,BA$2,#REF!,BA$3,#REF!,BA$1,#REF!,$L247)</f>
        <v>#REF!</v>
      </c>
      <c r="BB247" s="335" t="e">
        <f>SUMIFS(#REF!,#REF!,BB$2,#REF!,BB$3,#REF!,$L247,#REF!,BB$1)
+SUMIFS(#REF!,#REF!,BB$2,#REF!,BB$3,#REF!,$L247,#REF!,BB$1)
+SUMIFS(#REF!,#REF!,"Lấy",#REF!,BB$2,#REF!,BB$3,#REF!,BB$1,#REF!,$L247)</f>
        <v>#REF!</v>
      </c>
      <c r="BC247" s="335" t="e">
        <f>SUMIFS(#REF!,#REF!,BC$2,#REF!,BC$3,#REF!,$L247,#REF!,BC$1)
+SUMIFS(#REF!,#REF!,BC$2,#REF!,BC$3,#REF!,$L247,#REF!,BC$1)
+SUMIFS(#REF!,#REF!,"Lấy",#REF!,BC$2,#REF!,BC$3,#REF!,BC$1,#REF!,$L247)</f>
        <v>#REF!</v>
      </c>
      <c r="BD247" s="335" t="e">
        <f>SUMIFS(#REF!,#REF!,BD$2,#REF!,BD$3,#REF!,$L247,#REF!,BD$1)
+SUMIFS(#REF!,#REF!,BD$2,#REF!,BD$3,#REF!,$L247,#REF!,BD$1)
+SUMIFS(#REF!,#REF!,"Lấy",#REF!,BD$2,#REF!,BD$3,#REF!,BD$1,#REF!,$L247)</f>
        <v>#REF!</v>
      </c>
      <c r="BE247" s="335" t="e">
        <f>SUMIFS(#REF!,#REF!,BE$2,#REF!,BE$3,#REF!,$L247,#REF!,BE$1)
+SUMIFS(#REF!,#REF!,BE$2,#REF!,BE$3,#REF!,$L247,#REF!,BE$1)
+SUMIFS(#REF!,#REF!,"Lấy",#REF!,BE$2,#REF!,BE$3,#REF!,BE$1,#REF!,$L247)</f>
        <v>#REF!</v>
      </c>
      <c r="BF247" s="336" t="e">
        <f t="shared" si="25"/>
        <v>#REF!</v>
      </c>
      <c r="BH247" s="335" t="e">
        <f>SUMIFS(#REF!,#REF!,BH$2,#REF!,BH$3,#REF!,$L247,#REF!,BH$1)
+SUMIFS(#REF!,#REF!,BH$2,#REF!,BH$3,#REF!,$L247,#REF!,BH$1)
+SUMIFS(#REF!,#REF!,"Lấy",#REF!,BH$2,#REF!,BH$3,#REF!,BH$1,#REF!,$L247)</f>
        <v>#REF!</v>
      </c>
      <c r="BI247" s="335" t="e">
        <f>SUMIFS(#REF!,#REF!,BI$2,#REF!,BI$3,#REF!,$L247,#REF!,BI$1)
+SUMIFS(#REF!,#REF!,BI$2,#REF!,BI$3,#REF!,$L247,#REF!,BI$1)
+SUMIFS(#REF!,#REF!,"Lấy",#REF!,BI$2,#REF!,BI$3,#REF!,BI$1,#REF!,$L247)</f>
        <v>#REF!</v>
      </c>
      <c r="BJ247" s="335" t="e">
        <f>SUMIFS(#REF!,#REF!,BJ$2,#REF!,BJ$3,#REF!,$L247,#REF!,BJ$1)
+SUMIFS(#REF!,#REF!,BJ$2,#REF!,BJ$3,#REF!,$L247,#REF!,BJ$1)
+SUMIFS(#REF!,#REF!,"Lấy",#REF!,BJ$2,#REF!,BJ$3,#REF!,BJ$1,#REF!,$L247)</f>
        <v>#REF!</v>
      </c>
      <c r="BK247" s="335" t="e">
        <f>SUMIFS(#REF!,#REF!,BK$2,#REF!,BK$3,#REF!,$L247,#REF!,BK$1)
+SUMIFS(#REF!,#REF!,BK$2,#REF!,BK$3,#REF!,$L247,#REF!,BK$1)
+SUMIFS(#REF!,#REF!,"Lấy",#REF!,BK$2,#REF!,BK$3,#REF!,BK$1,#REF!,$L247)</f>
        <v>#REF!</v>
      </c>
      <c r="BL247" s="335" t="e">
        <f>SUMIFS(#REF!,#REF!,BL$2,#REF!,BL$3,#REF!,$L247,#REF!,BL$1)
+SUMIFS(#REF!,#REF!,BL$2,#REF!,BL$3,#REF!,$L247,#REF!,BL$1)
+SUMIFS(#REF!,#REF!,"Lấy",#REF!,BL$2,#REF!,BL$3,#REF!,BL$1,#REF!,$L247)</f>
        <v>#REF!</v>
      </c>
      <c r="BM247" s="335" t="e">
        <f>SUMIFS(#REF!,#REF!,BM$2,#REF!,BM$3,#REF!,$L247,#REF!,BM$1)
+SUMIFS(#REF!,#REF!,BM$2,#REF!,BM$3,#REF!,$L247,#REF!,BM$1)
+SUMIFS(#REF!,#REF!,"Lấy",#REF!,BM$2,#REF!,BM$3,#REF!,BM$1,#REF!,$L247)</f>
        <v>#REF!</v>
      </c>
      <c r="BN247" s="335" t="e">
        <f>SUMIFS(#REF!,#REF!,BN$2,#REF!,BN$3,#REF!,$L247,#REF!,BN$1)
+SUMIFS(#REF!,#REF!,BN$2,#REF!,BN$3,#REF!,$L247,#REF!,BN$1)
+SUMIFS(#REF!,#REF!,"Lấy",#REF!,BN$2,#REF!,BN$3,#REF!,BN$1,#REF!,$L247)</f>
        <v>#REF!</v>
      </c>
      <c r="BO247" s="335" t="e">
        <f>SUMIFS(#REF!,#REF!,BO$2,#REF!,BO$3,#REF!,$L247,#REF!,BO$1)
+SUMIFS(#REF!,#REF!,BO$2,#REF!,BO$3,#REF!,$L247,#REF!,BO$1)
+SUMIFS(#REF!,#REF!,"Lấy",#REF!,BO$2,#REF!,BO$3,#REF!,BO$1,#REF!,$L247)</f>
        <v>#REF!</v>
      </c>
      <c r="BP247" s="335" t="e">
        <f>SUMIFS(#REF!,#REF!,BP$2,#REF!,BP$3,#REF!,$L247,#REF!,BP$1)
+SUMIFS(#REF!,#REF!,BP$2,#REF!,BP$3,#REF!,$L247,#REF!,BP$1)
+SUMIFS(#REF!,#REF!,"Lấy",#REF!,BP$2,#REF!,BP$3,#REF!,BP$1,#REF!,$L247)</f>
        <v>#REF!</v>
      </c>
      <c r="BQ247" s="335" t="e">
        <f>SUMIFS(#REF!,#REF!,BQ$2,#REF!,BQ$3,#REF!,$L247,#REF!,BQ$1)
+SUMIFS(#REF!,#REF!,BQ$2,#REF!,BQ$3,#REF!,$L247,#REF!,BQ$1)
+SUMIFS(#REF!,#REF!,"Lấy",#REF!,BQ$2,#REF!,BQ$3,#REF!,BQ$1,#REF!,$L247)</f>
        <v>#REF!</v>
      </c>
      <c r="BR247" s="335" t="e">
        <f>SUMIFS(#REF!,#REF!,BR$2,#REF!,BR$3,#REF!,$L247,#REF!,BR$1)
+SUMIFS(#REF!,#REF!,BR$2,#REF!,BR$3,#REF!,$L247,#REF!,BR$1)
+SUMIFS(#REF!,#REF!,"Lấy",#REF!,BR$2,#REF!,BR$3,#REF!,BR$1,#REF!,$L247)</f>
        <v>#REF!</v>
      </c>
      <c r="BS247" s="335" t="e">
        <f>SUMIFS(#REF!,#REF!,BS$2,#REF!,BS$3,#REF!,$L247,#REF!,BS$1)
+SUMIFS(#REF!,#REF!,BS$2,#REF!,BS$3,#REF!,$L247,#REF!,BS$1)
+SUMIFS(#REF!,#REF!,"Lấy",#REF!,BS$2,#REF!,BS$3,#REF!,BS$1,#REF!,$L247)</f>
        <v>#REF!</v>
      </c>
      <c r="BT247" s="336" t="e">
        <f t="shared" si="26"/>
        <v>#REF!</v>
      </c>
      <c r="BV247" s="331">
        <v>0</v>
      </c>
      <c r="BW247" s="331">
        <v>0</v>
      </c>
      <c r="BX247" s="331">
        <v>0</v>
      </c>
      <c r="BY247" s="331">
        <v>0</v>
      </c>
      <c r="BZ247" s="331">
        <v>0</v>
      </c>
      <c r="CA247" s="331">
        <v>0</v>
      </c>
      <c r="CB247" s="331">
        <v>0</v>
      </c>
      <c r="CC247" s="331">
        <v>0</v>
      </c>
      <c r="CD247" s="331">
        <v>0</v>
      </c>
      <c r="CE247" s="331">
        <v>0</v>
      </c>
      <c r="CF247" s="331">
        <v>0</v>
      </c>
      <c r="CG247" s="331">
        <v>0</v>
      </c>
      <c r="CH247" s="336">
        <f t="shared" si="27"/>
        <v>0</v>
      </c>
      <c r="CI247" s="377">
        <f t="shared" si="28"/>
        <v>0</v>
      </c>
      <c r="CJ247" s="331">
        <v>0</v>
      </c>
      <c r="CK247" s="331">
        <v>0</v>
      </c>
      <c r="CL247" s="331">
        <v>0</v>
      </c>
      <c r="CM247" s="331">
        <v>0</v>
      </c>
      <c r="CN247" s="331">
        <v>0</v>
      </c>
      <c r="CO247" s="335"/>
      <c r="CP247" s="335"/>
      <c r="CQ247" s="335"/>
      <c r="CR247" s="335"/>
      <c r="CS247" s="335"/>
      <c r="CT247" s="335"/>
      <c r="CU247" s="335"/>
      <c r="CV247" s="336">
        <f t="shared" si="29"/>
        <v>0</v>
      </c>
      <c r="CX247" s="1033"/>
    </row>
    <row r="248" spans="1:102" s="3" customFormat="1" ht="193.2" x14ac:dyDescent="0.25">
      <c r="A248" s="191"/>
      <c r="B248" s="212">
        <f>IF(C248=0,"",MAX($B$7:B247)+1)</f>
        <v>236</v>
      </c>
      <c r="C248" s="204">
        <v>8118004701</v>
      </c>
      <c r="D248" s="205" t="str">
        <f>_xlfn.XLOOKUP(C248,'COA_DTGroup_Update 20260428'!$C$410:$C$854,'COA_DTGroup_Update 20260428'!$A$410:$A$854,"")</f>
        <v>Chi phí ủng hộ, hỗ trợ, tài trợ</v>
      </c>
      <c r="E248" s="205"/>
      <c r="F248" s="204" t="s">
        <v>1003</v>
      </c>
      <c r="G248" s="205" t="s">
        <v>1006</v>
      </c>
      <c r="H248" s="200">
        <f>VLOOKUP(C248,'COA_DTGroup_Update 20260428'!C:D,2,0)</f>
        <v>811</v>
      </c>
      <c r="I248" s="200">
        <v>80</v>
      </c>
      <c r="J248" s="201" t="s">
        <v>78</v>
      </c>
      <c r="K248" s="223" t="s">
        <v>226</v>
      </c>
      <c r="L248" s="286" t="s">
        <v>464</v>
      </c>
      <c r="M248" s="289" t="s">
        <v>2297</v>
      </c>
      <c r="N248" s="284"/>
      <c r="O248" s="284" t="s">
        <v>464</v>
      </c>
      <c r="P248" s="1" t="b">
        <v>1</v>
      </c>
      <c r="R248" s="335" t="e">
        <f>SUMIFS(#REF!,#REF!,R$2,#REF!,R$3,#REF!,$L248,#REF!,R$1)
+SUMIFS(#REF!,#REF!,R$2,#REF!,R$3,#REF!,$L248,#REF!,R$1)
+SUMIFS(#REF!,#REF!,"Lấy",#REF!,R$2,#REF!,R$3,#REF!,R$1,#REF!,$L248)</f>
        <v>#REF!</v>
      </c>
      <c r="S248" s="335" t="e">
        <f>SUMIFS(#REF!,#REF!,S$2,#REF!,S$3,#REF!,$L248,#REF!,S$1)
+SUMIFS(#REF!,#REF!,S$2,#REF!,S$3,#REF!,$L248,#REF!,S$1)
+SUMIFS(#REF!,#REF!,"Lấy",#REF!,S$2,#REF!,S$3,#REF!,S$1,#REF!,$L248)</f>
        <v>#REF!</v>
      </c>
      <c r="T248" s="335" t="e">
        <f>SUMIFS(#REF!,#REF!,T$2,#REF!,T$3,#REF!,$L248,#REF!,T$1)
+SUMIFS(#REF!,#REF!,T$2,#REF!,T$3,#REF!,$L248,#REF!,T$1)
+SUMIFS(#REF!,#REF!,"Lấy",#REF!,T$2,#REF!,T$3,#REF!,T$1,#REF!,$L248)</f>
        <v>#REF!</v>
      </c>
      <c r="U248" s="335" t="e">
        <f>SUMIFS(#REF!,#REF!,U$2,#REF!,U$3,#REF!,$L248,#REF!,U$1)
+SUMIFS(#REF!,#REF!,U$2,#REF!,U$3,#REF!,$L248,#REF!,U$1)
+SUMIFS(#REF!,#REF!,"Lấy",#REF!,U$2,#REF!,U$3,#REF!,U$1,#REF!,$L248)</f>
        <v>#REF!</v>
      </c>
      <c r="V248" s="335" t="e">
        <f>SUMIFS(#REF!,#REF!,V$2,#REF!,V$3,#REF!,$L248,#REF!,V$1)
+SUMIFS(#REF!,#REF!,V$2,#REF!,V$3,#REF!,$L248,#REF!,V$1)
+SUMIFS(#REF!,#REF!,"Lấy",#REF!,V$2,#REF!,V$3,#REF!,V$1,#REF!,$L248)</f>
        <v>#REF!</v>
      </c>
      <c r="W248" s="335" t="e">
        <f>SUMIFS(#REF!,#REF!,W$2,#REF!,W$3,#REF!,$L248,#REF!,W$1)
+SUMIFS(#REF!,#REF!,W$2,#REF!,W$3,#REF!,$L248,#REF!,W$1)
+SUMIFS(#REF!,#REF!,"Lấy",#REF!,W$2,#REF!,W$3,#REF!,W$1,#REF!,$L248)</f>
        <v>#REF!</v>
      </c>
      <c r="X248" s="335" t="e">
        <f>SUMIFS(#REF!,#REF!,X$2,#REF!,X$3,#REF!,$L248,#REF!,X$1)
+SUMIFS(#REF!,#REF!,X$2,#REF!,X$3,#REF!,$L248,#REF!,X$1)
+SUMIFS(#REF!,#REF!,"Lấy",#REF!,X$2,#REF!,X$3,#REF!,X$1,#REF!,$L248)</f>
        <v>#REF!</v>
      </c>
      <c r="Y248" s="335" t="e">
        <f>SUMIFS(#REF!,#REF!,Y$2,#REF!,Y$3,#REF!,$L248,#REF!,Y$1)
+SUMIFS(#REF!,#REF!,Y$2,#REF!,Y$3,#REF!,$L248,#REF!,Y$1)
+SUMIFS(#REF!,#REF!,"Lấy",#REF!,Y$2,#REF!,Y$3,#REF!,Y$1,#REF!,$L248)</f>
        <v>#REF!</v>
      </c>
      <c r="Z248" s="335" t="e">
        <f>SUMIFS(#REF!,#REF!,Z$2,#REF!,Z$3,#REF!,$L248,#REF!,Z$1)
+SUMIFS(#REF!,#REF!,Z$2,#REF!,Z$3,#REF!,$L248,#REF!,Z$1)
+SUMIFS(#REF!,#REF!,"Lấy",#REF!,Z$2,#REF!,Z$3,#REF!,Z$1,#REF!,$L248)</f>
        <v>#REF!</v>
      </c>
      <c r="AA248" s="335" t="e">
        <f>SUMIFS(#REF!,#REF!,AA$2,#REF!,AA$3,#REF!,$L248,#REF!,AA$1)
+SUMIFS(#REF!,#REF!,AA$2,#REF!,AA$3,#REF!,$L248,#REF!,AA$1)
+SUMIFS(#REF!,#REF!,"Lấy",#REF!,AA$2,#REF!,AA$3,#REF!,AA$1,#REF!,$L248)</f>
        <v>#REF!</v>
      </c>
      <c r="AB248" s="335" t="e">
        <f>SUMIFS(#REF!,#REF!,AB$2,#REF!,AB$3,#REF!,$L248,#REF!,AB$1)
+SUMIFS(#REF!,#REF!,AB$2,#REF!,AB$3,#REF!,$L248,#REF!,AB$1)
+SUMIFS(#REF!,#REF!,"Lấy",#REF!,AB$2,#REF!,AB$3,#REF!,AB$1,#REF!,$L248)</f>
        <v>#REF!</v>
      </c>
      <c r="AC248" s="335" t="e">
        <f>SUMIFS(#REF!,#REF!,AC$2,#REF!,AC$3,#REF!,$L248,#REF!,AC$1)
+SUMIFS(#REF!,#REF!,AC$2,#REF!,AC$3,#REF!,$L248,#REF!,AC$1)
+SUMIFS(#REF!,#REF!,"Lấy",#REF!,AC$2,#REF!,AC$3,#REF!,AC$1,#REF!,$L248)</f>
        <v>#REF!</v>
      </c>
      <c r="AD248" s="336" t="e">
        <f t="shared" si="23"/>
        <v>#REF!</v>
      </c>
      <c r="AF248" s="335" t="e">
        <f>SUMIFS(#REF!,#REF!,AF$2,#REF!,AF$3,#REF!,$L248,#REF!,AF$1)
+SUMIFS(#REF!,#REF!,AF$2,#REF!,AF$3,#REF!,$L248,#REF!,AF$1)
+SUMIFS(#REF!,#REF!,"Lấy",#REF!,AF$2,#REF!,AF$3,#REF!,AF$1,#REF!,$L248)</f>
        <v>#REF!</v>
      </c>
      <c r="AG248" s="335" t="e">
        <f>SUMIFS(#REF!,#REF!,AG$2,#REF!,AG$3,#REF!,$L248,#REF!,AG$1)
+SUMIFS(#REF!,#REF!,AG$2,#REF!,AG$3,#REF!,$L248,#REF!,AG$1)
+SUMIFS(#REF!,#REF!,"Lấy",#REF!,AG$2,#REF!,AG$3,#REF!,AG$1,#REF!,$L248)</f>
        <v>#REF!</v>
      </c>
      <c r="AH248" s="335" t="e">
        <f>SUMIFS(#REF!,#REF!,AH$2,#REF!,AH$3,#REF!,$L248,#REF!,AH$1)
+SUMIFS(#REF!,#REF!,AH$2,#REF!,AH$3,#REF!,$L248,#REF!,AH$1)
+SUMIFS(#REF!,#REF!,"Lấy",#REF!,AH$2,#REF!,AH$3,#REF!,AH$1,#REF!,$L248)</f>
        <v>#REF!</v>
      </c>
      <c r="AI248" s="335" t="e">
        <f>SUMIFS(#REF!,#REF!,AI$2,#REF!,AI$3,#REF!,$L248,#REF!,AI$1)
+SUMIFS(#REF!,#REF!,AI$2,#REF!,AI$3,#REF!,$L248,#REF!,AI$1)
+SUMIFS(#REF!,#REF!,"Lấy",#REF!,AI$2,#REF!,AI$3,#REF!,AI$1,#REF!,$L248)</f>
        <v>#REF!</v>
      </c>
      <c r="AJ248" s="335" t="e">
        <f>SUMIFS(#REF!,#REF!,AJ$2,#REF!,AJ$3,#REF!,$L248,#REF!,AJ$1)
+SUMIFS(#REF!,#REF!,AJ$2,#REF!,AJ$3,#REF!,$L248,#REF!,AJ$1)
+SUMIFS(#REF!,#REF!,"Lấy",#REF!,AJ$2,#REF!,AJ$3,#REF!,AJ$1,#REF!,$L248)</f>
        <v>#REF!</v>
      </c>
      <c r="AK248" s="335" t="e">
        <f>SUMIFS(#REF!,#REF!,AK$2,#REF!,AK$3,#REF!,$L248,#REF!,AK$1)
+SUMIFS(#REF!,#REF!,AK$2,#REF!,AK$3,#REF!,$L248,#REF!,AK$1)
+SUMIFS(#REF!,#REF!,"Lấy",#REF!,AK$2,#REF!,AK$3,#REF!,AK$1,#REF!,$L248)</f>
        <v>#REF!</v>
      </c>
      <c r="AL248" s="335" t="e">
        <f>SUMIFS(#REF!,#REF!,AL$2,#REF!,AL$3,#REF!,$L248,#REF!,AL$1)
+SUMIFS(#REF!,#REF!,AL$2,#REF!,AL$3,#REF!,$L248,#REF!,AL$1)
+SUMIFS(#REF!,#REF!,"Lấy",#REF!,AL$2,#REF!,AL$3,#REF!,AL$1,#REF!,$L248)</f>
        <v>#REF!</v>
      </c>
      <c r="AM248" s="335" t="e">
        <f>SUMIFS(#REF!,#REF!,AM$2,#REF!,AM$3,#REF!,$L248,#REF!,AM$1)
+SUMIFS(#REF!,#REF!,AM$2,#REF!,AM$3,#REF!,$L248,#REF!,AM$1)
+SUMIFS(#REF!,#REF!,"Lấy",#REF!,AM$2,#REF!,AM$3,#REF!,AM$1,#REF!,$L248)</f>
        <v>#REF!</v>
      </c>
      <c r="AN248" s="335" t="e">
        <f>SUMIFS(#REF!,#REF!,AN$2,#REF!,AN$3,#REF!,$L248,#REF!,AN$1)
+SUMIFS(#REF!,#REF!,AN$2,#REF!,AN$3,#REF!,$L248,#REF!,AN$1)
+SUMIFS(#REF!,#REF!,"Lấy",#REF!,AN$2,#REF!,AN$3,#REF!,AN$1,#REF!,$L248)</f>
        <v>#REF!</v>
      </c>
      <c r="AO248" s="335" t="e">
        <f>SUMIFS(#REF!,#REF!,AO$2,#REF!,AO$3,#REF!,$L248,#REF!,AO$1)
+SUMIFS(#REF!,#REF!,AO$2,#REF!,AO$3,#REF!,$L248,#REF!,AO$1)
+SUMIFS(#REF!,#REF!,"Lấy",#REF!,AO$2,#REF!,AO$3,#REF!,AO$1,#REF!,$L248)</f>
        <v>#REF!</v>
      </c>
      <c r="AP248" s="335" t="e">
        <f>SUMIFS(#REF!,#REF!,AP$2,#REF!,AP$3,#REF!,$L248,#REF!,AP$1)
+SUMIFS(#REF!,#REF!,AP$2,#REF!,AP$3,#REF!,$L248,#REF!,AP$1)
+SUMIFS(#REF!,#REF!,"Lấy",#REF!,AP$2,#REF!,AP$3,#REF!,AP$1,#REF!,$L248)</f>
        <v>#REF!</v>
      </c>
      <c r="AQ248" s="335" t="e">
        <f>SUMIFS(#REF!,#REF!,AQ$2,#REF!,AQ$3,#REF!,$L248,#REF!,AQ$1)
+SUMIFS(#REF!,#REF!,AQ$2,#REF!,AQ$3,#REF!,$L248,#REF!,AQ$1)
+SUMIFS(#REF!,#REF!,"Lấy",#REF!,AQ$2,#REF!,AQ$3,#REF!,AQ$1,#REF!,$L248)</f>
        <v>#REF!</v>
      </c>
      <c r="AR248" s="336" t="e">
        <f t="shared" si="24"/>
        <v>#REF!</v>
      </c>
      <c r="AT248" s="335" t="e">
        <f>SUMIFS(#REF!,#REF!,AT$2,#REF!,AT$3,#REF!,$L248,#REF!,AT$1)
+SUMIFS(#REF!,#REF!,AT$2,#REF!,AT$3,#REF!,$L248,#REF!,AT$1)
+SUMIFS(#REF!,#REF!,"Lấy",#REF!,AT$2,#REF!,AT$3,#REF!,AT$1,#REF!,$L248)</f>
        <v>#REF!</v>
      </c>
      <c r="AU248" s="335" t="e">
        <f>SUMIFS(#REF!,#REF!,AU$2,#REF!,AU$3,#REF!,$L248,#REF!,AU$1)
+SUMIFS(#REF!,#REF!,AU$2,#REF!,AU$3,#REF!,$L248,#REF!,AU$1)
+SUMIFS(#REF!,#REF!,"Lấy",#REF!,AU$2,#REF!,AU$3,#REF!,AU$1,#REF!,$L248)</f>
        <v>#REF!</v>
      </c>
      <c r="AV248" s="335" t="e">
        <f>SUMIFS(#REF!,#REF!,AV$2,#REF!,AV$3,#REF!,$L248,#REF!,AV$1)
+SUMIFS(#REF!,#REF!,AV$2,#REF!,AV$3,#REF!,$L248,#REF!,AV$1)
+SUMIFS(#REF!,#REF!,"Lấy",#REF!,AV$2,#REF!,AV$3,#REF!,AV$1,#REF!,$L248)</f>
        <v>#REF!</v>
      </c>
      <c r="AW248" s="335" t="e">
        <f>SUMIFS(#REF!,#REF!,AW$2,#REF!,AW$3,#REF!,$L248,#REF!,AW$1)
+SUMIFS(#REF!,#REF!,AW$2,#REF!,AW$3,#REF!,$L248,#REF!,AW$1)
+SUMIFS(#REF!,#REF!,"Lấy",#REF!,AW$2,#REF!,AW$3,#REF!,AW$1,#REF!,$L248)</f>
        <v>#REF!</v>
      </c>
      <c r="AX248" s="335" t="e">
        <f>SUMIFS(#REF!,#REF!,AX$2,#REF!,AX$3,#REF!,$L248,#REF!,AX$1)
+SUMIFS(#REF!,#REF!,AX$2,#REF!,AX$3,#REF!,$L248,#REF!,AX$1)
+SUMIFS(#REF!,#REF!,"Lấy",#REF!,AX$2,#REF!,AX$3,#REF!,AX$1,#REF!,$L248)</f>
        <v>#REF!</v>
      </c>
      <c r="AY248" s="335" t="e">
        <f>SUMIFS(#REF!,#REF!,AY$2,#REF!,AY$3,#REF!,$L248,#REF!,AY$1)
+SUMIFS(#REF!,#REF!,AY$2,#REF!,AY$3,#REF!,$L248,#REF!,AY$1)
+SUMIFS(#REF!,#REF!,"Lấy",#REF!,AY$2,#REF!,AY$3,#REF!,AY$1,#REF!,$L248)</f>
        <v>#REF!</v>
      </c>
      <c r="AZ248" s="335" t="e">
        <f>SUMIFS(#REF!,#REF!,AZ$2,#REF!,AZ$3,#REF!,$L248,#REF!,AZ$1)
+SUMIFS(#REF!,#REF!,AZ$2,#REF!,AZ$3,#REF!,$L248,#REF!,AZ$1)
+SUMIFS(#REF!,#REF!,"Lấy",#REF!,AZ$2,#REF!,AZ$3,#REF!,AZ$1,#REF!,$L248)</f>
        <v>#REF!</v>
      </c>
      <c r="BA248" s="335" t="e">
        <f>SUMIFS(#REF!,#REF!,BA$2,#REF!,BA$3,#REF!,$L248,#REF!,BA$1)
+SUMIFS(#REF!,#REF!,BA$2,#REF!,BA$3,#REF!,$L248,#REF!,BA$1)
+SUMIFS(#REF!,#REF!,"Lấy",#REF!,BA$2,#REF!,BA$3,#REF!,BA$1,#REF!,$L248)</f>
        <v>#REF!</v>
      </c>
      <c r="BB248" s="335" t="e">
        <f>SUMIFS(#REF!,#REF!,BB$2,#REF!,BB$3,#REF!,$L248,#REF!,BB$1)
+SUMIFS(#REF!,#REF!,BB$2,#REF!,BB$3,#REF!,$L248,#REF!,BB$1)
+SUMIFS(#REF!,#REF!,"Lấy",#REF!,BB$2,#REF!,BB$3,#REF!,BB$1,#REF!,$L248)</f>
        <v>#REF!</v>
      </c>
      <c r="BC248" s="335" t="e">
        <f>SUMIFS(#REF!,#REF!,BC$2,#REF!,BC$3,#REF!,$L248,#REF!,BC$1)
+SUMIFS(#REF!,#REF!,BC$2,#REF!,BC$3,#REF!,$L248,#REF!,BC$1)
+SUMIFS(#REF!,#REF!,"Lấy",#REF!,BC$2,#REF!,BC$3,#REF!,BC$1,#REF!,$L248)</f>
        <v>#REF!</v>
      </c>
      <c r="BD248" s="335" t="e">
        <f>SUMIFS(#REF!,#REF!,BD$2,#REF!,BD$3,#REF!,$L248,#REF!,BD$1)
+SUMIFS(#REF!,#REF!,BD$2,#REF!,BD$3,#REF!,$L248,#REF!,BD$1)
+SUMIFS(#REF!,#REF!,"Lấy",#REF!,BD$2,#REF!,BD$3,#REF!,BD$1,#REF!,$L248)</f>
        <v>#REF!</v>
      </c>
      <c r="BE248" s="335" t="e">
        <f>SUMIFS(#REF!,#REF!,BE$2,#REF!,BE$3,#REF!,$L248,#REF!,BE$1)
+SUMIFS(#REF!,#REF!,BE$2,#REF!,BE$3,#REF!,$L248,#REF!,BE$1)
+SUMIFS(#REF!,#REF!,"Lấy",#REF!,BE$2,#REF!,BE$3,#REF!,BE$1,#REF!,$L248)</f>
        <v>#REF!</v>
      </c>
      <c r="BF248" s="336" t="e">
        <f t="shared" si="25"/>
        <v>#REF!</v>
      </c>
      <c r="BH248" s="335" t="e">
        <f>SUMIFS(#REF!,#REF!,BH$2,#REF!,BH$3,#REF!,$L248,#REF!,BH$1)
+SUMIFS(#REF!,#REF!,BH$2,#REF!,BH$3,#REF!,$L248,#REF!,BH$1)
+SUMIFS(#REF!,#REF!,"Lấy",#REF!,BH$2,#REF!,BH$3,#REF!,BH$1,#REF!,$L248)</f>
        <v>#REF!</v>
      </c>
      <c r="BI248" s="335" t="e">
        <f>SUMIFS(#REF!,#REF!,BI$2,#REF!,BI$3,#REF!,$L248,#REF!,BI$1)
+SUMIFS(#REF!,#REF!,BI$2,#REF!,BI$3,#REF!,$L248,#REF!,BI$1)
+SUMIFS(#REF!,#REF!,"Lấy",#REF!,BI$2,#REF!,BI$3,#REF!,BI$1,#REF!,$L248)</f>
        <v>#REF!</v>
      </c>
      <c r="BJ248" s="335" t="e">
        <f>SUMIFS(#REF!,#REF!,BJ$2,#REF!,BJ$3,#REF!,$L248,#REF!,BJ$1)
+SUMIFS(#REF!,#REF!,BJ$2,#REF!,BJ$3,#REF!,$L248,#REF!,BJ$1)
+SUMIFS(#REF!,#REF!,"Lấy",#REF!,BJ$2,#REF!,BJ$3,#REF!,BJ$1,#REF!,$L248)</f>
        <v>#REF!</v>
      </c>
      <c r="BK248" s="335" t="e">
        <f>SUMIFS(#REF!,#REF!,BK$2,#REF!,BK$3,#REF!,$L248,#REF!,BK$1)
+SUMIFS(#REF!,#REF!,BK$2,#REF!,BK$3,#REF!,$L248,#REF!,BK$1)
+SUMIFS(#REF!,#REF!,"Lấy",#REF!,BK$2,#REF!,BK$3,#REF!,BK$1,#REF!,$L248)</f>
        <v>#REF!</v>
      </c>
      <c r="BL248" s="335" t="e">
        <f>SUMIFS(#REF!,#REF!,BL$2,#REF!,BL$3,#REF!,$L248,#REF!,BL$1)
+SUMIFS(#REF!,#REF!,BL$2,#REF!,BL$3,#REF!,$L248,#REF!,BL$1)
+SUMIFS(#REF!,#REF!,"Lấy",#REF!,BL$2,#REF!,BL$3,#REF!,BL$1,#REF!,$L248)</f>
        <v>#REF!</v>
      </c>
      <c r="BM248" s="335" t="e">
        <f>SUMIFS(#REF!,#REF!,BM$2,#REF!,BM$3,#REF!,$L248,#REF!,BM$1)
+SUMIFS(#REF!,#REF!,BM$2,#REF!,BM$3,#REF!,$L248,#REF!,BM$1)
+SUMIFS(#REF!,#REF!,"Lấy",#REF!,BM$2,#REF!,BM$3,#REF!,BM$1,#REF!,$L248)</f>
        <v>#REF!</v>
      </c>
      <c r="BN248" s="335" t="e">
        <f>SUMIFS(#REF!,#REF!,BN$2,#REF!,BN$3,#REF!,$L248,#REF!,BN$1)
+SUMIFS(#REF!,#REF!,BN$2,#REF!,BN$3,#REF!,$L248,#REF!,BN$1)
+SUMIFS(#REF!,#REF!,"Lấy",#REF!,BN$2,#REF!,BN$3,#REF!,BN$1,#REF!,$L248)</f>
        <v>#REF!</v>
      </c>
      <c r="BO248" s="335" t="e">
        <f>SUMIFS(#REF!,#REF!,BO$2,#REF!,BO$3,#REF!,$L248,#REF!,BO$1)
+SUMIFS(#REF!,#REF!,BO$2,#REF!,BO$3,#REF!,$L248,#REF!,BO$1)
+SUMIFS(#REF!,#REF!,"Lấy",#REF!,BO$2,#REF!,BO$3,#REF!,BO$1,#REF!,$L248)</f>
        <v>#REF!</v>
      </c>
      <c r="BP248" s="335" t="e">
        <f>SUMIFS(#REF!,#REF!,BP$2,#REF!,BP$3,#REF!,$L248,#REF!,BP$1)
+SUMIFS(#REF!,#REF!,BP$2,#REF!,BP$3,#REF!,$L248,#REF!,BP$1)
+SUMIFS(#REF!,#REF!,"Lấy",#REF!,BP$2,#REF!,BP$3,#REF!,BP$1,#REF!,$L248)</f>
        <v>#REF!</v>
      </c>
      <c r="BQ248" s="335" t="e">
        <f>SUMIFS(#REF!,#REF!,BQ$2,#REF!,BQ$3,#REF!,$L248,#REF!,BQ$1)
+SUMIFS(#REF!,#REF!,BQ$2,#REF!,BQ$3,#REF!,$L248,#REF!,BQ$1)
+SUMIFS(#REF!,#REF!,"Lấy",#REF!,BQ$2,#REF!,BQ$3,#REF!,BQ$1,#REF!,$L248)</f>
        <v>#REF!</v>
      </c>
      <c r="BR248" s="335" t="e">
        <f>SUMIFS(#REF!,#REF!,BR$2,#REF!,BR$3,#REF!,$L248,#REF!,BR$1)
+SUMIFS(#REF!,#REF!,BR$2,#REF!,BR$3,#REF!,$L248,#REF!,BR$1)
+SUMIFS(#REF!,#REF!,"Lấy",#REF!,BR$2,#REF!,BR$3,#REF!,BR$1,#REF!,$L248)</f>
        <v>#REF!</v>
      </c>
      <c r="BS248" s="335" t="e">
        <f>SUMIFS(#REF!,#REF!,BS$2,#REF!,BS$3,#REF!,$L248,#REF!,BS$1)
+SUMIFS(#REF!,#REF!,BS$2,#REF!,BS$3,#REF!,$L248,#REF!,BS$1)
+SUMIFS(#REF!,#REF!,"Lấy",#REF!,BS$2,#REF!,BS$3,#REF!,BS$1,#REF!,$L248)</f>
        <v>#REF!</v>
      </c>
      <c r="BT248" s="336" t="e">
        <f t="shared" si="26"/>
        <v>#REF!</v>
      </c>
      <c r="BV248" s="331">
        <v>0</v>
      </c>
      <c r="BW248" s="331">
        <v>0</v>
      </c>
      <c r="BX248" s="331">
        <v>0</v>
      </c>
      <c r="BY248" s="331">
        <v>0</v>
      </c>
      <c r="BZ248" s="331">
        <v>0</v>
      </c>
      <c r="CA248" s="331">
        <v>0</v>
      </c>
      <c r="CB248" s="331">
        <v>0</v>
      </c>
      <c r="CC248" s="331">
        <v>0</v>
      </c>
      <c r="CD248" s="331">
        <v>0</v>
      </c>
      <c r="CE248" s="331">
        <v>0</v>
      </c>
      <c r="CF248" s="331">
        <v>0</v>
      </c>
      <c r="CG248" s="331">
        <v>0</v>
      </c>
      <c r="CH248" s="336">
        <f t="shared" si="27"/>
        <v>0</v>
      </c>
      <c r="CI248" s="377">
        <f t="shared" si="28"/>
        <v>0</v>
      </c>
      <c r="CJ248" s="331">
        <v>0</v>
      </c>
      <c r="CK248" s="331">
        <v>0</v>
      </c>
      <c r="CL248" s="331">
        <v>0</v>
      </c>
      <c r="CM248" s="331">
        <v>0</v>
      </c>
      <c r="CN248" s="331">
        <v>0</v>
      </c>
      <c r="CO248" s="335"/>
      <c r="CP248" s="335"/>
      <c r="CQ248" s="335"/>
      <c r="CR248" s="335"/>
      <c r="CS248" s="335"/>
      <c r="CT248" s="335"/>
      <c r="CU248" s="335"/>
      <c r="CV248" s="336">
        <f t="shared" si="29"/>
        <v>0</v>
      </c>
      <c r="CX248" s="1033"/>
    </row>
    <row r="249" spans="1:102" x14ac:dyDescent="0.25">
      <c r="B249" s="172">
        <f>IF(C249=0,"",MAX($B$7:B248)+1)</f>
        <v>237</v>
      </c>
      <c r="C249" s="21">
        <v>6278005601</v>
      </c>
      <c r="D249" s="9" t="str">
        <f>_xlfn.XLOOKUP(C249,'COA_DTGroup_Update 20260428'!$C$410:$C$854,'COA_DTGroup_Update 20260428'!$A$410:$A$854,"")</f>
        <v>Chi phí tiếp khách</v>
      </c>
      <c r="E249" s="9" t="s">
        <v>86</v>
      </c>
      <c r="F249" s="21" t="s">
        <v>1007</v>
      </c>
      <c r="G249" s="171"/>
      <c r="H249" s="179">
        <f>VLOOKUP(C249,'COA_DTGroup_Update 20260428'!C:D,2,0)</f>
        <v>627</v>
      </c>
      <c r="I249" s="179">
        <v>89</v>
      </c>
      <c r="J249" s="198" t="s">
        <v>86</v>
      </c>
      <c r="K249" s="222" t="s">
        <v>226</v>
      </c>
      <c r="L249" s="1041" t="s">
        <v>578</v>
      </c>
      <c r="M249" s="1042" t="s">
        <v>2258</v>
      </c>
      <c r="N249" s="1039"/>
      <c r="O249" s="1039" t="s">
        <v>578</v>
      </c>
      <c r="P249" s="1" t="b">
        <v>1</v>
      </c>
      <c r="R249" s="333" t="e">
        <f>SUMIFS(#REF!,#REF!,R$2,#REF!,R$3,#REF!,$L249,#REF!,R$1)
+SUMIFS(#REF!,#REF!,R$2,#REF!,R$3,#REF!,$L249,#REF!,R$1)
+SUMIFS(#REF!,#REF!,"Lấy",#REF!,R$2,#REF!,R$3,#REF!,R$1,#REF!,$L249)</f>
        <v>#REF!</v>
      </c>
      <c r="S249" s="333" t="e">
        <f>SUMIFS(#REF!,#REF!,S$2,#REF!,S$3,#REF!,$L249,#REF!,S$1)
+SUMIFS(#REF!,#REF!,S$2,#REF!,S$3,#REF!,$L249,#REF!,S$1)
+SUMIFS(#REF!,#REF!,"Lấy",#REF!,S$2,#REF!,S$3,#REF!,S$1,#REF!,$L249)</f>
        <v>#REF!</v>
      </c>
      <c r="T249" s="333" t="e">
        <f>SUMIFS(#REF!,#REF!,T$2,#REF!,T$3,#REF!,$L249,#REF!,T$1)
+SUMIFS(#REF!,#REF!,T$2,#REF!,T$3,#REF!,$L249,#REF!,T$1)
+SUMIFS(#REF!,#REF!,"Lấy",#REF!,T$2,#REF!,T$3,#REF!,T$1,#REF!,$L249)</f>
        <v>#REF!</v>
      </c>
      <c r="U249" s="333" t="e">
        <f>SUMIFS(#REF!,#REF!,U$2,#REF!,U$3,#REF!,$L249,#REF!,U$1)
+SUMIFS(#REF!,#REF!,U$2,#REF!,U$3,#REF!,$L249,#REF!,U$1)
+SUMIFS(#REF!,#REF!,"Lấy",#REF!,U$2,#REF!,U$3,#REF!,U$1,#REF!,$L249)</f>
        <v>#REF!</v>
      </c>
      <c r="V249" s="333" t="e">
        <f>SUMIFS(#REF!,#REF!,V$2,#REF!,V$3,#REF!,$L249,#REF!,V$1)
+SUMIFS(#REF!,#REF!,V$2,#REF!,V$3,#REF!,$L249,#REF!,V$1)
+SUMIFS(#REF!,#REF!,"Lấy",#REF!,V$2,#REF!,V$3,#REF!,V$1,#REF!,$L249)</f>
        <v>#REF!</v>
      </c>
      <c r="W249" s="333" t="e">
        <f>SUMIFS(#REF!,#REF!,W$2,#REF!,W$3,#REF!,$L249,#REF!,W$1)
+SUMIFS(#REF!,#REF!,W$2,#REF!,W$3,#REF!,$L249,#REF!,W$1)
+SUMIFS(#REF!,#REF!,"Lấy",#REF!,W$2,#REF!,W$3,#REF!,W$1,#REF!,$L249)</f>
        <v>#REF!</v>
      </c>
      <c r="X249" s="333" t="e">
        <f>SUMIFS(#REF!,#REF!,X$2,#REF!,X$3,#REF!,$L249,#REF!,X$1)
+SUMIFS(#REF!,#REF!,X$2,#REF!,X$3,#REF!,$L249,#REF!,X$1)
+SUMIFS(#REF!,#REF!,"Lấy",#REF!,X$2,#REF!,X$3,#REF!,X$1,#REF!,$L249)</f>
        <v>#REF!</v>
      </c>
      <c r="Y249" s="333" t="e">
        <f>SUMIFS(#REF!,#REF!,Y$2,#REF!,Y$3,#REF!,$L249,#REF!,Y$1)
+SUMIFS(#REF!,#REF!,Y$2,#REF!,Y$3,#REF!,$L249,#REF!,Y$1)
+SUMIFS(#REF!,#REF!,"Lấy",#REF!,Y$2,#REF!,Y$3,#REF!,Y$1,#REF!,$L249)</f>
        <v>#REF!</v>
      </c>
      <c r="Z249" s="333" t="e">
        <f>SUMIFS(#REF!,#REF!,Z$2,#REF!,Z$3,#REF!,$L249,#REF!,Z$1)
+SUMIFS(#REF!,#REF!,Z$2,#REF!,Z$3,#REF!,$L249,#REF!,Z$1)
+SUMIFS(#REF!,#REF!,"Lấy",#REF!,Z$2,#REF!,Z$3,#REF!,Z$1,#REF!,$L249)</f>
        <v>#REF!</v>
      </c>
      <c r="AA249" s="333" t="e">
        <f>SUMIFS(#REF!,#REF!,AA$2,#REF!,AA$3,#REF!,$L249,#REF!,AA$1)
+SUMIFS(#REF!,#REF!,AA$2,#REF!,AA$3,#REF!,$L249,#REF!,AA$1)
+SUMIFS(#REF!,#REF!,"Lấy",#REF!,AA$2,#REF!,AA$3,#REF!,AA$1,#REF!,$L249)</f>
        <v>#REF!</v>
      </c>
      <c r="AB249" s="333" t="e">
        <f>SUMIFS(#REF!,#REF!,AB$2,#REF!,AB$3,#REF!,$L249,#REF!,AB$1)
+SUMIFS(#REF!,#REF!,AB$2,#REF!,AB$3,#REF!,$L249,#REF!,AB$1)
+SUMIFS(#REF!,#REF!,"Lấy",#REF!,AB$2,#REF!,AB$3,#REF!,AB$1,#REF!,$L249)</f>
        <v>#REF!</v>
      </c>
      <c r="AC249" s="333" t="e">
        <f>SUMIFS(#REF!,#REF!,AC$2,#REF!,AC$3,#REF!,$L249,#REF!,AC$1)
+SUMIFS(#REF!,#REF!,AC$2,#REF!,AC$3,#REF!,$L249,#REF!,AC$1)
+SUMIFS(#REF!,#REF!,"Lấy",#REF!,AC$2,#REF!,AC$3,#REF!,AC$1,#REF!,$L249)</f>
        <v>#REF!</v>
      </c>
      <c r="AD249" s="334" t="e">
        <f t="shared" si="23"/>
        <v>#REF!</v>
      </c>
      <c r="AF249" s="333" t="e">
        <f>SUMIFS(#REF!,#REF!,AF$2,#REF!,AF$3,#REF!,$L249,#REF!,AF$1)
+SUMIFS(#REF!,#REF!,AF$2,#REF!,AF$3,#REF!,$L249,#REF!,AF$1)
+SUMIFS(#REF!,#REF!,"Lấy",#REF!,AF$2,#REF!,AF$3,#REF!,AF$1,#REF!,$L249)</f>
        <v>#REF!</v>
      </c>
      <c r="AG249" s="333" t="e">
        <f>SUMIFS(#REF!,#REF!,AG$2,#REF!,AG$3,#REF!,$L249,#REF!,AG$1)
+SUMIFS(#REF!,#REF!,AG$2,#REF!,AG$3,#REF!,$L249,#REF!,AG$1)
+SUMIFS(#REF!,#REF!,"Lấy",#REF!,AG$2,#REF!,AG$3,#REF!,AG$1,#REF!,$L249)</f>
        <v>#REF!</v>
      </c>
      <c r="AH249" s="333" t="e">
        <f>SUMIFS(#REF!,#REF!,AH$2,#REF!,AH$3,#REF!,$L249,#REF!,AH$1)
+SUMIFS(#REF!,#REF!,AH$2,#REF!,AH$3,#REF!,$L249,#REF!,AH$1)
+SUMIFS(#REF!,#REF!,"Lấy",#REF!,AH$2,#REF!,AH$3,#REF!,AH$1,#REF!,$L249)</f>
        <v>#REF!</v>
      </c>
      <c r="AI249" s="333" t="e">
        <f>SUMIFS(#REF!,#REF!,AI$2,#REF!,AI$3,#REF!,$L249,#REF!,AI$1)
+SUMIFS(#REF!,#REF!,AI$2,#REF!,AI$3,#REF!,$L249,#REF!,AI$1)
+SUMIFS(#REF!,#REF!,"Lấy",#REF!,AI$2,#REF!,AI$3,#REF!,AI$1,#REF!,$L249)</f>
        <v>#REF!</v>
      </c>
      <c r="AJ249" s="333" t="e">
        <f>SUMIFS(#REF!,#REF!,AJ$2,#REF!,AJ$3,#REF!,$L249,#REF!,AJ$1)
+SUMIFS(#REF!,#REF!,AJ$2,#REF!,AJ$3,#REF!,$L249,#REF!,AJ$1)
+SUMIFS(#REF!,#REF!,"Lấy",#REF!,AJ$2,#REF!,AJ$3,#REF!,AJ$1,#REF!,$L249)</f>
        <v>#REF!</v>
      </c>
      <c r="AK249" s="333" t="e">
        <f>SUMIFS(#REF!,#REF!,AK$2,#REF!,AK$3,#REF!,$L249,#REF!,AK$1)
+SUMIFS(#REF!,#REF!,AK$2,#REF!,AK$3,#REF!,$L249,#REF!,AK$1)
+SUMIFS(#REF!,#REF!,"Lấy",#REF!,AK$2,#REF!,AK$3,#REF!,AK$1,#REF!,$L249)</f>
        <v>#REF!</v>
      </c>
      <c r="AL249" s="333" t="e">
        <f>SUMIFS(#REF!,#REF!,AL$2,#REF!,AL$3,#REF!,$L249,#REF!,AL$1)
+SUMIFS(#REF!,#REF!,AL$2,#REF!,AL$3,#REF!,$L249,#REF!,AL$1)
+SUMIFS(#REF!,#REF!,"Lấy",#REF!,AL$2,#REF!,AL$3,#REF!,AL$1,#REF!,$L249)</f>
        <v>#REF!</v>
      </c>
      <c r="AM249" s="333" t="e">
        <f>SUMIFS(#REF!,#REF!,AM$2,#REF!,AM$3,#REF!,$L249,#REF!,AM$1)
+SUMIFS(#REF!,#REF!,AM$2,#REF!,AM$3,#REF!,$L249,#REF!,AM$1)
+SUMIFS(#REF!,#REF!,"Lấy",#REF!,AM$2,#REF!,AM$3,#REF!,AM$1,#REF!,$L249)</f>
        <v>#REF!</v>
      </c>
      <c r="AN249" s="333" t="e">
        <f>SUMIFS(#REF!,#REF!,AN$2,#REF!,AN$3,#REF!,$L249,#REF!,AN$1)
+SUMIFS(#REF!,#REF!,AN$2,#REF!,AN$3,#REF!,$L249,#REF!,AN$1)
+SUMIFS(#REF!,#REF!,"Lấy",#REF!,AN$2,#REF!,AN$3,#REF!,AN$1,#REF!,$L249)</f>
        <v>#REF!</v>
      </c>
      <c r="AO249" s="333" t="e">
        <f>SUMIFS(#REF!,#REF!,AO$2,#REF!,AO$3,#REF!,$L249,#REF!,AO$1)
+SUMIFS(#REF!,#REF!,AO$2,#REF!,AO$3,#REF!,$L249,#REF!,AO$1)
+SUMIFS(#REF!,#REF!,"Lấy",#REF!,AO$2,#REF!,AO$3,#REF!,AO$1,#REF!,$L249)</f>
        <v>#REF!</v>
      </c>
      <c r="AP249" s="333" t="e">
        <f>SUMIFS(#REF!,#REF!,AP$2,#REF!,AP$3,#REF!,$L249,#REF!,AP$1)
+SUMIFS(#REF!,#REF!,AP$2,#REF!,AP$3,#REF!,$L249,#REF!,AP$1)
+SUMIFS(#REF!,#REF!,"Lấy",#REF!,AP$2,#REF!,AP$3,#REF!,AP$1,#REF!,$L249)</f>
        <v>#REF!</v>
      </c>
      <c r="AQ249" s="333" t="e">
        <f>SUMIFS(#REF!,#REF!,AQ$2,#REF!,AQ$3,#REF!,$L249,#REF!,AQ$1)
+SUMIFS(#REF!,#REF!,AQ$2,#REF!,AQ$3,#REF!,$L249,#REF!,AQ$1)
+SUMIFS(#REF!,#REF!,"Lấy",#REF!,AQ$2,#REF!,AQ$3,#REF!,AQ$1,#REF!,$L249)</f>
        <v>#REF!</v>
      </c>
      <c r="AR249" s="334" t="e">
        <f t="shared" si="24"/>
        <v>#REF!</v>
      </c>
      <c r="AT249" s="333" t="e">
        <f>SUMIFS(#REF!,#REF!,AT$2,#REF!,AT$3,#REF!,$L249,#REF!,AT$1)
+SUMIFS(#REF!,#REF!,AT$2,#REF!,AT$3,#REF!,$L249,#REF!,AT$1)
+SUMIFS(#REF!,#REF!,"Lấy",#REF!,AT$2,#REF!,AT$3,#REF!,AT$1,#REF!,$L249)</f>
        <v>#REF!</v>
      </c>
      <c r="AU249" s="333" t="e">
        <f>SUMIFS(#REF!,#REF!,AU$2,#REF!,AU$3,#REF!,$L249,#REF!,AU$1)
+SUMIFS(#REF!,#REF!,AU$2,#REF!,AU$3,#REF!,$L249,#REF!,AU$1)
+SUMIFS(#REF!,#REF!,"Lấy",#REF!,AU$2,#REF!,AU$3,#REF!,AU$1,#REF!,$L249)</f>
        <v>#REF!</v>
      </c>
      <c r="AV249" s="333" t="e">
        <f>SUMIFS(#REF!,#REF!,AV$2,#REF!,AV$3,#REF!,$L249,#REF!,AV$1)
+SUMIFS(#REF!,#REF!,AV$2,#REF!,AV$3,#REF!,$L249,#REF!,AV$1)
+SUMIFS(#REF!,#REF!,"Lấy",#REF!,AV$2,#REF!,AV$3,#REF!,AV$1,#REF!,$L249)</f>
        <v>#REF!</v>
      </c>
      <c r="AW249" s="333" t="e">
        <f>SUMIFS(#REF!,#REF!,AW$2,#REF!,AW$3,#REF!,$L249,#REF!,AW$1)
+SUMIFS(#REF!,#REF!,AW$2,#REF!,AW$3,#REF!,$L249,#REF!,AW$1)
+SUMIFS(#REF!,#REF!,"Lấy",#REF!,AW$2,#REF!,AW$3,#REF!,AW$1,#REF!,$L249)</f>
        <v>#REF!</v>
      </c>
      <c r="AX249" s="333" t="e">
        <f>SUMIFS(#REF!,#REF!,AX$2,#REF!,AX$3,#REF!,$L249,#REF!,AX$1)
+SUMIFS(#REF!,#REF!,AX$2,#REF!,AX$3,#REF!,$L249,#REF!,AX$1)
+SUMIFS(#REF!,#REF!,"Lấy",#REF!,AX$2,#REF!,AX$3,#REF!,AX$1,#REF!,$L249)</f>
        <v>#REF!</v>
      </c>
      <c r="AY249" s="333" t="e">
        <f>SUMIFS(#REF!,#REF!,AY$2,#REF!,AY$3,#REF!,$L249,#REF!,AY$1)
+SUMIFS(#REF!,#REF!,AY$2,#REF!,AY$3,#REF!,$L249,#REF!,AY$1)
+SUMIFS(#REF!,#REF!,"Lấy",#REF!,AY$2,#REF!,AY$3,#REF!,AY$1,#REF!,$L249)</f>
        <v>#REF!</v>
      </c>
      <c r="AZ249" s="333" t="e">
        <f>SUMIFS(#REF!,#REF!,AZ$2,#REF!,AZ$3,#REF!,$L249,#REF!,AZ$1)
+SUMIFS(#REF!,#REF!,AZ$2,#REF!,AZ$3,#REF!,$L249,#REF!,AZ$1)
+SUMIFS(#REF!,#REF!,"Lấy",#REF!,AZ$2,#REF!,AZ$3,#REF!,AZ$1,#REF!,$L249)</f>
        <v>#REF!</v>
      </c>
      <c r="BA249" s="333" t="e">
        <f>SUMIFS(#REF!,#REF!,BA$2,#REF!,BA$3,#REF!,$L249,#REF!,BA$1)
+SUMIFS(#REF!,#REF!,BA$2,#REF!,BA$3,#REF!,$L249,#REF!,BA$1)
+SUMIFS(#REF!,#REF!,"Lấy",#REF!,BA$2,#REF!,BA$3,#REF!,BA$1,#REF!,$L249)</f>
        <v>#REF!</v>
      </c>
      <c r="BB249" s="333" t="e">
        <f>SUMIFS(#REF!,#REF!,BB$2,#REF!,BB$3,#REF!,$L249,#REF!,BB$1)
+SUMIFS(#REF!,#REF!,BB$2,#REF!,BB$3,#REF!,$L249,#REF!,BB$1)
+SUMIFS(#REF!,#REF!,"Lấy",#REF!,BB$2,#REF!,BB$3,#REF!,BB$1,#REF!,$L249)</f>
        <v>#REF!</v>
      </c>
      <c r="BC249" s="333" t="e">
        <f>SUMIFS(#REF!,#REF!,BC$2,#REF!,BC$3,#REF!,$L249,#REF!,BC$1)
+SUMIFS(#REF!,#REF!,BC$2,#REF!,BC$3,#REF!,$L249,#REF!,BC$1)
+SUMIFS(#REF!,#REF!,"Lấy",#REF!,BC$2,#REF!,BC$3,#REF!,BC$1,#REF!,$L249)</f>
        <v>#REF!</v>
      </c>
      <c r="BD249" s="333" t="e">
        <f>SUMIFS(#REF!,#REF!,BD$2,#REF!,BD$3,#REF!,$L249,#REF!,BD$1)
+SUMIFS(#REF!,#REF!,BD$2,#REF!,BD$3,#REF!,$L249,#REF!,BD$1)
+SUMIFS(#REF!,#REF!,"Lấy",#REF!,BD$2,#REF!,BD$3,#REF!,BD$1,#REF!,$L249)</f>
        <v>#REF!</v>
      </c>
      <c r="BE249" s="333" t="e">
        <f>SUMIFS(#REF!,#REF!,BE$2,#REF!,BE$3,#REF!,$L249,#REF!,BE$1)
+SUMIFS(#REF!,#REF!,BE$2,#REF!,BE$3,#REF!,$L249,#REF!,BE$1)
+SUMIFS(#REF!,#REF!,"Lấy",#REF!,BE$2,#REF!,BE$3,#REF!,BE$1,#REF!,$L249)</f>
        <v>#REF!</v>
      </c>
      <c r="BF249" s="334" t="e">
        <f t="shared" si="25"/>
        <v>#REF!</v>
      </c>
      <c r="BH249" s="333" t="e">
        <f>SUMIFS(#REF!,#REF!,BH$2,#REF!,BH$3,#REF!,$L249,#REF!,BH$1)
+SUMIFS(#REF!,#REF!,BH$2,#REF!,BH$3,#REF!,$L249,#REF!,BH$1)
+SUMIFS(#REF!,#REF!,"Lấy",#REF!,BH$2,#REF!,BH$3,#REF!,BH$1,#REF!,$L249)</f>
        <v>#REF!</v>
      </c>
      <c r="BI249" s="333" t="e">
        <f>SUMIFS(#REF!,#REF!,BI$2,#REF!,BI$3,#REF!,$L249,#REF!,BI$1)
+SUMIFS(#REF!,#REF!,BI$2,#REF!,BI$3,#REF!,$L249,#REF!,BI$1)
+SUMIFS(#REF!,#REF!,"Lấy",#REF!,BI$2,#REF!,BI$3,#REF!,BI$1,#REF!,$L249)</f>
        <v>#REF!</v>
      </c>
      <c r="BJ249" s="333" t="e">
        <f>SUMIFS(#REF!,#REF!,BJ$2,#REF!,BJ$3,#REF!,$L249,#REF!,BJ$1)
+SUMIFS(#REF!,#REF!,BJ$2,#REF!,BJ$3,#REF!,$L249,#REF!,BJ$1)
+SUMIFS(#REF!,#REF!,"Lấy",#REF!,BJ$2,#REF!,BJ$3,#REF!,BJ$1,#REF!,$L249)</f>
        <v>#REF!</v>
      </c>
      <c r="BK249" s="333" t="e">
        <f>SUMIFS(#REF!,#REF!,BK$2,#REF!,BK$3,#REF!,$L249,#REF!,BK$1)
+SUMIFS(#REF!,#REF!,BK$2,#REF!,BK$3,#REF!,$L249,#REF!,BK$1)
+SUMIFS(#REF!,#REF!,"Lấy",#REF!,BK$2,#REF!,BK$3,#REF!,BK$1,#REF!,$L249)</f>
        <v>#REF!</v>
      </c>
      <c r="BL249" s="333" t="e">
        <f>SUMIFS(#REF!,#REF!,BL$2,#REF!,BL$3,#REF!,$L249,#REF!,BL$1)
+SUMIFS(#REF!,#REF!,BL$2,#REF!,BL$3,#REF!,$L249,#REF!,BL$1)
+SUMIFS(#REF!,#REF!,"Lấy",#REF!,BL$2,#REF!,BL$3,#REF!,BL$1,#REF!,$L249)</f>
        <v>#REF!</v>
      </c>
      <c r="BM249" s="333" t="e">
        <f>SUMIFS(#REF!,#REF!,BM$2,#REF!,BM$3,#REF!,$L249,#REF!,BM$1)
+SUMIFS(#REF!,#REF!,BM$2,#REF!,BM$3,#REF!,$L249,#REF!,BM$1)
+SUMIFS(#REF!,#REF!,"Lấy",#REF!,BM$2,#REF!,BM$3,#REF!,BM$1,#REF!,$L249)</f>
        <v>#REF!</v>
      </c>
      <c r="BN249" s="333" t="e">
        <f>SUMIFS(#REF!,#REF!,BN$2,#REF!,BN$3,#REF!,$L249,#REF!,BN$1)
+SUMIFS(#REF!,#REF!,BN$2,#REF!,BN$3,#REF!,$L249,#REF!,BN$1)
+SUMIFS(#REF!,#REF!,"Lấy",#REF!,BN$2,#REF!,BN$3,#REF!,BN$1,#REF!,$L249)</f>
        <v>#REF!</v>
      </c>
      <c r="BO249" s="333" t="e">
        <f>SUMIFS(#REF!,#REF!,BO$2,#REF!,BO$3,#REF!,$L249,#REF!,BO$1)
+SUMIFS(#REF!,#REF!,BO$2,#REF!,BO$3,#REF!,$L249,#REF!,BO$1)
+SUMIFS(#REF!,#REF!,"Lấy",#REF!,BO$2,#REF!,BO$3,#REF!,BO$1,#REF!,$L249)</f>
        <v>#REF!</v>
      </c>
      <c r="BP249" s="333" t="e">
        <f>SUMIFS(#REF!,#REF!,BP$2,#REF!,BP$3,#REF!,$L249,#REF!,BP$1)
+SUMIFS(#REF!,#REF!,BP$2,#REF!,BP$3,#REF!,$L249,#REF!,BP$1)
+SUMIFS(#REF!,#REF!,"Lấy",#REF!,BP$2,#REF!,BP$3,#REF!,BP$1,#REF!,$L249)</f>
        <v>#REF!</v>
      </c>
      <c r="BQ249" s="333" t="e">
        <f>SUMIFS(#REF!,#REF!,BQ$2,#REF!,BQ$3,#REF!,$L249,#REF!,BQ$1)
+SUMIFS(#REF!,#REF!,BQ$2,#REF!,BQ$3,#REF!,$L249,#REF!,BQ$1)
+SUMIFS(#REF!,#REF!,"Lấy",#REF!,BQ$2,#REF!,BQ$3,#REF!,BQ$1,#REF!,$L249)</f>
        <v>#REF!</v>
      </c>
      <c r="BR249" s="333" t="e">
        <f>SUMIFS(#REF!,#REF!,BR$2,#REF!,BR$3,#REF!,$L249,#REF!,BR$1)
+SUMIFS(#REF!,#REF!,BR$2,#REF!,BR$3,#REF!,$L249,#REF!,BR$1)
+SUMIFS(#REF!,#REF!,"Lấy",#REF!,BR$2,#REF!,BR$3,#REF!,BR$1,#REF!,$L249)</f>
        <v>#REF!</v>
      </c>
      <c r="BS249" s="333" t="e">
        <f>SUMIFS(#REF!,#REF!,BS$2,#REF!,BS$3,#REF!,$L249,#REF!,BS$1)
+SUMIFS(#REF!,#REF!,BS$2,#REF!,BS$3,#REF!,$L249,#REF!,BS$1)
+SUMIFS(#REF!,#REF!,"Lấy",#REF!,BS$2,#REF!,BS$3,#REF!,BS$1,#REF!,$L249)</f>
        <v>#REF!</v>
      </c>
      <c r="BT249" s="334" t="e">
        <f t="shared" si="26"/>
        <v>#REF!</v>
      </c>
      <c r="BV249" s="331">
        <v>0</v>
      </c>
      <c r="BW249" s="331">
        <v>0</v>
      </c>
      <c r="BX249" s="331">
        <v>0</v>
      </c>
      <c r="BY249" s="331">
        <v>0</v>
      </c>
      <c r="BZ249" s="331">
        <v>0</v>
      </c>
      <c r="CA249" s="331">
        <v>0</v>
      </c>
      <c r="CB249" s="331">
        <v>0</v>
      </c>
      <c r="CC249" s="331">
        <v>0</v>
      </c>
      <c r="CD249" s="331">
        <v>0</v>
      </c>
      <c r="CE249" s="331">
        <v>0</v>
      </c>
      <c r="CF249" s="331">
        <v>0</v>
      </c>
      <c r="CG249" s="331">
        <v>0</v>
      </c>
      <c r="CH249" s="334">
        <f t="shared" si="27"/>
        <v>0</v>
      </c>
      <c r="CI249" s="377">
        <f t="shared" si="28"/>
        <v>0</v>
      </c>
      <c r="CJ249" s="331">
        <v>0</v>
      </c>
      <c r="CK249" s="331">
        <v>0</v>
      </c>
      <c r="CL249" s="331">
        <v>0</v>
      </c>
      <c r="CM249" s="331">
        <v>0</v>
      </c>
      <c r="CN249" s="331">
        <v>0</v>
      </c>
      <c r="CO249" s="333"/>
      <c r="CP249" s="333"/>
      <c r="CQ249" s="333"/>
      <c r="CR249" s="333"/>
      <c r="CS249" s="333"/>
      <c r="CT249" s="333"/>
      <c r="CU249" s="333"/>
      <c r="CV249" s="334">
        <f t="shared" si="29"/>
        <v>0</v>
      </c>
      <c r="CX249" s="1033"/>
    </row>
    <row r="250" spans="1:102" x14ac:dyDescent="0.25">
      <c r="B250" s="172">
        <f>IF(C250=0,"",MAX($B$7:B249)+1)</f>
        <v>238</v>
      </c>
      <c r="C250" s="21">
        <v>6417005601</v>
      </c>
      <c r="D250" s="9" t="str">
        <f>_xlfn.XLOOKUP(C250,'COA_DTGroup_Update 20260428'!$C$410:$C$854,'COA_DTGroup_Update 20260428'!$A$410:$A$854,"")</f>
        <v>Chi phí tiếp khách</v>
      </c>
      <c r="E250" s="9" t="s">
        <v>86</v>
      </c>
      <c r="F250" s="21" t="s">
        <v>1007</v>
      </c>
      <c r="G250" s="171"/>
      <c r="H250" s="179">
        <f>VLOOKUP(C250,'COA_DTGroup_Update 20260428'!C:D,2,0)</f>
        <v>641</v>
      </c>
      <c r="I250" s="179">
        <v>89</v>
      </c>
      <c r="J250" s="198" t="s">
        <v>86</v>
      </c>
      <c r="K250" s="222" t="s">
        <v>226</v>
      </c>
      <c r="L250" s="1041" t="s">
        <v>671</v>
      </c>
      <c r="M250" s="1042" t="s">
        <v>2258</v>
      </c>
      <c r="N250" s="1039"/>
      <c r="O250" s="1039" t="s">
        <v>671</v>
      </c>
      <c r="P250" s="1" t="b">
        <v>1</v>
      </c>
      <c r="R250" s="333" t="e">
        <f>SUMIFS(#REF!,#REF!,R$2,#REF!,R$3,#REF!,$L250,#REF!,R$1)
+SUMIFS(#REF!,#REF!,R$2,#REF!,R$3,#REF!,$L250,#REF!,R$1)
+SUMIFS(#REF!,#REF!,"Lấy",#REF!,R$2,#REF!,R$3,#REF!,R$1,#REF!,$L250)</f>
        <v>#REF!</v>
      </c>
      <c r="S250" s="333" t="e">
        <f>SUMIFS(#REF!,#REF!,S$2,#REF!,S$3,#REF!,$L250,#REF!,S$1)
+SUMIFS(#REF!,#REF!,S$2,#REF!,S$3,#REF!,$L250,#REF!,S$1)
+SUMIFS(#REF!,#REF!,"Lấy",#REF!,S$2,#REF!,S$3,#REF!,S$1,#REF!,$L250)</f>
        <v>#REF!</v>
      </c>
      <c r="T250" s="333" t="e">
        <f>SUMIFS(#REF!,#REF!,T$2,#REF!,T$3,#REF!,$L250,#REF!,T$1)
+SUMIFS(#REF!,#REF!,T$2,#REF!,T$3,#REF!,$L250,#REF!,T$1)
+SUMIFS(#REF!,#REF!,"Lấy",#REF!,T$2,#REF!,T$3,#REF!,T$1,#REF!,$L250)</f>
        <v>#REF!</v>
      </c>
      <c r="U250" s="333" t="e">
        <f>SUMIFS(#REF!,#REF!,U$2,#REF!,U$3,#REF!,$L250,#REF!,U$1)
+SUMIFS(#REF!,#REF!,U$2,#REF!,U$3,#REF!,$L250,#REF!,U$1)
+SUMIFS(#REF!,#REF!,"Lấy",#REF!,U$2,#REF!,U$3,#REF!,U$1,#REF!,$L250)</f>
        <v>#REF!</v>
      </c>
      <c r="V250" s="333" t="e">
        <f>SUMIFS(#REF!,#REF!,V$2,#REF!,V$3,#REF!,$L250,#REF!,V$1)
+SUMIFS(#REF!,#REF!,V$2,#REF!,V$3,#REF!,$L250,#REF!,V$1)
+SUMIFS(#REF!,#REF!,"Lấy",#REF!,V$2,#REF!,V$3,#REF!,V$1,#REF!,$L250)</f>
        <v>#REF!</v>
      </c>
      <c r="W250" s="333" t="e">
        <f>SUMIFS(#REF!,#REF!,W$2,#REF!,W$3,#REF!,$L250,#REF!,W$1)
+SUMIFS(#REF!,#REF!,W$2,#REF!,W$3,#REF!,$L250,#REF!,W$1)
+SUMIFS(#REF!,#REF!,"Lấy",#REF!,W$2,#REF!,W$3,#REF!,W$1,#REF!,$L250)</f>
        <v>#REF!</v>
      </c>
      <c r="X250" s="333" t="e">
        <f>SUMIFS(#REF!,#REF!,X$2,#REF!,X$3,#REF!,$L250,#REF!,X$1)
+SUMIFS(#REF!,#REF!,X$2,#REF!,X$3,#REF!,$L250,#REF!,X$1)
+SUMIFS(#REF!,#REF!,"Lấy",#REF!,X$2,#REF!,X$3,#REF!,X$1,#REF!,$L250)</f>
        <v>#REF!</v>
      </c>
      <c r="Y250" s="333" t="e">
        <f>SUMIFS(#REF!,#REF!,Y$2,#REF!,Y$3,#REF!,$L250,#REF!,Y$1)
+SUMIFS(#REF!,#REF!,Y$2,#REF!,Y$3,#REF!,$L250,#REF!,Y$1)
+SUMIFS(#REF!,#REF!,"Lấy",#REF!,Y$2,#REF!,Y$3,#REF!,Y$1,#REF!,$L250)</f>
        <v>#REF!</v>
      </c>
      <c r="Z250" s="333" t="e">
        <f>SUMIFS(#REF!,#REF!,Z$2,#REF!,Z$3,#REF!,$L250,#REF!,Z$1)
+SUMIFS(#REF!,#REF!,Z$2,#REF!,Z$3,#REF!,$L250,#REF!,Z$1)
+SUMIFS(#REF!,#REF!,"Lấy",#REF!,Z$2,#REF!,Z$3,#REF!,Z$1,#REF!,$L250)</f>
        <v>#REF!</v>
      </c>
      <c r="AA250" s="333" t="e">
        <f>SUMIFS(#REF!,#REF!,AA$2,#REF!,AA$3,#REF!,$L250,#REF!,AA$1)
+SUMIFS(#REF!,#REF!,AA$2,#REF!,AA$3,#REF!,$L250,#REF!,AA$1)
+SUMIFS(#REF!,#REF!,"Lấy",#REF!,AA$2,#REF!,AA$3,#REF!,AA$1,#REF!,$L250)</f>
        <v>#REF!</v>
      </c>
      <c r="AB250" s="333" t="e">
        <f>SUMIFS(#REF!,#REF!,AB$2,#REF!,AB$3,#REF!,$L250,#REF!,AB$1)
+SUMIFS(#REF!,#REF!,AB$2,#REF!,AB$3,#REF!,$L250,#REF!,AB$1)
+SUMIFS(#REF!,#REF!,"Lấy",#REF!,AB$2,#REF!,AB$3,#REF!,AB$1,#REF!,$L250)</f>
        <v>#REF!</v>
      </c>
      <c r="AC250" s="333" t="e">
        <f>SUMIFS(#REF!,#REF!,AC$2,#REF!,AC$3,#REF!,$L250,#REF!,AC$1)
+SUMIFS(#REF!,#REF!,AC$2,#REF!,AC$3,#REF!,$L250,#REF!,AC$1)
+SUMIFS(#REF!,#REF!,"Lấy",#REF!,AC$2,#REF!,AC$3,#REF!,AC$1,#REF!,$L250)</f>
        <v>#REF!</v>
      </c>
      <c r="AD250" s="334" t="e">
        <f t="shared" si="23"/>
        <v>#REF!</v>
      </c>
      <c r="AF250" s="333" t="e">
        <f>SUMIFS(#REF!,#REF!,AF$2,#REF!,AF$3,#REF!,$L250,#REF!,AF$1)
+SUMIFS(#REF!,#REF!,AF$2,#REF!,AF$3,#REF!,$L250,#REF!,AF$1)
+SUMIFS(#REF!,#REF!,"Lấy",#REF!,AF$2,#REF!,AF$3,#REF!,AF$1,#REF!,$L250)</f>
        <v>#REF!</v>
      </c>
      <c r="AG250" s="333" t="e">
        <f>SUMIFS(#REF!,#REF!,AG$2,#REF!,AG$3,#REF!,$L250,#REF!,AG$1)
+SUMIFS(#REF!,#REF!,AG$2,#REF!,AG$3,#REF!,$L250,#REF!,AG$1)
+SUMIFS(#REF!,#REF!,"Lấy",#REF!,AG$2,#REF!,AG$3,#REF!,AG$1,#REF!,$L250)</f>
        <v>#REF!</v>
      </c>
      <c r="AH250" s="333" t="e">
        <f>SUMIFS(#REF!,#REF!,AH$2,#REF!,AH$3,#REF!,$L250,#REF!,AH$1)
+SUMIFS(#REF!,#REF!,AH$2,#REF!,AH$3,#REF!,$L250,#REF!,AH$1)
+SUMIFS(#REF!,#REF!,"Lấy",#REF!,AH$2,#REF!,AH$3,#REF!,AH$1,#REF!,$L250)</f>
        <v>#REF!</v>
      </c>
      <c r="AI250" s="333" t="e">
        <f>SUMIFS(#REF!,#REF!,AI$2,#REF!,AI$3,#REF!,$L250,#REF!,AI$1)
+SUMIFS(#REF!,#REF!,AI$2,#REF!,AI$3,#REF!,$L250,#REF!,AI$1)
+SUMIFS(#REF!,#REF!,"Lấy",#REF!,AI$2,#REF!,AI$3,#REF!,AI$1,#REF!,$L250)</f>
        <v>#REF!</v>
      </c>
      <c r="AJ250" s="333" t="e">
        <f>SUMIFS(#REF!,#REF!,AJ$2,#REF!,AJ$3,#REF!,$L250,#REF!,AJ$1)
+SUMIFS(#REF!,#REF!,AJ$2,#REF!,AJ$3,#REF!,$L250,#REF!,AJ$1)
+SUMIFS(#REF!,#REF!,"Lấy",#REF!,AJ$2,#REF!,AJ$3,#REF!,AJ$1,#REF!,$L250)</f>
        <v>#REF!</v>
      </c>
      <c r="AK250" s="333" t="e">
        <f>SUMIFS(#REF!,#REF!,AK$2,#REF!,AK$3,#REF!,$L250,#REF!,AK$1)
+SUMIFS(#REF!,#REF!,AK$2,#REF!,AK$3,#REF!,$L250,#REF!,AK$1)
+SUMIFS(#REF!,#REF!,"Lấy",#REF!,AK$2,#REF!,AK$3,#REF!,AK$1,#REF!,$L250)</f>
        <v>#REF!</v>
      </c>
      <c r="AL250" s="333" t="e">
        <f>SUMIFS(#REF!,#REF!,AL$2,#REF!,AL$3,#REF!,$L250,#REF!,AL$1)
+SUMIFS(#REF!,#REF!,AL$2,#REF!,AL$3,#REF!,$L250,#REF!,AL$1)
+SUMIFS(#REF!,#REF!,"Lấy",#REF!,AL$2,#REF!,AL$3,#REF!,AL$1,#REF!,$L250)</f>
        <v>#REF!</v>
      </c>
      <c r="AM250" s="333" t="e">
        <f>SUMIFS(#REF!,#REF!,AM$2,#REF!,AM$3,#REF!,$L250,#REF!,AM$1)
+SUMIFS(#REF!,#REF!,AM$2,#REF!,AM$3,#REF!,$L250,#REF!,AM$1)
+SUMIFS(#REF!,#REF!,"Lấy",#REF!,AM$2,#REF!,AM$3,#REF!,AM$1,#REF!,$L250)</f>
        <v>#REF!</v>
      </c>
      <c r="AN250" s="333" t="e">
        <f>SUMIFS(#REF!,#REF!,AN$2,#REF!,AN$3,#REF!,$L250,#REF!,AN$1)
+SUMIFS(#REF!,#REF!,AN$2,#REF!,AN$3,#REF!,$L250,#REF!,AN$1)
+SUMIFS(#REF!,#REF!,"Lấy",#REF!,AN$2,#REF!,AN$3,#REF!,AN$1,#REF!,$L250)</f>
        <v>#REF!</v>
      </c>
      <c r="AO250" s="333" t="e">
        <f>SUMIFS(#REF!,#REF!,AO$2,#REF!,AO$3,#REF!,$L250,#REF!,AO$1)
+SUMIFS(#REF!,#REF!,AO$2,#REF!,AO$3,#REF!,$L250,#REF!,AO$1)
+SUMIFS(#REF!,#REF!,"Lấy",#REF!,AO$2,#REF!,AO$3,#REF!,AO$1,#REF!,$L250)</f>
        <v>#REF!</v>
      </c>
      <c r="AP250" s="333" t="e">
        <f>SUMIFS(#REF!,#REF!,AP$2,#REF!,AP$3,#REF!,$L250,#REF!,AP$1)
+SUMIFS(#REF!,#REF!,AP$2,#REF!,AP$3,#REF!,$L250,#REF!,AP$1)
+SUMIFS(#REF!,#REF!,"Lấy",#REF!,AP$2,#REF!,AP$3,#REF!,AP$1,#REF!,$L250)</f>
        <v>#REF!</v>
      </c>
      <c r="AQ250" s="333" t="e">
        <f>SUMIFS(#REF!,#REF!,AQ$2,#REF!,AQ$3,#REF!,$L250,#REF!,AQ$1)
+SUMIFS(#REF!,#REF!,AQ$2,#REF!,AQ$3,#REF!,$L250,#REF!,AQ$1)
+SUMIFS(#REF!,#REF!,"Lấy",#REF!,AQ$2,#REF!,AQ$3,#REF!,AQ$1,#REF!,$L250)</f>
        <v>#REF!</v>
      </c>
      <c r="AR250" s="334" t="e">
        <f t="shared" si="24"/>
        <v>#REF!</v>
      </c>
      <c r="AT250" s="333" t="e">
        <f>SUMIFS(#REF!,#REF!,AT$2,#REF!,AT$3,#REF!,$L250,#REF!,AT$1)
+SUMIFS(#REF!,#REF!,AT$2,#REF!,AT$3,#REF!,$L250,#REF!,AT$1)
+SUMIFS(#REF!,#REF!,"Lấy",#REF!,AT$2,#REF!,AT$3,#REF!,AT$1,#REF!,$L250)</f>
        <v>#REF!</v>
      </c>
      <c r="AU250" s="333" t="e">
        <f>SUMIFS(#REF!,#REF!,AU$2,#REF!,AU$3,#REF!,$L250,#REF!,AU$1)
+SUMIFS(#REF!,#REF!,AU$2,#REF!,AU$3,#REF!,$L250,#REF!,AU$1)
+SUMIFS(#REF!,#REF!,"Lấy",#REF!,AU$2,#REF!,AU$3,#REF!,AU$1,#REF!,$L250)</f>
        <v>#REF!</v>
      </c>
      <c r="AV250" s="333" t="e">
        <f>SUMIFS(#REF!,#REF!,AV$2,#REF!,AV$3,#REF!,$L250,#REF!,AV$1)
+SUMIFS(#REF!,#REF!,AV$2,#REF!,AV$3,#REF!,$L250,#REF!,AV$1)
+SUMIFS(#REF!,#REF!,"Lấy",#REF!,AV$2,#REF!,AV$3,#REF!,AV$1,#REF!,$L250)</f>
        <v>#REF!</v>
      </c>
      <c r="AW250" s="333" t="e">
        <f>SUMIFS(#REF!,#REF!,AW$2,#REF!,AW$3,#REF!,$L250,#REF!,AW$1)
+SUMIFS(#REF!,#REF!,AW$2,#REF!,AW$3,#REF!,$L250,#REF!,AW$1)
+SUMIFS(#REF!,#REF!,"Lấy",#REF!,AW$2,#REF!,AW$3,#REF!,AW$1,#REF!,$L250)</f>
        <v>#REF!</v>
      </c>
      <c r="AX250" s="333" t="e">
        <f>SUMIFS(#REF!,#REF!,AX$2,#REF!,AX$3,#REF!,$L250,#REF!,AX$1)
+SUMIFS(#REF!,#REF!,AX$2,#REF!,AX$3,#REF!,$L250,#REF!,AX$1)
+SUMIFS(#REF!,#REF!,"Lấy",#REF!,AX$2,#REF!,AX$3,#REF!,AX$1,#REF!,$L250)</f>
        <v>#REF!</v>
      </c>
      <c r="AY250" s="333" t="e">
        <f>SUMIFS(#REF!,#REF!,AY$2,#REF!,AY$3,#REF!,$L250,#REF!,AY$1)
+SUMIFS(#REF!,#REF!,AY$2,#REF!,AY$3,#REF!,$L250,#REF!,AY$1)
+SUMIFS(#REF!,#REF!,"Lấy",#REF!,AY$2,#REF!,AY$3,#REF!,AY$1,#REF!,$L250)</f>
        <v>#REF!</v>
      </c>
      <c r="AZ250" s="333" t="e">
        <f>SUMIFS(#REF!,#REF!,AZ$2,#REF!,AZ$3,#REF!,$L250,#REF!,AZ$1)
+SUMIFS(#REF!,#REF!,AZ$2,#REF!,AZ$3,#REF!,$L250,#REF!,AZ$1)
+SUMIFS(#REF!,#REF!,"Lấy",#REF!,AZ$2,#REF!,AZ$3,#REF!,AZ$1,#REF!,$L250)</f>
        <v>#REF!</v>
      </c>
      <c r="BA250" s="333" t="e">
        <f>SUMIFS(#REF!,#REF!,BA$2,#REF!,BA$3,#REF!,$L250,#REF!,BA$1)
+SUMIFS(#REF!,#REF!,BA$2,#REF!,BA$3,#REF!,$L250,#REF!,BA$1)
+SUMIFS(#REF!,#REF!,"Lấy",#REF!,BA$2,#REF!,BA$3,#REF!,BA$1,#REF!,$L250)</f>
        <v>#REF!</v>
      </c>
      <c r="BB250" s="333" t="e">
        <f>SUMIFS(#REF!,#REF!,BB$2,#REF!,BB$3,#REF!,$L250,#REF!,BB$1)
+SUMIFS(#REF!,#REF!,BB$2,#REF!,BB$3,#REF!,$L250,#REF!,BB$1)
+SUMIFS(#REF!,#REF!,"Lấy",#REF!,BB$2,#REF!,BB$3,#REF!,BB$1,#REF!,$L250)</f>
        <v>#REF!</v>
      </c>
      <c r="BC250" s="333" t="e">
        <f>SUMIFS(#REF!,#REF!,BC$2,#REF!,BC$3,#REF!,$L250,#REF!,BC$1)
+SUMIFS(#REF!,#REF!,BC$2,#REF!,BC$3,#REF!,$L250,#REF!,BC$1)
+SUMIFS(#REF!,#REF!,"Lấy",#REF!,BC$2,#REF!,BC$3,#REF!,BC$1,#REF!,$L250)</f>
        <v>#REF!</v>
      </c>
      <c r="BD250" s="333" t="e">
        <f>SUMIFS(#REF!,#REF!,BD$2,#REF!,BD$3,#REF!,$L250,#REF!,BD$1)
+SUMIFS(#REF!,#REF!,BD$2,#REF!,BD$3,#REF!,$L250,#REF!,BD$1)
+SUMIFS(#REF!,#REF!,"Lấy",#REF!,BD$2,#REF!,BD$3,#REF!,BD$1,#REF!,$L250)</f>
        <v>#REF!</v>
      </c>
      <c r="BE250" s="333" t="e">
        <f>SUMIFS(#REF!,#REF!,BE$2,#REF!,BE$3,#REF!,$L250,#REF!,BE$1)
+SUMIFS(#REF!,#REF!,BE$2,#REF!,BE$3,#REF!,$L250,#REF!,BE$1)
+SUMIFS(#REF!,#REF!,"Lấy",#REF!,BE$2,#REF!,BE$3,#REF!,BE$1,#REF!,$L250)</f>
        <v>#REF!</v>
      </c>
      <c r="BF250" s="334" t="e">
        <f t="shared" si="25"/>
        <v>#REF!</v>
      </c>
      <c r="BH250" s="333" t="e">
        <f>SUMIFS(#REF!,#REF!,BH$2,#REF!,BH$3,#REF!,$L250,#REF!,BH$1)
+SUMIFS(#REF!,#REF!,BH$2,#REF!,BH$3,#REF!,$L250,#REF!,BH$1)
+SUMIFS(#REF!,#REF!,"Lấy",#REF!,BH$2,#REF!,BH$3,#REF!,BH$1,#REF!,$L250)</f>
        <v>#REF!</v>
      </c>
      <c r="BI250" s="333" t="e">
        <f>SUMIFS(#REF!,#REF!,BI$2,#REF!,BI$3,#REF!,$L250,#REF!,BI$1)
+SUMIFS(#REF!,#REF!,BI$2,#REF!,BI$3,#REF!,$L250,#REF!,BI$1)
+SUMIFS(#REF!,#REF!,"Lấy",#REF!,BI$2,#REF!,BI$3,#REF!,BI$1,#REF!,$L250)</f>
        <v>#REF!</v>
      </c>
      <c r="BJ250" s="333" t="e">
        <f>SUMIFS(#REF!,#REF!,BJ$2,#REF!,BJ$3,#REF!,$L250,#REF!,BJ$1)
+SUMIFS(#REF!,#REF!,BJ$2,#REF!,BJ$3,#REF!,$L250,#REF!,BJ$1)
+SUMIFS(#REF!,#REF!,"Lấy",#REF!,BJ$2,#REF!,BJ$3,#REF!,BJ$1,#REF!,$L250)</f>
        <v>#REF!</v>
      </c>
      <c r="BK250" s="333" t="e">
        <f>SUMIFS(#REF!,#REF!,BK$2,#REF!,BK$3,#REF!,$L250,#REF!,BK$1)
+SUMIFS(#REF!,#REF!,BK$2,#REF!,BK$3,#REF!,$L250,#REF!,BK$1)
+SUMIFS(#REF!,#REF!,"Lấy",#REF!,BK$2,#REF!,BK$3,#REF!,BK$1,#REF!,$L250)</f>
        <v>#REF!</v>
      </c>
      <c r="BL250" s="333" t="e">
        <f>SUMIFS(#REF!,#REF!,BL$2,#REF!,BL$3,#REF!,$L250,#REF!,BL$1)
+SUMIFS(#REF!,#REF!,BL$2,#REF!,BL$3,#REF!,$L250,#REF!,BL$1)
+SUMIFS(#REF!,#REF!,"Lấy",#REF!,BL$2,#REF!,BL$3,#REF!,BL$1,#REF!,$L250)</f>
        <v>#REF!</v>
      </c>
      <c r="BM250" s="333" t="e">
        <f>SUMIFS(#REF!,#REF!,BM$2,#REF!,BM$3,#REF!,$L250,#REF!,BM$1)
+SUMIFS(#REF!,#REF!,BM$2,#REF!,BM$3,#REF!,$L250,#REF!,BM$1)
+SUMIFS(#REF!,#REF!,"Lấy",#REF!,BM$2,#REF!,BM$3,#REF!,BM$1,#REF!,$L250)</f>
        <v>#REF!</v>
      </c>
      <c r="BN250" s="333" t="e">
        <f>SUMIFS(#REF!,#REF!,BN$2,#REF!,BN$3,#REF!,$L250,#REF!,BN$1)
+SUMIFS(#REF!,#REF!,BN$2,#REF!,BN$3,#REF!,$L250,#REF!,BN$1)
+SUMIFS(#REF!,#REF!,"Lấy",#REF!,BN$2,#REF!,BN$3,#REF!,BN$1,#REF!,$L250)</f>
        <v>#REF!</v>
      </c>
      <c r="BO250" s="333" t="e">
        <f>SUMIFS(#REF!,#REF!,BO$2,#REF!,BO$3,#REF!,$L250,#REF!,BO$1)
+SUMIFS(#REF!,#REF!,BO$2,#REF!,BO$3,#REF!,$L250,#REF!,BO$1)
+SUMIFS(#REF!,#REF!,"Lấy",#REF!,BO$2,#REF!,BO$3,#REF!,BO$1,#REF!,$L250)</f>
        <v>#REF!</v>
      </c>
      <c r="BP250" s="333" t="e">
        <f>SUMIFS(#REF!,#REF!,BP$2,#REF!,BP$3,#REF!,$L250,#REF!,BP$1)
+SUMIFS(#REF!,#REF!,BP$2,#REF!,BP$3,#REF!,$L250,#REF!,BP$1)
+SUMIFS(#REF!,#REF!,"Lấy",#REF!,BP$2,#REF!,BP$3,#REF!,BP$1,#REF!,$L250)</f>
        <v>#REF!</v>
      </c>
      <c r="BQ250" s="333" t="e">
        <f>SUMIFS(#REF!,#REF!,BQ$2,#REF!,BQ$3,#REF!,$L250,#REF!,BQ$1)
+SUMIFS(#REF!,#REF!,BQ$2,#REF!,BQ$3,#REF!,$L250,#REF!,BQ$1)
+SUMIFS(#REF!,#REF!,"Lấy",#REF!,BQ$2,#REF!,BQ$3,#REF!,BQ$1,#REF!,$L250)</f>
        <v>#REF!</v>
      </c>
      <c r="BR250" s="333" t="e">
        <f>SUMIFS(#REF!,#REF!,BR$2,#REF!,BR$3,#REF!,$L250,#REF!,BR$1)
+SUMIFS(#REF!,#REF!,BR$2,#REF!,BR$3,#REF!,$L250,#REF!,BR$1)
+SUMIFS(#REF!,#REF!,"Lấy",#REF!,BR$2,#REF!,BR$3,#REF!,BR$1,#REF!,$L250)</f>
        <v>#REF!</v>
      </c>
      <c r="BS250" s="333" t="e">
        <f>SUMIFS(#REF!,#REF!,BS$2,#REF!,BS$3,#REF!,$L250,#REF!,BS$1)
+SUMIFS(#REF!,#REF!,BS$2,#REF!,BS$3,#REF!,$L250,#REF!,BS$1)
+SUMIFS(#REF!,#REF!,"Lấy",#REF!,BS$2,#REF!,BS$3,#REF!,BS$1,#REF!,$L250)</f>
        <v>#REF!</v>
      </c>
      <c r="BT250" s="334" t="e">
        <f t="shared" si="26"/>
        <v>#REF!</v>
      </c>
      <c r="BV250" s="331">
        <v>0</v>
      </c>
      <c r="BW250" s="331">
        <v>0</v>
      </c>
      <c r="BX250" s="331">
        <v>0</v>
      </c>
      <c r="BY250" s="331">
        <v>0</v>
      </c>
      <c r="BZ250" s="331">
        <v>0</v>
      </c>
      <c r="CA250" s="331">
        <v>0</v>
      </c>
      <c r="CB250" s="331">
        <v>0</v>
      </c>
      <c r="CC250" s="331">
        <v>0</v>
      </c>
      <c r="CD250" s="331">
        <v>0</v>
      </c>
      <c r="CE250" s="331">
        <v>0</v>
      </c>
      <c r="CF250" s="331">
        <v>0</v>
      </c>
      <c r="CG250" s="331">
        <v>0</v>
      </c>
      <c r="CH250" s="334">
        <f t="shared" si="27"/>
        <v>0</v>
      </c>
      <c r="CI250" s="377">
        <f t="shared" si="28"/>
        <v>0</v>
      </c>
      <c r="CJ250" s="331">
        <v>0</v>
      </c>
      <c r="CK250" s="331">
        <v>0</v>
      </c>
      <c r="CL250" s="331">
        <v>0</v>
      </c>
      <c r="CM250" s="331">
        <v>0</v>
      </c>
      <c r="CN250" s="331">
        <v>0</v>
      </c>
      <c r="CO250" s="333"/>
      <c r="CP250" s="333"/>
      <c r="CQ250" s="333"/>
      <c r="CR250" s="333"/>
      <c r="CS250" s="333"/>
      <c r="CT250" s="333"/>
      <c r="CU250" s="333"/>
      <c r="CV250" s="334">
        <f t="shared" si="29"/>
        <v>0</v>
      </c>
      <c r="CX250" s="1033"/>
    </row>
    <row r="251" spans="1:102" s="3" customFormat="1" ht="41.4" x14ac:dyDescent="0.25">
      <c r="A251" s="191"/>
      <c r="B251" s="212">
        <f>IF(C251=0,"",MAX($B$7:B250)+1)</f>
        <v>239</v>
      </c>
      <c r="C251" s="204">
        <v>6418005601</v>
      </c>
      <c r="D251" s="205" t="str">
        <f>_xlfn.XLOOKUP(C251,'COA_DTGroup_Update 20260428'!$C$410:$C$854,'COA_DTGroup_Update 20260428'!$A$410:$A$854,"")</f>
        <v>Chi phí tiếp khách</v>
      </c>
      <c r="E251" s="205"/>
      <c r="F251" s="204" t="s">
        <v>1007</v>
      </c>
      <c r="G251" s="205" t="s">
        <v>1008</v>
      </c>
      <c r="H251" s="200">
        <f>VLOOKUP(C251,'COA_DTGroup_Update 20260428'!C:D,2,0)</f>
        <v>641</v>
      </c>
      <c r="I251" s="200">
        <v>89</v>
      </c>
      <c r="J251" s="201" t="s">
        <v>86</v>
      </c>
      <c r="K251" s="223" t="s">
        <v>226</v>
      </c>
      <c r="L251" s="286" t="s">
        <v>528</v>
      </c>
      <c r="M251" s="289" t="s">
        <v>2283</v>
      </c>
      <c r="N251" s="284"/>
      <c r="O251" s="284" t="s">
        <v>528</v>
      </c>
      <c r="P251" s="1" t="b">
        <v>1</v>
      </c>
      <c r="R251" s="335" t="e">
        <f>SUMIFS(#REF!,#REF!,R$2,#REF!,R$3,#REF!,$L251,#REF!,R$1)
+SUMIFS(#REF!,#REF!,R$2,#REF!,R$3,#REF!,$L251,#REF!,R$1)
+SUMIFS(#REF!,#REF!,"Lấy",#REF!,R$2,#REF!,R$3,#REF!,R$1,#REF!,$L251)</f>
        <v>#REF!</v>
      </c>
      <c r="S251" s="335" t="e">
        <f>SUMIFS(#REF!,#REF!,S$2,#REF!,S$3,#REF!,$L251,#REF!,S$1)
+SUMIFS(#REF!,#REF!,S$2,#REF!,S$3,#REF!,$L251,#REF!,S$1)
+SUMIFS(#REF!,#REF!,"Lấy",#REF!,S$2,#REF!,S$3,#REF!,S$1,#REF!,$L251)</f>
        <v>#REF!</v>
      </c>
      <c r="T251" s="335" t="e">
        <f>SUMIFS(#REF!,#REF!,T$2,#REF!,T$3,#REF!,$L251,#REF!,T$1)
+SUMIFS(#REF!,#REF!,T$2,#REF!,T$3,#REF!,$L251,#REF!,T$1)
+SUMIFS(#REF!,#REF!,"Lấy",#REF!,T$2,#REF!,T$3,#REF!,T$1,#REF!,$L251)</f>
        <v>#REF!</v>
      </c>
      <c r="U251" s="335" t="e">
        <f>SUMIFS(#REF!,#REF!,U$2,#REF!,U$3,#REF!,$L251,#REF!,U$1)
+SUMIFS(#REF!,#REF!,U$2,#REF!,U$3,#REF!,$L251,#REF!,U$1)
+SUMIFS(#REF!,#REF!,"Lấy",#REF!,U$2,#REF!,U$3,#REF!,U$1,#REF!,$L251)</f>
        <v>#REF!</v>
      </c>
      <c r="V251" s="335" t="e">
        <f>SUMIFS(#REF!,#REF!,V$2,#REF!,V$3,#REF!,$L251,#REF!,V$1)
+SUMIFS(#REF!,#REF!,V$2,#REF!,V$3,#REF!,$L251,#REF!,V$1)
+SUMIFS(#REF!,#REF!,"Lấy",#REF!,V$2,#REF!,V$3,#REF!,V$1,#REF!,$L251)</f>
        <v>#REF!</v>
      </c>
      <c r="W251" s="335" t="e">
        <f>SUMIFS(#REF!,#REF!,W$2,#REF!,W$3,#REF!,$L251,#REF!,W$1)
+SUMIFS(#REF!,#REF!,W$2,#REF!,W$3,#REF!,$L251,#REF!,W$1)
+SUMIFS(#REF!,#REF!,"Lấy",#REF!,W$2,#REF!,W$3,#REF!,W$1,#REF!,$L251)</f>
        <v>#REF!</v>
      </c>
      <c r="X251" s="335" t="e">
        <f>SUMIFS(#REF!,#REF!,X$2,#REF!,X$3,#REF!,$L251,#REF!,X$1)
+SUMIFS(#REF!,#REF!,X$2,#REF!,X$3,#REF!,$L251,#REF!,X$1)
+SUMIFS(#REF!,#REF!,"Lấy",#REF!,X$2,#REF!,X$3,#REF!,X$1,#REF!,$L251)</f>
        <v>#REF!</v>
      </c>
      <c r="Y251" s="335" t="e">
        <f>SUMIFS(#REF!,#REF!,Y$2,#REF!,Y$3,#REF!,$L251,#REF!,Y$1)
+SUMIFS(#REF!,#REF!,Y$2,#REF!,Y$3,#REF!,$L251,#REF!,Y$1)
+SUMIFS(#REF!,#REF!,"Lấy",#REF!,Y$2,#REF!,Y$3,#REF!,Y$1,#REF!,$L251)</f>
        <v>#REF!</v>
      </c>
      <c r="Z251" s="335" t="e">
        <f>SUMIFS(#REF!,#REF!,Z$2,#REF!,Z$3,#REF!,$L251,#REF!,Z$1)
+SUMIFS(#REF!,#REF!,Z$2,#REF!,Z$3,#REF!,$L251,#REF!,Z$1)
+SUMIFS(#REF!,#REF!,"Lấy",#REF!,Z$2,#REF!,Z$3,#REF!,Z$1,#REF!,$L251)</f>
        <v>#REF!</v>
      </c>
      <c r="AA251" s="335" t="e">
        <f>SUMIFS(#REF!,#REF!,AA$2,#REF!,AA$3,#REF!,$L251,#REF!,AA$1)
+SUMIFS(#REF!,#REF!,AA$2,#REF!,AA$3,#REF!,$L251,#REF!,AA$1)
+SUMIFS(#REF!,#REF!,"Lấy",#REF!,AA$2,#REF!,AA$3,#REF!,AA$1,#REF!,$L251)</f>
        <v>#REF!</v>
      </c>
      <c r="AB251" s="335" t="e">
        <f>SUMIFS(#REF!,#REF!,AB$2,#REF!,AB$3,#REF!,$L251,#REF!,AB$1)
+SUMIFS(#REF!,#REF!,AB$2,#REF!,AB$3,#REF!,$L251,#REF!,AB$1)
+SUMIFS(#REF!,#REF!,"Lấy",#REF!,AB$2,#REF!,AB$3,#REF!,AB$1,#REF!,$L251)</f>
        <v>#REF!</v>
      </c>
      <c r="AC251" s="335" t="e">
        <f>SUMIFS(#REF!,#REF!,AC$2,#REF!,AC$3,#REF!,$L251,#REF!,AC$1)
+SUMIFS(#REF!,#REF!,AC$2,#REF!,AC$3,#REF!,$L251,#REF!,AC$1)
+SUMIFS(#REF!,#REF!,"Lấy",#REF!,AC$2,#REF!,AC$3,#REF!,AC$1,#REF!,$L251)</f>
        <v>#REF!</v>
      </c>
      <c r="AD251" s="336" t="e">
        <f t="shared" si="23"/>
        <v>#REF!</v>
      </c>
      <c r="AF251" s="335" t="e">
        <f>SUMIFS(#REF!,#REF!,AF$2,#REF!,AF$3,#REF!,$L251,#REF!,AF$1)
+SUMIFS(#REF!,#REF!,AF$2,#REF!,AF$3,#REF!,$L251,#REF!,AF$1)
+SUMIFS(#REF!,#REF!,"Lấy",#REF!,AF$2,#REF!,AF$3,#REF!,AF$1,#REF!,$L251)</f>
        <v>#REF!</v>
      </c>
      <c r="AG251" s="335" t="e">
        <f>SUMIFS(#REF!,#REF!,AG$2,#REF!,AG$3,#REF!,$L251,#REF!,AG$1)
+SUMIFS(#REF!,#REF!,AG$2,#REF!,AG$3,#REF!,$L251,#REF!,AG$1)
+SUMIFS(#REF!,#REF!,"Lấy",#REF!,AG$2,#REF!,AG$3,#REF!,AG$1,#REF!,$L251)</f>
        <v>#REF!</v>
      </c>
      <c r="AH251" s="335" t="e">
        <f>SUMIFS(#REF!,#REF!,AH$2,#REF!,AH$3,#REF!,$L251,#REF!,AH$1)
+SUMIFS(#REF!,#REF!,AH$2,#REF!,AH$3,#REF!,$L251,#REF!,AH$1)
+SUMIFS(#REF!,#REF!,"Lấy",#REF!,AH$2,#REF!,AH$3,#REF!,AH$1,#REF!,$L251)</f>
        <v>#REF!</v>
      </c>
      <c r="AI251" s="335" t="e">
        <f>SUMIFS(#REF!,#REF!,AI$2,#REF!,AI$3,#REF!,$L251,#REF!,AI$1)
+SUMIFS(#REF!,#REF!,AI$2,#REF!,AI$3,#REF!,$L251,#REF!,AI$1)
+SUMIFS(#REF!,#REF!,"Lấy",#REF!,AI$2,#REF!,AI$3,#REF!,AI$1,#REF!,$L251)</f>
        <v>#REF!</v>
      </c>
      <c r="AJ251" s="335" t="e">
        <f>SUMIFS(#REF!,#REF!,AJ$2,#REF!,AJ$3,#REF!,$L251,#REF!,AJ$1)
+SUMIFS(#REF!,#REF!,AJ$2,#REF!,AJ$3,#REF!,$L251,#REF!,AJ$1)
+SUMIFS(#REF!,#REF!,"Lấy",#REF!,AJ$2,#REF!,AJ$3,#REF!,AJ$1,#REF!,$L251)</f>
        <v>#REF!</v>
      </c>
      <c r="AK251" s="335" t="e">
        <f>SUMIFS(#REF!,#REF!,AK$2,#REF!,AK$3,#REF!,$L251,#REF!,AK$1)
+SUMIFS(#REF!,#REF!,AK$2,#REF!,AK$3,#REF!,$L251,#REF!,AK$1)
+SUMIFS(#REF!,#REF!,"Lấy",#REF!,AK$2,#REF!,AK$3,#REF!,AK$1,#REF!,$L251)</f>
        <v>#REF!</v>
      </c>
      <c r="AL251" s="335" t="e">
        <f>SUMIFS(#REF!,#REF!,AL$2,#REF!,AL$3,#REF!,$L251,#REF!,AL$1)
+SUMIFS(#REF!,#REF!,AL$2,#REF!,AL$3,#REF!,$L251,#REF!,AL$1)
+SUMIFS(#REF!,#REF!,"Lấy",#REF!,AL$2,#REF!,AL$3,#REF!,AL$1,#REF!,$L251)</f>
        <v>#REF!</v>
      </c>
      <c r="AM251" s="335" t="e">
        <f>SUMIFS(#REF!,#REF!,AM$2,#REF!,AM$3,#REF!,$L251,#REF!,AM$1)
+SUMIFS(#REF!,#REF!,AM$2,#REF!,AM$3,#REF!,$L251,#REF!,AM$1)
+SUMIFS(#REF!,#REF!,"Lấy",#REF!,AM$2,#REF!,AM$3,#REF!,AM$1,#REF!,$L251)</f>
        <v>#REF!</v>
      </c>
      <c r="AN251" s="335" t="e">
        <f>SUMIFS(#REF!,#REF!,AN$2,#REF!,AN$3,#REF!,$L251,#REF!,AN$1)
+SUMIFS(#REF!,#REF!,AN$2,#REF!,AN$3,#REF!,$L251,#REF!,AN$1)
+SUMIFS(#REF!,#REF!,"Lấy",#REF!,AN$2,#REF!,AN$3,#REF!,AN$1,#REF!,$L251)</f>
        <v>#REF!</v>
      </c>
      <c r="AO251" s="335" t="e">
        <f>SUMIFS(#REF!,#REF!,AO$2,#REF!,AO$3,#REF!,$L251,#REF!,AO$1)
+SUMIFS(#REF!,#REF!,AO$2,#REF!,AO$3,#REF!,$L251,#REF!,AO$1)
+SUMIFS(#REF!,#REF!,"Lấy",#REF!,AO$2,#REF!,AO$3,#REF!,AO$1,#REF!,$L251)</f>
        <v>#REF!</v>
      </c>
      <c r="AP251" s="335" t="e">
        <f>SUMIFS(#REF!,#REF!,AP$2,#REF!,AP$3,#REF!,$L251,#REF!,AP$1)
+SUMIFS(#REF!,#REF!,AP$2,#REF!,AP$3,#REF!,$L251,#REF!,AP$1)
+SUMIFS(#REF!,#REF!,"Lấy",#REF!,AP$2,#REF!,AP$3,#REF!,AP$1,#REF!,$L251)</f>
        <v>#REF!</v>
      </c>
      <c r="AQ251" s="335" t="e">
        <f>SUMIFS(#REF!,#REF!,AQ$2,#REF!,AQ$3,#REF!,$L251,#REF!,AQ$1)
+SUMIFS(#REF!,#REF!,AQ$2,#REF!,AQ$3,#REF!,$L251,#REF!,AQ$1)
+SUMIFS(#REF!,#REF!,"Lấy",#REF!,AQ$2,#REF!,AQ$3,#REF!,AQ$1,#REF!,$L251)</f>
        <v>#REF!</v>
      </c>
      <c r="AR251" s="336" t="e">
        <f t="shared" si="24"/>
        <v>#REF!</v>
      </c>
      <c r="AT251" s="335" t="e">
        <f>SUMIFS(#REF!,#REF!,AT$2,#REF!,AT$3,#REF!,$L251,#REF!,AT$1)
+SUMIFS(#REF!,#REF!,AT$2,#REF!,AT$3,#REF!,$L251,#REF!,AT$1)
+SUMIFS(#REF!,#REF!,"Lấy",#REF!,AT$2,#REF!,AT$3,#REF!,AT$1,#REF!,$L251)</f>
        <v>#REF!</v>
      </c>
      <c r="AU251" s="335" t="e">
        <f>SUMIFS(#REF!,#REF!,AU$2,#REF!,AU$3,#REF!,$L251,#REF!,AU$1)
+SUMIFS(#REF!,#REF!,AU$2,#REF!,AU$3,#REF!,$L251,#REF!,AU$1)
+SUMIFS(#REF!,#REF!,"Lấy",#REF!,AU$2,#REF!,AU$3,#REF!,AU$1,#REF!,$L251)</f>
        <v>#REF!</v>
      </c>
      <c r="AV251" s="335" t="e">
        <f>SUMIFS(#REF!,#REF!,AV$2,#REF!,AV$3,#REF!,$L251,#REF!,AV$1)
+SUMIFS(#REF!,#REF!,AV$2,#REF!,AV$3,#REF!,$L251,#REF!,AV$1)
+SUMIFS(#REF!,#REF!,"Lấy",#REF!,AV$2,#REF!,AV$3,#REF!,AV$1,#REF!,$L251)</f>
        <v>#REF!</v>
      </c>
      <c r="AW251" s="335" t="e">
        <f>SUMIFS(#REF!,#REF!,AW$2,#REF!,AW$3,#REF!,$L251,#REF!,AW$1)
+SUMIFS(#REF!,#REF!,AW$2,#REF!,AW$3,#REF!,$L251,#REF!,AW$1)
+SUMIFS(#REF!,#REF!,"Lấy",#REF!,AW$2,#REF!,AW$3,#REF!,AW$1,#REF!,$L251)</f>
        <v>#REF!</v>
      </c>
      <c r="AX251" s="335" t="e">
        <f>SUMIFS(#REF!,#REF!,AX$2,#REF!,AX$3,#REF!,$L251,#REF!,AX$1)
+SUMIFS(#REF!,#REF!,AX$2,#REF!,AX$3,#REF!,$L251,#REF!,AX$1)
+SUMIFS(#REF!,#REF!,"Lấy",#REF!,AX$2,#REF!,AX$3,#REF!,AX$1,#REF!,$L251)</f>
        <v>#REF!</v>
      </c>
      <c r="AY251" s="335" t="e">
        <f>SUMIFS(#REF!,#REF!,AY$2,#REF!,AY$3,#REF!,$L251,#REF!,AY$1)
+SUMIFS(#REF!,#REF!,AY$2,#REF!,AY$3,#REF!,$L251,#REF!,AY$1)
+SUMIFS(#REF!,#REF!,"Lấy",#REF!,AY$2,#REF!,AY$3,#REF!,AY$1,#REF!,$L251)</f>
        <v>#REF!</v>
      </c>
      <c r="AZ251" s="335" t="e">
        <f>SUMIFS(#REF!,#REF!,AZ$2,#REF!,AZ$3,#REF!,$L251,#REF!,AZ$1)
+SUMIFS(#REF!,#REF!,AZ$2,#REF!,AZ$3,#REF!,$L251,#REF!,AZ$1)
+SUMIFS(#REF!,#REF!,"Lấy",#REF!,AZ$2,#REF!,AZ$3,#REF!,AZ$1,#REF!,$L251)</f>
        <v>#REF!</v>
      </c>
      <c r="BA251" s="335" t="e">
        <f>SUMIFS(#REF!,#REF!,BA$2,#REF!,BA$3,#REF!,$L251,#REF!,BA$1)
+SUMIFS(#REF!,#REF!,BA$2,#REF!,BA$3,#REF!,$L251,#REF!,BA$1)
+SUMIFS(#REF!,#REF!,"Lấy",#REF!,BA$2,#REF!,BA$3,#REF!,BA$1,#REF!,$L251)</f>
        <v>#REF!</v>
      </c>
      <c r="BB251" s="335" t="e">
        <f>SUMIFS(#REF!,#REF!,BB$2,#REF!,BB$3,#REF!,$L251,#REF!,BB$1)
+SUMIFS(#REF!,#REF!,BB$2,#REF!,BB$3,#REF!,$L251,#REF!,BB$1)
+SUMIFS(#REF!,#REF!,"Lấy",#REF!,BB$2,#REF!,BB$3,#REF!,BB$1,#REF!,$L251)</f>
        <v>#REF!</v>
      </c>
      <c r="BC251" s="335" t="e">
        <f>SUMIFS(#REF!,#REF!,BC$2,#REF!,BC$3,#REF!,$L251,#REF!,BC$1)
+SUMIFS(#REF!,#REF!,BC$2,#REF!,BC$3,#REF!,$L251,#REF!,BC$1)
+SUMIFS(#REF!,#REF!,"Lấy",#REF!,BC$2,#REF!,BC$3,#REF!,BC$1,#REF!,$L251)</f>
        <v>#REF!</v>
      </c>
      <c r="BD251" s="335" t="e">
        <f>SUMIFS(#REF!,#REF!,BD$2,#REF!,BD$3,#REF!,$L251,#REF!,BD$1)
+SUMIFS(#REF!,#REF!,BD$2,#REF!,BD$3,#REF!,$L251,#REF!,BD$1)
+SUMIFS(#REF!,#REF!,"Lấy",#REF!,BD$2,#REF!,BD$3,#REF!,BD$1,#REF!,$L251)</f>
        <v>#REF!</v>
      </c>
      <c r="BE251" s="335" t="e">
        <f>SUMIFS(#REF!,#REF!,BE$2,#REF!,BE$3,#REF!,$L251,#REF!,BE$1)
+SUMIFS(#REF!,#REF!,BE$2,#REF!,BE$3,#REF!,$L251,#REF!,BE$1)
+SUMIFS(#REF!,#REF!,"Lấy",#REF!,BE$2,#REF!,BE$3,#REF!,BE$1,#REF!,$L251)</f>
        <v>#REF!</v>
      </c>
      <c r="BF251" s="336" t="e">
        <f t="shared" si="25"/>
        <v>#REF!</v>
      </c>
      <c r="BH251" s="335" t="e">
        <f>SUMIFS(#REF!,#REF!,BH$2,#REF!,BH$3,#REF!,$L251,#REF!,BH$1)
+SUMIFS(#REF!,#REF!,BH$2,#REF!,BH$3,#REF!,$L251,#REF!,BH$1)
+SUMIFS(#REF!,#REF!,"Lấy",#REF!,BH$2,#REF!,BH$3,#REF!,BH$1,#REF!,$L251)</f>
        <v>#REF!</v>
      </c>
      <c r="BI251" s="335" t="e">
        <f>SUMIFS(#REF!,#REF!,BI$2,#REF!,BI$3,#REF!,$L251,#REF!,BI$1)
+SUMIFS(#REF!,#REF!,BI$2,#REF!,BI$3,#REF!,$L251,#REF!,BI$1)
+SUMIFS(#REF!,#REF!,"Lấy",#REF!,BI$2,#REF!,BI$3,#REF!,BI$1,#REF!,$L251)</f>
        <v>#REF!</v>
      </c>
      <c r="BJ251" s="335" t="e">
        <f>SUMIFS(#REF!,#REF!,BJ$2,#REF!,BJ$3,#REF!,$L251,#REF!,BJ$1)
+SUMIFS(#REF!,#REF!,BJ$2,#REF!,BJ$3,#REF!,$L251,#REF!,BJ$1)
+SUMIFS(#REF!,#REF!,"Lấy",#REF!,BJ$2,#REF!,BJ$3,#REF!,BJ$1,#REF!,$L251)</f>
        <v>#REF!</v>
      </c>
      <c r="BK251" s="335" t="e">
        <f>SUMIFS(#REF!,#REF!,BK$2,#REF!,BK$3,#REF!,$L251,#REF!,BK$1)
+SUMIFS(#REF!,#REF!,BK$2,#REF!,BK$3,#REF!,$L251,#REF!,BK$1)
+SUMIFS(#REF!,#REF!,"Lấy",#REF!,BK$2,#REF!,BK$3,#REF!,BK$1,#REF!,$L251)</f>
        <v>#REF!</v>
      </c>
      <c r="BL251" s="335" t="e">
        <f>SUMIFS(#REF!,#REF!,BL$2,#REF!,BL$3,#REF!,$L251,#REF!,BL$1)
+SUMIFS(#REF!,#REF!,BL$2,#REF!,BL$3,#REF!,$L251,#REF!,BL$1)
+SUMIFS(#REF!,#REF!,"Lấy",#REF!,BL$2,#REF!,BL$3,#REF!,BL$1,#REF!,$L251)</f>
        <v>#REF!</v>
      </c>
      <c r="BM251" s="335" t="e">
        <f>SUMIFS(#REF!,#REF!,BM$2,#REF!,BM$3,#REF!,$L251,#REF!,BM$1)
+SUMIFS(#REF!,#REF!,BM$2,#REF!,BM$3,#REF!,$L251,#REF!,BM$1)
+SUMIFS(#REF!,#REF!,"Lấy",#REF!,BM$2,#REF!,BM$3,#REF!,BM$1,#REF!,$L251)</f>
        <v>#REF!</v>
      </c>
      <c r="BN251" s="335" t="e">
        <f>SUMIFS(#REF!,#REF!,BN$2,#REF!,BN$3,#REF!,$L251,#REF!,BN$1)
+SUMIFS(#REF!,#REF!,BN$2,#REF!,BN$3,#REF!,$L251,#REF!,BN$1)
+SUMIFS(#REF!,#REF!,"Lấy",#REF!,BN$2,#REF!,BN$3,#REF!,BN$1,#REF!,$L251)</f>
        <v>#REF!</v>
      </c>
      <c r="BO251" s="335" t="e">
        <f>SUMIFS(#REF!,#REF!,BO$2,#REF!,BO$3,#REF!,$L251,#REF!,BO$1)
+SUMIFS(#REF!,#REF!,BO$2,#REF!,BO$3,#REF!,$L251,#REF!,BO$1)
+SUMIFS(#REF!,#REF!,"Lấy",#REF!,BO$2,#REF!,BO$3,#REF!,BO$1,#REF!,$L251)</f>
        <v>#REF!</v>
      </c>
      <c r="BP251" s="335" t="e">
        <f>SUMIFS(#REF!,#REF!,BP$2,#REF!,BP$3,#REF!,$L251,#REF!,BP$1)
+SUMIFS(#REF!,#REF!,BP$2,#REF!,BP$3,#REF!,$L251,#REF!,BP$1)
+SUMIFS(#REF!,#REF!,"Lấy",#REF!,BP$2,#REF!,BP$3,#REF!,BP$1,#REF!,$L251)</f>
        <v>#REF!</v>
      </c>
      <c r="BQ251" s="335" t="e">
        <f>SUMIFS(#REF!,#REF!,BQ$2,#REF!,BQ$3,#REF!,$L251,#REF!,BQ$1)
+SUMIFS(#REF!,#REF!,BQ$2,#REF!,BQ$3,#REF!,$L251,#REF!,BQ$1)
+SUMIFS(#REF!,#REF!,"Lấy",#REF!,BQ$2,#REF!,BQ$3,#REF!,BQ$1,#REF!,$L251)</f>
        <v>#REF!</v>
      </c>
      <c r="BR251" s="335" t="e">
        <f>SUMIFS(#REF!,#REF!,BR$2,#REF!,BR$3,#REF!,$L251,#REF!,BR$1)
+SUMIFS(#REF!,#REF!,BR$2,#REF!,BR$3,#REF!,$L251,#REF!,BR$1)
+SUMIFS(#REF!,#REF!,"Lấy",#REF!,BR$2,#REF!,BR$3,#REF!,BR$1,#REF!,$L251)</f>
        <v>#REF!</v>
      </c>
      <c r="BS251" s="335" t="e">
        <f>SUMIFS(#REF!,#REF!,BS$2,#REF!,BS$3,#REF!,$L251,#REF!,BS$1)
+SUMIFS(#REF!,#REF!,BS$2,#REF!,BS$3,#REF!,$L251,#REF!,BS$1)
+SUMIFS(#REF!,#REF!,"Lấy",#REF!,BS$2,#REF!,BS$3,#REF!,BS$1,#REF!,$L251)</f>
        <v>#REF!</v>
      </c>
      <c r="BT251" s="336" t="e">
        <f t="shared" si="26"/>
        <v>#REF!</v>
      </c>
      <c r="BV251" s="331">
        <v>0</v>
      </c>
      <c r="BW251" s="331">
        <v>0</v>
      </c>
      <c r="BX251" s="331">
        <v>0</v>
      </c>
      <c r="BY251" s="331">
        <v>0</v>
      </c>
      <c r="BZ251" s="331">
        <v>0</v>
      </c>
      <c r="CA251" s="331">
        <v>0</v>
      </c>
      <c r="CB251" s="331">
        <v>0</v>
      </c>
      <c r="CC251" s="331">
        <v>0</v>
      </c>
      <c r="CD251" s="331">
        <v>0</v>
      </c>
      <c r="CE251" s="331">
        <v>0</v>
      </c>
      <c r="CF251" s="331">
        <v>0</v>
      </c>
      <c r="CG251" s="331">
        <v>0</v>
      </c>
      <c r="CH251" s="336">
        <f t="shared" si="27"/>
        <v>0</v>
      </c>
      <c r="CI251" s="377">
        <f t="shared" si="28"/>
        <v>0</v>
      </c>
      <c r="CJ251" s="331">
        <v>0</v>
      </c>
      <c r="CK251" s="331">
        <v>0</v>
      </c>
      <c r="CL251" s="331">
        <v>0</v>
      </c>
      <c r="CM251" s="331">
        <v>0</v>
      </c>
      <c r="CN251" s="331">
        <v>0</v>
      </c>
      <c r="CO251" s="335"/>
      <c r="CP251" s="335"/>
      <c r="CQ251" s="335"/>
      <c r="CR251" s="335"/>
      <c r="CS251" s="335"/>
      <c r="CT251" s="335"/>
      <c r="CU251" s="335"/>
      <c r="CV251" s="336">
        <f t="shared" si="29"/>
        <v>0</v>
      </c>
      <c r="CX251" s="1033"/>
    </row>
    <row r="252" spans="1:102" x14ac:dyDescent="0.25">
      <c r="B252" s="172">
        <f>IF(C252=0,"",MAX($B$7:B251)+1)</f>
        <v>240</v>
      </c>
      <c r="C252" s="21">
        <v>6427005601</v>
      </c>
      <c r="D252" s="9" t="str">
        <f>_xlfn.XLOOKUP(C252,'COA_DTGroup_Update 20260428'!$C$410:$C$854,'COA_DTGroup_Update 20260428'!$A$410:$A$854,"")</f>
        <v>Chi phí tiếp khách</v>
      </c>
      <c r="E252" s="9" t="s">
        <v>86</v>
      </c>
      <c r="F252" s="21" t="s">
        <v>1007</v>
      </c>
      <c r="G252" s="171"/>
      <c r="H252" s="179">
        <f>VLOOKUP(C252,'COA_DTGroup_Update 20260428'!C:D,2,0)</f>
        <v>642</v>
      </c>
      <c r="I252" s="179">
        <v>89</v>
      </c>
      <c r="J252" s="198" t="s">
        <v>86</v>
      </c>
      <c r="K252" s="222" t="s">
        <v>226</v>
      </c>
      <c r="L252" s="1041" t="s">
        <v>454</v>
      </c>
      <c r="M252" s="1042" t="s">
        <v>2258</v>
      </c>
      <c r="N252" s="1039"/>
      <c r="O252" s="1039" t="s">
        <v>454</v>
      </c>
      <c r="P252" s="1" t="b">
        <v>1</v>
      </c>
      <c r="R252" s="333" t="e">
        <f>SUMIFS(#REF!,#REF!,R$2,#REF!,R$3,#REF!,$L252,#REF!,R$1)
+SUMIFS(#REF!,#REF!,R$2,#REF!,R$3,#REF!,$L252,#REF!,R$1)
+SUMIFS(#REF!,#REF!,"Lấy",#REF!,R$2,#REF!,R$3,#REF!,R$1,#REF!,$L252)</f>
        <v>#REF!</v>
      </c>
      <c r="S252" s="333" t="e">
        <f>SUMIFS(#REF!,#REF!,S$2,#REF!,S$3,#REF!,$L252,#REF!,S$1)
+SUMIFS(#REF!,#REF!,S$2,#REF!,S$3,#REF!,$L252,#REF!,S$1)
+SUMIFS(#REF!,#REF!,"Lấy",#REF!,S$2,#REF!,S$3,#REF!,S$1,#REF!,$L252)</f>
        <v>#REF!</v>
      </c>
      <c r="T252" s="333" t="e">
        <f>SUMIFS(#REF!,#REF!,T$2,#REF!,T$3,#REF!,$L252,#REF!,T$1)
+SUMIFS(#REF!,#REF!,T$2,#REF!,T$3,#REF!,$L252,#REF!,T$1)
+SUMIFS(#REF!,#REF!,"Lấy",#REF!,T$2,#REF!,T$3,#REF!,T$1,#REF!,$L252)</f>
        <v>#REF!</v>
      </c>
      <c r="U252" s="333" t="e">
        <f>SUMIFS(#REF!,#REF!,U$2,#REF!,U$3,#REF!,$L252,#REF!,U$1)
+SUMIFS(#REF!,#REF!,U$2,#REF!,U$3,#REF!,$L252,#REF!,U$1)
+SUMIFS(#REF!,#REF!,"Lấy",#REF!,U$2,#REF!,U$3,#REF!,U$1,#REF!,$L252)</f>
        <v>#REF!</v>
      </c>
      <c r="V252" s="333" t="e">
        <f>SUMIFS(#REF!,#REF!,V$2,#REF!,V$3,#REF!,$L252,#REF!,V$1)
+SUMIFS(#REF!,#REF!,V$2,#REF!,V$3,#REF!,$L252,#REF!,V$1)
+SUMIFS(#REF!,#REF!,"Lấy",#REF!,V$2,#REF!,V$3,#REF!,V$1,#REF!,$L252)</f>
        <v>#REF!</v>
      </c>
      <c r="W252" s="333" t="e">
        <f>SUMIFS(#REF!,#REF!,W$2,#REF!,W$3,#REF!,$L252,#REF!,W$1)
+SUMIFS(#REF!,#REF!,W$2,#REF!,W$3,#REF!,$L252,#REF!,W$1)
+SUMIFS(#REF!,#REF!,"Lấy",#REF!,W$2,#REF!,W$3,#REF!,W$1,#REF!,$L252)</f>
        <v>#REF!</v>
      </c>
      <c r="X252" s="333" t="e">
        <f>SUMIFS(#REF!,#REF!,X$2,#REF!,X$3,#REF!,$L252,#REF!,X$1)
+SUMIFS(#REF!,#REF!,X$2,#REF!,X$3,#REF!,$L252,#REF!,X$1)
+SUMIFS(#REF!,#REF!,"Lấy",#REF!,X$2,#REF!,X$3,#REF!,X$1,#REF!,$L252)</f>
        <v>#REF!</v>
      </c>
      <c r="Y252" s="333" t="e">
        <f>SUMIFS(#REF!,#REF!,Y$2,#REF!,Y$3,#REF!,$L252,#REF!,Y$1)
+SUMIFS(#REF!,#REF!,Y$2,#REF!,Y$3,#REF!,$L252,#REF!,Y$1)
+SUMIFS(#REF!,#REF!,"Lấy",#REF!,Y$2,#REF!,Y$3,#REF!,Y$1,#REF!,$L252)</f>
        <v>#REF!</v>
      </c>
      <c r="Z252" s="333" t="e">
        <f>SUMIFS(#REF!,#REF!,Z$2,#REF!,Z$3,#REF!,$L252,#REF!,Z$1)
+SUMIFS(#REF!,#REF!,Z$2,#REF!,Z$3,#REF!,$L252,#REF!,Z$1)
+SUMIFS(#REF!,#REF!,"Lấy",#REF!,Z$2,#REF!,Z$3,#REF!,Z$1,#REF!,$L252)</f>
        <v>#REF!</v>
      </c>
      <c r="AA252" s="333" t="e">
        <f>SUMIFS(#REF!,#REF!,AA$2,#REF!,AA$3,#REF!,$L252,#REF!,AA$1)
+SUMIFS(#REF!,#REF!,AA$2,#REF!,AA$3,#REF!,$L252,#REF!,AA$1)
+SUMIFS(#REF!,#REF!,"Lấy",#REF!,AA$2,#REF!,AA$3,#REF!,AA$1,#REF!,$L252)</f>
        <v>#REF!</v>
      </c>
      <c r="AB252" s="333" t="e">
        <f>SUMIFS(#REF!,#REF!,AB$2,#REF!,AB$3,#REF!,$L252,#REF!,AB$1)
+SUMIFS(#REF!,#REF!,AB$2,#REF!,AB$3,#REF!,$L252,#REF!,AB$1)
+SUMIFS(#REF!,#REF!,"Lấy",#REF!,AB$2,#REF!,AB$3,#REF!,AB$1,#REF!,$L252)</f>
        <v>#REF!</v>
      </c>
      <c r="AC252" s="333" t="e">
        <f>SUMIFS(#REF!,#REF!,AC$2,#REF!,AC$3,#REF!,$L252,#REF!,AC$1)
+SUMIFS(#REF!,#REF!,AC$2,#REF!,AC$3,#REF!,$L252,#REF!,AC$1)
+SUMIFS(#REF!,#REF!,"Lấy",#REF!,AC$2,#REF!,AC$3,#REF!,AC$1,#REF!,$L252)</f>
        <v>#REF!</v>
      </c>
      <c r="AD252" s="334" t="e">
        <f t="shared" si="23"/>
        <v>#REF!</v>
      </c>
      <c r="AF252" s="333" t="e">
        <f>SUMIFS(#REF!,#REF!,AF$2,#REF!,AF$3,#REF!,$L252,#REF!,AF$1)
+SUMIFS(#REF!,#REF!,AF$2,#REF!,AF$3,#REF!,$L252,#REF!,AF$1)
+SUMIFS(#REF!,#REF!,"Lấy",#REF!,AF$2,#REF!,AF$3,#REF!,AF$1,#REF!,$L252)</f>
        <v>#REF!</v>
      </c>
      <c r="AG252" s="333" t="e">
        <f>SUMIFS(#REF!,#REF!,AG$2,#REF!,AG$3,#REF!,$L252,#REF!,AG$1)
+SUMIFS(#REF!,#REF!,AG$2,#REF!,AG$3,#REF!,$L252,#REF!,AG$1)
+SUMIFS(#REF!,#REF!,"Lấy",#REF!,AG$2,#REF!,AG$3,#REF!,AG$1,#REF!,$L252)</f>
        <v>#REF!</v>
      </c>
      <c r="AH252" s="333" t="e">
        <f>SUMIFS(#REF!,#REF!,AH$2,#REF!,AH$3,#REF!,$L252,#REF!,AH$1)
+SUMIFS(#REF!,#REF!,AH$2,#REF!,AH$3,#REF!,$L252,#REF!,AH$1)
+SUMIFS(#REF!,#REF!,"Lấy",#REF!,AH$2,#REF!,AH$3,#REF!,AH$1,#REF!,$L252)</f>
        <v>#REF!</v>
      </c>
      <c r="AI252" s="333" t="e">
        <f>SUMIFS(#REF!,#REF!,AI$2,#REF!,AI$3,#REF!,$L252,#REF!,AI$1)
+SUMIFS(#REF!,#REF!,AI$2,#REF!,AI$3,#REF!,$L252,#REF!,AI$1)
+SUMIFS(#REF!,#REF!,"Lấy",#REF!,AI$2,#REF!,AI$3,#REF!,AI$1,#REF!,$L252)</f>
        <v>#REF!</v>
      </c>
      <c r="AJ252" s="333" t="e">
        <f>SUMIFS(#REF!,#REF!,AJ$2,#REF!,AJ$3,#REF!,$L252,#REF!,AJ$1)
+SUMIFS(#REF!,#REF!,AJ$2,#REF!,AJ$3,#REF!,$L252,#REF!,AJ$1)
+SUMIFS(#REF!,#REF!,"Lấy",#REF!,AJ$2,#REF!,AJ$3,#REF!,AJ$1,#REF!,$L252)</f>
        <v>#REF!</v>
      </c>
      <c r="AK252" s="333" t="e">
        <f>SUMIFS(#REF!,#REF!,AK$2,#REF!,AK$3,#REF!,$L252,#REF!,AK$1)
+SUMIFS(#REF!,#REF!,AK$2,#REF!,AK$3,#REF!,$L252,#REF!,AK$1)
+SUMIFS(#REF!,#REF!,"Lấy",#REF!,AK$2,#REF!,AK$3,#REF!,AK$1,#REF!,$L252)</f>
        <v>#REF!</v>
      </c>
      <c r="AL252" s="333" t="e">
        <f>SUMIFS(#REF!,#REF!,AL$2,#REF!,AL$3,#REF!,$L252,#REF!,AL$1)
+SUMIFS(#REF!,#REF!,AL$2,#REF!,AL$3,#REF!,$L252,#REF!,AL$1)
+SUMIFS(#REF!,#REF!,"Lấy",#REF!,AL$2,#REF!,AL$3,#REF!,AL$1,#REF!,$L252)</f>
        <v>#REF!</v>
      </c>
      <c r="AM252" s="333" t="e">
        <f>SUMIFS(#REF!,#REF!,AM$2,#REF!,AM$3,#REF!,$L252,#REF!,AM$1)
+SUMIFS(#REF!,#REF!,AM$2,#REF!,AM$3,#REF!,$L252,#REF!,AM$1)
+SUMIFS(#REF!,#REF!,"Lấy",#REF!,AM$2,#REF!,AM$3,#REF!,AM$1,#REF!,$L252)</f>
        <v>#REF!</v>
      </c>
      <c r="AN252" s="333" t="e">
        <f>SUMIFS(#REF!,#REF!,AN$2,#REF!,AN$3,#REF!,$L252,#REF!,AN$1)
+SUMIFS(#REF!,#REF!,AN$2,#REF!,AN$3,#REF!,$L252,#REF!,AN$1)
+SUMIFS(#REF!,#REF!,"Lấy",#REF!,AN$2,#REF!,AN$3,#REF!,AN$1,#REF!,$L252)</f>
        <v>#REF!</v>
      </c>
      <c r="AO252" s="333" t="e">
        <f>SUMIFS(#REF!,#REF!,AO$2,#REF!,AO$3,#REF!,$L252,#REF!,AO$1)
+SUMIFS(#REF!,#REF!,AO$2,#REF!,AO$3,#REF!,$L252,#REF!,AO$1)
+SUMIFS(#REF!,#REF!,"Lấy",#REF!,AO$2,#REF!,AO$3,#REF!,AO$1,#REF!,$L252)</f>
        <v>#REF!</v>
      </c>
      <c r="AP252" s="333" t="e">
        <f>SUMIFS(#REF!,#REF!,AP$2,#REF!,AP$3,#REF!,$L252,#REF!,AP$1)
+SUMIFS(#REF!,#REF!,AP$2,#REF!,AP$3,#REF!,$L252,#REF!,AP$1)
+SUMIFS(#REF!,#REF!,"Lấy",#REF!,AP$2,#REF!,AP$3,#REF!,AP$1,#REF!,$L252)</f>
        <v>#REF!</v>
      </c>
      <c r="AQ252" s="333" t="e">
        <f>SUMIFS(#REF!,#REF!,AQ$2,#REF!,AQ$3,#REF!,$L252,#REF!,AQ$1)
+SUMIFS(#REF!,#REF!,AQ$2,#REF!,AQ$3,#REF!,$L252,#REF!,AQ$1)
+SUMIFS(#REF!,#REF!,"Lấy",#REF!,AQ$2,#REF!,AQ$3,#REF!,AQ$1,#REF!,$L252)</f>
        <v>#REF!</v>
      </c>
      <c r="AR252" s="334" t="e">
        <f t="shared" si="24"/>
        <v>#REF!</v>
      </c>
      <c r="AT252" s="333" t="e">
        <f>SUMIFS(#REF!,#REF!,AT$2,#REF!,AT$3,#REF!,$L252,#REF!,AT$1)
+SUMIFS(#REF!,#REF!,AT$2,#REF!,AT$3,#REF!,$L252,#REF!,AT$1)
+SUMIFS(#REF!,#REF!,"Lấy",#REF!,AT$2,#REF!,AT$3,#REF!,AT$1,#REF!,$L252)</f>
        <v>#REF!</v>
      </c>
      <c r="AU252" s="333" t="e">
        <f>SUMIFS(#REF!,#REF!,AU$2,#REF!,AU$3,#REF!,$L252,#REF!,AU$1)
+SUMIFS(#REF!,#REF!,AU$2,#REF!,AU$3,#REF!,$L252,#REF!,AU$1)
+SUMIFS(#REF!,#REF!,"Lấy",#REF!,AU$2,#REF!,AU$3,#REF!,AU$1,#REF!,$L252)</f>
        <v>#REF!</v>
      </c>
      <c r="AV252" s="333" t="e">
        <f>SUMIFS(#REF!,#REF!,AV$2,#REF!,AV$3,#REF!,$L252,#REF!,AV$1)
+SUMIFS(#REF!,#REF!,AV$2,#REF!,AV$3,#REF!,$L252,#REF!,AV$1)
+SUMIFS(#REF!,#REF!,"Lấy",#REF!,AV$2,#REF!,AV$3,#REF!,AV$1,#REF!,$L252)</f>
        <v>#REF!</v>
      </c>
      <c r="AW252" s="333" t="e">
        <f>SUMIFS(#REF!,#REF!,AW$2,#REF!,AW$3,#REF!,$L252,#REF!,AW$1)
+SUMIFS(#REF!,#REF!,AW$2,#REF!,AW$3,#REF!,$L252,#REF!,AW$1)
+SUMIFS(#REF!,#REF!,"Lấy",#REF!,AW$2,#REF!,AW$3,#REF!,AW$1,#REF!,$L252)</f>
        <v>#REF!</v>
      </c>
      <c r="AX252" s="333" t="e">
        <f>SUMIFS(#REF!,#REF!,AX$2,#REF!,AX$3,#REF!,$L252,#REF!,AX$1)
+SUMIFS(#REF!,#REF!,AX$2,#REF!,AX$3,#REF!,$L252,#REF!,AX$1)
+SUMIFS(#REF!,#REF!,"Lấy",#REF!,AX$2,#REF!,AX$3,#REF!,AX$1,#REF!,$L252)</f>
        <v>#REF!</v>
      </c>
      <c r="AY252" s="333" t="e">
        <f>SUMIFS(#REF!,#REF!,AY$2,#REF!,AY$3,#REF!,$L252,#REF!,AY$1)
+SUMIFS(#REF!,#REF!,AY$2,#REF!,AY$3,#REF!,$L252,#REF!,AY$1)
+SUMIFS(#REF!,#REF!,"Lấy",#REF!,AY$2,#REF!,AY$3,#REF!,AY$1,#REF!,$L252)</f>
        <v>#REF!</v>
      </c>
      <c r="AZ252" s="333" t="e">
        <f>SUMIFS(#REF!,#REF!,AZ$2,#REF!,AZ$3,#REF!,$L252,#REF!,AZ$1)
+SUMIFS(#REF!,#REF!,AZ$2,#REF!,AZ$3,#REF!,$L252,#REF!,AZ$1)
+SUMIFS(#REF!,#REF!,"Lấy",#REF!,AZ$2,#REF!,AZ$3,#REF!,AZ$1,#REF!,$L252)</f>
        <v>#REF!</v>
      </c>
      <c r="BA252" s="333" t="e">
        <f>SUMIFS(#REF!,#REF!,BA$2,#REF!,BA$3,#REF!,$L252,#REF!,BA$1)
+SUMIFS(#REF!,#REF!,BA$2,#REF!,BA$3,#REF!,$L252,#REF!,BA$1)
+SUMIFS(#REF!,#REF!,"Lấy",#REF!,BA$2,#REF!,BA$3,#REF!,BA$1,#REF!,$L252)</f>
        <v>#REF!</v>
      </c>
      <c r="BB252" s="333" t="e">
        <f>SUMIFS(#REF!,#REF!,BB$2,#REF!,BB$3,#REF!,$L252,#REF!,BB$1)
+SUMIFS(#REF!,#REF!,BB$2,#REF!,BB$3,#REF!,$L252,#REF!,BB$1)
+SUMIFS(#REF!,#REF!,"Lấy",#REF!,BB$2,#REF!,BB$3,#REF!,BB$1,#REF!,$L252)</f>
        <v>#REF!</v>
      </c>
      <c r="BC252" s="333" t="e">
        <f>SUMIFS(#REF!,#REF!,BC$2,#REF!,BC$3,#REF!,$L252,#REF!,BC$1)
+SUMIFS(#REF!,#REF!,BC$2,#REF!,BC$3,#REF!,$L252,#REF!,BC$1)
+SUMIFS(#REF!,#REF!,"Lấy",#REF!,BC$2,#REF!,BC$3,#REF!,BC$1,#REF!,$L252)</f>
        <v>#REF!</v>
      </c>
      <c r="BD252" s="333" t="e">
        <f>SUMIFS(#REF!,#REF!,BD$2,#REF!,BD$3,#REF!,$L252,#REF!,BD$1)
+SUMIFS(#REF!,#REF!,BD$2,#REF!,BD$3,#REF!,$L252,#REF!,BD$1)
+SUMIFS(#REF!,#REF!,"Lấy",#REF!,BD$2,#REF!,BD$3,#REF!,BD$1,#REF!,$L252)</f>
        <v>#REF!</v>
      </c>
      <c r="BE252" s="333" t="e">
        <f>SUMIFS(#REF!,#REF!,BE$2,#REF!,BE$3,#REF!,$L252,#REF!,BE$1)
+SUMIFS(#REF!,#REF!,BE$2,#REF!,BE$3,#REF!,$L252,#REF!,BE$1)
+SUMIFS(#REF!,#REF!,"Lấy",#REF!,BE$2,#REF!,BE$3,#REF!,BE$1,#REF!,$L252)</f>
        <v>#REF!</v>
      </c>
      <c r="BF252" s="334" t="e">
        <f t="shared" si="25"/>
        <v>#REF!</v>
      </c>
      <c r="BH252" s="333" t="e">
        <f>SUMIFS(#REF!,#REF!,BH$2,#REF!,BH$3,#REF!,$L252,#REF!,BH$1)
+SUMIFS(#REF!,#REF!,BH$2,#REF!,BH$3,#REF!,$L252,#REF!,BH$1)
+SUMIFS(#REF!,#REF!,"Lấy",#REF!,BH$2,#REF!,BH$3,#REF!,BH$1,#REF!,$L252)</f>
        <v>#REF!</v>
      </c>
      <c r="BI252" s="333" t="e">
        <f>SUMIFS(#REF!,#REF!,BI$2,#REF!,BI$3,#REF!,$L252,#REF!,BI$1)
+SUMIFS(#REF!,#REF!,BI$2,#REF!,BI$3,#REF!,$L252,#REF!,BI$1)
+SUMIFS(#REF!,#REF!,"Lấy",#REF!,BI$2,#REF!,BI$3,#REF!,BI$1,#REF!,$L252)</f>
        <v>#REF!</v>
      </c>
      <c r="BJ252" s="333" t="e">
        <f>SUMIFS(#REF!,#REF!,BJ$2,#REF!,BJ$3,#REF!,$L252,#REF!,BJ$1)
+SUMIFS(#REF!,#REF!,BJ$2,#REF!,BJ$3,#REF!,$L252,#REF!,BJ$1)
+SUMIFS(#REF!,#REF!,"Lấy",#REF!,BJ$2,#REF!,BJ$3,#REF!,BJ$1,#REF!,$L252)</f>
        <v>#REF!</v>
      </c>
      <c r="BK252" s="333" t="e">
        <f>SUMIFS(#REF!,#REF!,BK$2,#REF!,BK$3,#REF!,$L252,#REF!,BK$1)
+SUMIFS(#REF!,#REF!,BK$2,#REF!,BK$3,#REF!,$L252,#REF!,BK$1)
+SUMIFS(#REF!,#REF!,"Lấy",#REF!,BK$2,#REF!,BK$3,#REF!,BK$1,#REF!,$L252)</f>
        <v>#REF!</v>
      </c>
      <c r="BL252" s="333" t="e">
        <f>SUMIFS(#REF!,#REF!,BL$2,#REF!,BL$3,#REF!,$L252,#REF!,BL$1)
+SUMIFS(#REF!,#REF!,BL$2,#REF!,BL$3,#REF!,$L252,#REF!,BL$1)
+SUMIFS(#REF!,#REF!,"Lấy",#REF!,BL$2,#REF!,BL$3,#REF!,BL$1,#REF!,$L252)</f>
        <v>#REF!</v>
      </c>
      <c r="BM252" s="333" t="e">
        <f>SUMIFS(#REF!,#REF!,BM$2,#REF!,BM$3,#REF!,$L252,#REF!,BM$1)
+SUMIFS(#REF!,#REF!,BM$2,#REF!,BM$3,#REF!,$L252,#REF!,BM$1)
+SUMIFS(#REF!,#REF!,"Lấy",#REF!,BM$2,#REF!,BM$3,#REF!,BM$1,#REF!,$L252)</f>
        <v>#REF!</v>
      </c>
      <c r="BN252" s="333" t="e">
        <f>SUMIFS(#REF!,#REF!,BN$2,#REF!,BN$3,#REF!,$L252,#REF!,BN$1)
+SUMIFS(#REF!,#REF!,BN$2,#REF!,BN$3,#REF!,$L252,#REF!,BN$1)
+SUMIFS(#REF!,#REF!,"Lấy",#REF!,BN$2,#REF!,BN$3,#REF!,BN$1,#REF!,$L252)</f>
        <v>#REF!</v>
      </c>
      <c r="BO252" s="333" t="e">
        <f>SUMIFS(#REF!,#REF!,BO$2,#REF!,BO$3,#REF!,$L252,#REF!,BO$1)
+SUMIFS(#REF!,#REF!,BO$2,#REF!,BO$3,#REF!,$L252,#REF!,BO$1)
+SUMIFS(#REF!,#REF!,"Lấy",#REF!,BO$2,#REF!,BO$3,#REF!,BO$1,#REF!,$L252)</f>
        <v>#REF!</v>
      </c>
      <c r="BP252" s="333" t="e">
        <f>SUMIFS(#REF!,#REF!,BP$2,#REF!,BP$3,#REF!,$L252,#REF!,BP$1)
+SUMIFS(#REF!,#REF!,BP$2,#REF!,BP$3,#REF!,$L252,#REF!,BP$1)
+SUMIFS(#REF!,#REF!,"Lấy",#REF!,BP$2,#REF!,BP$3,#REF!,BP$1,#REF!,$L252)</f>
        <v>#REF!</v>
      </c>
      <c r="BQ252" s="333" t="e">
        <f>SUMIFS(#REF!,#REF!,BQ$2,#REF!,BQ$3,#REF!,$L252,#REF!,BQ$1)
+SUMIFS(#REF!,#REF!,BQ$2,#REF!,BQ$3,#REF!,$L252,#REF!,BQ$1)
+SUMIFS(#REF!,#REF!,"Lấy",#REF!,BQ$2,#REF!,BQ$3,#REF!,BQ$1,#REF!,$L252)</f>
        <v>#REF!</v>
      </c>
      <c r="BR252" s="333" t="e">
        <f>SUMIFS(#REF!,#REF!,BR$2,#REF!,BR$3,#REF!,$L252,#REF!,BR$1)
+SUMIFS(#REF!,#REF!,BR$2,#REF!,BR$3,#REF!,$L252,#REF!,BR$1)
+SUMIFS(#REF!,#REF!,"Lấy",#REF!,BR$2,#REF!,BR$3,#REF!,BR$1,#REF!,$L252)</f>
        <v>#REF!</v>
      </c>
      <c r="BS252" s="333" t="e">
        <f>SUMIFS(#REF!,#REF!,BS$2,#REF!,BS$3,#REF!,$L252,#REF!,BS$1)
+SUMIFS(#REF!,#REF!,BS$2,#REF!,BS$3,#REF!,$L252,#REF!,BS$1)
+SUMIFS(#REF!,#REF!,"Lấy",#REF!,BS$2,#REF!,BS$3,#REF!,BS$1,#REF!,$L252)</f>
        <v>#REF!</v>
      </c>
      <c r="BT252" s="334" t="e">
        <f t="shared" si="26"/>
        <v>#REF!</v>
      </c>
      <c r="BV252" s="331">
        <v>0</v>
      </c>
      <c r="BW252" s="331">
        <v>0</v>
      </c>
      <c r="BX252" s="331">
        <v>0</v>
      </c>
      <c r="BY252" s="331">
        <v>0</v>
      </c>
      <c r="BZ252" s="331">
        <v>0</v>
      </c>
      <c r="CA252" s="331">
        <v>0</v>
      </c>
      <c r="CB252" s="331">
        <v>0</v>
      </c>
      <c r="CC252" s="331">
        <v>0</v>
      </c>
      <c r="CD252" s="331">
        <v>0</v>
      </c>
      <c r="CE252" s="331">
        <v>0</v>
      </c>
      <c r="CF252" s="331">
        <v>0</v>
      </c>
      <c r="CG252" s="331">
        <v>0</v>
      </c>
      <c r="CH252" s="334">
        <f t="shared" si="27"/>
        <v>0</v>
      </c>
      <c r="CI252" s="377">
        <f t="shared" si="28"/>
        <v>0</v>
      </c>
      <c r="CJ252" s="331">
        <v>0</v>
      </c>
      <c r="CK252" s="331">
        <v>0</v>
      </c>
      <c r="CL252" s="331">
        <v>0</v>
      </c>
      <c r="CM252" s="331">
        <v>0</v>
      </c>
      <c r="CN252" s="331">
        <v>0</v>
      </c>
      <c r="CO252" s="333"/>
      <c r="CP252" s="333"/>
      <c r="CQ252" s="333"/>
      <c r="CR252" s="333"/>
      <c r="CS252" s="333"/>
      <c r="CT252" s="333"/>
      <c r="CU252" s="333"/>
      <c r="CV252" s="334">
        <f t="shared" si="29"/>
        <v>0</v>
      </c>
      <c r="CX252" s="1033"/>
    </row>
    <row r="253" spans="1:102" s="3" customFormat="1" ht="41.4" x14ac:dyDescent="0.25">
      <c r="A253" s="191"/>
      <c r="B253" s="212">
        <f>IF(C253=0,"",MAX($B$7:B252)+1)</f>
        <v>241</v>
      </c>
      <c r="C253" s="204">
        <v>6428005601</v>
      </c>
      <c r="D253" s="205" t="str">
        <f>_xlfn.XLOOKUP(C253,'COA_DTGroup_Update 20260428'!$C$410:$C$854,'COA_DTGroup_Update 20260428'!$A$410:$A$854,"")</f>
        <v>Chi phí tiếp khách</v>
      </c>
      <c r="E253" s="205"/>
      <c r="F253" s="204" t="s">
        <v>1007</v>
      </c>
      <c r="G253" s="205" t="s">
        <v>1009</v>
      </c>
      <c r="H253" s="200">
        <f>VLOOKUP(C253,'COA_DTGroup_Update 20260428'!C:D,2,0)</f>
        <v>642</v>
      </c>
      <c r="I253" s="200">
        <v>89</v>
      </c>
      <c r="J253" s="201" t="s">
        <v>86</v>
      </c>
      <c r="K253" s="223" t="s">
        <v>226</v>
      </c>
      <c r="L253" s="286" t="s">
        <v>706</v>
      </c>
      <c r="M253" s="289" t="s">
        <v>2283</v>
      </c>
      <c r="N253" s="284"/>
      <c r="O253" s="284" t="s">
        <v>706</v>
      </c>
      <c r="P253" s="1" t="b">
        <v>1</v>
      </c>
      <c r="R253" s="335" t="e">
        <f>SUMIFS(#REF!,#REF!,R$2,#REF!,R$3,#REF!,$L253,#REF!,R$1)
+SUMIFS(#REF!,#REF!,R$2,#REF!,R$3,#REF!,$L253,#REF!,R$1)
+SUMIFS(#REF!,#REF!,"Lấy",#REF!,R$2,#REF!,R$3,#REF!,R$1,#REF!,$L253)</f>
        <v>#REF!</v>
      </c>
      <c r="S253" s="335" t="e">
        <f>SUMIFS(#REF!,#REF!,S$2,#REF!,S$3,#REF!,$L253,#REF!,S$1)
+SUMIFS(#REF!,#REF!,S$2,#REF!,S$3,#REF!,$L253,#REF!,S$1)
+SUMIFS(#REF!,#REF!,"Lấy",#REF!,S$2,#REF!,S$3,#REF!,S$1,#REF!,$L253)</f>
        <v>#REF!</v>
      </c>
      <c r="T253" s="335" t="e">
        <f>SUMIFS(#REF!,#REF!,T$2,#REF!,T$3,#REF!,$L253,#REF!,T$1)
+SUMIFS(#REF!,#REF!,T$2,#REF!,T$3,#REF!,$L253,#REF!,T$1)
+SUMIFS(#REF!,#REF!,"Lấy",#REF!,T$2,#REF!,T$3,#REF!,T$1,#REF!,$L253)</f>
        <v>#REF!</v>
      </c>
      <c r="U253" s="335" t="e">
        <f>SUMIFS(#REF!,#REF!,U$2,#REF!,U$3,#REF!,$L253,#REF!,U$1)
+SUMIFS(#REF!,#REF!,U$2,#REF!,U$3,#REF!,$L253,#REF!,U$1)
+SUMIFS(#REF!,#REF!,"Lấy",#REF!,U$2,#REF!,U$3,#REF!,U$1,#REF!,$L253)</f>
        <v>#REF!</v>
      </c>
      <c r="V253" s="335" t="e">
        <f>SUMIFS(#REF!,#REF!,V$2,#REF!,V$3,#REF!,$L253,#REF!,V$1)
+SUMIFS(#REF!,#REF!,V$2,#REF!,V$3,#REF!,$L253,#REF!,V$1)
+SUMIFS(#REF!,#REF!,"Lấy",#REF!,V$2,#REF!,V$3,#REF!,V$1,#REF!,$L253)</f>
        <v>#REF!</v>
      </c>
      <c r="W253" s="335" t="e">
        <f>SUMIFS(#REF!,#REF!,W$2,#REF!,W$3,#REF!,$L253,#REF!,W$1)
+SUMIFS(#REF!,#REF!,W$2,#REF!,W$3,#REF!,$L253,#REF!,W$1)
+SUMIFS(#REF!,#REF!,"Lấy",#REF!,W$2,#REF!,W$3,#REF!,W$1,#REF!,$L253)</f>
        <v>#REF!</v>
      </c>
      <c r="X253" s="335" t="e">
        <f>SUMIFS(#REF!,#REF!,X$2,#REF!,X$3,#REF!,$L253,#REF!,X$1)
+SUMIFS(#REF!,#REF!,X$2,#REF!,X$3,#REF!,$L253,#REF!,X$1)
+SUMIFS(#REF!,#REF!,"Lấy",#REF!,X$2,#REF!,X$3,#REF!,X$1,#REF!,$L253)</f>
        <v>#REF!</v>
      </c>
      <c r="Y253" s="335" t="e">
        <f>SUMIFS(#REF!,#REF!,Y$2,#REF!,Y$3,#REF!,$L253,#REF!,Y$1)
+SUMIFS(#REF!,#REF!,Y$2,#REF!,Y$3,#REF!,$L253,#REF!,Y$1)
+SUMIFS(#REF!,#REF!,"Lấy",#REF!,Y$2,#REF!,Y$3,#REF!,Y$1,#REF!,$L253)</f>
        <v>#REF!</v>
      </c>
      <c r="Z253" s="335" t="e">
        <f>SUMIFS(#REF!,#REF!,Z$2,#REF!,Z$3,#REF!,$L253,#REF!,Z$1)
+SUMIFS(#REF!,#REF!,Z$2,#REF!,Z$3,#REF!,$L253,#REF!,Z$1)
+SUMIFS(#REF!,#REF!,"Lấy",#REF!,Z$2,#REF!,Z$3,#REF!,Z$1,#REF!,$L253)</f>
        <v>#REF!</v>
      </c>
      <c r="AA253" s="335" t="e">
        <f>SUMIFS(#REF!,#REF!,AA$2,#REF!,AA$3,#REF!,$L253,#REF!,AA$1)
+SUMIFS(#REF!,#REF!,AA$2,#REF!,AA$3,#REF!,$L253,#REF!,AA$1)
+SUMIFS(#REF!,#REF!,"Lấy",#REF!,AA$2,#REF!,AA$3,#REF!,AA$1,#REF!,$L253)</f>
        <v>#REF!</v>
      </c>
      <c r="AB253" s="335" t="e">
        <f>SUMIFS(#REF!,#REF!,AB$2,#REF!,AB$3,#REF!,$L253,#REF!,AB$1)
+SUMIFS(#REF!,#REF!,AB$2,#REF!,AB$3,#REF!,$L253,#REF!,AB$1)
+SUMIFS(#REF!,#REF!,"Lấy",#REF!,AB$2,#REF!,AB$3,#REF!,AB$1,#REF!,$L253)</f>
        <v>#REF!</v>
      </c>
      <c r="AC253" s="335" t="e">
        <f>SUMIFS(#REF!,#REF!,AC$2,#REF!,AC$3,#REF!,$L253,#REF!,AC$1)
+SUMIFS(#REF!,#REF!,AC$2,#REF!,AC$3,#REF!,$L253,#REF!,AC$1)
+SUMIFS(#REF!,#REF!,"Lấy",#REF!,AC$2,#REF!,AC$3,#REF!,AC$1,#REF!,$L253)</f>
        <v>#REF!</v>
      </c>
      <c r="AD253" s="336" t="e">
        <f t="shared" si="23"/>
        <v>#REF!</v>
      </c>
      <c r="AF253" s="335" t="e">
        <f>SUMIFS(#REF!,#REF!,AF$2,#REF!,AF$3,#REF!,$L253,#REF!,AF$1)
+SUMIFS(#REF!,#REF!,AF$2,#REF!,AF$3,#REF!,$L253,#REF!,AF$1)
+SUMIFS(#REF!,#REF!,"Lấy",#REF!,AF$2,#REF!,AF$3,#REF!,AF$1,#REF!,$L253)</f>
        <v>#REF!</v>
      </c>
      <c r="AG253" s="335" t="e">
        <f>SUMIFS(#REF!,#REF!,AG$2,#REF!,AG$3,#REF!,$L253,#REF!,AG$1)
+SUMIFS(#REF!,#REF!,AG$2,#REF!,AG$3,#REF!,$L253,#REF!,AG$1)
+SUMIFS(#REF!,#REF!,"Lấy",#REF!,AG$2,#REF!,AG$3,#REF!,AG$1,#REF!,$L253)</f>
        <v>#REF!</v>
      </c>
      <c r="AH253" s="335" t="e">
        <f>SUMIFS(#REF!,#REF!,AH$2,#REF!,AH$3,#REF!,$L253,#REF!,AH$1)
+SUMIFS(#REF!,#REF!,AH$2,#REF!,AH$3,#REF!,$L253,#REF!,AH$1)
+SUMIFS(#REF!,#REF!,"Lấy",#REF!,AH$2,#REF!,AH$3,#REF!,AH$1,#REF!,$L253)</f>
        <v>#REF!</v>
      </c>
      <c r="AI253" s="335" t="e">
        <f>SUMIFS(#REF!,#REF!,AI$2,#REF!,AI$3,#REF!,$L253,#REF!,AI$1)
+SUMIFS(#REF!,#REF!,AI$2,#REF!,AI$3,#REF!,$L253,#REF!,AI$1)
+SUMIFS(#REF!,#REF!,"Lấy",#REF!,AI$2,#REF!,AI$3,#REF!,AI$1,#REF!,$L253)</f>
        <v>#REF!</v>
      </c>
      <c r="AJ253" s="335" t="e">
        <f>SUMIFS(#REF!,#REF!,AJ$2,#REF!,AJ$3,#REF!,$L253,#REF!,AJ$1)
+SUMIFS(#REF!,#REF!,AJ$2,#REF!,AJ$3,#REF!,$L253,#REF!,AJ$1)
+SUMIFS(#REF!,#REF!,"Lấy",#REF!,AJ$2,#REF!,AJ$3,#REF!,AJ$1,#REF!,$L253)</f>
        <v>#REF!</v>
      </c>
      <c r="AK253" s="335" t="e">
        <f>SUMIFS(#REF!,#REF!,AK$2,#REF!,AK$3,#REF!,$L253,#REF!,AK$1)
+SUMIFS(#REF!,#REF!,AK$2,#REF!,AK$3,#REF!,$L253,#REF!,AK$1)
+SUMIFS(#REF!,#REF!,"Lấy",#REF!,AK$2,#REF!,AK$3,#REF!,AK$1,#REF!,$L253)</f>
        <v>#REF!</v>
      </c>
      <c r="AL253" s="335" t="e">
        <f>SUMIFS(#REF!,#REF!,AL$2,#REF!,AL$3,#REF!,$L253,#REF!,AL$1)
+SUMIFS(#REF!,#REF!,AL$2,#REF!,AL$3,#REF!,$L253,#REF!,AL$1)
+SUMIFS(#REF!,#REF!,"Lấy",#REF!,AL$2,#REF!,AL$3,#REF!,AL$1,#REF!,$L253)</f>
        <v>#REF!</v>
      </c>
      <c r="AM253" s="335" t="e">
        <f>SUMIFS(#REF!,#REF!,AM$2,#REF!,AM$3,#REF!,$L253,#REF!,AM$1)
+SUMIFS(#REF!,#REF!,AM$2,#REF!,AM$3,#REF!,$L253,#REF!,AM$1)
+SUMIFS(#REF!,#REF!,"Lấy",#REF!,AM$2,#REF!,AM$3,#REF!,AM$1,#REF!,$L253)</f>
        <v>#REF!</v>
      </c>
      <c r="AN253" s="335" t="e">
        <f>SUMIFS(#REF!,#REF!,AN$2,#REF!,AN$3,#REF!,$L253,#REF!,AN$1)
+SUMIFS(#REF!,#REF!,AN$2,#REF!,AN$3,#REF!,$L253,#REF!,AN$1)
+SUMIFS(#REF!,#REF!,"Lấy",#REF!,AN$2,#REF!,AN$3,#REF!,AN$1,#REF!,$L253)</f>
        <v>#REF!</v>
      </c>
      <c r="AO253" s="335" t="e">
        <f>SUMIFS(#REF!,#REF!,AO$2,#REF!,AO$3,#REF!,$L253,#REF!,AO$1)
+SUMIFS(#REF!,#REF!,AO$2,#REF!,AO$3,#REF!,$L253,#REF!,AO$1)
+SUMIFS(#REF!,#REF!,"Lấy",#REF!,AO$2,#REF!,AO$3,#REF!,AO$1,#REF!,$L253)</f>
        <v>#REF!</v>
      </c>
      <c r="AP253" s="335" t="e">
        <f>SUMIFS(#REF!,#REF!,AP$2,#REF!,AP$3,#REF!,$L253,#REF!,AP$1)
+SUMIFS(#REF!,#REF!,AP$2,#REF!,AP$3,#REF!,$L253,#REF!,AP$1)
+SUMIFS(#REF!,#REF!,"Lấy",#REF!,AP$2,#REF!,AP$3,#REF!,AP$1,#REF!,$L253)</f>
        <v>#REF!</v>
      </c>
      <c r="AQ253" s="335" t="e">
        <f>SUMIFS(#REF!,#REF!,AQ$2,#REF!,AQ$3,#REF!,$L253,#REF!,AQ$1)
+SUMIFS(#REF!,#REF!,AQ$2,#REF!,AQ$3,#REF!,$L253,#REF!,AQ$1)
+SUMIFS(#REF!,#REF!,"Lấy",#REF!,AQ$2,#REF!,AQ$3,#REF!,AQ$1,#REF!,$L253)</f>
        <v>#REF!</v>
      </c>
      <c r="AR253" s="336" t="e">
        <f t="shared" si="24"/>
        <v>#REF!</v>
      </c>
      <c r="AT253" s="335" t="e">
        <f>SUMIFS(#REF!,#REF!,AT$2,#REF!,AT$3,#REF!,$L253,#REF!,AT$1)
+SUMIFS(#REF!,#REF!,AT$2,#REF!,AT$3,#REF!,$L253,#REF!,AT$1)
+SUMIFS(#REF!,#REF!,"Lấy",#REF!,AT$2,#REF!,AT$3,#REF!,AT$1,#REF!,$L253)</f>
        <v>#REF!</v>
      </c>
      <c r="AU253" s="335" t="e">
        <f>SUMIFS(#REF!,#REF!,AU$2,#REF!,AU$3,#REF!,$L253,#REF!,AU$1)
+SUMIFS(#REF!,#REF!,AU$2,#REF!,AU$3,#REF!,$L253,#REF!,AU$1)
+SUMIFS(#REF!,#REF!,"Lấy",#REF!,AU$2,#REF!,AU$3,#REF!,AU$1,#REF!,$L253)</f>
        <v>#REF!</v>
      </c>
      <c r="AV253" s="335" t="e">
        <f>SUMIFS(#REF!,#REF!,AV$2,#REF!,AV$3,#REF!,$L253,#REF!,AV$1)
+SUMIFS(#REF!,#REF!,AV$2,#REF!,AV$3,#REF!,$L253,#REF!,AV$1)
+SUMIFS(#REF!,#REF!,"Lấy",#REF!,AV$2,#REF!,AV$3,#REF!,AV$1,#REF!,$L253)</f>
        <v>#REF!</v>
      </c>
      <c r="AW253" s="335" t="e">
        <f>SUMIFS(#REF!,#REF!,AW$2,#REF!,AW$3,#REF!,$L253,#REF!,AW$1)
+SUMIFS(#REF!,#REF!,AW$2,#REF!,AW$3,#REF!,$L253,#REF!,AW$1)
+SUMIFS(#REF!,#REF!,"Lấy",#REF!,AW$2,#REF!,AW$3,#REF!,AW$1,#REF!,$L253)</f>
        <v>#REF!</v>
      </c>
      <c r="AX253" s="335" t="e">
        <f>SUMIFS(#REF!,#REF!,AX$2,#REF!,AX$3,#REF!,$L253,#REF!,AX$1)
+SUMIFS(#REF!,#REF!,AX$2,#REF!,AX$3,#REF!,$L253,#REF!,AX$1)
+SUMIFS(#REF!,#REF!,"Lấy",#REF!,AX$2,#REF!,AX$3,#REF!,AX$1,#REF!,$L253)</f>
        <v>#REF!</v>
      </c>
      <c r="AY253" s="335" t="e">
        <f>SUMIFS(#REF!,#REF!,AY$2,#REF!,AY$3,#REF!,$L253,#REF!,AY$1)
+SUMIFS(#REF!,#REF!,AY$2,#REF!,AY$3,#REF!,$L253,#REF!,AY$1)
+SUMIFS(#REF!,#REF!,"Lấy",#REF!,AY$2,#REF!,AY$3,#REF!,AY$1,#REF!,$L253)</f>
        <v>#REF!</v>
      </c>
      <c r="AZ253" s="335" t="e">
        <f>SUMIFS(#REF!,#REF!,AZ$2,#REF!,AZ$3,#REF!,$L253,#REF!,AZ$1)
+SUMIFS(#REF!,#REF!,AZ$2,#REF!,AZ$3,#REF!,$L253,#REF!,AZ$1)
+SUMIFS(#REF!,#REF!,"Lấy",#REF!,AZ$2,#REF!,AZ$3,#REF!,AZ$1,#REF!,$L253)</f>
        <v>#REF!</v>
      </c>
      <c r="BA253" s="335" t="e">
        <f>SUMIFS(#REF!,#REF!,BA$2,#REF!,BA$3,#REF!,$L253,#REF!,BA$1)
+SUMIFS(#REF!,#REF!,BA$2,#REF!,BA$3,#REF!,$L253,#REF!,BA$1)
+SUMIFS(#REF!,#REF!,"Lấy",#REF!,BA$2,#REF!,BA$3,#REF!,BA$1,#REF!,$L253)</f>
        <v>#REF!</v>
      </c>
      <c r="BB253" s="335" t="e">
        <f>SUMIFS(#REF!,#REF!,BB$2,#REF!,BB$3,#REF!,$L253,#REF!,BB$1)
+SUMIFS(#REF!,#REF!,BB$2,#REF!,BB$3,#REF!,$L253,#REF!,BB$1)
+SUMIFS(#REF!,#REF!,"Lấy",#REF!,BB$2,#REF!,BB$3,#REF!,BB$1,#REF!,$L253)</f>
        <v>#REF!</v>
      </c>
      <c r="BC253" s="335" t="e">
        <f>SUMIFS(#REF!,#REF!,BC$2,#REF!,BC$3,#REF!,$L253,#REF!,BC$1)
+SUMIFS(#REF!,#REF!,BC$2,#REF!,BC$3,#REF!,$L253,#REF!,BC$1)
+SUMIFS(#REF!,#REF!,"Lấy",#REF!,BC$2,#REF!,BC$3,#REF!,BC$1,#REF!,$L253)</f>
        <v>#REF!</v>
      </c>
      <c r="BD253" s="335" t="e">
        <f>SUMIFS(#REF!,#REF!,BD$2,#REF!,BD$3,#REF!,$L253,#REF!,BD$1)
+SUMIFS(#REF!,#REF!,BD$2,#REF!,BD$3,#REF!,$L253,#REF!,BD$1)
+SUMIFS(#REF!,#REF!,"Lấy",#REF!,BD$2,#REF!,BD$3,#REF!,BD$1,#REF!,$L253)</f>
        <v>#REF!</v>
      </c>
      <c r="BE253" s="335" t="e">
        <f>SUMIFS(#REF!,#REF!,BE$2,#REF!,BE$3,#REF!,$L253,#REF!,BE$1)
+SUMIFS(#REF!,#REF!,BE$2,#REF!,BE$3,#REF!,$L253,#REF!,BE$1)
+SUMIFS(#REF!,#REF!,"Lấy",#REF!,BE$2,#REF!,BE$3,#REF!,BE$1,#REF!,$L253)</f>
        <v>#REF!</v>
      </c>
      <c r="BF253" s="336" t="e">
        <f t="shared" si="25"/>
        <v>#REF!</v>
      </c>
      <c r="BH253" s="335" t="e">
        <f>SUMIFS(#REF!,#REF!,BH$2,#REF!,BH$3,#REF!,$L253,#REF!,BH$1)
+SUMIFS(#REF!,#REF!,BH$2,#REF!,BH$3,#REF!,$L253,#REF!,BH$1)
+SUMIFS(#REF!,#REF!,"Lấy",#REF!,BH$2,#REF!,BH$3,#REF!,BH$1,#REF!,$L253)</f>
        <v>#REF!</v>
      </c>
      <c r="BI253" s="335" t="e">
        <f>SUMIFS(#REF!,#REF!,BI$2,#REF!,BI$3,#REF!,$L253,#REF!,BI$1)
+SUMIFS(#REF!,#REF!,BI$2,#REF!,BI$3,#REF!,$L253,#REF!,BI$1)
+SUMIFS(#REF!,#REF!,"Lấy",#REF!,BI$2,#REF!,BI$3,#REF!,BI$1,#REF!,$L253)</f>
        <v>#REF!</v>
      </c>
      <c r="BJ253" s="335" t="e">
        <f>SUMIFS(#REF!,#REF!,BJ$2,#REF!,BJ$3,#REF!,$L253,#REF!,BJ$1)
+SUMIFS(#REF!,#REF!,BJ$2,#REF!,BJ$3,#REF!,$L253,#REF!,BJ$1)
+SUMIFS(#REF!,#REF!,"Lấy",#REF!,BJ$2,#REF!,BJ$3,#REF!,BJ$1,#REF!,$L253)</f>
        <v>#REF!</v>
      </c>
      <c r="BK253" s="335" t="e">
        <f>SUMIFS(#REF!,#REF!,BK$2,#REF!,BK$3,#REF!,$L253,#REF!,BK$1)
+SUMIFS(#REF!,#REF!,BK$2,#REF!,BK$3,#REF!,$L253,#REF!,BK$1)
+SUMIFS(#REF!,#REF!,"Lấy",#REF!,BK$2,#REF!,BK$3,#REF!,BK$1,#REF!,$L253)</f>
        <v>#REF!</v>
      </c>
      <c r="BL253" s="335" t="e">
        <f>SUMIFS(#REF!,#REF!,BL$2,#REF!,BL$3,#REF!,$L253,#REF!,BL$1)
+SUMIFS(#REF!,#REF!,BL$2,#REF!,BL$3,#REF!,$L253,#REF!,BL$1)
+SUMIFS(#REF!,#REF!,"Lấy",#REF!,BL$2,#REF!,BL$3,#REF!,BL$1,#REF!,$L253)</f>
        <v>#REF!</v>
      </c>
      <c r="BM253" s="335" t="e">
        <f>SUMIFS(#REF!,#REF!,BM$2,#REF!,BM$3,#REF!,$L253,#REF!,BM$1)
+SUMIFS(#REF!,#REF!,BM$2,#REF!,BM$3,#REF!,$L253,#REF!,BM$1)
+SUMIFS(#REF!,#REF!,"Lấy",#REF!,BM$2,#REF!,BM$3,#REF!,BM$1,#REF!,$L253)</f>
        <v>#REF!</v>
      </c>
      <c r="BN253" s="335" t="e">
        <f>SUMIFS(#REF!,#REF!,BN$2,#REF!,BN$3,#REF!,$L253,#REF!,BN$1)
+SUMIFS(#REF!,#REF!,BN$2,#REF!,BN$3,#REF!,$L253,#REF!,BN$1)
+SUMIFS(#REF!,#REF!,"Lấy",#REF!,BN$2,#REF!,BN$3,#REF!,BN$1,#REF!,$L253)</f>
        <v>#REF!</v>
      </c>
      <c r="BO253" s="335" t="e">
        <f>SUMIFS(#REF!,#REF!,BO$2,#REF!,BO$3,#REF!,$L253,#REF!,BO$1)
+SUMIFS(#REF!,#REF!,BO$2,#REF!,BO$3,#REF!,$L253,#REF!,BO$1)
+SUMIFS(#REF!,#REF!,"Lấy",#REF!,BO$2,#REF!,BO$3,#REF!,BO$1,#REF!,$L253)</f>
        <v>#REF!</v>
      </c>
      <c r="BP253" s="335" t="e">
        <f>SUMIFS(#REF!,#REF!,BP$2,#REF!,BP$3,#REF!,$L253,#REF!,BP$1)
+SUMIFS(#REF!,#REF!,BP$2,#REF!,BP$3,#REF!,$L253,#REF!,BP$1)
+SUMIFS(#REF!,#REF!,"Lấy",#REF!,BP$2,#REF!,BP$3,#REF!,BP$1,#REF!,$L253)</f>
        <v>#REF!</v>
      </c>
      <c r="BQ253" s="335" t="e">
        <f>SUMIFS(#REF!,#REF!,BQ$2,#REF!,BQ$3,#REF!,$L253,#REF!,BQ$1)
+SUMIFS(#REF!,#REF!,BQ$2,#REF!,BQ$3,#REF!,$L253,#REF!,BQ$1)
+SUMIFS(#REF!,#REF!,"Lấy",#REF!,BQ$2,#REF!,BQ$3,#REF!,BQ$1,#REF!,$L253)</f>
        <v>#REF!</v>
      </c>
      <c r="BR253" s="335" t="e">
        <f>SUMIFS(#REF!,#REF!,BR$2,#REF!,BR$3,#REF!,$L253,#REF!,BR$1)
+SUMIFS(#REF!,#REF!,BR$2,#REF!,BR$3,#REF!,$L253,#REF!,BR$1)
+SUMIFS(#REF!,#REF!,"Lấy",#REF!,BR$2,#REF!,BR$3,#REF!,BR$1,#REF!,$L253)</f>
        <v>#REF!</v>
      </c>
      <c r="BS253" s="335" t="e">
        <f>SUMIFS(#REF!,#REF!,BS$2,#REF!,BS$3,#REF!,$L253,#REF!,BS$1)
+SUMIFS(#REF!,#REF!,BS$2,#REF!,BS$3,#REF!,$L253,#REF!,BS$1)
+SUMIFS(#REF!,#REF!,"Lấy",#REF!,BS$2,#REF!,BS$3,#REF!,BS$1,#REF!,$L253)</f>
        <v>#REF!</v>
      </c>
      <c r="BT253" s="336" t="e">
        <f t="shared" si="26"/>
        <v>#REF!</v>
      </c>
      <c r="BV253" s="331">
        <v>0</v>
      </c>
      <c r="BW253" s="331">
        <v>0</v>
      </c>
      <c r="BX253" s="331">
        <v>0</v>
      </c>
      <c r="BY253" s="331">
        <v>0</v>
      </c>
      <c r="BZ253" s="331">
        <v>0</v>
      </c>
      <c r="CA253" s="331">
        <v>0</v>
      </c>
      <c r="CB253" s="331">
        <v>0</v>
      </c>
      <c r="CC253" s="331">
        <v>0</v>
      </c>
      <c r="CD253" s="331">
        <v>0</v>
      </c>
      <c r="CE253" s="331">
        <v>0</v>
      </c>
      <c r="CF253" s="331">
        <v>0</v>
      </c>
      <c r="CG253" s="331">
        <v>0</v>
      </c>
      <c r="CH253" s="336">
        <f t="shared" si="27"/>
        <v>0</v>
      </c>
      <c r="CI253" s="377">
        <f t="shared" si="28"/>
        <v>0</v>
      </c>
      <c r="CJ253" s="331">
        <v>0</v>
      </c>
      <c r="CK253" s="331">
        <v>9700560</v>
      </c>
      <c r="CL253" s="331">
        <v>0</v>
      </c>
      <c r="CM253" s="331">
        <v>0</v>
      </c>
      <c r="CN253" s="331">
        <v>0</v>
      </c>
      <c r="CO253" s="335"/>
      <c r="CP253" s="335"/>
      <c r="CQ253" s="335"/>
      <c r="CR253" s="335"/>
      <c r="CS253" s="335"/>
      <c r="CT253" s="335"/>
      <c r="CU253" s="335"/>
      <c r="CV253" s="336">
        <f t="shared" si="29"/>
        <v>9700560</v>
      </c>
      <c r="CX253" s="1033"/>
    </row>
    <row r="254" spans="1:102" s="3" customFormat="1" ht="27.6" x14ac:dyDescent="0.25">
      <c r="A254" s="191"/>
      <c r="B254" s="212">
        <f>IF(C254=0,"",MAX($B$7:B253)+1)</f>
        <v>242</v>
      </c>
      <c r="C254" s="1035">
        <v>6428005603</v>
      </c>
      <c r="D254" s="205" t="str">
        <f>_xlfn.XLOOKUP(C254,'COA_DTGroup_Update 20260428'!$C$410:$C$854,'COA_DTGroup_Update 20260428'!$A$410:$A$854,"")</f>
        <v>Chi phí thẻ tín dụng Ban TGĐ</v>
      </c>
      <c r="E254" s="205"/>
      <c r="F254" s="1035" t="s">
        <v>1010</v>
      </c>
      <c r="G254" s="205" t="s">
        <v>1009</v>
      </c>
      <c r="H254" s="200">
        <f>VLOOKUP(C254,'COA_DTGroup_Update 20260428'!C:D,2,0)</f>
        <v>642</v>
      </c>
      <c r="I254" s="200">
        <v>89</v>
      </c>
      <c r="J254" s="201" t="s">
        <v>86</v>
      </c>
      <c r="K254" s="223"/>
      <c r="L254" s="286" t="s">
        <v>2233</v>
      </c>
      <c r="M254" s="287" t="s">
        <v>2259</v>
      </c>
      <c r="N254" s="284"/>
      <c r="O254" s="284" t="s">
        <v>2233</v>
      </c>
      <c r="P254" s="1" t="b">
        <v>0</v>
      </c>
      <c r="R254" s="335" t="e">
        <f>SUMIFS(#REF!,#REF!,R$2,#REF!,R$3,#REF!,$L254,#REF!,R$1)
+SUMIFS(#REF!,#REF!,R$2,#REF!,R$3,#REF!,$L254,#REF!,R$1)
+SUMIFS(#REF!,#REF!,"Lấy",#REF!,R$2,#REF!,R$3,#REF!,R$1,#REF!,$L254)</f>
        <v>#REF!</v>
      </c>
      <c r="S254" s="335" t="e">
        <f>SUMIFS(#REF!,#REF!,S$2,#REF!,S$3,#REF!,$L254,#REF!,S$1)
+SUMIFS(#REF!,#REF!,S$2,#REF!,S$3,#REF!,$L254,#REF!,S$1)
+SUMIFS(#REF!,#REF!,"Lấy",#REF!,S$2,#REF!,S$3,#REF!,S$1,#REF!,$L254)</f>
        <v>#REF!</v>
      </c>
      <c r="T254" s="335" t="e">
        <f>SUMIFS(#REF!,#REF!,T$2,#REF!,T$3,#REF!,$L254,#REF!,T$1)
+SUMIFS(#REF!,#REF!,T$2,#REF!,T$3,#REF!,$L254,#REF!,T$1)
+SUMIFS(#REF!,#REF!,"Lấy",#REF!,T$2,#REF!,T$3,#REF!,T$1,#REF!,$L254)</f>
        <v>#REF!</v>
      </c>
      <c r="U254" s="335" t="e">
        <f>SUMIFS(#REF!,#REF!,U$2,#REF!,U$3,#REF!,$L254,#REF!,U$1)
+SUMIFS(#REF!,#REF!,U$2,#REF!,U$3,#REF!,$L254,#REF!,U$1)
+SUMIFS(#REF!,#REF!,"Lấy",#REF!,U$2,#REF!,U$3,#REF!,U$1,#REF!,$L254)</f>
        <v>#REF!</v>
      </c>
      <c r="V254" s="335" t="e">
        <f>SUMIFS(#REF!,#REF!,V$2,#REF!,V$3,#REF!,$L254,#REF!,V$1)
+SUMIFS(#REF!,#REF!,V$2,#REF!,V$3,#REF!,$L254,#REF!,V$1)
+SUMIFS(#REF!,#REF!,"Lấy",#REF!,V$2,#REF!,V$3,#REF!,V$1,#REF!,$L254)</f>
        <v>#REF!</v>
      </c>
      <c r="W254" s="335" t="e">
        <f>SUMIFS(#REF!,#REF!,W$2,#REF!,W$3,#REF!,$L254,#REF!,W$1)
+SUMIFS(#REF!,#REF!,W$2,#REF!,W$3,#REF!,$L254,#REF!,W$1)
+SUMIFS(#REF!,#REF!,"Lấy",#REF!,W$2,#REF!,W$3,#REF!,W$1,#REF!,$L254)</f>
        <v>#REF!</v>
      </c>
      <c r="X254" s="335" t="e">
        <f>SUMIFS(#REF!,#REF!,X$2,#REF!,X$3,#REF!,$L254,#REF!,X$1)
+SUMIFS(#REF!,#REF!,X$2,#REF!,X$3,#REF!,$L254,#REF!,X$1)
+SUMIFS(#REF!,#REF!,"Lấy",#REF!,X$2,#REF!,X$3,#REF!,X$1,#REF!,$L254)</f>
        <v>#REF!</v>
      </c>
      <c r="Y254" s="335" t="e">
        <f>SUMIFS(#REF!,#REF!,Y$2,#REF!,Y$3,#REF!,$L254,#REF!,Y$1)
+SUMIFS(#REF!,#REF!,Y$2,#REF!,Y$3,#REF!,$L254,#REF!,Y$1)
+SUMIFS(#REF!,#REF!,"Lấy",#REF!,Y$2,#REF!,Y$3,#REF!,Y$1,#REF!,$L254)</f>
        <v>#REF!</v>
      </c>
      <c r="Z254" s="335" t="e">
        <f>SUMIFS(#REF!,#REF!,Z$2,#REF!,Z$3,#REF!,$L254,#REF!,Z$1)
+SUMIFS(#REF!,#REF!,Z$2,#REF!,Z$3,#REF!,$L254,#REF!,Z$1)
+SUMIFS(#REF!,#REF!,"Lấy",#REF!,Z$2,#REF!,Z$3,#REF!,Z$1,#REF!,$L254)</f>
        <v>#REF!</v>
      </c>
      <c r="AA254" s="335" t="e">
        <f>SUMIFS(#REF!,#REF!,AA$2,#REF!,AA$3,#REF!,$L254,#REF!,AA$1)
+SUMIFS(#REF!,#REF!,AA$2,#REF!,AA$3,#REF!,$L254,#REF!,AA$1)
+SUMIFS(#REF!,#REF!,"Lấy",#REF!,AA$2,#REF!,AA$3,#REF!,AA$1,#REF!,$L254)</f>
        <v>#REF!</v>
      </c>
      <c r="AB254" s="335" t="e">
        <f>SUMIFS(#REF!,#REF!,AB$2,#REF!,AB$3,#REF!,$L254,#REF!,AB$1)
+SUMIFS(#REF!,#REF!,AB$2,#REF!,AB$3,#REF!,$L254,#REF!,AB$1)
+SUMIFS(#REF!,#REF!,"Lấy",#REF!,AB$2,#REF!,AB$3,#REF!,AB$1,#REF!,$L254)</f>
        <v>#REF!</v>
      </c>
      <c r="AC254" s="335" t="e">
        <f>SUMIFS(#REF!,#REF!,AC$2,#REF!,AC$3,#REF!,$L254,#REF!,AC$1)
+SUMIFS(#REF!,#REF!,AC$2,#REF!,AC$3,#REF!,$L254,#REF!,AC$1)
+SUMIFS(#REF!,#REF!,"Lấy",#REF!,AC$2,#REF!,AC$3,#REF!,AC$1,#REF!,$L254)</f>
        <v>#REF!</v>
      </c>
      <c r="AD254" s="336" t="e">
        <f t="shared" si="23"/>
        <v>#REF!</v>
      </c>
      <c r="AF254" s="335" t="e">
        <f>SUMIFS(#REF!,#REF!,AF$2,#REF!,AF$3,#REF!,$L254,#REF!,AF$1)
+SUMIFS(#REF!,#REF!,AF$2,#REF!,AF$3,#REF!,$L254,#REF!,AF$1)
+SUMIFS(#REF!,#REF!,"Lấy",#REF!,AF$2,#REF!,AF$3,#REF!,AF$1,#REF!,$L254)</f>
        <v>#REF!</v>
      </c>
      <c r="AG254" s="335" t="e">
        <f>SUMIFS(#REF!,#REF!,AG$2,#REF!,AG$3,#REF!,$L254,#REF!,AG$1)
+SUMIFS(#REF!,#REF!,AG$2,#REF!,AG$3,#REF!,$L254,#REF!,AG$1)
+SUMIFS(#REF!,#REF!,"Lấy",#REF!,AG$2,#REF!,AG$3,#REF!,AG$1,#REF!,$L254)</f>
        <v>#REF!</v>
      </c>
      <c r="AH254" s="335" t="e">
        <f>SUMIFS(#REF!,#REF!,AH$2,#REF!,AH$3,#REF!,$L254,#REF!,AH$1)
+SUMIFS(#REF!,#REF!,AH$2,#REF!,AH$3,#REF!,$L254,#REF!,AH$1)
+SUMIFS(#REF!,#REF!,"Lấy",#REF!,AH$2,#REF!,AH$3,#REF!,AH$1,#REF!,$L254)</f>
        <v>#REF!</v>
      </c>
      <c r="AI254" s="335" t="e">
        <f>SUMIFS(#REF!,#REF!,AI$2,#REF!,AI$3,#REF!,$L254,#REF!,AI$1)
+SUMIFS(#REF!,#REF!,AI$2,#REF!,AI$3,#REF!,$L254,#REF!,AI$1)
+SUMIFS(#REF!,#REF!,"Lấy",#REF!,AI$2,#REF!,AI$3,#REF!,AI$1,#REF!,$L254)</f>
        <v>#REF!</v>
      </c>
      <c r="AJ254" s="335" t="e">
        <f>SUMIFS(#REF!,#REF!,AJ$2,#REF!,AJ$3,#REF!,$L254,#REF!,AJ$1)
+SUMIFS(#REF!,#REF!,AJ$2,#REF!,AJ$3,#REF!,$L254,#REF!,AJ$1)
+SUMIFS(#REF!,#REF!,"Lấy",#REF!,AJ$2,#REF!,AJ$3,#REF!,AJ$1,#REF!,$L254)</f>
        <v>#REF!</v>
      </c>
      <c r="AK254" s="335" t="e">
        <f>SUMIFS(#REF!,#REF!,AK$2,#REF!,AK$3,#REF!,$L254,#REF!,AK$1)
+SUMIFS(#REF!,#REF!,AK$2,#REF!,AK$3,#REF!,$L254,#REF!,AK$1)
+SUMIFS(#REF!,#REF!,"Lấy",#REF!,AK$2,#REF!,AK$3,#REF!,AK$1,#REF!,$L254)</f>
        <v>#REF!</v>
      </c>
      <c r="AL254" s="335" t="e">
        <f>SUMIFS(#REF!,#REF!,AL$2,#REF!,AL$3,#REF!,$L254,#REF!,AL$1)
+SUMIFS(#REF!,#REF!,AL$2,#REF!,AL$3,#REF!,$L254,#REF!,AL$1)
+SUMIFS(#REF!,#REF!,"Lấy",#REF!,AL$2,#REF!,AL$3,#REF!,AL$1,#REF!,$L254)</f>
        <v>#REF!</v>
      </c>
      <c r="AM254" s="335" t="e">
        <f>SUMIFS(#REF!,#REF!,AM$2,#REF!,AM$3,#REF!,$L254,#REF!,AM$1)
+SUMIFS(#REF!,#REF!,AM$2,#REF!,AM$3,#REF!,$L254,#REF!,AM$1)
+SUMIFS(#REF!,#REF!,"Lấy",#REF!,AM$2,#REF!,AM$3,#REF!,AM$1,#REF!,$L254)</f>
        <v>#REF!</v>
      </c>
      <c r="AN254" s="335" t="e">
        <f>SUMIFS(#REF!,#REF!,AN$2,#REF!,AN$3,#REF!,$L254,#REF!,AN$1)
+SUMIFS(#REF!,#REF!,AN$2,#REF!,AN$3,#REF!,$L254,#REF!,AN$1)
+SUMIFS(#REF!,#REF!,"Lấy",#REF!,AN$2,#REF!,AN$3,#REF!,AN$1,#REF!,$L254)</f>
        <v>#REF!</v>
      </c>
      <c r="AO254" s="335" t="e">
        <f>SUMIFS(#REF!,#REF!,AO$2,#REF!,AO$3,#REF!,$L254,#REF!,AO$1)
+SUMIFS(#REF!,#REF!,AO$2,#REF!,AO$3,#REF!,$L254,#REF!,AO$1)
+SUMIFS(#REF!,#REF!,"Lấy",#REF!,AO$2,#REF!,AO$3,#REF!,AO$1,#REF!,$L254)</f>
        <v>#REF!</v>
      </c>
      <c r="AP254" s="335" t="e">
        <f>SUMIFS(#REF!,#REF!,AP$2,#REF!,AP$3,#REF!,$L254,#REF!,AP$1)
+SUMIFS(#REF!,#REF!,AP$2,#REF!,AP$3,#REF!,$L254,#REF!,AP$1)
+SUMIFS(#REF!,#REF!,"Lấy",#REF!,AP$2,#REF!,AP$3,#REF!,AP$1,#REF!,$L254)</f>
        <v>#REF!</v>
      </c>
      <c r="AQ254" s="335" t="e">
        <f>SUMIFS(#REF!,#REF!,AQ$2,#REF!,AQ$3,#REF!,$L254,#REF!,AQ$1)
+SUMIFS(#REF!,#REF!,AQ$2,#REF!,AQ$3,#REF!,$L254,#REF!,AQ$1)
+SUMIFS(#REF!,#REF!,"Lấy",#REF!,AQ$2,#REF!,AQ$3,#REF!,AQ$1,#REF!,$L254)</f>
        <v>#REF!</v>
      </c>
      <c r="AR254" s="336" t="e">
        <f t="shared" si="24"/>
        <v>#REF!</v>
      </c>
      <c r="AT254" s="335" t="e">
        <f>SUMIFS(#REF!,#REF!,AT$2,#REF!,AT$3,#REF!,$L254,#REF!,AT$1)
+SUMIFS(#REF!,#REF!,AT$2,#REF!,AT$3,#REF!,$L254,#REF!,AT$1)
+SUMIFS(#REF!,#REF!,"Lấy",#REF!,AT$2,#REF!,AT$3,#REF!,AT$1,#REF!,$L254)</f>
        <v>#REF!</v>
      </c>
      <c r="AU254" s="335" t="e">
        <f>SUMIFS(#REF!,#REF!,AU$2,#REF!,AU$3,#REF!,$L254,#REF!,AU$1)
+SUMIFS(#REF!,#REF!,AU$2,#REF!,AU$3,#REF!,$L254,#REF!,AU$1)
+SUMIFS(#REF!,#REF!,"Lấy",#REF!,AU$2,#REF!,AU$3,#REF!,AU$1,#REF!,$L254)</f>
        <v>#REF!</v>
      </c>
      <c r="AV254" s="335" t="e">
        <f>SUMIFS(#REF!,#REF!,AV$2,#REF!,AV$3,#REF!,$L254,#REF!,AV$1)
+SUMIFS(#REF!,#REF!,AV$2,#REF!,AV$3,#REF!,$L254,#REF!,AV$1)
+SUMIFS(#REF!,#REF!,"Lấy",#REF!,AV$2,#REF!,AV$3,#REF!,AV$1,#REF!,$L254)</f>
        <v>#REF!</v>
      </c>
      <c r="AW254" s="335" t="e">
        <f>SUMIFS(#REF!,#REF!,AW$2,#REF!,AW$3,#REF!,$L254,#REF!,AW$1)
+SUMIFS(#REF!,#REF!,AW$2,#REF!,AW$3,#REF!,$L254,#REF!,AW$1)
+SUMIFS(#REF!,#REF!,"Lấy",#REF!,AW$2,#REF!,AW$3,#REF!,AW$1,#REF!,$L254)</f>
        <v>#REF!</v>
      </c>
      <c r="AX254" s="335" t="e">
        <f>SUMIFS(#REF!,#REF!,AX$2,#REF!,AX$3,#REF!,$L254,#REF!,AX$1)
+SUMIFS(#REF!,#REF!,AX$2,#REF!,AX$3,#REF!,$L254,#REF!,AX$1)
+SUMIFS(#REF!,#REF!,"Lấy",#REF!,AX$2,#REF!,AX$3,#REF!,AX$1,#REF!,$L254)</f>
        <v>#REF!</v>
      </c>
      <c r="AY254" s="335" t="e">
        <f>SUMIFS(#REF!,#REF!,AY$2,#REF!,AY$3,#REF!,$L254,#REF!,AY$1)
+SUMIFS(#REF!,#REF!,AY$2,#REF!,AY$3,#REF!,$L254,#REF!,AY$1)
+SUMIFS(#REF!,#REF!,"Lấy",#REF!,AY$2,#REF!,AY$3,#REF!,AY$1,#REF!,$L254)</f>
        <v>#REF!</v>
      </c>
      <c r="AZ254" s="335" t="e">
        <f>SUMIFS(#REF!,#REF!,AZ$2,#REF!,AZ$3,#REF!,$L254,#REF!,AZ$1)
+SUMIFS(#REF!,#REF!,AZ$2,#REF!,AZ$3,#REF!,$L254,#REF!,AZ$1)
+SUMIFS(#REF!,#REF!,"Lấy",#REF!,AZ$2,#REF!,AZ$3,#REF!,AZ$1,#REF!,$L254)</f>
        <v>#REF!</v>
      </c>
      <c r="BA254" s="335" t="e">
        <f>SUMIFS(#REF!,#REF!,BA$2,#REF!,BA$3,#REF!,$L254,#REF!,BA$1)
+SUMIFS(#REF!,#REF!,BA$2,#REF!,BA$3,#REF!,$L254,#REF!,BA$1)
+SUMIFS(#REF!,#REF!,"Lấy",#REF!,BA$2,#REF!,BA$3,#REF!,BA$1,#REF!,$L254)</f>
        <v>#REF!</v>
      </c>
      <c r="BB254" s="335" t="e">
        <f>SUMIFS(#REF!,#REF!,BB$2,#REF!,BB$3,#REF!,$L254,#REF!,BB$1)
+SUMIFS(#REF!,#REF!,BB$2,#REF!,BB$3,#REF!,$L254,#REF!,BB$1)
+SUMIFS(#REF!,#REF!,"Lấy",#REF!,BB$2,#REF!,BB$3,#REF!,BB$1,#REF!,$L254)</f>
        <v>#REF!</v>
      </c>
      <c r="BC254" s="335" t="e">
        <f>SUMIFS(#REF!,#REF!,BC$2,#REF!,BC$3,#REF!,$L254,#REF!,BC$1)
+SUMIFS(#REF!,#REF!,BC$2,#REF!,BC$3,#REF!,$L254,#REF!,BC$1)
+SUMIFS(#REF!,#REF!,"Lấy",#REF!,BC$2,#REF!,BC$3,#REF!,BC$1,#REF!,$L254)</f>
        <v>#REF!</v>
      </c>
      <c r="BD254" s="335" t="e">
        <f>SUMIFS(#REF!,#REF!,BD$2,#REF!,BD$3,#REF!,$L254,#REF!,BD$1)
+SUMIFS(#REF!,#REF!,BD$2,#REF!,BD$3,#REF!,$L254,#REF!,BD$1)
+SUMIFS(#REF!,#REF!,"Lấy",#REF!,BD$2,#REF!,BD$3,#REF!,BD$1,#REF!,$L254)</f>
        <v>#REF!</v>
      </c>
      <c r="BE254" s="335" t="e">
        <f>SUMIFS(#REF!,#REF!,BE$2,#REF!,BE$3,#REF!,$L254,#REF!,BE$1)
+SUMIFS(#REF!,#REF!,BE$2,#REF!,BE$3,#REF!,$L254,#REF!,BE$1)
+SUMIFS(#REF!,#REF!,"Lấy",#REF!,BE$2,#REF!,BE$3,#REF!,BE$1,#REF!,$L254)</f>
        <v>#REF!</v>
      </c>
      <c r="BF254" s="336" t="e">
        <f t="shared" si="25"/>
        <v>#REF!</v>
      </c>
      <c r="BH254" s="335" t="e">
        <f>SUMIFS(#REF!,#REF!,BH$2,#REF!,BH$3,#REF!,$L254,#REF!,BH$1)
+SUMIFS(#REF!,#REF!,BH$2,#REF!,BH$3,#REF!,$L254,#REF!,BH$1)
+SUMIFS(#REF!,#REF!,"Lấy",#REF!,BH$2,#REF!,BH$3,#REF!,BH$1,#REF!,$L254)</f>
        <v>#REF!</v>
      </c>
      <c r="BI254" s="335" t="e">
        <f>SUMIFS(#REF!,#REF!,BI$2,#REF!,BI$3,#REF!,$L254,#REF!,BI$1)
+SUMIFS(#REF!,#REF!,BI$2,#REF!,BI$3,#REF!,$L254,#REF!,BI$1)
+SUMIFS(#REF!,#REF!,"Lấy",#REF!,BI$2,#REF!,BI$3,#REF!,BI$1,#REF!,$L254)</f>
        <v>#REF!</v>
      </c>
      <c r="BJ254" s="335" t="e">
        <f>SUMIFS(#REF!,#REF!,BJ$2,#REF!,BJ$3,#REF!,$L254,#REF!,BJ$1)
+SUMIFS(#REF!,#REF!,BJ$2,#REF!,BJ$3,#REF!,$L254,#REF!,BJ$1)
+SUMIFS(#REF!,#REF!,"Lấy",#REF!,BJ$2,#REF!,BJ$3,#REF!,BJ$1,#REF!,$L254)</f>
        <v>#REF!</v>
      </c>
      <c r="BK254" s="335" t="e">
        <f>SUMIFS(#REF!,#REF!,BK$2,#REF!,BK$3,#REF!,$L254,#REF!,BK$1)
+SUMIFS(#REF!,#REF!,BK$2,#REF!,BK$3,#REF!,$L254,#REF!,BK$1)
+SUMIFS(#REF!,#REF!,"Lấy",#REF!,BK$2,#REF!,BK$3,#REF!,BK$1,#REF!,$L254)</f>
        <v>#REF!</v>
      </c>
      <c r="BL254" s="335" t="e">
        <f>SUMIFS(#REF!,#REF!,BL$2,#REF!,BL$3,#REF!,$L254,#REF!,BL$1)
+SUMIFS(#REF!,#REF!,BL$2,#REF!,BL$3,#REF!,$L254,#REF!,BL$1)
+SUMIFS(#REF!,#REF!,"Lấy",#REF!,BL$2,#REF!,BL$3,#REF!,BL$1,#REF!,$L254)</f>
        <v>#REF!</v>
      </c>
      <c r="BM254" s="335" t="e">
        <f>SUMIFS(#REF!,#REF!,BM$2,#REF!,BM$3,#REF!,$L254,#REF!,BM$1)
+SUMIFS(#REF!,#REF!,BM$2,#REF!,BM$3,#REF!,$L254,#REF!,BM$1)
+SUMIFS(#REF!,#REF!,"Lấy",#REF!,BM$2,#REF!,BM$3,#REF!,BM$1,#REF!,$L254)</f>
        <v>#REF!</v>
      </c>
      <c r="BN254" s="335" t="e">
        <f>SUMIFS(#REF!,#REF!,BN$2,#REF!,BN$3,#REF!,$L254,#REF!,BN$1)
+SUMIFS(#REF!,#REF!,BN$2,#REF!,BN$3,#REF!,$L254,#REF!,BN$1)
+SUMIFS(#REF!,#REF!,"Lấy",#REF!,BN$2,#REF!,BN$3,#REF!,BN$1,#REF!,$L254)</f>
        <v>#REF!</v>
      </c>
      <c r="BO254" s="335" t="e">
        <f>SUMIFS(#REF!,#REF!,BO$2,#REF!,BO$3,#REF!,$L254,#REF!,BO$1)
+SUMIFS(#REF!,#REF!,BO$2,#REF!,BO$3,#REF!,$L254,#REF!,BO$1)
+SUMIFS(#REF!,#REF!,"Lấy",#REF!,BO$2,#REF!,BO$3,#REF!,BO$1,#REF!,$L254)</f>
        <v>#REF!</v>
      </c>
      <c r="BP254" s="335" t="e">
        <f>SUMIFS(#REF!,#REF!,BP$2,#REF!,BP$3,#REF!,$L254,#REF!,BP$1)
+SUMIFS(#REF!,#REF!,BP$2,#REF!,BP$3,#REF!,$L254,#REF!,BP$1)
+SUMIFS(#REF!,#REF!,"Lấy",#REF!,BP$2,#REF!,BP$3,#REF!,BP$1,#REF!,$L254)</f>
        <v>#REF!</v>
      </c>
      <c r="BQ254" s="335" t="e">
        <f>SUMIFS(#REF!,#REF!,BQ$2,#REF!,BQ$3,#REF!,$L254,#REF!,BQ$1)
+SUMIFS(#REF!,#REF!,BQ$2,#REF!,BQ$3,#REF!,$L254,#REF!,BQ$1)
+SUMIFS(#REF!,#REF!,"Lấy",#REF!,BQ$2,#REF!,BQ$3,#REF!,BQ$1,#REF!,$L254)</f>
        <v>#REF!</v>
      </c>
      <c r="BR254" s="335" t="e">
        <f>SUMIFS(#REF!,#REF!,BR$2,#REF!,BR$3,#REF!,$L254,#REF!,BR$1)
+SUMIFS(#REF!,#REF!,BR$2,#REF!,BR$3,#REF!,$L254,#REF!,BR$1)
+SUMIFS(#REF!,#REF!,"Lấy",#REF!,BR$2,#REF!,BR$3,#REF!,BR$1,#REF!,$L254)</f>
        <v>#REF!</v>
      </c>
      <c r="BS254" s="335" t="e">
        <f>SUMIFS(#REF!,#REF!,BS$2,#REF!,BS$3,#REF!,$L254,#REF!,BS$1)
+SUMIFS(#REF!,#REF!,BS$2,#REF!,BS$3,#REF!,$L254,#REF!,BS$1)
+SUMIFS(#REF!,#REF!,"Lấy",#REF!,BS$2,#REF!,BS$3,#REF!,BS$1,#REF!,$L254)</f>
        <v>#REF!</v>
      </c>
      <c r="BT254" s="336" t="e">
        <f t="shared" si="26"/>
        <v>#REF!</v>
      </c>
      <c r="BV254" s="331">
        <v>0</v>
      </c>
      <c r="BW254" s="331">
        <v>0</v>
      </c>
      <c r="BX254" s="331">
        <v>0</v>
      </c>
      <c r="BY254" s="331">
        <v>0</v>
      </c>
      <c r="BZ254" s="331">
        <v>0</v>
      </c>
      <c r="CA254" s="331">
        <v>0</v>
      </c>
      <c r="CB254" s="331">
        <v>0</v>
      </c>
      <c r="CC254" s="331">
        <v>0</v>
      </c>
      <c r="CD254" s="331">
        <v>0</v>
      </c>
      <c r="CE254" s="331">
        <v>0</v>
      </c>
      <c r="CF254" s="331">
        <v>0</v>
      </c>
      <c r="CG254" s="331">
        <v>0</v>
      </c>
      <c r="CH254" s="336">
        <f t="shared" si="27"/>
        <v>0</v>
      </c>
      <c r="CI254" s="377">
        <f t="shared" si="28"/>
        <v>0</v>
      </c>
      <c r="CJ254" s="331">
        <v>0</v>
      </c>
      <c r="CK254" s="331">
        <v>0</v>
      </c>
      <c r="CL254" s="331">
        <v>0</v>
      </c>
      <c r="CM254" s="331">
        <v>0</v>
      </c>
      <c r="CN254" s="331">
        <v>0</v>
      </c>
      <c r="CO254" s="335"/>
      <c r="CP254" s="335"/>
      <c r="CQ254" s="335"/>
      <c r="CR254" s="335"/>
      <c r="CS254" s="335"/>
      <c r="CT254" s="335"/>
      <c r="CU254" s="335"/>
      <c r="CV254" s="336">
        <f t="shared" si="29"/>
        <v>0</v>
      </c>
      <c r="CX254" s="1033"/>
    </row>
    <row r="255" spans="1:102" x14ac:dyDescent="0.25">
      <c r="B255" s="172">
        <f>IF(C255=0,"",MAX($B$7:B254)+1)</f>
        <v>243</v>
      </c>
      <c r="C255" s="1060" t="s">
        <v>934</v>
      </c>
      <c r="D255" s="231"/>
      <c r="E255" s="231" t="s">
        <v>366</v>
      </c>
      <c r="F255" s="1060" t="s">
        <v>1011</v>
      </c>
      <c r="G255" s="231" t="s">
        <v>805</v>
      </c>
      <c r="H255" s="179"/>
      <c r="I255" s="179">
        <v>90</v>
      </c>
      <c r="J255" s="198" t="s">
        <v>366</v>
      </c>
      <c r="K255" s="222" t="s">
        <v>226</v>
      </c>
      <c r="L255" s="1041" t="s">
        <v>2298</v>
      </c>
      <c r="M255" s="1042"/>
      <c r="N255" s="1039"/>
      <c r="O255" s="1039" t="s">
        <v>934</v>
      </c>
      <c r="P255" s="1" t="b">
        <v>0</v>
      </c>
      <c r="R255" s="333" t="e">
        <f>SUMIFS(#REF!,#REF!,R$2,#REF!,R$3,#REF!,$L255,#REF!,R$1)
+SUMIFS(#REF!,#REF!,R$2,#REF!,R$3,#REF!,$L255,#REF!,R$1)
+SUMIFS(#REF!,#REF!,"Lấy",#REF!,R$2,#REF!,R$3,#REF!,R$1,#REF!,$L255)</f>
        <v>#REF!</v>
      </c>
      <c r="S255" s="333" t="e">
        <f>SUMIFS(#REF!,#REF!,S$2,#REF!,S$3,#REF!,$L255,#REF!,S$1)
+SUMIFS(#REF!,#REF!,S$2,#REF!,S$3,#REF!,$L255,#REF!,S$1)
+SUMIFS(#REF!,#REF!,"Lấy",#REF!,S$2,#REF!,S$3,#REF!,S$1,#REF!,$L255)</f>
        <v>#REF!</v>
      </c>
      <c r="T255" s="333" t="e">
        <f>SUMIFS(#REF!,#REF!,T$2,#REF!,T$3,#REF!,$L255,#REF!,T$1)
+SUMIFS(#REF!,#REF!,T$2,#REF!,T$3,#REF!,$L255,#REF!,T$1)
+SUMIFS(#REF!,#REF!,"Lấy",#REF!,T$2,#REF!,T$3,#REF!,T$1,#REF!,$L255)</f>
        <v>#REF!</v>
      </c>
      <c r="U255" s="333" t="e">
        <f>SUMIFS(#REF!,#REF!,U$2,#REF!,U$3,#REF!,$L255,#REF!,U$1)
+SUMIFS(#REF!,#REF!,U$2,#REF!,U$3,#REF!,$L255,#REF!,U$1)
+SUMIFS(#REF!,#REF!,"Lấy",#REF!,U$2,#REF!,U$3,#REF!,U$1,#REF!,$L255)</f>
        <v>#REF!</v>
      </c>
      <c r="V255" s="333" t="e">
        <f>SUMIFS(#REF!,#REF!,V$2,#REF!,V$3,#REF!,$L255,#REF!,V$1)
+SUMIFS(#REF!,#REF!,V$2,#REF!,V$3,#REF!,$L255,#REF!,V$1)
+SUMIFS(#REF!,#REF!,"Lấy",#REF!,V$2,#REF!,V$3,#REF!,V$1,#REF!,$L255)</f>
        <v>#REF!</v>
      </c>
      <c r="W255" s="333" t="e">
        <f>SUMIFS(#REF!,#REF!,W$2,#REF!,W$3,#REF!,$L255,#REF!,W$1)
+SUMIFS(#REF!,#REF!,W$2,#REF!,W$3,#REF!,$L255,#REF!,W$1)
+SUMIFS(#REF!,#REF!,"Lấy",#REF!,W$2,#REF!,W$3,#REF!,W$1,#REF!,$L255)</f>
        <v>#REF!</v>
      </c>
      <c r="X255" s="333" t="e">
        <f>SUMIFS(#REF!,#REF!,X$2,#REF!,X$3,#REF!,$L255,#REF!,X$1)
+SUMIFS(#REF!,#REF!,X$2,#REF!,X$3,#REF!,$L255,#REF!,X$1)
+SUMIFS(#REF!,#REF!,"Lấy",#REF!,X$2,#REF!,X$3,#REF!,X$1,#REF!,$L255)</f>
        <v>#REF!</v>
      </c>
      <c r="Y255" s="333" t="e">
        <f>SUMIFS(#REF!,#REF!,Y$2,#REF!,Y$3,#REF!,$L255,#REF!,Y$1)
+SUMIFS(#REF!,#REF!,Y$2,#REF!,Y$3,#REF!,$L255,#REF!,Y$1)
+SUMIFS(#REF!,#REF!,"Lấy",#REF!,Y$2,#REF!,Y$3,#REF!,Y$1,#REF!,$L255)</f>
        <v>#REF!</v>
      </c>
      <c r="Z255" s="333" t="e">
        <f>SUMIFS(#REF!,#REF!,Z$2,#REF!,Z$3,#REF!,$L255,#REF!,Z$1)
+SUMIFS(#REF!,#REF!,Z$2,#REF!,Z$3,#REF!,$L255,#REF!,Z$1)
+SUMIFS(#REF!,#REF!,"Lấy",#REF!,Z$2,#REF!,Z$3,#REF!,Z$1,#REF!,$L255)</f>
        <v>#REF!</v>
      </c>
      <c r="AA255" s="333" t="e">
        <f>SUMIFS(#REF!,#REF!,AA$2,#REF!,AA$3,#REF!,$L255,#REF!,AA$1)
+SUMIFS(#REF!,#REF!,AA$2,#REF!,AA$3,#REF!,$L255,#REF!,AA$1)
+SUMIFS(#REF!,#REF!,"Lấy",#REF!,AA$2,#REF!,AA$3,#REF!,AA$1,#REF!,$L255)</f>
        <v>#REF!</v>
      </c>
      <c r="AB255" s="333" t="e">
        <f>SUMIFS(#REF!,#REF!,AB$2,#REF!,AB$3,#REF!,$L255,#REF!,AB$1)
+SUMIFS(#REF!,#REF!,AB$2,#REF!,AB$3,#REF!,$L255,#REF!,AB$1)
+SUMIFS(#REF!,#REF!,"Lấy",#REF!,AB$2,#REF!,AB$3,#REF!,AB$1,#REF!,$L255)</f>
        <v>#REF!</v>
      </c>
      <c r="AC255" s="333" t="e">
        <f>SUMIFS(#REF!,#REF!,AC$2,#REF!,AC$3,#REF!,$L255,#REF!,AC$1)
+SUMIFS(#REF!,#REF!,AC$2,#REF!,AC$3,#REF!,$L255,#REF!,AC$1)
+SUMIFS(#REF!,#REF!,"Lấy",#REF!,AC$2,#REF!,AC$3,#REF!,AC$1,#REF!,$L255)</f>
        <v>#REF!</v>
      </c>
      <c r="AD255" s="334" t="e">
        <f t="shared" si="23"/>
        <v>#REF!</v>
      </c>
      <c r="AF255" s="333" t="e">
        <f>SUMIFS(#REF!,#REF!,AF$2,#REF!,AF$3,#REF!,$L255,#REF!,AF$1)
+SUMIFS(#REF!,#REF!,AF$2,#REF!,AF$3,#REF!,$L255,#REF!,AF$1)
+SUMIFS(#REF!,#REF!,"Lấy",#REF!,AF$2,#REF!,AF$3,#REF!,AF$1,#REF!,$L255)</f>
        <v>#REF!</v>
      </c>
      <c r="AG255" s="333" t="e">
        <f>SUMIFS(#REF!,#REF!,AG$2,#REF!,AG$3,#REF!,$L255,#REF!,AG$1)
+SUMIFS(#REF!,#REF!,AG$2,#REF!,AG$3,#REF!,$L255,#REF!,AG$1)
+SUMIFS(#REF!,#REF!,"Lấy",#REF!,AG$2,#REF!,AG$3,#REF!,AG$1,#REF!,$L255)</f>
        <v>#REF!</v>
      </c>
      <c r="AH255" s="333" t="e">
        <f>SUMIFS(#REF!,#REF!,AH$2,#REF!,AH$3,#REF!,$L255,#REF!,AH$1)
+SUMIFS(#REF!,#REF!,AH$2,#REF!,AH$3,#REF!,$L255,#REF!,AH$1)
+SUMIFS(#REF!,#REF!,"Lấy",#REF!,AH$2,#REF!,AH$3,#REF!,AH$1,#REF!,$L255)</f>
        <v>#REF!</v>
      </c>
      <c r="AI255" s="333" t="e">
        <f>SUMIFS(#REF!,#REF!,AI$2,#REF!,AI$3,#REF!,$L255,#REF!,AI$1)
+SUMIFS(#REF!,#REF!,AI$2,#REF!,AI$3,#REF!,$L255,#REF!,AI$1)
+SUMIFS(#REF!,#REF!,"Lấy",#REF!,AI$2,#REF!,AI$3,#REF!,AI$1,#REF!,$L255)</f>
        <v>#REF!</v>
      </c>
      <c r="AJ255" s="333" t="e">
        <f>SUMIFS(#REF!,#REF!,AJ$2,#REF!,AJ$3,#REF!,$L255,#REF!,AJ$1)
+SUMIFS(#REF!,#REF!,AJ$2,#REF!,AJ$3,#REF!,$L255,#REF!,AJ$1)
+SUMIFS(#REF!,#REF!,"Lấy",#REF!,AJ$2,#REF!,AJ$3,#REF!,AJ$1,#REF!,$L255)</f>
        <v>#REF!</v>
      </c>
      <c r="AK255" s="333" t="e">
        <f>SUMIFS(#REF!,#REF!,AK$2,#REF!,AK$3,#REF!,$L255,#REF!,AK$1)
+SUMIFS(#REF!,#REF!,AK$2,#REF!,AK$3,#REF!,$L255,#REF!,AK$1)
+SUMIFS(#REF!,#REF!,"Lấy",#REF!,AK$2,#REF!,AK$3,#REF!,AK$1,#REF!,$L255)</f>
        <v>#REF!</v>
      </c>
      <c r="AL255" s="333" t="e">
        <f>SUMIFS(#REF!,#REF!,AL$2,#REF!,AL$3,#REF!,$L255,#REF!,AL$1)
+SUMIFS(#REF!,#REF!,AL$2,#REF!,AL$3,#REF!,$L255,#REF!,AL$1)
+SUMIFS(#REF!,#REF!,"Lấy",#REF!,AL$2,#REF!,AL$3,#REF!,AL$1,#REF!,$L255)</f>
        <v>#REF!</v>
      </c>
      <c r="AM255" s="333" t="e">
        <f>SUMIFS(#REF!,#REF!,AM$2,#REF!,AM$3,#REF!,$L255,#REF!,AM$1)
+SUMIFS(#REF!,#REF!,AM$2,#REF!,AM$3,#REF!,$L255,#REF!,AM$1)
+SUMIFS(#REF!,#REF!,"Lấy",#REF!,AM$2,#REF!,AM$3,#REF!,AM$1,#REF!,$L255)</f>
        <v>#REF!</v>
      </c>
      <c r="AN255" s="333" t="e">
        <f>SUMIFS(#REF!,#REF!,AN$2,#REF!,AN$3,#REF!,$L255,#REF!,AN$1)
+SUMIFS(#REF!,#REF!,AN$2,#REF!,AN$3,#REF!,$L255,#REF!,AN$1)
+SUMIFS(#REF!,#REF!,"Lấy",#REF!,AN$2,#REF!,AN$3,#REF!,AN$1,#REF!,$L255)</f>
        <v>#REF!</v>
      </c>
      <c r="AO255" s="333" t="e">
        <f>SUMIFS(#REF!,#REF!,AO$2,#REF!,AO$3,#REF!,$L255,#REF!,AO$1)
+SUMIFS(#REF!,#REF!,AO$2,#REF!,AO$3,#REF!,$L255,#REF!,AO$1)
+SUMIFS(#REF!,#REF!,"Lấy",#REF!,AO$2,#REF!,AO$3,#REF!,AO$1,#REF!,$L255)</f>
        <v>#REF!</v>
      </c>
      <c r="AP255" s="333" t="e">
        <f>SUMIFS(#REF!,#REF!,AP$2,#REF!,AP$3,#REF!,$L255,#REF!,AP$1)
+SUMIFS(#REF!,#REF!,AP$2,#REF!,AP$3,#REF!,$L255,#REF!,AP$1)
+SUMIFS(#REF!,#REF!,"Lấy",#REF!,AP$2,#REF!,AP$3,#REF!,AP$1,#REF!,$L255)</f>
        <v>#REF!</v>
      </c>
      <c r="AQ255" s="333" t="e">
        <f>SUMIFS(#REF!,#REF!,AQ$2,#REF!,AQ$3,#REF!,$L255,#REF!,AQ$1)
+SUMIFS(#REF!,#REF!,AQ$2,#REF!,AQ$3,#REF!,$L255,#REF!,AQ$1)
+SUMIFS(#REF!,#REF!,"Lấy",#REF!,AQ$2,#REF!,AQ$3,#REF!,AQ$1,#REF!,$L255)</f>
        <v>#REF!</v>
      </c>
      <c r="AR255" s="334" t="e">
        <f t="shared" si="24"/>
        <v>#REF!</v>
      </c>
      <c r="AT255" s="333" t="e">
        <f>SUMIFS(#REF!,#REF!,AT$2,#REF!,AT$3,#REF!,$L255,#REF!,AT$1)
+SUMIFS(#REF!,#REF!,AT$2,#REF!,AT$3,#REF!,$L255,#REF!,AT$1)
+SUMIFS(#REF!,#REF!,"Lấy",#REF!,AT$2,#REF!,AT$3,#REF!,AT$1,#REF!,$L255)</f>
        <v>#REF!</v>
      </c>
      <c r="AU255" s="333" t="e">
        <f>SUMIFS(#REF!,#REF!,AU$2,#REF!,AU$3,#REF!,$L255,#REF!,AU$1)
+SUMIFS(#REF!,#REF!,AU$2,#REF!,AU$3,#REF!,$L255,#REF!,AU$1)
+SUMIFS(#REF!,#REF!,"Lấy",#REF!,AU$2,#REF!,AU$3,#REF!,AU$1,#REF!,$L255)</f>
        <v>#REF!</v>
      </c>
      <c r="AV255" s="333" t="e">
        <f>SUMIFS(#REF!,#REF!,AV$2,#REF!,AV$3,#REF!,$L255,#REF!,AV$1)
+SUMIFS(#REF!,#REF!,AV$2,#REF!,AV$3,#REF!,$L255,#REF!,AV$1)
+SUMIFS(#REF!,#REF!,"Lấy",#REF!,AV$2,#REF!,AV$3,#REF!,AV$1,#REF!,$L255)</f>
        <v>#REF!</v>
      </c>
      <c r="AW255" s="333" t="e">
        <f>SUMIFS(#REF!,#REF!,AW$2,#REF!,AW$3,#REF!,$L255,#REF!,AW$1)
+SUMIFS(#REF!,#REF!,AW$2,#REF!,AW$3,#REF!,$L255,#REF!,AW$1)
+SUMIFS(#REF!,#REF!,"Lấy",#REF!,AW$2,#REF!,AW$3,#REF!,AW$1,#REF!,$L255)</f>
        <v>#REF!</v>
      </c>
      <c r="AX255" s="333" t="e">
        <f>SUMIFS(#REF!,#REF!,AX$2,#REF!,AX$3,#REF!,$L255,#REF!,AX$1)
+SUMIFS(#REF!,#REF!,AX$2,#REF!,AX$3,#REF!,$L255,#REF!,AX$1)
+SUMIFS(#REF!,#REF!,"Lấy",#REF!,AX$2,#REF!,AX$3,#REF!,AX$1,#REF!,$L255)</f>
        <v>#REF!</v>
      </c>
      <c r="AY255" s="333" t="e">
        <f>SUMIFS(#REF!,#REF!,AY$2,#REF!,AY$3,#REF!,$L255,#REF!,AY$1)
+SUMIFS(#REF!,#REF!,AY$2,#REF!,AY$3,#REF!,$L255,#REF!,AY$1)
+SUMIFS(#REF!,#REF!,"Lấy",#REF!,AY$2,#REF!,AY$3,#REF!,AY$1,#REF!,$L255)</f>
        <v>#REF!</v>
      </c>
      <c r="AZ255" s="333" t="e">
        <f>SUMIFS(#REF!,#REF!,AZ$2,#REF!,AZ$3,#REF!,$L255,#REF!,AZ$1)
+SUMIFS(#REF!,#REF!,AZ$2,#REF!,AZ$3,#REF!,$L255,#REF!,AZ$1)
+SUMIFS(#REF!,#REF!,"Lấy",#REF!,AZ$2,#REF!,AZ$3,#REF!,AZ$1,#REF!,$L255)</f>
        <v>#REF!</v>
      </c>
      <c r="BA255" s="333" t="e">
        <f>SUMIFS(#REF!,#REF!,BA$2,#REF!,BA$3,#REF!,$L255,#REF!,BA$1)
+SUMIFS(#REF!,#REF!,BA$2,#REF!,BA$3,#REF!,$L255,#REF!,BA$1)
+SUMIFS(#REF!,#REF!,"Lấy",#REF!,BA$2,#REF!,BA$3,#REF!,BA$1,#REF!,$L255)</f>
        <v>#REF!</v>
      </c>
      <c r="BB255" s="333" t="e">
        <f>SUMIFS(#REF!,#REF!,BB$2,#REF!,BB$3,#REF!,$L255,#REF!,BB$1)
+SUMIFS(#REF!,#REF!,BB$2,#REF!,BB$3,#REF!,$L255,#REF!,BB$1)
+SUMIFS(#REF!,#REF!,"Lấy",#REF!,BB$2,#REF!,BB$3,#REF!,BB$1,#REF!,$L255)</f>
        <v>#REF!</v>
      </c>
      <c r="BC255" s="333" t="e">
        <f>SUMIFS(#REF!,#REF!,BC$2,#REF!,BC$3,#REF!,$L255,#REF!,BC$1)
+SUMIFS(#REF!,#REF!,BC$2,#REF!,BC$3,#REF!,$L255,#REF!,BC$1)
+SUMIFS(#REF!,#REF!,"Lấy",#REF!,BC$2,#REF!,BC$3,#REF!,BC$1,#REF!,$L255)</f>
        <v>#REF!</v>
      </c>
      <c r="BD255" s="333" t="e">
        <f>SUMIFS(#REF!,#REF!,BD$2,#REF!,BD$3,#REF!,$L255,#REF!,BD$1)
+SUMIFS(#REF!,#REF!,BD$2,#REF!,BD$3,#REF!,$L255,#REF!,BD$1)
+SUMIFS(#REF!,#REF!,"Lấy",#REF!,BD$2,#REF!,BD$3,#REF!,BD$1,#REF!,$L255)</f>
        <v>#REF!</v>
      </c>
      <c r="BE255" s="333" t="e">
        <f>SUMIFS(#REF!,#REF!,BE$2,#REF!,BE$3,#REF!,$L255,#REF!,BE$1)
+SUMIFS(#REF!,#REF!,BE$2,#REF!,BE$3,#REF!,$L255,#REF!,BE$1)
+SUMIFS(#REF!,#REF!,"Lấy",#REF!,BE$2,#REF!,BE$3,#REF!,BE$1,#REF!,$L255)</f>
        <v>#REF!</v>
      </c>
      <c r="BF255" s="334" t="e">
        <f t="shared" si="25"/>
        <v>#REF!</v>
      </c>
      <c r="BH255" s="333" t="e">
        <f>SUMIFS(#REF!,#REF!,BH$2,#REF!,BH$3,#REF!,$L255,#REF!,BH$1)
+SUMIFS(#REF!,#REF!,BH$2,#REF!,BH$3,#REF!,$L255,#REF!,BH$1)
+SUMIFS(#REF!,#REF!,"Lấy",#REF!,BH$2,#REF!,BH$3,#REF!,BH$1,#REF!,$L255)</f>
        <v>#REF!</v>
      </c>
      <c r="BI255" s="333" t="e">
        <f>SUMIFS(#REF!,#REF!,BI$2,#REF!,BI$3,#REF!,$L255,#REF!,BI$1)
+SUMIFS(#REF!,#REF!,BI$2,#REF!,BI$3,#REF!,$L255,#REF!,BI$1)
+SUMIFS(#REF!,#REF!,"Lấy",#REF!,BI$2,#REF!,BI$3,#REF!,BI$1,#REF!,$L255)</f>
        <v>#REF!</v>
      </c>
      <c r="BJ255" s="333" t="e">
        <f>SUMIFS(#REF!,#REF!,BJ$2,#REF!,BJ$3,#REF!,$L255,#REF!,BJ$1)
+SUMIFS(#REF!,#REF!,BJ$2,#REF!,BJ$3,#REF!,$L255,#REF!,BJ$1)
+SUMIFS(#REF!,#REF!,"Lấy",#REF!,BJ$2,#REF!,BJ$3,#REF!,BJ$1,#REF!,$L255)</f>
        <v>#REF!</v>
      </c>
      <c r="BK255" s="333" t="e">
        <f>SUMIFS(#REF!,#REF!,BK$2,#REF!,BK$3,#REF!,$L255,#REF!,BK$1)
+SUMIFS(#REF!,#REF!,BK$2,#REF!,BK$3,#REF!,$L255,#REF!,BK$1)
+SUMIFS(#REF!,#REF!,"Lấy",#REF!,BK$2,#REF!,BK$3,#REF!,BK$1,#REF!,$L255)</f>
        <v>#REF!</v>
      </c>
      <c r="BL255" s="333" t="e">
        <f>SUMIFS(#REF!,#REF!,BL$2,#REF!,BL$3,#REF!,$L255,#REF!,BL$1)
+SUMIFS(#REF!,#REF!,BL$2,#REF!,BL$3,#REF!,$L255,#REF!,BL$1)
+SUMIFS(#REF!,#REF!,"Lấy",#REF!,BL$2,#REF!,BL$3,#REF!,BL$1,#REF!,$L255)</f>
        <v>#REF!</v>
      </c>
      <c r="BM255" s="333" t="e">
        <f>SUMIFS(#REF!,#REF!,BM$2,#REF!,BM$3,#REF!,$L255,#REF!,BM$1)
+SUMIFS(#REF!,#REF!,BM$2,#REF!,BM$3,#REF!,$L255,#REF!,BM$1)
+SUMIFS(#REF!,#REF!,"Lấy",#REF!,BM$2,#REF!,BM$3,#REF!,BM$1,#REF!,$L255)</f>
        <v>#REF!</v>
      </c>
      <c r="BN255" s="333" t="e">
        <f>SUMIFS(#REF!,#REF!,BN$2,#REF!,BN$3,#REF!,$L255,#REF!,BN$1)
+SUMIFS(#REF!,#REF!,BN$2,#REF!,BN$3,#REF!,$L255,#REF!,BN$1)
+SUMIFS(#REF!,#REF!,"Lấy",#REF!,BN$2,#REF!,BN$3,#REF!,BN$1,#REF!,$L255)</f>
        <v>#REF!</v>
      </c>
      <c r="BO255" s="333" t="e">
        <f>SUMIFS(#REF!,#REF!,BO$2,#REF!,BO$3,#REF!,$L255,#REF!,BO$1)
+SUMIFS(#REF!,#REF!,BO$2,#REF!,BO$3,#REF!,$L255,#REF!,BO$1)
+SUMIFS(#REF!,#REF!,"Lấy",#REF!,BO$2,#REF!,BO$3,#REF!,BO$1,#REF!,$L255)</f>
        <v>#REF!</v>
      </c>
      <c r="BP255" s="333" t="e">
        <f>SUMIFS(#REF!,#REF!,BP$2,#REF!,BP$3,#REF!,$L255,#REF!,BP$1)
+SUMIFS(#REF!,#REF!,BP$2,#REF!,BP$3,#REF!,$L255,#REF!,BP$1)
+SUMIFS(#REF!,#REF!,"Lấy",#REF!,BP$2,#REF!,BP$3,#REF!,BP$1,#REF!,$L255)</f>
        <v>#REF!</v>
      </c>
      <c r="BQ255" s="333" t="e">
        <f>SUMIFS(#REF!,#REF!,BQ$2,#REF!,BQ$3,#REF!,$L255,#REF!,BQ$1)
+SUMIFS(#REF!,#REF!,BQ$2,#REF!,BQ$3,#REF!,$L255,#REF!,BQ$1)
+SUMIFS(#REF!,#REF!,"Lấy",#REF!,BQ$2,#REF!,BQ$3,#REF!,BQ$1,#REF!,$L255)</f>
        <v>#REF!</v>
      </c>
      <c r="BR255" s="333" t="e">
        <f>SUMIFS(#REF!,#REF!,BR$2,#REF!,BR$3,#REF!,$L255,#REF!,BR$1)
+SUMIFS(#REF!,#REF!,BR$2,#REF!,BR$3,#REF!,$L255,#REF!,BR$1)
+SUMIFS(#REF!,#REF!,"Lấy",#REF!,BR$2,#REF!,BR$3,#REF!,BR$1,#REF!,$L255)</f>
        <v>#REF!</v>
      </c>
      <c r="BS255" s="333" t="e">
        <f>SUMIFS(#REF!,#REF!,BS$2,#REF!,BS$3,#REF!,$L255,#REF!,BS$1)
+SUMIFS(#REF!,#REF!,BS$2,#REF!,BS$3,#REF!,$L255,#REF!,BS$1)
+SUMIFS(#REF!,#REF!,"Lấy",#REF!,BS$2,#REF!,BS$3,#REF!,BS$1,#REF!,$L255)</f>
        <v>#REF!</v>
      </c>
      <c r="BT255" s="334" t="e">
        <f t="shared" si="26"/>
        <v>#REF!</v>
      </c>
      <c r="BV255" s="331">
        <v>0</v>
      </c>
      <c r="BW255" s="331">
        <v>0</v>
      </c>
      <c r="BX255" s="331">
        <v>0</v>
      </c>
      <c r="BY255" s="331">
        <v>0</v>
      </c>
      <c r="BZ255" s="331">
        <v>0</v>
      </c>
      <c r="CA255" s="331">
        <v>0</v>
      </c>
      <c r="CB255" s="331">
        <v>0</v>
      </c>
      <c r="CC255" s="331">
        <v>0</v>
      </c>
      <c r="CD255" s="331">
        <v>0</v>
      </c>
      <c r="CE255" s="331">
        <v>0</v>
      </c>
      <c r="CF255" s="331">
        <v>0</v>
      </c>
      <c r="CG255" s="331">
        <v>0</v>
      </c>
      <c r="CH255" s="334">
        <f t="shared" si="27"/>
        <v>0</v>
      </c>
      <c r="CI255" s="377">
        <f t="shared" si="28"/>
        <v>0</v>
      </c>
      <c r="CJ255" s="331">
        <v>0</v>
      </c>
      <c r="CK255" s="331">
        <v>0</v>
      </c>
      <c r="CL255" s="331">
        <v>0</v>
      </c>
      <c r="CM255" s="331">
        <v>0</v>
      </c>
      <c r="CN255" s="331">
        <v>0</v>
      </c>
      <c r="CO255" s="333"/>
      <c r="CP255" s="333"/>
      <c r="CQ255" s="333"/>
      <c r="CR255" s="333"/>
      <c r="CS255" s="333"/>
      <c r="CT255" s="333"/>
      <c r="CU255" s="333"/>
      <c r="CV255" s="334">
        <f t="shared" si="29"/>
        <v>0</v>
      </c>
      <c r="CX255" s="1033"/>
    </row>
    <row r="256" spans="1:102" x14ac:dyDescent="0.25">
      <c r="B256" s="172">
        <f>IF(C256=0,"",MAX($B$7:B255)+1)</f>
        <v>244</v>
      </c>
      <c r="C256" s="21">
        <v>6271002801</v>
      </c>
      <c r="D256" s="9" t="str">
        <f>_xlfn.XLOOKUP(C256,'COA_DTGroup_Update 20260428'!$C$410:$C$854,'COA_DTGroup_Update 20260428'!$A$410:$A$854,"")</f>
        <v>Chi phí bồi dưỡng</v>
      </c>
      <c r="E256" s="9" t="s">
        <v>367</v>
      </c>
      <c r="F256" s="21" t="s">
        <v>1012</v>
      </c>
      <c r="G256" s="171"/>
      <c r="H256" s="179">
        <f>VLOOKUP(C256,'COA_DTGroup_Update 20260428'!C:D,2,0)</f>
        <v>627</v>
      </c>
      <c r="I256" s="179">
        <v>91</v>
      </c>
      <c r="J256" s="198" t="s">
        <v>367</v>
      </c>
      <c r="K256" s="222" t="s">
        <v>226</v>
      </c>
      <c r="L256" s="1041" t="s">
        <v>664</v>
      </c>
      <c r="M256" s="1042" t="s">
        <v>2258</v>
      </c>
      <c r="N256" s="1039"/>
      <c r="O256" s="1039" t="s">
        <v>664</v>
      </c>
      <c r="P256" s="1" t="b">
        <v>1</v>
      </c>
      <c r="R256" s="333" t="e">
        <f>SUMIFS(#REF!,#REF!,R$2,#REF!,R$3,#REF!,$L256,#REF!,R$1)
+SUMIFS(#REF!,#REF!,R$2,#REF!,R$3,#REF!,$L256,#REF!,R$1)
+SUMIFS(#REF!,#REF!,"Lấy",#REF!,R$2,#REF!,R$3,#REF!,R$1,#REF!,$L256)</f>
        <v>#REF!</v>
      </c>
      <c r="S256" s="333" t="e">
        <f>SUMIFS(#REF!,#REF!,S$2,#REF!,S$3,#REF!,$L256,#REF!,S$1)
+SUMIFS(#REF!,#REF!,S$2,#REF!,S$3,#REF!,$L256,#REF!,S$1)
+SUMIFS(#REF!,#REF!,"Lấy",#REF!,S$2,#REF!,S$3,#REF!,S$1,#REF!,$L256)</f>
        <v>#REF!</v>
      </c>
      <c r="T256" s="333" t="e">
        <f>SUMIFS(#REF!,#REF!,T$2,#REF!,T$3,#REF!,$L256,#REF!,T$1)
+SUMIFS(#REF!,#REF!,T$2,#REF!,T$3,#REF!,$L256,#REF!,T$1)
+SUMIFS(#REF!,#REF!,"Lấy",#REF!,T$2,#REF!,T$3,#REF!,T$1,#REF!,$L256)</f>
        <v>#REF!</v>
      </c>
      <c r="U256" s="333" t="e">
        <f>SUMIFS(#REF!,#REF!,U$2,#REF!,U$3,#REF!,$L256,#REF!,U$1)
+SUMIFS(#REF!,#REF!,U$2,#REF!,U$3,#REF!,$L256,#REF!,U$1)
+SUMIFS(#REF!,#REF!,"Lấy",#REF!,U$2,#REF!,U$3,#REF!,U$1,#REF!,$L256)</f>
        <v>#REF!</v>
      </c>
      <c r="V256" s="333" t="e">
        <f>SUMIFS(#REF!,#REF!,V$2,#REF!,V$3,#REF!,$L256,#REF!,V$1)
+SUMIFS(#REF!,#REF!,V$2,#REF!,V$3,#REF!,$L256,#REF!,V$1)
+SUMIFS(#REF!,#REF!,"Lấy",#REF!,V$2,#REF!,V$3,#REF!,V$1,#REF!,$L256)</f>
        <v>#REF!</v>
      </c>
      <c r="W256" s="333" t="e">
        <f>SUMIFS(#REF!,#REF!,W$2,#REF!,W$3,#REF!,$L256,#REF!,W$1)
+SUMIFS(#REF!,#REF!,W$2,#REF!,W$3,#REF!,$L256,#REF!,W$1)
+SUMIFS(#REF!,#REF!,"Lấy",#REF!,W$2,#REF!,W$3,#REF!,W$1,#REF!,$L256)</f>
        <v>#REF!</v>
      </c>
      <c r="X256" s="333" t="e">
        <f>SUMIFS(#REF!,#REF!,X$2,#REF!,X$3,#REF!,$L256,#REF!,X$1)
+SUMIFS(#REF!,#REF!,X$2,#REF!,X$3,#REF!,$L256,#REF!,X$1)
+SUMIFS(#REF!,#REF!,"Lấy",#REF!,X$2,#REF!,X$3,#REF!,X$1,#REF!,$L256)</f>
        <v>#REF!</v>
      </c>
      <c r="Y256" s="333" t="e">
        <f>SUMIFS(#REF!,#REF!,Y$2,#REF!,Y$3,#REF!,$L256,#REF!,Y$1)
+SUMIFS(#REF!,#REF!,Y$2,#REF!,Y$3,#REF!,$L256,#REF!,Y$1)
+SUMIFS(#REF!,#REF!,"Lấy",#REF!,Y$2,#REF!,Y$3,#REF!,Y$1,#REF!,$L256)</f>
        <v>#REF!</v>
      </c>
      <c r="Z256" s="333" t="e">
        <f>SUMIFS(#REF!,#REF!,Z$2,#REF!,Z$3,#REF!,$L256,#REF!,Z$1)
+SUMIFS(#REF!,#REF!,Z$2,#REF!,Z$3,#REF!,$L256,#REF!,Z$1)
+SUMIFS(#REF!,#REF!,"Lấy",#REF!,Z$2,#REF!,Z$3,#REF!,Z$1,#REF!,$L256)</f>
        <v>#REF!</v>
      </c>
      <c r="AA256" s="333" t="e">
        <f>SUMIFS(#REF!,#REF!,AA$2,#REF!,AA$3,#REF!,$L256,#REF!,AA$1)
+SUMIFS(#REF!,#REF!,AA$2,#REF!,AA$3,#REF!,$L256,#REF!,AA$1)
+SUMIFS(#REF!,#REF!,"Lấy",#REF!,AA$2,#REF!,AA$3,#REF!,AA$1,#REF!,$L256)</f>
        <v>#REF!</v>
      </c>
      <c r="AB256" s="333" t="e">
        <f>SUMIFS(#REF!,#REF!,AB$2,#REF!,AB$3,#REF!,$L256,#REF!,AB$1)
+SUMIFS(#REF!,#REF!,AB$2,#REF!,AB$3,#REF!,$L256,#REF!,AB$1)
+SUMIFS(#REF!,#REF!,"Lấy",#REF!,AB$2,#REF!,AB$3,#REF!,AB$1,#REF!,$L256)</f>
        <v>#REF!</v>
      </c>
      <c r="AC256" s="333" t="e">
        <f>SUMIFS(#REF!,#REF!,AC$2,#REF!,AC$3,#REF!,$L256,#REF!,AC$1)
+SUMIFS(#REF!,#REF!,AC$2,#REF!,AC$3,#REF!,$L256,#REF!,AC$1)
+SUMIFS(#REF!,#REF!,"Lấy",#REF!,AC$2,#REF!,AC$3,#REF!,AC$1,#REF!,$L256)</f>
        <v>#REF!</v>
      </c>
      <c r="AD256" s="334" t="e">
        <f t="shared" si="23"/>
        <v>#REF!</v>
      </c>
      <c r="AF256" s="333" t="e">
        <f>SUMIFS(#REF!,#REF!,AF$2,#REF!,AF$3,#REF!,$L256,#REF!,AF$1)
+SUMIFS(#REF!,#REF!,AF$2,#REF!,AF$3,#REF!,$L256,#REF!,AF$1)
+SUMIFS(#REF!,#REF!,"Lấy",#REF!,AF$2,#REF!,AF$3,#REF!,AF$1,#REF!,$L256)</f>
        <v>#REF!</v>
      </c>
      <c r="AG256" s="333" t="e">
        <f>SUMIFS(#REF!,#REF!,AG$2,#REF!,AG$3,#REF!,$L256,#REF!,AG$1)
+SUMIFS(#REF!,#REF!,AG$2,#REF!,AG$3,#REF!,$L256,#REF!,AG$1)
+SUMIFS(#REF!,#REF!,"Lấy",#REF!,AG$2,#REF!,AG$3,#REF!,AG$1,#REF!,$L256)</f>
        <v>#REF!</v>
      </c>
      <c r="AH256" s="333" t="e">
        <f>SUMIFS(#REF!,#REF!,AH$2,#REF!,AH$3,#REF!,$L256,#REF!,AH$1)
+SUMIFS(#REF!,#REF!,AH$2,#REF!,AH$3,#REF!,$L256,#REF!,AH$1)
+SUMIFS(#REF!,#REF!,"Lấy",#REF!,AH$2,#REF!,AH$3,#REF!,AH$1,#REF!,$L256)</f>
        <v>#REF!</v>
      </c>
      <c r="AI256" s="333" t="e">
        <f>SUMIFS(#REF!,#REF!,AI$2,#REF!,AI$3,#REF!,$L256,#REF!,AI$1)
+SUMIFS(#REF!,#REF!,AI$2,#REF!,AI$3,#REF!,$L256,#REF!,AI$1)
+SUMIFS(#REF!,#REF!,"Lấy",#REF!,AI$2,#REF!,AI$3,#REF!,AI$1,#REF!,$L256)</f>
        <v>#REF!</v>
      </c>
      <c r="AJ256" s="333" t="e">
        <f>SUMIFS(#REF!,#REF!,AJ$2,#REF!,AJ$3,#REF!,$L256,#REF!,AJ$1)
+SUMIFS(#REF!,#REF!,AJ$2,#REF!,AJ$3,#REF!,$L256,#REF!,AJ$1)
+SUMIFS(#REF!,#REF!,"Lấy",#REF!,AJ$2,#REF!,AJ$3,#REF!,AJ$1,#REF!,$L256)</f>
        <v>#REF!</v>
      </c>
      <c r="AK256" s="333" t="e">
        <f>SUMIFS(#REF!,#REF!,AK$2,#REF!,AK$3,#REF!,$L256,#REF!,AK$1)
+SUMIFS(#REF!,#REF!,AK$2,#REF!,AK$3,#REF!,$L256,#REF!,AK$1)
+SUMIFS(#REF!,#REF!,"Lấy",#REF!,AK$2,#REF!,AK$3,#REF!,AK$1,#REF!,$L256)</f>
        <v>#REF!</v>
      </c>
      <c r="AL256" s="333" t="e">
        <f>SUMIFS(#REF!,#REF!,AL$2,#REF!,AL$3,#REF!,$L256,#REF!,AL$1)
+SUMIFS(#REF!,#REF!,AL$2,#REF!,AL$3,#REF!,$L256,#REF!,AL$1)
+SUMIFS(#REF!,#REF!,"Lấy",#REF!,AL$2,#REF!,AL$3,#REF!,AL$1,#REF!,$L256)</f>
        <v>#REF!</v>
      </c>
      <c r="AM256" s="333" t="e">
        <f>SUMIFS(#REF!,#REF!,AM$2,#REF!,AM$3,#REF!,$L256,#REF!,AM$1)
+SUMIFS(#REF!,#REF!,AM$2,#REF!,AM$3,#REF!,$L256,#REF!,AM$1)
+SUMIFS(#REF!,#REF!,"Lấy",#REF!,AM$2,#REF!,AM$3,#REF!,AM$1,#REF!,$L256)</f>
        <v>#REF!</v>
      </c>
      <c r="AN256" s="333" t="e">
        <f>SUMIFS(#REF!,#REF!,AN$2,#REF!,AN$3,#REF!,$L256,#REF!,AN$1)
+SUMIFS(#REF!,#REF!,AN$2,#REF!,AN$3,#REF!,$L256,#REF!,AN$1)
+SUMIFS(#REF!,#REF!,"Lấy",#REF!,AN$2,#REF!,AN$3,#REF!,AN$1,#REF!,$L256)</f>
        <v>#REF!</v>
      </c>
      <c r="AO256" s="333" t="e">
        <f>SUMIFS(#REF!,#REF!,AO$2,#REF!,AO$3,#REF!,$L256,#REF!,AO$1)
+SUMIFS(#REF!,#REF!,AO$2,#REF!,AO$3,#REF!,$L256,#REF!,AO$1)
+SUMIFS(#REF!,#REF!,"Lấy",#REF!,AO$2,#REF!,AO$3,#REF!,AO$1,#REF!,$L256)</f>
        <v>#REF!</v>
      </c>
      <c r="AP256" s="333" t="e">
        <f>SUMIFS(#REF!,#REF!,AP$2,#REF!,AP$3,#REF!,$L256,#REF!,AP$1)
+SUMIFS(#REF!,#REF!,AP$2,#REF!,AP$3,#REF!,$L256,#REF!,AP$1)
+SUMIFS(#REF!,#REF!,"Lấy",#REF!,AP$2,#REF!,AP$3,#REF!,AP$1,#REF!,$L256)</f>
        <v>#REF!</v>
      </c>
      <c r="AQ256" s="333" t="e">
        <f>SUMIFS(#REF!,#REF!,AQ$2,#REF!,AQ$3,#REF!,$L256,#REF!,AQ$1)
+SUMIFS(#REF!,#REF!,AQ$2,#REF!,AQ$3,#REF!,$L256,#REF!,AQ$1)
+SUMIFS(#REF!,#REF!,"Lấy",#REF!,AQ$2,#REF!,AQ$3,#REF!,AQ$1,#REF!,$L256)</f>
        <v>#REF!</v>
      </c>
      <c r="AR256" s="334" t="e">
        <f t="shared" si="24"/>
        <v>#REF!</v>
      </c>
      <c r="AT256" s="333" t="e">
        <f>SUMIFS(#REF!,#REF!,AT$2,#REF!,AT$3,#REF!,$L256,#REF!,AT$1)
+SUMIFS(#REF!,#REF!,AT$2,#REF!,AT$3,#REF!,$L256,#REF!,AT$1)
+SUMIFS(#REF!,#REF!,"Lấy",#REF!,AT$2,#REF!,AT$3,#REF!,AT$1,#REF!,$L256)</f>
        <v>#REF!</v>
      </c>
      <c r="AU256" s="333" t="e">
        <f>SUMIFS(#REF!,#REF!,AU$2,#REF!,AU$3,#REF!,$L256,#REF!,AU$1)
+SUMIFS(#REF!,#REF!,AU$2,#REF!,AU$3,#REF!,$L256,#REF!,AU$1)
+SUMIFS(#REF!,#REF!,"Lấy",#REF!,AU$2,#REF!,AU$3,#REF!,AU$1,#REF!,$L256)</f>
        <v>#REF!</v>
      </c>
      <c r="AV256" s="333" t="e">
        <f>SUMIFS(#REF!,#REF!,AV$2,#REF!,AV$3,#REF!,$L256,#REF!,AV$1)
+SUMIFS(#REF!,#REF!,AV$2,#REF!,AV$3,#REF!,$L256,#REF!,AV$1)
+SUMIFS(#REF!,#REF!,"Lấy",#REF!,AV$2,#REF!,AV$3,#REF!,AV$1,#REF!,$L256)</f>
        <v>#REF!</v>
      </c>
      <c r="AW256" s="333" t="e">
        <f>SUMIFS(#REF!,#REF!,AW$2,#REF!,AW$3,#REF!,$L256,#REF!,AW$1)
+SUMIFS(#REF!,#REF!,AW$2,#REF!,AW$3,#REF!,$L256,#REF!,AW$1)
+SUMIFS(#REF!,#REF!,"Lấy",#REF!,AW$2,#REF!,AW$3,#REF!,AW$1,#REF!,$L256)</f>
        <v>#REF!</v>
      </c>
      <c r="AX256" s="333" t="e">
        <f>SUMIFS(#REF!,#REF!,AX$2,#REF!,AX$3,#REF!,$L256,#REF!,AX$1)
+SUMIFS(#REF!,#REF!,AX$2,#REF!,AX$3,#REF!,$L256,#REF!,AX$1)
+SUMIFS(#REF!,#REF!,"Lấy",#REF!,AX$2,#REF!,AX$3,#REF!,AX$1,#REF!,$L256)</f>
        <v>#REF!</v>
      </c>
      <c r="AY256" s="333" t="e">
        <f>SUMIFS(#REF!,#REF!,AY$2,#REF!,AY$3,#REF!,$L256,#REF!,AY$1)
+SUMIFS(#REF!,#REF!,AY$2,#REF!,AY$3,#REF!,$L256,#REF!,AY$1)
+SUMIFS(#REF!,#REF!,"Lấy",#REF!,AY$2,#REF!,AY$3,#REF!,AY$1,#REF!,$L256)</f>
        <v>#REF!</v>
      </c>
      <c r="AZ256" s="333" t="e">
        <f>SUMIFS(#REF!,#REF!,AZ$2,#REF!,AZ$3,#REF!,$L256,#REF!,AZ$1)
+SUMIFS(#REF!,#REF!,AZ$2,#REF!,AZ$3,#REF!,$L256,#REF!,AZ$1)
+SUMIFS(#REF!,#REF!,"Lấy",#REF!,AZ$2,#REF!,AZ$3,#REF!,AZ$1,#REF!,$L256)</f>
        <v>#REF!</v>
      </c>
      <c r="BA256" s="333" t="e">
        <f>SUMIFS(#REF!,#REF!,BA$2,#REF!,BA$3,#REF!,$L256,#REF!,BA$1)
+SUMIFS(#REF!,#REF!,BA$2,#REF!,BA$3,#REF!,$L256,#REF!,BA$1)
+SUMIFS(#REF!,#REF!,"Lấy",#REF!,BA$2,#REF!,BA$3,#REF!,BA$1,#REF!,$L256)</f>
        <v>#REF!</v>
      </c>
      <c r="BB256" s="333" t="e">
        <f>SUMIFS(#REF!,#REF!,BB$2,#REF!,BB$3,#REF!,$L256,#REF!,BB$1)
+SUMIFS(#REF!,#REF!,BB$2,#REF!,BB$3,#REF!,$L256,#REF!,BB$1)
+SUMIFS(#REF!,#REF!,"Lấy",#REF!,BB$2,#REF!,BB$3,#REF!,BB$1,#REF!,$L256)</f>
        <v>#REF!</v>
      </c>
      <c r="BC256" s="333" t="e">
        <f>SUMIFS(#REF!,#REF!,BC$2,#REF!,BC$3,#REF!,$L256,#REF!,BC$1)
+SUMIFS(#REF!,#REF!,BC$2,#REF!,BC$3,#REF!,$L256,#REF!,BC$1)
+SUMIFS(#REF!,#REF!,"Lấy",#REF!,BC$2,#REF!,BC$3,#REF!,BC$1,#REF!,$L256)</f>
        <v>#REF!</v>
      </c>
      <c r="BD256" s="333" t="e">
        <f>SUMIFS(#REF!,#REF!,BD$2,#REF!,BD$3,#REF!,$L256,#REF!,BD$1)
+SUMIFS(#REF!,#REF!,BD$2,#REF!,BD$3,#REF!,$L256,#REF!,BD$1)
+SUMIFS(#REF!,#REF!,"Lấy",#REF!,BD$2,#REF!,BD$3,#REF!,BD$1,#REF!,$L256)</f>
        <v>#REF!</v>
      </c>
      <c r="BE256" s="333" t="e">
        <f>SUMIFS(#REF!,#REF!,BE$2,#REF!,BE$3,#REF!,$L256,#REF!,BE$1)
+SUMIFS(#REF!,#REF!,BE$2,#REF!,BE$3,#REF!,$L256,#REF!,BE$1)
+SUMIFS(#REF!,#REF!,"Lấy",#REF!,BE$2,#REF!,BE$3,#REF!,BE$1,#REF!,$L256)</f>
        <v>#REF!</v>
      </c>
      <c r="BF256" s="334" t="e">
        <f t="shared" si="25"/>
        <v>#REF!</v>
      </c>
      <c r="BH256" s="333" t="e">
        <f>SUMIFS(#REF!,#REF!,BH$2,#REF!,BH$3,#REF!,$L256,#REF!,BH$1)
+SUMIFS(#REF!,#REF!,BH$2,#REF!,BH$3,#REF!,$L256,#REF!,BH$1)
+SUMIFS(#REF!,#REF!,"Lấy",#REF!,BH$2,#REF!,BH$3,#REF!,BH$1,#REF!,$L256)</f>
        <v>#REF!</v>
      </c>
      <c r="BI256" s="333" t="e">
        <f>SUMIFS(#REF!,#REF!,BI$2,#REF!,BI$3,#REF!,$L256,#REF!,BI$1)
+SUMIFS(#REF!,#REF!,BI$2,#REF!,BI$3,#REF!,$L256,#REF!,BI$1)
+SUMIFS(#REF!,#REF!,"Lấy",#REF!,BI$2,#REF!,BI$3,#REF!,BI$1,#REF!,$L256)</f>
        <v>#REF!</v>
      </c>
      <c r="BJ256" s="333" t="e">
        <f>SUMIFS(#REF!,#REF!,BJ$2,#REF!,BJ$3,#REF!,$L256,#REF!,BJ$1)
+SUMIFS(#REF!,#REF!,BJ$2,#REF!,BJ$3,#REF!,$L256,#REF!,BJ$1)
+SUMIFS(#REF!,#REF!,"Lấy",#REF!,BJ$2,#REF!,BJ$3,#REF!,BJ$1,#REF!,$L256)</f>
        <v>#REF!</v>
      </c>
      <c r="BK256" s="333" t="e">
        <f>SUMIFS(#REF!,#REF!,BK$2,#REF!,BK$3,#REF!,$L256,#REF!,BK$1)
+SUMIFS(#REF!,#REF!,BK$2,#REF!,BK$3,#REF!,$L256,#REF!,BK$1)
+SUMIFS(#REF!,#REF!,"Lấy",#REF!,BK$2,#REF!,BK$3,#REF!,BK$1,#REF!,$L256)</f>
        <v>#REF!</v>
      </c>
      <c r="BL256" s="333" t="e">
        <f>SUMIFS(#REF!,#REF!,BL$2,#REF!,BL$3,#REF!,$L256,#REF!,BL$1)
+SUMIFS(#REF!,#REF!,BL$2,#REF!,BL$3,#REF!,$L256,#REF!,BL$1)
+SUMIFS(#REF!,#REF!,"Lấy",#REF!,BL$2,#REF!,BL$3,#REF!,BL$1,#REF!,$L256)</f>
        <v>#REF!</v>
      </c>
      <c r="BM256" s="333" t="e">
        <f>SUMIFS(#REF!,#REF!,BM$2,#REF!,BM$3,#REF!,$L256,#REF!,BM$1)
+SUMIFS(#REF!,#REF!,BM$2,#REF!,BM$3,#REF!,$L256,#REF!,BM$1)
+SUMIFS(#REF!,#REF!,"Lấy",#REF!,BM$2,#REF!,BM$3,#REF!,BM$1,#REF!,$L256)</f>
        <v>#REF!</v>
      </c>
      <c r="BN256" s="333" t="e">
        <f>SUMIFS(#REF!,#REF!,BN$2,#REF!,BN$3,#REF!,$L256,#REF!,BN$1)
+SUMIFS(#REF!,#REF!,BN$2,#REF!,BN$3,#REF!,$L256,#REF!,BN$1)
+SUMIFS(#REF!,#REF!,"Lấy",#REF!,BN$2,#REF!,BN$3,#REF!,BN$1,#REF!,$L256)</f>
        <v>#REF!</v>
      </c>
      <c r="BO256" s="333" t="e">
        <f>SUMIFS(#REF!,#REF!,BO$2,#REF!,BO$3,#REF!,$L256,#REF!,BO$1)
+SUMIFS(#REF!,#REF!,BO$2,#REF!,BO$3,#REF!,$L256,#REF!,BO$1)
+SUMIFS(#REF!,#REF!,"Lấy",#REF!,BO$2,#REF!,BO$3,#REF!,BO$1,#REF!,$L256)</f>
        <v>#REF!</v>
      </c>
      <c r="BP256" s="333" t="e">
        <f>SUMIFS(#REF!,#REF!,BP$2,#REF!,BP$3,#REF!,$L256,#REF!,BP$1)
+SUMIFS(#REF!,#REF!,BP$2,#REF!,BP$3,#REF!,$L256,#REF!,BP$1)
+SUMIFS(#REF!,#REF!,"Lấy",#REF!,BP$2,#REF!,BP$3,#REF!,BP$1,#REF!,$L256)</f>
        <v>#REF!</v>
      </c>
      <c r="BQ256" s="333" t="e">
        <f>SUMIFS(#REF!,#REF!,BQ$2,#REF!,BQ$3,#REF!,$L256,#REF!,BQ$1)
+SUMIFS(#REF!,#REF!,BQ$2,#REF!,BQ$3,#REF!,$L256,#REF!,BQ$1)
+SUMIFS(#REF!,#REF!,"Lấy",#REF!,BQ$2,#REF!,BQ$3,#REF!,BQ$1,#REF!,$L256)</f>
        <v>#REF!</v>
      </c>
      <c r="BR256" s="333" t="e">
        <f>SUMIFS(#REF!,#REF!,BR$2,#REF!,BR$3,#REF!,$L256,#REF!,BR$1)
+SUMIFS(#REF!,#REF!,BR$2,#REF!,BR$3,#REF!,$L256,#REF!,BR$1)
+SUMIFS(#REF!,#REF!,"Lấy",#REF!,BR$2,#REF!,BR$3,#REF!,BR$1,#REF!,$L256)</f>
        <v>#REF!</v>
      </c>
      <c r="BS256" s="333" t="e">
        <f>SUMIFS(#REF!,#REF!,BS$2,#REF!,BS$3,#REF!,$L256,#REF!,BS$1)
+SUMIFS(#REF!,#REF!,BS$2,#REF!,BS$3,#REF!,$L256,#REF!,BS$1)
+SUMIFS(#REF!,#REF!,"Lấy",#REF!,BS$2,#REF!,BS$3,#REF!,BS$1,#REF!,$L256)</f>
        <v>#REF!</v>
      </c>
      <c r="BT256" s="334" t="e">
        <f t="shared" si="26"/>
        <v>#REF!</v>
      </c>
      <c r="BV256" s="331">
        <v>0</v>
      </c>
      <c r="BW256" s="331">
        <v>0</v>
      </c>
      <c r="BX256" s="331">
        <v>0</v>
      </c>
      <c r="BY256" s="331">
        <v>0</v>
      </c>
      <c r="BZ256" s="331">
        <v>0</v>
      </c>
      <c r="CA256" s="331">
        <v>0</v>
      </c>
      <c r="CB256" s="331">
        <v>0</v>
      </c>
      <c r="CC256" s="331">
        <v>0</v>
      </c>
      <c r="CD256" s="331">
        <v>0</v>
      </c>
      <c r="CE256" s="331">
        <v>0</v>
      </c>
      <c r="CF256" s="331">
        <v>0</v>
      </c>
      <c r="CG256" s="331">
        <v>0</v>
      </c>
      <c r="CH256" s="334">
        <f t="shared" si="27"/>
        <v>0</v>
      </c>
      <c r="CI256" s="377">
        <f t="shared" si="28"/>
        <v>0</v>
      </c>
      <c r="CJ256" s="331">
        <v>0</v>
      </c>
      <c r="CK256" s="331">
        <v>0</v>
      </c>
      <c r="CL256" s="331">
        <v>0</v>
      </c>
      <c r="CM256" s="331">
        <v>0</v>
      </c>
      <c r="CN256" s="331">
        <v>0</v>
      </c>
      <c r="CO256" s="333"/>
      <c r="CP256" s="333"/>
      <c r="CQ256" s="333"/>
      <c r="CR256" s="333"/>
      <c r="CS256" s="333"/>
      <c r="CT256" s="333"/>
      <c r="CU256" s="333"/>
      <c r="CV256" s="334">
        <f t="shared" si="29"/>
        <v>0</v>
      </c>
      <c r="CX256" s="1033"/>
    </row>
    <row r="257" spans="1:102" x14ac:dyDescent="0.25">
      <c r="B257" s="172">
        <f>IF(C257=0,"",MAX($B$7:B256)+1)</f>
        <v>245</v>
      </c>
      <c r="C257" s="21">
        <v>6411002801</v>
      </c>
      <c r="D257" s="9" t="str">
        <f>_xlfn.XLOOKUP(C257,'COA_DTGroup_Update 20260428'!$C$410:$C$854,'COA_DTGroup_Update 20260428'!$A$410:$A$854,"")</f>
        <v>Chi phí bồi dưỡng</v>
      </c>
      <c r="E257" s="9" t="s">
        <v>367</v>
      </c>
      <c r="F257" s="21" t="s">
        <v>1012</v>
      </c>
      <c r="G257" s="171"/>
      <c r="H257" s="179">
        <f>VLOOKUP(C257,'COA_DTGroup_Update 20260428'!C:D,2,0)</f>
        <v>641</v>
      </c>
      <c r="I257" s="179">
        <v>91</v>
      </c>
      <c r="J257" s="198" t="s">
        <v>367</v>
      </c>
      <c r="K257" s="222" t="s">
        <v>226</v>
      </c>
      <c r="L257" s="1041" t="s">
        <v>741</v>
      </c>
      <c r="M257" s="1042" t="s">
        <v>2258</v>
      </c>
      <c r="N257" s="1039"/>
      <c r="O257" s="1039" t="s">
        <v>741</v>
      </c>
      <c r="P257" s="1" t="b">
        <v>1</v>
      </c>
      <c r="R257" s="333" t="e">
        <f>SUMIFS(#REF!,#REF!,R$2,#REF!,R$3,#REF!,$L257,#REF!,R$1)
+SUMIFS(#REF!,#REF!,R$2,#REF!,R$3,#REF!,$L257,#REF!,R$1)
+SUMIFS(#REF!,#REF!,"Lấy",#REF!,R$2,#REF!,R$3,#REF!,R$1,#REF!,$L257)</f>
        <v>#REF!</v>
      </c>
      <c r="S257" s="333" t="e">
        <f>SUMIFS(#REF!,#REF!,S$2,#REF!,S$3,#REF!,$L257,#REF!,S$1)
+SUMIFS(#REF!,#REF!,S$2,#REF!,S$3,#REF!,$L257,#REF!,S$1)
+SUMIFS(#REF!,#REF!,"Lấy",#REF!,S$2,#REF!,S$3,#REF!,S$1,#REF!,$L257)</f>
        <v>#REF!</v>
      </c>
      <c r="T257" s="333" t="e">
        <f>SUMIFS(#REF!,#REF!,T$2,#REF!,T$3,#REF!,$L257,#REF!,T$1)
+SUMIFS(#REF!,#REF!,T$2,#REF!,T$3,#REF!,$L257,#REF!,T$1)
+SUMIFS(#REF!,#REF!,"Lấy",#REF!,T$2,#REF!,T$3,#REF!,T$1,#REF!,$L257)</f>
        <v>#REF!</v>
      </c>
      <c r="U257" s="333" t="e">
        <f>SUMIFS(#REF!,#REF!,U$2,#REF!,U$3,#REF!,$L257,#REF!,U$1)
+SUMIFS(#REF!,#REF!,U$2,#REF!,U$3,#REF!,$L257,#REF!,U$1)
+SUMIFS(#REF!,#REF!,"Lấy",#REF!,U$2,#REF!,U$3,#REF!,U$1,#REF!,$L257)</f>
        <v>#REF!</v>
      </c>
      <c r="V257" s="333" t="e">
        <f>SUMIFS(#REF!,#REF!,V$2,#REF!,V$3,#REF!,$L257,#REF!,V$1)
+SUMIFS(#REF!,#REF!,V$2,#REF!,V$3,#REF!,$L257,#REF!,V$1)
+SUMIFS(#REF!,#REF!,"Lấy",#REF!,V$2,#REF!,V$3,#REF!,V$1,#REF!,$L257)</f>
        <v>#REF!</v>
      </c>
      <c r="W257" s="333" t="e">
        <f>SUMIFS(#REF!,#REF!,W$2,#REF!,W$3,#REF!,$L257,#REF!,W$1)
+SUMIFS(#REF!,#REF!,W$2,#REF!,W$3,#REF!,$L257,#REF!,W$1)
+SUMIFS(#REF!,#REF!,"Lấy",#REF!,W$2,#REF!,W$3,#REF!,W$1,#REF!,$L257)</f>
        <v>#REF!</v>
      </c>
      <c r="X257" s="333" t="e">
        <f>SUMIFS(#REF!,#REF!,X$2,#REF!,X$3,#REF!,$L257,#REF!,X$1)
+SUMIFS(#REF!,#REF!,X$2,#REF!,X$3,#REF!,$L257,#REF!,X$1)
+SUMIFS(#REF!,#REF!,"Lấy",#REF!,X$2,#REF!,X$3,#REF!,X$1,#REF!,$L257)</f>
        <v>#REF!</v>
      </c>
      <c r="Y257" s="333" t="e">
        <f>SUMIFS(#REF!,#REF!,Y$2,#REF!,Y$3,#REF!,$L257,#REF!,Y$1)
+SUMIFS(#REF!,#REF!,Y$2,#REF!,Y$3,#REF!,$L257,#REF!,Y$1)
+SUMIFS(#REF!,#REF!,"Lấy",#REF!,Y$2,#REF!,Y$3,#REF!,Y$1,#REF!,$L257)</f>
        <v>#REF!</v>
      </c>
      <c r="Z257" s="333" t="e">
        <f>SUMIFS(#REF!,#REF!,Z$2,#REF!,Z$3,#REF!,$L257,#REF!,Z$1)
+SUMIFS(#REF!,#REF!,Z$2,#REF!,Z$3,#REF!,$L257,#REF!,Z$1)
+SUMIFS(#REF!,#REF!,"Lấy",#REF!,Z$2,#REF!,Z$3,#REF!,Z$1,#REF!,$L257)</f>
        <v>#REF!</v>
      </c>
      <c r="AA257" s="333" t="e">
        <f>SUMIFS(#REF!,#REF!,AA$2,#REF!,AA$3,#REF!,$L257,#REF!,AA$1)
+SUMIFS(#REF!,#REF!,AA$2,#REF!,AA$3,#REF!,$L257,#REF!,AA$1)
+SUMIFS(#REF!,#REF!,"Lấy",#REF!,AA$2,#REF!,AA$3,#REF!,AA$1,#REF!,$L257)</f>
        <v>#REF!</v>
      </c>
      <c r="AB257" s="333" t="e">
        <f>SUMIFS(#REF!,#REF!,AB$2,#REF!,AB$3,#REF!,$L257,#REF!,AB$1)
+SUMIFS(#REF!,#REF!,AB$2,#REF!,AB$3,#REF!,$L257,#REF!,AB$1)
+SUMIFS(#REF!,#REF!,"Lấy",#REF!,AB$2,#REF!,AB$3,#REF!,AB$1,#REF!,$L257)</f>
        <v>#REF!</v>
      </c>
      <c r="AC257" s="333" t="e">
        <f>SUMIFS(#REF!,#REF!,AC$2,#REF!,AC$3,#REF!,$L257,#REF!,AC$1)
+SUMIFS(#REF!,#REF!,AC$2,#REF!,AC$3,#REF!,$L257,#REF!,AC$1)
+SUMIFS(#REF!,#REF!,"Lấy",#REF!,AC$2,#REF!,AC$3,#REF!,AC$1,#REF!,$L257)</f>
        <v>#REF!</v>
      </c>
      <c r="AD257" s="334" t="e">
        <f t="shared" si="23"/>
        <v>#REF!</v>
      </c>
      <c r="AF257" s="333" t="e">
        <f>SUMIFS(#REF!,#REF!,AF$2,#REF!,AF$3,#REF!,$L257,#REF!,AF$1)
+SUMIFS(#REF!,#REF!,AF$2,#REF!,AF$3,#REF!,$L257,#REF!,AF$1)
+SUMIFS(#REF!,#REF!,"Lấy",#REF!,AF$2,#REF!,AF$3,#REF!,AF$1,#REF!,$L257)</f>
        <v>#REF!</v>
      </c>
      <c r="AG257" s="333" t="e">
        <f>SUMIFS(#REF!,#REF!,AG$2,#REF!,AG$3,#REF!,$L257,#REF!,AG$1)
+SUMIFS(#REF!,#REF!,AG$2,#REF!,AG$3,#REF!,$L257,#REF!,AG$1)
+SUMIFS(#REF!,#REF!,"Lấy",#REF!,AG$2,#REF!,AG$3,#REF!,AG$1,#REF!,$L257)</f>
        <v>#REF!</v>
      </c>
      <c r="AH257" s="333" t="e">
        <f>SUMIFS(#REF!,#REF!,AH$2,#REF!,AH$3,#REF!,$L257,#REF!,AH$1)
+SUMIFS(#REF!,#REF!,AH$2,#REF!,AH$3,#REF!,$L257,#REF!,AH$1)
+SUMIFS(#REF!,#REF!,"Lấy",#REF!,AH$2,#REF!,AH$3,#REF!,AH$1,#REF!,$L257)</f>
        <v>#REF!</v>
      </c>
      <c r="AI257" s="333" t="e">
        <f>SUMIFS(#REF!,#REF!,AI$2,#REF!,AI$3,#REF!,$L257,#REF!,AI$1)
+SUMIFS(#REF!,#REF!,AI$2,#REF!,AI$3,#REF!,$L257,#REF!,AI$1)
+SUMIFS(#REF!,#REF!,"Lấy",#REF!,AI$2,#REF!,AI$3,#REF!,AI$1,#REF!,$L257)</f>
        <v>#REF!</v>
      </c>
      <c r="AJ257" s="333" t="e">
        <f>SUMIFS(#REF!,#REF!,AJ$2,#REF!,AJ$3,#REF!,$L257,#REF!,AJ$1)
+SUMIFS(#REF!,#REF!,AJ$2,#REF!,AJ$3,#REF!,$L257,#REF!,AJ$1)
+SUMIFS(#REF!,#REF!,"Lấy",#REF!,AJ$2,#REF!,AJ$3,#REF!,AJ$1,#REF!,$L257)</f>
        <v>#REF!</v>
      </c>
      <c r="AK257" s="333" t="e">
        <f>SUMIFS(#REF!,#REF!,AK$2,#REF!,AK$3,#REF!,$L257,#REF!,AK$1)
+SUMIFS(#REF!,#REF!,AK$2,#REF!,AK$3,#REF!,$L257,#REF!,AK$1)
+SUMIFS(#REF!,#REF!,"Lấy",#REF!,AK$2,#REF!,AK$3,#REF!,AK$1,#REF!,$L257)</f>
        <v>#REF!</v>
      </c>
      <c r="AL257" s="333" t="e">
        <f>SUMIFS(#REF!,#REF!,AL$2,#REF!,AL$3,#REF!,$L257,#REF!,AL$1)
+SUMIFS(#REF!,#REF!,AL$2,#REF!,AL$3,#REF!,$L257,#REF!,AL$1)
+SUMIFS(#REF!,#REF!,"Lấy",#REF!,AL$2,#REF!,AL$3,#REF!,AL$1,#REF!,$L257)</f>
        <v>#REF!</v>
      </c>
      <c r="AM257" s="333" t="e">
        <f>SUMIFS(#REF!,#REF!,AM$2,#REF!,AM$3,#REF!,$L257,#REF!,AM$1)
+SUMIFS(#REF!,#REF!,AM$2,#REF!,AM$3,#REF!,$L257,#REF!,AM$1)
+SUMIFS(#REF!,#REF!,"Lấy",#REF!,AM$2,#REF!,AM$3,#REF!,AM$1,#REF!,$L257)</f>
        <v>#REF!</v>
      </c>
      <c r="AN257" s="333" t="e">
        <f>SUMIFS(#REF!,#REF!,AN$2,#REF!,AN$3,#REF!,$L257,#REF!,AN$1)
+SUMIFS(#REF!,#REF!,AN$2,#REF!,AN$3,#REF!,$L257,#REF!,AN$1)
+SUMIFS(#REF!,#REF!,"Lấy",#REF!,AN$2,#REF!,AN$3,#REF!,AN$1,#REF!,$L257)</f>
        <v>#REF!</v>
      </c>
      <c r="AO257" s="333" t="e">
        <f>SUMIFS(#REF!,#REF!,AO$2,#REF!,AO$3,#REF!,$L257,#REF!,AO$1)
+SUMIFS(#REF!,#REF!,AO$2,#REF!,AO$3,#REF!,$L257,#REF!,AO$1)
+SUMIFS(#REF!,#REF!,"Lấy",#REF!,AO$2,#REF!,AO$3,#REF!,AO$1,#REF!,$L257)</f>
        <v>#REF!</v>
      </c>
      <c r="AP257" s="333" t="e">
        <f>SUMIFS(#REF!,#REF!,AP$2,#REF!,AP$3,#REF!,$L257,#REF!,AP$1)
+SUMIFS(#REF!,#REF!,AP$2,#REF!,AP$3,#REF!,$L257,#REF!,AP$1)
+SUMIFS(#REF!,#REF!,"Lấy",#REF!,AP$2,#REF!,AP$3,#REF!,AP$1,#REF!,$L257)</f>
        <v>#REF!</v>
      </c>
      <c r="AQ257" s="333" t="e">
        <f>SUMIFS(#REF!,#REF!,AQ$2,#REF!,AQ$3,#REF!,$L257,#REF!,AQ$1)
+SUMIFS(#REF!,#REF!,AQ$2,#REF!,AQ$3,#REF!,$L257,#REF!,AQ$1)
+SUMIFS(#REF!,#REF!,"Lấy",#REF!,AQ$2,#REF!,AQ$3,#REF!,AQ$1,#REF!,$L257)</f>
        <v>#REF!</v>
      </c>
      <c r="AR257" s="334" t="e">
        <f t="shared" si="24"/>
        <v>#REF!</v>
      </c>
      <c r="AT257" s="333" t="e">
        <f>SUMIFS(#REF!,#REF!,AT$2,#REF!,AT$3,#REF!,$L257,#REF!,AT$1)
+SUMIFS(#REF!,#REF!,AT$2,#REF!,AT$3,#REF!,$L257,#REF!,AT$1)
+SUMIFS(#REF!,#REF!,"Lấy",#REF!,AT$2,#REF!,AT$3,#REF!,AT$1,#REF!,$L257)</f>
        <v>#REF!</v>
      </c>
      <c r="AU257" s="333" t="e">
        <f>SUMIFS(#REF!,#REF!,AU$2,#REF!,AU$3,#REF!,$L257,#REF!,AU$1)
+SUMIFS(#REF!,#REF!,AU$2,#REF!,AU$3,#REF!,$L257,#REF!,AU$1)
+SUMIFS(#REF!,#REF!,"Lấy",#REF!,AU$2,#REF!,AU$3,#REF!,AU$1,#REF!,$L257)</f>
        <v>#REF!</v>
      </c>
      <c r="AV257" s="333" t="e">
        <f>SUMIFS(#REF!,#REF!,AV$2,#REF!,AV$3,#REF!,$L257,#REF!,AV$1)
+SUMIFS(#REF!,#REF!,AV$2,#REF!,AV$3,#REF!,$L257,#REF!,AV$1)
+SUMIFS(#REF!,#REF!,"Lấy",#REF!,AV$2,#REF!,AV$3,#REF!,AV$1,#REF!,$L257)</f>
        <v>#REF!</v>
      </c>
      <c r="AW257" s="333" t="e">
        <f>SUMIFS(#REF!,#REF!,AW$2,#REF!,AW$3,#REF!,$L257,#REF!,AW$1)
+SUMIFS(#REF!,#REF!,AW$2,#REF!,AW$3,#REF!,$L257,#REF!,AW$1)
+SUMIFS(#REF!,#REF!,"Lấy",#REF!,AW$2,#REF!,AW$3,#REF!,AW$1,#REF!,$L257)</f>
        <v>#REF!</v>
      </c>
      <c r="AX257" s="333" t="e">
        <f>SUMIFS(#REF!,#REF!,AX$2,#REF!,AX$3,#REF!,$L257,#REF!,AX$1)
+SUMIFS(#REF!,#REF!,AX$2,#REF!,AX$3,#REF!,$L257,#REF!,AX$1)
+SUMIFS(#REF!,#REF!,"Lấy",#REF!,AX$2,#REF!,AX$3,#REF!,AX$1,#REF!,$L257)</f>
        <v>#REF!</v>
      </c>
      <c r="AY257" s="333" t="e">
        <f>SUMIFS(#REF!,#REF!,AY$2,#REF!,AY$3,#REF!,$L257,#REF!,AY$1)
+SUMIFS(#REF!,#REF!,AY$2,#REF!,AY$3,#REF!,$L257,#REF!,AY$1)
+SUMIFS(#REF!,#REF!,"Lấy",#REF!,AY$2,#REF!,AY$3,#REF!,AY$1,#REF!,$L257)</f>
        <v>#REF!</v>
      </c>
      <c r="AZ257" s="333" t="e">
        <f>SUMIFS(#REF!,#REF!,AZ$2,#REF!,AZ$3,#REF!,$L257,#REF!,AZ$1)
+SUMIFS(#REF!,#REF!,AZ$2,#REF!,AZ$3,#REF!,$L257,#REF!,AZ$1)
+SUMIFS(#REF!,#REF!,"Lấy",#REF!,AZ$2,#REF!,AZ$3,#REF!,AZ$1,#REF!,$L257)</f>
        <v>#REF!</v>
      </c>
      <c r="BA257" s="333" t="e">
        <f>SUMIFS(#REF!,#REF!,BA$2,#REF!,BA$3,#REF!,$L257,#REF!,BA$1)
+SUMIFS(#REF!,#REF!,BA$2,#REF!,BA$3,#REF!,$L257,#REF!,BA$1)
+SUMIFS(#REF!,#REF!,"Lấy",#REF!,BA$2,#REF!,BA$3,#REF!,BA$1,#REF!,$L257)</f>
        <v>#REF!</v>
      </c>
      <c r="BB257" s="333" t="e">
        <f>SUMIFS(#REF!,#REF!,BB$2,#REF!,BB$3,#REF!,$L257,#REF!,BB$1)
+SUMIFS(#REF!,#REF!,BB$2,#REF!,BB$3,#REF!,$L257,#REF!,BB$1)
+SUMIFS(#REF!,#REF!,"Lấy",#REF!,BB$2,#REF!,BB$3,#REF!,BB$1,#REF!,$L257)</f>
        <v>#REF!</v>
      </c>
      <c r="BC257" s="333" t="e">
        <f>SUMIFS(#REF!,#REF!,BC$2,#REF!,BC$3,#REF!,$L257,#REF!,BC$1)
+SUMIFS(#REF!,#REF!,BC$2,#REF!,BC$3,#REF!,$L257,#REF!,BC$1)
+SUMIFS(#REF!,#REF!,"Lấy",#REF!,BC$2,#REF!,BC$3,#REF!,BC$1,#REF!,$L257)</f>
        <v>#REF!</v>
      </c>
      <c r="BD257" s="333" t="e">
        <f>SUMIFS(#REF!,#REF!,BD$2,#REF!,BD$3,#REF!,$L257,#REF!,BD$1)
+SUMIFS(#REF!,#REF!,BD$2,#REF!,BD$3,#REF!,$L257,#REF!,BD$1)
+SUMIFS(#REF!,#REF!,"Lấy",#REF!,BD$2,#REF!,BD$3,#REF!,BD$1,#REF!,$L257)</f>
        <v>#REF!</v>
      </c>
      <c r="BE257" s="333" t="e">
        <f>SUMIFS(#REF!,#REF!,BE$2,#REF!,BE$3,#REF!,$L257,#REF!,BE$1)
+SUMIFS(#REF!,#REF!,BE$2,#REF!,BE$3,#REF!,$L257,#REF!,BE$1)
+SUMIFS(#REF!,#REF!,"Lấy",#REF!,BE$2,#REF!,BE$3,#REF!,BE$1,#REF!,$L257)</f>
        <v>#REF!</v>
      </c>
      <c r="BF257" s="334" t="e">
        <f t="shared" si="25"/>
        <v>#REF!</v>
      </c>
      <c r="BH257" s="333" t="e">
        <f>SUMIFS(#REF!,#REF!,BH$2,#REF!,BH$3,#REF!,$L257,#REF!,BH$1)
+SUMIFS(#REF!,#REF!,BH$2,#REF!,BH$3,#REF!,$L257,#REF!,BH$1)
+SUMIFS(#REF!,#REF!,"Lấy",#REF!,BH$2,#REF!,BH$3,#REF!,BH$1,#REF!,$L257)</f>
        <v>#REF!</v>
      </c>
      <c r="BI257" s="333" t="e">
        <f>SUMIFS(#REF!,#REF!,BI$2,#REF!,BI$3,#REF!,$L257,#REF!,BI$1)
+SUMIFS(#REF!,#REF!,BI$2,#REF!,BI$3,#REF!,$L257,#REF!,BI$1)
+SUMIFS(#REF!,#REF!,"Lấy",#REF!,BI$2,#REF!,BI$3,#REF!,BI$1,#REF!,$L257)</f>
        <v>#REF!</v>
      </c>
      <c r="BJ257" s="333" t="e">
        <f>SUMIFS(#REF!,#REF!,BJ$2,#REF!,BJ$3,#REF!,$L257,#REF!,BJ$1)
+SUMIFS(#REF!,#REF!,BJ$2,#REF!,BJ$3,#REF!,$L257,#REF!,BJ$1)
+SUMIFS(#REF!,#REF!,"Lấy",#REF!,BJ$2,#REF!,BJ$3,#REF!,BJ$1,#REF!,$L257)</f>
        <v>#REF!</v>
      </c>
      <c r="BK257" s="333" t="e">
        <f>SUMIFS(#REF!,#REF!,BK$2,#REF!,BK$3,#REF!,$L257,#REF!,BK$1)
+SUMIFS(#REF!,#REF!,BK$2,#REF!,BK$3,#REF!,$L257,#REF!,BK$1)
+SUMIFS(#REF!,#REF!,"Lấy",#REF!,BK$2,#REF!,BK$3,#REF!,BK$1,#REF!,$L257)</f>
        <v>#REF!</v>
      </c>
      <c r="BL257" s="333" t="e">
        <f>SUMIFS(#REF!,#REF!,BL$2,#REF!,BL$3,#REF!,$L257,#REF!,BL$1)
+SUMIFS(#REF!,#REF!,BL$2,#REF!,BL$3,#REF!,$L257,#REF!,BL$1)
+SUMIFS(#REF!,#REF!,"Lấy",#REF!,BL$2,#REF!,BL$3,#REF!,BL$1,#REF!,$L257)</f>
        <v>#REF!</v>
      </c>
      <c r="BM257" s="333" t="e">
        <f>SUMIFS(#REF!,#REF!,BM$2,#REF!,BM$3,#REF!,$L257,#REF!,BM$1)
+SUMIFS(#REF!,#REF!,BM$2,#REF!,BM$3,#REF!,$L257,#REF!,BM$1)
+SUMIFS(#REF!,#REF!,"Lấy",#REF!,BM$2,#REF!,BM$3,#REF!,BM$1,#REF!,$L257)</f>
        <v>#REF!</v>
      </c>
      <c r="BN257" s="333" t="e">
        <f>SUMIFS(#REF!,#REF!,BN$2,#REF!,BN$3,#REF!,$L257,#REF!,BN$1)
+SUMIFS(#REF!,#REF!,BN$2,#REF!,BN$3,#REF!,$L257,#REF!,BN$1)
+SUMIFS(#REF!,#REF!,"Lấy",#REF!,BN$2,#REF!,BN$3,#REF!,BN$1,#REF!,$L257)</f>
        <v>#REF!</v>
      </c>
      <c r="BO257" s="333" t="e">
        <f>SUMIFS(#REF!,#REF!,BO$2,#REF!,BO$3,#REF!,$L257,#REF!,BO$1)
+SUMIFS(#REF!,#REF!,BO$2,#REF!,BO$3,#REF!,$L257,#REF!,BO$1)
+SUMIFS(#REF!,#REF!,"Lấy",#REF!,BO$2,#REF!,BO$3,#REF!,BO$1,#REF!,$L257)</f>
        <v>#REF!</v>
      </c>
      <c r="BP257" s="333" t="e">
        <f>SUMIFS(#REF!,#REF!,BP$2,#REF!,BP$3,#REF!,$L257,#REF!,BP$1)
+SUMIFS(#REF!,#REF!,BP$2,#REF!,BP$3,#REF!,$L257,#REF!,BP$1)
+SUMIFS(#REF!,#REF!,"Lấy",#REF!,BP$2,#REF!,BP$3,#REF!,BP$1,#REF!,$L257)</f>
        <v>#REF!</v>
      </c>
      <c r="BQ257" s="333" t="e">
        <f>SUMIFS(#REF!,#REF!,BQ$2,#REF!,BQ$3,#REF!,$L257,#REF!,BQ$1)
+SUMIFS(#REF!,#REF!,BQ$2,#REF!,BQ$3,#REF!,$L257,#REF!,BQ$1)
+SUMIFS(#REF!,#REF!,"Lấy",#REF!,BQ$2,#REF!,BQ$3,#REF!,BQ$1,#REF!,$L257)</f>
        <v>#REF!</v>
      </c>
      <c r="BR257" s="333" t="e">
        <f>SUMIFS(#REF!,#REF!,BR$2,#REF!,BR$3,#REF!,$L257,#REF!,BR$1)
+SUMIFS(#REF!,#REF!,BR$2,#REF!,BR$3,#REF!,$L257,#REF!,BR$1)
+SUMIFS(#REF!,#REF!,"Lấy",#REF!,BR$2,#REF!,BR$3,#REF!,BR$1,#REF!,$L257)</f>
        <v>#REF!</v>
      </c>
      <c r="BS257" s="333" t="e">
        <f>SUMIFS(#REF!,#REF!,BS$2,#REF!,BS$3,#REF!,$L257,#REF!,BS$1)
+SUMIFS(#REF!,#REF!,BS$2,#REF!,BS$3,#REF!,$L257,#REF!,BS$1)
+SUMIFS(#REF!,#REF!,"Lấy",#REF!,BS$2,#REF!,BS$3,#REF!,BS$1,#REF!,$L257)</f>
        <v>#REF!</v>
      </c>
      <c r="BT257" s="334" t="e">
        <f t="shared" si="26"/>
        <v>#REF!</v>
      </c>
      <c r="BV257" s="331">
        <v>0</v>
      </c>
      <c r="BW257" s="331">
        <v>0</v>
      </c>
      <c r="BX257" s="331">
        <v>0</v>
      </c>
      <c r="BY257" s="331">
        <v>0</v>
      </c>
      <c r="BZ257" s="331">
        <v>0</v>
      </c>
      <c r="CA257" s="331">
        <v>0</v>
      </c>
      <c r="CB257" s="331">
        <v>0</v>
      </c>
      <c r="CC257" s="331">
        <v>0</v>
      </c>
      <c r="CD257" s="331">
        <v>0</v>
      </c>
      <c r="CE257" s="331">
        <v>0</v>
      </c>
      <c r="CF257" s="331">
        <v>0</v>
      </c>
      <c r="CG257" s="331">
        <v>0</v>
      </c>
      <c r="CH257" s="334">
        <f t="shared" si="27"/>
        <v>0</v>
      </c>
      <c r="CI257" s="377">
        <f t="shared" si="28"/>
        <v>0</v>
      </c>
      <c r="CJ257" s="331">
        <v>0</v>
      </c>
      <c r="CK257" s="331">
        <v>0</v>
      </c>
      <c r="CL257" s="331">
        <v>0</v>
      </c>
      <c r="CM257" s="331">
        <v>0</v>
      </c>
      <c r="CN257" s="331">
        <v>0</v>
      </c>
      <c r="CO257" s="333"/>
      <c r="CP257" s="333"/>
      <c r="CQ257" s="333"/>
      <c r="CR257" s="333"/>
      <c r="CS257" s="333"/>
      <c r="CT257" s="333"/>
      <c r="CU257" s="333"/>
      <c r="CV257" s="334">
        <f t="shared" si="29"/>
        <v>0</v>
      </c>
      <c r="CX257" s="1033"/>
    </row>
    <row r="258" spans="1:102" x14ac:dyDescent="0.25">
      <c r="B258" s="172">
        <f>IF(C258=0,"",MAX($B$7:B257)+1)</f>
        <v>246</v>
      </c>
      <c r="C258" s="21">
        <v>6421002801</v>
      </c>
      <c r="D258" s="9" t="str">
        <f>_xlfn.XLOOKUP(C258,'COA_DTGroup_Update 20260428'!$C$410:$C$854,'COA_DTGroup_Update 20260428'!$A$410:$A$854,"")</f>
        <v>Chi phí bồi dưỡng</v>
      </c>
      <c r="E258" s="9" t="s">
        <v>367</v>
      </c>
      <c r="F258" s="21" t="s">
        <v>1012</v>
      </c>
      <c r="G258" s="171"/>
      <c r="H258" s="179">
        <f>VLOOKUP(C258,'COA_DTGroup_Update 20260428'!C:D,2,0)</f>
        <v>642</v>
      </c>
      <c r="I258" s="179">
        <v>91</v>
      </c>
      <c r="J258" s="198" t="s">
        <v>367</v>
      </c>
      <c r="K258" s="222" t="s">
        <v>226</v>
      </c>
      <c r="L258" s="1041" t="s">
        <v>658</v>
      </c>
      <c r="M258" s="1042" t="s">
        <v>2258</v>
      </c>
      <c r="N258" s="1039"/>
      <c r="O258" s="1039" t="s">
        <v>658</v>
      </c>
      <c r="P258" s="1" t="b">
        <v>1</v>
      </c>
      <c r="R258" s="333" t="e">
        <f>SUMIFS(#REF!,#REF!,R$2,#REF!,R$3,#REF!,$L258,#REF!,R$1)
+SUMIFS(#REF!,#REF!,R$2,#REF!,R$3,#REF!,$L258,#REF!,R$1)
+SUMIFS(#REF!,#REF!,"Lấy",#REF!,R$2,#REF!,R$3,#REF!,R$1,#REF!,$L258)</f>
        <v>#REF!</v>
      </c>
      <c r="S258" s="333" t="e">
        <f>SUMIFS(#REF!,#REF!,S$2,#REF!,S$3,#REF!,$L258,#REF!,S$1)
+SUMIFS(#REF!,#REF!,S$2,#REF!,S$3,#REF!,$L258,#REF!,S$1)
+SUMIFS(#REF!,#REF!,"Lấy",#REF!,S$2,#REF!,S$3,#REF!,S$1,#REF!,$L258)</f>
        <v>#REF!</v>
      </c>
      <c r="T258" s="333" t="e">
        <f>SUMIFS(#REF!,#REF!,T$2,#REF!,T$3,#REF!,$L258,#REF!,T$1)
+SUMIFS(#REF!,#REF!,T$2,#REF!,T$3,#REF!,$L258,#REF!,T$1)
+SUMIFS(#REF!,#REF!,"Lấy",#REF!,T$2,#REF!,T$3,#REF!,T$1,#REF!,$L258)</f>
        <v>#REF!</v>
      </c>
      <c r="U258" s="333" t="e">
        <f>SUMIFS(#REF!,#REF!,U$2,#REF!,U$3,#REF!,$L258,#REF!,U$1)
+SUMIFS(#REF!,#REF!,U$2,#REF!,U$3,#REF!,$L258,#REF!,U$1)
+SUMIFS(#REF!,#REF!,"Lấy",#REF!,U$2,#REF!,U$3,#REF!,U$1,#REF!,$L258)</f>
        <v>#REF!</v>
      </c>
      <c r="V258" s="333" t="e">
        <f>SUMIFS(#REF!,#REF!,V$2,#REF!,V$3,#REF!,$L258,#REF!,V$1)
+SUMIFS(#REF!,#REF!,V$2,#REF!,V$3,#REF!,$L258,#REF!,V$1)
+SUMIFS(#REF!,#REF!,"Lấy",#REF!,V$2,#REF!,V$3,#REF!,V$1,#REF!,$L258)</f>
        <v>#REF!</v>
      </c>
      <c r="W258" s="333" t="e">
        <f>SUMIFS(#REF!,#REF!,W$2,#REF!,W$3,#REF!,$L258,#REF!,W$1)
+SUMIFS(#REF!,#REF!,W$2,#REF!,W$3,#REF!,$L258,#REF!,W$1)
+SUMIFS(#REF!,#REF!,"Lấy",#REF!,W$2,#REF!,W$3,#REF!,W$1,#REF!,$L258)</f>
        <v>#REF!</v>
      </c>
      <c r="X258" s="333" t="e">
        <f>SUMIFS(#REF!,#REF!,X$2,#REF!,X$3,#REF!,$L258,#REF!,X$1)
+SUMIFS(#REF!,#REF!,X$2,#REF!,X$3,#REF!,$L258,#REF!,X$1)
+SUMIFS(#REF!,#REF!,"Lấy",#REF!,X$2,#REF!,X$3,#REF!,X$1,#REF!,$L258)</f>
        <v>#REF!</v>
      </c>
      <c r="Y258" s="333" t="e">
        <f>SUMIFS(#REF!,#REF!,Y$2,#REF!,Y$3,#REF!,$L258,#REF!,Y$1)
+SUMIFS(#REF!,#REF!,Y$2,#REF!,Y$3,#REF!,$L258,#REF!,Y$1)
+SUMIFS(#REF!,#REF!,"Lấy",#REF!,Y$2,#REF!,Y$3,#REF!,Y$1,#REF!,$L258)</f>
        <v>#REF!</v>
      </c>
      <c r="Z258" s="333" t="e">
        <f>SUMIFS(#REF!,#REF!,Z$2,#REF!,Z$3,#REF!,$L258,#REF!,Z$1)
+SUMIFS(#REF!,#REF!,Z$2,#REF!,Z$3,#REF!,$L258,#REF!,Z$1)
+SUMIFS(#REF!,#REF!,"Lấy",#REF!,Z$2,#REF!,Z$3,#REF!,Z$1,#REF!,$L258)</f>
        <v>#REF!</v>
      </c>
      <c r="AA258" s="333" t="e">
        <f>SUMIFS(#REF!,#REF!,AA$2,#REF!,AA$3,#REF!,$L258,#REF!,AA$1)
+SUMIFS(#REF!,#REF!,AA$2,#REF!,AA$3,#REF!,$L258,#REF!,AA$1)
+SUMIFS(#REF!,#REF!,"Lấy",#REF!,AA$2,#REF!,AA$3,#REF!,AA$1,#REF!,$L258)</f>
        <v>#REF!</v>
      </c>
      <c r="AB258" s="333" t="e">
        <f>SUMIFS(#REF!,#REF!,AB$2,#REF!,AB$3,#REF!,$L258,#REF!,AB$1)
+SUMIFS(#REF!,#REF!,AB$2,#REF!,AB$3,#REF!,$L258,#REF!,AB$1)
+SUMIFS(#REF!,#REF!,"Lấy",#REF!,AB$2,#REF!,AB$3,#REF!,AB$1,#REF!,$L258)</f>
        <v>#REF!</v>
      </c>
      <c r="AC258" s="333" t="e">
        <f>SUMIFS(#REF!,#REF!,AC$2,#REF!,AC$3,#REF!,$L258,#REF!,AC$1)
+SUMIFS(#REF!,#REF!,AC$2,#REF!,AC$3,#REF!,$L258,#REF!,AC$1)
+SUMIFS(#REF!,#REF!,"Lấy",#REF!,AC$2,#REF!,AC$3,#REF!,AC$1,#REF!,$L258)</f>
        <v>#REF!</v>
      </c>
      <c r="AD258" s="334" t="e">
        <f t="shared" si="23"/>
        <v>#REF!</v>
      </c>
      <c r="AF258" s="333" t="e">
        <f>SUMIFS(#REF!,#REF!,AF$2,#REF!,AF$3,#REF!,$L258,#REF!,AF$1)
+SUMIFS(#REF!,#REF!,AF$2,#REF!,AF$3,#REF!,$L258,#REF!,AF$1)
+SUMIFS(#REF!,#REF!,"Lấy",#REF!,AF$2,#REF!,AF$3,#REF!,AF$1,#REF!,$L258)</f>
        <v>#REF!</v>
      </c>
      <c r="AG258" s="333" t="e">
        <f>SUMIFS(#REF!,#REF!,AG$2,#REF!,AG$3,#REF!,$L258,#REF!,AG$1)
+SUMIFS(#REF!,#REF!,AG$2,#REF!,AG$3,#REF!,$L258,#REF!,AG$1)
+SUMIFS(#REF!,#REF!,"Lấy",#REF!,AG$2,#REF!,AG$3,#REF!,AG$1,#REF!,$L258)</f>
        <v>#REF!</v>
      </c>
      <c r="AH258" s="333" t="e">
        <f>SUMIFS(#REF!,#REF!,AH$2,#REF!,AH$3,#REF!,$L258,#REF!,AH$1)
+SUMIFS(#REF!,#REF!,AH$2,#REF!,AH$3,#REF!,$L258,#REF!,AH$1)
+SUMIFS(#REF!,#REF!,"Lấy",#REF!,AH$2,#REF!,AH$3,#REF!,AH$1,#REF!,$L258)</f>
        <v>#REF!</v>
      </c>
      <c r="AI258" s="333" t="e">
        <f>SUMIFS(#REF!,#REF!,AI$2,#REF!,AI$3,#REF!,$L258,#REF!,AI$1)
+SUMIFS(#REF!,#REF!,AI$2,#REF!,AI$3,#REF!,$L258,#REF!,AI$1)
+SUMIFS(#REF!,#REF!,"Lấy",#REF!,AI$2,#REF!,AI$3,#REF!,AI$1,#REF!,$L258)</f>
        <v>#REF!</v>
      </c>
      <c r="AJ258" s="333" t="e">
        <f>SUMIFS(#REF!,#REF!,AJ$2,#REF!,AJ$3,#REF!,$L258,#REF!,AJ$1)
+SUMIFS(#REF!,#REF!,AJ$2,#REF!,AJ$3,#REF!,$L258,#REF!,AJ$1)
+SUMIFS(#REF!,#REF!,"Lấy",#REF!,AJ$2,#REF!,AJ$3,#REF!,AJ$1,#REF!,$L258)</f>
        <v>#REF!</v>
      </c>
      <c r="AK258" s="333" t="e">
        <f>SUMIFS(#REF!,#REF!,AK$2,#REF!,AK$3,#REF!,$L258,#REF!,AK$1)
+SUMIFS(#REF!,#REF!,AK$2,#REF!,AK$3,#REF!,$L258,#REF!,AK$1)
+SUMIFS(#REF!,#REF!,"Lấy",#REF!,AK$2,#REF!,AK$3,#REF!,AK$1,#REF!,$L258)</f>
        <v>#REF!</v>
      </c>
      <c r="AL258" s="333" t="e">
        <f>SUMIFS(#REF!,#REF!,AL$2,#REF!,AL$3,#REF!,$L258,#REF!,AL$1)
+SUMIFS(#REF!,#REF!,AL$2,#REF!,AL$3,#REF!,$L258,#REF!,AL$1)
+SUMIFS(#REF!,#REF!,"Lấy",#REF!,AL$2,#REF!,AL$3,#REF!,AL$1,#REF!,$L258)</f>
        <v>#REF!</v>
      </c>
      <c r="AM258" s="333" t="e">
        <f>SUMIFS(#REF!,#REF!,AM$2,#REF!,AM$3,#REF!,$L258,#REF!,AM$1)
+SUMIFS(#REF!,#REF!,AM$2,#REF!,AM$3,#REF!,$L258,#REF!,AM$1)
+SUMIFS(#REF!,#REF!,"Lấy",#REF!,AM$2,#REF!,AM$3,#REF!,AM$1,#REF!,$L258)</f>
        <v>#REF!</v>
      </c>
      <c r="AN258" s="333" t="e">
        <f>SUMIFS(#REF!,#REF!,AN$2,#REF!,AN$3,#REF!,$L258,#REF!,AN$1)
+SUMIFS(#REF!,#REF!,AN$2,#REF!,AN$3,#REF!,$L258,#REF!,AN$1)
+SUMIFS(#REF!,#REF!,"Lấy",#REF!,AN$2,#REF!,AN$3,#REF!,AN$1,#REF!,$L258)</f>
        <v>#REF!</v>
      </c>
      <c r="AO258" s="333" t="e">
        <f>SUMIFS(#REF!,#REF!,AO$2,#REF!,AO$3,#REF!,$L258,#REF!,AO$1)
+SUMIFS(#REF!,#REF!,AO$2,#REF!,AO$3,#REF!,$L258,#REF!,AO$1)
+SUMIFS(#REF!,#REF!,"Lấy",#REF!,AO$2,#REF!,AO$3,#REF!,AO$1,#REF!,$L258)</f>
        <v>#REF!</v>
      </c>
      <c r="AP258" s="333" t="e">
        <f>SUMIFS(#REF!,#REF!,AP$2,#REF!,AP$3,#REF!,$L258,#REF!,AP$1)
+SUMIFS(#REF!,#REF!,AP$2,#REF!,AP$3,#REF!,$L258,#REF!,AP$1)
+SUMIFS(#REF!,#REF!,"Lấy",#REF!,AP$2,#REF!,AP$3,#REF!,AP$1,#REF!,$L258)</f>
        <v>#REF!</v>
      </c>
      <c r="AQ258" s="333" t="e">
        <f>SUMIFS(#REF!,#REF!,AQ$2,#REF!,AQ$3,#REF!,$L258,#REF!,AQ$1)
+SUMIFS(#REF!,#REF!,AQ$2,#REF!,AQ$3,#REF!,$L258,#REF!,AQ$1)
+SUMIFS(#REF!,#REF!,"Lấy",#REF!,AQ$2,#REF!,AQ$3,#REF!,AQ$1,#REF!,$L258)</f>
        <v>#REF!</v>
      </c>
      <c r="AR258" s="334" t="e">
        <f t="shared" si="24"/>
        <v>#REF!</v>
      </c>
      <c r="AT258" s="333" t="e">
        <f>SUMIFS(#REF!,#REF!,AT$2,#REF!,AT$3,#REF!,$L258,#REF!,AT$1)
+SUMIFS(#REF!,#REF!,AT$2,#REF!,AT$3,#REF!,$L258,#REF!,AT$1)
+SUMIFS(#REF!,#REF!,"Lấy",#REF!,AT$2,#REF!,AT$3,#REF!,AT$1,#REF!,$L258)</f>
        <v>#REF!</v>
      </c>
      <c r="AU258" s="333" t="e">
        <f>SUMIFS(#REF!,#REF!,AU$2,#REF!,AU$3,#REF!,$L258,#REF!,AU$1)
+SUMIFS(#REF!,#REF!,AU$2,#REF!,AU$3,#REF!,$L258,#REF!,AU$1)
+SUMIFS(#REF!,#REF!,"Lấy",#REF!,AU$2,#REF!,AU$3,#REF!,AU$1,#REF!,$L258)</f>
        <v>#REF!</v>
      </c>
      <c r="AV258" s="333" t="e">
        <f>SUMIFS(#REF!,#REF!,AV$2,#REF!,AV$3,#REF!,$L258,#REF!,AV$1)
+SUMIFS(#REF!,#REF!,AV$2,#REF!,AV$3,#REF!,$L258,#REF!,AV$1)
+SUMIFS(#REF!,#REF!,"Lấy",#REF!,AV$2,#REF!,AV$3,#REF!,AV$1,#REF!,$L258)</f>
        <v>#REF!</v>
      </c>
      <c r="AW258" s="333" t="e">
        <f>SUMIFS(#REF!,#REF!,AW$2,#REF!,AW$3,#REF!,$L258,#REF!,AW$1)
+SUMIFS(#REF!,#REF!,AW$2,#REF!,AW$3,#REF!,$L258,#REF!,AW$1)
+SUMIFS(#REF!,#REF!,"Lấy",#REF!,AW$2,#REF!,AW$3,#REF!,AW$1,#REF!,$L258)</f>
        <v>#REF!</v>
      </c>
      <c r="AX258" s="333" t="e">
        <f>SUMIFS(#REF!,#REF!,AX$2,#REF!,AX$3,#REF!,$L258,#REF!,AX$1)
+SUMIFS(#REF!,#REF!,AX$2,#REF!,AX$3,#REF!,$L258,#REF!,AX$1)
+SUMIFS(#REF!,#REF!,"Lấy",#REF!,AX$2,#REF!,AX$3,#REF!,AX$1,#REF!,$L258)</f>
        <v>#REF!</v>
      </c>
      <c r="AY258" s="333" t="e">
        <f>SUMIFS(#REF!,#REF!,AY$2,#REF!,AY$3,#REF!,$L258,#REF!,AY$1)
+SUMIFS(#REF!,#REF!,AY$2,#REF!,AY$3,#REF!,$L258,#REF!,AY$1)
+SUMIFS(#REF!,#REF!,"Lấy",#REF!,AY$2,#REF!,AY$3,#REF!,AY$1,#REF!,$L258)</f>
        <v>#REF!</v>
      </c>
      <c r="AZ258" s="333" t="e">
        <f>SUMIFS(#REF!,#REF!,AZ$2,#REF!,AZ$3,#REF!,$L258,#REF!,AZ$1)
+SUMIFS(#REF!,#REF!,AZ$2,#REF!,AZ$3,#REF!,$L258,#REF!,AZ$1)
+SUMIFS(#REF!,#REF!,"Lấy",#REF!,AZ$2,#REF!,AZ$3,#REF!,AZ$1,#REF!,$L258)</f>
        <v>#REF!</v>
      </c>
      <c r="BA258" s="333" t="e">
        <f>SUMIFS(#REF!,#REF!,BA$2,#REF!,BA$3,#REF!,$L258,#REF!,BA$1)
+SUMIFS(#REF!,#REF!,BA$2,#REF!,BA$3,#REF!,$L258,#REF!,BA$1)
+SUMIFS(#REF!,#REF!,"Lấy",#REF!,BA$2,#REF!,BA$3,#REF!,BA$1,#REF!,$L258)</f>
        <v>#REF!</v>
      </c>
      <c r="BB258" s="333" t="e">
        <f>SUMIFS(#REF!,#REF!,BB$2,#REF!,BB$3,#REF!,$L258,#REF!,BB$1)
+SUMIFS(#REF!,#REF!,BB$2,#REF!,BB$3,#REF!,$L258,#REF!,BB$1)
+SUMIFS(#REF!,#REF!,"Lấy",#REF!,BB$2,#REF!,BB$3,#REF!,BB$1,#REF!,$L258)</f>
        <v>#REF!</v>
      </c>
      <c r="BC258" s="333" t="e">
        <f>SUMIFS(#REF!,#REF!,BC$2,#REF!,BC$3,#REF!,$L258,#REF!,BC$1)
+SUMIFS(#REF!,#REF!,BC$2,#REF!,BC$3,#REF!,$L258,#REF!,BC$1)
+SUMIFS(#REF!,#REF!,"Lấy",#REF!,BC$2,#REF!,BC$3,#REF!,BC$1,#REF!,$L258)</f>
        <v>#REF!</v>
      </c>
      <c r="BD258" s="333" t="e">
        <f>SUMIFS(#REF!,#REF!,BD$2,#REF!,BD$3,#REF!,$L258,#REF!,BD$1)
+SUMIFS(#REF!,#REF!,BD$2,#REF!,BD$3,#REF!,$L258,#REF!,BD$1)
+SUMIFS(#REF!,#REF!,"Lấy",#REF!,BD$2,#REF!,BD$3,#REF!,BD$1,#REF!,$L258)</f>
        <v>#REF!</v>
      </c>
      <c r="BE258" s="333" t="e">
        <f>SUMIFS(#REF!,#REF!,BE$2,#REF!,BE$3,#REF!,$L258,#REF!,BE$1)
+SUMIFS(#REF!,#REF!,BE$2,#REF!,BE$3,#REF!,$L258,#REF!,BE$1)
+SUMIFS(#REF!,#REF!,"Lấy",#REF!,BE$2,#REF!,BE$3,#REF!,BE$1,#REF!,$L258)</f>
        <v>#REF!</v>
      </c>
      <c r="BF258" s="334" t="e">
        <f t="shared" si="25"/>
        <v>#REF!</v>
      </c>
      <c r="BH258" s="333" t="e">
        <f>SUMIFS(#REF!,#REF!,BH$2,#REF!,BH$3,#REF!,$L258,#REF!,BH$1)
+SUMIFS(#REF!,#REF!,BH$2,#REF!,BH$3,#REF!,$L258,#REF!,BH$1)
+SUMIFS(#REF!,#REF!,"Lấy",#REF!,BH$2,#REF!,BH$3,#REF!,BH$1,#REF!,$L258)</f>
        <v>#REF!</v>
      </c>
      <c r="BI258" s="333" t="e">
        <f>SUMIFS(#REF!,#REF!,BI$2,#REF!,BI$3,#REF!,$L258,#REF!,BI$1)
+SUMIFS(#REF!,#REF!,BI$2,#REF!,BI$3,#REF!,$L258,#REF!,BI$1)
+SUMIFS(#REF!,#REF!,"Lấy",#REF!,BI$2,#REF!,BI$3,#REF!,BI$1,#REF!,$L258)</f>
        <v>#REF!</v>
      </c>
      <c r="BJ258" s="333" t="e">
        <f>SUMIFS(#REF!,#REF!,BJ$2,#REF!,BJ$3,#REF!,$L258,#REF!,BJ$1)
+SUMIFS(#REF!,#REF!,BJ$2,#REF!,BJ$3,#REF!,$L258,#REF!,BJ$1)
+SUMIFS(#REF!,#REF!,"Lấy",#REF!,BJ$2,#REF!,BJ$3,#REF!,BJ$1,#REF!,$L258)</f>
        <v>#REF!</v>
      </c>
      <c r="BK258" s="333" t="e">
        <f>SUMIFS(#REF!,#REF!,BK$2,#REF!,BK$3,#REF!,$L258,#REF!,BK$1)
+SUMIFS(#REF!,#REF!,BK$2,#REF!,BK$3,#REF!,$L258,#REF!,BK$1)
+SUMIFS(#REF!,#REF!,"Lấy",#REF!,BK$2,#REF!,BK$3,#REF!,BK$1,#REF!,$L258)</f>
        <v>#REF!</v>
      </c>
      <c r="BL258" s="333" t="e">
        <f>SUMIFS(#REF!,#REF!,BL$2,#REF!,BL$3,#REF!,$L258,#REF!,BL$1)
+SUMIFS(#REF!,#REF!,BL$2,#REF!,BL$3,#REF!,$L258,#REF!,BL$1)
+SUMIFS(#REF!,#REF!,"Lấy",#REF!,BL$2,#REF!,BL$3,#REF!,BL$1,#REF!,$L258)</f>
        <v>#REF!</v>
      </c>
      <c r="BM258" s="333" t="e">
        <f>SUMIFS(#REF!,#REF!,BM$2,#REF!,BM$3,#REF!,$L258,#REF!,BM$1)
+SUMIFS(#REF!,#REF!,BM$2,#REF!,BM$3,#REF!,$L258,#REF!,BM$1)
+SUMIFS(#REF!,#REF!,"Lấy",#REF!,BM$2,#REF!,BM$3,#REF!,BM$1,#REF!,$L258)</f>
        <v>#REF!</v>
      </c>
      <c r="BN258" s="333" t="e">
        <f>SUMIFS(#REF!,#REF!,BN$2,#REF!,BN$3,#REF!,$L258,#REF!,BN$1)
+SUMIFS(#REF!,#REF!,BN$2,#REF!,BN$3,#REF!,$L258,#REF!,BN$1)
+SUMIFS(#REF!,#REF!,"Lấy",#REF!,BN$2,#REF!,BN$3,#REF!,BN$1,#REF!,$L258)</f>
        <v>#REF!</v>
      </c>
      <c r="BO258" s="333" t="e">
        <f>SUMIFS(#REF!,#REF!,BO$2,#REF!,BO$3,#REF!,$L258,#REF!,BO$1)
+SUMIFS(#REF!,#REF!,BO$2,#REF!,BO$3,#REF!,$L258,#REF!,BO$1)
+SUMIFS(#REF!,#REF!,"Lấy",#REF!,BO$2,#REF!,BO$3,#REF!,BO$1,#REF!,$L258)</f>
        <v>#REF!</v>
      </c>
      <c r="BP258" s="333" t="e">
        <f>SUMIFS(#REF!,#REF!,BP$2,#REF!,BP$3,#REF!,$L258,#REF!,BP$1)
+SUMIFS(#REF!,#REF!,BP$2,#REF!,BP$3,#REF!,$L258,#REF!,BP$1)
+SUMIFS(#REF!,#REF!,"Lấy",#REF!,BP$2,#REF!,BP$3,#REF!,BP$1,#REF!,$L258)</f>
        <v>#REF!</v>
      </c>
      <c r="BQ258" s="333" t="e">
        <f>SUMIFS(#REF!,#REF!,BQ$2,#REF!,BQ$3,#REF!,$L258,#REF!,BQ$1)
+SUMIFS(#REF!,#REF!,BQ$2,#REF!,BQ$3,#REF!,$L258,#REF!,BQ$1)
+SUMIFS(#REF!,#REF!,"Lấy",#REF!,BQ$2,#REF!,BQ$3,#REF!,BQ$1,#REF!,$L258)</f>
        <v>#REF!</v>
      </c>
      <c r="BR258" s="333" t="e">
        <f>SUMIFS(#REF!,#REF!,BR$2,#REF!,BR$3,#REF!,$L258,#REF!,BR$1)
+SUMIFS(#REF!,#REF!,BR$2,#REF!,BR$3,#REF!,$L258,#REF!,BR$1)
+SUMIFS(#REF!,#REF!,"Lấy",#REF!,BR$2,#REF!,BR$3,#REF!,BR$1,#REF!,$L258)</f>
        <v>#REF!</v>
      </c>
      <c r="BS258" s="333" t="e">
        <f>SUMIFS(#REF!,#REF!,BS$2,#REF!,BS$3,#REF!,$L258,#REF!,BS$1)
+SUMIFS(#REF!,#REF!,BS$2,#REF!,BS$3,#REF!,$L258,#REF!,BS$1)
+SUMIFS(#REF!,#REF!,"Lấy",#REF!,BS$2,#REF!,BS$3,#REF!,BS$1,#REF!,$L258)</f>
        <v>#REF!</v>
      </c>
      <c r="BT258" s="334" t="e">
        <f t="shared" si="26"/>
        <v>#REF!</v>
      </c>
      <c r="BV258" s="331">
        <v>0</v>
      </c>
      <c r="BW258" s="331">
        <v>0</v>
      </c>
      <c r="BX258" s="331">
        <v>0</v>
      </c>
      <c r="BY258" s="331">
        <v>0</v>
      </c>
      <c r="BZ258" s="331">
        <v>0</v>
      </c>
      <c r="CA258" s="331">
        <v>0</v>
      </c>
      <c r="CB258" s="331">
        <v>0</v>
      </c>
      <c r="CC258" s="331">
        <v>0</v>
      </c>
      <c r="CD258" s="331">
        <v>0</v>
      </c>
      <c r="CE258" s="331">
        <v>0</v>
      </c>
      <c r="CF258" s="331">
        <v>0</v>
      </c>
      <c r="CG258" s="331">
        <v>0</v>
      </c>
      <c r="CH258" s="334">
        <f t="shared" si="27"/>
        <v>0</v>
      </c>
      <c r="CI258" s="377">
        <f t="shared" si="28"/>
        <v>0</v>
      </c>
      <c r="CJ258" s="331">
        <v>0</v>
      </c>
      <c r="CK258" s="331">
        <v>0</v>
      </c>
      <c r="CL258" s="331">
        <v>0</v>
      </c>
      <c r="CM258" s="331">
        <v>0</v>
      </c>
      <c r="CN258" s="331">
        <v>0</v>
      </c>
      <c r="CO258" s="333"/>
      <c r="CP258" s="333"/>
      <c r="CQ258" s="333"/>
      <c r="CR258" s="333"/>
      <c r="CS258" s="333"/>
      <c r="CT258" s="333"/>
      <c r="CU258" s="333"/>
      <c r="CV258" s="334">
        <f t="shared" si="29"/>
        <v>0</v>
      </c>
      <c r="CX258" s="1033"/>
    </row>
    <row r="259" spans="1:102" x14ac:dyDescent="0.25">
      <c r="B259" s="172">
        <f>IF(C259=0,"",MAX($B$7:B258)+1)</f>
        <v>247</v>
      </c>
      <c r="C259" s="21">
        <v>6277004903</v>
      </c>
      <c r="D259" s="9" t="str">
        <f>_xlfn.XLOOKUP(C259,'COA_DTGroup_Update 20260428'!$C$410:$C$854,'COA_DTGroup_Update 20260428'!$A$410:$A$854,"")</f>
        <v>Internet</v>
      </c>
      <c r="E259" s="9" t="s">
        <v>368</v>
      </c>
      <c r="F259" s="21" t="s">
        <v>1013</v>
      </c>
      <c r="G259" s="171"/>
      <c r="H259" s="179">
        <f>VLOOKUP(C259,'COA_DTGroup_Update 20260428'!C:D,2,0)</f>
        <v>627</v>
      </c>
      <c r="I259" s="179">
        <v>92</v>
      </c>
      <c r="J259" s="198" t="s">
        <v>368</v>
      </c>
      <c r="K259" s="222" t="s">
        <v>226</v>
      </c>
      <c r="L259" s="1041" t="s">
        <v>581</v>
      </c>
      <c r="M259" s="1042" t="s">
        <v>2258</v>
      </c>
      <c r="N259" s="1039"/>
      <c r="O259" s="1039" t="s">
        <v>581</v>
      </c>
      <c r="P259" s="1" t="b">
        <v>1</v>
      </c>
      <c r="R259" s="333" t="e">
        <f>SUMIFS(#REF!,#REF!,R$2,#REF!,R$3,#REF!,$L259,#REF!,R$1)
+SUMIFS(#REF!,#REF!,R$2,#REF!,R$3,#REF!,$L259,#REF!,R$1)
+SUMIFS(#REF!,#REF!,"Lấy",#REF!,R$2,#REF!,R$3,#REF!,R$1,#REF!,$L259)</f>
        <v>#REF!</v>
      </c>
      <c r="S259" s="333" t="e">
        <f>SUMIFS(#REF!,#REF!,S$2,#REF!,S$3,#REF!,$L259,#REF!,S$1)
+SUMIFS(#REF!,#REF!,S$2,#REF!,S$3,#REF!,$L259,#REF!,S$1)
+SUMIFS(#REF!,#REF!,"Lấy",#REF!,S$2,#REF!,S$3,#REF!,S$1,#REF!,$L259)</f>
        <v>#REF!</v>
      </c>
      <c r="T259" s="333" t="e">
        <f>SUMIFS(#REF!,#REF!,T$2,#REF!,T$3,#REF!,$L259,#REF!,T$1)
+SUMIFS(#REF!,#REF!,T$2,#REF!,T$3,#REF!,$L259,#REF!,T$1)
+SUMIFS(#REF!,#REF!,"Lấy",#REF!,T$2,#REF!,T$3,#REF!,T$1,#REF!,$L259)</f>
        <v>#REF!</v>
      </c>
      <c r="U259" s="333" t="e">
        <f>SUMIFS(#REF!,#REF!,U$2,#REF!,U$3,#REF!,$L259,#REF!,U$1)
+SUMIFS(#REF!,#REF!,U$2,#REF!,U$3,#REF!,$L259,#REF!,U$1)
+SUMIFS(#REF!,#REF!,"Lấy",#REF!,U$2,#REF!,U$3,#REF!,U$1,#REF!,$L259)</f>
        <v>#REF!</v>
      </c>
      <c r="V259" s="333" t="e">
        <f>SUMIFS(#REF!,#REF!,V$2,#REF!,V$3,#REF!,$L259,#REF!,V$1)
+SUMIFS(#REF!,#REF!,V$2,#REF!,V$3,#REF!,$L259,#REF!,V$1)
+SUMIFS(#REF!,#REF!,"Lấy",#REF!,V$2,#REF!,V$3,#REF!,V$1,#REF!,$L259)</f>
        <v>#REF!</v>
      </c>
      <c r="W259" s="333" t="e">
        <f>SUMIFS(#REF!,#REF!,W$2,#REF!,W$3,#REF!,$L259,#REF!,W$1)
+SUMIFS(#REF!,#REF!,W$2,#REF!,W$3,#REF!,$L259,#REF!,W$1)
+SUMIFS(#REF!,#REF!,"Lấy",#REF!,W$2,#REF!,W$3,#REF!,W$1,#REF!,$L259)</f>
        <v>#REF!</v>
      </c>
      <c r="X259" s="333" t="e">
        <f>SUMIFS(#REF!,#REF!,X$2,#REF!,X$3,#REF!,$L259,#REF!,X$1)
+SUMIFS(#REF!,#REF!,X$2,#REF!,X$3,#REF!,$L259,#REF!,X$1)
+SUMIFS(#REF!,#REF!,"Lấy",#REF!,X$2,#REF!,X$3,#REF!,X$1,#REF!,$L259)</f>
        <v>#REF!</v>
      </c>
      <c r="Y259" s="333" t="e">
        <f>SUMIFS(#REF!,#REF!,Y$2,#REF!,Y$3,#REF!,$L259,#REF!,Y$1)
+SUMIFS(#REF!,#REF!,Y$2,#REF!,Y$3,#REF!,$L259,#REF!,Y$1)
+SUMIFS(#REF!,#REF!,"Lấy",#REF!,Y$2,#REF!,Y$3,#REF!,Y$1,#REF!,$L259)</f>
        <v>#REF!</v>
      </c>
      <c r="Z259" s="333" t="e">
        <f>SUMIFS(#REF!,#REF!,Z$2,#REF!,Z$3,#REF!,$L259,#REF!,Z$1)
+SUMIFS(#REF!,#REF!,Z$2,#REF!,Z$3,#REF!,$L259,#REF!,Z$1)
+SUMIFS(#REF!,#REF!,"Lấy",#REF!,Z$2,#REF!,Z$3,#REF!,Z$1,#REF!,$L259)</f>
        <v>#REF!</v>
      </c>
      <c r="AA259" s="333" t="e">
        <f>SUMIFS(#REF!,#REF!,AA$2,#REF!,AA$3,#REF!,$L259,#REF!,AA$1)
+SUMIFS(#REF!,#REF!,AA$2,#REF!,AA$3,#REF!,$L259,#REF!,AA$1)
+SUMIFS(#REF!,#REF!,"Lấy",#REF!,AA$2,#REF!,AA$3,#REF!,AA$1,#REF!,$L259)</f>
        <v>#REF!</v>
      </c>
      <c r="AB259" s="333" t="e">
        <f>SUMIFS(#REF!,#REF!,AB$2,#REF!,AB$3,#REF!,$L259,#REF!,AB$1)
+SUMIFS(#REF!,#REF!,AB$2,#REF!,AB$3,#REF!,$L259,#REF!,AB$1)
+SUMIFS(#REF!,#REF!,"Lấy",#REF!,AB$2,#REF!,AB$3,#REF!,AB$1,#REF!,$L259)</f>
        <v>#REF!</v>
      </c>
      <c r="AC259" s="333" t="e">
        <f>SUMIFS(#REF!,#REF!,AC$2,#REF!,AC$3,#REF!,$L259,#REF!,AC$1)
+SUMIFS(#REF!,#REF!,AC$2,#REF!,AC$3,#REF!,$L259,#REF!,AC$1)
+SUMIFS(#REF!,#REF!,"Lấy",#REF!,AC$2,#REF!,AC$3,#REF!,AC$1,#REF!,$L259)</f>
        <v>#REF!</v>
      </c>
      <c r="AD259" s="334" t="e">
        <f t="shared" si="23"/>
        <v>#REF!</v>
      </c>
      <c r="AF259" s="333" t="e">
        <f>SUMIFS(#REF!,#REF!,AF$2,#REF!,AF$3,#REF!,$L259,#REF!,AF$1)
+SUMIFS(#REF!,#REF!,AF$2,#REF!,AF$3,#REF!,$L259,#REF!,AF$1)
+SUMIFS(#REF!,#REF!,"Lấy",#REF!,AF$2,#REF!,AF$3,#REF!,AF$1,#REF!,$L259)</f>
        <v>#REF!</v>
      </c>
      <c r="AG259" s="333" t="e">
        <f>SUMIFS(#REF!,#REF!,AG$2,#REF!,AG$3,#REF!,$L259,#REF!,AG$1)
+SUMIFS(#REF!,#REF!,AG$2,#REF!,AG$3,#REF!,$L259,#REF!,AG$1)
+SUMIFS(#REF!,#REF!,"Lấy",#REF!,AG$2,#REF!,AG$3,#REF!,AG$1,#REF!,$L259)</f>
        <v>#REF!</v>
      </c>
      <c r="AH259" s="333" t="e">
        <f>SUMIFS(#REF!,#REF!,AH$2,#REF!,AH$3,#REF!,$L259,#REF!,AH$1)
+SUMIFS(#REF!,#REF!,AH$2,#REF!,AH$3,#REF!,$L259,#REF!,AH$1)
+SUMIFS(#REF!,#REF!,"Lấy",#REF!,AH$2,#REF!,AH$3,#REF!,AH$1,#REF!,$L259)</f>
        <v>#REF!</v>
      </c>
      <c r="AI259" s="333" t="e">
        <f>SUMIFS(#REF!,#REF!,AI$2,#REF!,AI$3,#REF!,$L259,#REF!,AI$1)
+SUMIFS(#REF!,#REF!,AI$2,#REF!,AI$3,#REF!,$L259,#REF!,AI$1)
+SUMIFS(#REF!,#REF!,"Lấy",#REF!,AI$2,#REF!,AI$3,#REF!,AI$1,#REF!,$L259)</f>
        <v>#REF!</v>
      </c>
      <c r="AJ259" s="333" t="e">
        <f>SUMIFS(#REF!,#REF!,AJ$2,#REF!,AJ$3,#REF!,$L259,#REF!,AJ$1)
+SUMIFS(#REF!,#REF!,AJ$2,#REF!,AJ$3,#REF!,$L259,#REF!,AJ$1)
+SUMIFS(#REF!,#REF!,"Lấy",#REF!,AJ$2,#REF!,AJ$3,#REF!,AJ$1,#REF!,$L259)</f>
        <v>#REF!</v>
      </c>
      <c r="AK259" s="333" t="e">
        <f>SUMIFS(#REF!,#REF!,AK$2,#REF!,AK$3,#REF!,$L259,#REF!,AK$1)
+SUMIFS(#REF!,#REF!,AK$2,#REF!,AK$3,#REF!,$L259,#REF!,AK$1)
+SUMIFS(#REF!,#REF!,"Lấy",#REF!,AK$2,#REF!,AK$3,#REF!,AK$1,#REF!,$L259)</f>
        <v>#REF!</v>
      </c>
      <c r="AL259" s="333" t="e">
        <f>SUMIFS(#REF!,#REF!,AL$2,#REF!,AL$3,#REF!,$L259,#REF!,AL$1)
+SUMIFS(#REF!,#REF!,AL$2,#REF!,AL$3,#REF!,$L259,#REF!,AL$1)
+SUMIFS(#REF!,#REF!,"Lấy",#REF!,AL$2,#REF!,AL$3,#REF!,AL$1,#REF!,$L259)</f>
        <v>#REF!</v>
      </c>
      <c r="AM259" s="333" t="e">
        <f>SUMIFS(#REF!,#REF!,AM$2,#REF!,AM$3,#REF!,$L259,#REF!,AM$1)
+SUMIFS(#REF!,#REF!,AM$2,#REF!,AM$3,#REF!,$L259,#REF!,AM$1)
+SUMIFS(#REF!,#REF!,"Lấy",#REF!,AM$2,#REF!,AM$3,#REF!,AM$1,#REF!,$L259)</f>
        <v>#REF!</v>
      </c>
      <c r="AN259" s="333" t="e">
        <f>SUMIFS(#REF!,#REF!,AN$2,#REF!,AN$3,#REF!,$L259,#REF!,AN$1)
+SUMIFS(#REF!,#REF!,AN$2,#REF!,AN$3,#REF!,$L259,#REF!,AN$1)
+SUMIFS(#REF!,#REF!,"Lấy",#REF!,AN$2,#REF!,AN$3,#REF!,AN$1,#REF!,$L259)</f>
        <v>#REF!</v>
      </c>
      <c r="AO259" s="333" t="e">
        <f>SUMIFS(#REF!,#REF!,AO$2,#REF!,AO$3,#REF!,$L259,#REF!,AO$1)
+SUMIFS(#REF!,#REF!,AO$2,#REF!,AO$3,#REF!,$L259,#REF!,AO$1)
+SUMIFS(#REF!,#REF!,"Lấy",#REF!,AO$2,#REF!,AO$3,#REF!,AO$1,#REF!,$L259)</f>
        <v>#REF!</v>
      </c>
      <c r="AP259" s="333" t="e">
        <f>SUMIFS(#REF!,#REF!,AP$2,#REF!,AP$3,#REF!,$L259,#REF!,AP$1)
+SUMIFS(#REF!,#REF!,AP$2,#REF!,AP$3,#REF!,$L259,#REF!,AP$1)
+SUMIFS(#REF!,#REF!,"Lấy",#REF!,AP$2,#REF!,AP$3,#REF!,AP$1,#REF!,$L259)</f>
        <v>#REF!</v>
      </c>
      <c r="AQ259" s="333" t="e">
        <f>SUMIFS(#REF!,#REF!,AQ$2,#REF!,AQ$3,#REF!,$L259,#REF!,AQ$1)
+SUMIFS(#REF!,#REF!,AQ$2,#REF!,AQ$3,#REF!,$L259,#REF!,AQ$1)
+SUMIFS(#REF!,#REF!,"Lấy",#REF!,AQ$2,#REF!,AQ$3,#REF!,AQ$1,#REF!,$L259)</f>
        <v>#REF!</v>
      </c>
      <c r="AR259" s="334" t="e">
        <f t="shared" si="24"/>
        <v>#REF!</v>
      </c>
      <c r="AT259" s="333" t="e">
        <f>SUMIFS(#REF!,#REF!,AT$2,#REF!,AT$3,#REF!,$L259,#REF!,AT$1)
+SUMIFS(#REF!,#REF!,AT$2,#REF!,AT$3,#REF!,$L259,#REF!,AT$1)
+SUMIFS(#REF!,#REF!,"Lấy",#REF!,AT$2,#REF!,AT$3,#REF!,AT$1,#REF!,$L259)</f>
        <v>#REF!</v>
      </c>
      <c r="AU259" s="333" t="e">
        <f>SUMIFS(#REF!,#REF!,AU$2,#REF!,AU$3,#REF!,$L259,#REF!,AU$1)
+SUMIFS(#REF!,#REF!,AU$2,#REF!,AU$3,#REF!,$L259,#REF!,AU$1)
+SUMIFS(#REF!,#REF!,"Lấy",#REF!,AU$2,#REF!,AU$3,#REF!,AU$1,#REF!,$L259)</f>
        <v>#REF!</v>
      </c>
      <c r="AV259" s="333" t="e">
        <f>SUMIFS(#REF!,#REF!,AV$2,#REF!,AV$3,#REF!,$L259,#REF!,AV$1)
+SUMIFS(#REF!,#REF!,AV$2,#REF!,AV$3,#REF!,$L259,#REF!,AV$1)
+SUMIFS(#REF!,#REF!,"Lấy",#REF!,AV$2,#REF!,AV$3,#REF!,AV$1,#REF!,$L259)</f>
        <v>#REF!</v>
      </c>
      <c r="AW259" s="333" t="e">
        <f>SUMIFS(#REF!,#REF!,AW$2,#REF!,AW$3,#REF!,$L259,#REF!,AW$1)
+SUMIFS(#REF!,#REF!,AW$2,#REF!,AW$3,#REF!,$L259,#REF!,AW$1)
+SUMIFS(#REF!,#REF!,"Lấy",#REF!,AW$2,#REF!,AW$3,#REF!,AW$1,#REF!,$L259)</f>
        <v>#REF!</v>
      </c>
      <c r="AX259" s="333" t="e">
        <f>SUMIFS(#REF!,#REF!,AX$2,#REF!,AX$3,#REF!,$L259,#REF!,AX$1)
+SUMIFS(#REF!,#REF!,AX$2,#REF!,AX$3,#REF!,$L259,#REF!,AX$1)
+SUMIFS(#REF!,#REF!,"Lấy",#REF!,AX$2,#REF!,AX$3,#REF!,AX$1,#REF!,$L259)</f>
        <v>#REF!</v>
      </c>
      <c r="AY259" s="333" t="e">
        <f>SUMIFS(#REF!,#REF!,AY$2,#REF!,AY$3,#REF!,$L259,#REF!,AY$1)
+SUMIFS(#REF!,#REF!,AY$2,#REF!,AY$3,#REF!,$L259,#REF!,AY$1)
+SUMIFS(#REF!,#REF!,"Lấy",#REF!,AY$2,#REF!,AY$3,#REF!,AY$1,#REF!,$L259)</f>
        <v>#REF!</v>
      </c>
      <c r="AZ259" s="333" t="e">
        <f>SUMIFS(#REF!,#REF!,AZ$2,#REF!,AZ$3,#REF!,$L259,#REF!,AZ$1)
+SUMIFS(#REF!,#REF!,AZ$2,#REF!,AZ$3,#REF!,$L259,#REF!,AZ$1)
+SUMIFS(#REF!,#REF!,"Lấy",#REF!,AZ$2,#REF!,AZ$3,#REF!,AZ$1,#REF!,$L259)</f>
        <v>#REF!</v>
      </c>
      <c r="BA259" s="333" t="e">
        <f>SUMIFS(#REF!,#REF!,BA$2,#REF!,BA$3,#REF!,$L259,#REF!,BA$1)
+SUMIFS(#REF!,#REF!,BA$2,#REF!,BA$3,#REF!,$L259,#REF!,BA$1)
+SUMIFS(#REF!,#REF!,"Lấy",#REF!,BA$2,#REF!,BA$3,#REF!,BA$1,#REF!,$L259)</f>
        <v>#REF!</v>
      </c>
      <c r="BB259" s="333" t="e">
        <f>SUMIFS(#REF!,#REF!,BB$2,#REF!,BB$3,#REF!,$L259,#REF!,BB$1)
+SUMIFS(#REF!,#REF!,BB$2,#REF!,BB$3,#REF!,$L259,#REF!,BB$1)
+SUMIFS(#REF!,#REF!,"Lấy",#REF!,BB$2,#REF!,BB$3,#REF!,BB$1,#REF!,$L259)</f>
        <v>#REF!</v>
      </c>
      <c r="BC259" s="333" t="e">
        <f>SUMIFS(#REF!,#REF!,BC$2,#REF!,BC$3,#REF!,$L259,#REF!,BC$1)
+SUMIFS(#REF!,#REF!,BC$2,#REF!,BC$3,#REF!,$L259,#REF!,BC$1)
+SUMIFS(#REF!,#REF!,"Lấy",#REF!,BC$2,#REF!,BC$3,#REF!,BC$1,#REF!,$L259)</f>
        <v>#REF!</v>
      </c>
      <c r="BD259" s="333" t="e">
        <f>SUMIFS(#REF!,#REF!,BD$2,#REF!,BD$3,#REF!,$L259,#REF!,BD$1)
+SUMIFS(#REF!,#REF!,BD$2,#REF!,BD$3,#REF!,$L259,#REF!,BD$1)
+SUMIFS(#REF!,#REF!,"Lấy",#REF!,BD$2,#REF!,BD$3,#REF!,BD$1,#REF!,$L259)</f>
        <v>#REF!</v>
      </c>
      <c r="BE259" s="333" t="e">
        <f>SUMIFS(#REF!,#REF!,BE$2,#REF!,BE$3,#REF!,$L259,#REF!,BE$1)
+SUMIFS(#REF!,#REF!,BE$2,#REF!,BE$3,#REF!,$L259,#REF!,BE$1)
+SUMIFS(#REF!,#REF!,"Lấy",#REF!,BE$2,#REF!,BE$3,#REF!,BE$1,#REF!,$L259)</f>
        <v>#REF!</v>
      </c>
      <c r="BF259" s="334" t="e">
        <f t="shared" si="25"/>
        <v>#REF!</v>
      </c>
      <c r="BH259" s="333" t="e">
        <f>SUMIFS(#REF!,#REF!,BH$2,#REF!,BH$3,#REF!,$L259,#REF!,BH$1)
+SUMIFS(#REF!,#REF!,BH$2,#REF!,BH$3,#REF!,$L259,#REF!,BH$1)
+SUMIFS(#REF!,#REF!,"Lấy",#REF!,BH$2,#REF!,BH$3,#REF!,BH$1,#REF!,$L259)</f>
        <v>#REF!</v>
      </c>
      <c r="BI259" s="333" t="e">
        <f>SUMIFS(#REF!,#REF!,BI$2,#REF!,BI$3,#REF!,$L259,#REF!,BI$1)
+SUMIFS(#REF!,#REF!,BI$2,#REF!,BI$3,#REF!,$L259,#REF!,BI$1)
+SUMIFS(#REF!,#REF!,"Lấy",#REF!,BI$2,#REF!,BI$3,#REF!,BI$1,#REF!,$L259)</f>
        <v>#REF!</v>
      </c>
      <c r="BJ259" s="333" t="e">
        <f>SUMIFS(#REF!,#REF!,BJ$2,#REF!,BJ$3,#REF!,$L259,#REF!,BJ$1)
+SUMIFS(#REF!,#REF!,BJ$2,#REF!,BJ$3,#REF!,$L259,#REF!,BJ$1)
+SUMIFS(#REF!,#REF!,"Lấy",#REF!,BJ$2,#REF!,BJ$3,#REF!,BJ$1,#REF!,$L259)</f>
        <v>#REF!</v>
      </c>
      <c r="BK259" s="333" t="e">
        <f>SUMIFS(#REF!,#REF!,BK$2,#REF!,BK$3,#REF!,$L259,#REF!,BK$1)
+SUMIFS(#REF!,#REF!,BK$2,#REF!,BK$3,#REF!,$L259,#REF!,BK$1)
+SUMIFS(#REF!,#REF!,"Lấy",#REF!,BK$2,#REF!,BK$3,#REF!,BK$1,#REF!,$L259)</f>
        <v>#REF!</v>
      </c>
      <c r="BL259" s="333" t="e">
        <f>SUMIFS(#REF!,#REF!,BL$2,#REF!,BL$3,#REF!,$L259,#REF!,BL$1)
+SUMIFS(#REF!,#REF!,BL$2,#REF!,BL$3,#REF!,$L259,#REF!,BL$1)
+SUMIFS(#REF!,#REF!,"Lấy",#REF!,BL$2,#REF!,BL$3,#REF!,BL$1,#REF!,$L259)</f>
        <v>#REF!</v>
      </c>
      <c r="BM259" s="333" t="e">
        <f>SUMIFS(#REF!,#REF!,BM$2,#REF!,BM$3,#REF!,$L259,#REF!,BM$1)
+SUMIFS(#REF!,#REF!,BM$2,#REF!,BM$3,#REF!,$L259,#REF!,BM$1)
+SUMIFS(#REF!,#REF!,"Lấy",#REF!,BM$2,#REF!,BM$3,#REF!,BM$1,#REF!,$L259)</f>
        <v>#REF!</v>
      </c>
      <c r="BN259" s="333" t="e">
        <f>SUMIFS(#REF!,#REF!,BN$2,#REF!,BN$3,#REF!,$L259,#REF!,BN$1)
+SUMIFS(#REF!,#REF!,BN$2,#REF!,BN$3,#REF!,$L259,#REF!,BN$1)
+SUMIFS(#REF!,#REF!,"Lấy",#REF!,BN$2,#REF!,BN$3,#REF!,BN$1,#REF!,$L259)</f>
        <v>#REF!</v>
      </c>
      <c r="BO259" s="333" t="e">
        <f>SUMIFS(#REF!,#REF!,BO$2,#REF!,BO$3,#REF!,$L259,#REF!,BO$1)
+SUMIFS(#REF!,#REF!,BO$2,#REF!,BO$3,#REF!,$L259,#REF!,BO$1)
+SUMIFS(#REF!,#REF!,"Lấy",#REF!,BO$2,#REF!,BO$3,#REF!,BO$1,#REF!,$L259)</f>
        <v>#REF!</v>
      </c>
      <c r="BP259" s="333" t="e">
        <f>SUMIFS(#REF!,#REF!,BP$2,#REF!,BP$3,#REF!,$L259,#REF!,BP$1)
+SUMIFS(#REF!,#REF!,BP$2,#REF!,BP$3,#REF!,$L259,#REF!,BP$1)
+SUMIFS(#REF!,#REF!,"Lấy",#REF!,BP$2,#REF!,BP$3,#REF!,BP$1,#REF!,$L259)</f>
        <v>#REF!</v>
      </c>
      <c r="BQ259" s="333" t="e">
        <f>SUMIFS(#REF!,#REF!,BQ$2,#REF!,BQ$3,#REF!,$L259,#REF!,BQ$1)
+SUMIFS(#REF!,#REF!,BQ$2,#REF!,BQ$3,#REF!,$L259,#REF!,BQ$1)
+SUMIFS(#REF!,#REF!,"Lấy",#REF!,BQ$2,#REF!,BQ$3,#REF!,BQ$1,#REF!,$L259)</f>
        <v>#REF!</v>
      </c>
      <c r="BR259" s="333" t="e">
        <f>SUMIFS(#REF!,#REF!,BR$2,#REF!,BR$3,#REF!,$L259,#REF!,BR$1)
+SUMIFS(#REF!,#REF!,BR$2,#REF!,BR$3,#REF!,$L259,#REF!,BR$1)
+SUMIFS(#REF!,#REF!,"Lấy",#REF!,BR$2,#REF!,BR$3,#REF!,BR$1,#REF!,$L259)</f>
        <v>#REF!</v>
      </c>
      <c r="BS259" s="333" t="e">
        <f>SUMIFS(#REF!,#REF!,BS$2,#REF!,BS$3,#REF!,$L259,#REF!,BS$1)
+SUMIFS(#REF!,#REF!,BS$2,#REF!,BS$3,#REF!,$L259,#REF!,BS$1)
+SUMIFS(#REF!,#REF!,"Lấy",#REF!,BS$2,#REF!,BS$3,#REF!,BS$1,#REF!,$L259)</f>
        <v>#REF!</v>
      </c>
      <c r="BT259" s="334" t="e">
        <f t="shared" si="26"/>
        <v>#REF!</v>
      </c>
      <c r="BV259" s="331">
        <v>0</v>
      </c>
      <c r="BW259" s="331">
        <v>0</v>
      </c>
      <c r="BX259" s="331">
        <v>0</v>
      </c>
      <c r="BY259" s="331">
        <v>0</v>
      </c>
      <c r="BZ259" s="331">
        <v>0</v>
      </c>
      <c r="CA259" s="331">
        <v>0</v>
      </c>
      <c r="CB259" s="331">
        <v>0</v>
      </c>
      <c r="CC259" s="331">
        <v>0</v>
      </c>
      <c r="CD259" s="331">
        <v>0</v>
      </c>
      <c r="CE259" s="331">
        <v>0</v>
      </c>
      <c r="CF259" s="331">
        <v>0</v>
      </c>
      <c r="CG259" s="331">
        <v>0</v>
      </c>
      <c r="CH259" s="334">
        <f t="shared" si="27"/>
        <v>0</v>
      </c>
      <c r="CI259" s="377">
        <f t="shared" si="28"/>
        <v>0</v>
      </c>
      <c r="CJ259" s="331">
        <v>0</v>
      </c>
      <c r="CK259" s="331">
        <v>0</v>
      </c>
      <c r="CL259" s="331">
        <v>0</v>
      </c>
      <c r="CM259" s="331">
        <v>0</v>
      </c>
      <c r="CN259" s="331">
        <v>0</v>
      </c>
      <c r="CO259" s="333"/>
      <c r="CP259" s="333"/>
      <c r="CQ259" s="333"/>
      <c r="CR259" s="333"/>
      <c r="CS259" s="333"/>
      <c r="CT259" s="333"/>
      <c r="CU259" s="333"/>
      <c r="CV259" s="334">
        <f t="shared" si="29"/>
        <v>0</v>
      </c>
      <c r="CX259" s="1033"/>
    </row>
    <row r="260" spans="1:102" ht="27.6" x14ac:dyDescent="0.25">
      <c r="B260" s="172">
        <f>IF(C260=0,"",MAX($B$7:B259)+1)</f>
        <v>248</v>
      </c>
      <c r="C260" s="21">
        <v>6417004903</v>
      </c>
      <c r="D260" s="9" t="str">
        <f>_xlfn.XLOOKUP(C260,'COA_DTGroup_Update 20260428'!$C$410:$C$854,'COA_DTGroup_Update 20260428'!$A$410:$A$854,"")</f>
        <v>Internet</v>
      </c>
      <c r="E260" s="9" t="s">
        <v>368</v>
      </c>
      <c r="F260" s="21" t="s">
        <v>1013</v>
      </c>
      <c r="G260" s="171"/>
      <c r="H260" s="179">
        <f>VLOOKUP(C260,'COA_DTGroup_Update 20260428'!C:D,2,0)</f>
        <v>641</v>
      </c>
      <c r="I260" s="179">
        <v>92</v>
      </c>
      <c r="J260" s="198" t="s">
        <v>368</v>
      </c>
      <c r="K260" s="222" t="s">
        <v>226</v>
      </c>
      <c r="L260" s="1051" t="s">
        <v>2177</v>
      </c>
      <c r="M260" s="287" t="s">
        <v>2259</v>
      </c>
      <c r="N260" s="1039"/>
      <c r="O260" s="1039" t="s">
        <v>2177</v>
      </c>
      <c r="P260" s="1" t="b">
        <v>0</v>
      </c>
      <c r="R260" s="333" t="e">
        <f>SUMIFS(#REF!,#REF!,R$2,#REF!,R$3,#REF!,$L260,#REF!,R$1)
+SUMIFS(#REF!,#REF!,R$2,#REF!,R$3,#REF!,$L260,#REF!,R$1)
+SUMIFS(#REF!,#REF!,"Lấy",#REF!,R$2,#REF!,R$3,#REF!,R$1,#REF!,$L260)</f>
        <v>#REF!</v>
      </c>
      <c r="S260" s="333" t="e">
        <f>SUMIFS(#REF!,#REF!,S$2,#REF!,S$3,#REF!,$L260,#REF!,S$1)
+SUMIFS(#REF!,#REF!,S$2,#REF!,S$3,#REF!,$L260,#REF!,S$1)
+SUMIFS(#REF!,#REF!,"Lấy",#REF!,S$2,#REF!,S$3,#REF!,S$1,#REF!,$L260)</f>
        <v>#REF!</v>
      </c>
      <c r="T260" s="333" t="e">
        <f>SUMIFS(#REF!,#REF!,T$2,#REF!,T$3,#REF!,$L260,#REF!,T$1)
+SUMIFS(#REF!,#REF!,T$2,#REF!,T$3,#REF!,$L260,#REF!,T$1)
+SUMIFS(#REF!,#REF!,"Lấy",#REF!,T$2,#REF!,T$3,#REF!,T$1,#REF!,$L260)</f>
        <v>#REF!</v>
      </c>
      <c r="U260" s="333" t="e">
        <f>SUMIFS(#REF!,#REF!,U$2,#REF!,U$3,#REF!,$L260,#REF!,U$1)
+SUMIFS(#REF!,#REF!,U$2,#REF!,U$3,#REF!,$L260,#REF!,U$1)
+SUMIFS(#REF!,#REF!,"Lấy",#REF!,U$2,#REF!,U$3,#REF!,U$1,#REF!,$L260)</f>
        <v>#REF!</v>
      </c>
      <c r="V260" s="333" t="e">
        <f>SUMIFS(#REF!,#REF!,V$2,#REF!,V$3,#REF!,$L260,#REF!,V$1)
+SUMIFS(#REF!,#REF!,V$2,#REF!,V$3,#REF!,$L260,#REF!,V$1)
+SUMIFS(#REF!,#REF!,"Lấy",#REF!,V$2,#REF!,V$3,#REF!,V$1,#REF!,$L260)</f>
        <v>#REF!</v>
      </c>
      <c r="W260" s="333" t="e">
        <f>SUMIFS(#REF!,#REF!,W$2,#REF!,W$3,#REF!,$L260,#REF!,W$1)
+SUMIFS(#REF!,#REF!,W$2,#REF!,W$3,#REF!,$L260,#REF!,W$1)
+SUMIFS(#REF!,#REF!,"Lấy",#REF!,W$2,#REF!,W$3,#REF!,W$1,#REF!,$L260)</f>
        <v>#REF!</v>
      </c>
      <c r="X260" s="333" t="e">
        <f>SUMIFS(#REF!,#REF!,X$2,#REF!,X$3,#REF!,$L260,#REF!,X$1)
+SUMIFS(#REF!,#REF!,X$2,#REF!,X$3,#REF!,$L260,#REF!,X$1)
+SUMIFS(#REF!,#REF!,"Lấy",#REF!,X$2,#REF!,X$3,#REF!,X$1,#REF!,$L260)</f>
        <v>#REF!</v>
      </c>
      <c r="Y260" s="333" t="e">
        <f>SUMIFS(#REF!,#REF!,Y$2,#REF!,Y$3,#REF!,$L260,#REF!,Y$1)
+SUMIFS(#REF!,#REF!,Y$2,#REF!,Y$3,#REF!,$L260,#REF!,Y$1)
+SUMIFS(#REF!,#REF!,"Lấy",#REF!,Y$2,#REF!,Y$3,#REF!,Y$1,#REF!,$L260)</f>
        <v>#REF!</v>
      </c>
      <c r="Z260" s="333" t="e">
        <f>SUMIFS(#REF!,#REF!,Z$2,#REF!,Z$3,#REF!,$L260,#REF!,Z$1)
+SUMIFS(#REF!,#REF!,Z$2,#REF!,Z$3,#REF!,$L260,#REF!,Z$1)
+SUMIFS(#REF!,#REF!,"Lấy",#REF!,Z$2,#REF!,Z$3,#REF!,Z$1,#REF!,$L260)</f>
        <v>#REF!</v>
      </c>
      <c r="AA260" s="333" t="e">
        <f>SUMIFS(#REF!,#REF!,AA$2,#REF!,AA$3,#REF!,$L260,#REF!,AA$1)
+SUMIFS(#REF!,#REF!,AA$2,#REF!,AA$3,#REF!,$L260,#REF!,AA$1)
+SUMIFS(#REF!,#REF!,"Lấy",#REF!,AA$2,#REF!,AA$3,#REF!,AA$1,#REF!,$L260)</f>
        <v>#REF!</v>
      </c>
      <c r="AB260" s="333" t="e">
        <f>SUMIFS(#REF!,#REF!,AB$2,#REF!,AB$3,#REF!,$L260,#REF!,AB$1)
+SUMIFS(#REF!,#REF!,AB$2,#REF!,AB$3,#REF!,$L260,#REF!,AB$1)
+SUMIFS(#REF!,#REF!,"Lấy",#REF!,AB$2,#REF!,AB$3,#REF!,AB$1,#REF!,$L260)</f>
        <v>#REF!</v>
      </c>
      <c r="AC260" s="333" t="e">
        <f>SUMIFS(#REF!,#REF!,AC$2,#REF!,AC$3,#REF!,$L260,#REF!,AC$1)
+SUMIFS(#REF!,#REF!,AC$2,#REF!,AC$3,#REF!,$L260,#REF!,AC$1)
+SUMIFS(#REF!,#REF!,"Lấy",#REF!,AC$2,#REF!,AC$3,#REF!,AC$1,#REF!,$L260)</f>
        <v>#REF!</v>
      </c>
      <c r="AD260" s="334" t="e">
        <f t="shared" si="23"/>
        <v>#REF!</v>
      </c>
      <c r="AF260" s="333" t="e">
        <f>SUMIFS(#REF!,#REF!,AF$2,#REF!,AF$3,#REF!,$L260,#REF!,AF$1)
+SUMIFS(#REF!,#REF!,AF$2,#REF!,AF$3,#REF!,$L260,#REF!,AF$1)
+SUMIFS(#REF!,#REF!,"Lấy",#REF!,AF$2,#REF!,AF$3,#REF!,AF$1,#REF!,$L260)</f>
        <v>#REF!</v>
      </c>
      <c r="AG260" s="333" t="e">
        <f>SUMIFS(#REF!,#REF!,AG$2,#REF!,AG$3,#REF!,$L260,#REF!,AG$1)
+SUMIFS(#REF!,#REF!,AG$2,#REF!,AG$3,#REF!,$L260,#REF!,AG$1)
+SUMIFS(#REF!,#REF!,"Lấy",#REF!,AG$2,#REF!,AG$3,#REF!,AG$1,#REF!,$L260)</f>
        <v>#REF!</v>
      </c>
      <c r="AH260" s="333" t="e">
        <f>SUMIFS(#REF!,#REF!,AH$2,#REF!,AH$3,#REF!,$L260,#REF!,AH$1)
+SUMIFS(#REF!,#REF!,AH$2,#REF!,AH$3,#REF!,$L260,#REF!,AH$1)
+SUMIFS(#REF!,#REF!,"Lấy",#REF!,AH$2,#REF!,AH$3,#REF!,AH$1,#REF!,$L260)</f>
        <v>#REF!</v>
      </c>
      <c r="AI260" s="333" t="e">
        <f>SUMIFS(#REF!,#REF!,AI$2,#REF!,AI$3,#REF!,$L260,#REF!,AI$1)
+SUMIFS(#REF!,#REF!,AI$2,#REF!,AI$3,#REF!,$L260,#REF!,AI$1)
+SUMIFS(#REF!,#REF!,"Lấy",#REF!,AI$2,#REF!,AI$3,#REF!,AI$1,#REF!,$L260)</f>
        <v>#REF!</v>
      </c>
      <c r="AJ260" s="333" t="e">
        <f>SUMIFS(#REF!,#REF!,AJ$2,#REF!,AJ$3,#REF!,$L260,#REF!,AJ$1)
+SUMIFS(#REF!,#REF!,AJ$2,#REF!,AJ$3,#REF!,$L260,#REF!,AJ$1)
+SUMIFS(#REF!,#REF!,"Lấy",#REF!,AJ$2,#REF!,AJ$3,#REF!,AJ$1,#REF!,$L260)</f>
        <v>#REF!</v>
      </c>
      <c r="AK260" s="333" t="e">
        <f>SUMIFS(#REF!,#REF!,AK$2,#REF!,AK$3,#REF!,$L260,#REF!,AK$1)
+SUMIFS(#REF!,#REF!,AK$2,#REF!,AK$3,#REF!,$L260,#REF!,AK$1)
+SUMIFS(#REF!,#REF!,"Lấy",#REF!,AK$2,#REF!,AK$3,#REF!,AK$1,#REF!,$L260)</f>
        <v>#REF!</v>
      </c>
      <c r="AL260" s="333" t="e">
        <f>SUMIFS(#REF!,#REF!,AL$2,#REF!,AL$3,#REF!,$L260,#REF!,AL$1)
+SUMIFS(#REF!,#REF!,AL$2,#REF!,AL$3,#REF!,$L260,#REF!,AL$1)
+SUMIFS(#REF!,#REF!,"Lấy",#REF!,AL$2,#REF!,AL$3,#REF!,AL$1,#REF!,$L260)</f>
        <v>#REF!</v>
      </c>
      <c r="AM260" s="333" t="e">
        <f>SUMIFS(#REF!,#REF!,AM$2,#REF!,AM$3,#REF!,$L260,#REF!,AM$1)
+SUMIFS(#REF!,#REF!,AM$2,#REF!,AM$3,#REF!,$L260,#REF!,AM$1)
+SUMIFS(#REF!,#REF!,"Lấy",#REF!,AM$2,#REF!,AM$3,#REF!,AM$1,#REF!,$L260)</f>
        <v>#REF!</v>
      </c>
      <c r="AN260" s="333" t="e">
        <f>SUMIFS(#REF!,#REF!,AN$2,#REF!,AN$3,#REF!,$L260,#REF!,AN$1)
+SUMIFS(#REF!,#REF!,AN$2,#REF!,AN$3,#REF!,$L260,#REF!,AN$1)
+SUMIFS(#REF!,#REF!,"Lấy",#REF!,AN$2,#REF!,AN$3,#REF!,AN$1,#REF!,$L260)</f>
        <v>#REF!</v>
      </c>
      <c r="AO260" s="333" t="e">
        <f>SUMIFS(#REF!,#REF!,AO$2,#REF!,AO$3,#REF!,$L260,#REF!,AO$1)
+SUMIFS(#REF!,#REF!,AO$2,#REF!,AO$3,#REF!,$L260,#REF!,AO$1)
+SUMIFS(#REF!,#REF!,"Lấy",#REF!,AO$2,#REF!,AO$3,#REF!,AO$1,#REF!,$L260)</f>
        <v>#REF!</v>
      </c>
      <c r="AP260" s="333" t="e">
        <f>SUMIFS(#REF!,#REF!,AP$2,#REF!,AP$3,#REF!,$L260,#REF!,AP$1)
+SUMIFS(#REF!,#REF!,AP$2,#REF!,AP$3,#REF!,$L260,#REF!,AP$1)
+SUMIFS(#REF!,#REF!,"Lấy",#REF!,AP$2,#REF!,AP$3,#REF!,AP$1,#REF!,$L260)</f>
        <v>#REF!</v>
      </c>
      <c r="AQ260" s="333" t="e">
        <f>SUMIFS(#REF!,#REF!,AQ$2,#REF!,AQ$3,#REF!,$L260,#REF!,AQ$1)
+SUMIFS(#REF!,#REF!,AQ$2,#REF!,AQ$3,#REF!,$L260,#REF!,AQ$1)
+SUMIFS(#REF!,#REF!,"Lấy",#REF!,AQ$2,#REF!,AQ$3,#REF!,AQ$1,#REF!,$L260)</f>
        <v>#REF!</v>
      </c>
      <c r="AR260" s="334" t="e">
        <f t="shared" si="24"/>
        <v>#REF!</v>
      </c>
      <c r="AT260" s="333" t="e">
        <f>SUMIFS(#REF!,#REF!,AT$2,#REF!,AT$3,#REF!,$L260,#REF!,AT$1)
+SUMIFS(#REF!,#REF!,AT$2,#REF!,AT$3,#REF!,$L260,#REF!,AT$1)
+SUMIFS(#REF!,#REF!,"Lấy",#REF!,AT$2,#REF!,AT$3,#REF!,AT$1,#REF!,$L260)</f>
        <v>#REF!</v>
      </c>
      <c r="AU260" s="333" t="e">
        <f>SUMIFS(#REF!,#REF!,AU$2,#REF!,AU$3,#REF!,$L260,#REF!,AU$1)
+SUMIFS(#REF!,#REF!,AU$2,#REF!,AU$3,#REF!,$L260,#REF!,AU$1)
+SUMIFS(#REF!,#REF!,"Lấy",#REF!,AU$2,#REF!,AU$3,#REF!,AU$1,#REF!,$L260)</f>
        <v>#REF!</v>
      </c>
      <c r="AV260" s="333" t="e">
        <f>SUMIFS(#REF!,#REF!,AV$2,#REF!,AV$3,#REF!,$L260,#REF!,AV$1)
+SUMIFS(#REF!,#REF!,AV$2,#REF!,AV$3,#REF!,$L260,#REF!,AV$1)
+SUMIFS(#REF!,#REF!,"Lấy",#REF!,AV$2,#REF!,AV$3,#REF!,AV$1,#REF!,$L260)</f>
        <v>#REF!</v>
      </c>
      <c r="AW260" s="333" t="e">
        <f>SUMIFS(#REF!,#REF!,AW$2,#REF!,AW$3,#REF!,$L260,#REF!,AW$1)
+SUMIFS(#REF!,#REF!,AW$2,#REF!,AW$3,#REF!,$L260,#REF!,AW$1)
+SUMIFS(#REF!,#REF!,"Lấy",#REF!,AW$2,#REF!,AW$3,#REF!,AW$1,#REF!,$L260)</f>
        <v>#REF!</v>
      </c>
      <c r="AX260" s="333" t="e">
        <f>SUMIFS(#REF!,#REF!,AX$2,#REF!,AX$3,#REF!,$L260,#REF!,AX$1)
+SUMIFS(#REF!,#REF!,AX$2,#REF!,AX$3,#REF!,$L260,#REF!,AX$1)
+SUMIFS(#REF!,#REF!,"Lấy",#REF!,AX$2,#REF!,AX$3,#REF!,AX$1,#REF!,$L260)</f>
        <v>#REF!</v>
      </c>
      <c r="AY260" s="333" t="e">
        <f>SUMIFS(#REF!,#REF!,AY$2,#REF!,AY$3,#REF!,$L260,#REF!,AY$1)
+SUMIFS(#REF!,#REF!,AY$2,#REF!,AY$3,#REF!,$L260,#REF!,AY$1)
+SUMIFS(#REF!,#REF!,"Lấy",#REF!,AY$2,#REF!,AY$3,#REF!,AY$1,#REF!,$L260)</f>
        <v>#REF!</v>
      </c>
      <c r="AZ260" s="333" t="e">
        <f>SUMIFS(#REF!,#REF!,AZ$2,#REF!,AZ$3,#REF!,$L260,#REF!,AZ$1)
+SUMIFS(#REF!,#REF!,AZ$2,#REF!,AZ$3,#REF!,$L260,#REF!,AZ$1)
+SUMIFS(#REF!,#REF!,"Lấy",#REF!,AZ$2,#REF!,AZ$3,#REF!,AZ$1,#REF!,$L260)</f>
        <v>#REF!</v>
      </c>
      <c r="BA260" s="333" t="e">
        <f>SUMIFS(#REF!,#REF!,BA$2,#REF!,BA$3,#REF!,$L260,#REF!,BA$1)
+SUMIFS(#REF!,#REF!,BA$2,#REF!,BA$3,#REF!,$L260,#REF!,BA$1)
+SUMIFS(#REF!,#REF!,"Lấy",#REF!,BA$2,#REF!,BA$3,#REF!,BA$1,#REF!,$L260)</f>
        <v>#REF!</v>
      </c>
      <c r="BB260" s="333" t="e">
        <f>SUMIFS(#REF!,#REF!,BB$2,#REF!,BB$3,#REF!,$L260,#REF!,BB$1)
+SUMIFS(#REF!,#REF!,BB$2,#REF!,BB$3,#REF!,$L260,#REF!,BB$1)
+SUMIFS(#REF!,#REF!,"Lấy",#REF!,BB$2,#REF!,BB$3,#REF!,BB$1,#REF!,$L260)</f>
        <v>#REF!</v>
      </c>
      <c r="BC260" s="333" t="e">
        <f>SUMIFS(#REF!,#REF!,BC$2,#REF!,BC$3,#REF!,$L260,#REF!,BC$1)
+SUMIFS(#REF!,#REF!,BC$2,#REF!,BC$3,#REF!,$L260,#REF!,BC$1)
+SUMIFS(#REF!,#REF!,"Lấy",#REF!,BC$2,#REF!,BC$3,#REF!,BC$1,#REF!,$L260)</f>
        <v>#REF!</v>
      </c>
      <c r="BD260" s="333" t="e">
        <f>SUMIFS(#REF!,#REF!,BD$2,#REF!,BD$3,#REF!,$L260,#REF!,BD$1)
+SUMIFS(#REF!,#REF!,BD$2,#REF!,BD$3,#REF!,$L260,#REF!,BD$1)
+SUMIFS(#REF!,#REF!,"Lấy",#REF!,BD$2,#REF!,BD$3,#REF!,BD$1,#REF!,$L260)</f>
        <v>#REF!</v>
      </c>
      <c r="BE260" s="333" t="e">
        <f>SUMIFS(#REF!,#REF!,BE$2,#REF!,BE$3,#REF!,$L260,#REF!,BE$1)
+SUMIFS(#REF!,#REF!,BE$2,#REF!,BE$3,#REF!,$L260,#REF!,BE$1)
+SUMIFS(#REF!,#REF!,"Lấy",#REF!,BE$2,#REF!,BE$3,#REF!,BE$1,#REF!,$L260)</f>
        <v>#REF!</v>
      </c>
      <c r="BF260" s="334" t="e">
        <f t="shared" si="25"/>
        <v>#REF!</v>
      </c>
      <c r="BH260" s="333" t="e">
        <f>SUMIFS(#REF!,#REF!,BH$2,#REF!,BH$3,#REF!,$L260,#REF!,BH$1)
+SUMIFS(#REF!,#REF!,BH$2,#REF!,BH$3,#REF!,$L260,#REF!,BH$1)
+SUMIFS(#REF!,#REF!,"Lấy",#REF!,BH$2,#REF!,BH$3,#REF!,BH$1,#REF!,$L260)</f>
        <v>#REF!</v>
      </c>
      <c r="BI260" s="333" t="e">
        <f>SUMIFS(#REF!,#REF!,BI$2,#REF!,BI$3,#REF!,$L260,#REF!,BI$1)
+SUMIFS(#REF!,#REF!,BI$2,#REF!,BI$3,#REF!,$L260,#REF!,BI$1)
+SUMIFS(#REF!,#REF!,"Lấy",#REF!,BI$2,#REF!,BI$3,#REF!,BI$1,#REF!,$L260)</f>
        <v>#REF!</v>
      </c>
      <c r="BJ260" s="333" t="e">
        <f>SUMIFS(#REF!,#REF!,BJ$2,#REF!,BJ$3,#REF!,$L260,#REF!,BJ$1)
+SUMIFS(#REF!,#REF!,BJ$2,#REF!,BJ$3,#REF!,$L260,#REF!,BJ$1)
+SUMIFS(#REF!,#REF!,"Lấy",#REF!,BJ$2,#REF!,BJ$3,#REF!,BJ$1,#REF!,$L260)</f>
        <v>#REF!</v>
      </c>
      <c r="BK260" s="333" t="e">
        <f>SUMIFS(#REF!,#REF!,BK$2,#REF!,BK$3,#REF!,$L260,#REF!,BK$1)
+SUMIFS(#REF!,#REF!,BK$2,#REF!,BK$3,#REF!,$L260,#REF!,BK$1)
+SUMIFS(#REF!,#REF!,"Lấy",#REF!,BK$2,#REF!,BK$3,#REF!,BK$1,#REF!,$L260)</f>
        <v>#REF!</v>
      </c>
      <c r="BL260" s="333" t="e">
        <f>SUMIFS(#REF!,#REF!,BL$2,#REF!,BL$3,#REF!,$L260,#REF!,BL$1)
+SUMIFS(#REF!,#REF!,BL$2,#REF!,BL$3,#REF!,$L260,#REF!,BL$1)
+SUMIFS(#REF!,#REF!,"Lấy",#REF!,BL$2,#REF!,BL$3,#REF!,BL$1,#REF!,$L260)</f>
        <v>#REF!</v>
      </c>
      <c r="BM260" s="333" t="e">
        <f>SUMIFS(#REF!,#REF!,BM$2,#REF!,BM$3,#REF!,$L260,#REF!,BM$1)
+SUMIFS(#REF!,#REF!,BM$2,#REF!,BM$3,#REF!,$L260,#REF!,BM$1)
+SUMIFS(#REF!,#REF!,"Lấy",#REF!,BM$2,#REF!,BM$3,#REF!,BM$1,#REF!,$L260)</f>
        <v>#REF!</v>
      </c>
      <c r="BN260" s="333" t="e">
        <f>SUMIFS(#REF!,#REF!,BN$2,#REF!,BN$3,#REF!,$L260,#REF!,BN$1)
+SUMIFS(#REF!,#REF!,BN$2,#REF!,BN$3,#REF!,$L260,#REF!,BN$1)
+SUMIFS(#REF!,#REF!,"Lấy",#REF!,BN$2,#REF!,BN$3,#REF!,BN$1,#REF!,$L260)</f>
        <v>#REF!</v>
      </c>
      <c r="BO260" s="333" t="e">
        <f>SUMIFS(#REF!,#REF!,BO$2,#REF!,BO$3,#REF!,$L260,#REF!,BO$1)
+SUMIFS(#REF!,#REF!,BO$2,#REF!,BO$3,#REF!,$L260,#REF!,BO$1)
+SUMIFS(#REF!,#REF!,"Lấy",#REF!,BO$2,#REF!,BO$3,#REF!,BO$1,#REF!,$L260)</f>
        <v>#REF!</v>
      </c>
      <c r="BP260" s="333" t="e">
        <f>SUMIFS(#REF!,#REF!,BP$2,#REF!,BP$3,#REF!,$L260,#REF!,BP$1)
+SUMIFS(#REF!,#REF!,BP$2,#REF!,BP$3,#REF!,$L260,#REF!,BP$1)
+SUMIFS(#REF!,#REF!,"Lấy",#REF!,BP$2,#REF!,BP$3,#REF!,BP$1,#REF!,$L260)</f>
        <v>#REF!</v>
      </c>
      <c r="BQ260" s="333" t="e">
        <f>SUMIFS(#REF!,#REF!,BQ$2,#REF!,BQ$3,#REF!,$L260,#REF!,BQ$1)
+SUMIFS(#REF!,#REF!,BQ$2,#REF!,BQ$3,#REF!,$L260,#REF!,BQ$1)
+SUMIFS(#REF!,#REF!,"Lấy",#REF!,BQ$2,#REF!,BQ$3,#REF!,BQ$1,#REF!,$L260)</f>
        <v>#REF!</v>
      </c>
      <c r="BR260" s="333" t="e">
        <f>SUMIFS(#REF!,#REF!,BR$2,#REF!,BR$3,#REF!,$L260,#REF!,BR$1)
+SUMIFS(#REF!,#REF!,BR$2,#REF!,BR$3,#REF!,$L260,#REF!,BR$1)
+SUMIFS(#REF!,#REF!,"Lấy",#REF!,BR$2,#REF!,BR$3,#REF!,BR$1,#REF!,$L260)</f>
        <v>#REF!</v>
      </c>
      <c r="BS260" s="333" t="e">
        <f>SUMIFS(#REF!,#REF!,BS$2,#REF!,BS$3,#REF!,$L260,#REF!,BS$1)
+SUMIFS(#REF!,#REF!,BS$2,#REF!,BS$3,#REF!,$L260,#REF!,BS$1)
+SUMIFS(#REF!,#REF!,"Lấy",#REF!,BS$2,#REF!,BS$3,#REF!,BS$1,#REF!,$L260)</f>
        <v>#REF!</v>
      </c>
      <c r="BT260" s="334" t="e">
        <f t="shared" si="26"/>
        <v>#REF!</v>
      </c>
      <c r="BV260" s="331">
        <v>0</v>
      </c>
      <c r="BW260" s="331">
        <v>0</v>
      </c>
      <c r="BX260" s="331">
        <v>0</v>
      </c>
      <c r="BY260" s="331">
        <v>0</v>
      </c>
      <c r="BZ260" s="331">
        <v>0</v>
      </c>
      <c r="CA260" s="331">
        <v>0</v>
      </c>
      <c r="CB260" s="331">
        <v>0</v>
      </c>
      <c r="CC260" s="331">
        <v>0</v>
      </c>
      <c r="CD260" s="331">
        <v>0</v>
      </c>
      <c r="CE260" s="331">
        <v>0</v>
      </c>
      <c r="CF260" s="331">
        <v>0</v>
      </c>
      <c r="CG260" s="331">
        <v>0</v>
      </c>
      <c r="CH260" s="334">
        <f t="shared" si="27"/>
        <v>0</v>
      </c>
      <c r="CI260" s="377">
        <f t="shared" si="28"/>
        <v>0</v>
      </c>
      <c r="CJ260" s="331">
        <v>0</v>
      </c>
      <c r="CK260" s="331">
        <v>0</v>
      </c>
      <c r="CL260" s="331">
        <v>0</v>
      </c>
      <c r="CM260" s="331">
        <v>0</v>
      </c>
      <c r="CN260" s="331">
        <v>0</v>
      </c>
      <c r="CO260" s="333"/>
      <c r="CP260" s="333"/>
      <c r="CQ260" s="333"/>
      <c r="CR260" s="333"/>
      <c r="CS260" s="333"/>
      <c r="CT260" s="333"/>
      <c r="CU260" s="333"/>
      <c r="CV260" s="334">
        <f t="shared" si="29"/>
        <v>0</v>
      </c>
      <c r="CX260" s="1033"/>
    </row>
    <row r="261" spans="1:102" x14ac:dyDescent="0.25">
      <c r="B261" s="172">
        <f>IF(C261=0,"",MAX($B$7:B260)+1)</f>
        <v>249</v>
      </c>
      <c r="C261" s="21">
        <v>6427004903</v>
      </c>
      <c r="D261" s="9" t="str">
        <f>_xlfn.XLOOKUP(C261,'COA_DTGroup_Update 20260428'!$C$410:$C$854,'COA_DTGroup_Update 20260428'!$A$410:$A$854,"")</f>
        <v>Internet</v>
      </c>
      <c r="E261" s="9" t="s">
        <v>368</v>
      </c>
      <c r="F261" s="21" t="s">
        <v>1013</v>
      </c>
      <c r="G261" s="171"/>
      <c r="H261" s="179">
        <f>VLOOKUP(C261,'COA_DTGroup_Update 20260428'!C:D,2,0)</f>
        <v>642</v>
      </c>
      <c r="I261" s="179">
        <v>92</v>
      </c>
      <c r="J261" s="198" t="s">
        <v>368</v>
      </c>
      <c r="K261" s="222" t="s">
        <v>226</v>
      </c>
      <c r="L261" s="1041" t="s">
        <v>497</v>
      </c>
      <c r="M261" s="1042" t="s">
        <v>2258</v>
      </c>
      <c r="N261" s="1039"/>
      <c r="O261" s="1039" t="s">
        <v>497</v>
      </c>
      <c r="P261" s="1" t="b">
        <v>1</v>
      </c>
      <c r="R261" s="333" t="e">
        <f>SUMIFS(#REF!,#REF!,R$2,#REF!,R$3,#REF!,$L261,#REF!,R$1)
+SUMIFS(#REF!,#REF!,R$2,#REF!,R$3,#REF!,$L261,#REF!,R$1)
+SUMIFS(#REF!,#REF!,"Lấy",#REF!,R$2,#REF!,R$3,#REF!,R$1,#REF!,$L261)</f>
        <v>#REF!</v>
      </c>
      <c r="S261" s="333" t="e">
        <f>SUMIFS(#REF!,#REF!,S$2,#REF!,S$3,#REF!,$L261,#REF!,S$1)
+SUMIFS(#REF!,#REF!,S$2,#REF!,S$3,#REF!,$L261,#REF!,S$1)
+SUMIFS(#REF!,#REF!,"Lấy",#REF!,S$2,#REF!,S$3,#REF!,S$1,#REF!,$L261)</f>
        <v>#REF!</v>
      </c>
      <c r="T261" s="333" t="e">
        <f>SUMIFS(#REF!,#REF!,T$2,#REF!,T$3,#REF!,$L261,#REF!,T$1)
+SUMIFS(#REF!,#REF!,T$2,#REF!,T$3,#REF!,$L261,#REF!,T$1)
+SUMIFS(#REF!,#REF!,"Lấy",#REF!,T$2,#REF!,T$3,#REF!,T$1,#REF!,$L261)</f>
        <v>#REF!</v>
      </c>
      <c r="U261" s="333" t="e">
        <f>SUMIFS(#REF!,#REF!,U$2,#REF!,U$3,#REF!,$L261,#REF!,U$1)
+SUMIFS(#REF!,#REF!,U$2,#REF!,U$3,#REF!,$L261,#REF!,U$1)
+SUMIFS(#REF!,#REF!,"Lấy",#REF!,U$2,#REF!,U$3,#REF!,U$1,#REF!,$L261)</f>
        <v>#REF!</v>
      </c>
      <c r="V261" s="333" t="e">
        <f>SUMIFS(#REF!,#REF!,V$2,#REF!,V$3,#REF!,$L261,#REF!,V$1)
+SUMIFS(#REF!,#REF!,V$2,#REF!,V$3,#REF!,$L261,#REF!,V$1)
+SUMIFS(#REF!,#REF!,"Lấy",#REF!,V$2,#REF!,V$3,#REF!,V$1,#REF!,$L261)</f>
        <v>#REF!</v>
      </c>
      <c r="W261" s="333" t="e">
        <f>SUMIFS(#REF!,#REF!,W$2,#REF!,W$3,#REF!,$L261,#REF!,W$1)
+SUMIFS(#REF!,#REF!,W$2,#REF!,W$3,#REF!,$L261,#REF!,W$1)
+SUMIFS(#REF!,#REF!,"Lấy",#REF!,W$2,#REF!,W$3,#REF!,W$1,#REF!,$L261)</f>
        <v>#REF!</v>
      </c>
      <c r="X261" s="333" t="e">
        <f>SUMIFS(#REF!,#REF!,X$2,#REF!,X$3,#REF!,$L261,#REF!,X$1)
+SUMIFS(#REF!,#REF!,X$2,#REF!,X$3,#REF!,$L261,#REF!,X$1)
+SUMIFS(#REF!,#REF!,"Lấy",#REF!,X$2,#REF!,X$3,#REF!,X$1,#REF!,$L261)</f>
        <v>#REF!</v>
      </c>
      <c r="Y261" s="333" t="e">
        <f>SUMIFS(#REF!,#REF!,Y$2,#REF!,Y$3,#REF!,$L261,#REF!,Y$1)
+SUMIFS(#REF!,#REF!,Y$2,#REF!,Y$3,#REF!,$L261,#REF!,Y$1)
+SUMIFS(#REF!,#REF!,"Lấy",#REF!,Y$2,#REF!,Y$3,#REF!,Y$1,#REF!,$L261)</f>
        <v>#REF!</v>
      </c>
      <c r="Z261" s="333" t="e">
        <f>SUMIFS(#REF!,#REF!,Z$2,#REF!,Z$3,#REF!,$L261,#REF!,Z$1)
+SUMIFS(#REF!,#REF!,Z$2,#REF!,Z$3,#REF!,$L261,#REF!,Z$1)
+SUMIFS(#REF!,#REF!,"Lấy",#REF!,Z$2,#REF!,Z$3,#REF!,Z$1,#REF!,$L261)</f>
        <v>#REF!</v>
      </c>
      <c r="AA261" s="333" t="e">
        <f>SUMIFS(#REF!,#REF!,AA$2,#REF!,AA$3,#REF!,$L261,#REF!,AA$1)
+SUMIFS(#REF!,#REF!,AA$2,#REF!,AA$3,#REF!,$L261,#REF!,AA$1)
+SUMIFS(#REF!,#REF!,"Lấy",#REF!,AA$2,#REF!,AA$3,#REF!,AA$1,#REF!,$L261)</f>
        <v>#REF!</v>
      </c>
      <c r="AB261" s="333" t="e">
        <f>SUMIFS(#REF!,#REF!,AB$2,#REF!,AB$3,#REF!,$L261,#REF!,AB$1)
+SUMIFS(#REF!,#REF!,AB$2,#REF!,AB$3,#REF!,$L261,#REF!,AB$1)
+SUMIFS(#REF!,#REF!,"Lấy",#REF!,AB$2,#REF!,AB$3,#REF!,AB$1,#REF!,$L261)</f>
        <v>#REF!</v>
      </c>
      <c r="AC261" s="333" t="e">
        <f>SUMIFS(#REF!,#REF!,AC$2,#REF!,AC$3,#REF!,$L261,#REF!,AC$1)
+SUMIFS(#REF!,#REF!,AC$2,#REF!,AC$3,#REF!,$L261,#REF!,AC$1)
+SUMIFS(#REF!,#REF!,"Lấy",#REF!,AC$2,#REF!,AC$3,#REF!,AC$1,#REF!,$L261)</f>
        <v>#REF!</v>
      </c>
      <c r="AD261" s="334" t="e">
        <f t="shared" si="23"/>
        <v>#REF!</v>
      </c>
      <c r="AF261" s="333" t="e">
        <f>SUMIFS(#REF!,#REF!,AF$2,#REF!,AF$3,#REF!,$L261,#REF!,AF$1)
+SUMIFS(#REF!,#REF!,AF$2,#REF!,AF$3,#REF!,$L261,#REF!,AF$1)
+SUMIFS(#REF!,#REF!,"Lấy",#REF!,AF$2,#REF!,AF$3,#REF!,AF$1,#REF!,$L261)</f>
        <v>#REF!</v>
      </c>
      <c r="AG261" s="333" t="e">
        <f>SUMIFS(#REF!,#REF!,AG$2,#REF!,AG$3,#REF!,$L261,#REF!,AG$1)
+SUMIFS(#REF!,#REF!,AG$2,#REF!,AG$3,#REF!,$L261,#REF!,AG$1)
+SUMIFS(#REF!,#REF!,"Lấy",#REF!,AG$2,#REF!,AG$3,#REF!,AG$1,#REF!,$L261)</f>
        <v>#REF!</v>
      </c>
      <c r="AH261" s="333" t="e">
        <f>SUMIFS(#REF!,#REF!,AH$2,#REF!,AH$3,#REF!,$L261,#REF!,AH$1)
+SUMIFS(#REF!,#REF!,AH$2,#REF!,AH$3,#REF!,$L261,#REF!,AH$1)
+SUMIFS(#REF!,#REF!,"Lấy",#REF!,AH$2,#REF!,AH$3,#REF!,AH$1,#REF!,$L261)</f>
        <v>#REF!</v>
      </c>
      <c r="AI261" s="333" t="e">
        <f>SUMIFS(#REF!,#REF!,AI$2,#REF!,AI$3,#REF!,$L261,#REF!,AI$1)
+SUMIFS(#REF!,#REF!,AI$2,#REF!,AI$3,#REF!,$L261,#REF!,AI$1)
+SUMIFS(#REF!,#REF!,"Lấy",#REF!,AI$2,#REF!,AI$3,#REF!,AI$1,#REF!,$L261)</f>
        <v>#REF!</v>
      </c>
      <c r="AJ261" s="333" t="e">
        <f>SUMIFS(#REF!,#REF!,AJ$2,#REF!,AJ$3,#REF!,$L261,#REF!,AJ$1)
+SUMIFS(#REF!,#REF!,AJ$2,#REF!,AJ$3,#REF!,$L261,#REF!,AJ$1)
+SUMIFS(#REF!,#REF!,"Lấy",#REF!,AJ$2,#REF!,AJ$3,#REF!,AJ$1,#REF!,$L261)</f>
        <v>#REF!</v>
      </c>
      <c r="AK261" s="333" t="e">
        <f>SUMIFS(#REF!,#REF!,AK$2,#REF!,AK$3,#REF!,$L261,#REF!,AK$1)
+SUMIFS(#REF!,#REF!,AK$2,#REF!,AK$3,#REF!,$L261,#REF!,AK$1)
+SUMIFS(#REF!,#REF!,"Lấy",#REF!,AK$2,#REF!,AK$3,#REF!,AK$1,#REF!,$L261)</f>
        <v>#REF!</v>
      </c>
      <c r="AL261" s="333" t="e">
        <f>SUMIFS(#REF!,#REF!,AL$2,#REF!,AL$3,#REF!,$L261,#REF!,AL$1)
+SUMIFS(#REF!,#REF!,AL$2,#REF!,AL$3,#REF!,$L261,#REF!,AL$1)
+SUMIFS(#REF!,#REF!,"Lấy",#REF!,AL$2,#REF!,AL$3,#REF!,AL$1,#REF!,$L261)</f>
        <v>#REF!</v>
      </c>
      <c r="AM261" s="333" t="e">
        <f>SUMIFS(#REF!,#REF!,AM$2,#REF!,AM$3,#REF!,$L261,#REF!,AM$1)
+SUMIFS(#REF!,#REF!,AM$2,#REF!,AM$3,#REF!,$L261,#REF!,AM$1)
+SUMIFS(#REF!,#REF!,"Lấy",#REF!,AM$2,#REF!,AM$3,#REF!,AM$1,#REF!,$L261)</f>
        <v>#REF!</v>
      </c>
      <c r="AN261" s="333" t="e">
        <f>SUMIFS(#REF!,#REF!,AN$2,#REF!,AN$3,#REF!,$L261,#REF!,AN$1)
+SUMIFS(#REF!,#REF!,AN$2,#REF!,AN$3,#REF!,$L261,#REF!,AN$1)
+SUMIFS(#REF!,#REF!,"Lấy",#REF!,AN$2,#REF!,AN$3,#REF!,AN$1,#REF!,$L261)</f>
        <v>#REF!</v>
      </c>
      <c r="AO261" s="333" t="e">
        <f>SUMIFS(#REF!,#REF!,AO$2,#REF!,AO$3,#REF!,$L261,#REF!,AO$1)
+SUMIFS(#REF!,#REF!,AO$2,#REF!,AO$3,#REF!,$L261,#REF!,AO$1)
+SUMIFS(#REF!,#REF!,"Lấy",#REF!,AO$2,#REF!,AO$3,#REF!,AO$1,#REF!,$L261)</f>
        <v>#REF!</v>
      </c>
      <c r="AP261" s="333" t="e">
        <f>SUMIFS(#REF!,#REF!,AP$2,#REF!,AP$3,#REF!,$L261,#REF!,AP$1)
+SUMIFS(#REF!,#REF!,AP$2,#REF!,AP$3,#REF!,$L261,#REF!,AP$1)
+SUMIFS(#REF!,#REF!,"Lấy",#REF!,AP$2,#REF!,AP$3,#REF!,AP$1,#REF!,$L261)</f>
        <v>#REF!</v>
      </c>
      <c r="AQ261" s="333" t="e">
        <f>SUMIFS(#REF!,#REF!,AQ$2,#REF!,AQ$3,#REF!,$L261,#REF!,AQ$1)
+SUMIFS(#REF!,#REF!,AQ$2,#REF!,AQ$3,#REF!,$L261,#REF!,AQ$1)
+SUMIFS(#REF!,#REF!,"Lấy",#REF!,AQ$2,#REF!,AQ$3,#REF!,AQ$1,#REF!,$L261)</f>
        <v>#REF!</v>
      </c>
      <c r="AR261" s="334" t="e">
        <f t="shared" si="24"/>
        <v>#REF!</v>
      </c>
      <c r="AT261" s="333" t="e">
        <f>SUMIFS(#REF!,#REF!,AT$2,#REF!,AT$3,#REF!,$L261,#REF!,AT$1)
+SUMIFS(#REF!,#REF!,AT$2,#REF!,AT$3,#REF!,$L261,#REF!,AT$1)
+SUMIFS(#REF!,#REF!,"Lấy",#REF!,AT$2,#REF!,AT$3,#REF!,AT$1,#REF!,$L261)</f>
        <v>#REF!</v>
      </c>
      <c r="AU261" s="333" t="e">
        <f>SUMIFS(#REF!,#REF!,AU$2,#REF!,AU$3,#REF!,$L261,#REF!,AU$1)
+SUMIFS(#REF!,#REF!,AU$2,#REF!,AU$3,#REF!,$L261,#REF!,AU$1)
+SUMIFS(#REF!,#REF!,"Lấy",#REF!,AU$2,#REF!,AU$3,#REF!,AU$1,#REF!,$L261)</f>
        <v>#REF!</v>
      </c>
      <c r="AV261" s="333" t="e">
        <f>SUMIFS(#REF!,#REF!,AV$2,#REF!,AV$3,#REF!,$L261,#REF!,AV$1)
+SUMIFS(#REF!,#REF!,AV$2,#REF!,AV$3,#REF!,$L261,#REF!,AV$1)
+SUMIFS(#REF!,#REF!,"Lấy",#REF!,AV$2,#REF!,AV$3,#REF!,AV$1,#REF!,$L261)</f>
        <v>#REF!</v>
      </c>
      <c r="AW261" s="333" t="e">
        <f>SUMIFS(#REF!,#REF!,AW$2,#REF!,AW$3,#REF!,$L261,#REF!,AW$1)
+SUMIFS(#REF!,#REF!,AW$2,#REF!,AW$3,#REF!,$L261,#REF!,AW$1)
+SUMIFS(#REF!,#REF!,"Lấy",#REF!,AW$2,#REF!,AW$3,#REF!,AW$1,#REF!,$L261)</f>
        <v>#REF!</v>
      </c>
      <c r="AX261" s="333" t="e">
        <f>SUMIFS(#REF!,#REF!,AX$2,#REF!,AX$3,#REF!,$L261,#REF!,AX$1)
+SUMIFS(#REF!,#REF!,AX$2,#REF!,AX$3,#REF!,$L261,#REF!,AX$1)
+SUMIFS(#REF!,#REF!,"Lấy",#REF!,AX$2,#REF!,AX$3,#REF!,AX$1,#REF!,$L261)</f>
        <v>#REF!</v>
      </c>
      <c r="AY261" s="333" t="e">
        <f>SUMIFS(#REF!,#REF!,AY$2,#REF!,AY$3,#REF!,$L261,#REF!,AY$1)
+SUMIFS(#REF!,#REF!,AY$2,#REF!,AY$3,#REF!,$L261,#REF!,AY$1)
+SUMIFS(#REF!,#REF!,"Lấy",#REF!,AY$2,#REF!,AY$3,#REF!,AY$1,#REF!,$L261)</f>
        <v>#REF!</v>
      </c>
      <c r="AZ261" s="333" t="e">
        <f>SUMIFS(#REF!,#REF!,AZ$2,#REF!,AZ$3,#REF!,$L261,#REF!,AZ$1)
+SUMIFS(#REF!,#REF!,AZ$2,#REF!,AZ$3,#REF!,$L261,#REF!,AZ$1)
+SUMIFS(#REF!,#REF!,"Lấy",#REF!,AZ$2,#REF!,AZ$3,#REF!,AZ$1,#REF!,$L261)</f>
        <v>#REF!</v>
      </c>
      <c r="BA261" s="333" t="e">
        <f>SUMIFS(#REF!,#REF!,BA$2,#REF!,BA$3,#REF!,$L261,#REF!,BA$1)
+SUMIFS(#REF!,#REF!,BA$2,#REF!,BA$3,#REF!,$L261,#REF!,BA$1)
+SUMIFS(#REF!,#REF!,"Lấy",#REF!,BA$2,#REF!,BA$3,#REF!,BA$1,#REF!,$L261)</f>
        <v>#REF!</v>
      </c>
      <c r="BB261" s="333" t="e">
        <f>SUMIFS(#REF!,#REF!,BB$2,#REF!,BB$3,#REF!,$L261,#REF!,BB$1)
+SUMIFS(#REF!,#REF!,BB$2,#REF!,BB$3,#REF!,$L261,#REF!,BB$1)
+SUMIFS(#REF!,#REF!,"Lấy",#REF!,BB$2,#REF!,BB$3,#REF!,BB$1,#REF!,$L261)</f>
        <v>#REF!</v>
      </c>
      <c r="BC261" s="333" t="e">
        <f>SUMIFS(#REF!,#REF!,BC$2,#REF!,BC$3,#REF!,$L261,#REF!,BC$1)
+SUMIFS(#REF!,#REF!,BC$2,#REF!,BC$3,#REF!,$L261,#REF!,BC$1)
+SUMIFS(#REF!,#REF!,"Lấy",#REF!,BC$2,#REF!,BC$3,#REF!,BC$1,#REF!,$L261)</f>
        <v>#REF!</v>
      </c>
      <c r="BD261" s="333" t="e">
        <f>SUMIFS(#REF!,#REF!,BD$2,#REF!,BD$3,#REF!,$L261,#REF!,BD$1)
+SUMIFS(#REF!,#REF!,BD$2,#REF!,BD$3,#REF!,$L261,#REF!,BD$1)
+SUMIFS(#REF!,#REF!,"Lấy",#REF!,BD$2,#REF!,BD$3,#REF!,BD$1,#REF!,$L261)</f>
        <v>#REF!</v>
      </c>
      <c r="BE261" s="333" t="e">
        <f>SUMIFS(#REF!,#REF!,BE$2,#REF!,BE$3,#REF!,$L261,#REF!,BE$1)
+SUMIFS(#REF!,#REF!,BE$2,#REF!,BE$3,#REF!,$L261,#REF!,BE$1)
+SUMIFS(#REF!,#REF!,"Lấy",#REF!,BE$2,#REF!,BE$3,#REF!,BE$1,#REF!,$L261)</f>
        <v>#REF!</v>
      </c>
      <c r="BF261" s="334" t="e">
        <f t="shared" si="25"/>
        <v>#REF!</v>
      </c>
      <c r="BH261" s="333" t="e">
        <f>SUMIFS(#REF!,#REF!,BH$2,#REF!,BH$3,#REF!,$L261,#REF!,BH$1)
+SUMIFS(#REF!,#REF!,BH$2,#REF!,BH$3,#REF!,$L261,#REF!,BH$1)
+SUMIFS(#REF!,#REF!,"Lấy",#REF!,BH$2,#REF!,BH$3,#REF!,BH$1,#REF!,$L261)</f>
        <v>#REF!</v>
      </c>
      <c r="BI261" s="333" t="e">
        <f>SUMIFS(#REF!,#REF!,BI$2,#REF!,BI$3,#REF!,$L261,#REF!,BI$1)
+SUMIFS(#REF!,#REF!,BI$2,#REF!,BI$3,#REF!,$L261,#REF!,BI$1)
+SUMIFS(#REF!,#REF!,"Lấy",#REF!,BI$2,#REF!,BI$3,#REF!,BI$1,#REF!,$L261)</f>
        <v>#REF!</v>
      </c>
      <c r="BJ261" s="333" t="e">
        <f>SUMIFS(#REF!,#REF!,BJ$2,#REF!,BJ$3,#REF!,$L261,#REF!,BJ$1)
+SUMIFS(#REF!,#REF!,BJ$2,#REF!,BJ$3,#REF!,$L261,#REF!,BJ$1)
+SUMIFS(#REF!,#REF!,"Lấy",#REF!,BJ$2,#REF!,BJ$3,#REF!,BJ$1,#REF!,$L261)</f>
        <v>#REF!</v>
      </c>
      <c r="BK261" s="333" t="e">
        <f>SUMIFS(#REF!,#REF!,BK$2,#REF!,BK$3,#REF!,$L261,#REF!,BK$1)
+SUMIFS(#REF!,#REF!,BK$2,#REF!,BK$3,#REF!,$L261,#REF!,BK$1)
+SUMIFS(#REF!,#REF!,"Lấy",#REF!,BK$2,#REF!,BK$3,#REF!,BK$1,#REF!,$L261)</f>
        <v>#REF!</v>
      </c>
      <c r="BL261" s="333" t="e">
        <f>SUMIFS(#REF!,#REF!,BL$2,#REF!,BL$3,#REF!,$L261,#REF!,BL$1)
+SUMIFS(#REF!,#REF!,BL$2,#REF!,BL$3,#REF!,$L261,#REF!,BL$1)
+SUMIFS(#REF!,#REF!,"Lấy",#REF!,BL$2,#REF!,BL$3,#REF!,BL$1,#REF!,$L261)</f>
        <v>#REF!</v>
      </c>
      <c r="BM261" s="333" t="e">
        <f>SUMIFS(#REF!,#REF!,BM$2,#REF!,BM$3,#REF!,$L261,#REF!,BM$1)
+SUMIFS(#REF!,#REF!,BM$2,#REF!,BM$3,#REF!,$L261,#REF!,BM$1)
+SUMIFS(#REF!,#REF!,"Lấy",#REF!,BM$2,#REF!,BM$3,#REF!,BM$1,#REF!,$L261)</f>
        <v>#REF!</v>
      </c>
      <c r="BN261" s="333" t="e">
        <f>SUMIFS(#REF!,#REF!,BN$2,#REF!,BN$3,#REF!,$L261,#REF!,BN$1)
+SUMIFS(#REF!,#REF!,BN$2,#REF!,BN$3,#REF!,$L261,#REF!,BN$1)
+SUMIFS(#REF!,#REF!,"Lấy",#REF!,BN$2,#REF!,BN$3,#REF!,BN$1,#REF!,$L261)</f>
        <v>#REF!</v>
      </c>
      <c r="BO261" s="333" t="e">
        <f>SUMIFS(#REF!,#REF!,BO$2,#REF!,BO$3,#REF!,$L261,#REF!,BO$1)
+SUMIFS(#REF!,#REF!,BO$2,#REF!,BO$3,#REF!,$L261,#REF!,BO$1)
+SUMIFS(#REF!,#REF!,"Lấy",#REF!,BO$2,#REF!,BO$3,#REF!,BO$1,#REF!,$L261)</f>
        <v>#REF!</v>
      </c>
      <c r="BP261" s="333" t="e">
        <f>SUMIFS(#REF!,#REF!,BP$2,#REF!,BP$3,#REF!,$L261,#REF!,BP$1)
+SUMIFS(#REF!,#REF!,BP$2,#REF!,BP$3,#REF!,$L261,#REF!,BP$1)
+SUMIFS(#REF!,#REF!,"Lấy",#REF!,BP$2,#REF!,BP$3,#REF!,BP$1,#REF!,$L261)</f>
        <v>#REF!</v>
      </c>
      <c r="BQ261" s="333" t="e">
        <f>SUMIFS(#REF!,#REF!,BQ$2,#REF!,BQ$3,#REF!,$L261,#REF!,BQ$1)
+SUMIFS(#REF!,#REF!,BQ$2,#REF!,BQ$3,#REF!,$L261,#REF!,BQ$1)
+SUMIFS(#REF!,#REF!,"Lấy",#REF!,BQ$2,#REF!,BQ$3,#REF!,BQ$1,#REF!,$L261)</f>
        <v>#REF!</v>
      </c>
      <c r="BR261" s="333" t="e">
        <f>SUMIFS(#REF!,#REF!,BR$2,#REF!,BR$3,#REF!,$L261,#REF!,BR$1)
+SUMIFS(#REF!,#REF!,BR$2,#REF!,BR$3,#REF!,$L261,#REF!,BR$1)
+SUMIFS(#REF!,#REF!,"Lấy",#REF!,BR$2,#REF!,BR$3,#REF!,BR$1,#REF!,$L261)</f>
        <v>#REF!</v>
      </c>
      <c r="BS261" s="333" t="e">
        <f>SUMIFS(#REF!,#REF!,BS$2,#REF!,BS$3,#REF!,$L261,#REF!,BS$1)
+SUMIFS(#REF!,#REF!,BS$2,#REF!,BS$3,#REF!,$L261,#REF!,BS$1)
+SUMIFS(#REF!,#REF!,"Lấy",#REF!,BS$2,#REF!,BS$3,#REF!,BS$1,#REF!,$L261)</f>
        <v>#REF!</v>
      </c>
      <c r="BT261" s="334" t="e">
        <f t="shared" si="26"/>
        <v>#REF!</v>
      </c>
      <c r="BV261" s="331">
        <v>1320000</v>
      </c>
      <c r="BW261" s="331">
        <v>1320000</v>
      </c>
      <c r="BX261" s="331">
        <v>1320000</v>
      </c>
      <c r="BY261" s="331">
        <v>1320000</v>
      </c>
      <c r="BZ261" s="331">
        <v>1320000</v>
      </c>
      <c r="CA261" s="331">
        <v>1320000</v>
      </c>
      <c r="CB261" s="331">
        <v>1320000</v>
      </c>
      <c r="CC261" s="331">
        <v>1320000</v>
      </c>
      <c r="CD261" s="331">
        <v>1320000</v>
      </c>
      <c r="CE261" s="331">
        <v>1320000</v>
      </c>
      <c r="CF261" s="331">
        <v>1320000</v>
      </c>
      <c r="CG261" s="331">
        <v>1320000</v>
      </c>
      <c r="CH261" s="334">
        <f t="shared" si="27"/>
        <v>15840000</v>
      </c>
      <c r="CI261" s="377">
        <f t="shared" si="28"/>
        <v>0.14438371212121215</v>
      </c>
      <c r="CJ261" s="331">
        <v>1242346</v>
      </c>
      <c r="CK261" s="331">
        <v>1200000</v>
      </c>
      <c r="CL261" s="331">
        <v>1200000</v>
      </c>
      <c r="CM261" s="331">
        <v>1200000</v>
      </c>
      <c r="CN261" s="331">
        <v>1200000</v>
      </c>
      <c r="CO261" s="333"/>
      <c r="CP261" s="333"/>
      <c r="CQ261" s="333"/>
      <c r="CR261" s="333"/>
      <c r="CS261" s="333"/>
      <c r="CT261" s="333"/>
      <c r="CU261" s="333"/>
      <c r="CV261" s="334">
        <f t="shared" si="29"/>
        <v>6042346</v>
      </c>
      <c r="CX261" s="1033"/>
    </row>
    <row r="262" spans="1:102" x14ac:dyDescent="0.25">
      <c r="B262" s="172">
        <f>IF(C262=0,"",MAX($B$7:B261)+1)</f>
        <v>250</v>
      </c>
      <c r="C262" s="21">
        <v>6277004901</v>
      </c>
      <c r="D262" s="9" t="str">
        <f>_xlfn.XLOOKUP(C262,'COA_DTGroup_Update 20260428'!$C$410:$C$854,'COA_DTGroup_Update 20260428'!$A$410:$A$854,"")</f>
        <v>Điện thoại bàn</v>
      </c>
      <c r="E262" s="9" t="s">
        <v>369</v>
      </c>
      <c r="F262" s="21" t="s">
        <v>1014</v>
      </c>
      <c r="G262" s="171"/>
      <c r="H262" s="179">
        <f>VLOOKUP(C262,'COA_DTGroup_Update 20260428'!C:D,2,0)</f>
        <v>627</v>
      </c>
      <c r="I262" s="179">
        <v>93</v>
      </c>
      <c r="J262" s="198" t="s">
        <v>369</v>
      </c>
      <c r="K262" s="222" t="s">
        <v>226</v>
      </c>
      <c r="L262" s="1041" t="s">
        <v>746</v>
      </c>
      <c r="M262" s="1042" t="s">
        <v>2258</v>
      </c>
      <c r="N262" s="1039"/>
      <c r="O262" s="1039" t="s">
        <v>746</v>
      </c>
      <c r="P262" s="1" t="b">
        <v>1</v>
      </c>
      <c r="R262" s="333" t="e">
        <f>SUMIFS(#REF!,#REF!,R$2,#REF!,R$3,#REF!,$L262,#REF!,R$1)
+SUMIFS(#REF!,#REF!,R$2,#REF!,R$3,#REF!,$L262,#REF!,R$1)
+SUMIFS(#REF!,#REF!,"Lấy",#REF!,R$2,#REF!,R$3,#REF!,R$1,#REF!,$L262)</f>
        <v>#REF!</v>
      </c>
      <c r="S262" s="333" t="e">
        <f>SUMIFS(#REF!,#REF!,S$2,#REF!,S$3,#REF!,$L262,#REF!,S$1)
+SUMIFS(#REF!,#REF!,S$2,#REF!,S$3,#REF!,$L262,#REF!,S$1)
+SUMIFS(#REF!,#REF!,"Lấy",#REF!,S$2,#REF!,S$3,#REF!,S$1,#REF!,$L262)</f>
        <v>#REF!</v>
      </c>
      <c r="T262" s="333" t="e">
        <f>SUMIFS(#REF!,#REF!,T$2,#REF!,T$3,#REF!,$L262,#REF!,T$1)
+SUMIFS(#REF!,#REF!,T$2,#REF!,T$3,#REF!,$L262,#REF!,T$1)
+SUMIFS(#REF!,#REF!,"Lấy",#REF!,T$2,#REF!,T$3,#REF!,T$1,#REF!,$L262)</f>
        <v>#REF!</v>
      </c>
      <c r="U262" s="333" t="e">
        <f>SUMIFS(#REF!,#REF!,U$2,#REF!,U$3,#REF!,$L262,#REF!,U$1)
+SUMIFS(#REF!,#REF!,U$2,#REF!,U$3,#REF!,$L262,#REF!,U$1)
+SUMIFS(#REF!,#REF!,"Lấy",#REF!,U$2,#REF!,U$3,#REF!,U$1,#REF!,$L262)</f>
        <v>#REF!</v>
      </c>
      <c r="V262" s="333" t="e">
        <f>SUMIFS(#REF!,#REF!,V$2,#REF!,V$3,#REF!,$L262,#REF!,V$1)
+SUMIFS(#REF!,#REF!,V$2,#REF!,V$3,#REF!,$L262,#REF!,V$1)
+SUMIFS(#REF!,#REF!,"Lấy",#REF!,V$2,#REF!,V$3,#REF!,V$1,#REF!,$L262)</f>
        <v>#REF!</v>
      </c>
      <c r="W262" s="333" t="e">
        <f>SUMIFS(#REF!,#REF!,W$2,#REF!,W$3,#REF!,$L262,#REF!,W$1)
+SUMIFS(#REF!,#REF!,W$2,#REF!,W$3,#REF!,$L262,#REF!,W$1)
+SUMIFS(#REF!,#REF!,"Lấy",#REF!,W$2,#REF!,W$3,#REF!,W$1,#REF!,$L262)</f>
        <v>#REF!</v>
      </c>
      <c r="X262" s="333" t="e">
        <f>SUMIFS(#REF!,#REF!,X$2,#REF!,X$3,#REF!,$L262,#REF!,X$1)
+SUMIFS(#REF!,#REF!,X$2,#REF!,X$3,#REF!,$L262,#REF!,X$1)
+SUMIFS(#REF!,#REF!,"Lấy",#REF!,X$2,#REF!,X$3,#REF!,X$1,#REF!,$L262)</f>
        <v>#REF!</v>
      </c>
      <c r="Y262" s="333" t="e">
        <f>SUMIFS(#REF!,#REF!,Y$2,#REF!,Y$3,#REF!,$L262,#REF!,Y$1)
+SUMIFS(#REF!,#REF!,Y$2,#REF!,Y$3,#REF!,$L262,#REF!,Y$1)
+SUMIFS(#REF!,#REF!,"Lấy",#REF!,Y$2,#REF!,Y$3,#REF!,Y$1,#REF!,$L262)</f>
        <v>#REF!</v>
      </c>
      <c r="Z262" s="333" t="e">
        <f>SUMIFS(#REF!,#REF!,Z$2,#REF!,Z$3,#REF!,$L262,#REF!,Z$1)
+SUMIFS(#REF!,#REF!,Z$2,#REF!,Z$3,#REF!,$L262,#REF!,Z$1)
+SUMIFS(#REF!,#REF!,"Lấy",#REF!,Z$2,#REF!,Z$3,#REF!,Z$1,#REF!,$L262)</f>
        <v>#REF!</v>
      </c>
      <c r="AA262" s="333" t="e">
        <f>SUMIFS(#REF!,#REF!,AA$2,#REF!,AA$3,#REF!,$L262,#REF!,AA$1)
+SUMIFS(#REF!,#REF!,AA$2,#REF!,AA$3,#REF!,$L262,#REF!,AA$1)
+SUMIFS(#REF!,#REF!,"Lấy",#REF!,AA$2,#REF!,AA$3,#REF!,AA$1,#REF!,$L262)</f>
        <v>#REF!</v>
      </c>
      <c r="AB262" s="333" t="e">
        <f>SUMIFS(#REF!,#REF!,AB$2,#REF!,AB$3,#REF!,$L262,#REF!,AB$1)
+SUMIFS(#REF!,#REF!,AB$2,#REF!,AB$3,#REF!,$L262,#REF!,AB$1)
+SUMIFS(#REF!,#REF!,"Lấy",#REF!,AB$2,#REF!,AB$3,#REF!,AB$1,#REF!,$L262)</f>
        <v>#REF!</v>
      </c>
      <c r="AC262" s="333" t="e">
        <f>SUMIFS(#REF!,#REF!,AC$2,#REF!,AC$3,#REF!,$L262,#REF!,AC$1)
+SUMIFS(#REF!,#REF!,AC$2,#REF!,AC$3,#REF!,$L262,#REF!,AC$1)
+SUMIFS(#REF!,#REF!,"Lấy",#REF!,AC$2,#REF!,AC$3,#REF!,AC$1,#REF!,$L262)</f>
        <v>#REF!</v>
      </c>
      <c r="AD262" s="334" t="e">
        <f t="shared" si="23"/>
        <v>#REF!</v>
      </c>
      <c r="AF262" s="333" t="e">
        <f>SUMIFS(#REF!,#REF!,AF$2,#REF!,AF$3,#REF!,$L262,#REF!,AF$1)
+SUMIFS(#REF!,#REF!,AF$2,#REF!,AF$3,#REF!,$L262,#REF!,AF$1)
+SUMIFS(#REF!,#REF!,"Lấy",#REF!,AF$2,#REF!,AF$3,#REF!,AF$1,#REF!,$L262)</f>
        <v>#REF!</v>
      </c>
      <c r="AG262" s="333" t="e">
        <f>SUMIFS(#REF!,#REF!,AG$2,#REF!,AG$3,#REF!,$L262,#REF!,AG$1)
+SUMIFS(#REF!,#REF!,AG$2,#REF!,AG$3,#REF!,$L262,#REF!,AG$1)
+SUMIFS(#REF!,#REF!,"Lấy",#REF!,AG$2,#REF!,AG$3,#REF!,AG$1,#REF!,$L262)</f>
        <v>#REF!</v>
      </c>
      <c r="AH262" s="333" t="e">
        <f>SUMIFS(#REF!,#REF!,AH$2,#REF!,AH$3,#REF!,$L262,#REF!,AH$1)
+SUMIFS(#REF!,#REF!,AH$2,#REF!,AH$3,#REF!,$L262,#REF!,AH$1)
+SUMIFS(#REF!,#REF!,"Lấy",#REF!,AH$2,#REF!,AH$3,#REF!,AH$1,#REF!,$L262)</f>
        <v>#REF!</v>
      </c>
      <c r="AI262" s="333" t="e">
        <f>SUMIFS(#REF!,#REF!,AI$2,#REF!,AI$3,#REF!,$L262,#REF!,AI$1)
+SUMIFS(#REF!,#REF!,AI$2,#REF!,AI$3,#REF!,$L262,#REF!,AI$1)
+SUMIFS(#REF!,#REF!,"Lấy",#REF!,AI$2,#REF!,AI$3,#REF!,AI$1,#REF!,$L262)</f>
        <v>#REF!</v>
      </c>
      <c r="AJ262" s="333" t="e">
        <f>SUMIFS(#REF!,#REF!,AJ$2,#REF!,AJ$3,#REF!,$L262,#REF!,AJ$1)
+SUMIFS(#REF!,#REF!,AJ$2,#REF!,AJ$3,#REF!,$L262,#REF!,AJ$1)
+SUMIFS(#REF!,#REF!,"Lấy",#REF!,AJ$2,#REF!,AJ$3,#REF!,AJ$1,#REF!,$L262)</f>
        <v>#REF!</v>
      </c>
      <c r="AK262" s="333" t="e">
        <f>SUMIFS(#REF!,#REF!,AK$2,#REF!,AK$3,#REF!,$L262,#REF!,AK$1)
+SUMIFS(#REF!,#REF!,AK$2,#REF!,AK$3,#REF!,$L262,#REF!,AK$1)
+SUMIFS(#REF!,#REF!,"Lấy",#REF!,AK$2,#REF!,AK$3,#REF!,AK$1,#REF!,$L262)</f>
        <v>#REF!</v>
      </c>
      <c r="AL262" s="333" t="e">
        <f>SUMIFS(#REF!,#REF!,AL$2,#REF!,AL$3,#REF!,$L262,#REF!,AL$1)
+SUMIFS(#REF!,#REF!,AL$2,#REF!,AL$3,#REF!,$L262,#REF!,AL$1)
+SUMIFS(#REF!,#REF!,"Lấy",#REF!,AL$2,#REF!,AL$3,#REF!,AL$1,#REF!,$L262)</f>
        <v>#REF!</v>
      </c>
      <c r="AM262" s="333" t="e">
        <f>SUMIFS(#REF!,#REF!,AM$2,#REF!,AM$3,#REF!,$L262,#REF!,AM$1)
+SUMIFS(#REF!,#REF!,AM$2,#REF!,AM$3,#REF!,$L262,#REF!,AM$1)
+SUMIFS(#REF!,#REF!,"Lấy",#REF!,AM$2,#REF!,AM$3,#REF!,AM$1,#REF!,$L262)</f>
        <v>#REF!</v>
      </c>
      <c r="AN262" s="333" t="e">
        <f>SUMIFS(#REF!,#REF!,AN$2,#REF!,AN$3,#REF!,$L262,#REF!,AN$1)
+SUMIFS(#REF!,#REF!,AN$2,#REF!,AN$3,#REF!,$L262,#REF!,AN$1)
+SUMIFS(#REF!,#REF!,"Lấy",#REF!,AN$2,#REF!,AN$3,#REF!,AN$1,#REF!,$L262)</f>
        <v>#REF!</v>
      </c>
      <c r="AO262" s="333" t="e">
        <f>SUMIFS(#REF!,#REF!,AO$2,#REF!,AO$3,#REF!,$L262,#REF!,AO$1)
+SUMIFS(#REF!,#REF!,AO$2,#REF!,AO$3,#REF!,$L262,#REF!,AO$1)
+SUMIFS(#REF!,#REF!,"Lấy",#REF!,AO$2,#REF!,AO$3,#REF!,AO$1,#REF!,$L262)</f>
        <v>#REF!</v>
      </c>
      <c r="AP262" s="333" t="e">
        <f>SUMIFS(#REF!,#REF!,AP$2,#REF!,AP$3,#REF!,$L262,#REF!,AP$1)
+SUMIFS(#REF!,#REF!,AP$2,#REF!,AP$3,#REF!,$L262,#REF!,AP$1)
+SUMIFS(#REF!,#REF!,"Lấy",#REF!,AP$2,#REF!,AP$3,#REF!,AP$1,#REF!,$L262)</f>
        <v>#REF!</v>
      </c>
      <c r="AQ262" s="333" t="e">
        <f>SUMIFS(#REF!,#REF!,AQ$2,#REF!,AQ$3,#REF!,$L262,#REF!,AQ$1)
+SUMIFS(#REF!,#REF!,AQ$2,#REF!,AQ$3,#REF!,$L262,#REF!,AQ$1)
+SUMIFS(#REF!,#REF!,"Lấy",#REF!,AQ$2,#REF!,AQ$3,#REF!,AQ$1,#REF!,$L262)</f>
        <v>#REF!</v>
      </c>
      <c r="AR262" s="334" t="e">
        <f t="shared" si="24"/>
        <v>#REF!</v>
      </c>
      <c r="AT262" s="333" t="e">
        <f>SUMIFS(#REF!,#REF!,AT$2,#REF!,AT$3,#REF!,$L262,#REF!,AT$1)
+SUMIFS(#REF!,#REF!,AT$2,#REF!,AT$3,#REF!,$L262,#REF!,AT$1)
+SUMIFS(#REF!,#REF!,"Lấy",#REF!,AT$2,#REF!,AT$3,#REF!,AT$1,#REF!,$L262)</f>
        <v>#REF!</v>
      </c>
      <c r="AU262" s="333" t="e">
        <f>SUMIFS(#REF!,#REF!,AU$2,#REF!,AU$3,#REF!,$L262,#REF!,AU$1)
+SUMIFS(#REF!,#REF!,AU$2,#REF!,AU$3,#REF!,$L262,#REF!,AU$1)
+SUMIFS(#REF!,#REF!,"Lấy",#REF!,AU$2,#REF!,AU$3,#REF!,AU$1,#REF!,$L262)</f>
        <v>#REF!</v>
      </c>
      <c r="AV262" s="333" t="e">
        <f>SUMIFS(#REF!,#REF!,AV$2,#REF!,AV$3,#REF!,$L262,#REF!,AV$1)
+SUMIFS(#REF!,#REF!,AV$2,#REF!,AV$3,#REF!,$L262,#REF!,AV$1)
+SUMIFS(#REF!,#REF!,"Lấy",#REF!,AV$2,#REF!,AV$3,#REF!,AV$1,#REF!,$L262)</f>
        <v>#REF!</v>
      </c>
      <c r="AW262" s="333" t="e">
        <f>SUMIFS(#REF!,#REF!,AW$2,#REF!,AW$3,#REF!,$L262,#REF!,AW$1)
+SUMIFS(#REF!,#REF!,AW$2,#REF!,AW$3,#REF!,$L262,#REF!,AW$1)
+SUMIFS(#REF!,#REF!,"Lấy",#REF!,AW$2,#REF!,AW$3,#REF!,AW$1,#REF!,$L262)</f>
        <v>#REF!</v>
      </c>
      <c r="AX262" s="333" t="e">
        <f>SUMIFS(#REF!,#REF!,AX$2,#REF!,AX$3,#REF!,$L262,#REF!,AX$1)
+SUMIFS(#REF!,#REF!,AX$2,#REF!,AX$3,#REF!,$L262,#REF!,AX$1)
+SUMIFS(#REF!,#REF!,"Lấy",#REF!,AX$2,#REF!,AX$3,#REF!,AX$1,#REF!,$L262)</f>
        <v>#REF!</v>
      </c>
      <c r="AY262" s="333" t="e">
        <f>SUMIFS(#REF!,#REF!,AY$2,#REF!,AY$3,#REF!,$L262,#REF!,AY$1)
+SUMIFS(#REF!,#REF!,AY$2,#REF!,AY$3,#REF!,$L262,#REF!,AY$1)
+SUMIFS(#REF!,#REF!,"Lấy",#REF!,AY$2,#REF!,AY$3,#REF!,AY$1,#REF!,$L262)</f>
        <v>#REF!</v>
      </c>
      <c r="AZ262" s="333" t="e">
        <f>SUMIFS(#REF!,#REF!,AZ$2,#REF!,AZ$3,#REF!,$L262,#REF!,AZ$1)
+SUMIFS(#REF!,#REF!,AZ$2,#REF!,AZ$3,#REF!,$L262,#REF!,AZ$1)
+SUMIFS(#REF!,#REF!,"Lấy",#REF!,AZ$2,#REF!,AZ$3,#REF!,AZ$1,#REF!,$L262)</f>
        <v>#REF!</v>
      </c>
      <c r="BA262" s="333" t="e">
        <f>SUMIFS(#REF!,#REF!,BA$2,#REF!,BA$3,#REF!,$L262,#REF!,BA$1)
+SUMIFS(#REF!,#REF!,BA$2,#REF!,BA$3,#REF!,$L262,#REF!,BA$1)
+SUMIFS(#REF!,#REF!,"Lấy",#REF!,BA$2,#REF!,BA$3,#REF!,BA$1,#REF!,$L262)</f>
        <v>#REF!</v>
      </c>
      <c r="BB262" s="333" t="e">
        <f>SUMIFS(#REF!,#REF!,BB$2,#REF!,BB$3,#REF!,$L262,#REF!,BB$1)
+SUMIFS(#REF!,#REF!,BB$2,#REF!,BB$3,#REF!,$L262,#REF!,BB$1)
+SUMIFS(#REF!,#REF!,"Lấy",#REF!,BB$2,#REF!,BB$3,#REF!,BB$1,#REF!,$L262)</f>
        <v>#REF!</v>
      </c>
      <c r="BC262" s="333" t="e">
        <f>SUMIFS(#REF!,#REF!,BC$2,#REF!,BC$3,#REF!,$L262,#REF!,BC$1)
+SUMIFS(#REF!,#REF!,BC$2,#REF!,BC$3,#REF!,$L262,#REF!,BC$1)
+SUMIFS(#REF!,#REF!,"Lấy",#REF!,BC$2,#REF!,BC$3,#REF!,BC$1,#REF!,$L262)</f>
        <v>#REF!</v>
      </c>
      <c r="BD262" s="333" t="e">
        <f>SUMIFS(#REF!,#REF!,BD$2,#REF!,BD$3,#REF!,$L262,#REF!,BD$1)
+SUMIFS(#REF!,#REF!,BD$2,#REF!,BD$3,#REF!,$L262,#REF!,BD$1)
+SUMIFS(#REF!,#REF!,"Lấy",#REF!,BD$2,#REF!,BD$3,#REF!,BD$1,#REF!,$L262)</f>
        <v>#REF!</v>
      </c>
      <c r="BE262" s="333" t="e">
        <f>SUMIFS(#REF!,#REF!,BE$2,#REF!,BE$3,#REF!,$L262,#REF!,BE$1)
+SUMIFS(#REF!,#REF!,BE$2,#REF!,BE$3,#REF!,$L262,#REF!,BE$1)
+SUMIFS(#REF!,#REF!,"Lấy",#REF!,BE$2,#REF!,BE$3,#REF!,BE$1,#REF!,$L262)</f>
        <v>#REF!</v>
      </c>
      <c r="BF262" s="334" t="e">
        <f t="shared" si="25"/>
        <v>#REF!</v>
      </c>
      <c r="BH262" s="333" t="e">
        <f>SUMIFS(#REF!,#REF!,BH$2,#REF!,BH$3,#REF!,$L262,#REF!,BH$1)
+SUMIFS(#REF!,#REF!,BH$2,#REF!,BH$3,#REF!,$L262,#REF!,BH$1)
+SUMIFS(#REF!,#REF!,"Lấy",#REF!,BH$2,#REF!,BH$3,#REF!,BH$1,#REF!,$L262)</f>
        <v>#REF!</v>
      </c>
      <c r="BI262" s="333" t="e">
        <f>SUMIFS(#REF!,#REF!,BI$2,#REF!,BI$3,#REF!,$L262,#REF!,BI$1)
+SUMIFS(#REF!,#REF!,BI$2,#REF!,BI$3,#REF!,$L262,#REF!,BI$1)
+SUMIFS(#REF!,#REF!,"Lấy",#REF!,BI$2,#REF!,BI$3,#REF!,BI$1,#REF!,$L262)</f>
        <v>#REF!</v>
      </c>
      <c r="BJ262" s="333" t="e">
        <f>SUMIFS(#REF!,#REF!,BJ$2,#REF!,BJ$3,#REF!,$L262,#REF!,BJ$1)
+SUMIFS(#REF!,#REF!,BJ$2,#REF!,BJ$3,#REF!,$L262,#REF!,BJ$1)
+SUMIFS(#REF!,#REF!,"Lấy",#REF!,BJ$2,#REF!,BJ$3,#REF!,BJ$1,#REF!,$L262)</f>
        <v>#REF!</v>
      </c>
      <c r="BK262" s="333" t="e">
        <f>SUMIFS(#REF!,#REF!,BK$2,#REF!,BK$3,#REF!,$L262,#REF!,BK$1)
+SUMIFS(#REF!,#REF!,BK$2,#REF!,BK$3,#REF!,$L262,#REF!,BK$1)
+SUMIFS(#REF!,#REF!,"Lấy",#REF!,BK$2,#REF!,BK$3,#REF!,BK$1,#REF!,$L262)</f>
        <v>#REF!</v>
      </c>
      <c r="BL262" s="333" t="e">
        <f>SUMIFS(#REF!,#REF!,BL$2,#REF!,BL$3,#REF!,$L262,#REF!,BL$1)
+SUMIFS(#REF!,#REF!,BL$2,#REF!,BL$3,#REF!,$L262,#REF!,BL$1)
+SUMIFS(#REF!,#REF!,"Lấy",#REF!,BL$2,#REF!,BL$3,#REF!,BL$1,#REF!,$L262)</f>
        <v>#REF!</v>
      </c>
      <c r="BM262" s="333" t="e">
        <f>SUMIFS(#REF!,#REF!,BM$2,#REF!,BM$3,#REF!,$L262,#REF!,BM$1)
+SUMIFS(#REF!,#REF!,BM$2,#REF!,BM$3,#REF!,$L262,#REF!,BM$1)
+SUMIFS(#REF!,#REF!,"Lấy",#REF!,BM$2,#REF!,BM$3,#REF!,BM$1,#REF!,$L262)</f>
        <v>#REF!</v>
      </c>
      <c r="BN262" s="333" t="e">
        <f>SUMIFS(#REF!,#REF!,BN$2,#REF!,BN$3,#REF!,$L262,#REF!,BN$1)
+SUMIFS(#REF!,#REF!,BN$2,#REF!,BN$3,#REF!,$L262,#REF!,BN$1)
+SUMIFS(#REF!,#REF!,"Lấy",#REF!,BN$2,#REF!,BN$3,#REF!,BN$1,#REF!,$L262)</f>
        <v>#REF!</v>
      </c>
      <c r="BO262" s="333" t="e">
        <f>SUMIFS(#REF!,#REF!,BO$2,#REF!,BO$3,#REF!,$L262,#REF!,BO$1)
+SUMIFS(#REF!,#REF!,BO$2,#REF!,BO$3,#REF!,$L262,#REF!,BO$1)
+SUMIFS(#REF!,#REF!,"Lấy",#REF!,BO$2,#REF!,BO$3,#REF!,BO$1,#REF!,$L262)</f>
        <v>#REF!</v>
      </c>
      <c r="BP262" s="333" t="e">
        <f>SUMIFS(#REF!,#REF!,BP$2,#REF!,BP$3,#REF!,$L262,#REF!,BP$1)
+SUMIFS(#REF!,#REF!,BP$2,#REF!,BP$3,#REF!,$L262,#REF!,BP$1)
+SUMIFS(#REF!,#REF!,"Lấy",#REF!,BP$2,#REF!,BP$3,#REF!,BP$1,#REF!,$L262)</f>
        <v>#REF!</v>
      </c>
      <c r="BQ262" s="333" t="e">
        <f>SUMIFS(#REF!,#REF!,BQ$2,#REF!,BQ$3,#REF!,$L262,#REF!,BQ$1)
+SUMIFS(#REF!,#REF!,BQ$2,#REF!,BQ$3,#REF!,$L262,#REF!,BQ$1)
+SUMIFS(#REF!,#REF!,"Lấy",#REF!,BQ$2,#REF!,BQ$3,#REF!,BQ$1,#REF!,$L262)</f>
        <v>#REF!</v>
      </c>
      <c r="BR262" s="333" t="e">
        <f>SUMIFS(#REF!,#REF!,BR$2,#REF!,BR$3,#REF!,$L262,#REF!,BR$1)
+SUMIFS(#REF!,#REF!,BR$2,#REF!,BR$3,#REF!,$L262,#REF!,BR$1)
+SUMIFS(#REF!,#REF!,"Lấy",#REF!,BR$2,#REF!,BR$3,#REF!,BR$1,#REF!,$L262)</f>
        <v>#REF!</v>
      </c>
      <c r="BS262" s="333" t="e">
        <f>SUMIFS(#REF!,#REF!,BS$2,#REF!,BS$3,#REF!,$L262,#REF!,BS$1)
+SUMIFS(#REF!,#REF!,BS$2,#REF!,BS$3,#REF!,$L262,#REF!,BS$1)
+SUMIFS(#REF!,#REF!,"Lấy",#REF!,BS$2,#REF!,BS$3,#REF!,BS$1,#REF!,$L262)</f>
        <v>#REF!</v>
      </c>
      <c r="BT262" s="334" t="e">
        <f t="shared" si="26"/>
        <v>#REF!</v>
      </c>
      <c r="BV262" s="331">
        <v>0</v>
      </c>
      <c r="BW262" s="331">
        <v>0</v>
      </c>
      <c r="BX262" s="331">
        <v>0</v>
      </c>
      <c r="BY262" s="331">
        <v>0</v>
      </c>
      <c r="BZ262" s="331">
        <v>0</v>
      </c>
      <c r="CA262" s="331">
        <v>0</v>
      </c>
      <c r="CB262" s="331">
        <v>0</v>
      </c>
      <c r="CC262" s="331">
        <v>0</v>
      </c>
      <c r="CD262" s="331">
        <v>0</v>
      </c>
      <c r="CE262" s="331">
        <v>0</v>
      </c>
      <c r="CF262" s="331">
        <v>0</v>
      </c>
      <c r="CG262" s="331">
        <v>0</v>
      </c>
      <c r="CH262" s="334">
        <f t="shared" si="27"/>
        <v>0</v>
      </c>
      <c r="CI262" s="377">
        <f t="shared" si="28"/>
        <v>0</v>
      </c>
      <c r="CJ262" s="331">
        <v>0</v>
      </c>
      <c r="CK262" s="331">
        <v>0</v>
      </c>
      <c r="CL262" s="331">
        <v>0</v>
      </c>
      <c r="CM262" s="331">
        <v>0</v>
      </c>
      <c r="CN262" s="331">
        <v>0</v>
      </c>
      <c r="CO262" s="333"/>
      <c r="CP262" s="333"/>
      <c r="CQ262" s="333"/>
      <c r="CR262" s="333"/>
      <c r="CS262" s="333"/>
      <c r="CT262" s="333"/>
      <c r="CU262" s="333"/>
      <c r="CV262" s="334">
        <f t="shared" si="29"/>
        <v>0</v>
      </c>
      <c r="CX262" s="1033"/>
    </row>
    <row r="263" spans="1:102" ht="27.6" x14ac:dyDescent="0.25">
      <c r="B263" s="172">
        <f>IF(C263=0,"",MAX($B$7:B262)+1)</f>
        <v>251</v>
      </c>
      <c r="C263" s="21">
        <v>6417004901</v>
      </c>
      <c r="D263" s="9" t="str">
        <f>_xlfn.XLOOKUP(C263,'COA_DTGroup_Update 20260428'!$C$410:$C$854,'COA_DTGroup_Update 20260428'!$A$410:$A$854,"")</f>
        <v>Điện thoại bàn</v>
      </c>
      <c r="E263" s="9" t="s">
        <v>369</v>
      </c>
      <c r="F263" s="21" t="s">
        <v>1014</v>
      </c>
      <c r="G263" s="171"/>
      <c r="H263" s="179">
        <f>VLOOKUP(C263,'COA_DTGroup_Update 20260428'!C:D,2,0)</f>
        <v>641</v>
      </c>
      <c r="I263" s="179">
        <v>93</v>
      </c>
      <c r="J263" s="198" t="s">
        <v>369</v>
      </c>
      <c r="K263" s="222" t="s">
        <v>226</v>
      </c>
      <c r="L263" s="1051" t="s">
        <v>2176</v>
      </c>
      <c r="M263" s="287" t="s">
        <v>2259</v>
      </c>
      <c r="N263" s="1039"/>
      <c r="O263" s="1039" t="s">
        <v>2176</v>
      </c>
      <c r="P263" s="1" t="b">
        <v>0</v>
      </c>
      <c r="R263" s="333" t="e">
        <f>SUMIFS(#REF!,#REF!,R$2,#REF!,R$3,#REF!,$L263,#REF!,R$1)
+SUMIFS(#REF!,#REF!,R$2,#REF!,R$3,#REF!,$L263,#REF!,R$1)
+SUMIFS(#REF!,#REF!,"Lấy",#REF!,R$2,#REF!,R$3,#REF!,R$1,#REF!,$L263)</f>
        <v>#REF!</v>
      </c>
      <c r="S263" s="333" t="e">
        <f>SUMIFS(#REF!,#REF!,S$2,#REF!,S$3,#REF!,$L263,#REF!,S$1)
+SUMIFS(#REF!,#REF!,S$2,#REF!,S$3,#REF!,$L263,#REF!,S$1)
+SUMIFS(#REF!,#REF!,"Lấy",#REF!,S$2,#REF!,S$3,#REF!,S$1,#REF!,$L263)</f>
        <v>#REF!</v>
      </c>
      <c r="T263" s="333" t="e">
        <f>SUMIFS(#REF!,#REF!,T$2,#REF!,T$3,#REF!,$L263,#REF!,T$1)
+SUMIFS(#REF!,#REF!,T$2,#REF!,T$3,#REF!,$L263,#REF!,T$1)
+SUMIFS(#REF!,#REF!,"Lấy",#REF!,T$2,#REF!,T$3,#REF!,T$1,#REF!,$L263)</f>
        <v>#REF!</v>
      </c>
      <c r="U263" s="333" t="e">
        <f>SUMIFS(#REF!,#REF!,U$2,#REF!,U$3,#REF!,$L263,#REF!,U$1)
+SUMIFS(#REF!,#REF!,U$2,#REF!,U$3,#REF!,$L263,#REF!,U$1)
+SUMIFS(#REF!,#REF!,"Lấy",#REF!,U$2,#REF!,U$3,#REF!,U$1,#REF!,$L263)</f>
        <v>#REF!</v>
      </c>
      <c r="V263" s="333" t="e">
        <f>SUMIFS(#REF!,#REF!,V$2,#REF!,V$3,#REF!,$L263,#REF!,V$1)
+SUMIFS(#REF!,#REF!,V$2,#REF!,V$3,#REF!,$L263,#REF!,V$1)
+SUMIFS(#REF!,#REF!,"Lấy",#REF!,V$2,#REF!,V$3,#REF!,V$1,#REF!,$L263)</f>
        <v>#REF!</v>
      </c>
      <c r="W263" s="333" t="e">
        <f>SUMIFS(#REF!,#REF!,W$2,#REF!,W$3,#REF!,$L263,#REF!,W$1)
+SUMIFS(#REF!,#REF!,W$2,#REF!,W$3,#REF!,$L263,#REF!,W$1)
+SUMIFS(#REF!,#REF!,"Lấy",#REF!,W$2,#REF!,W$3,#REF!,W$1,#REF!,$L263)</f>
        <v>#REF!</v>
      </c>
      <c r="X263" s="333" t="e">
        <f>SUMIFS(#REF!,#REF!,X$2,#REF!,X$3,#REF!,$L263,#REF!,X$1)
+SUMIFS(#REF!,#REF!,X$2,#REF!,X$3,#REF!,$L263,#REF!,X$1)
+SUMIFS(#REF!,#REF!,"Lấy",#REF!,X$2,#REF!,X$3,#REF!,X$1,#REF!,$L263)</f>
        <v>#REF!</v>
      </c>
      <c r="Y263" s="333" t="e">
        <f>SUMIFS(#REF!,#REF!,Y$2,#REF!,Y$3,#REF!,$L263,#REF!,Y$1)
+SUMIFS(#REF!,#REF!,Y$2,#REF!,Y$3,#REF!,$L263,#REF!,Y$1)
+SUMIFS(#REF!,#REF!,"Lấy",#REF!,Y$2,#REF!,Y$3,#REF!,Y$1,#REF!,$L263)</f>
        <v>#REF!</v>
      </c>
      <c r="Z263" s="333" t="e">
        <f>SUMIFS(#REF!,#REF!,Z$2,#REF!,Z$3,#REF!,$L263,#REF!,Z$1)
+SUMIFS(#REF!,#REF!,Z$2,#REF!,Z$3,#REF!,$L263,#REF!,Z$1)
+SUMIFS(#REF!,#REF!,"Lấy",#REF!,Z$2,#REF!,Z$3,#REF!,Z$1,#REF!,$L263)</f>
        <v>#REF!</v>
      </c>
      <c r="AA263" s="333" t="e">
        <f>SUMIFS(#REF!,#REF!,AA$2,#REF!,AA$3,#REF!,$L263,#REF!,AA$1)
+SUMIFS(#REF!,#REF!,AA$2,#REF!,AA$3,#REF!,$L263,#REF!,AA$1)
+SUMIFS(#REF!,#REF!,"Lấy",#REF!,AA$2,#REF!,AA$3,#REF!,AA$1,#REF!,$L263)</f>
        <v>#REF!</v>
      </c>
      <c r="AB263" s="333" t="e">
        <f>SUMIFS(#REF!,#REF!,AB$2,#REF!,AB$3,#REF!,$L263,#REF!,AB$1)
+SUMIFS(#REF!,#REF!,AB$2,#REF!,AB$3,#REF!,$L263,#REF!,AB$1)
+SUMIFS(#REF!,#REF!,"Lấy",#REF!,AB$2,#REF!,AB$3,#REF!,AB$1,#REF!,$L263)</f>
        <v>#REF!</v>
      </c>
      <c r="AC263" s="333" t="e">
        <f>SUMIFS(#REF!,#REF!,AC$2,#REF!,AC$3,#REF!,$L263,#REF!,AC$1)
+SUMIFS(#REF!,#REF!,AC$2,#REF!,AC$3,#REF!,$L263,#REF!,AC$1)
+SUMIFS(#REF!,#REF!,"Lấy",#REF!,AC$2,#REF!,AC$3,#REF!,AC$1,#REF!,$L263)</f>
        <v>#REF!</v>
      </c>
      <c r="AD263" s="334" t="e">
        <f t="shared" si="23"/>
        <v>#REF!</v>
      </c>
      <c r="AF263" s="333" t="e">
        <f>SUMIFS(#REF!,#REF!,AF$2,#REF!,AF$3,#REF!,$L263,#REF!,AF$1)
+SUMIFS(#REF!,#REF!,AF$2,#REF!,AF$3,#REF!,$L263,#REF!,AF$1)
+SUMIFS(#REF!,#REF!,"Lấy",#REF!,AF$2,#REF!,AF$3,#REF!,AF$1,#REF!,$L263)</f>
        <v>#REF!</v>
      </c>
      <c r="AG263" s="333" t="e">
        <f>SUMIFS(#REF!,#REF!,AG$2,#REF!,AG$3,#REF!,$L263,#REF!,AG$1)
+SUMIFS(#REF!,#REF!,AG$2,#REF!,AG$3,#REF!,$L263,#REF!,AG$1)
+SUMIFS(#REF!,#REF!,"Lấy",#REF!,AG$2,#REF!,AG$3,#REF!,AG$1,#REF!,$L263)</f>
        <v>#REF!</v>
      </c>
      <c r="AH263" s="333" t="e">
        <f>SUMIFS(#REF!,#REF!,AH$2,#REF!,AH$3,#REF!,$L263,#REF!,AH$1)
+SUMIFS(#REF!,#REF!,AH$2,#REF!,AH$3,#REF!,$L263,#REF!,AH$1)
+SUMIFS(#REF!,#REF!,"Lấy",#REF!,AH$2,#REF!,AH$3,#REF!,AH$1,#REF!,$L263)</f>
        <v>#REF!</v>
      </c>
      <c r="AI263" s="333" t="e">
        <f>SUMIFS(#REF!,#REF!,AI$2,#REF!,AI$3,#REF!,$L263,#REF!,AI$1)
+SUMIFS(#REF!,#REF!,AI$2,#REF!,AI$3,#REF!,$L263,#REF!,AI$1)
+SUMIFS(#REF!,#REF!,"Lấy",#REF!,AI$2,#REF!,AI$3,#REF!,AI$1,#REF!,$L263)</f>
        <v>#REF!</v>
      </c>
      <c r="AJ263" s="333" t="e">
        <f>SUMIFS(#REF!,#REF!,AJ$2,#REF!,AJ$3,#REF!,$L263,#REF!,AJ$1)
+SUMIFS(#REF!,#REF!,AJ$2,#REF!,AJ$3,#REF!,$L263,#REF!,AJ$1)
+SUMIFS(#REF!,#REF!,"Lấy",#REF!,AJ$2,#REF!,AJ$3,#REF!,AJ$1,#REF!,$L263)</f>
        <v>#REF!</v>
      </c>
      <c r="AK263" s="333" t="e">
        <f>SUMIFS(#REF!,#REF!,AK$2,#REF!,AK$3,#REF!,$L263,#REF!,AK$1)
+SUMIFS(#REF!,#REF!,AK$2,#REF!,AK$3,#REF!,$L263,#REF!,AK$1)
+SUMIFS(#REF!,#REF!,"Lấy",#REF!,AK$2,#REF!,AK$3,#REF!,AK$1,#REF!,$L263)</f>
        <v>#REF!</v>
      </c>
      <c r="AL263" s="333" t="e">
        <f>SUMIFS(#REF!,#REF!,AL$2,#REF!,AL$3,#REF!,$L263,#REF!,AL$1)
+SUMIFS(#REF!,#REF!,AL$2,#REF!,AL$3,#REF!,$L263,#REF!,AL$1)
+SUMIFS(#REF!,#REF!,"Lấy",#REF!,AL$2,#REF!,AL$3,#REF!,AL$1,#REF!,$L263)</f>
        <v>#REF!</v>
      </c>
      <c r="AM263" s="333" t="e">
        <f>SUMIFS(#REF!,#REF!,AM$2,#REF!,AM$3,#REF!,$L263,#REF!,AM$1)
+SUMIFS(#REF!,#REF!,AM$2,#REF!,AM$3,#REF!,$L263,#REF!,AM$1)
+SUMIFS(#REF!,#REF!,"Lấy",#REF!,AM$2,#REF!,AM$3,#REF!,AM$1,#REF!,$L263)</f>
        <v>#REF!</v>
      </c>
      <c r="AN263" s="333" t="e">
        <f>SUMIFS(#REF!,#REF!,AN$2,#REF!,AN$3,#REF!,$L263,#REF!,AN$1)
+SUMIFS(#REF!,#REF!,AN$2,#REF!,AN$3,#REF!,$L263,#REF!,AN$1)
+SUMIFS(#REF!,#REF!,"Lấy",#REF!,AN$2,#REF!,AN$3,#REF!,AN$1,#REF!,$L263)</f>
        <v>#REF!</v>
      </c>
      <c r="AO263" s="333" t="e">
        <f>SUMIFS(#REF!,#REF!,AO$2,#REF!,AO$3,#REF!,$L263,#REF!,AO$1)
+SUMIFS(#REF!,#REF!,AO$2,#REF!,AO$3,#REF!,$L263,#REF!,AO$1)
+SUMIFS(#REF!,#REF!,"Lấy",#REF!,AO$2,#REF!,AO$3,#REF!,AO$1,#REF!,$L263)</f>
        <v>#REF!</v>
      </c>
      <c r="AP263" s="333" t="e">
        <f>SUMIFS(#REF!,#REF!,AP$2,#REF!,AP$3,#REF!,$L263,#REF!,AP$1)
+SUMIFS(#REF!,#REF!,AP$2,#REF!,AP$3,#REF!,$L263,#REF!,AP$1)
+SUMIFS(#REF!,#REF!,"Lấy",#REF!,AP$2,#REF!,AP$3,#REF!,AP$1,#REF!,$L263)</f>
        <v>#REF!</v>
      </c>
      <c r="AQ263" s="333" t="e">
        <f>SUMIFS(#REF!,#REF!,AQ$2,#REF!,AQ$3,#REF!,$L263,#REF!,AQ$1)
+SUMIFS(#REF!,#REF!,AQ$2,#REF!,AQ$3,#REF!,$L263,#REF!,AQ$1)
+SUMIFS(#REF!,#REF!,"Lấy",#REF!,AQ$2,#REF!,AQ$3,#REF!,AQ$1,#REF!,$L263)</f>
        <v>#REF!</v>
      </c>
      <c r="AR263" s="334" t="e">
        <f t="shared" si="24"/>
        <v>#REF!</v>
      </c>
      <c r="AT263" s="333" t="e">
        <f>SUMIFS(#REF!,#REF!,AT$2,#REF!,AT$3,#REF!,$L263,#REF!,AT$1)
+SUMIFS(#REF!,#REF!,AT$2,#REF!,AT$3,#REF!,$L263,#REF!,AT$1)
+SUMIFS(#REF!,#REF!,"Lấy",#REF!,AT$2,#REF!,AT$3,#REF!,AT$1,#REF!,$L263)</f>
        <v>#REF!</v>
      </c>
      <c r="AU263" s="333" t="e">
        <f>SUMIFS(#REF!,#REF!,AU$2,#REF!,AU$3,#REF!,$L263,#REF!,AU$1)
+SUMIFS(#REF!,#REF!,AU$2,#REF!,AU$3,#REF!,$L263,#REF!,AU$1)
+SUMIFS(#REF!,#REF!,"Lấy",#REF!,AU$2,#REF!,AU$3,#REF!,AU$1,#REF!,$L263)</f>
        <v>#REF!</v>
      </c>
      <c r="AV263" s="333" t="e">
        <f>SUMIFS(#REF!,#REF!,AV$2,#REF!,AV$3,#REF!,$L263,#REF!,AV$1)
+SUMIFS(#REF!,#REF!,AV$2,#REF!,AV$3,#REF!,$L263,#REF!,AV$1)
+SUMIFS(#REF!,#REF!,"Lấy",#REF!,AV$2,#REF!,AV$3,#REF!,AV$1,#REF!,$L263)</f>
        <v>#REF!</v>
      </c>
      <c r="AW263" s="333" t="e">
        <f>SUMIFS(#REF!,#REF!,AW$2,#REF!,AW$3,#REF!,$L263,#REF!,AW$1)
+SUMIFS(#REF!,#REF!,AW$2,#REF!,AW$3,#REF!,$L263,#REF!,AW$1)
+SUMIFS(#REF!,#REF!,"Lấy",#REF!,AW$2,#REF!,AW$3,#REF!,AW$1,#REF!,$L263)</f>
        <v>#REF!</v>
      </c>
      <c r="AX263" s="333" t="e">
        <f>SUMIFS(#REF!,#REF!,AX$2,#REF!,AX$3,#REF!,$L263,#REF!,AX$1)
+SUMIFS(#REF!,#REF!,AX$2,#REF!,AX$3,#REF!,$L263,#REF!,AX$1)
+SUMIFS(#REF!,#REF!,"Lấy",#REF!,AX$2,#REF!,AX$3,#REF!,AX$1,#REF!,$L263)</f>
        <v>#REF!</v>
      </c>
      <c r="AY263" s="333" t="e">
        <f>SUMIFS(#REF!,#REF!,AY$2,#REF!,AY$3,#REF!,$L263,#REF!,AY$1)
+SUMIFS(#REF!,#REF!,AY$2,#REF!,AY$3,#REF!,$L263,#REF!,AY$1)
+SUMIFS(#REF!,#REF!,"Lấy",#REF!,AY$2,#REF!,AY$3,#REF!,AY$1,#REF!,$L263)</f>
        <v>#REF!</v>
      </c>
      <c r="AZ263" s="333" t="e">
        <f>SUMIFS(#REF!,#REF!,AZ$2,#REF!,AZ$3,#REF!,$L263,#REF!,AZ$1)
+SUMIFS(#REF!,#REF!,AZ$2,#REF!,AZ$3,#REF!,$L263,#REF!,AZ$1)
+SUMIFS(#REF!,#REF!,"Lấy",#REF!,AZ$2,#REF!,AZ$3,#REF!,AZ$1,#REF!,$L263)</f>
        <v>#REF!</v>
      </c>
      <c r="BA263" s="333" t="e">
        <f>SUMIFS(#REF!,#REF!,BA$2,#REF!,BA$3,#REF!,$L263,#REF!,BA$1)
+SUMIFS(#REF!,#REF!,BA$2,#REF!,BA$3,#REF!,$L263,#REF!,BA$1)
+SUMIFS(#REF!,#REF!,"Lấy",#REF!,BA$2,#REF!,BA$3,#REF!,BA$1,#REF!,$L263)</f>
        <v>#REF!</v>
      </c>
      <c r="BB263" s="333" t="e">
        <f>SUMIFS(#REF!,#REF!,BB$2,#REF!,BB$3,#REF!,$L263,#REF!,BB$1)
+SUMIFS(#REF!,#REF!,BB$2,#REF!,BB$3,#REF!,$L263,#REF!,BB$1)
+SUMIFS(#REF!,#REF!,"Lấy",#REF!,BB$2,#REF!,BB$3,#REF!,BB$1,#REF!,$L263)</f>
        <v>#REF!</v>
      </c>
      <c r="BC263" s="333" t="e">
        <f>SUMIFS(#REF!,#REF!,BC$2,#REF!,BC$3,#REF!,$L263,#REF!,BC$1)
+SUMIFS(#REF!,#REF!,BC$2,#REF!,BC$3,#REF!,$L263,#REF!,BC$1)
+SUMIFS(#REF!,#REF!,"Lấy",#REF!,BC$2,#REF!,BC$3,#REF!,BC$1,#REF!,$L263)</f>
        <v>#REF!</v>
      </c>
      <c r="BD263" s="333" t="e">
        <f>SUMIFS(#REF!,#REF!,BD$2,#REF!,BD$3,#REF!,$L263,#REF!,BD$1)
+SUMIFS(#REF!,#REF!,BD$2,#REF!,BD$3,#REF!,$L263,#REF!,BD$1)
+SUMIFS(#REF!,#REF!,"Lấy",#REF!,BD$2,#REF!,BD$3,#REF!,BD$1,#REF!,$L263)</f>
        <v>#REF!</v>
      </c>
      <c r="BE263" s="333" t="e">
        <f>SUMIFS(#REF!,#REF!,BE$2,#REF!,BE$3,#REF!,$L263,#REF!,BE$1)
+SUMIFS(#REF!,#REF!,BE$2,#REF!,BE$3,#REF!,$L263,#REF!,BE$1)
+SUMIFS(#REF!,#REF!,"Lấy",#REF!,BE$2,#REF!,BE$3,#REF!,BE$1,#REF!,$L263)</f>
        <v>#REF!</v>
      </c>
      <c r="BF263" s="334" t="e">
        <f t="shared" si="25"/>
        <v>#REF!</v>
      </c>
      <c r="BH263" s="333" t="e">
        <f>SUMIFS(#REF!,#REF!,BH$2,#REF!,BH$3,#REF!,$L263,#REF!,BH$1)
+SUMIFS(#REF!,#REF!,BH$2,#REF!,BH$3,#REF!,$L263,#REF!,BH$1)
+SUMIFS(#REF!,#REF!,"Lấy",#REF!,BH$2,#REF!,BH$3,#REF!,BH$1,#REF!,$L263)</f>
        <v>#REF!</v>
      </c>
      <c r="BI263" s="333" t="e">
        <f>SUMIFS(#REF!,#REF!,BI$2,#REF!,BI$3,#REF!,$L263,#REF!,BI$1)
+SUMIFS(#REF!,#REF!,BI$2,#REF!,BI$3,#REF!,$L263,#REF!,BI$1)
+SUMIFS(#REF!,#REF!,"Lấy",#REF!,BI$2,#REF!,BI$3,#REF!,BI$1,#REF!,$L263)</f>
        <v>#REF!</v>
      </c>
      <c r="BJ263" s="333" t="e">
        <f>SUMIFS(#REF!,#REF!,BJ$2,#REF!,BJ$3,#REF!,$L263,#REF!,BJ$1)
+SUMIFS(#REF!,#REF!,BJ$2,#REF!,BJ$3,#REF!,$L263,#REF!,BJ$1)
+SUMIFS(#REF!,#REF!,"Lấy",#REF!,BJ$2,#REF!,BJ$3,#REF!,BJ$1,#REF!,$L263)</f>
        <v>#REF!</v>
      </c>
      <c r="BK263" s="333" t="e">
        <f>SUMIFS(#REF!,#REF!,BK$2,#REF!,BK$3,#REF!,$L263,#REF!,BK$1)
+SUMIFS(#REF!,#REF!,BK$2,#REF!,BK$3,#REF!,$L263,#REF!,BK$1)
+SUMIFS(#REF!,#REF!,"Lấy",#REF!,BK$2,#REF!,BK$3,#REF!,BK$1,#REF!,$L263)</f>
        <v>#REF!</v>
      </c>
      <c r="BL263" s="333" t="e">
        <f>SUMIFS(#REF!,#REF!,BL$2,#REF!,BL$3,#REF!,$L263,#REF!,BL$1)
+SUMIFS(#REF!,#REF!,BL$2,#REF!,BL$3,#REF!,$L263,#REF!,BL$1)
+SUMIFS(#REF!,#REF!,"Lấy",#REF!,BL$2,#REF!,BL$3,#REF!,BL$1,#REF!,$L263)</f>
        <v>#REF!</v>
      </c>
      <c r="BM263" s="333" t="e">
        <f>SUMIFS(#REF!,#REF!,BM$2,#REF!,BM$3,#REF!,$L263,#REF!,BM$1)
+SUMIFS(#REF!,#REF!,BM$2,#REF!,BM$3,#REF!,$L263,#REF!,BM$1)
+SUMIFS(#REF!,#REF!,"Lấy",#REF!,BM$2,#REF!,BM$3,#REF!,BM$1,#REF!,$L263)</f>
        <v>#REF!</v>
      </c>
      <c r="BN263" s="333" t="e">
        <f>SUMIFS(#REF!,#REF!,BN$2,#REF!,BN$3,#REF!,$L263,#REF!,BN$1)
+SUMIFS(#REF!,#REF!,BN$2,#REF!,BN$3,#REF!,$L263,#REF!,BN$1)
+SUMIFS(#REF!,#REF!,"Lấy",#REF!,BN$2,#REF!,BN$3,#REF!,BN$1,#REF!,$L263)</f>
        <v>#REF!</v>
      </c>
      <c r="BO263" s="333" t="e">
        <f>SUMIFS(#REF!,#REF!,BO$2,#REF!,BO$3,#REF!,$L263,#REF!,BO$1)
+SUMIFS(#REF!,#REF!,BO$2,#REF!,BO$3,#REF!,$L263,#REF!,BO$1)
+SUMIFS(#REF!,#REF!,"Lấy",#REF!,BO$2,#REF!,BO$3,#REF!,BO$1,#REF!,$L263)</f>
        <v>#REF!</v>
      </c>
      <c r="BP263" s="333" t="e">
        <f>SUMIFS(#REF!,#REF!,BP$2,#REF!,BP$3,#REF!,$L263,#REF!,BP$1)
+SUMIFS(#REF!,#REF!,BP$2,#REF!,BP$3,#REF!,$L263,#REF!,BP$1)
+SUMIFS(#REF!,#REF!,"Lấy",#REF!,BP$2,#REF!,BP$3,#REF!,BP$1,#REF!,$L263)</f>
        <v>#REF!</v>
      </c>
      <c r="BQ263" s="333" t="e">
        <f>SUMIFS(#REF!,#REF!,BQ$2,#REF!,BQ$3,#REF!,$L263,#REF!,BQ$1)
+SUMIFS(#REF!,#REF!,BQ$2,#REF!,BQ$3,#REF!,$L263,#REF!,BQ$1)
+SUMIFS(#REF!,#REF!,"Lấy",#REF!,BQ$2,#REF!,BQ$3,#REF!,BQ$1,#REF!,$L263)</f>
        <v>#REF!</v>
      </c>
      <c r="BR263" s="333" t="e">
        <f>SUMIFS(#REF!,#REF!,BR$2,#REF!,BR$3,#REF!,$L263,#REF!,BR$1)
+SUMIFS(#REF!,#REF!,BR$2,#REF!,BR$3,#REF!,$L263,#REF!,BR$1)
+SUMIFS(#REF!,#REF!,"Lấy",#REF!,BR$2,#REF!,BR$3,#REF!,BR$1,#REF!,$L263)</f>
        <v>#REF!</v>
      </c>
      <c r="BS263" s="333" t="e">
        <f>SUMIFS(#REF!,#REF!,BS$2,#REF!,BS$3,#REF!,$L263,#REF!,BS$1)
+SUMIFS(#REF!,#REF!,BS$2,#REF!,BS$3,#REF!,$L263,#REF!,BS$1)
+SUMIFS(#REF!,#REF!,"Lấy",#REF!,BS$2,#REF!,BS$3,#REF!,BS$1,#REF!,$L263)</f>
        <v>#REF!</v>
      </c>
      <c r="BT263" s="334" t="e">
        <f t="shared" si="26"/>
        <v>#REF!</v>
      </c>
      <c r="BV263" s="331">
        <v>0</v>
      </c>
      <c r="BW263" s="331">
        <v>0</v>
      </c>
      <c r="BX263" s="331">
        <v>0</v>
      </c>
      <c r="BY263" s="331">
        <v>0</v>
      </c>
      <c r="BZ263" s="331">
        <v>0</v>
      </c>
      <c r="CA263" s="331">
        <v>0</v>
      </c>
      <c r="CB263" s="331">
        <v>0</v>
      </c>
      <c r="CC263" s="331">
        <v>0</v>
      </c>
      <c r="CD263" s="331">
        <v>0</v>
      </c>
      <c r="CE263" s="331">
        <v>0</v>
      </c>
      <c r="CF263" s="331">
        <v>0</v>
      </c>
      <c r="CG263" s="331">
        <v>0</v>
      </c>
      <c r="CH263" s="334">
        <f t="shared" si="27"/>
        <v>0</v>
      </c>
      <c r="CI263" s="377">
        <f t="shared" si="28"/>
        <v>0</v>
      </c>
      <c r="CJ263" s="331">
        <v>0</v>
      </c>
      <c r="CK263" s="331">
        <v>0</v>
      </c>
      <c r="CL263" s="331">
        <v>0</v>
      </c>
      <c r="CM263" s="331">
        <v>0</v>
      </c>
      <c r="CN263" s="331">
        <v>0</v>
      </c>
      <c r="CO263" s="333"/>
      <c r="CP263" s="333"/>
      <c r="CQ263" s="333"/>
      <c r="CR263" s="333"/>
      <c r="CS263" s="333"/>
      <c r="CT263" s="333"/>
      <c r="CU263" s="333"/>
      <c r="CV263" s="334">
        <f t="shared" si="29"/>
        <v>0</v>
      </c>
      <c r="CX263" s="1033"/>
    </row>
    <row r="264" spans="1:102" x14ac:dyDescent="0.25">
      <c r="B264" s="172">
        <f>IF(C264=0,"",MAX($B$7:B263)+1)</f>
        <v>252</v>
      </c>
      <c r="C264" s="21">
        <v>6427004901</v>
      </c>
      <c r="D264" s="9" t="str">
        <f>_xlfn.XLOOKUP(C264,'COA_DTGroup_Update 20260428'!$C$410:$C$854,'COA_DTGroup_Update 20260428'!$A$410:$A$854,"")</f>
        <v>Điện thoại bàn</v>
      </c>
      <c r="E264" s="9" t="s">
        <v>369</v>
      </c>
      <c r="F264" s="21" t="s">
        <v>1014</v>
      </c>
      <c r="G264" s="171"/>
      <c r="H264" s="179">
        <f>VLOOKUP(C264,'COA_DTGroup_Update 20260428'!C:D,2,0)</f>
        <v>642</v>
      </c>
      <c r="I264" s="179">
        <v>93</v>
      </c>
      <c r="J264" s="198" t="s">
        <v>369</v>
      </c>
      <c r="K264" s="222" t="s">
        <v>226</v>
      </c>
      <c r="L264" s="1041" t="s">
        <v>638</v>
      </c>
      <c r="M264" s="1042" t="s">
        <v>2258</v>
      </c>
      <c r="N264" s="1039"/>
      <c r="O264" s="1039" t="s">
        <v>638</v>
      </c>
      <c r="P264" s="1" t="b">
        <v>1</v>
      </c>
      <c r="R264" s="333" t="e">
        <f>SUMIFS(#REF!,#REF!,R$2,#REF!,R$3,#REF!,$L264,#REF!,R$1)
+SUMIFS(#REF!,#REF!,R$2,#REF!,R$3,#REF!,$L264,#REF!,R$1)
+SUMIFS(#REF!,#REF!,"Lấy",#REF!,R$2,#REF!,R$3,#REF!,R$1,#REF!,$L264)</f>
        <v>#REF!</v>
      </c>
      <c r="S264" s="333" t="e">
        <f>SUMIFS(#REF!,#REF!,S$2,#REF!,S$3,#REF!,$L264,#REF!,S$1)
+SUMIFS(#REF!,#REF!,S$2,#REF!,S$3,#REF!,$L264,#REF!,S$1)
+SUMIFS(#REF!,#REF!,"Lấy",#REF!,S$2,#REF!,S$3,#REF!,S$1,#REF!,$L264)</f>
        <v>#REF!</v>
      </c>
      <c r="T264" s="333" t="e">
        <f>SUMIFS(#REF!,#REF!,T$2,#REF!,T$3,#REF!,$L264,#REF!,T$1)
+SUMIFS(#REF!,#REF!,T$2,#REF!,T$3,#REF!,$L264,#REF!,T$1)
+SUMIFS(#REF!,#REF!,"Lấy",#REF!,T$2,#REF!,T$3,#REF!,T$1,#REF!,$L264)</f>
        <v>#REF!</v>
      </c>
      <c r="U264" s="333" t="e">
        <f>SUMIFS(#REF!,#REF!,U$2,#REF!,U$3,#REF!,$L264,#REF!,U$1)
+SUMIFS(#REF!,#REF!,U$2,#REF!,U$3,#REF!,$L264,#REF!,U$1)
+SUMIFS(#REF!,#REF!,"Lấy",#REF!,U$2,#REF!,U$3,#REF!,U$1,#REF!,$L264)</f>
        <v>#REF!</v>
      </c>
      <c r="V264" s="333" t="e">
        <f>SUMIFS(#REF!,#REF!,V$2,#REF!,V$3,#REF!,$L264,#REF!,V$1)
+SUMIFS(#REF!,#REF!,V$2,#REF!,V$3,#REF!,$L264,#REF!,V$1)
+SUMIFS(#REF!,#REF!,"Lấy",#REF!,V$2,#REF!,V$3,#REF!,V$1,#REF!,$L264)</f>
        <v>#REF!</v>
      </c>
      <c r="W264" s="333" t="e">
        <f>SUMIFS(#REF!,#REF!,W$2,#REF!,W$3,#REF!,$L264,#REF!,W$1)
+SUMIFS(#REF!,#REF!,W$2,#REF!,W$3,#REF!,$L264,#REF!,W$1)
+SUMIFS(#REF!,#REF!,"Lấy",#REF!,W$2,#REF!,W$3,#REF!,W$1,#REF!,$L264)</f>
        <v>#REF!</v>
      </c>
      <c r="X264" s="333" t="e">
        <f>SUMIFS(#REF!,#REF!,X$2,#REF!,X$3,#REF!,$L264,#REF!,X$1)
+SUMIFS(#REF!,#REF!,X$2,#REF!,X$3,#REF!,$L264,#REF!,X$1)
+SUMIFS(#REF!,#REF!,"Lấy",#REF!,X$2,#REF!,X$3,#REF!,X$1,#REF!,$L264)</f>
        <v>#REF!</v>
      </c>
      <c r="Y264" s="333" t="e">
        <f>SUMIFS(#REF!,#REF!,Y$2,#REF!,Y$3,#REF!,$L264,#REF!,Y$1)
+SUMIFS(#REF!,#REF!,Y$2,#REF!,Y$3,#REF!,$L264,#REF!,Y$1)
+SUMIFS(#REF!,#REF!,"Lấy",#REF!,Y$2,#REF!,Y$3,#REF!,Y$1,#REF!,$L264)</f>
        <v>#REF!</v>
      </c>
      <c r="Z264" s="333" t="e">
        <f>SUMIFS(#REF!,#REF!,Z$2,#REF!,Z$3,#REF!,$L264,#REF!,Z$1)
+SUMIFS(#REF!,#REF!,Z$2,#REF!,Z$3,#REF!,$L264,#REF!,Z$1)
+SUMIFS(#REF!,#REF!,"Lấy",#REF!,Z$2,#REF!,Z$3,#REF!,Z$1,#REF!,$L264)</f>
        <v>#REF!</v>
      </c>
      <c r="AA264" s="333" t="e">
        <f>SUMIFS(#REF!,#REF!,AA$2,#REF!,AA$3,#REF!,$L264,#REF!,AA$1)
+SUMIFS(#REF!,#REF!,AA$2,#REF!,AA$3,#REF!,$L264,#REF!,AA$1)
+SUMIFS(#REF!,#REF!,"Lấy",#REF!,AA$2,#REF!,AA$3,#REF!,AA$1,#REF!,$L264)</f>
        <v>#REF!</v>
      </c>
      <c r="AB264" s="333" t="e">
        <f>SUMIFS(#REF!,#REF!,AB$2,#REF!,AB$3,#REF!,$L264,#REF!,AB$1)
+SUMIFS(#REF!,#REF!,AB$2,#REF!,AB$3,#REF!,$L264,#REF!,AB$1)
+SUMIFS(#REF!,#REF!,"Lấy",#REF!,AB$2,#REF!,AB$3,#REF!,AB$1,#REF!,$L264)</f>
        <v>#REF!</v>
      </c>
      <c r="AC264" s="333" t="e">
        <f>SUMIFS(#REF!,#REF!,AC$2,#REF!,AC$3,#REF!,$L264,#REF!,AC$1)
+SUMIFS(#REF!,#REF!,AC$2,#REF!,AC$3,#REF!,$L264,#REF!,AC$1)
+SUMIFS(#REF!,#REF!,"Lấy",#REF!,AC$2,#REF!,AC$3,#REF!,AC$1,#REF!,$L264)</f>
        <v>#REF!</v>
      </c>
      <c r="AD264" s="334" t="e">
        <f t="shared" ref="AD264:AD327" si="30">SUM(R264:AC264)</f>
        <v>#REF!</v>
      </c>
      <c r="AF264" s="333" t="e">
        <f>SUMIFS(#REF!,#REF!,AF$2,#REF!,AF$3,#REF!,$L264,#REF!,AF$1)
+SUMIFS(#REF!,#REF!,AF$2,#REF!,AF$3,#REF!,$L264,#REF!,AF$1)
+SUMIFS(#REF!,#REF!,"Lấy",#REF!,AF$2,#REF!,AF$3,#REF!,AF$1,#REF!,$L264)</f>
        <v>#REF!</v>
      </c>
      <c r="AG264" s="333" t="e">
        <f>SUMIFS(#REF!,#REF!,AG$2,#REF!,AG$3,#REF!,$L264,#REF!,AG$1)
+SUMIFS(#REF!,#REF!,AG$2,#REF!,AG$3,#REF!,$L264,#REF!,AG$1)
+SUMIFS(#REF!,#REF!,"Lấy",#REF!,AG$2,#REF!,AG$3,#REF!,AG$1,#REF!,$L264)</f>
        <v>#REF!</v>
      </c>
      <c r="AH264" s="333" t="e">
        <f>SUMIFS(#REF!,#REF!,AH$2,#REF!,AH$3,#REF!,$L264,#REF!,AH$1)
+SUMIFS(#REF!,#REF!,AH$2,#REF!,AH$3,#REF!,$L264,#REF!,AH$1)
+SUMIFS(#REF!,#REF!,"Lấy",#REF!,AH$2,#REF!,AH$3,#REF!,AH$1,#REF!,$L264)</f>
        <v>#REF!</v>
      </c>
      <c r="AI264" s="333" t="e">
        <f>SUMIFS(#REF!,#REF!,AI$2,#REF!,AI$3,#REF!,$L264,#REF!,AI$1)
+SUMIFS(#REF!,#REF!,AI$2,#REF!,AI$3,#REF!,$L264,#REF!,AI$1)
+SUMIFS(#REF!,#REF!,"Lấy",#REF!,AI$2,#REF!,AI$3,#REF!,AI$1,#REF!,$L264)</f>
        <v>#REF!</v>
      </c>
      <c r="AJ264" s="333" t="e">
        <f>SUMIFS(#REF!,#REF!,AJ$2,#REF!,AJ$3,#REF!,$L264,#REF!,AJ$1)
+SUMIFS(#REF!,#REF!,AJ$2,#REF!,AJ$3,#REF!,$L264,#REF!,AJ$1)
+SUMIFS(#REF!,#REF!,"Lấy",#REF!,AJ$2,#REF!,AJ$3,#REF!,AJ$1,#REF!,$L264)</f>
        <v>#REF!</v>
      </c>
      <c r="AK264" s="333" t="e">
        <f>SUMIFS(#REF!,#REF!,AK$2,#REF!,AK$3,#REF!,$L264,#REF!,AK$1)
+SUMIFS(#REF!,#REF!,AK$2,#REF!,AK$3,#REF!,$L264,#REF!,AK$1)
+SUMIFS(#REF!,#REF!,"Lấy",#REF!,AK$2,#REF!,AK$3,#REF!,AK$1,#REF!,$L264)</f>
        <v>#REF!</v>
      </c>
      <c r="AL264" s="333" t="e">
        <f>SUMIFS(#REF!,#REF!,AL$2,#REF!,AL$3,#REF!,$L264,#REF!,AL$1)
+SUMIFS(#REF!,#REF!,AL$2,#REF!,AL$3,#REF!,$L264,#REF!,AL$1)
+SUMIFS(#REF!,#REF!,"Lấy",#REF!,AL$2,#REF!,AL$3,#REF!,AL$1,#REF!,$L264)</f>
        <v>#REF!</v>
      </c>
      <c r="AM264" s="333" t="e">
        <f>SUMIFS(#REF!,#REF!,AM$2,#REF!,AM$3,#REF!,$L264,#REF!,AM$1)
+SUMIFS(#REF!,#REF!,AM$2,#REF!,AM$3,#REF!,$L264,#REF!,AM$1)
+SUMIFS(#REF!,#REF!,"Lấy",#REF!,AM$2,#REF!,AM$3,#REF!,AM$1,#REF!,$L264)</f>
        <v>#REF!</v>
      </c>
      <c r="AN264" s="333" t="e">
        <f>SUMIFS(#REF!,#REF!,AN$2,#REF!,AN$3,#REF!,$L264,#REF!,AN$1)
+SUMIFS(#REF!,#REF!,AN$2,#REF!,AN$3,#REF!,$L264,#REF!,AN$1)
+SUMIFS(#REF!,#REF!,"Lấy",#REF!,AN$2,#REF!,AN$3,#REF!,AN$1,#REF!,$L264)</f>
        <v>#REF!</v>
      </c>
      <c r="AO264" s="333" t="e">
        <f>SUMIFS(#REF!,#REF!,AO$2,#REF!,AO$3,#REF!,$L264,#REF!,AO$1)
+SUMIFS(#REF!,#REF!,AO$2,#REF!,AO$3,#REF!,$L264,#REF!,AO$1)
+SUMIFS(#REF!,#REF!,"Lấy",#REF!,AO$2,#REF!,AO$3,#REF!,AO$1,#REF!,$L264)</f>
        <v>#REF!</v>
      </c>
      <c r="AP264" s="333" t="e">
        <f>SUMIFS(#REF!,#REF!,AP$2,#REF!,AP$3,#REF!,$L264,#REF!,AP$1)
+SUMIFS(#REF!,#REF!,AP$2,#REF!,AP$3,#REF!,$L264,#REF!,AP$1)
+SUMIFS(#REF!,#REF!,"Lấy",#REF!,AP$2,#REF!,AP$3,#REF!,AP$1,#REF!,$L264)</f>
        <v>#REF!</v>
      </c>
      <c r="AQ264" s="333" t="e">
        <f>SUMIFS(#REF!,#REF!,AQ$2,#REF!,AQ$3,#REF!,$L264,#REF!,AQ$1)
+SUMIFS(#REF!,#REF!,AQ$2,#REF!,AQ$3,#REF!,$L264,#REF!,AQ$1)
+SUMIFS(#REF!,#REF!,"Lấy",#REF!,AQ$2,#REF!,AQ$3,#REF!,AQ$1,#REF!,$L264)</f>
        <v>#REF!</v>
      </c>
      <c r="AR264" s="334" t="e">
        <f t="shared" ref="AR264:AR327" si="31">SUM(AF264:AQ264)</f>
        <v>#REF!</v>
      </c>
      <c r="AT264" s="333" t="e">
        <f>SUMIFS(#REF!,#REF!,AT$2,#REF!,AT$3,#REF!,$L264,#REF!,AT$1)
+SUMIFS(#REF!,#REF!,AT$2,#REF!,AT$3,#REF!,$L264,#REF!,AT$1)
+SUMIFS(#REF!,#REF!,"Lấy",#REF!,AT$2,#REF!,AT$3,#REF!,AT$1,#REF!,$L264)</f>
        <v>#REF!</v>
      </c>
      <c r="AU264" s="333" t="e">
        <f>SUMIFS(#REF!,#REF!,AU$2,#REF!,AU$3,#REF!,$L264,#REF!,AU$1)
+SUMIFS(#REF!,#REF!,AU$2,#REF!,AU$3,#REF!,$L264,#REF!,AU$1)
+SUMIFS(#REF!,#REF!,"Lấy",#REF!,AU$2,#REF!,AU$3,#REF!,AU$1,#REF!,$L264)</f>
        <v>#REF!</v>
      </c>
      <c r="AV264" s="333" t="e">
        <f>SUMIFS(#REF!,#REF!,AV$2,#REF!,AV$3,#REF!,$L264,#REF!,AV$1)
+SUMIFS(#REF!,#REF!,AV$2,#REF!,AV$3,#REF!,$L264,#REF!,AV$1)
+SUMIFS(#REF!,#REF!,"Lấy",#REF!,AV$2,#REF!,AV$3,#REF!,AV$1,#REF!,$L264)</f>
        <v>#REF!</v>
      </c>
      <c r="AW264" s="333" t="e">
        <f>SUMIFS(#REF!,#REF!,AW$2,#REF!,AW$3,#REF!,$L264,#REF!,AW$1)
+SUMIFS(#REF!,#REF!,AW$2,#REF!,AW$3,#REF!,$L264,#REF!,AW$1)
+SUMIFS(#REF!,#REF!,"Lấy",#REF!,AW$2,#REF!,AW$3,#REF!,AW$1,#REF!,$L264)</f>
        <v>#REF!</v>
      </c>
      <c r="AX264" s="333" t="e">
        <f>SUMIFS(#REF!,#REF!,AX$2,#REF!,AX$3,#REF!,$L264,#REF!,AX$1)
+SUMIFS(#REF!,#REF!,AX$2,#REF!,AX$3,#REF!,$L264,#REF!,AX$1)
+SUMIFS(#REF!,#REF!,"Lấy",#REF!,AX$2,#REF!,AX$3,#REF!,AX$1,#REF!,$L264)</f>
        <v>#REF!</v>
      </c>
      <c r="AY264" s="333" t="e">
        <f>SUMIFS(#REF!,#REF!,AY$2,#REF!,AY$3,#REF!,$L264,#REF!,AY$1)
+SUMIFS(#REF!,#REF!,AY$2,#REF!,AY$3,#REF!,$L264,#REF!,AY$1)
+SUMIFS(#REF!,#REF!,"Lấy",#REF!,AY$2,#REF!,AY$3,#REF!,AY$1,#REF!,$L264)</f>
        <v>#REF!</v>
      </c>
      <c r="AZ264" s="333" t="e">
        <f>SUMIFS(#REF!,#REF!,AZ$2,#REF!,AZ$3,#REF!,$L264,#REF!,AZ$1)
+SUMIFS(#REF!,#REF!,AZ$2,#REF!,AZ$3,#REF!,$L264,#REF!,AZ$1)
+SUMIFS(#REF!,#REF!,"Lấy",#REF!,AZ$2,#REF!,AZ$3,#REF!,AZ$1,#REF!,$L264)</f>
        <v>#REF!</v>
      </c>
      <c r="BA264" s="333" t="e">
        <f>SUMIFS(#REF!,#REF!,BA$2,#REF!,BA$3,#REF!,$L264,#REF!,BA$1)
+SUMIFS(#REF!,#REF!,BA$2,#REF!,BA$3,#REF!,$L264,#REF!,BA$1)
+SUMIFS(#REF!,#REF!,"Lấy",#REF!,BA$2,#REF!,BA$3,#REF!,BA$1,#REF!,$L264)</f>
        <v>#REF!</v>
      </c>
      <c r="BB264" s="333" t="e">
        <f>SUMIFS(#REF!,#REF!,BB$2,#REF!,BB$3,#REF!,$L264,#REF!,BB$1)
+SUMIFS(#REF!,#REF!,BB$2,#REF!,BB$3,#REF!,$L264,#REF!,BB$1)
+SUMIFS(#REF!,#REF!,"Lấy",#REF!,BB$2,#REF!,BB$3,#REF!,BB$1,#REF!,$L264)</f>
        <v>#REF!</v>
      </c>
      <c r="BC264" s="333" t="e">
        <f>SUMIFS(#REF!,#REF!,BC$2,#REF!,BC$3,#REF!,$L264,#REF!,BC$1)
+SUMIFS(#REF!,#REF!,BC$2,#REF!,BC$3,#REF!,$L264,#REF!,BC$1)
+SUMIFS(#REF!,#REF!,"Lấy",#REF!,BC$2,#REF!,BC$3,#REF!,BC$1,#REF!,$L264)</f>
        <v>#REF!</v>
      </c>
      <c r="BD264" s="333" t="e">
        <f>SUMIFS(#REF!,#REF!,BD$2,#REF!,BD$3,#REF!,$L264,#REF!,BD$1)
+SUMIFS(#REF!,#REF!,BD$2,#REF!,BD$3,#REF!,$L264,#REF!,BD$1)
+SUMIFS(#REF!,#REF!,"Lấy",#REF!,BD$2,#REF!,BD$3,#REF!,BD$1,#REF!,$L264)</f>
        <v>#REF!</v>
      </c>
      <c r="BE264" s="333" t="e">
        <f>SUMIFS(#REF!,#REF!,BE$2,#REF!,BE$3,#REF!,$L264,#REF!,BE$1)
+SUMIFS(#REF!,#REF!,BE$2,#REF!,BE$3,#REF!,$L264,#REF!,BE$1)
+SUMIFS(#REF!,#REF!,"Lấy",#REF!,BE$2,#REF!,BE$3,#REF!,BE$1,#REF!,$L264)</f>
        <v>#REF!</v>
      </c>
      <c r="BF264" s="334" t="e">
        <f t="shared" ref="BF264:BF327" si="32">SUM(AT264:BE264)</f>
        <v>#REF!</v>
      </c>
      <c r="BH264" s="333" t="e">
        <f>SUMIFS(#REF!,#REF!,BH$2,#REF!,BH$3,#REF!,$L264,#REF!,BH$1)
+SUMIFS(#REF!,#REF!,BH$2,#REF!,BH$3,#REF!,$L264,#REF!,BH$1)
+SUMIFS(#REF!,#REF!,"Lấy",#REF!,BH$2,#REF!,BH$3,#REF!,BH$1,#REF!,$L264)</f>
        <v>#REF!</v>
      </c>
      <c r="BI264" s="333" t="e">
        <f>SUMIFS(#REF!,#REF!,BI$2,#REF!,BI$3,#REF!,$L264,#REF!,BI$1)
+SUMIFS(#REF!,#REF!,BI$2,#REF!,BI$3,#REF!,$L264,#REF!,BI$1)
+SUMIFS(#REF!,#REF!,"Lấy",#REF!,BI$2,#REF!,BI$3,#REF!,BI$1,#REF!,$L264)</f>
        <v>#REF!</v>
      </c>
      <c r="BJ264" s="333" t="e">
        <f>SUMIFS(#REF!,#REF!,BJ$2,#REF!,BJ$3,#REF!,$L264,#REF!,BJ$1)
+SUMIFS(#REF!,#REF!,BJ$2,#REF!,BJ$3,#REF!,$L264,#REF!,BJ$1)
+SUMIFS(#REF!,#REF!,"Lấy",#REF!,BJ$2,#REF!,BJ$3,#REF!,BJ$1,#REF!,$L264)</f>
        <v>#REF!</v>
      </c>
      <c r="BK264" s="333" t="e">
        <f>SUMIFS(#REF!,#REF!,BK$2,#REF!,BK$3,#REF!,$L264,#REF!,BK$1)
+SUMIFS(#REF!,#REF!,BK$2,#REF!,BK$3,#REF!,$L264,#REF!,BK$1)
+SUMIFS(#REF!,#REF!,"Lấy",#REF!,BK$2,#REF!,BK$3,#REF!,BK$1,#REF!,$L264)</f>
        <v>#REF!</v>
      </c>
      <c r="BL264" s="333" t="e">
        <f>SUMIFS(#REF!,#REF!,BL$2,#REF!,BL$3,#REF!,$L264,#REF!,BL$1)
+SUMIFS(#REF!,#REF!,BL$2,#REF!,BL$3,#REF!,$L264,#REF!,BL$1)
+SUMIFS(#REF!,#REF!,"Lấy",#REF!,BL$2,#REF!,BL$3,#REF!,BL$1,#REF!,$L264)</f>
        <v>#REF!</v>
      </c>
      <c r="BM264" s="333" t="e">
        <f>SUMIFS(#REF!,#REF!,BM$2,#REF!,BM$3,#REF!,$L264,#REF!,BM$1)
+SUMIFS(#REF!,#REF!,BM$2,#REF!,BM$3,#REF!,$L264,#REF!,BM$1)
+SUMIFS(#REF!,#REF!,"Lấy",#REF!,BM$2,#REF!,BM$3,#REF!,BM$1,#REF!,$L264)</f>
        <v>#REF!</v>
      </c>
      <c r="BN264" s="333" t="e">
        <f>SUMIFS(#REF!,#REF!,BN$2,#REF!,BN$3,#REF!,$L264,#REF!,BN$1)
+SUMIFS(#REF!,#REF!,BN$2,#REF!,BN$3,#REF!,$L264,#REF!,BN$1)
+SUMIFS(#REF!,#REF!,"Lấy",#REF!,BN$2,#REF!,BN$3,#REF!,BN$1,#REF!,$L264)</f>
        <v>#REF!</v>
      </c>
      <c r="BO264" s="333" t="e">
        <f>SUMIFS(#REF!,#REF!,BO$2,#REF!,BO$3,#REF!,$L264,#REF!,BO$1)
+SUMIFS(#REF!,#REF!,BO$2,#REF!,BO$3,#REF!,$L264,#REF!,BO$1)
+SUMIFS(#REF!,#REF!,"Lấy",#REF!,BO$2,#REF!,BO$3,#REF!,BO$1,#REF!,$L264)</f>
        <v>#REF!</v>
      </c>
      <c r="BP264" s="333" t="e">
        <f>SUMIFS(#REF!,#REF!,BP$2,#REF!,BP$3,#REF!,$L264,#REF!,BP$1)
+SUMIFS(#REF!,#REF!,BP$2,#REF!,BP$3,#REF!,$L264,#REF!,BP$1)
+SUMIFS(#REF!,#REF!,"Lấy",#REF!,BP$2,#REF!,BP$3,#REF!,BP$1,#REF!,$L264)</f>
        <v>#REF!</v>
      </c>
      <c r="BQ264" s="333" t="e">
        <f>SUMIFS(#REF!,#REF!,BQ$2,#REF!,BQ$3,#REF!,$L264,#REF!,BQ$1)
+SUMIFS(#REF!,#REF!,BQ$2,#REF!,BQ$3,#REF!,$L264,#REF!,BQ$1)
+SUMIFS(#REF!,#REF!,"Lấy",#REF!,BQ$2,#REF!,BQ$3,#REF!,BQ$1,#REF!,$L264)</f>
        <v>#REF!</v>
      </c>
      <c r="BR264" s="333" t="e">
        <f>SUMIFS(#REF!,#REF!,BR$2,#REF!,BR$3,#REF!,$L264,#REF!,BR$1)
+SUMIFS(#REF!,#REF!,BR$2,#REF!,BR$3,#REF!,$L264,#REF!,BR$1)
+SUMIFS(#REF!,#REF!,"Lấy",#REF!,BR$2,#REF!,BR$3,#REF!,BR$1,#REF!,$L264)</f>
        <v>#REF!</v>
      </c>
      <c r="BS264" s="333" t="e">
        <f>SUMIFS(#REF!,#REF!,BS$2,#REF!,BS$3,#REF!,$L264,#REF!,BS$1)
+SUMIFS(#REF!,#REF!,BS$2,#REF!,BS$3,#REF!,$L264,#REF!,BS$1)
+SUMIFS(#REF!,#REF!,"Lấy",#REF!,BS$2,#REF!,BS$3,#REF!,BS$1,#REF!,$L264)</f>
        <v>#REF!</v>
      </c>
      <c r="BT264" s="334" t="e">
        <f t="shared" ref="BT264:BT327" si="33">SUM(BH264:BS264)</f>
        <v>#REF!</v>
      </c>
      <c r="BV264" s="331">
        <v>0</v>
      </c>
      <c r="BW264" s="331">
        <v>0</v>
      </c>
      <c r="BX264" s="331">
        <v>0</v>
      </c>
      <c r="BY264" s="331">
        <v>0</v>
      </c>
      <c r="BZ264" s="331">
        <v>0</v>
      </c>
      <c r="CA264" s="331">
        <v>0</v>
      </c>
      <c r="CB264" s="331">
        <v>0</v>
      </c>
      <c r="CC264" s="331">
        <v>0</v>
      </c>
      <c r="CD264" s="331">
        <v>0</v>
      </c>
      <c r="CE264" s="331">
        <v>0</v>
      </c>
      <c r="CF264" s="331">
        <v>0</v>
      </c>
      <c r="CG264" s="331">
        <v>0</v>
      </c>
      <c r="CH264" s="334">
        <f t="shared" ref="CH264:CH327" si="34">SUM(BV264:CG264)</f>
        <v>0</v>
      </c>
      <c r="CI264" s="377">
        <f t="shared" ref="CI264:CI327" si="35">IFERROR(CV264/4*12/CH264-1,)</f>
        <v>0</v>
      </c>
      <c r="CJ264" s="331">
        <v>114545</v>
      </c>
      <c r="CK264" s="331">
        <v>109091</v>
      </c>
      <c r="CL264" s="331">
        <v>0</v>
      </c>
      <c r="CM264" s="331">
        <v>0</v>
      </c>
      <c r="CN264" s="331">
        <v>0</v>
      </c>
      <c r="CO264" s="333"/>
      <c r="CP264" s="333"/>
      <c r="CQ264" s="333"/>
      <c r="CR264" s="333"/>
      <c r="CS264" s="333"/>
      <c r="CT264" s="333"/>
      <c r="CU264" s="333"/>
      <c r="CV264" s="334">
        <f t="shared" ref="CV264:CV327" si="36">SUM(CJ264:CU264)</f>
        <v>223636</v>
      </c>
      <c r="CX264" s="1033"/>
    </row>
    <row r="265" spans="1:102" x14ac:dyDescent="0.25">
      <c r="B265" s="172">
        <f>IF(C265=0,"",MAX($B$7:B264)+1)</f>
        <v>253</v>
      </c>
      <c r="C265" s="21">
        <v>6417004804</v>
      </c>
      <c r="D265" s="9" t="str">
        <f>_xlfn.XLOOKUP(C265,'COA_DTGroup_Update 20260428'!$C$410:$C$854,'COA_DTGroup_Update 20260428'!$A$410:$A$854,"")</f>
        <v>Chi phí bưu phẩm</v>
      </c>
      <c r="E265" s="9" t="s">
        <v>370</v>
      </c>
      <c r="F265" s="21" t="s">
        <v>1015</v>
      </c>
      <c r="G265" s="171"/>
      <c r="H265" s="179">
        <f>VLOOKUP(C265,'COA_DTGroup_Update 20260428'!C:D,2,0)</f>
        <v>641</v>
      </c>
      <c r="I265" s="179">
        <v>94</v>
      </c>
      <c r="J265" s="198" t="s">
        <v>370</v>
      </c>
      <c r="K265" s="222" t="s">
        <v>226</v>
      </c>
      <c r="L265" s="1041" t="s">
        <v>2175</v>
      </c>
      <c r="M265" s="1042" t="s">
        <v>2258</v>
      </c>
      <c r="N265" s="1039"/>
      <c r="O265" s="1039" t="s">
        <v>2175</v>
      </c>
      <c r="P265" s="1" t="b">
        <v>1</v>
      </c>
      <c r="R265" s="333" t="e">
        <f>SUMIFS(#REF!,#REF!,R$2,#REF!,R$3,#REF!,$L265,#REF!,R$1)
+SUMIFS(#REF!,#REF!,R$2,#REF!,R$3,#REF!,$L265,#REF!,R$1)
+SUMIFS(#REF!,#REF!,"Lấy",#REF!,R$2,#REF!,R$3,#REF!,R$1,#REF!,$L265)</f>
        <v>#REF!</v>
      </c>
      <c r="S265" s="333" t="e">
        <f>SUMIFS(#REF!,#REF!,S$2,#REF!,S$3,#REF!,$L265,#REF!,S$1)
+SUMIFS(#REF!,#REF!,S$2,#REF!,S$3,#REF!,$L265,#REF!,S$1)
+SUMIFS(#REF!,#REF!,"Lấy",#REF!,S$2,#REF!,S$3,#REF!,S$1,#REF!,$L265)</f>
        <v>#REF!</v>
      </c>
      <c r="T265" s="333" t="e">
        <f>SUMIFS(#REF!,#REF!,T$2,#REF!,T$3,#REF!,$L265,#REF!,T$1)
+SUMIFS(#REF!,#REF!,T$2,#REF!,T$3,#REF!,$L265,#REF!,T$1)
+SUMIFS(#REF!,#REF!,"Lấy",#REF!,T$2,#REF!,T$3,#REF!,T$1,#REF!,$L265)</f>
        <v>#REF!</v>
      </c>
      <c r="U265" s="333" t="e">
        <f>SUMIFS(#REF!,#REF!,U$2,#REF!,U$3,#REF!,$L265,#REF!,U$1)
+SUMIFS(#REF!,#REF!,U$2,#REF!,U$3,#REF!,$L265,#REF!,U$1)
+SUMIFS(#REF!,#REF!,"Lấy",#REF!,U$2,#REF!,U$3,#REF!,U$1,#REF!,$L265)</f>
        <v>#REF!</v>
      </c>
      <c r="V265" s="333" t="e">
        <f>SUMIFS(#REF!,#REF!,V$2,#REF!,V$3,#REF!,$L265,#REF!,V$1)
+SUMIFS(#REF!,#REF!,V$2,#REF!,V$3,#REF!,$L265,#REF!,V$1)
+SUMIFS(#REF!,#REF!,"Lấy",#REF!,V$2,#REF!,V$3,#REF!,V$1,#REF!,$L265)</f>
        <v>#REF!</v>
      </c>
      <c r="W265" s="333" t="e">
        <f>SUMIFS(#REF!,#REF!,W$2,#REF!,W$3,#REF!,$L265,#REF!,W$1)
+SUMIFS(#REF!,#REF!,W$2,#REF!,W$3,#REF!,$L265,#REF!,W$1)
+SUMIFS(#REF!,#REF!,"Lấy",#REF!,W$2,#REF!,W$3,#REF!,W$1,#REF!,$L265)</f>
        <v>#REF!</v>
      </c>
      <c r="X265" s="333" t="e">
        <f>SUMIFS(#REF!,#REF!,X$2,#REF!,X$3,#REF!,$L265,#REF!,X$1)
+SUMIFS(#REF!,#REF!,X$2,#REF!,X$3,#REF!,$L265,#REF!,X$1)
+SUMIFS(#REF!,#REF!,"Lấy",#REF!,X$2,#REF!,X$3,#REF!,X$1,#REF!,$L265)</f>
        <v>#REF!</v>
      </c>
      <c r="Y265" s="333" t="e">
        <f>SUMIFS(#REF!,#REF!,Y$2,#REF!,Y$3,#REF!,$L265,#REF!,Y$1)
+SUMIFS(#REF!,#REF!,Y$2,#REF!,Y$3,#REF!,$L265,#REF!,Y$1)
+SUMIFS(#REF!,#REF!,"Lấy",#REF!,Y$2,#REF!,Y$3,#REF!,Y$1,#REF!,$L265)</f>
        <v>#REF!</v>
      </c>
      <c r="Z265" s="333" t="e">
        <f>SUMIFS(#REF!,#REF!,Z$2,#REF!,Z$3,#REF!,$L265,#REF!,Z$1)
+SUMIFS(#REF!,#REF!,Z$2,#REF!,Z$3,#REF!,$L265,#REF!,Z$1)
+SUMIFS(#REF!,#REF!,"Lấy",#REF!,Z$2,#REF!,Z$3,#REF!,Z$1,#REF!,$L265)</f>
        <v>#REF!</v>
      </c>
      <c r="AA265" s="333" t="e">
        <f>SUMIFS(#REF!,#REF!,AA$2,#REF!,AA$3,#REF!,$L265,#REF!,AA$1)
+SUMIFS(#REF!,#REF!,AA$2,#REF!,AA$3,#REF!,$L265,#REF!,AA$1)
+SUMIFS(#REF!,#REF!,"Lấy",#REF!,AA$2,#REF!,AA$3,#REF!,AA$1,#REF!,$L265)</f>
        <v>#REF!</v>
      </c>
      <c r="AB265" s="333" t="e">
        <f>SUMIFS(#REF!,#REF!,AB$2,#REF!,AB$3,#REF!,$L265,#REF!,AB$1)
+SUMIFS(#REF!,#REF!,AB$2,#REF!,AB$3,#REF!,$L265,#REF!,AB$1)
+SUMIFS(#REF!,#REF!,"Lấy",#REF!,AB$2,#REF!,AB$3,#REF!,AB$1,#REF!,$L265)</f>
        <v>#REF!</v>
      </c>
      <c r="AC265" s="333" t="e">
        <f>SUMIFS(#REF!,#REF!,AC$2,#REF!,AC$3,#REF!,$L265,#REF!,AC$1)
+SUMIFS(#REF!,#REF!,AC$2,#REF!,AC$3,#REF!,$L265,#REF!,AC$1)
+SUMIFS(#REF!,#REF!,"Lấy",#REF!,AC$2,#REF!,AC$3,#REF!,AC$1,#REF!,$L265)</f>
        <v>#REF!</v>
      </c>
      <c r="AD265" s="334" t="e">
        <f t="shared" si="30"/>
        <v>#REF!</v>
      </c>
      <c r="AF265" s="333" t="e">
        <f>SUMIFS(#REF!,#REF!,AF$2,#REF!,AF$3,#REF!,$L265,#REF!,AF$1)
+SUMIFS(#REF!,#REF!,AF$2,#REF!,AF$3,#REF!,$L265,#REF!,AF$1)
+SUMIFS(#REF!,#REF!,"Lấy",#REF!,AF$2,#REF!,AF$3,#REF!,AF$1,#REF!,$L265)</f>
        <v>#REF!</v>
      </c>
      <c r="AG265" s="333" t="e">
        <f>SUMIFS(#REF!,#REF!,AG$2,#REF!,AG$3,#REF!,$L265,#REF!,AG$1)
+SUMIFS(#REF!,#REF!,AG$2,#REF!,AG$3,#REF!,$L265,#REF!,AG$1)
+SUMIFS(#REF!,#REF!,"Lấy",#REF!,AG$2,#REF!,AG$3,#REF!,AG$1,#REF!,$L265)</f>
        <v>#REF!</v>
      </c>
      <c r="AH265" s="333" t="e">
        <f>SUMIFS(#REF!,#REF!,AH$2,#REF!,AH$3,#REF!,$L265,#REF!,AH$1)
+SUMIFS(#REF!,#REF!,AH$2,#REF!,AH$3,#REF!,$L265,#REF!,AH$1)
+SUMIFS(#REF!,#REF!,"Lấy",#REF!,AH$2,#REF!,AH$3,#REF!,AH$1,#REF!,$L265)</f>
        <v>#REF!</v>
      </c>
      <c r="AI265" s="333" t="e">
        <f>SUMIFS(#REF!,#REF!,AI$2,#REF!,AI$3,#REF!,$L265,#REF!,AI$1)
+SUMIFS(#REF!,#REF!,AI$2,#REF!,AI$3,#REF!,$L265,#REF!,AI$1)
+SUMIFS(#REF!,#REF!,"Lấy",#REF!,AI$2,#REF!,AI$3,#REF!,AI$1,#REF!,$L265)</f>
        <v>#REF!</v>
      </c>
      <c r="AJ265" s="333" t="e">
        <f>SUMIFS(#REF!,#REF!,AJ$2,#REF!,AJ$3,#REF!,$L265,#REF!,AJ$1)
+SUMIFS(#REF!,#REF!,AJ$2,#REF!,AJ$3,#REF!,$L265,#REF!,AJ$1)
+SUMIFS(#REF!,#REF!,"Lấy",#REF!,AJ$2,#REF!,AJ$3,#REF!,AJ$1,#REF!,$L265)</f>
        <v>#REF!</v>
      </c>
      <c r="AK265" s="333" t="e">
        <f>SUMIFS(#REF!,#REF!,AK$2,#REF!,AK$3,#REF!,$L265,#REF!,AK$1)
+SUMIFS(#REF!,#REF!,AK$2,#REF!,AK$3,#REF!,$L265,#REF!,AK$1)
+SUMIFS(#REF!,#REF!,"Lấy",#REF!,AK$2,#REF!,AK$3,#REF!,AK$1,#REF!,$L265)</f>
        <v>#REF!</v>
      </c>
      <c r="AL265" s="333" t="e">
        <f>SUMIFS(#REF!,#REF!,AL$2,#REF!,AL$3,#REF!,$L265,#REF!,AL$1)
+SUMIFS(#REF!,#REF!,AL$2,#REF!,AL$3,#REF!,$L265,#REF!,AL$1)
+SUMIFS(#REF!,#REF!,"Lấy",#REF!,AL$2,#REF!,AL$3,#REF!,AL$1,#REF!,$L265)</f>
        <v>#REF!</v>
      </c>
      <c r="AM265" s="333" t="e">
        <f>SUMIFS(#REF!,#REF!,AM$2,#REF!,AM$3,#REF!,$L265,#REF!,AM$1)
+SUMIFS(#REF!,#REF!,AM$2,#REF!,AM$3,#REF!,$L265,#REF!,AM$1)
+SUMIFS(#REF!,#REF!,"Lấy",#REF!,AM$2,#REF!,AM$3,#REF!,AM$1,#REF!,$L265)</f>
        <v>#REF!</v>
      </c>
      <c r="AN265" s="333" t="e">
        <f>SUMIFS(#REF!,#REF!,AN$2,#REF!,AN$3,#REF!,$L265,#REF!,AN$1)
+SUMIFS(#REF!,#REF!,AN$2,#REF!,AN$3,#REF!,$L265,#REF!,AN$1)
+SUMIFS(#REF!,#REF!,"Lấy",#REF!,AN$2,#REF!,AN$3,#REF!,AN$1,#REF!,$L265)</f>
        <v>#REF!</v>
      </c>
      <c r="AO265" s="333" t="e">
        <f>SUMIFS(#REF!,#REF!,AO$2,#REF!,AO$3,#REF!,$L265,#REF!,AO$1)
+SUMIFS(#REF!,#REF!,AO$2,#REF!,AO$3,#REF!,$L265,#REF!,AO$1)
+SUMIFS(#REF!,#REF!,"Lấy",#REF!,AO$2,#REF!,AO$3,#REF!,AO$1,#REF!,$L265)</f>
        <v>#REF!</v>
      </c>
      <c r="AP265" s="333" t="e">
        <f>SUMIFS(#REF!,#REF!,AP$2,#REF!,AP$3,#REF!,$L265,#REF!,AP$1)
+SUMIFS(#REF!,#REF!,AP$2,#REF!,AP$3,#REF!,$L265,#REF!,AP$1)
+SUMIFS(#REF!,#REF!,"Lấy",#REF!,AP$2,#REF!,AP$3,#REF!,AP$1,#REF!,$L265)</f>
        <v>#REF!</v>
      </c>
      <c r="AQ265" s="333" t="e">
        <f>SUMIFS(#REF!,#REF!,AQ$2,#REF!,AQ$3,#REF!,$L265,#REF!,AQ$1)
+SUMIFS(#REF!,#REF!,AQ$2,#REF!,AQ$3,#REF!,$L265,#REF!,AQ$1)
+SUMIFS(#REF!,#REF!,"Lấy",#REF!,AQ$2,#REF!,AQ$3,#REF!,AQ$1,#REF!,$L265)</f>
        <v>#REF!</v>
      </c>
      <c r="AR265" s="334" t="e">
        <f t="shared" si="31"/>
        <v>#REF!</v>
      </c>
      <c r="AT265" s="333" t="e">
        <f>SUMIFS(#REF!,#REF!,AT$2,#REF!,AT$3,#REF!,$L265,#REF!,AT$1)
+SUMIFS(#REF!,#REF!,AT$2,#REF!,AT$3,#REF!,$L265,#REF!,AT$1)
+SUMIFS(#REF!,#REF!,"Lấy",#REF!,AT$2,#REF!,AT$3,#REF!,AT$1,#REF!,$L265)</f>
        <v>#REF!</v>
      </c>
      <c r="AU265" s="333" t="e">
        <f>SUMIFS(#REF!,#REF!,AU$2,#REF!,AU$3,#REF!,$L265,#REF!,AU$1)
+SUMIFS(#REF!,#REF!,AU$2,#REF!,AU$3,#REF!,$L265,#REF!,AU$1)
+SUMIFS(#REF!,#REF!,"Lấy",#REF!,AU$2,#REF!,AU$3,#REF!,AU$1,#REF!,$L265)</f>
        <v>#REF!</v>
      </c>
      <c r="AV265" s="333" t="e">
        <f>SUMIFS(#REF!,#REF!,AV$2,#REF!,AV$3,#REF!,$L265,#REF!,AV$1)
+SUMIFS(#REF!,#REF!,AV$2,#REF!,AV$3,#REF!,$L265,#REF!,AV$1)
+SUMIFS(#REF!,#REF!,"Lấy",#REF!,AV$2,#REF!,AV$3,#REF!,AV$1,#REF!,$L265)</f>
        <v>#REF!</v>
      </c>
      <c r="AW265" s="333" t="e">
        <f>SUMIFS(#REF!,#REF!,AW$2,#REF!,AW$3,#REF!,$L265,#REF!,AW$1)
+SUMIFS(#REF!,#REF!,AW$2,#REF!,AW$3,#REF!,$L265,#REF!,AW$1)
+SUMIFS(#REF!,#REF!,"Lấy",#REF!,AW$2,#REF!,AW$3,#REF!,AW$1,#REF!,$L265)</f>
        <v>#REF!</v>
      </c>
      <c r="AX265" s="333" t="e">
        <f>SUMIFS(#REF!,#REF!,AX$2,#REF!,AX$3,#REF!,$L265,#REF!,AX$1)
+SUMIFS(#REF!,#REF!,AX$2,#REF!,AX$3,#REF!,$L265,#REF!,AX$1)
+SUMIFS(#REF!,#REF!,"Lấy",#REF!,AX$2,#REF!,AX$3,#REF!,AX$1,#REF!,$L265)</f>
        <v>#REF!</v>
      </c>
      <c r="AY265" s="333" t="e">
        <f>SUMIFS(#REF!,#REF!,AY$2,#REF!,AY$3,#REF!,$L265,#REF!,AY$1)
+SUMIFS(#REF!,#REF!,AY$2,#REF!,AY$3,#REF!,$L265,#REF!,AY$1)
+SUMIFS(#REF!,#REF!,"Lấy",#REF!,AY$2,#REF!,AY$3,#REF!,AY$1,#REF!,$L265)</f>
        <v>#REF!</v>
      </c>
      <c r="AZ265" s="333" t="e">
        <f>SUMIFS(#REF!,#REF!,AZ$2,#REF!,AZ$3,#REF!,$L265,#REF!,AZ$1)
+SUMIFS(#REF!,#REF!,AZ$2,#REF!,AZ$3,#REF!,$L265,#REF!,AZ$1)
+SUMIFS(#REF!,#REF!,"Lấy",#REF!,AZ$2,#REF!,AZ$3,#REF!,AZ$1,#REF!,$L265)</f>
        <v>#REF!</v>
      </c>
      <c r="BA265" s="333" t="e">
        <f>SUMIFS(#REF!,#REF!,BA$2,#REF!,BA$3,#REF!,$L265,#REF!,BA$1)
+SUMIFS(#REF!,#REF!,BA$2,#REF!,BA$3,#REF!,$L265,#REF!,BA$1)
+SUMIFS(#REF!,#REF!,"Lấy",#REF!,BA$2,#REF!,BA$3,#REF!,BA$1,#REF!,$L265)</f>
        <v>#REF!</v>
      </c>
      <c r="BB265" s="333" t="e">
        <f>SUMIFS(#REF!,#REF!,BB$2,#REF!,BB$3,#REF!,$L265,#REF!,BB$1)
+SUMIFS(#REF!,#REF!,BB$2,#REF!,BB$3,#REF!,$L265,#REF!,BB$1)
+SUMIFS(#REF!,#REF!,"Lấy",#REF!,BB$2,#REF!,BB$3,#REF!,BB$1,#REF!,$L265)</f>
        <v>#REF!</v>
      </c>
      <c r="BC265" s="333" t="e">
        <f>SUMIFS(#REF!,#REF!,BC$2,#REF!,BC$3,#REF!,$L265,#REF!,BC$1)
+SUMIFS(#REF!,#REF!,BC$2,#REF!,BC$3,#REF!,$L265,#REF!,BC$1)
+SUMIFS(#REF!,#REF!,"Lấy",#REF!,BC$2,#REF!,BC$3,#REF!,BC$1,#REF!,$L265)</f>
        <v>#REF!</v>
      </c>
      <c r="BD265" s="333" t="e">
        <f>SUMIFS(#REF!,#REF!,BD$2,#REF!,BD$3,#REF!,$L265,#REF!,BD$1)
+SUMIFS(#REF!,#REF!,BD$2,#REF!,BD$3,#REF!,$L265,#REF!,BD$1)
+SUMIFS(#REF!,#REF!,"Lấy",#REF!,BD$2,#REF!,BD$3,#REF!,BD$1,#REF!,$L265)</f>
        <v>#REF!</v>
      </c>
      <c r="BE265" s="333" t="e">
        <f>SUMIFS(#REF!,#REF!,BE$2,#REF!,BE$3,#REF!,$L265,#REF!,BE$1)
+SUMIFS(#REF!,#REF!,BE$2,#REF!,BE$3,#REF!,$L265,#REF!,BE$1)
+SUMIFS(#REF!,#REF!,"Lấy",#REF!,BE$2,#REF!,BE$3,#REF!,BE$1,#REF!,$L265)</f>
        <v>#REF!</v>
      </c>
      <c r="BF265" s="334" t="e">
        <f t="shared" si="32"/>
        <v>#REF!</v>
      </c>
      <c r="BH265" s="333" t="e">
        <f>SUMIFS(#REF!,#REF!,BH$2,#REF!,BH$3,#REF!,$L265,#REF!,BH$1)
+SUMIFS(#REF!,#REF!,BH$2,#REF!,BH$3,#REF!,$L265,#REF!,BH$1)
+SUMIFS(#REF!,#REF!,"Lấy",#REF!,BH$2,#REF!,BH$3,#REF!,BH$1,#REF!,$L265)</f>
        <v>#REF!</v>
      </c>
      <c r="BI265" s="333" t="e">
        <f>SUMIFS(#REF!,#REF!,BI$2,#REF!,BI$3,#REF!,$L265,#REF!,BI$1)
+SUMIFS(#REF!,#REF!,BI$2,#REF!,BI$3,#REF!,$L265,#REF!,BI$1)
+SUMIFS(#REF!,#REF!,"Lấy",#REF!,BI$2,#REF!,BI$3,#REF!,BI$1,#REF!,$L265)</f>
        <v>#REF!</v>
      </c>
      <c r="BJ265" s="333" t="e">
        <f>SUMIFS(#REF!,#REF!,BJ$2,#REF!,BJ$3,#REF!,$L265,#REF!,BJ$1)
+SUMIFS(#REF!,#REF!,BJ$2,#REF!,BJ$3,#REF!,$L265,#REF!,BJ$1)
+SUMIFS(#REF!,#REF!,"Lấy",#REF!,BJ$2,#REF!,BJ$3,#REF!,BJ$1,#REF!,$L265)</f>
        <v>#REF!</v>
      </c>
      <c r="BK265" s="333" t="e">
        <f>SUMIFS(#REF!,#REF!,BK$2,#REF!,BK$3,#REF!,$L265,#REF!,BK$1)
+SUMIFS(#REF!,#REF!,BK$2,#REF!,BK$3,#REF!,$L265,#REF!,BK$1)
+SUMIFS(#REF!,#REF!,"Lấy",#REF!,BK$2,#REF!,BK$3,#REF!,BK$1,#REF!,$L265)</f>
        <v>#REF!</v>
      </c>
      <c r="BL265" s="333" t="e">
        <f>SUMIFS(#REF!,#REF!,BL$2,#REF!,BL$3,#REF!,$L265,#REF!,BL$1)
+SUMIFS(#REF!,#REF!,BL$2,#REF!,BL$3,#REF!,$L265,#REF!,BL$1)
+SUMIFS(#REF!,#REF!,"Lấy",#REF!,BL$2,#REF!,BL$3,#REF!,BL$1,#REF!,$L265)</f>
        <v>#REF!</v>
      </c>
      <c r="BM265" s="333" t="e">
        <f>SUMIFS(#REF!,#REF!,BM$2,#REF!,BM$3,#REF!,$L265,#REF!,BM$1)
+SUMIFS(#REF!,#REF!,BM$2,#REF!,BM$3,#REF!,$L265,#REF!,BM$1)
+SUMIFS(#REF!,#REF!,"Lấy",#REF!,BM$2,#REF!,BM$3,#REF!,BM$1,#REF!,$L265)</f>
        <v>#REF!</v>
      </c>
      <c r="BN265" s="333" t="e">
        <f>SUMIFS(#REF!,#REF!,BN$2,#REF!,BN$3,#REF!,$L265,#REF!,BN$1)
+SUMIFS(#REF!,#REF!,BN$2,#REF!,BN$3,#REF!,$L265,#REF!,BN$1)
+SUMIFS(#REF!,#REF!,"Lấy",#REF!,BN$2,#REF!,BN$3,#REF!,BN$1,#REF!,$L265)</f>
        <v>#REF!</v>
      </c>
      <c r="BO265" s="333" t="e">
        <f>SUMIFS(#REF!,#REF!,BO$2,#REF!,BO$3,#REF!,$L265,#REF!,BO$1)
+SUMIFS(#REF!,#REF!,BO$2,#REF!,BO$3,#REF!,$L265,#REF!,BO$1)
+SUMIFS(#REF!,#REF!,"Lấy",#REF!,BO$2,#REF!,BO$3,#REF!,BO$1,#REF!,$L265)</f>
        <v>#REF!</v>
      </c>
      <c r="BP265" s="333" t="e">
        <f>SUMIFS(#REF!,#REF!,BP$2,#REF!,BP$3,#REF!,$L265,#REF!,BP$1)
+SUMIFS(#REF!,#REF!,BP$2,#REF!,BP$3,#REF!,$L265,#REF!,BP$1)
+SUMIFS(#REF!,#REF!,"Lấy",#REF!,BP$2,#REF!,BP$3,#REF!,BP$1,#REF!,$L265)</f>
        <v>#REF!</v>
      </c>
      <c r="BQ265" s="333" t="e">
        <f>SUMIFS(#REF!,#REF!,BQ$2,#REF!,BQ$3,#REF!,$L265,#REF!,BQ$1)
+SUMIFS(#REF!,#REF!,BQ$2,#REF!,BQ$3,#REF!,$L265,#REF!,BQ$1)
+SUMIFS(#REF!,#REF!,"Lấy",#REF!,BQ$2,#REF!,BQ$3,#REF!,BQ$1,#REF!,$L265)</f>
        <v>#REF!</v>
      </c>
      <c r="BR265" s="333" t="e">
        <f>SUMIFS(#REF!,#REF!,BR$2,#REF!,BR$3,#REF!,$L265,#REF!,BR$1)
+SUMIFS(#REF!,#REF!,BR$2,#REF!,BR$3,#REF!,$L265,#REF!,BR$1)
+SUMIFS(#REF!,#REF!,"Lấy",#REF!,BR$2,#REF!,BR$3,#REF!,BR$1,#REF!,$L265)</f>
        <v>#REF!</v>
      </c>
      <c r="BS265" s="333" t="e">
        <f>SUMIFS(#REF!,#REF!,BS$2,#REF!,BS$3,#REF!,$L265,#REF!,BS$1)
+SUMIFS(#REF!,#REF!,BS$2,#REF!,BS$3,#REF!,$L265,#REF!,BS$1)
+SUMIFS(#REF!,#REF!,"Lấy",#REF!,BS$2,#REF!,BS$3,#REF!,BS$1,#REF!,$L265)</f>
        <v>#REF!</v>
      </c>
      <c r="BT265" s="334" t="e">
        <f t="shared" si="33"/>
        <v>#REF!</v>
      </c>
      <c r="BV265" s="331">
        <v>0</v>
      </c>
      <c r="BW265" s="331">
        <v>0</v>
      </c>
      <c r="BX265" s="331">
        <v>0</v>
      </c>
      <c r="BY265" s="331">
        <v>0</v>
      </c>
      <c r="BZ265" s="331">
        <v>0</v>
      </c>
      <c r="CA265" s="331">
        <v>0</v>
      </c>
      <c r="CB265" s="331">
        <v>0</v>
      </c>
      <c r="CC265" s="331">
        <v>0</v>
      </c>
      <c r="CD265" s="331">
        <v>0</v>
      </c>
      <c r="CE265" s="331">
        <v>0</v>
      </c>
      <c r="CF265" s="331">
        <v>0</v>
      </c>
      <c r="CG265" s="331">
        <v>0</v>
      </c>
      <c r="CH265" s="334">
        <f t="shared" si="34"/>
        <v>0</v>
      </c>
      <c r="CI265" s="377">
        <f t="shared" si="35"/>
        <v>0</v>
      </c>
      <c r="CJ265" s="331">
        <v>0</v>
      </c>
      <c r="CK265" s="331">
        <v>0</v>
      </c>
      <c r="CL265" s="331">
        <v>0</v>
      </c>
      <c r="CM265" s="331">
        <v>0</v>
      </c>
      <c r="CN265" s="331">
        <v>0</v>
      </c>
      <c r="CO265" s="333"/>
      <c r="CP265" s="333"/>
      <c r="CQ265" s="333"/>
      <c r="CR265" s="333"/>
      <c r="CS265" s="333"/>
      <c r="CT265" s="333"/>
      <c r="CU265" s="333"/>
      <c r="CV265" s="334">
        <f t="shared" si="36"/>
        <v>0</v>
      </c>
      <c r="CX265" s="1033"/>
    </row>
    <row r="266" spans="1:102" x14ac:dyDescent="0.25">
      <c r="B266" s="172">
        <f>IF(C266=0,"",MAX($B$7:B265)+1)</f>
        <v>254</v>
      </c>
      <c r="C266" s="21">
        <v>6427004804</v>
      </c>
      <c r="D266" s="9" t="str">
        <f>_xlfn.XLOOKUP(C266,'COA_DTGroup_Update 20260428'!$C$410:$C$854,'COA_DTGroup_Update 20260428'!$A$410:$A$854,"")</f>
        <v>Chi phí bưu phẩm</v>
      </c>
      <c r="E266" s="9" t="s">
        <v>370</v>
      </c>
      <c r="F266" s="21" t="s">
        <v>1015</v>
      </c>
      <c r="G266" s="171"/>
      <c r="H266" s="179">
        <f>VLOOKUP(C266,'COA_DTGroup_Update 20260428'!C:D,2,0)</f>
        <v>642</v>
      </c>
      <c r="I266" s="179">
        <v>94</v>
      </c>
      <c r="J266" s="198" t="s">
        <v>370</v>
      </c>
      <c r="K266" s="222" t="s">
        <v>226</v>
      </c>
      <c r="L266" s="1041" t="s">
        <v>499</v>
      </c>
      <c r="M266" s="1042" t="s">
        <v>2258</v>
      </c>
      <c r="N266" s="1039"/>
      <c r="O266" s="1039" t="s">
        <v>499</v>
      </c>
      <c r="P266" s="1" t="b">
        <v>1</v>
      </c>
      <c r="R266" s="333" t="e">
        <f>SUMIFS(#REF!,#REF!,R$2,#REF!,R$3,#REF!,$L266,#REF!,R$1)
+SUMIFS(#REF!,#REF!,R$2,#REF!,R$3,#REF!,$L266,#REF!,R$1)
+SUMIFS(#REF!,#REF!,"Lấy",#REF!,R$2,#REF!,R$3,#REF!,R$1,#REF!,$L266)</f>
        <v>#REF!</v>
      </c>
      <c r="S266" s="333" t="e">
        <f>SUMIFS(#REF!,#REF!,S$2,#REF!,S$3,#REF!,$L266,#REF!,S$1)
+SUMIFS(#REF!,#REF!,S$2,#REF!,S$3,#REF!,$L266,#REF!,S$1)
+SUMIFS(#REF!,#REF!,"Lấy",#REF!,S$2,#REF!,S$3,#REF!,S$1,#REF!,$L266)</f>
        <v>#REF!</v>
      </c>
      <c r="T266" s="333" t="e">
        <f>SUMIFS(#REF!,#REF!,T$2,#REF!,T$3,#REF!,$L266,#REF!,T$1)
+SUMIFS(#REF!,#REF!,T$2,#REF!,T$3,#REF!,$L266,#REF!,T$1)
+SUMIFS(#REF!,#REF!,"Lấy",#REF!,T$2,#REF!,T$3,#REF!,T$1,#REF!,$L266)</f>
        <v>#REF!</v>
      </c>
      <c r="U266" s="333" t="e">
        <f>SUMIFS(#REF!,#REF!,U$2,#REF!,U$3,#REF!,$L266,#REF!,U$1)
+SUMIFS(#REF!,#REF!,U$2,#REF!,U$3,#REF!,$L266,#REF!,U$1)
+SUMIFS(#REF!,#REF!,"Lấy",#REF!,U$2,#REF!,U$3,#REF!,U$1,#REF!,$L266)</f>
        <v>#REF!</v>
      </c>
      <c r="V266" s="333" t="e">
        <f>SUMIFS(#REF!,#REF!,V$2,#REF!,V$3,#REF!,$L266,#REF!,V$1)
+SUMIFS(#REF!,#REF!,V$2,#REF!,V$3,#REF!,$L266,#REF!,V$1)
+SUMIFS(#REF!,#REF!,"Lấy",#REF!,V$2,#REF!,V$3,#REF!,V$1,#REF!,$L266)</f>
        <v>#REF!</v>
      </c>
      <c r="W266" s="333" t="e">
        <f>SUMIFS(#REF!,#REF!,W$2,#REF!,W$3,#REF!,$L266,#REF!,W$1)
+SUMIFS(#REF!,#REF!,W$2,#REF!,W$3,#REF!,$L266,#REF!,W$1)
+SUMIFS(#REF!,#REF!,"Lấy",#REF!,W$2,#REF!,W$3,#REF!,W$1,#REF!,$L266)</f>
        <v>#REF!</v>
      </c>
      <c r="X266" s="333" t="e">
        <f>SUMIFS(#REF!,#REF!,X$2,#REF!,X$3,#REF!,$L266,#REF!,X$1)
+SUMIFS(#REF!,#REF!,X$2,#REF!,X$3,#REF!,$L266,#REF!,X$1)
+SUMIFS(#REF!,#REF!,"Lấy",#REF!,X$2,#REF!,X$3,#REF!,X$1,#REF!,$L266)</f>
        <v>#REF!</v>
      </c>
      <c r="Y266" s="333" t="e">
        <f>SUMIFS(#REF!,#REF!,Y$2,#REF!,Y$3,#REF!,$L266,#REF!,Y$1)
+SUMIFS(#REF!,#REF!,Y$2,#REF!,Y$3,#REF!,$L266,#REF!,Y$1)
+SUMIFS(#REF!,#REF!,"Lấy",#REF!,Y$2,#REF!,Y$3,#REF!,Y$1,#REF!,$L266)</f>
        <v>#REF!</v>
      </c>
      <c r="Z266" s="333" t="e">
        <f>SUMIFS(#REF!,#REF!,Z$2,#REF!,Z$3,#REF!,$L266,#REF!,Z$1)
+SUMIFS(#REF!,#REF!,Z$2,#REF!,Z$3,#REF!,$L266,#REF!,Z$1)
+SUMIFS(#REF!,#REF!,"Lấy",#REF!,Z$2,#REF!,Z$3,#REF!,Z$1,#REF!,$L266)</f>
        <v>#REF!</v>
      </c>
      <c r="AA266" s="333" t="e">
        <f>SUMIFS(#REF!,#REF!,AA$2,#REF!,AA$3,#REF!,$L266,#REF!,AA$1)
+SUMIFS(#REF!,#REF!,AA$2,#REF!,AA$3,#REF!,$L266,#REF!,AA$1)
+SUMIFS(#REF!,#REF!,"Lấy",#REF!,AA$2,#REF!,AA$3,#REF!,AA$1,#REF!,$L266)</f>
        <v>#REF!</v>
      </c>
      <c r="AB266" s="333" t="e">
        <f>SUMIFS(#REF!,#REF!,AB$2,#REF!,AB$3,#REF!,$L266,#REF!,AB$1)
+SUMIFS(#REF!,#REF!,AB$2,#REF!,AB$3,#REF!,$L266,#REF!,AB$1)
+SUMIFS(#REF!,#REF!,"Lấy",#REF!,AB$2,#REF!,AB$3,#REF!,AB$1,#REF!,$L266)</f>
        <v>#REF!</v>
      </c>
      <c r="AC266" s="333" t="e">
        <f>SUMIFS(#REF!,#REF!,AC$2,#REF!,AC$3,#REF!,$L266,#REF!,AC$1)
+SUMIFS(#REF!,#REF!,AC$2,#REF!,AC$3,#REF!,$L266,#REF!,AC$1)
+SUMIFS(#REF!,#REF!,"Lấy",#REF!,AC$2,#REF!,AC$3,#REF!,AC$1,#REF!,$L266)</f>
        <v>#REF!</v>
      </c>
      <c r="AD266" s="334" t="e">
        <f t="shared" si="30"/>
        <v>#REF!</v>
      </c>
      <c r="AF266" s="333" t="e">
        <f>SUMIFS(#REF!,#REF!,AF$2,#REF!,AF$3,#REF!,$L266,#REF!,AF$1)
+SUMIFS(#REF!,#REF!,AF$2,#REF!,AF$3,#REF!,$L266,#REF!,AF$1)
+SUMIFS(#REF!,#REF!,"Lấy",#REF!,AF$2,#REF!,AF$3,#REF!,AF$1,#REF!,$L266)</f>
        <v>#REF!</v>
      </c>
      <c r="AG266" s="333" t="e">
        <f>SUMIFS(#REF!,#REF!,AG$2,#REF!,AG$3,#REF!,$L266,#REF!,AG$1)
+SUMIFS(#REF!,#REF!,AG$2,#REF!,AG$3,#REF!,$L266,#REF!,AG$1)
+SUMIFS(#REF!,#REF!,"Lấy",#REF!,AG$2,#REF!,AG$3,#REF!,AG$1,#REF!,$L266)</f>
        <v>#REF!</v>
      </c>
      <c r="AH266" s="333" t="e">
        <f>SUMIFS(#REF!,#REF!,AH$2,#REF!,AH$3,#REF!,$L266,#REF!,AH$1)
+SUMIFS(#REF!,#REF!,AH$2,#REF!,AH$3,#REF!,$L266,#REF!,AH$1)
+SUMIFS(#REF!,#REF!,"Lấy",#REF!,AH$2,#REF!,AH$3,#REF!,AH$1,#REF!,$L266)</f>
        <v>#REF!</v>
      </c>
      <c r="AI266" s="333" t="e">
        <f>SUMIFS(#REF!,#REF!,AI$2,#REF!,AI$3,#REF!,$L266,#REF!,AI$1)
+SUMIFS(#REF!,#REF!,AI$2,#REF!,AI$3,#REF!,$L266,#REF!,AI$1)
+SUMIFS(#REF!,#REF!,"Lấy",#REF!,AI$2,#REF!,AI$3,#REF!,AI$1,#REF!,$L266)</f>
        <v>#REF!</v>
      </c>
      <c r="AJ266" s="333" t="e">
        <f>SUMIFS(#REF!,#REF!,AJ$2,#REF!,AJ$3,#REF!,$L266,#REF!,AJ$1)
+SUMIFS(#REF!,#REF!,AJ$2,#REF!,AJ$3,#REF!,$L266,#REF!,AJ$1)
+SUMIFS(#REF!,#REF!,"Lấy",#REF!,AJ$2,#REF!,AJ$3,#REF!,AJ$1,#REF!,$L266)</f>
        <v>#REF!</v>
      </c>
      <c r="AK266" s="333" t="e">
        <f>SUMIFS(#REF!,#REF!,AK$2,#REF!,AK$3,#REF!,$L266,#REF!,AK$1)
+SUMIFS(#REF!,#REF!,AK$2,#REF!,AK$3,#REF!,$L266,#REF!,AK$1)
+SUMIFS(#REF!,#REF!,"Lấy",#REF!,AK$2,#REF!,AK$3,#REF!,AK$1,#REF!,$L266)</f>
        <v>#REF!</v>
      </c>
      <c r="AL266" s="333" t="e">
        <f>SUMIFS(#REF!,#REF!,AL$2,#REF!,AL$3,#REF!,$L266,#REF!,AL$1)
+SUMIFS(#REF!,#REF!,AL$2,#REF!,AL$3,#REF!,$L266,#REF!,AL$1)
+SUMIFS(#REF!,#REF!,"Lấy",#REF!,AL$2,#REF!,AL$3,#REF!,AL$1,#REF!,$L266)</f>
        <v>#REF!</v>
      </c>
      <c r="AM266" s="333" t="e">
        <f>SUMIFS(#REF!,#REF!,AM$2,#REF!,AM$3,#REF!,$L266,#REF!,AM$1)
+SUMIFS(#REF!,#REF!,AM$2,#REF!,AM$3,#REF!,$L266,#REF!,AM$1)
+SUMIFS(#REF!,#REF!,"Lấy",#REF!,AM$2,#REF!,AM$3,#REF!,AM$1,#REF!,$L266)</f>
        <v>#REF!</v>
      </c>
      <c r="AN266" s="333" t="e">
        <f>SUMIFS(#REF!,#REF!,AN$2,#REF!,AN$3,#REF!,$L266,#REF!,AN$1)
+SUMIFS(#REF!,#REF!,AN$2,#REF!,AN$3,#REF!,$L266,#REF!,AN$1)
+SUMIFS(#REF!,#REF!,"Lấy",#REF!,AN$2,#REF!,AN$3,#REF!,AN$1,#REF!,$L266)</f>
        <v>#REF!</v>
      </c>
      <c r="AO266" s="333" t="e">
        <f>SUMIFS(#REF!,#REF!,AO$2,#REF!,AO$3,#REF!,$L266,#REF!,AO$1)
+SUMIFS(#REF!,#REF!,AO$2,#REF!,AO$3,#REF!,$L266,#REF!,AO$1)
+SUMIFS(#REF!,#REF!,"Lấy",#REF!,AO$2,#REF!,AO$3,#REF!,AO$1,#REF!,$L266)</f>
        <v>#REF!</v>
      </c>
      <c r="AP266" s="333" t="e">
        <f>SUMIFS(#REF!,#REF!,AP$2,#REF!,AP$3,#REF!,$L266,#REF!,AP$1)
+SUMIFS(#REF!,#REF!,AP$2,#REF!,AP$3,#REF!,$L266,#REF!,AP$1)
+SUMIFS(#REF!,#REF!,"Lấy",#REF!,AP$2,#REF!,AP$3,#REF!,AP$1,#REF!,$L266)</f>
        <v>#REF!</v>
      </c>
      <c r="AQ266" s="333" t="e">
        <f>SUMIFS(#REF!,#REF!,AQ$2,#REF!,AQ$3,#REF!,$L266,#REF!,AQ$1)
+SUMIFS(#REF!,#REF!,AQ$2,#REF!,AQ$3,#REF!,$L266,#REF!,AQ$1)
+SUMIFS(#REF!,#REF!,"Lấy",#REF!,AQ$2,#REF!,AQ$3,#REF!,AQ$1,#REF!,$L266)</f>
        <v>#REF!</v>
      </c>
      <c r="AR266" s="334" t="e">
        <f t="shared" si="31"/>
        <v>#REF!</v>
      </c>
      <c r="AT266" s="333" t="e">
        <f>SUMIFS(#REF!,#REF!,AT$2,#REF!,AT$3,#REF!,$L266,#REF!,AT$1)
+SUMIFS(#REF!,#REF!,AT$2,#REF!,AT$3,#REF!,$L266,#REF!,AT$1)
+SUMIFS(#REF!,#REF!,"Lấy",#REF!,AT$2,#REF!,AT$3,#REF!,AT$1,#REF!,$L266)</f>
        <v>#REF!</v>
      </c>
      <c r="AU266" s="333" t="e">
        <f>SUMIFS(#REF!,#REF!,AU$2,#REF!,AU$3,#REF!,$L266,#REF!,AU$1)
+SUMIFS(#REF!,#REF!,AU$2,#REF!,AU$3,#REF!,$L266,#REF!,AU$1)
+SUMIFS(#REF!,#REF!,"Lấy",#REF!,AU$2,#REF!,AU$3,#REF!,AU$1,#REF!,$L266)</f>
        <v>#REF!</v>
      </c>
      <c r="AV266" s="333" t="e">
        <f>SUMIFS(#REF!,#REF!,AV$2,#REF!,AV$3,#REF!,$L266,#REF!,AV$1)
+SUMIFS(#REF!,#REF!,AV$2,#REF!,AV$3,#REF!,$L266,#REF!,AV$1)
+SUMIFS(#REF!,#REF!,"Lấy",#REF!,AV$2,#REF!,AV$3,#REF!,AV$1,#REF!,$L266)</f>
        <v>#REF!</v>
      </c>
      <c r="AW266" s="333" t="e">
        <f>SUMIFS(#REF!,#REF!,AW$2,#REF!,AW$3,#REF!,$L266,#REF!,AW$1)
+SUMIFS(#REF!,#REF!,AW$2,#REF!,AW$3,#REF!,$L266,#REF!,AW$1)
+SUMIFS(#REF!,#REF!,"Lấy",#REF!,AW$2,#REF!,AW$3,#REF!,AW$1,#REF!,$L266)</f>
        <v>#REF!</v>
      </c>
      <c r="AX266" s="333" t="e">
        <f>SUMIFS(#REF!,#REF!,AX$2,#REF!,AX$3,#REF!,$L266,#REF!,AX$1)
+SUMIFS(#REF!,#REF!,AX$2,#REF!,AX$3,#REF!,$L266,#REF!,AX$1)
+SUMIFS(#REF!,#REF!,"Lấy",#REF!,AX$2,#REF!,AX$3,#REF!,AX$1,#REF!,$L266)</f>
        <v>#REF!</v>
      </c>
      <c r="AY266" s="333" t="e">
        <f>SUMIFS(#REF!,#REF!,AY$2,#REF!,AY$3,#REF!,$L266,#REF!,AY$1)
+SUMIFS(#REF!,#REF!,AY$2,#REF!,AY$3,#REF!,$L266,#REF!,AY$1)
+SUMIFS(#REF!,#REF!,"Lấy",#REF!,AY$2,#REF!,AY$3,#REF!,AY$1,#REF!,$L266)</f>
        <v>#REF!</v>
      </c>
      <c r="AZ266" s="333" t="e">
        <f>SUMIFS(#REF!,#REF!,AZ$2,#REF!,AZ$3,#REF!,$L266,#REF!,AZ$1)
+SUMIFS(#REF!,#REF!,AZ$2,#REF!,AZ$3,#REF!,$L266,#REF!,AZ$1)
+SUMIFS(#REF!,#REF!,"Lấy",#REF!,AZ$2,#REF!,AZ$3,#REF!,AZ$1,#REF!,$L266)</f>
        <v>#REF!</v>
      </c>
      <c r="BA266" s="333" t="e">
        <f>SUMIFS(#REF!,#REF!,BA$2,#REF!,BA$3,#REF!,$L266,#REF!,BA$1)
+SUMIFS(#REF!,#REF!,BA$2,#REF!,BA$3,#REF!,$L266,#REF!,BA$1)
+SUMIFS(#REF!,#REF!,"Lấy",#REF!,BA$2,#REF!,BA$3,#REF!,BA$1,#REF!,$L266)</f>
        <v>#REF!</v>
      </c>
      <c r="BB266" s="333" t="e">
        <f>SUMIFS(#REF!,#REF!,BB$2,#REF!,BB$3,#REF!,$L266,#REF!,BB$1)
+SUMIFS(#REF!,#REF!,BB$2,#REF!,BB$3,#REF!,$L266,#REF!,BB$1)
+SUMIFS(#REF!,#REF!,"Lấy",#REF!,BB$2,#REF!,BB$3,#REF!,BB$1,#REF!,$L266)</f>
        <v>#REF!</v>
      </c>
      <c r="BC266" s="333" t="e">
        <f>SUMIFS(#REF!,#REF!,BC$2,#REF!,BC$3,#REF!,$L266,#REF!,BC$1)
+SUMIFS(#REF!,#REF!,BC$2,#REF!,BC$3,#REF!,$L266,#REF!,BC$1)
+SUMIFS(#REF!,#REF!,"Lấy",#REF!,BC$2,#REF!,BC$3,#REF!,BC$1,#REF!,$L266)</f>
        <v>#REF!</v>
      </c>
      <c r="BD266" s="333" t="e">
        <f>SUMIFS(#REF!,#REF!,BD$2,#REF!,BD$3,#REF!,$L266,#REF!,BD$1)
+SUMIFS(#REF!,#REF!,BD$2,#REF!,BD$3,#REF!,$L266,#REF!,BD$1)
+SUMIFS(#REF!,#REF!,"Lấy",#REF!,BD$2,#REF!,BD$3,#REF!,BD$1,#REF!,$L266)</f>
        <v>#REF!</v>
      </c>
      <c r="BE266" s="333" t="e">
        <f>SUMIFS(#REF!,#REF!,BE$2,#REF!,BE$3,#REF!,$L266,#REF!,BE$1)
+SUMIFS(#REF!,#REF!,BE$2,#REF!,BE$3,#REF!,$L266,#REF!,BE$1)
+SUMIFS(#REF!,#REF!,"Lấy",#REF!,BE$2,#REF!,BE$3,#REF!,BE$1,#REF!,$L266)</f>
        <v>#REF!</v>
      </c>
      <c r="BF266" s="334" t="e">
        <f t="shared" si="32"/>
        <v>#REF!</v>
      </c>
      <c r="BH266" s="333" t="e">
        <f>SUMIFS(#REF!,#REF!,BH$2,#REF!,BH$3,#REF!,$L266,#REF!,BH$1)
+SUMIFS(#REF!,#REF!,BH$2,#REF!,BH$3,#REF!,$L266,#REF!,BH$1)
+SUMIFS(#REF!,#REF!,"Lấy",#REF!,BH$2,#REF!,BH$3,#REF!,BH$1,#REF!,$L266)</f>
        <v>#REF!</v>
      </c>
      <c r="BI266" s="333" t="e">
        <f>SUMIFS(#REF!,#REF!,BI$2,#REF!,BI$3,#REF!,$L266,#REF!,BI$1)
+SUMIFS(#REF!,#REF!,BI$2,#REF!,BI$3,#REF!,$L266,#REF!,BI$1)
+SUMIFS(#REF!,#REF!,"Lấy",#REF!,BI$2,#REF!,BI$3,#REF!,BI$1,#REF!,$L266)</f>
        <v>#REF!</v>
      </c>
      <c r="BJ266" s="333" t="e">
        <f>SUMIFS(#REF!,#REF!,BJ$2,#REF!,BJ$3,#REF!,$L266,#REF!,BJ$1)
+SUMIFS(#REF!,#REF!,BJ$2,#REF!,BJ$3,#REF!,$L266,#REF!,BJ$1)
+SUMIFS(#REF!,#REF!,"Lấy",#REF!,BJ$2,#REF!,BJ$3,#REF!,BJ$1,#REF!,$L266)</f>
        <v>#REF!</v>
      </c>
      <c r="BK266" s="333" t="e">
        <f>SUMIFS(#REF!,#REF!,BK$2,#REF!,BK$3,#REF!,$L266,#REF!,BK$1)
+SUMIFS(#REF!,#REF!,BK$2,#REF!,BK$3,#REF!,$L266,#REF!,BK$1)
+SUMIFS(#REF!,#REF!,"Lấy",#REF!,BK$2,#REF!,BK$3,#REF!,BK$1,#REF!,$L266)</f>
        <v>#REF!</v>
      </c>
      <c r="BL266" s="333" t="e">
        <f>SUMIFS(#REF!,#REF!,BL$2,#REF!,BL$3,#REF!,$L266,#REF!,BL$1)
+SUMIFS(#REF!,#REF!,BL$2,#REF!,BL$3,#REF!,$L266,#REF!,BL$1)
+SUMIFS(#REF!,#REF!,"Lấy",#REF!,BL$2,#REF!,BL$3,#REF!,BL$1,#REF!,$L266)</f>
        <v>#REF!</v>
      </c>
      <c r="BM266" s="333" t="e">
        <f>SUMIFS(#REF!,#REF!,BM$2,#REF!,BM$3,#REF!,$L266,#REF!,BM$1)
+SUMIFS(#REF!,#REF!,BM$2,#REF!,BM$3,#REF!,$L266,#REF!,BM$1)
+SUMIFS(#REF!,#REF!,"Lấy",#REF!,BM$2,#REF!,BM$3,#REF!,BM$1,#REF!,$L266)</f>
        <v>#REF!</v>
      </c>
      <c r="BN266" s="333" t="e">
        <f>SUMIFS(#REF!,#REF!,BN$2,#REF!,BN$3,#REF!,$L266,#REF!,BN$1)
+SUMIFS(#REF!,#REF!,BN$2,#REF!,BN$3,#REF!,$L266,#REF!,BN$1)
+SUMIFS(#REF!,#REF!,"Lấy",#REF!,BN$2,#REF!,BN$3,#REF!,BN$1,#REF!,$L266)</f>
        <v>#REF!</v>
      </c>
      <c r="BO266" s="333" t="e">
        <f>SUMIFS(#REF!,#REF!,BO$2,#REF!,BO$3,#REF!,$L266,#REF!,BO$1)
+SUMIFS(#REF!,#REF!,BO$2,#REF!,BO$3,#REF!,$L266,#REF!,BO$1)
+SUMIFS(#REF!,#REF!,"Lấy",#REF!,BO$2,#REF!,BO$3,#REF!,BO$1,#REF!,$L266)</f>
        <v>#REF!</v>
      </c>
      <c r="BP266" s="333" t="e">
        <f>SUMIFS(#REF!,#REF!,BP$2,#REF!,BP$3,#REF!,$L266,#REF!,BP$1)
+SUMIFS(#REF!,#REF!,BP$2,#REF!,BP$3,#REF!,$L266,#REF!,BP$1)
+SUMIFS(#REF!,#REF!,"Lấy",#REF!,BP$2,#REF!,BP$3,#REF!,BP$1,#REF!,$L266)</f>
        <v>#REF!</v>
      </c>
      <c r="BQ266" s="333" t="e">
        <f>SUMIFS(#REF!,#REF!,BQ$2,#REF!,BQ$3,#REF!,$L266,#REF!,BQ$1)
+SUMIFS(#REF!,#REF!,BQ$2,#REF!,BQ$3,#REF!,$L266,#REF!,BQ$1)
+SUMIFS(#REF!,#REF!,"Lấy",#REF!,BQ$2,#REF!,BQ$3,#REF!,BQ$1,#REF!,$L266)</f>
        <v>#REF!</v>
      </c>
      <c r="BR266" s="333" t="e">
        <f>SUMIFS(#REF!,#REF!,BR$2,#REF!,BR$3,#REF!,$L266,#REF!,BR$1)
+SUMIFS(#REF!,#REF!,BR$2,#REF!,BR$3,#REF!,$L266,#REF!,BR$1)
+SUMIFS(#REF!,#REF!,"Lấy",#REF!,BR$2,#REF!,BR$3,#REF!,BR$1,#REF!,$L266)</f>
        <v>#REF!</v>
      </c>
      <c r="BS266" s="333" t="e">
        <f>SUMIFS(#REF!,#REF!,BS$2,#REF!,BS$3,#REF!,$L266,#REF!,BS$1)
+SUMIFS(#REF!,#REF!,BS$2,#REF!,BS$3,#REF!,$L266,#REF!,BS$1)
+SUMIFS(#REF!,#REF!,"Lấy",#REF!,BS$2,#REF!,BS$3,#REF!,BS$1,#REF!,$L266)</f>
        <v>#REF!</v>
      </c>
      <c r="BT266" s="334" t="e">
        <f t="shared" si="33"/>
        <v>#REF!</v>
      </c>
      <c r="BV266" s="331">
        <v>300000</v>
      </c>
      <c r="BW266" s="331">
        <v>300000</v>
      </c>
      <c r="BX266" s="331">
        <v>300000</v>
      </c>
      <c r="BY266" s="331">
        <v>300000</v>
      </c>
      <c r="BZ266" s="331">
        <v>300000</v>
      </c>
      <c r="CA266" s="331">
        <v>300000</v>
      </c>
      <c r="CB266" s="331">
        <v>300000</v>
      </c>
      <c r="CC266" s="331">
        <v>300000</v>
      </c>
      <c r="CD266" s="331">
        <v>300000</v>
      </c>
      <c r="CE266" s="331">
        <v>300000</v>
      </c>
      <c r="CF266" s="331">
        <v>300000</v>
      </c>
      <c r="CG266" s="331">
        <v>300000</v>
      </c>
      <c r="CH266" s="334">
        <f t="shared" si="34"/>
        <v>3600000</v>
      </c>
      <c r="CI266" s="377">
        <f t="shared" si="35"/>
        <v>0.38985083333333326</v>
      </c>
      <c r="CJ266" s="331">
        <v>237459</v>
      </c>
      <c r="CK266" s="331">
        <v>233731</v>
      </c>
      <c r="CL266" s="331">
        <v>483382</v>
      </c>
      <c r="CM266" s="331">
        <v>223508</v>
      </c>
      <c r="CN266" s="331">
        <v>489741</v>
      </c>
      <c r="CO266" s="333"/>
      <c r="CP266" s="333"/>
      <c r="CQ266" s="333"/>
      <c r="CR266" s="333"/>
      <c r="CS266" s="333"/>
      <c r="CT266" s="333"/>
      <c r="CU266" s="333"/>
      <c r="CV266" s="334">
        <f t="shared" si="36"/>
        <v>1667821</v>
      </c>
      <c r="CX266" s="1033"/>
    </row>
    <row r="267" spans="1:102" ht="27.6" x14ac:dyDescent="0.25">
      <c r="B267" s="172">
        <f>IF(C267=0,"",MAX($B$7:B266)+1)</f>
        <v>255</v>
      </c>
      <c r="C267" s="21">
        <v>6427004601</v>
      </c>
      <c r="D267" s="9" t="str">
        <f>_xlfn.XLOOKUP(C267,'COA_DTGroup_Update 20260428'!$C$410:$C$854,'COA_DTGroup_Update 20260428'!$A$410:$A$854,"")</f>
        <v>Chi phí hội nghị, hội thảo, hội họp</v>
      </c>
      <c r="E267" s="9" t="s">
        <v>82</v>
      </c>
      <c r="F267" s="21" t="s">
        <v>1016</v>
      </c>
      <c r="G267" s="171"/>
      <c r="H267" s="179">
        <f>VLOOKUP(C267,'COA_DTGroup_Update 20260428'!C:D,2,0)</f>
        <v>642</v>
      </c>
      <c r="I267" s="179">
        <v>85</v>
      </c>
      <c r="J267" s="198" t="s">
        <v>82</v>
      </c>
      <c r="K267" s="222" t="s">
        <v>226</v>
      </c>
      <c r="L267" s="1041" t="s">
        <v>451</v>
      </c>
      <c r="M267" s="1042" t="s">
        <v>2258</v>
      </c>
      <c r="N267" s="1039"/>
      <c r="O267" s="1039" t="s">
        <v>451</v>
      </c>
      <c r="P267" s="1" t="b">
        <v>1</v>
      </c>
      <c r="R267" s="333" t="e">
        <f>SUMIFS(#REF!,#REF!,R$2,#REF!,R$3,#REF!,$L267,#REF!,R$1)
+SUMIFS(#REF!,#REF!,R$2,#REF!,R$3,#REF!,$L267,#REF!,R$1)
+SUMIFS(#REF!,#REF!,"Lấy",#REF!,R$2,#REF!,R$3,#REF!,R$1,#REF!,$L267)</f>
        <v>#REF!</v>
      </c>
      <c r="S267" s="333" t="e">
        <f>SUMIFS(#REF!,#REF!,S$2,#REF!,S$3,#REF!,$L267,#REF!,S$1)
+SUMIFS(#REF!,#REF!,S$2,#REF!,S$3,#REF!,$L267,#REF!,S$1)
+SUMIFS(#REF!,#REF!,"Lấy",#REF!,S$2,#REF!,S$3,#REF!,S$1,#REF!,$L267)</f>
        <v>#REF!</v>
      </c>
      <c r="T267" s="333" t="e">
        <f>SUMIFS(#REF!,#REF!,T$2,#REF!,T$3,#REF!,$L267,#REF!,T$1)
+SUMIFS(#REF!,#REF!,T$2,#REF!,T$3,#REF!,$L267,#REF!,T$1)
+SUMIFS(#REF!,#REF!,"Lấy",#REF!,T$2,#REF!,T$3,#REF!,T$1,#REF!,$L267)</f>
        <v>#REF!</v>
      </c>
      <c r="U267" s="333" t="e">
        <f>SUMIFS(#REF!,#REF!,U$2,#REF!,U$3,#REF!,$L267,#REF!,U$1)
+SUMIFS(#REF!,#REF!,U$2,#REF!,U$3,#REF!,$L267,#REF!,U$1)
+SUMIFS(#REF!,#REF!,"Lấy",#REF!,U$2,#REF!,U$3,#REF!,U$1,#REF!,$L267)</f>
        <v>#REF!</v>
      </c>
      <c r="V267" s="333" t="e">
        <f>SUMIFS(#REF!,#REF!,V$2,#REF!,V$3,#REF!,$L267,#REF!,V$1)
+SUMIFS(#REF!,#REF!,V$2,#REF!,V$3,#REF!,$L267,#REF!,V$1)
+SUMIFS(#REF!,#REF!,"Lấy",#REF!,V$2,#REF!,V$3,#REF!,V$1,#REF!,$L267)</f>
        <v>#REF!</v>
      </c>
      <c r="W267" s="333" t="e">
        <f>SUMIFS(#REF!,#REF!,W$2,#REF!,W$3,#REF!,$L267,#REF!,W$1)
+SUMIFS(#REF!,#REF!,W$2,#REF!,W$3,#REF!,$L267,#REF!,W$1)
+SUMIFS(#REF!,#REF!,"Lấy",#REF!,W$2,#REF!,W$3,#REF!,W$1,#REF!,$L267)</f>
        <v>#REF!</v>
      </c>
      <c r="X267" s="333" t="e">
        <f>SUMIFS(#REF!,#REF!,X$2,#REF!,X$3,#REF!,$L267,#REF!,X$1)
+SUMIFS(#REF!,#REF!,X$2,#REF!,X$3,#REF!,$L267,#REF!,X$1)
+SUMIFS(#REF!,#REF!,"Lấy",#REF!,X$2,#REF!,X$3,#REF!,X$1,#REF!,$L267)</f>
        <v>#REF!</v>
      </c>
      <c r="Y267" s="333" t="e">
        <f>SUMIFS(#REF!,#REF!,Y$2,#REF!,Y$3,#REF!,$L267,#REF!,Y$1)
+SUMIFS(#REF!,#REF!,Y$2,#REF!,Y$3,#REF!,$L267,#REF!,Y$1)
+SUMIFS(#REF!,#REF!,"Lấy",#REF!,Y$2,#REF!,Y$3,#REF!,Y$1,#REF!,$L267)</f>
        <v>#REF!</v>
      </c>
      <c r="Z267" s="333" t="e">
        <f>SUMIFS(#REF!,#REF!,Z$2,#REF!,Z$3,#REF!,$L267,#REF!,Z$1)
+SUMIFS(#REF!,#REF!,Z$2,#REF!,Z$3,#REF!,$L267,#REF!,Z$1)
+SUMIFS(#REF!,#REF!,"Lấy",#REF!,Z$2,#REF!,Z$3,#REF!,Z$1,#REF!,$L267)</f>
        <v>#REF!</v>
      </c>
      <c r="AA267" s="333" t="e">
        <f>SUMIFS(#REF!,#REF!,AA$2,#REF!,AA$3,#REF!,$L267,#REF!,AA$1)
+SUMIFS(#REF!,#REF!,AA$2,#REF!,AA$3,#REF!,$L267,#REF!,AA$1)
+SUMIFS(#REF!,#REF!,"Lấy",#REF!,AA$2,#REF!,AA$3,#REF!,AA$1,#REF!,$L267)</f>
        <v>#REF!</v>
      </c>
      <c r="AB267" s="333" t="e">
        <f>SUMIFS(#REF!,#REF!,AB$2,#REF!,AB$3,#REF!,$L267,#REF!,AB$1)
+SUMIFS(#REF!,#REF!,AB$2,#REF!,AB$3,#REF!,$L267,#REF!,AB$1)
+SUMIFS(#REF!,#REF!,"Lấy",#REF!,AB$2,#REF!,AB$3,#REF!,AB$1,#REF!,$L267)</f>
        <v>#REF!</v>
      </c>
      <c r="AC267" s="333" t="e">
        <f>SUMIFS(#REF!,#REF!,AC$2,#REF!,AC$3,#REF!,$L267,#REF!,AC$1)
+SUMIFS(#REF!,#REF!,AC$2,#REF!,AC$3,#REF!,$L267,#REF!,AC$1)
+SUMIFS(#REF!,#REF!,"Lấy",#REF!,AC$2,#REF!,AC$3,#REF!,AC$1,#REF!,$L267)</f>
        <v>#REF!</v>
      </c>
      <c r="AD267" s="334" t="e">
        <f t="shared" si="30"/>
        <v>#REF!</v>
      </c>
      <c r="AF267" s="333" t="e">
        <f>SUMIFS(#REF!,#REF!,AF$2,#REF!,AF$3,#REF!,$L267,#REF!,AF$1)
+SUMIFS(#REF!,#REF!,AF$2,#REF!,AF$3,#REF!,$L267,#REF!,AF$1)
+SUMIFS(#REF!,#REF!,"Lấy",#REF!,AF$2,#REF!,AF$3,#REF!,AF$1,#REF!,$L267)</f>
        <v>#REF!</v>
      </c>
      <c r="AG267" s="333" t="e">
        <f>SUMIFS(#REF!,#REF!,AG$2,#REF!,AG$3,#REF!,$L267,#REF!,AG$1)
+SUMIFS(#REF!,#REF!,AG$2,#REF!,AG$3,#REF!,$L267,#REF!,AG$1)
+SUMIFS(#REF!,#REF!,"Lấy",#REF!,AG$2,#REF!,AG$3,#REF!,AG$1,#REF!,$L267)</f>
        <v>#REF!</v>
      </c>
      <c r="AH267" s="333" t="e">
        <f>SUMIFS(#REF!,#REF!,AH$2,#REF!,AH$3,#REF!,$L267,#REF!,AH$1)
+SUMIFS(#REF!,#REF!,AH$2,#REF!,AH$3,#REF!,$L267,#REF!,AH$1)
+SUMIFS(#REF!,#REF!,"Lấy",#REF!,AH$2,#REF!,AH$3,#REF!,AH$1,#REF!,$L267)</f>
        <v>#REF!</v>
      </c>
      <c r="AI267" s="333" t="e">
        <f>SUMIFS(#REF!,#REF!,AI$2,#REF!,AI$3,#REF!,$L267,#REF!,AI$1)
+SUMIFS(#REF!,#REF!,AI$2,#REF!,AI$3,#REF!,$L267,#REF!,AI$1)
+SUMIFS(#REF!,#REF!,"Lấy",#REF!,AI$2,#REF!,AI$3,#REF!,AI$1,#REF!,$L267)</f>
        <v>#REF!</v>
      </c>
      <c r="AJ267" s="333" t="e">
        <f>SUMIFS(#REF!,#REF!,AJ$2,#REF!,AJ$3,#REF!,$L267,#REF!,AJ$1)
+SUMIFS(#REF!,#REF!,AJ$2,#REF!,AJ$3,#REF!,$L267,#REF!,AJ$1)
+SUMIFS(#REF!,#REF!,"Lấy",#REF!,AJ$2,#REF!,AJ$3,#REF!,AJ$1,#REF!,$L267)</f>
        <v>#REF!</v>
      </c>
      <c r="AK267" s="333" t="e">
        <f>SUMIFS(#REF!,#REF!,AK$2,#REF!,AK$3,#REF!,$L267,#REF!,AK$1)
+SUMIFS(#REF!,#REF!,AK$2,#REF!,AK$3,#REF!,$L267,#REF!,AK$1)
+SUMIFS(#REF!,#REF!,"Lấy",#REF!,AK$2,#REF!,AK$3,#REF!,AK$1,#REF!,$L267)</f>
        <v>#REF!</v>
      </c>
      <c r="AL267" s="333" t="e">
        <f>SUMIFS(#REF!,#REF!,AL$2,#REF!,AL$3,#REF!,$L267,#REF!,AL$1)
+SUMIFS(#REF!,#REF!,AL$2,#REF!,AL$3,#REF!,$L267,#REF!,AL$1)
+SUMIFS(#REF!,#REF!,"Lấy",#REF!,AL$2,#REF!,AL$3,#REF!,AL$1,#REF!,$L267)</f>
        <v>#REF!</v>
      </c>
      <c r="AM267" s="333" t="e">
        <f>SUMIFS(#REF!,#REF!,AM$2,#REF!,AM$3,#REF!,$L267,#REF!,AM$1)
+SUMIFS(#REF!,#REF!,AM$2,#REF!,AM$3,#REF!,$L267,#REF!,AM$1)
+SUMIFS(#REF!,#REF!,"Lấy",#REF!,AM$2,#REF!,AM$3,#REF!,AM$1,#REF!,$L267)</f>
        <v>#REF!</v>
      </c>
      <c r="AN267" s="333" t="e">
        <f>SUMIFS(#REF!,#REF!,AN$2,#REF!,AN$3,#REF!,$L267,#REF!,AN$1)
+SUMIFS(#REF!,#REF!,AN$2,#REF!,AN$3,#REF!,$L267,#REF!,AN$1)
+SUMIFS(#REF!,#REF!,"Lấy",#REF!,AN$2,#REF!,AN$3,#REF!,AN$1,#REF!,$L267)</f>
        <v>#REF!</v>
      </c>
      <c r="AO267" s="333" t="e">
        <f>SUMIFS(#REF!,#REF!,AO$2,#REF!,AO$3,#REF!,$L267,#REF!,AO$1)
+SUMIFS(#REF!,#REF!,AO$2,#REF!,AO$3,#REF!,$L267,#REF!,AO$1)
+SUMIFS(#REF!,#REF!,"Lấy",#REF!,AO$2,#REF!,AO$3,#REF!,AO$1,#REF!,$L267)</f>
        <v>#REF!</v>
      </c>
      <c r="AP267" s="333" t="e">
        <f>SUMIFS(#REF!,#REF!,AP$2,#REF!,AP$3,#REF!,$L267,#REF!,AP$1)
+SUMIFS(#REF!,#REF!,AP$2,#REF!,AP$3,#REF!,$L267,#REF!,AP$1)
+SUMIFS(#REF!,#REF!,"Lấy",#REF!,AP$2,#REF!,AP$3,#REF!,AP$1,#REF!,$L267)</f>
        <v>#REF!</v>
      </c>
      <c r="AQ267" s="333" t="e">
        <f>SUMIFS(#REF!,#REF!,AQ$2,#REF!,AQ$3,#REF!,$L267,#REF!,AQ$1)
+SUMIFS(#REF!,#REF!,AQ$2,#REF!,AQ$3,#REF!,$L267,#REF!,AQ$1)
+SUMIFS(#REF!,#REF!,"Lấy",#REF!,AQ$2,#REF!,AQ$3,#REF!,AQ$1,#REF!,$L267)</f>
        <v>#REF!</v>
      </c>
      <c r="AR267" s="334" t="e">
        <f t="shared" si="31"/>
        <v>#REF!</v>
      </c>
      <c r="AT267" s="333" t="e">
        <f>SUMIFS(#REF!,#REF!,AT$2,#REF!,AT$3,#REF!,$L267,#REF!,AT$1)
+SUMIFS(#REF!,#REF!,AT$2,#REF!,AT$3,#REF!,$L267,#REF!,AT$1)
+SUMIFS(#REF!,#REF!,"Lấy",#REF!,AT$2,#REF!,AT$3,#REF!,AT$1,#REF!,$L267)</f>
        <v>#REF!</v>
      </c>
      <c r="AU267" s="333" t="e">
        <f>SUMIFS(#REF!,#REF!,AU$2,#REF!,AU$3,#REF!,$L267,#REF!,AU$1)
+SUMIFS(#REF!,#REF!,AU$2,#REF!,AU$3,#REF!,$L267,#REF!,AU$1)
+SUMIFS(#REF!,#REF!,"Lấy",#REF!,AU$2,#REF!,AU$3,#REF!,AU$1,#REF!,$L267)</f>
        <v>#REF!</v>
      </c>
      <c r="AV267" s="333" t="e">
        <f>SUMIFS(#REF!,#REF!,AV$2,#REF!,AV$3,#REF!,$L267,#REF!,AV$1)
+SUMIFS(#REF!,#REF!,AV$2,#REF!,AV$3,#REF!,$L267,#REF!,AV$1)
+SUMIFS(#REF!,#REF!,"Lấy",#REF!,AV$2,#REF!,AV$3,#REF!,AV$1,#REF!,$L267)</f>
        <v>#REF!</v>
      </c>
      <c r="AW267" s="333" t="e">
        <f>SUMIFS(#REF!,#REF!,AW$2,#REF!,AW$3,#REF!,$L267,#REF!,AW$1)
+SUMIFS(#REF!,#REF!,AW$2,#REF!,AW$3,#REF!,$L267,#REF!,AW$1)
+SUMIFS(#REF!,#REF!,"Lấy",#REF!,AW$2,#REF!,AW$3,#REF!,AW$1,#REF!,$L267)</f>
        <v>#REF!</v>
      </c>
      <c r="AX267" s="333" t="e">
        <f>SUMIFS(#REF!,#REF!,AX$2,#REF!,AX$3,#REF!,$L267,#REF!,AX$1)
+SUMIFS(#REF!,#REF!,AX$2,#REF!,AX$3,#REF!,$L267,#REF!,AX$1)
+SUMIFS(#REF!,#REF!,"Lấy",#REF!,AX$2,#REF!,AX$3,#REF!,AX$1,#REF!,$L267)</f>
        <v>#REF!</v>
      </c>
      <c r="AY267" s="333" t="e">
        <f>SUMIFS(#REF!,#REF!,AY$2,#REF!,AY$3,#REF!,$L267,#REF!,AY$1)
+SUMIFS(#REF!,#REF!,AY$2,#REF!,AY$3,#REF!,$L267,#REF!,AY$1)
+SUMIFS(#REF!,#REF!,"Lấy",#REF!,AY$2,#REF!,AY$3,#REF!,AY$1,#REF!,$L267)</f>
        <v>#REF!</v>
      </c>
      <c r="AZ267" s="333" t="e">
        <f>SUMIFS(#REF!,#REF!,AZ$2,#REF!,AZ$3,#REF!,$L267,#REF!,AZ$1)
+SUMIFS(#REF!,#REF!,AZ$2,#REF!,AZ$3,#REF!,$L267,#REF!,AZ$1)
+SUMIFS(#REF!,#REF!,"Lấy",#REF!,AZ$2,#REF!,AZ$3,#REF!,AZ$1,#REF!,$L267)</f>
        <v>#REF!</v>
      </c>
      <c r="BA267" s="333" t="e">
        <f>SUMIFS(#REF!,#REF!,BA$2,#REF!,BA$3,#REF!,$L267,#REF!,BA$1)
+SUMIFS(#REF!,#REF!,BA$2,#REF!,BA$3,#REF!,$L267,#REF!,BA$1)
+SUMIFS(#REF!,#REF!,"Lấy",#REF!,BA$2,#REF!,BA$3,#REF!,BA$1,#REF!,$L267)</f>
        <v>#REF!</v>
      </c>
      <c r="BB267" s="333" t="e">
        <f>SUMIFS(#REF!,#REF!,BB$2,#REF!,BB$3,#REF!,$L267,#REF!,BB$1)
+SUMIFS(#REF!,#REF!,BB$2,#REF!,BB$3,#REF!,$L267,#REF!,BB$1)
+SUMIFS(#REF!,#REF!,"Lấy",#REF!,BB$2,#REF!,BB$3,#REF!,BB$1,#REF!,$L267)</f>
        <v>#REF!</v>
      </c>
      <c r="BC267" s="333" t="e">
        <f>SUMIFS(#REF!,#REF!,BC$2,#REF!,BC$3,#REF!,$L267,#REF!,BC$1)
+SUMIFS(#REF!,#REF!,BC$2,#REF!,BC$3,#REF!,$L267,#REF!,BC$1)
+SUMIFS(#REF!,#REF!,"Lấy",#REF!,BC$2,#REF!,BC$3,#REF!,BC$1,#REF!,$L267)</f>
        <v>#REF!</v>
      </c>
      <c r="BD267" s="333" t="e">
        <f>SUMIFS(#REF!,#REF!,BD$2,#REF!,BD$3,#REF!,$L267,#REF!,BD$1)
+SUMIFS(#REF!,#REF!,BD$2,#REF!,BD$3,#REF!,$L267,#REF!,BD$1)
+SUMIFS(#REF!,#REF!,"Lấy",#REF!,BD$2,#REF!,BD$3,#REF!,BD$1,#REF!,$L267)</f>
        <v>#REF!</v>
      </c>
      <c r="BE267" s="333" t="e">
        <f>SUMIFS(#REF!,#REF!,BE$2,#REF!,BE$3,#REF!,$L267,#REF!,BE$1)
+SUMIFS(#REF!,#REF!,BE$2,#REF!,BE$3,#REF!,$L267,#REF!,BE$1)
+SUMIFS(#REF!,#REF!,"Lấy",#REF!,BE$2,#REF!,BE$3,#REF!,BE$1,#REF!,$L267)</f>
        <v>#REF!</v>
      </c>
      <c r="BF267" s="334" t="e">
        <f t="shared" si="32"/>
        <v>#REF!</v>
      </c>
      <c r="BH267" s="333" t="e">
        <f>SUMIFS(#REF!,#REF!,BH$2,#REF!,BH$3,#REF!,$L267,#REF!,BH$1)
+SUMIFS(#REF!,#REF!,BH$2,#REF!,BH$3,#REF!,$L267,#REF!,BH$1)
+SUMIFS(#REF!,#REF!,"Lấy",#REF!,BH$2,#REF!,BH$3,#REF!,BH$1,#REF!,$L267)</f>
        <v>#REF!</v>
      </c>
      <c r="BI267" s="333" t="e">
        <f>SUMIFS(#REF!,#REF!,BI$2,#REF!,BI$3,#REF!,$L267,#REF!,BI$1)
+SUMIFS(#REF!,#REF!,BI$2,#REF!,BI$3,#REF!,$L267,#REF!,BI$1)
+SUMIFS(#REF!,#REF!,"Lấy",#REF!,BI$2,#REF!,BI$3,#REF!,BI$1,#REF!,$L267)</f>
        <v>#REF!</v>
      </c>
      <c r="BJ267" s="333" t="e">
        <f>SUMIFS(#REF!,#REF!,BJ$2,#REF!,BJ$3,#REF!,$L267,#REF!,BJ$1)
+SUMIFS(#REF!,#REF!,BJ$2,#REF!,BJ$3,#REF!,$L267,#REF!,BJ$1)
+SUMIFS(#REF!,#REF!,"Lấy",#REF!,BJ$2,#REF!,BJ$3,#REF!,BJ$1,#REF!,$L267)</f>
        <v>#REF!</v>
      </c>
      <c r="BK267" s="333" t="e">
        <f>SUMIFS(#REF!,#REF!,BK$2,#REF!,BK$3,#REF!,$L267,#REF!,BK$1)
+SUMIFS(#REF!,#REF!,BK$2,#REF!,BK$3,#REF!,$L267,#REF!,BK$1)
+SUMIFS(#REF!,#REF!,"Lấy",#REF!,BK$2,#REF!,BK$3,#REF!,BK$1,#REF!,$L267)</f>
        <v>#REF!</v>
      </c>
      <c r="BL267" s="333" t="e">
        <f>SUMIFS(#REF!,#REF!,BL$2,#REF!,BL$3,#REF!,$L267,#REF!,BL$1)
+SUMIFS(#REF!,#REF!,BL$2,#REF!,BL$3,#REF!,$L267,#REF!,BL$1)
+SUMIFS(#REF!,#REF!,"Lấy",#REF!,BL$2,#REF!,BL$3,#REF!,BL$1,#REF!,$L267)</f>
        <v>#REF!</v>
      </c>
      <c r="BM267" s="333" t="e">
        <f>SUMIFS(#REF!,#REF!,BM$2,#REF!,BM$3,#REF!,$L267,#REF!,BM$1)
+SUMIFS(#REF!,#REF!,BM$2,#REF!,BM$3,#REF!,$L267,#REF!,BM$1)
+SUMIFS(#REF!,#REF!,"Lấy",#REF!,BM$2,#REF!,BM$3,#REF!,BM$1,#REF!,$L267)</f>
        <v>#REF!</v>
      </c>
      <c r="BN267" s="333" t="e">
        <f>SUMIFS(#REF!,#REF!,BN$2,#REF!,BN$3,#REF!,$L267,#REF!,BN$1)
+SUMIFS(#REF!,#REF!,BN$2,#REF!,BN$3,#REF!,$L267,#REF!,BN$1)
+SUMIFS(#REF!,#REF!,"Lấy",#REF!,BN$2,#REF!,BN$3,#REF!,BN$1,#REF!,$L267)</f>
        <v>#REF!</v>
      </c>
      <c r="BO267" s="333" t="e">
        <f>SUMIFS(#REF!,#REF!,BO$2,#REF!,BO$3,#REF!,$L267,#REF!,BO$1)
+SUMIFS(#REF!,#REF!,BO$2,#REF!,BO$3,#REF!,$L267,#REF!,BO$1)
+SUMIFS(#REF!,#REF!,"Lấy",#REF!,BO$2,#REF!,BO$3,#REF!,BO$1,#REF!,$L267)</f>
        <v>#REF!</v>
      </c>
      <c r="BP267" s="333" t="e">
        <f>SUMIFS(#REF!,#REF!,BP$2,#REF!,BP$3,#REF!,$L267,#REF!,BP$1)
+SUMIFS(#REF!,#REF!,BP$2,#REF!,BP$3,#REF!,$L267,#REF!,BP$1)
+SUMIFS(#REF!,#REF!,"Lấy",#REF!,BP$2,#REF!,BP$3,#REF!,BP$1,#REF!,$L267)</f>
        <v>#REF!</v>
      </c>
      <c r="BQ267" s="333" t="e">
        <f>SUMIFS(#REF!,#REF!,BQ$2,#REF!,BQ$3,#REF!,$L267,#REF!,BQ$1)
+SUMIFS(#REF!,#REF!,BQ$2,#REF!,BQ$3,#REF!,$L267,#REF!,BQ$1)
+SUMIFS(#REF!,#REF!,"Lấy",#REF!,BQ$2,#REF!,BQ$3,#REF!,BQ$1,#REF!,$L267)</f>
        <v>#REF!</v>
      </c>
      <c r="BR267" s="333" t="e">
        <f>SUMIFS(#REF!,#REF!,BR$2,#REF!,BR$3,#REF!,$L267,#REF!,BR$1)
+SUMIFS(#REF!,#REF!,BR$2,#REF!,BR$3,#REF!,$L267,#REF!,BR$1)
+SUMIFS(#REF!,#REF!,"Lấy",#REF!,BR$2,#REF!,BR$3,#REF!,BR$1,#REF!,$L267)</f>
        <v>#REF!</v>
      </c>
      <c r="BS267" s="333" t="e">
        <f>SUMIFS(#REF!,#REF!,BS$2,#REF!,BS$3,#REF!,$L267,#REF!,BS$1)
+SUMIFS(#REF!,#REF!,BS$2,#REF!,BS$3,#REF!,$L267,#REF!,BS$1)
+SUMIFS(#REF!,#REF!,"Lấy",#REF!,BS$2,#REF!,BS$3,#REF!,BS$1,#REF!,$L267)</f>
        <v>#REF!</v>
      </c>
      <c r="BT267" s="334" t="e">
        <f t="shared" si="33"/>
        <v>#REF!</v>
      </c>
      <c r="BV267" s="331">
        <v>0</v>
      </c>
      <c r="BW267" s="331">
        <v>15000000</v>
      </c>
      <c r="BX267" s="331">
        <v>10000000</v>
      </c>
      <c r="BY267" s="331">
        <v>4000000</v>
      </c>
      <c r="BZ267" s="331">
        <v>7000000</v>
      </c>
      <c r="CA267" s="331">
        <v>0</v>
      </c>
      <c r="CB267" s="331">
        <v>0</v>
      </c>
      <c r="CC267" s="331">
        <v>0</v>
      </c>
      <c r="CD267" s="331">
        <v>0</v>
      </c>
      <c r="CE267" s="331">
        <v>0</v>
      </c>
      <c r="CF267" s="331">
        <v>0</v>
      </c>
      <c r="CG267" s="331">
        <v>0</v>
      </c>
      <c r="CH267" s="334">
        <f t="shared" si="34"/>
        <v>36000000</v>
      </c>
      <c r="CI267" s="377">
        <f t="shared" si="35"/>
        <v>-1</v>
      </c>
      <c r="CJ267" s="331">
        <v>0</v>
      </c>
      <c r="CK267" s="331">
        <v>0</v>
      </c>
      <c r="CL267" s="331">
        <v>0</v>
      </c>
      <c r="CM267" s="331">
        <v>0</v>
      </c>
      <c r="CN267" s="331">
        <v>0</v>
      </c>
      <c r="CO267" s="333"/>
      <c r="CP267" s="333"/>
      <c r="CQ267" s="333"/>
      <c r="CR267" s="333"/>
      <c r="CS267" s="333"/>
      <c r="CT267" s="333"/>
      <c r="CU267" s="333"/>
      <c r="CV267" s="334">
        <f t="shared" si="36"/>
        <v>0</v>
      </c>
      <c r="CX267" s="1033"/>
    </row>
    <row r="268" spans="1:102" s="3" customFormat="1" ht="27.6" x14ac:dyDescent="0.25">
      <c r="A268" s="191"/>
      <c r="B268" s="212">
        <f>IF(C268=0,"",MAX($B$7:B267)+1)</f>
        <v>256</v>
      </c>
      <c r="C268" s="204">
        <v>6427004603</v>
      </c>
      <c r="D268" s="205" t="str">
        <f>_xlfn.XLOOKUP(C268,'COA_DTGroup_Update 20260428'!$C$410:$C$854,'COA_DTGroup_Update 20260428'!$A$410:$A$854,"")</f>
        <v>Chi phí hội nghị KH</v>
      </c>
      <c r="E268" s="205"/>
      <c r="F268" s="204" t="s">
        <v>1017</v>
      </c>
      <c r="G268" s="205" t="s">
        <v>1018</v>
      </c>
      <c r="H268" s="200">
        <f>VLOOKUP(C268,'COA_DTGroup_Update 20260428'!C:D,2,0)</f>
        <v>642</v>
      </c>
      <c r="I268" s="200">
        <v>85</v>
      </c>
      <c r="J268" s="201" t="s">
        <v>82</v>
      </c>
      <c r="K268" s="223" t="s">
        <v>226</v>
      </c>
      <c r="L268" s="286" t="s">
        <v>2218</v>
      </c>
      <c r="M268" s="287" t="s">
        <v>2259</v>
      </c>
      <c r="N268" s="284"/>
      <c r="O268" s="284" t="s">
        <v>2218</v>
      </c>
      <c r="P268" s="1" t="b">
        <v>0</v>
      </c>
      <c r="R268" s="335" t="e">
        <f>SUMIFS(#REF!,#REF!,R$2,#REF!,R$3,#REF!,$L268,#REF!,R$1)
+SUMIFS(#REF!,#REF!,R$2,#REF!,R$3,#REF!,$L268,#REF!,R$1)
+SUMIFS(#REF!,#REF!,"Lấy",#REF!,R$2,#REF!,R$3,#REF!,R$1,#REF!,$L268)</f>
        <v>#REF!</v>
      </c>
      <c r="S268" s="335" t="e">
        <f>SUMIFS(#REF!,#REF!,S$2,#REF!,S$3,#REF!,$L268,#REF!,S$1)
+SUMIFS(#REF!,#REF!,S$2,#REF!,S$3,#REF!,$L268,#REF!,S$1)
+SUMIFS(#REF!,#REF!,"Lấy",#REF!,S$2,#REF!,S$3,#REF!,S$1,#REF!,$L268)</f>
        <v>#REF!</v>
      </c>
      <c r="T268" s="335" t="e">
        <f>SUMIFS(#REF!,#REF!,T$2,#REF!,T$3,#REF!,$L268,#REF!,T$1)
+SUMIFS(#REF!,#REF!,T$2,#REF!,T$3,#REF!,$L268,#REF!,T$1)
+SUMIFS(#REF!,#REF!,"Lấy",#REF!,T$2,#REF!,T$3,#REF!,T$1,#REF!,$L268)</f>
        <v>#REF!</v>
      </c>
      <c r="U268" s="335" t="e">
        <f>SUMIFS(#REF!,#REF!,U$2,#REF!,U$3,#REF!,$L268,#REF!,U$1)
+SUMIFS(#REF!,#REF!,U$2,#REF!,U$3,#REF!,$L268,#REF!,U$1)
+SUMIFS(#REF!,#REF!,"Lấy",#REF!,U$2,#REF!,U$3,#REF!,U$1,#REF!,$L268)</f>
        <v>#REF!</v>
      </c>
      <c r="V268" s="335" t="e">
        <f>SUMIFS(#REF!,#REF!,V$2,#REF!,V$3,#REF!,$L268,#REF!,V$1)
+SUMIFS(#REF!,#REF!,V$2,#REF!,V$3,#REF!,$L268,#REF!,V$1)
+SUMIFS(#REF!,#REF!,"Lấy",#REF!,V$2,#REF!,V$3,#REF!,V$1,#REF!,$L268)</f>
        <v>#REF!</v>
      </c>
      <c r="W268" s="335" t="e">
        <f>SUMIFS(#REF!,#REF!,W$2,#REF!,W$3,#REF!,$L268,#REF!,W$1)
+SUMIFS(#REF!,#REF!,W$2,#REF!,W$3,#REF!,$L268,#REF!,W$1)
+SUMIFS(#REF!,#REF!,"Lấy",#REF!,W$2,#REF!,W$3,#REF!,W$1,#REF!,$L268)</f>
        <v>#REF!</v>
      </c>
      <c r="X268" s="335" t="e">
        <f>SUMIFS(#REF!,#REF!,X$2,#REF!,X$3,#REF!,$L268,#REF!,X$1)
+SUMIFS(#REF!,#REF!,X$2,#REF!,X$3,#REF!,$L268,#REF!,X$1)
+SUMIFS(#REF!,#REF!,"Lấy",#REF!,X$2,#REF!,X$3,#REF!,X$1,#REF!,$L268)</f>
        <v>#REF!</v>
      </c>
      <c r="Y268" s="335" t="e">
        <f>SUMIFS(#REF!,#REF!,Y$2,#REF!,Y$3,#REF!,$L268,#REF!,Y$1)
+SUMIFS(#REF!,#REF!,Y$2,#REF!,Y$3,#REF!,$L268,#REF!,Y$1)
+SUMIFS(#REF!,#REF!,"Lấy",#REF!,Y$2,#REF!,Y$3,#REF!,Y$1,#REF!,$L268)</f>
        <v>#REF!</v>
      </c>
      <c r="Z268" s="335" t="e">
        <f>SUMIFS(#REF!,#REF!,Z$2,#REF!,Z$3,#REF!,$L268,#REF!,Z$1)
+SUMIFS(#REF!,#REF!,Z$2,#REF!,Z$3,#REF!,$L268,#REF!,Z$1)
+SUMIFS(#REF!,#REF!,"Lấy",#REF!,Z$2,#REF!,Z$3,#REF!,Z$1,#REF!,$L268)</f>
        <v>#REF!</v>
      </c>
      <c r="AA268" s="335" t="e">
        <f>SUMIFS(#REF!,#REF!,AA$2,#REF!,AA$3,#REF!,$L268,#REF!,AA$1)
+SUMIFS(#REF!,#REF!,AA$2,#REF!,AA$3,#REF!,$L268,#REF!,AA$1)
+SUMIFS(#REF!,#REF!,"Lấy",#REF!,AA$2,#REF!,AA$3,#REF!,AA$1,#REF!,$L268)</f>
        <v>#REF!</v>
      </c>
      <c r="AB268" s="335" t="e">
        <f>SUMIFS(#REF!,#REF!,AB$2,#REF!,AB$3,#REF!,$L268,#REF!,AB$1)
+SUMIFS(#REF!,#REF!,AB$2,#REF!,AB$3,#REF!,$L268,#REF!,AB$1)
+SUMIFS(#REF!,#REF!,"Lấy",#REF!,AB$2,#REF!,AB$3,#REF!,AB$1,#REF!,$L268)</f>
        <v>#REF!</v>
      </c>
      <c r="AC268" s="335" t="e">
        <f>SUMIFS(#REF!,#REF!,AC$2,#REF!,AC$3,#REF!,$L268,#REF!,AC$1)
+SUMIFS(#REF!,#REF!,AC$2,#REF!,AC$3,#REF!,$L268,#REF!,AC$1)
+SUMIFS(#REF!,#REF!,"Lấy",#REF!,AC$2,#REF!,AC$3,#REF!,AC$1,#REF!,$L268)</f>
        <v>#REF!</v>
      </c>
      <c r="AD268" s="336" t="e">
        <f t="shared" si="30"/>
        <v>#REF!</v>
      </c>
      <c r="AF268" s="335" t="e">
        <f>SUMIFS(#REF!,#REF!,AF$2,#REF!,AF$3,#REF!,$L268,#REF!,AF$1)
+SUMIFS(#REF!,#REF!,AF$2,#REF!,AF$3,#REF!,$L268,#REF!,AF$1)
+SUMIFS(#REF!,#REF!,"Lấy",#REF!,AF$2,#REF!,AF$3,#REF!,AF$1,#REF!,$L268)</f>
        <v>#REF!</v>
      </c>
      <c r="AG268" s="335" t="e">
        <f>SUMIFS(#REF!,#REF!,AG$2,#REF!,AG$3,#REF!,$L268,#REF!,AG$1)
+SUMIFS(#REF!,#REF!,AG$2,#REF!,AG$3,#REF!,$L268,#REF!,AG$1)
+SUMIFS(#REF!,#REF!,"Lấy",#REF!,AG$2,#REF!,AG$3,#REF!,AG$1,#REF!,$L268)</f>
        <v>#REF!</v>
      </c>
      <c r="AH268" s="335" t="e">
        <f>SUMIFS(#REF!,#REF!,AH$2,#REF!,AH$3,#REF!,$L268,#REF!,AH$1)
+SUMIFS(#REF!,#REF!,AH$2,#REF!,AH$3,#REF!,$L268,#REF!,AH$1)
+SUMIFS(#REF!,#REF!,"Lấy",#REF!,AH$2,#REF!,AH$3,#REF!,AH$1,#REF!,$L268)</f>
        <v>#REF!</v>
      </c>
      <c r="AI268" s="335" t="e">
        <f>SUMIFS(#REF!,#REF!,AI$2,#REF!,AI$3,#REF!,$L268,#REF!,AI$1)
+SUMIFS(#REF!,#REF!,AI$2,#REF!,AI$3,#REF!,$L268,#REF!,AI$1)
+SUMIFS(#REF!,#REF!,"Lấy",#REF!,AI$2,#REF!,AI$3,#REF!,AI$1,#REF!,$L268)</f>
        <v>#REF!</v>
      </c>
      <c r="AJ268" s="335" t="e">
        <f>SUMIFS(#REF!,#REF!,AJ$2,#REF!,AJ$3,#REF!,$L268,#REF!,AJ$1)
+SUMIFS(#REF!,#REF!,AJ$2,#REF!,AJ$3,#REF!,$L268,#REF!,AJ$1)
+SUMIFS(#REF!,#REF!,"Lấy",#REF!,AJ$2,#REF!,AJ$3,#REF!,AJ$1,#REF!,$L268)</f>
        <v>#REF!</v>
      </c>
      <c r="AK268" s="335" t="e">
        <f>SUMIFS(#REF!,#REF!,AK$2,#REF!,AK$3,#REF!,$L268,#REF!,AK$1)
+SUMIFS(#REF!,#REF!,AK$2,#REF!,AK$3,#REF!,$L268,#REF!,AK$1)
+SUMIFS(#REF!,#REF!,"Lấy",#REF!,AK$2,#REF!,AK$3,#REF!,AK$1,#REF!,$L268)</f>
        <v>#REF!</v>
      </c>
      <c r="AL268" s="335" t="e">
        <f>SUMIFS(#REF!,#REF!,AL$2,#REF!,AL$3,#REF!,$L268,#REF!,AL$1)
+SUMIFS(#REF!,#REF!,AL$2,#REF!,AL$3,#REF!,$L268,#REF!,AL$1)
+SUMIFS(#REF!,#REF!,"Lấy",#REF!,AL$2,#REF!,AL$3,#REF!,AL$1,#REF!,$L268)</f>
        <v>#REF!</v>
      </c>
      <c r="AM268" s="335" t="e">
        <f>SUMIFS(#REF!,#REF!,AM$2,#REF!,AM$3,#REF!,$L268,#REF!,AM$1)
+SUMIFS(#REF!,#REF!,AM$2,#REF!,AM$3,#REF!,$L268,#REF!,AM$1)
+SUMIFS(#REF!,#REF!,"Lấy",#REF!,AM$2,#REF!,AM$3,#REF!,AM$1,#REF!,$L268)</f>
        <v>#REF!</v>
      </c>
      <c r="AN268" s="335" t="e">
        <f>SUMIFS(#REF!,#REF!,AN$2,#REF!,AN$3,#REF!,$L268,#REF!,AN$1)
+SUMIFS(#REF!,#REF!,AN$2,#REF!,AN$3,#REF!,$L268,#REF!,AN$1)
+SUMIFS(#REF!,#REF!,"Lấy",#REF!,AN$2,#REF!,AN$3,#REF!,AN$1,#REF!,$L268)</f>
        <v>#REF!</v>
      </c>
      <c r="AO268" s="335" t="e">
        <f>SUMIFS(#REF!,#REF!,AO$2,#REF!,AO$3,#REF!,$L268,#REF!,AO$1)
+SUMIFS(#REF!,#REF!,AO$2,#REF!,AO$3,#REF!,$L268,#REF!,AO$1)
+SUMIFS(#REF!,#REF!,"Lấy",#REF!,AO$2,#REF!,AO$3,#REF!,AO$1,#REF!,$L268)</f>
        <v>#REF!</v>
      </c>
      <c r="AP268" s="335" t="e">
        <f>SUMIFS(#REF!,#REF!,AP$2,#REF!,AP$3,#REF!,$L268,#REF!,AP$1)
+SUMIFS(#REF!,#REF!,AP$2,#REF!,AP$3,#REF!,$L268,#REF!,AP$1)
+SUMIFS(#REF!,#REF!,"Lấy",#REF!,AP$2,#REF!,AP$3,#REF!,AP$1,#REF!,$L268)</f>
        <v>#REF!</v>
      </c>
      <c r="AQ268" s="335" t="e">
        <f>SUMIFS(#REF!,#REF!,AQ$2,#REF!,AQ$3,#REF!,$L268,#REF!,AQ$1)
+SUMIFS(#REF!,#REF!,AQ$2,#REF!,AQ$3,#REF!,$L268,#REF!,AQ$1)
+SUMIFS(#REF!,#REF!,"Lấy",#REF!,AQ$2,#REF!,AQ$3,#REF!,AQ$1,#REF!,$L268)</f>
        <v>#REF!</v>
      </c>
      <c r="AR268" s="336" t="e">
        <f t="shared" si="31"/>
        <v>#REF!</v>
      </c>
      <c r="AT268" s="335" t="e">
        <f>SUMIFS(#REF!,#REF!,AT$2,#REF!,AT$3,#REF!,$L268,#REF!,AT$1)
+SUMIFS(#REF!,#REF!,AT$2,#REF!,AT$3,#REF!,$L268,#REF!,AT$1)
+SUMIFS(#REF!,#REF!,"Lấy",#REF!,AT$2,#REF!,AT$3,#REF!,AT$1,#REF!,$L268)</f>
        <v>#REF!</v>
      </c>
      <c r="AU268" s="335" t="e">
        <f>SUMIFS(#REF!,#REF!,AU$2,#REF!,AU$3,#REF!,$L268,#REF!,AU$1)
+SUMIFS(#REF!,#REF!,AU$2,#REF!,AU$3,#REF!,$L268,#REF!,AU$1)
+SUMIFS(#REF!,#REF!,"Lấy",#REF!,AU$2,#REF!,AU$3,#REF!,AU$1,#REF!,$L268)</f>
        <v>#REF!</v>
      </c>
      <c r="AV268" s="335" t="e">
        <f>SUMIFS(#REF!,#REF!,AV$2,#REF!,AV$3,#REF!,$L268,#REF!,AV$1)
+SUMIFS(#REF!,#REF!,AV$2,#REF!,AV$3,#REF!,$L268,#REF!,AV$1)
+SUMIFS(#REF!,#REF!,"Lấy",#REF!,AV$2,#REF!,AV$3,#REF!,AV$1,#REF!,$L268)</f>
        <v>#REF!</v>
      </c>
      <c r="AW268" s="335" t="e">
        <f>SUMIFS(#REF!,#REF!,AW$2,#REF!,AW$3,#REF!,$L268,#REF!,AW$1)
+SUMIFS(#REF!,#REF!,AW$2,#REF!,AW$3,#REF!,$L268,#REF!,AW$1)
+SUMIFS(#REF!,#REF!,"Lấy",#REF!,AW$2,#REF!,AW$3,#REF!,AW$1,#REF!,$L268)</f>
        <v>#REF!</v>
      </c>
      <c r="AX268" s="335" t="e">
        <f>SUMIFS(#REF!,#REF!,AX$2,#REF!,AX$3,#REF!,$L268,#REF!,AX$1)
+SUMIFS(#REF!,#REF!,AX$2,#REF!,AX$3,#REF!,$L268,#REF!,AX$1)
+SUMIFS(#REF!,#REF!,"Lấy",#REF!,AX$2,#REF!,AX$3,#REF!,AX$1,#REF!,$L268)</f>
        <v>#REF!</v>
      </c>
      <c r="AY268" s="335" t="e">
        <f>SUMIFS(#REF!,#REF!,AY$2,#REF!,AY$3,#REF!,$L268,#REF!,AY$1)
+SUMIFS(#REF!,#REF!,AY$2,#REF!,AY$3,#REF!,$L268,#REF!,AY$1)
+SUMIFS(#REF!,#REF!,"Lấy",#REF!,AY$2,#REF!,AY$3,#REF!,AY$1,#REF!,$L268)</f>
        <v>#REF!</v>
      </c>
      <c r="AZ268" s="335" t="e">
        <f>SUMIFS(#REF!,#REF!,AZ$2,#REF!,AZ$3,#REF!,$L268,#REF!,AZ$1)
+SUMIFS(#REF!,#REF!,AZ$2,#REF!,AZ$3,#REF!,$L268,#REF!,AZ$1)
+SUMIFS(#REF!,#REF!,"Lấy",#REF!,AZ$2,#REF!,AZ$3,#REF!,AZ$1,#REF!,$L268)</f>
        <v>#REF!</v>
      </c>
      <c r="BA268" s="335" t="e">
        <f>SUMIFS(#REF!,#REF!,BA$2,#REF!,BA$3,#REF!,$L268,#REF!,BA$1)
+SUMIFS(#REF!,#REF!,BA$2,#REF!,BA$3,#REF!,$L268,#REF!,BA$1)
+SUMIFS(#REF!,#REF!,"Lấy",#REF!,BA$2,#REF!,BA$3,#REF!,BA$1,#REF!,$L268)</f>
        <v>#REF!</v>
      </c>
      <c r="BB268" s="335" t="e">
        <f>SUMIFS(#REF!,#REF!,BB$2,#REF!,BB$3,#REF!,$L268,#REF!,BB$1)
+SUMIFS(#REF!,#REF!,BB$2,#REF!,BB$3,#REF!,$L268,#REF!,BB$1)
+SUMIFS(#REF!,#REF!,"Lấy",#REF!,BB$2,#REF!,BB$3,#REF!,BB$1,#REF!,$L268)</f>
        <v>#REF!</v>
      </c>
      <c r="BC268" s="335" t="e">
        <f>SUMIFS(#REF!,#REF!,BC$2,#REF!,BC$3,#REF!,$L268,#REF!,BC$1)
+SUMIFS(#REF!,#REF!,BC$2,#REF!,BC$3,#REF!,$L268,#REF!,BC$1)
+SUMIFS(#REF!,#REF!,"Lấy",#REF!,BC$2,#REF!,BC$3,#REF!,BC$1,#REF!,$L268)</f>
        <v>#REF!</v>
      </c>
      <c r="BD268" s="335" t="e">
        <f>SUMIFS(#REF!,#REF!,BD$2,#REF!,BD$3,#REF!,$L268,#REF!,BD$1)
+SUMIFS(#REF!,#REF!,BD$2,#REF!,BD$3,#REF!,$L268,#REF!,BD$1)
+SUMIFS(#REF!,#REF!,"Lấy",#REF!,BD$2,#REF!,BD$3,#REF!,BD$1,#REF!,$L268)</f>
        <v>#REF!</v>
      </c>
      <c r="BE268" s="335" t="e">
        <f>SUMIFS(#REF!,#REF!,BE$2,#REF!,BE$3,#REF!,$L268,#REF!,BE$1)
+SUMIFS(#REF!,#REF!,BE$2,#REF!,BE$3,#REF!,$L268,#REF!,BE$1)
+SUMIFS(#REF!,#REF!,"Lấy",#REF!,BE$2,#REF!,BE$3,#REF!,BE$1,#REF!,$L268)</f>
        <v>#REF!</v>
      </c>
      <c r="BF268" s="336" t="e">
        <f t="shared" si="32"/>
        <v>#REF!</v>
      </c>
      <c r="BH268" s="335" t="e">
        <f>SUMIFS(#REF!,#REF!,BH$2,#REF!,BH$3,#REF!,$L268,#REF!,BH$1)
+SUMIFS(#REF!,#REF!,BH$2,#REF!,BH$3,#REF!,$L268,#REF!,BH$1)
+SUMIFS(#REF!,#REF!,"Lấy",#REF!,BH$2,#REF!,BH$3,#REF!,BH$1,#REF!,$L268)</f>
        <v>#REF!</v>
      </c>
      <c r="BI268" s="335" t="e">
        <f>SUMIFS(#REF!,#REF!,BI$2,#REF!,BI$3,#REF!,$L268,#REF!,BI$1)
+SUMIFS(#REF!,#REF!,BI$2,#REF!,BI$3,#REF!,$L268,#REF!,BI$1)
+SUMIFS(#REF!,#REF!,"Lấy",#REF!,BI$2,#REF!,BI$3,#REF!,BI$1,#REF!,$L268)</f>
        <v>#REF!</v>
      </c>
      <c r="BJ268" s="335" t="e">
        <f>SUMIFS(#REF!,#REF!,BJ$2,#REF!,BJ$3,#REF!,$L268,#REF!,BJ$1)
+SUMIFS(#REF!,#REF!,BJ$2,#REF!,BJ$3,#REF!,$L268,#REF!,BJ$1)
+SUMIFS(#REF!,#REF!,"Lấy",#REF!,BJ$2,#REF!,BJ$3,#REF!,BJ$1,#REF!,$L268)</f>
        <v>#REF!</v>
      </c>
      <c r="BK268" s="335" t="e">
        <f>SUMIFS(#REF!,#REF!,BK$2,#REF!,BK$3,#REF!,$L268,#REF!,BK$1)
+SUMIFS(#REF!,#REF!,BK$2,#REF!,BK$3,#REF!,$L268,#REF!,BK$1)
+SUMIFS(#REF!,#REF!,"Lấy",#REF!,BK$2,#REF!,BK$3,#REF!,BK$1,#REF!,$L268)</f>
        <v>#REF!</v>
      </c>
      <c r="BL268" s="335" t="e">
        <f>SUMIFS(#REF!,#REF!,BL$2,#REF!,BL$3,#REF!,$L268,#REF!,BL$1)
+SUMIFS(#REF!,#REF!,BL$2,#REF!,BL$3,#REF!,$L268,#REF!,BL$1)
+SUMIFS(#REF!,#REF!,"Lấy",#REF!,BL$2,#REF!,BL$3,#REF!,BL$1,#REF!,$L268)</f>
        <v>#REF!</v>
      </c>
      <c r="BM268" s="335" t="e">
        <f>SUMIFS(#REF!,#REF!,BM$2,#REF!,BM$3,#REF!,$L268,#REF!,BM$1)
+SUMIFS(#REF!,#REF!,BM$2,#REF!,BM$3,#REF!,$L268,#REF!,BM$1)
+SUMIFS(#REF!,#REF!,"Lấy",#REF!,BM$2,#REF!,BM$3,#REF!,BM$1,#REF!,$L268)</f>
        <v>#REF!</v>
      </c>
      <c r="BN268" s="335" t="e">
        <f>SUMIFS(#REF!,#REF!,BN$2,#REF!,BN$3,#REF!,$L268,#REF!,BN$1)
+SUMIFS(#REF!,#REF!,BN$2,#REF!,BN$3,#REF!,$L268,#REF!,BN$1)
+SUMIFS(#REF!,#REF!,"Lấy",#REF!,BN$2,#REF!,BN$3,#REF!,BN$1,#REF!,$L268)</f>
        <v>#REF!</v>
      </c>
      <c r="BO268" s="335" t="e">
        <f>SUMIFS(#REF!,#REF!,BO$2,#REF!,BO$3,#REF!,$L268,#REF!,BO$1)
+SUMIFS(#REF!,#REF!,BO$2,#REF!,BO$3,#REF!,$L268,#REF!,BO$1)
+SUMIFS(#REF!,#REF!,"Lấy",#REF!,BO$2,#REF!,BO$3,#REF!,BO$1,#REF!,$L268)</f>
        <v>#REF!</v>
      </c>
      <c r="BP268" s="335" t="e">
        <f>SUMIFS(#REF!,#REF!,BP$2,#REF!,BP$3,#REF!,$L268,#REF!,BP$1)
+SUMIFS(#REF!,#REF!,BP$2,#REF!,BP$3,#REF!,$L268,#REF!,BP$1)
+SUMIFS(#REF!,#REF!,"Lấy",#REF!,BP$2,#REF!,BP$3,#REF!,BP$1,#REF!,$L268)</f>
        <v>#REF!</v>
      </c>
      <c r="BQ268" s="335" t="e">
        <f>SUMIFS(#REF!,#REF!,BQ$2,#REF!,BQ$3,#REF!,$L268,#REF!,BQ$1)
+SUMIFS(#REF!,#REF!,BQ$2,#REF!,BQ$3,#REF!,$L268,#REF!,BQ$1)
+SUMIFS(#REF!,#REF!,"Lấy",#REF!,BQ$2,#REF!,BQ$3,#REF!,BQ$1,#REF!,$L268)</f>
        <v>#REF!</v>
      </c>
      <c r="BR268" s="335" t="e">
        <f>SUMIFS(#REF!,#REF!,BR$2,#REF!,BR$3,#REF!,$L268,#REF!,BR$1)
+SUMIFS(#REF!,#REF!,BR$2,#REF!,BR$3,#REF!,$L268,#REF!,BR$1)
+SUMIFS(#REF!,#REF!,"Lấy",#REF!,BR$2,#REF!,BR$3,#REF!,BR$1,#REF!,$L268)</f>
        <v>#REF!</v>
      </c>
      <c r="BS268" s="335" t="e">
        <f>SUMIFS(#REF!,#REF!,BS$2,#REF!,BS$3,#REF!,$L268,#REF!,BS$1)
+SUMIFS(#REF!,#REF!,BS$2,#REF!,BS$3,#REF!,$L268,#REF!,BS$1)
+SUMIFS(#REF!,#REF!,"Lấy",#REF!,BS$2,#REF!,BS$3,#REF!,BS$1,#REF!,$L268)</f>
        <v>#REF!</v>
      </c>
      <c r="BT268" s="336" t="e">
        <f t="shared" si="33"/>
        <v>#REF!</v>
      </c>
      <c r="BV268" s="331">
        <v>0</v>
      </c>
      <c r="BW268" s="331">
        <v>0</v>
      </c>
      <c r="BX268" s="331">
        <v>0</v>
      </c>
      <c r="BY268" s="331">
        <v>0</v>
      </c>
      <c r="BZ268" s="331">
        <v>0</v>
      </c>
      <c r="CA268" s="331">
        <v>0</v>
      </c>
      <c r="CB268" s="331">
        <v>0</v>
      </c>
      <c r="CC268" s="331">
        <v>0</v>
      </c>
      <c r="CD268" s="331">
        <v>0</v>
      </c>
      <c r="CE268" s="331">
        <v>0</v>
      </c>
      <c r="CF268" s="331">
        <v>0</v>
      </c>
      <c r="CG268" s="331">
        <v>0</v>
      </c>
      <c r="CH268" s="336">
        <f t="shared" si="34"/>
        <v>0</v>
      </c>
      <c r="CI268" s="377">
        <f t="shared" si="35"/>
        <v>0</v>
      </c>
      <c r="CJ268" s="331">
        <v>0</v>
      </c>
      <c r="CK268" s="331">
        <v>0</v>
      </c>
      <c r="CL268" s="331">
        <v>0</v>
      </c>
      <c r="CM268" s="331">
        <v>0</v>
      </c>
      <c r="CN268" s="331">
        <v>0</v>
      </c>
      <c r="CO268" s="335"/>
      <c r="CP268" s="335"/>
      <c r="CQ268" s="335"/>
      <c r="CR268" s="335"/>
      <c r="CS268" s="335"/>
      <c r="CT268" s="335"/>
      <c r="CU268" s="335"/>
      <c r="CV268" s="336">
        <f t="shared" si="36"/>
        <v>0</v>
      </c>
      <c r="CX268" s="1033"/>
    </row>
    <row r="269" spans="1:102" s="3" customFormat="1" ht="41.4" x14ac:dyDescent="0.25">
      <c r="A269" s="191"/>
      <c r="B269" s="212">
        <f>IF(C269=0,"",MAX($B$7:B268)+1)</f>
        <v>257</v>
      </c>
      <c r="C269" s="204">
        <v>6428004601</v>
      </c>
      <c r="D269" s="205" t="str">
        <f>_xlfn.XLOOKUP(C269,'COA_DTGroup_Update 20260428'!$C$410:$C$854,'COA_DTGroup_Update 20260428'!$A$410:$A$854,"")</f>
        <v>Chi phí hội nghị, hội thảo, hội họp</v>
      </c>
      <c r="E269" s="205"/>
      <c r="F269" s="204" t="s">
        <v>1016</v>
      </c>
      <c r="G269" s="205" t="s">
        <v>1018</v>
      </c>
      <c r="H269" s="200">
        <f>VLOOKUP(C269,'COA_DTGroup_Update 20260428'!C:D,2,0)</f>
        <v>642</v>
      </c>
      <c r="I269" s="200">
        <v>85</v>
      </c>
      <c r="J269" s="201" t="s">
        <v>82</v>
      </c>
      <c r="K269" s="223" t="s">
        <v>226</v>
      </c>
      <c r="L269" s="286" t="s">
        <v>675</v>
      </c>
      <c r="M269" s="289" t="s">
        <v>2283</v>
      </c>
      <c r="N269" s="284"/>
      <c r="O269" s="284" t="s">
        <v>675</v>
      </c>
      <c r="P269" s="1" t="b">
        <v>1</v>
      </c>
      <c r="R269" s="335" t="e">
        <f>SUMIFS(#REF!,#REF!,R$2,#REF!,R$3,#REF!,$L269,#REF!,R$1)
+SUMIFS(#REF!,#REF!,R$2,#REF!,R$3,#REF!,$L269,#REF!,R$1)
+SUMIFS(#REF!,#REF!,"Lấy",#REF!,R$2,#REF!,R$3,#REF!,R$1,#REF!,$L269)</f>
        <v>#REF!</v>
      </c>
      <c r="S269" s="335" t="e">
        <f>SUMIFS(#REF!,#REF!,S$2,#REF!,S$3,#REF!,$L269,#REF!,S$1)
+SUMIFS(#REF!,#REF!,S$2,#REF!,S$3,#REF!,$L269,#REF!,S$1)
+SUMIFS(#REF!,#REF!,"Lấy",#REF!,S$2,#REF!,S$3,#REF!,S$1,#REF!,$L269)</f>
        <v>#REF!</v>
      </c>
      <c r="T269" s="335" t="e">
        <f>SUMIFS(#REF!,#REF!,T$2,#REF!,T$3,#REF!,$L269,#REF!,T$1)
+SUMIFS(#REF!,#REF!,T$2,#REF!,T$3,#REF!,$L269,#REF!,T$1)
+SUMIFS(#REF!,#REF!,"Lấy",#REF!,T$2,#REF!,T$3,#REF!,T$1,#REF!,$L269)</f>
        <v>#REF!</v>
      </c>
      <c r="U269" s="335" t="e">
        <f>SUMIFS(#REF!,#REF!,U$2,#REF!,U$3,#REF!,$L269,#REF!,U$1)
+SUMIFS(#REF!,#REF!,U$2,#REF!,U$3,#REF!,$L269,#REF!,U$1)
+SUMIFS(#REF!,#REF!,"Lấy",#REF!,U$2,#REF!,U$3,#REF!,U$1,#REF!,$L269)</f>
        <v>#REF!</v>
      </c>
      <c r="V269" s="335" t="e">
        <f>SUMIFS(#REF!,#REF!,V$2,#REF!,V$3,#REF!,$L269,#REF!,V$1)
+SUMIFS(#REF!,#REF!,V$2,#REF!,V$3,#REF!,$L269,#REF!,V$1)
+SUMIFS(#REF!,#REF!,"Lấy",#REF!,V$2,#REF!,V$3,#REF!,V$1,#REF!,$L269)</f>
        <v>#REF!</v>
      </c>
      <c r="W269" s="335" t="e">
        <f>SUMIFS(#REF!,#REF!,W$2,#REF!,W$3,#REF!,$L269,#REF!,W$1)
+SUMIFS(#REF!,#REF!,W$2,#REF!,W$3,#REF!,$L269,#REF!,W$1)
+SUMIFS(#REF!,#REF!,"Lấy",#REF!,W$2,#REF!,W$3,#REF!,W$1,#REF!,$L269)</f>
        <v>#REF!</v>
      </c>
      <c r="X269" s="335" t="e">
        <f>SUMIFS(#REF!,#REF!,X$2,#REF!,X$3,#REF!,$L269,#REF!,X$1)
+SUMIFS(#REF!,#REF!,X$2,#REF!,X$3,#REF!,$L269,#REF!,X$1)
+SUMIFS(#REF!,#REF!,"Lấy",#REF!,X$2,#REF!,X$3,#REF!,X$1,#REF!,$L269)</f>
        <v>#REF!</v>
      </c>
      <c r="Y269" s="335" t="e">
        <f>SUMIFS(#REF!,#REF!,Y$2,#REF!,Y$3,#REF!,$L269,#REF!,Y$1)
+SUMIFS(#REF!,#REF!,Y$2,#REF!,Y$3,#REF!,$L269,#REF!,Y$1)
+SUMIFS(#REF!,#REF!,"Lấy",#REF!,Y$2,#REF!,Y$3,#REF!,Y$1,#REF!,$L269)</f>
        <v>#REF!</v>
      </c>
      <c r="Z269" s="335" t="e">
        <f>SUMIFS(#REF!,#REF!,Z$2,#REF!,Z$3,#REF!,$L269,#REF!,Z$1)
+SUMIFS(#REF!,#REF!,Z$2,#REF!,Z$3,#REF!,$L269,#REF!,Z$1)
+SUMIFS(#REF!,#REF!,"Lấy",#REF!,Z$2,#REF!,Z$3,#REF!,Z$1,#REF!,$L269)</f>
        <v>#REF!</v>
      </c>
      <c r="AA269" s="335" t="e">
        <f>SUMIFS(#REF!,#REF!,AA$2,#REF!,AA$3,#REF!,$L269,#REF!,AA$1)
+SUMIFS(#REF!,#REF!,AA$2,#REF!,AA$3,#REF!,$L269,#REF!,AA$1)
+SUMIFS(#REF!,#REF!,"Lấy",#REF!,AA$2,#REF!,AA$3,#REF!,AA$1,#REF!,$L269)</f>
        <v>#REF!</v>
      </c>
      <c r="AB269" s="335" t="e">
        <f>SUMIFS(#REF!,#REF!,AB$2,#REF!,AB$3,#REF!,$L269,#REF!,AB$1)
+SUMIFS(#REF!,#REF!,AB$2,#REF!,AB$3,#REF!,$L269,#REF!,AB$1)
+SUMIFS(#REF!,#REF!,"Lấy",#REF!,AB$2,#REF!,AB$3,#REF!,AB$1,#REF!,$L269)</f>
        <v>#REF!</v>
      </c>
      <c r="AC269" s="335" t="e">
        <f>SUMIFS(#REF!,#REF!,AC$2,#REF!,AC$3,#REF!,$L269,#REF!,AC$1)
+SUMIFS(#REF!,#REF!,AC$2,#REF!,AC$3,#REF!,$L269,#REF!,AC$1)
+SUMIFS(#REF!,#REF!,"Lấy",#REF!,AC$2,#REF!,AC$3,#REF!,AC$1,#REF!,$L269)</f>
        <v>#REF!</v>
      </c>
      <c r="AD269" s="336" t="e">
        <f t="shared" si="30"/>
        <v>#REF!</v>
      </c>
      <c r="AF269" s="335" t="e">
        <f>SUMIFS(#REF!,#REF!,AF$2,#REF!,AF$3,#REF!,$L269,#REF!,AF$1)
+SUMIFS(#REF!,#REF!,AF$2,#REF!,AF$3,#REF!,$L269,#REF!,AF$1)
+SUMIFS(#REF!,#REF!,"Lấy",#REF!,AF$2,#REF!,AF$3,#REF!,AF$1,#REF!,$L269)</f>
        <v>#REF!</v>
      </c>
      <c r="AG269" s="335" t="e">
        <f>SUMIFS(#REF!,#REF!,AG$2,#REF!,AG$3,#REF!,$L269,#REF!,AG$1)
+SUMIFS(#REF!,#REF!,AG$2,#REF!,AG$3,#REF!,$L269,#REF!,AG$1)
+SUMIFS(#REF!,#REF!,"Lấy",#REF!,AG$2,#REF!,AG$3,#REF!,AG$1,#REF!,$L269)</f>
        <v>#REF!</v>
      </c>
      <c r="AH269" s="335" t="e">
        <f>SUMIFS(#REF!,#REF!,AH$2,#REF!,AH$3,#REF!,$L269,#REF!,AH$1)
+SUMIFS(#REF!,#REF!,AH$2,#REF!,AH$3,#REF!,$L269,#REF!,AH$1)
+SUMIFS(#REF!,#REF!,"Lấy",#REF!,AH$2,#REF!,AH$3,#REF!,AH$1,#REF!,$L269)</f>
        <v>#REF!</v>
      </c>
      <c r="AI269" s="335" t="e">
        <f>SUMIFS(#REF!,#REF!,AI$2,#REF!,AI$3,#REF!,$L269,#REF!,AI$1)
+SUMIFS(#REF!,#REF!,AI$2,#REF!,AI$3,#REF!,$L269,#REF!,AI$1)
+SUMIFS(#REF!,#REF!,"Lấy",#REF!,AI$2,#REF!,AI$3,#REF!,AI$1,#REF!,$L269)</f>
        <v>#REF!</v>
      </c>
      <c r="AJ269" s="335" t="e">
        <f>SUMIFS(#REF!,#REF!,AJ$2,#REF!,AJ$3,#REF!,$L269,#REF!,AJ$1)
+SUMIFS(#REF!,#REF!,AJ$2,#REF!,AJ$3,#REF!,$L269,#REF!,AJ$1)
+SUMIFS(#REF!,#REF!,"Lấy",#REF!,AJ$2,#REF!,AJ$3,#REF!,AJ$1,#REF!,$L269)</f>
        <v>#REF!</v>
      </c>
      <c r="AK269" s="335" t="e">
        <f>SUMIFS(#REF!,#REF!,AK$2,#REF!,AK$3,#REF!,$L269,#REF!,AK$1)
+SUMIFS(#REF!,#REF!,AK$2,#REF!,AK$3,#REF!,$L269,#REF!,AK$1)
+SUMIFS(#REF!,#REF!,"Lấy",#REF!,AK$2,#REF!,AK$3,#REF!,AK$1,#REF!,$L269)</f>
        <v>#REF!</v>
      </c>
      <c r="AL269" s="335" t="e">
        <f>SUMIFS(#REF!,#REF!,AL$2,#REF!,AL$3,#REF!,$L269,#REF!,AL$1)
+SUMIFS(#REF!,#REF!,AL$2,#REF!,AL$3,#REF!,$L269,#REF!,AL$1)
+SUMIFS(#REF!,#REF!,"Lấy",#REF!,AL$2,#REF!,AL$3,#REF!,AL$1,#REF!,$L269)</f>
        <v>#REF!</v>
      </c>
      <c r="AM269" s="335" t="e">
        <f>SUMIFS(#REF!,#REF!,AM$2,#REF!,AM$3,#REF!,$L269,#REF!,AM$1)
+SUMIFS(#REF!,#REF!,AM$2,#REF!,AM$3,#REF!,$L269,#REF!,AM$1)
+SUMIFS(#REF!,#REF!,"Lấy",#REF!,AM$2,#REF!,AM$3,#REF!,AM$1,#REF!,$L269)</f>
        <v>#REF!</v>
      </c>
      <c r="AN269" s="335" t="e">
        <f>SUMIFS(#REF!,#REF!,AN$2,#REF!,AN$3,#REF!,$L269,#REF!,AN$1)
+SUMIFS(#REF!,#REF!,AN$2,#REF!,AN$3,#REF!,$L269,#REF!,AN$1)
+SUMIFS(#REF!,#REF!,"Lấy",#REF!,AN$2,#REF!,AN$3,#REF!,AN$1,#REF!,$L269)</f>
        <v>#REF!</v>
      </c>
      <c r="AO269" s="335" t="e">
        <f>SUMIFS(#REF!,#REF!,AO$2,#REF!,AO$3,#REF!,$L269,#REF!,AO$1)
+SUMIFS(#REF!,#REF!,AO$2,#REF!,AO$3,#REF!,$L269,#REF!,AO$1)
+SUMIFS(#REF!,#REF!,"Lấy",#REF!,AO$2,#REF!,AO$3,#REF!,AO$1,#REF!,$L269)</f>
        <v>#REF!</v>
      </c>
      <c r="AP269" s="335" t="e">
        <f>SUMIFS(#REF!,#REF!,AP$2,#REF!,AP$3,#REF!,$L269,#REF!,AP$1)
+SUMIFS(#REF!,#REF!,AP$2,#REF!,AP$3,#REF!,$L269,#REF!,AP$1)
+SUMIFS(#REF!,#REF!,"Lấy",#REF!,AP$2,#REF!,AP$3,#REF!,AP$1,#REF!,$L269)</f>
        <v>#REF!</v>
      </c>
      <c r="AQ269" s="335" t="e">
        <f>SUMIFS(#REF!,#REF!,AQ$2,#REF!,AQ$3,#REF!,$L269,#REF!,AQ$1)
+SUMIFS(#REF!,#REF!,AQ$2,#REF!,AQ$3,#REF!,$L269,#REF!,AQ$1)
+SUMIFS(#REF!,#REF!,"Lấy",#REF!,AQ$2,#REF!,AQ$3,#REF!,AQ$1,#REF!,$L269)</f>
        <v>#REF!</v>
      </c>
      <c r="AR269" s="336" t="e">
        <f t="shared" si="31"/>
        <v>#REF!</v>
      </c>
      <c r="AT269" s="335" t="e">
        <f>SUMIFS(#REF!,#REF!,AT$2,#REF!,AT$3,#REF!,$L269,#REF!,AT$1)
+SUMIFS(#REF!,#REF!,AT$2,#REF!,AT$3,#REF!,$L269,#REF!,AT$1)
+SUMIFS(#REF!,#REF!,"Lấy",#REF!,AT$2,#REF!,AT$3,#REF!,AT$1,#REF!,$L269)</f>
        <v>#REF!</v>
      </c>
      <c r="AU269" s="335" t="e">
        <f>SUMIFS(#REF!,#REF!,AU$2,#REF!,AU$3,#REF!,$L269,#REF!,AU$1)
+SUMIFS(#REF!,#REF!,AU$2,#REF!,AU$3,#REF!,$L269,#REF!,AU$1)
+SUMIFS(#REF!,#REF!,"Lấy",#REF!,AU$2,#REF!,AU$3,#REF!,AU$1,#REF!,$L269)</f>
        <v>#REF!</v>
      </c>
      <c r="AV269" s="335" t="e">
        <f>SUMIFS(#REF!,#REF!,AV$2,#REF!,AV$3,#REF!,$L269,#REF!,AV$1)
+SUMIFS(#REF!,#REF!,AV$2,#REF!,AV$3,#REF!,$L269,#REF!,AV$1)
+SUMIFS(#REF!,#REF!,"Lấy",#REF!,AV$2,#REF!,AV$3,#REF!,AV$1,#REF!,$L269)</f>
        <v>#REF!</v>
      </c>
      <c r="AW269" s="335" t="e">
        <f>SUMIFS(#REF!,#REF!,AW$2,#REF!,AW$3,#REF!,$L269,#REF!,AW$1)
+SUMIFS(#REF!,#REF!,AW$2,#REF!,AW$3,#REF!,$L269,#REF!,AW$1)
+SUMIFS(#REF!,#REF!,"Lấy",#REF!,AW$2,#REF!,AW$3,#REF!,AW$1,#REF!,$L269)</f>
        <v>#REF!</v>
      </c>
      <c r="AX269" s="335" t="e">
        <f>SUMIFS(#REF!,#REF!,AX$2,#REF!,AX$3,#REF!,$L269,#REF!,AX$1)
+SUMIFS(#REF!,#REF!,AX$2,#REF!,AX$3,#REF!,$L269,#REF!,AX$1)
+SUMIFS(#REF!,#REF!,"Lấy",#REF!,AX$2,#REF!,AX$3,#REF!,AX$1,#REF!,$L269)</f>
        <v>#REF!</v>
      </c>
      <c r="AY269" s="335" t="e">
        <f>SUMIFS(#REF!,#REF!,AY$2,#REF!,AY$3,#REF!,$L269,#REF!,AY$1)
+SUMIFS(#REF!,#REF!,AY$2,#REF!,AY$3,#REF!,$L269,#REF!,AY$1)
+SUMIFS(#REF!,#REF!,"Lấy",#REF!,AY$2,#REF!,AY$3,#REF!,AY$1,#REF!,$L269)</f>
        <v>#REF!</v>
      </c>
      <c r="AZ269" s="335" t="e">
        <f>SUMIFS(#REF!,#REF!,AZ$2,#REF!,AZ$3,#REF!,$L269,#REF!,AZ$1)
+SUMIFS(#REF!,#REF!,AZ$2,#REF!,AZ$3,#REF!,$L269,#REF!,AZ$1)
+SUMIFS(#REF!,#REF!,"Lấy",#REF!,AZ$2,#REF!,AZ$3,#REF!,AZ$1,#REF!,$L269)</f>
        <v>#REF!</v>
      </c>
      <c r="BA269" s="335" t="e">
        <f>SUMIFS(#REF!,#REF!,BA$2,#REF!,BA$3,#REF!,$L269,#REF!,BA$1)
+SUMIFS(#REF!,#REF!,BA$2,#REF!,BA$3,#REF!,$L269,#REF!,BA$1)
+SUMIFS(#REF!,#REF!,"Lấy",#REF!,BA$2,#REF!,BA$3,#REF!,BA$1,#REF!,$L269)</f>
        <v>#REF!</v>
      </c>
      <c r="BB269" s="335" t="e">
        <f>SUMIFS(#REF!,#REF!,BB$2,#REF!,BB$3,#REF!,$L269,#REF!,BB$1)
+SUMIFS(#REF!,#REF!,BB$2,#REF!,BB$3,#REF!,$L269,#REF!,BB$1)
+SUMIFS(#REF!,#REF!,"Lấy",#REF!,BB$2,#REF!,BB$3,#REF!,BB$1,#REF!,$L269)</f>
        <v>#REF!</v>
      </c>
      <c r="BC269" s="335" t="e">
        <f>SUMIFS(#REF!,#REF!,BC$2,#REF!,BC$3,#REF!,$L269,#REF!,BC$1)
+SUMIFS(#REF!,#REF!,BC$2,#REF!,BC$3,#REF!,$L269,#REF!,BC$1)
+SUMIFS(#REF!,#REF!,"Lấy",#REF!,BC$2,#REF!,BC$3,#REF!,BC$1,#REF!,$L269)</f>
        <v>#REF!</v>
      </c>
      <c r="BD269" s="335" t="e">
        <f>SUMIFS(#REF!,#REF!,BD$2,#REF!,BD$3,#REF!,$L269,#REF!,BD$1)
+SUMIFS(#REF!,#REF!,BD$2,#REF!,BD$3,#REF!,$L269,#REF!,BD$1)
+SUMIFS(#REF!,#REF!,"Lấy",#REF!,BD$2,#REF!,BD$3,#REF!,BD$1,#REF!,$L269)</f>
        <v>#REF!</v>
      </c>
      <c r="BE269" s="335" t="e">
        <f>SUMIFS(#REF!,#REF!,BE$2,#REF!,BE$3,#REF!,$L269,#REF!,BE$1)
+SUMIFS(#REF!,#REF!,BE$2,#REF!,BE$3,#REF!,$L269,#REF!,BE$1)
+SUMIFS(#REF!,#REF!,"Lấy",#REF!,BE$2,#REF!,BE$3,#REF!,BE$1,#REF!,$L269)</f>
        <v>#REF!</v>
      </c>
      <c r="BF269" s="336" t="e">
        <f t="shared" si="32"/>
        <v>#REF!</v>
      </c>
      <c r="BH269" s="335" t="e">
        <f>SUMIFS(#REF!,#REF!,BH$2,#REF!,BH$3,#REF!,$L269,#REF!,BH$1)
+SUMIFS(#REF!,#REF!,BH$2,#REF!,BH$3,#REF!,$L269,#REF!,BH$1)
+SUMIFS(#REF!,#REF!,"Lấy",#REF!,BH$2,#REF!,BH$3,#REF!,BH$1,#REF!,$L269)</f>
        <v>#REF!</v>
      </c>
      <c r="BI269" s="335" t="e">
        <f>SUMIFS(#REF!,#REF!,BI$2,#REF!,BI$3,#REF!,$L269,#REF!,BI$1)
+SUMIFS(#REF!,#REF!,BI$2,#REF!,BI$3,#REF!,$L269,#REF!,BI$1)
+SUMIFS(#REF!,#REF!,"Lấy",#REF!,BI$2,#REF!,BI$3,#REF!,BI$1,#REF!,$L269)</f>
        <v>#REF!</v>
      </c>
      <c r="BJ269" s="335" t="e">
        <f>SUMIFS(#REF!,#REF!,BJ$2,#REF!,BJ$3,#REF!,$L269,#REF!,BJ$1)
+SUMIFS(#REF!,#REF!,BJ$2,#REF!,BJ$3,#REF!,$L269,#REF!,BJ$1)
+SUMIFS(#REF!,#REF!,"Lấy",#REF!,BJ$2,#REF!,BJ$3,#REF!,BJ$1,#REF!,$L269)</f>
        <v>#REF!</v>
      </c>
      <c r="BK269" s="335" t="e">
        <f>SUMIFS(#REF!,#REF!,BK$2,#REF!,BK$3,#REF!,$L269,#REF!,BK$1)
+SUMIFS(#REF!,#REF!,BK$2,#REF!,BK$3,#REF!,$L269,#REF!,BK$1)
+SUMIFS(#REF!,#REF!,"Lấy",#REF!,BK$2,#REF!,BK$3,#REF!,BK$1,#REF!,$L269)</f>
        <v>#REF!</v>
      </c>
      <c r="BL269" s="335" t="e">
        <f>SUMIFS(#REF!,#REF!,BL$2,#REF!,BL$3,#REF!,$L269,#REF!,BL$1)
+SUMIFS(#REF!,#REF!,BL$2,#REF!,BL$3,#REF!,$L269,#REF!,BL$1)
+SUMIFS(#REF!,#REF!,"Lấy",#REF!,BL$2,#REF!,BL$3,#REF!,BL$1,#REF!,$L269)</f>
        <v>#REF!</v>
      </c>
      <c r="BM269" s="335" t="e">
        <f>SUMIFS(#REF!,#REF!,BM$2,#REF!,BM$3,#REF!,$L269,#REF!,BM$1)
+SUMIFS(#REF!,#REF!,BM$2,#REF!,BM$3,#REF!,$L269,#REF!,BM$1)
+SUMIFS(#REF!,#REF!,"Lấy",#REF!,BM$2,#REF!,BM$3,#REF!,BM$1,#REF!,$L269)</f>
        <v>#REF!</v>
      </c>
      <c r="BN269" s="335" t="e">
        <f>SUMIFS(#REF!,#REF!,BN$2,#REF!,BN$3,#REF!,$L269,#REF!,BN$1)
+SUMIFS(#REF!,#REF!,BN$2,#REF!,BN$3,#REF!,$L269,#REF!,BN$1)
+SUMIFS(#REF!,#REF!,"Lấy",#REF!,BN$2,#REF!,BN$3,#REF!,BN$1,#REF!,$L269)</f>
        <v>#REF!</v>
      </c>
      <c r="BO269" s="335" t="e">
        <f>SUMIFS(#REF!,#REF!,BO$2,#REF!,BO$3,#REF!,$L269,#REF!,BO$1)
+SUMIFS(#REF!,#REF!,BO$2,#REF!,BO$3,#REF!,$L269,#REF!,BO$1)
+SUMIFS(#REF!,#REF!,"Lấy",#REF!,BO$2,#REF!,BO$3,#REF!,BO$1,#REF!,$L269)</f>
        <v>#REF!</v>
      </c>
      <c r="BP269" s="335" t="e">
        <f>SUMIFS(#REF!,#REF!,BP$2,#REF!,BP$3,#REF!,$L269,#REF!,BP$1)
+SUMIFS(#REF!,#REF!,BP$2,#REF!,BP$3,#REF!,$L269,#REF!,BP$1)
+SUMIFS(#REF!,#REF!,"Lấy",#REF!,BP$2,#REF!,BP$3,#REF!,BP$1,#REF!,$L269)</f>
        <v>#REF!</v>
      </c>
      <c r="BQ269" s="335" t="e">
        <f>SUMIFS(#REF!,#REF!,BQ$2,#REF!,BQ$3,#REF!,$L269,#REF!,BQ$1)
+SUMIFS(#REF!,#REF!,BQ$2,#REF!,BQ$3,#REF!,$L269,#REF!,BQ$1)
+SUMIFS(#REF!,#REF!,"Lấy",#REF!,BQ$2,#REF!,BQ$3,#REF!,BQ$1,#REF!,$L269)</f>
        <v>#REF!</v>
      </c>
      <c r="BR269" s="335" t="e">
        <f>SUMIFS(#REF!,#REF!,BR$2,#REF!,BR$3,#REF!,$L269,#REF!,BR$1)
+SUMIFS(#REF!,#REF!,BR$2,#REF!,BR$3,#REF!,$L269,#REF!,BR$1)
+SUMIFS(#REF!,#REF!,"Lấy",#REF!,BR$2,#REF!,BR$3,#REF!,BR$1,#REF!,$L269)</f>
        <v>#REF!</v>
      </c>
      <c r="BS269" s="335" t="e">
        <f>SUMIFS(#REF!,#REF!,BS$2,#REF!,BS$3,#REF!,$L269,#REF!,BS$1)
+SUMIFS(#REF!,#REF!,BS$2,#REF!,BS$3,#REF!,$L269,#REF!,BS$1)
+SUMIFS(#REF!,#REF!,"Lấy",#REF!,BS$2,#REF!,BS$3,#REF!,BS$1,#REF!,$L269)</f>
        <v>#REF!</v>
      </c>
      <c r="BT269" s="336" t="e">
        <f t="shared" si="33"/>
        <v>#REF!</v>
      </c>
      <c r="BV269" s="331">
        <v>0</v>
      </c>
      <c r="BW269" s="331">
        <v>0</v>
      </c>
      <c r="BX269" s="331">
        <v>0</v>
      </c>
      <c r="BY269" s="331">
        <v>0</v>
      </c>
      <c r="BZ269" s="331">
        <v>0</v>
      </c>
      <c r="CA269" s="331">
        <v>0</v>
      </c>
      <c r="CB269" s="331">
        <v>0</v>
      </c>
      <c r="CC269" s="331">
        <v>0</v>
      </c>
      <c r="CD269" s="331">
        <v>0</v>
      </c>
      <c r="CE269" s="331">
        <v>0</v>
      </c>
      <c r="CF269" s="331">
        <v>0</v>
      </c>
      <c r="CG269" s="331">
        <v>0</v>
      </c>
      <c r="CH269" s="336">
        <f t="shared" si="34"/>
        <v>0</v>
      </c>
      <c r="CI269" s="377">
        <f t="shared" si="35"/>
        <v>0</v>
      </c>
      <c r="CJ269" s="331">
        <v>0</v>
      </c>
      <c r="CK269" s="331">
        <v>0</v>
      </c>
      <c r="CL269" s="331">
        <v>0</v>
      </c>
      <c r="CM269" s="331">
        <v>0</v>
      </c>
      <c r="CN269" s="331">
        <v>0</v>
      </c>
      <c r="CO269" s="335"/>
      <c r="CP269" s="335"/>
      <c r="CQ269" s="335"/>
      <c r="CR269" s="335"/>
      <c r="CS269" s="335"/>
      <c r="CT269" s="335"/>
      <c r="CU269" s="335"/>
      <c r="CV269" s="336">
        <f t="shared" si="36"/>
        <v>0</v>
      </c>
      <c r="CX269" s="1033"/>
    </row>
    <row r="270" spans="1:102" s="3" customFormat="1" ht="27.6" x14ac:dyDescent="0.25">
      <c r="A270" s="191"/>
      <c r="B270" s="212">
        <f>IF(C270=0,"",MAX($B$7:B269)+1)</f>
        <v>258</v>
      </c>
      <c r="C270" s="204">
        <v>6428004603</v>
      </c>
      <c r="D270" s="205" t="str">
        <f>_xlfn.XLOOKUP(C270,'COA_DTGroup_Update 20260428'!$C$410:$C$854,'COA_DTGroup_Update 20260428'!$A$410:$A$854,"")</f>
        <v>Chi phí hội nghị KH</v>
      </c>
      <c r="E270" s="205"/>
      <c r="F270" s="204" t="s">
        <v>1017</v>
      </c>
      <c r="G270" s="205" t="s">
        <v>1018</v>
      </c>
      <c r="H270" s="200">
        <f>VLOOKUP(C270,'COA_DTGroup_Update 20260428'!C:D,2,0)</f>
        <v>642</v>
      </c>
      <c r="I270" s="200">
        <v>85</v>
      </c>
      <c r="J270" s="201" t="s">
        <v>82</v>
      </c>
      <c r="K270" s="223" t="s">
        <v>226</v>
      </c>
      <c r="L270" s="286" t="s">
        <v>2226</v>
      </c>
      <c r="M270" s="287" t="s">
        <v>2259</v>
      </c>
      <c r="N270" s="284"/>
      <c r="O270" s="284" t="s">
        <v>2226</v>
      </c>
      <c r="P270" s="1" t="b">
        <v>0</v>
      </c>
      <c r="R270" s="335" t="e">
        <f>SUMIFS(#REF!,#REF!,R$2,#REF!,R$3,#REF!,$L270,#REF!,R$1)
+SUMIFS(#REF!,#REF!,R$2,#REF!,R$3,#REF!,$L270,#REF!,R$1)
+SUMIFS(#REF!,#REF!,"Lấy",#REF!,R$2,#REF!,R$3,#REF!,R$1,#REF!,$L270)</f>
        <v>#REF!</v>
      </c>
      <c r="S270" s="335" t="e">
        <f>SUMIFS(#REF!,#REF!,S$2,#REF!,S$3,#REF!,$L270,#REF!,S$1)
+SUMIFS(#REF!,#REF!,S$2,#REF!,S$3,#REF!,$L270,#REF!,S$1)
+SUMIFS(#REF!,#REF!,"Lấy",#REF!,S$2,#REF!,S$3,#REF!,S$1,#REF!,$L270)</f>
        <v>#REF!</v>
      </c>
      <c r="T270" s="335" t="e">
        <f>SUMIFS(#REF!,#REF!,T$2,#REF!,T$3,#REF!,$L270,#REF!,T$1)
+SUMIFS(#REF!,#REF!,T$2,#REF!,T$3,#REF!,$L270,#REF!,T$1)
+SUMIFS(#REF!,#REF!,"Lấy",#REF!,T$2,#REF!,T$3,#REF!,T$1,#REF!,$L270)</f>
        <v>#REF!</v>
      </c>
      <c r="U270" s="335" t="e">
        <f>SUMIFS(#REF!,#REF!,U$2,#REF!,U$3,#REF!,$L270,#REF!,U$1)
+SUMIFS(#REF!,#REF!,U$2,#REF!,U$3,#REF!,$L270,#REF!,U$1)
+SUMIFS(#REF!,#REF!,"Lấy",#REF!,U$2,#REF!,U$3,#REF!,U$1,#REF!,$L270)</f>
        <v>#REF!</v>
      </c>
      <c r="V270" s="335" t="e">
        <f>SUMIFS(#REF!,#REF!,V$2,#REF!,V$3,#REF!,$L270,#REF!,V$1)
+SUMIFS(#REF!,#REF!,V$2,#REF!,V$3,#REF!,$L270,#REF!,V$1)
+SUMIFS(#REF!,#REF!,"Lấy",#REF!,V$2,#REF!,V$3,#REF!,V$1,#REF!,$L270)</f>
        <v>#REF!</v>
      </c>
      <c r="W270" s="335" t="e">
        <f>SUMIFS(#REF!,#REF!,W$2,#REF!,W$3,#REF!,$L270,#REF!,W$1)
+SUMIFS(#REF!,#REF!,W$2,#REF!,W$3,#REF!,$L270,#REF!,W$1)
+SUMIFS(#REF!,#REF!,"Lấy",#REF!,W$2,#REF!,W$3,#REF!,W$1,#REF!,$L270)</f>
        <v>#REF!</v>
      </c>
      <c r="X270" s="335" t="e">
        <f>SUMIFS(#REF!,#REF!,X$2,#REF!,X$3,#REF!,$L270,#REF!,X$1)
+SUMIFS(#REF!,#REF!,X$2,#REF!,X$3,#REF!,$L270,#REF!,X$1)
+SUMIFS(#REF!,#REF!,"Lấy",#REF!,X$2,#REF!,X$3,#REF!,X$1,#REF!,$L270)</f>
        <v>#REF!</v>
      </c>
      <c r="Y270" s="335" t="e">
        <f>SUMIFS(#REF!,#REF!,Y$2,#REF!,Y$3,#REF!,$L270,#REF!,Y$1)
+SUMIFS(#REF!,#REF!,Y$2,#REF!,Y$3,#REF!,$L270,#REF!,Y$1)
+SUMIFS(#REF!,#REF!,"Lấy",#REF!,Y$2,#REF!,Y$3,#REF!,Y$1,#REF!,$L270)</f>
        <v>#REF!</v>
      </c>
      <c r="Z270" s="335" t="e">
        <f>SUMIFS(#REF!,#REF!,Z$2,#REF!,Z$3,#REF!,$L270,#REF!,Z$1)
+SUMIFS(#REF!,#REF!,Z$2,#REF!,Z$3,#REF!,$L270,#REF!,Z$1)
+SUMIFS(#REF!,#REF!,"Lấy",#REF!,Z$2,#REF!,Z$3,#REF!,Z$1,#REF!,$L270)</f>
        <v>#REF!</v>
      </c>
      <c r="AA270" s="335" t="e">
        <f>SUMIFS(#REF!,#REF!,AA$2,#REF!,AA$3,#REF!,$L270,#REF!,AA$1)
+SUMIFS(#REF!,#REF!,AA$2,#REF!,AA$3,#REF!,$L270,#REF!,AA$1)
+SUMIFS(#REF!,#REF!,"Lấy",#REF!,AA$2,#REF!,AA$3,#REF!,AA$1,#REF!,$L270)</f>
        <v>#REF!</v>
      </c>
      <c r="AB270" s="335" t="e">
        <f>SUMIFS(#REF!,#REF!,AB$2,#REF!,AB$3,#REF!,$L270,#REF!,AB$1)
+SUMIFS(#REF!,#REF!,AB$2,#REF!,AB$3,#REF!,$L270,#REF!,AB$1)
+SUMIFS(#REF!,#REF!,"Lấy",#REF!,AB$2,#REF!,AB$3,#REF!,AB$1,#REF!,$L270)</f>
        <v>#REF!</v>
      </c>
      <c r="AC270" s="335" t="e">
        <f>SUMIFS(#REF!,#REF!,AC$2,#REF!,AC$3,#REF!,$L270,#REF!,AC$1)
+SUMIFS(#REF!,#REF!,AC$2,#REF!,AC$3,#REF!,$L270,#REF!,AC$1)
+SUMIFS(#REF!,#REF!,"Lấy",#REF!,AC$2,#REF!,AC$3,#REF!,AC$1,#REF!,$L270)</f>
        <v>#REF!</v>
      </c>
      <c r="AD270" s="336" t="e">
        <f t="shared" si="30"/>
        <v>#REF!</v>
      </c>
      <c r="AF270" s="335" t="e">
        <f>SUMIFS(#REF!,#REF!,AF$2,#REF!,AF$3,#REF!,$L270,#REF!,AF$1)
+SUMIFS(#REF!,#REF!,AF$2,#REF!,AF$3,#REF!,$L270,#REF!,AF$1)
+SUMIFS(#REF!,#REF!,"Lấy",#REF!,AF$2,#REF!,AF$3,#REF!,AF$1,#REF!,$L270)</f>
        <v>#REF!</v>
      </c>
      <c r="AG270" s="335" t="e">
        <f>SUMIFS(#REF!,#REF!,AG$2,#REF!,AG$3,#REF!,$L270,#REF!,AG$1)
+SUMIFS(#REF!,#REF!,AG$2,#REF!,AG$3,#REF!,$L270,#REF!,AG$1)
+SUMIFS(#REF!,#REF!,"Lấy",#REF!,AG$2,#REF!,AG$3,#REF!,AG$1,#REF!,$L270)</f>
        <v>#REF!</v>
      </c>
      <c r="AH270" s="335" t="e">
        <f>SUMIFS(#REF!,#REF!,AH$2,#REF!,AH$3,#REF!,$L270,#REF!,AH$1)
+SUMIFS(#REF!,#REF!,AH$2,#REF!,AH$3,#REF!,$L270,#REF!,AH$1)
+SUMIFS(#REF!,#REF!,"Lấy",#REF!,AH$2,#REF!,AH$3,#REF!,AH$1,#REF!,$L270)</f>
        <v>#REF!</v>
      </c>
      <c r="AI270" s="335" t="e">
        <f>SUMIFS(#REF!,#REF!,AI$2,#REF!,AI$3,#REF!,$L270,#REF!,AI$1)
+SUMIFS(#REF!,#REF!,AI$2,#REF!,AI$3,#REF!,$L270,#REF!,AI$1)
+SUMIFS(#REF!,#REF!,"Lấy",#REF!,AI$2,#REF!,AI$3,#REF!,AI$1,#REF!,$L270)</f>
        <v>#REF!</v>
      </c>
      <c r="AJ270" s="335" t="e">
        <f>SUMIFS(#REF!,#REF!,AJ$2,#REF!,AJ$3,#REF!,$L270,#REF!,AJ$1)
+SUMIFS(#REF!,#REF!,AJ$2,#REF!,AJ$3,#REF!,$L270,#REF!,AJ$1)
+SUMIFS(#REF!,#REF!,"Lấy",#REF!,AJ$2,#REF!,AJ$3,#REF!,AJ$1,#REF!,$L270)</f>
        <v>#REF!</v>
      </c>
      <c r="AK270" s="335" t="e">
        <f>SUMIFS(#REF!,#REF!,AK$2,#REF!,AK$3,#REF!,$L270,#REF!,AK$1)
+SUMIFS(#REF!,#REF!,AK$2,#REF!,AK$3,#REF!,$L270,#REF!,AK$1)
+SUMIFS(#REF!,#REF!,"Lấy",#REF!,AK$2,#REF!,AK$3,#REF!,AK$1,#REF!,$L270)</f>
        <v>#REF!</v>
      </c>
      <c r="AL270" s="335" t="e">
        <f>SUMIFS(#REF!,#REF!,AL$2,#REF!,AL$3,#REF!,$L270,#REF!,AL$1)
+SUMIFS(#REF!,#REF!,AL$2,#REF!,AL$3,#REF!,$L270,#REF!,AL$1)
+SUMIFS(#REF!,#REF!,"Lấy",#REF!,AL$2,#REF!,AL$3,#REF!,AL$1,#REF!,$L270)</f>
        <v>#REF!</v>
      </c>
      <c r="AM270" s="335" t="e">
        <f>SUMIFS(#REF!,#REF!,AM$2,#REF!,AM$3,#REF!,$L270,#REF!,AM$1)
+SUMIFS(#REF!,#REF!,AM$2,#REF!,AM$3,#REF!,$L270,#REF!,AM$1)
+SUMIFS(#REF!,#REF!,"Lấy",#REF!,AM$2,#REF!,AM$3,#REF!,AM$1,#REF!,$L270)</f>
        <v>#REF!</v>
      </c>
      <c r="AN270" s="335" t="e">
        <f>SUMIFS(#REF!,#REF!,AN$2,#REF!,AN$3,#REF!,$L270,#REF!,AN$1)
+SUMIFS(#REF!,#REF!,AN$2,#REF!,AN$3,#REF!,$L270,#REF!,AN$1)
+SUMIFS(#REF!,#REF!,"Lấy",#REF!,AN$2,#REF!,AN$3,#REF!,AN$1,#REF!,$L270)</f>
        <v>#REF!</v>
      </c>
      <c r="AO270" s="335" t="e">
        <f>SUMIFS(#REF!,#REF!,AO$2,#REF!,AO$3,#REF!,$L270,#REF!,AO$1)
+SUMIFS(#REF!,#REF!,AO$2,#REF!,AO$3,#REF!,$L270,#REF!,AO$1)
+SUMIFS(#REF!,#REF!,"Lấy",#REF!,AO$2,#REF!,AO$3,#REF!,AO$1,#REF!,$L270)</f>
        <v>#REF!</v>
      </c>
      <c r="AP270" s="335" t="e">
        <f>SUMIFS(#REF!,#REF!,AP$2,#REF!,AP$3,#REF!,$L270,#REF!,AP$1)
+SUMIFS(#REF!,#REF!,AP$2,#REF!,AP$3,#REF!,$L270,#REF!,AP$1)
+SUMIFS(#REF!,#REF!,"Lấy",#REF!,AP$2,#REF!,AP$3,#REF!,AP$1,#REF!,$L270)</f>
        <v>#REF!</v>
      </c>
      <c r="AQ270" s="335" t="e">
        <f>SUMIFS(#REF!,#REF!,AQ$2,#REF!,AQ$3,#REF!,$L270,#REF!,AQ$1)
+SUMIFS(#REF!,#REF!,AQ$2,#REF!,AQ$3,#REF!,$L270,#REF!,AQ$1)
+SUMIFS(#REF!,#REF!,"Lấy",#REF!,AQ$2,#REF!,AQ$3,#REF!,AQ$1,#REF!,$L270)</f>
        <v>#REF!</v>
      </c>
      <c r="AR270" s="336" t="e">
        <f t="shared" si="31"/>
        <v>#REF!</v>
      </c>
      <c r="AT270" s="335" t="e">
        <f>SUMIFS(#REF!,#REF!,AT$2,#REF!,AT$3,#REF!,$L270,#REF!,AT$1)
+SUMIFS(#REF!,#REF!,AT$2,#REF!,AT$3,#REF!,$L270,#REF!,AT$1)
+SUMIFS(#REF!,#REF!,"Lấy",#REF!,AT$2,#REF!,AT$3,#REF!,AT$1,#REF!,$L270)</f>
        <v>#REF!</v>
      </c>
      <c r="AU270" s="335" t="e">
        <f>SUMIFS(#REF!,#REF!,AU$2,#REF!,AU$3,#REF!,$L270,#REF!,AU$1)
+SUMIFS(#REF!,#REF!,AU$2,#REF!,AU$3,#REF!,$L270,#REF!,AU$1)
+SUMIFS(#REF!,#REF!,"Lấy",#REF!,AU$2,#REF!,AU$3,#REF!,AU$1,#REF!,$L270)</f>
        <v>#REF!</v>
      </c>
      <c r="AV270" s="335" t="e">
        <f>SUMIFS(#REF!,#REF!,AV$2,#REF!,AV$3,#REF!,$L270,#REF!,AV$1)
+SUMIFS(#REF!,#REF!,AV$2,#REF!,AV$3,#REF!,$L270,#REF!,AV$1)
+SUMIFS(#REF!,#REF!,"Lấy",#REF!,AV$2,#REF!,AV$3,#REF!,AV$1,#REF!,$L270)</f>
        <v>#REF!</v>
      </c>
      <c r="AW270" s="335" t="e">
        <f>SUMIFS(#REF!,#REF!,AW$2,#REF!,AW$3,#REF!,$L270,#REF!,AW$1)
+SUMIFS(#REF!,#REF!,AW$2,#REF!,AW$3,#REF!,$L270,#REF!,AW$1)
+SUMIFS(#REF!,#REF!,"Lấy",#REF!,AW$2,#REF!,AW$3,#REF!,AW$1,#REF!,$L270)</f>
        <v>#REF!</v>
      </c>
      <c r="AX270" s="335" t="e">
        <f>SUMIFS(#REF!,#REF!,AX$2,#REF!,AX$3,#REF!,$L270,#REF!,AX$1)
+SUMIFS(#REF!,#REF!,AX$2,#REF!,AX$3,#REF!,$L270,#REF!,AX$1)
+SUMIFS(#REF!,#REF!,"Lấy",#REF!,AX$2,#REF!,AX$3,#REF!,AX$1,#REF!,$L270)</f>
        <v>#REF!</v>
      </c>
      <c r="AY270" s="335" t="e">
        <f>SUMIFS(#REF!,#REF!,AY$2,#REF!,AY$3,#REF!,$L270,#REF!,AY$1)
+SUMIFS(#REF!,#REF!,AY$2,#REF!,AY$3,#REF!,$L270,#REF!,AY$1)
+SUMIFS(#REF!,#REF!,"Lấy",#REF!,AY$2,#REF!,AY$3,#REF!,AY$1,#REF!,$L270)</f>
        <v>#REF!</v>
      </c>
      <c r="AZ270" s="335" t="e">
        <f>SUMIFS(#REF!,#REF!,AZ$2,#REF!,AZ$3,#REF!,$L270,#REF!,AZ$1)
+SUMIFS(#REF!,#REF!,AZ$2,#REF!,AZ$3,#REF!,$L270,#REF!,AZ$1)
+SUMIFS(#REF!,#REF!,"Lấy",#REF!,AZ$2,#REF!,AZ$3,#REF!,AZ$1,#REF!,$L270)</f>
        <v>#REF!</v>
      </c>
      <c r="BA270" s="335" t="e">
        <f>SUMIFS(#REF!,#REF!,BA$2,#REF!,BA$3,#REF!,$L270,#REF!,BA$1)
+SUMIFS(#REF!,#REF!,BA$2,#REF!,BA$3,#REF!,$L270,#REF!,BA$1)
+SUMIFS(#REF!,#REF!,"Lấy",#REF!,BA$2,#REF!,BA$3,#REF!,BA$1,#REF!,$L270)</f>
        <v>#REF!</v>
      </c>
      <c r="BB270" s="335" t="e">
        <f>SUMIFS(#REF!,#REF!,BB$2,#REF!,BB$3,#REF!,$L270,#REF!,BB$1)
+SUMIFS(#REF!,#REF!,BB$2,#REF!,BB$3,#REF!,$L270,#REF!,BB$1)
+SUMIFS(#REF!,#REF!,"Lấy",#REF!,BB$2,#REF!,BB$3,#REF!,BB$1,#REF!,$L270)</f>
        <v>#REF!</v>
      </c>
      <c r="BC270" s="335" t="e">
        <f>SUMIFS(#REF!,#REF!,BC$2,#REF!,BC$3,#REF!,$L270,#REF!,BC$1)
+SUMIFS(#REF!,#REF!,BC$2,#REF!,BC$3,#REF!,$L270,#REF!,BC$1)
+SUMIFS(#REF!,#REF!,"Lấy",#REF!,BC$2,#REF!,BC$3,#REF!,BC$1,#REF!,$L270)</f>
        <v>#REF!</v>
      </c>
      <c r="BD270" s="335" t="e">
        <f>SUMIFS(#REF!,#REF!,BD$2,#REF!,BD$3,#REF!,$L270,#REF!,BD$1)
+SUMIFS(#REF!,#REF!,BD$2,#REF!,BD$3,#REF!,$L270,#REF!,BD$1)
+SUMIFS(#REF!,#REF!,"Lấy",#REF!,BD$2,#REF!,BD$3,#REF!,BD$1,#REF!,$L270)</f>
        <v>#REF!</v>
      </c>
      <c r="BE270" s="335" t="e">
        <f>SUMIFS(#REF!,#REF!,BE$2,#REF!,BE$3,#REF!,$L270,#REF!,BE$1)
+SUMIFS(#REF!,#REF!,BE$2,#REF!,BE$3,#REF!,$L270,#REF!,BE$1)
+SUMIFS(#REF!,#REF!,"Lấy",#REF!,BE$2,#REF!,BE$3,#REF!,BE$1,#REF!,$L270)</f>
        <v>#REF!</v>
      </c>
      <c r="BF270" s="336" t="e">
        <f t="shared" si="32"/>
        <v>#REF!</v>
      </c>
      <c r="BH270" s="335" t="e">
        <f>SUMIFS(#REF!,#REF!,BH$2,#REF!,BH$3,#REF!,$L270,#REF!,BH$1)
+SUMIFS(#REF!,#REF!,BH$2,#REF!,BH$3,#REF!,$L270,#REF!,BH$1)
+SUMIFS(#REF!,#REF!,"Lấy",#REF!,BH$2,#REF!,BH$3,#REF!,BH$1,#REF!,$L270)</f>
        <v>#REF!</v>
      </c>
      <c r="BI270" s="335" t="e">
        <f>SUMIFS(#REF!,#REF!,BI$2,#REF!,BI$3,#REF!,$L270,#REF!,BI$1)
+SUMIFS(#REF!,#REF!,BI$2,#REF!,BI$3,#REF!,$L270,#REF!,BI$1)
+SUMIFS(#REF!,#REF!,"Lấy",#REF!,BI$2,#REF!,BI$3,#REF!,BI$1,#REF!,$L270)</f>
        <v>#REF!</v>
      </c>
      <c r="BJ270" s="335" t="e">
        <f>SUMIFS(#REF!,#REF!,BJ$2,#REF!,BJ$3,#REF!,$L270,#REF!,BJ$1)
+SUMIFS(#REF!,#REF!,BJ$2,#REF!,BJ$3,#REF!,$L270,#REF!,BJ$1)
+SUMIFS(#REF!,#REF!,"Lấy",#REF!,BJ$2,#REF!,BJ$3,#REF!,BJ$1,#REF!,$L270)</f>
        <v>#REF!</v>
      </c>
      <c r="BK270" s="335" t="e">
        <f>SUMIFS(#REF!,#REF!,BK$2,#REF!,BK$3,#REF!,$L270,#REF!,BK$1)
+SUMIFS(#REF!,#REF!,BK$2,#REF!,BK$3,#REF!,$L270,#REF!,BK$1)
+SUMIFS(#REF!,#REF!,"Lấy",#REF!,BK$2,#REF!,BK$3,#REF!,BK$1,#REF!,$L270)</f>
        <v>#REF!</v>
      </c>
      <c r="BL270" s="335" t="e">
        <f>SUMIFS(#REF!,#REF!,BL$2,#REF!,BL$3,#REF!,$L270,#REF!,BL$1)
+SUMIFS(#REF!,#REF!,BL$2,#REF!,BL$3,#REF!,$L270,#REF!,BL$1)
+SUMIFS(#REF!,#REF!,"Lấy",#REF!,BL$2,#REF!,BL$3,#REF!,BL$1,#REF!,$L270)</f>
        <v>#REF!</v>
      </c>
      <c r="BM270" s="335" t="e">
        <f>SUMIFS(#REF!,#REF!,BM$2,#REF!,BM$3,#REF!,$L270,#REF!,BM$1)
+SUMIFS(#REF!,#REF!,BM$2,#REF!,BM$3,#REF!,$L270,#REF!,BM$1)
+SUMIFS(#REF!,#REF!,"Lấy",#REF!,BM$2,#REF!,BM$3,#REF!,BM$1,#REF!,$L270)</f>
        <v>#REF!</v>
      </c>
      <c r="BN270" s="335" t="e">
        <f>SUMIFS(#REF!,#REF!,BN$2,#REF!,BN$3,#REF!,$L270,#REF!,BN$1)
+SUMIFS(#REF!,#REF!,BN$2,#REF!,BN$3,#REF!,$L270,#REF!,BN$1)
+SUMIFS(#REF!,#REF!,"Lấy",#REF!,BN$2,#REF!,BN$3,#REF!,BN$1,#REF!,$L270)</f>
        <v>#REF!</v>
      </c>
      <c r="BO270" s="335" t="e">
        <f>SUMIFS(#REF!,#REF!,BO$2,#REF!,BO$3,#REF!,$L270,#REF!,BO$1)
+SUMIFS(#REF!,#REF!,BO$2,#REF!,BO$3,#REF!,$L270,#REF!,BO$1)
+SUMIFS(#REF!,#REF!,"Lấy",#REF!,BO$2,#REF!,BO$3,#REF!,BO$1,#REF!,$L270)</f>
        <v>#REF!</v>
      </c>
      <c r="BP270" s="335" t="e">
        <f>SUMIFS(#REF!,#REF!,BP$2,#REF!,BP$3,#REF!,$L270,#REF!,BP$1)
+SUMIFS(#REF!,#REF!,BP$2,#REF!,BP$3,#REF!,$L270,#REF!,BP$1)
+SUMIFS(#REF!,#REF!,"Lấy",#REF!,BP$2,#REF!,BP$3,#REF!,BP$1,#REF!,$L270)</f>
        <v>#REF!</v>
      </c>
      <c r="BQ270" s="335" t="e">
        <f>SUMIFS(#REF!,#REF!,BQ$2,#REF!,BQ$3,#REF!,$L270,#REF!,BQ$1)
+SUMIFS(#REF!,#REF!,BQ$2,#REF!,BQ$3,#REF!,$L270,#REF!,BQ$1)
+SUMIFS(#REF!,#REF!,"Lấy",#REF!,BQ$2,#REF!,BQ$3,#REF!,BQ$1,#REF!,$L270)</f>
        <v>#REF!</v>
      </c>
      <c r="BR270" s="335" t="e">
        <f>SUMIFS(#REF!,#REF!,BR$2,#REF!,BR$3,#REF!,$L270,#REF!,BR$1)
+SUMIFS(#REF!,#REF!,BR$2,#REF!,BR$3,#REF!,$L270,#REF!,BR$1)
+SUMIFS(#REF!,#REF!,"Lấy",#REF!,BR$2,#REF!,BR$3,#REF!,BR$1,#REF!,$L270)</f>
        <v>#REF!</v>
      </c>
      <c r="BS270" s="335" t="e">
        <f>SUMIFS(#REF!,#REF!,BS$2,#REF!,BS$3,#REF!,$L270,#REF!,BS$1)
+SUMIFS(#REF!,#REF!,BS$2,#REF!,BS$3,#REF!,$L270,#REF!,BS$1)
+SUMIFS(#REF!,#REF!,"Lấy",#REF!,BS$2,#REF!,BS$3,#REF!,BS$1,#REF!,$L270)</f>
        <v>#REF!</v>
      </c>
      <c r="BT270" s="336" t="e">
        <f t="shared" si="33"/>
        <v>#REF!</v>
      </c>
      <c r="BV270" s="331">
        <v>0</v>
      </c>
      <c r="BW270" s="331">
        <v>0</v>
      </c>
      <c r="BX270" s="331">
        <v>0</v>
      </c>
      <c r="BY270" s="331">
        <v>0</v>
      </c>
      <c r="BZ270" s="331">
        <v>0</v>
      </c>
      <c r="CA270" s="331">
        <v>0</v>
      </c>
      <c r="CB270" s="331">
        <v>0</v>
      </c>
      <c r="CC270" s="331">
        <v>0</v>
      </c>
      <c r="CD270" s="331">
        <v>0</v>
      </c>
      <c r="CE270" s="331">
        <v>0</v>
      </c>
      <c r="CF270" s="331">
        <v>0</v>
      </c>
      <c r="CG270" s="331">
        <v>0</v>
      </c>
      <c r="CH270" s="336">
        <f t="shared" si="34"/>
        <v>0</v>
      </c>
      <c r="CI270" s="377">
        <f t="shared" si="35"/>
        <v>0</v>
      </c>
      <c r="CJ270" s="331">
        <v>0</v>
      </c>
      <c r="CK270" s="331">
        <v>0</v>
      </c>
      <c r="CL270" s="331">
        <v>0</v>
      </c>
      <c r="CM270" s="331">
        <v>0</v>
      </c>
      <c r="CN270" s="331">
        <v>0</v>
      </c>
      <c r="CO270" s="335"/>
      <c r="CP270" s="335"/>
      <c r="CQ270" s="335"/>
      <c r="CR270" s="335"/>
      <c r="CS270" s="335"/>
      <c r="CT270" s="335"/>
      <c r="CU270" s="335"/>
      <c r="CV270" s="336">
        <f t="shared" si="36"/>
        <v>0</v>
      </c>
      <c r="CX270" s="1033"/>
    </row>
    <row r="271" spans="1:102" ht="27.6" x14ac:dyDescent="0.25">
      <c r="B271" s="172">
        <f>IF(C271=0,"",MAX($B$7:B270)+1)</f>
        <v>259</v>
      </c>
      <c r="C271" s="21">
        <v>6277002804</v>
      </c>
      <c r="D271" s="9" t="str">
        <f>_xlfn.XLOOKUP(C271,'COA_DTGroup_Update 20260428'!$C$410:$C$854,'COA_DTGroup_Update 20260428'!$A$410:$A$854,"")</f>
        <v>Tiền nước uống</v>
      </c>
      <c r="E271" s="9" t="s">
        <v>375</v>
      </c>
      <c r="F271" s="21" t="s">
        <v>1019</v>
      </c>
      <c r="G271" s="171"/>
      <c r="H271" s="179">
        <f>VLOOKUP(C271,'COA_DTGroup_Update 20260428'!C:D,2,0)</f>
        <v>627</v>
      </c>
      <c r="I271" s="179">
        <v>101</v>
      </c>
      <c r="J271" s="198" t="s">
        <v>375</v>
      </c>
      <c r="K271" s="222" t="s">
        <v>226</v>
      </c>
      <c r="L271" s="1041" t="s">
        <v>2074</v>
      </c>
      <c r="M271" s="287" t="s">
        <v>2260</v>
      </c>
      <c r="N271" s="1039"/>
      <c r="O271" s="1039" t="s">
        <v>2074</v>
      </c>
      <c r="P271" s="1" t="b">
        <v>1</v>
      </c>
      <c r="R271" s="333" t="e">
        <f>SUMIFS(#REF!,#REF!,R$2,#REF!,R$3,#REF!,$L271,#REF!,R$1)
+SUMIFS(#REF!,#REF!,R$2,#REF!,R$3,#REF!,$L271,#REF!,R$1)
+SUMIFS(#REF!,#REF!,"Lấy",#REF!,R$2,#REF!,R$3,#REF!,R$1,#REF!,$L271)</f>
        <v>#REF!</v>
      </c>
      <c r="S271" s="333" t="e">
        <f>SUMIFS(#REF!,#REF!,S$2,#REF!,S$3,#REF!,$L271,#REF!,S$1)
+SUMIFS(#REF!,#REF!,S$2,#REF!,S$3,#REF!,$L271,#REF!,S$1)
+SUMIFS(#REF!,#REF!,"Lấy",#REF!,S$2,#REF!,S$3,#REF!,S$1,#REF!,$L271)</f>
        <v>#REF!</v>
      </c>
      <c r="T271" s="333" t="e">
        <f>SUMIFS(#REF!,#REF!,T$2,#REF!,T$3,#REF!,$L271,#REF!,T$1)
+SUMIFS(#REF!,#REF!,T$2,#REF!,T$3,#REF!,$L271,#REF!,T$1)
+SUMIFS(#REF!,#REF!,"Lấy",#REF!,T$2,#REF!,T$3,#REF!,T$1,#REF!,$L271)</f>
        <v>#REF!</v>
      </c>
      <c r="U271" s="333" t="e">
        <f>SUMIFS(#REF!,#REF!,U$2,#REF!,U$3,#REF!,$L271,#REF!,U$1)
+SUMIFS(#REF!,#REF!,U$2,#REF!,U$3,#REF!,$L271,#REF!,U$1)
+SUMIFS(#REF!,#REF!,"Lấy",#REF!,U$2,#REF!,U$3,#REF!,U$1,#REF!,$L271)</f>
        <v>#REF!</v>
      </c>
      <c r="V271" s="333" t="e">
        <f>SUMIFS(#REF!,#REF!,V$2,#REF!,V$3,#REF!,$L271,#REF!,V$1)
+SUMIFS(#REF!,#REF!,V$2,#REF!,V$3,#REF!,$L271,#REF!,V$1)
+SUMIFS(#REF!,#REF!,"Lấy",#REF!,V$2,#REF!,V$3,#REF!,V$1,#REF!,$L271)</f>
        <v>#REF!</v>
      </c>
      <c r="W271" s="333" t="e">
        <f>SUMIFS(#REF!,#REF!,W$2,#REF!,W$3,#REF!,$L271,#REF!,W$1)
+SUMIFS(#REF!,#REF!,W$2,#REF!,W$3,#REF!,$L271,#REF!,W$1)
+SUMIFS(#REF!,#REF!,"Lấy",#REF!,W$2,#REF!,W$3,#REF!,W$1,#REF!,$L271)</f>
        <v>#REF!</v>
      </c>
      <c r="X271" s="333" t="e">
        <f>SUMIFS(#REF!,#REF!,X$2,#REF!,X$3,#REF!,$L271,#REF!,X$1)
+SUMIFS(#REF!,#REF!,X$2,#REF!,X$3,#REF!,$L271,#REF!,X$1)
+SUMIFS(#REF!,#REF!,"Lấy",#REF!,X$2,#REF!,X$3,#REF!,X$1,#REF!,$L271)</f>
        <v>#REF!</v>
      </c>
      <c r="Y271" s="333" t="e">
        <f>SUMIFS(#REF!,#REF!,Y$2,#REF!,Y$3,#REF!,$L271,#REF!,Y$1)
+SUMIFS(#REF!,#REF!,Y$2,#REF!,Y$3,#REF!,$L271,#REF!,Y$1)
+SUMIFS(#REF!,#REF!,"Lấy",#REF!,Y$2,#REF!,Y$3,#REF!,Y$1,#REF!,$L271)</f>
        <v>#REF!</v>
      </c>
      <c r="Z271" s="333" t="e">
        <f>SUMIFS(#REF!,#REF!,Z$2,#REF!,Z$3,#REF!,$L271,#REF!,Z$1)
+SUMIFS(#REF!,#REF!,Z$2,#REF!,Z$3,#REF!,$L271,#REF!,Z$1)
+SUMIFS(#REF!,#REF!,"Lấy",#REF!,Z$2,#REF!,Z$3,#REF!,Z$1,#REF!,$L271)</f>
        <v>#REF!</v>
      </c>
      <c r="AA271" s="333" t="e">
        <f>SUMIFS(#REF!,#REF!,AA$2,#REF!,AA$3,#REF!,$L271,#REF!,AA$1)
+SUMIFS(#REF!,#REF!,AA$2,#REF!,AA$3,#REF!,$L271,#REF!,AA$1)
+SUMIFS(#REF!,#REF!,"Lấy",#REF!,AA$2,#REF!,AA$3,#REF!,AA$1,#REF!,$L271)</f>
        <v>#REF!</v>
      </c>
      <c r="AB271" s="333" t="e">
        <f>SUMIFS(#REF!,#REF!,AB$2,#REF!,AB$3,#REF!,$L271,#REF!,AB$1)
+SUMIFS(#REF!,#REF!,AB$2,#REF!,AB$3,#REF!,$L271,#REF!,AB$1)
+SUMIFS(#REF!,#REF!,"Lấy",#REF!,AB$2,#REF!,AB$3,#REF!,AB$1,#REF!,$L271)</f>
        <v>#REF!</v>
      </c>
      <c r="AC271" s="333" t="e">
        <f>SUMIFS(#REF!,#REF!,AC$2,#REF!,AC$3,#REF!,$L271,#REF!,AC$1)
+SUMIFS(#REF!,#REF!,AC$2,#REF!,AC$3,#REF!,$L271,#REF!,AC$1)
+SUMIFS(#REF!,#REF!,"Lấy",#REF!,AC$2,#REF!,AC$3,#REF!,AC$1,#REF!,$L271)</f>
        <v>#REF!</v>
      </c>
      <c r="AD271" s="334" t="e">
        <f t="shared" si="30"/>
        <v>#REF!</v>
      </c>
      <c r="AF271" s="333" t="e">
        <f>SUMIFS(#REF!,#REF!,AF$2,#REF!,AF$3,#REF!,$L271,#REF!,AF$1)
+SUMIFS(#REF!,#REF!,AF$2,#REF!,AF$3,#REF!,$L271,#REF!,AF$1)
+SUMIFS(#REF!,#REF!,"Lấy",#REF!,AF$2,#REF!,AF$3,#REF!,AF$1,#REF!,$L271)</f>
        <v>#REF!</v>
      </c>
      <c r="AG271" s="333" t="e">
        <f>SUMIFS(#REF!,#REF!,AG$2,#REF!,AG$3,#REF!,$L271,#REF!,AG$1)
+SUMIFS(#REF!,#REF!,AG$2,#REF!,AG$3,#REF!,$L271,#REF!,AG$1)
+SUMIFS(#REF!,#REF!,"Lấy",#REF!,AG$2,#REF!,AG$3,#REF!,AG$1,#REF!,$L271)</f>
        <v>#REF!</v>
      </c>
      <c r="AH271" s="333" t="e">
        <f>SUMIFS(#REF!,#REF!,AH$2,#REF!,AH$3,#REF!,$L271,#REF!,AH$1)
+SUMIFS(#REF!,#REF!,AH$2,#REF!,AH$3,#REF!,$L271,#REF!,AH$1)
+SUMIFS(#REF!,#REF!,"Lấy",#REF!,AH$2,#REF!,AH$3,#REF!,AH$1,#REF!,$L271)</f>
        <v>#REF!</v>
      </c>
      <c r="AI271" s="333" t="e">
        <f>SUMIFS(#REF!,#REF!,AI$2,#REF!,AI$3,#REF!,$L271,#REF!,AI$1)
+SUMIFS(#REF!,#REF!,AI$2,#REF!,AI$3,#REF!,$L271,#REF!,AI$1)
+SUMIFS(#REF!,#REF!,"Lấy",#REF!,AI$2,#REF!,AI$3,#REF!,AI$1,#REF!,$L271)</f>
        <v>#REF!</v>
      </c>
      <c r="AJ271" s="333" t="e">
        <f>SUMIFS(#REF!,#REF!,AJ$2,#REF!,AJ$3,#REF!,$L271,#REF!,AJ$1)
+SUMIFS(#REF!,#REF!,AJ$2,#REF!,AJ$3,#REF!,$L271,#REF!,AJ$1)
+SUMIFS(#REF!,#REF!,"Lấy",#REF!,AJ$2,#REF!,AJ$3,#REF!,AJ$1,#REF!,$L271)</f>
        <v>#REF!</v>
      </c>
      <c r="AK271" s="333" t="e">
        <f>SUMIFS(#REF!,#REF!,AK$2,#REF!,AK$3,#REF!,$L271,#REF!,AK$1)
+SUMIFS(#REF!,#REF!,AK$2,#REF!,AK$3,#REF!,$L271,#REF!,AK$1)
+SUMIFS(#REF!,#REF!,"Lấy",#REF!,AK$2,#REF!,AK$3,#REF!,AK$1,#REF!,$L271)</f>
        <v>#REF!</v>
      </c>
      <c r="AL271" s="333" t="e">
        <f>SUMIFS(#REF!,#REF!,AL$2,#REF!,AL$3,#REF!,$L271,#REF!,AL$1)
+SUMIFS(#REF!,#REF!,AL$2,#REF!,AL$3,#REF!,$L271,#REF!,AL$1)
+SUMIFS(#REF!,#REF!,"Lấy",#REF!,AL$2,#REF!,AL$3,#REF!,AL$1,#REF!,$L271)</f>
        <v>#REF!</v>
      </c>
      <c r="AM271" s="333" t="e">
        <f>SUMIFS(#REF!,#REF!,AM$2,#REF!,AM$3,#REF!,$L271,#REF!,AM$1)
+SUMIFS(#REF!,#REF!,AM$2,#REF!,AM$3,#REF!,$L271,#REF!,AM$1)
+SUMIFS(#REF!,#REF!,"Lấy",#REF!,AM$2,#REF!,AM$3,#REF!,AM$1,#REF!,$L271)</f>
        <v>#REF!</v>
      </c>
      <c r="AN271" s="333" t="e">
        <f>SUMIFS(#REF!,#REF!,AN$2,#REF!,AN$3,#REF!,$L271,#REF!,AN$1)
+SUMIFS(#REF!,#REF!,AN$2,#REF!,AN$3,#REF!,$L271,#REF!,AN$1)
+SUMIFS(#REF!,#REF!,"Lấy",#REF!,AN$2,#REF!,AN$3,#REF!,AN$1,#REF!,$L271)</f>
        <v>#REF!</v>
      </c>
      <c r="AO271" s="333" t="e">
        <f>SUMIFS(#REF!,#REF!,AO$2,#REF!,AO$3,#REF!,$L271,#REF!,AO$1)
+SUMIFS(#REF!,#REF!,AO$2,#REF!,AO$3,#REF!,$L271,#REF!,AO$1)
+SUMIFS(#REF!,#REF!,"Lấy",#REF!,AO$2,#REF!,AO$3,#REF!,AO$1,#REF!,$L271)</f>
        <v>#REF!</v>
      </c>
      <c r="AP271" s="333" t="e">
        <f>SUMIFS(#REF!,#REF!,AP$2,#REF!,AP$3,#REF!,$L271,#REF!,AP$1)
+SUMIFS(#REF!,#REF!,AP$2,#REF!,AP$3,#REF!,$L271,#REF!,AP$1)
+SUMIFS(#REF!,#REF!,"Lấy",#REF!,AP$2,#REF!,AP$3,#REF!,AP$1,#REF!,$L271)</f>
        <v>#REF!</v>
      </c>
      <c r="AQ271" s="333" t="e">
        <f>SUMIFS(#REF!,#REF!,AQ$2,#REF!,AQ$3,#REF!,$L271,#REF!,AQ$1)
+SUMIFS(#REF!,#REF!,AQ$2,#REF!,AQ$3,#REF!,$L271,#REF!,AQ$1)
+SUMIFS(#REF!,#REF!,"Lấy",#REF!,AQ$2,#REF!,AQ$3,#REF!,AQ$1,#REF!,$L271)</f>
        <v>#REF!</v>
      </c>
      <c r="AR271" s="334" t="e">
        <f t="shared" si="31"/>
        <v>#REF!</v>
      </c>
      <c r="AT271" s="333" t="e">
        <f>SUMIFS(#REF!,#REF!,AT$2,#REF!,AT$3,#REF!,$L271,#REF!,AT$1)
+SUMIFS(#REF!,#REF!,AT$2,#REF!,AT$3,#REF!,$L271,#REF!,AT$1)
+SUMIFS(#REF!,#REF!,"Lấy",#REF!,AT$2,#REF!,AT$3,#REF!,AT$1,#REF!,$L271)</f>
        <v>#REF!</v>
      </c>
      <c r="AU271" s="333" t="e">
        <f>SUMIFS(#REF!,#REF!,AU$2,#REF!,AU$3,#REF!,$L271,#REF!,AU$1)
+SUMIFS(#REF!,#REF!,AU$2,#REF!,AU$3,#REF!,$L271,#REF!,AU$1)
+SUMIFS(#REF!,#REF!,"Lấy",#REF!,AU$2,#REF!,AU$3,#REF!,AU$1,#REF!,$L271)</f>
        <v>#REF!</v>
      </c>
      <c r="AV271" s="333" t="e">
        <f>SUMIFS(#REF!,#REF!,AV$2,#REF!,AV$3,#REF!,$L271,#REF!,AV$1)
+SUMIFS(#REF!,#REF!,AV$2,#REF!,AV$3,#REF!,$L271,#REF!,AV$1)
+SUMIFS(#REF!,#REF!,"Lấy",#REF!,AV$2,#REF!,AV$3,#REF!,AV$1,#REF!,$L271)</f>
        <v>#REF!</v>
      </c>
      <c r="AW271" s="333" t="e">
        <f>SUMIFS(#REF!,#REF!,AW$2,#REF!,AW$3,#REF!,$L271,#REF!,AW$1)
+SUMIFS(#REF!,#REF!,AW$2,#REF!,AW$3,#REF!,$L271,#REF!,AW$1)
+SUMIFS(#REF!,#REF!,"Lấy",#REF!,AW$2,#REF!,AW$3,#REF!,AW$1,#REF!,$L271)</f>
        <v>#REF!</v>
      </c>
      <c r="AX271" s="333" t="e">
        <f>SUMIFS(#REF!,#REF!,AX$2,#REF!,AX$3,#REF!,$L271,#REF!,AX$1)
+SUMIFS(#REF!,#REF!,AX$2,#REF!,AX$3,#REF!,$L271,#REF!,AX$1)
+SUMIFS(#REF!,#REF!,"Lấy",#REF!,AX$2,#REF!,AX$3,#REF!,AX$1,#REF!,$L271)</f>
        <v>#REF!</v>
      </c>
      <c r="AY271" s="333" t="e">
        <f>SUMIFS(#REF!,#REF!,AY$2,#REF!,AY$3,#REF!,$L271,#REF!,AY$1)
+SUMIFS(#REF!,#REF!,AY$2,#REF!,AY$3,#REF!,$L271,#REF!,AY$1)
+SUMIFS(#REF!,#REF!,"Lấy",#REF!,AY$2,#REF!,AY$3,#REF!,AY$1,#REF!,$L271)</f>
        <v>#REF!</v>
      </c>
      <c r="AZ271" s="333" t="e">
        <f>SUMIFS(#REF!,#REF!,AZ$2,#REF!,AZ$3,#REF!,$L271,#REF!,AZ$1)
+SUMIFS(#REF!,#REF!,AZ$2,#REF!,AZ$3,#REF!,$L271,#REF!,AZ$1)
+SUMIFS(#REF!,#REF!,"Lấy",#REF!,AZ$2,#REF!,AZ$3,#REF!,AZ$1,#REF!,$L271)</f>
        <v>#REF!</v>
      </c>
      <c r="BA271" s="333" t="e">
        <f>SUMIFS(#REF!,#REF!,BA$2,#REF!,BA$3,#REF!,$L271,#REF!,BA$1)
+SUMIFS(#REF!,#REF!,BA$2,#REF!,BA$3,#REF!,$L271,#REF!,BA$1)
+SUMIFS(#REF!,#REF!,"Lấy",#REF!,BA$2,#REF!,BA$3,#REF!,BA$1,#REF!,$L271)</f>
        <v>#REF!</v>
      </c>
      <c r="BB271" s="333" t="e">
        <f>SUMIFS(#REF!,#REF!,BB$2,#REF!,BB$3,#REF!,$L271,#REF!,BB$1)
+SUMIFS(#REF!,#REF!,BB$2,#REF!,BB$3,#REF!,$L271,#REF!,BB$1)
+SUMIFS(#REF!,#REF!,"Lấy",#REF!,BB$2,#REF!,BB$3,#REF!,BB$1,#REF!,$L271)</f>
        <v>#REF!</v>
      </c>
      <c r="BC271" s="333" t="e">
        <f>SUMIFS(#REF!,#REF!,BC$2,#REF!,BC$3,#REF!,$L271,#REF!,BC$1)
+SUMIFS(#REF!,#REF!,BC$2,#REF!,BC$3,#REF!,$L271,#REF!,BC$1)
+SUMIFS(#REF!,#REF!,"Lấy",#REF!,BC$2,#REF!,BC$3,#REF!,BC$1,#REF!,$L271)</f>
        <v>#REF!</v>
      </c>
      <c r="BD271" s="333" t="e">
        <f>SUMIFS(#REF!,#REF!,BD$2,#REF!,BD$3,#REF!,$L271,#REF!,BD$1)
+SUMIFS(#REF!,#REF!,BD$2,#REF!,BD$3,#REF!,$L271,#REF!,BD$1)
+SUMIFS(#REF!,#REF!,"Lấy",#REF!,BD$2,#REF!,BD$3,#REF!,BD$1,#REF!,$L271)</f>
        <v>#REF!</v>
      </c>
      <c r="BE271" s="333" t="e">
        <f>SUMIFS(#REF!,#REF!,BE$2,#REF!,BE$3,#REF!,$L271,#REF!,BE$1)
+SUMIFS(#REF!,#REF!,BE$2,#REF!,BE$3,#REF!,$L271,#REF!,BE$1)
+SUMIFS(#REF!,#REF!,"Lấy",#REF!,BE$2,#REF!,BE$3,#REF!,BE$1,#REF!,$L271)</f>
        <v>#REF!</v>
      </c>
      <c r="BF271" s="334" t="e">
        <f t="shared" si="32"/>
        <v>#REF!</v>
      </c>
      <c r="BH271" s="333" t="e">
        <f>SUMIFS(#REF!,#REF!,BH$2,#REF!,BH$3,#REF!,$L271,#REF!,BH$1)
+SUMIFS(#REF!,#REF!,BH$2,#REF!,BH$3,#REF!,$L271,#REF!,BH$1)
+SUMIFS(#REF!,#REF!,"Lấy",#REF!,BH$2,#REF!,BH$3,#REF!,BH$1,#REF!,$L271)</f>
        <v>#REF!</v>
      </c>
      <c r="BI271" s="333" t="e">
        <f>SUMIFS(#REF!,#REF!,BI$2,#REF!,BI$3,#REF!,$L271,#REF!,BI$1)
+SUMIFS(#REF!,#REF!,BI$2,#REF!,BI$3,#REF!,$L271,#REF!,BI$1)
+SUMIFS(#REF!,#REF!,"Lấy",#REF!,BI$2,#REF!,BI$3,#REF!,BI$1,#REF!,$L271)</f>
        <v>#REF!</v>
      </c>
      <c r="BJ271" s="333" t="e">
        <f>SUMIFS(#REF!,#REF!,BJ$2,#REF!,BJ$3,#REF!,$L271,#REF!,BJ$1)
+SUMIFS(#REF!,#REF!,BJ$2,#REF!,BJ$3,#REF!,$L271,#REF!,BJ$1)
+SUMIFS(#REF!,#REF!,"Lấy",#REF!,BJ$2,#REF!,BJ$3,#REF!,BJ$1,#REF!,$L271)</f>
        <v>#REF!</v>
      </c>
      <c r="BK271" s="333" t="e">
        <f>SUMIFS(#REF!,#REF!,BK$2,#REF!,BK$3,#REF!,$L271,#REF!,BK$1)
+SUMIFS(#REF!,#REF!,BK$2,#REF!,BK$3,#REF!,$L271,#REF!,BK$1)
+SUMIFS(#REF!,#REF!,"Lấy",#REF!,BK$2,#REF!,BK$3,#REF!,BK$1,#REF!,$L271)</f>
        <v>#REF!</v>
      </c>
      <c r="BL271" s="333" t="e">
        <f>SUMIFS(#REF!,#REF!,BL$2,#REF!,BL$3,#REF!,$L271,#REF!,BL$1)
+SUMIFS(#REF!,#REF!,BL$2,#REF!,BL$3,#REF!,$L271,#REF!,BL$1)
+SUMIFS(#REF!,#REF!,"Lấy",#REF!,BL$2,#REF!,BL$3,#REF!,BL$1,#REF!,$L271)</f>
        <v>#REF!</v>
      </c>
      <c r="BM271" s="333" t="e">
        <f>SUMIFS(#REF!,#REF!,BM$2,#REF!,BM$3,#REF!,$L271,#REF!,BM$1)
+SUMIFS(#REF!,#REF!,BM$2,#REF!,BM$3,#REF!,$L271,#REF!,BM$1)
+SUMIFS(#REF!,#REF!,"Lấy",#REF!,BM$2,#REF!,BM$3,#REF!,BM$1,#REF!,$L271)</f>
        <v>#REF!</v>
      </c>
      <c r="BN271" s="333" t="e">
        <f>SUMIFS(#REF!,#REF!,BN$2,#REF!,BN$3,#REF!,$L271,#REF!,BN$1)
+SUMIFS(#REF!,#REF!,BN$2,#REF!,BN$3,#REF!,$L271,#REF!,BN$1)
+SUMIFS(#REF!,#REF!,"Lấy",#REF!,BN$2,#REF!,BN$3,#REF!,BN$1,#REF!,$L271)</f>
        <v>#REF!</v>
      </c>
      <c r="BO271" s="333" t="e">
        <f>SUMIFS(#REF!,#REF!,BO$2,#REF!,BO$3,#REF!,$L271,#REF!,BO$1)
+SUMIFS(#REF!,#REF!,BO$2,#REF!,BO$3,#REF!,$L271,#REF!,BO$1)
+SUMIFS(#REF!,#REF!,"Lấy",#REF!,BO$2,#REF!,BO$3,#REF!,BO$1,#REF!,$L271)</f>
        <v>#REF!</v>
      </c>
      <c r="BP271" s="333" t="e">
        <f>SUMIFS(#REF!,#REF!,BP$2,#REF!,BP$3,#REF!,$L271,#REF!,BP$1)
+SUMIFS(#REF!,#REF!,BP$2,#REF!,BP$3,#REF!,$L271,#REF!,BP$1)
+SUMIFS(#REF!,#REF!,"Lấy",#REF!,BP$2,#REF!,BP$3,#REF!,BP$1,#REF!,$L271)</f>
        <v>#REF!</v>
      </c>
      <c r="BQ271" s="333" t="e">
        <f>SUMIFS(#REF!,#REF!,BQ$2,#REF!,BQ$3,#REF!,$L271,#REF!,BQ$1)
+SUMIFS(#REF!,#REF!,BQ$2,#REF!,BQ$3,#REF!,$L271,#REF!,BQ$1)
+SUMIFS(#REF!,#REF!,"Lấy",#REF!,BQ$2,#REF!,BQ$3,#REF!,BQ$1,#REF!,$L271)</f>
        <v>#REF!</v>
      </c>
      <c r="BR271" s="333" t="e">
        <f>SUMIFS(#REF!,#REF!,BR$2,#REF!,BR$3,#REF!,$L271,#REF!,BR$1)
+SUMIFS(#REF!,#REF!,BR$2,#REF!,BR$3,#REF!,$L271,#REF!,BR$1)
+SUMIFS(#REF!,#REF!,"Lấy",#REF!,BR$2,#REF!,BR$3,#REF!,BR$1,#REF!,$L271)</f>
        <v>#REF!</v>
      </c>
      <c r="BS271" s="333" t="e">
        <f>SUMIFS(#REF!,#REF!,BS$2,#REF!,BS$3,#REF!,$L271,#REF!,BS$1)
+SUMIFS(#REF!,#REF!,BS$2,#REF!,BS$3,#REF!,$L271,#REF!,BS$1)
+SUMIFS(#REF!,#REF!,"Lấy",#REF!,BS$2,#REF!,BS$3,#REF!,BS$1,#REF!,$L271)</f>
        <v>#REF!</v>
      </c>
      <c r="BT271" s="334" t="e">
        <f t="shared" si="33"/>
        <v>#REF!</v>
      </c>
      <c r="BV271" s="331">
        <v>4500000</v>
      </c>
      <c r="BW271" s="331">
        <v>4500000</v>
      </c>
      <c r="BX271" s="331">
        <v>4500000</v>
      </c>
      <c r="BY271" s="331">
        <v>4500000</v>
      </c>
      <c r="BZ271" s="331">
        <v>4500000</v>
      </c>
      <c r="CA271" s="331">
        <v>4500000</v>
      </c>
      <c r="CB271" s="331">
        <v>4500000</v>
      </c>
      <c r="CC271" s="331">
        <v>4500000</v>
      </c>
      <c r="CD271" s="331">
        <v>4500000</v>
      </c>
      <c r="CE271" s="331">
        <v>4500000</v>
      </c>
      <c r="CF271" s="331">
        <v>4500000</v>
      </c>
      <c r="CG271" s="331">
        <v>4500000</v>
      </c>
      <c r="CH271" s="334">
        <f t="shared" si="34"/>
        <v>54000000</v>
      </c>
      <c r="CI271" s="377">
        <f t="shared" si="35"/>
        <v>-0.55298350000000007</v>
      </c>
      <c r="CJ271" s="331">
        <v>1629630</v>
      </c>
      <c r="CK271" s="331">
        <v>0</v>
      </c>
      <c r="CL271" s="331">
        <v>1731482</v>
      </c>
      <c r="CM271" s="331">
        <v>2037037</v>
      </c>
      <c r="CN271" s="331">
        <v>2648148</v>
      </c>
      <c r="CO271" s="333"/>
      <c r="CP271" s="333"/>
      <c r="CQ271" s="333"/>
      <c r="CR271" s="333"/>
      <c r="CS271" s="333"/>
      <c r="CT271" s="333"/>
      <c r="CU271" s="333"/>
      <c r="CV271" s="334">
        <f t="shared" si="36"/>
        <v>8046297</v>
      </c>
      <c r="CX271" s="1033"/>
    </row>
    <row r="272" spans="1:102" ht="27.6" x14ac:dyDescent="0.25">
      <c r="B272" s="172">
        <f>IF(C272=0,"",MAX($B$7:B271)+1)</f>
        <v>260</v>
      </c>
      <c r="C272" s="21">
        <v>6417002804</v>
      </c>
      <c r="D272" s="9" t="str">
        <f>_xlfn.XLOOKUP(C272,'COA_DTGroup_Update 20260428'!$C$410:$C$854,'COA_DTGroup_Update 20260428'!$A$410:$A$854,"")</f>
        <v>Tiền nước uống</v>
      </c>
      <c r="E272" s="9" t="s">
        <v>375</v>
      </c>
      <c r="F272" s="21" t="s">
        <v>1019</v>
      </c>
      <c r="G272" s="171"/>
      <c r="H272" s="179">
        <f>VLOOKUP(C272,'COA_DTGroup_Update 20260428'!C:D,2,0)</f>
        <v>641</v>
      </c>
      <c r="I272" s="179">
        <v>101</v>
      </c>
      <c r="J272" s="198" t="s">
        <v>375</v>
      </c>
      <c r="K272" s="222" t="s">
        <v>226</v>
      </c>
      <c r="L272" s="1051" t="s">
        <v>2157</v>
      </c>
      <c r="M272" s="287" t="s">
        <v>2259</v>
      </c>
      <c r="N272" s="1039"/>
      <c r="O272" s="1039" t="s">
        <v>2157</v>
      </c>
      <c r="P272" s="1" t="b">
        <v>0</v>
      </c>
      <c r="R272" s="333" t="e">
        <f>SUMIFS(#REF!,#REF!,R$2,#REF!,R$3,#REF!,$L272,#REF!,R$1)
+SUMIFS(#REF!,#REF!,R$2,#REF!,R$3,#REF!,$L272,#REF!,R$1)
+SUMIFS(#REF!,#REF!,"Lấy",#REF!,R$2,#REF!,R$3,#REF!,R$1,#REF!,$L272)</f>
        <v>#REF!</v>
      </c>
      <c r="S272" s="333" t="e">
        <f>SUMIFS(#REF!,#REF!,S$2,#REF!,S$3,#REF!,$L272,#REF!,S$1)
+SUMIFS(#REF!,#REF!,S$2,#REF!,S$3,#REF!,$L272,#REF!,S$1)
+SUMIFS(#REF!,#REF!,"Lấy",#REF!,S$2,#REF!,S$3,#REF!,S$1,#REF!,$L272)</f>
        <v>#REF!</v>
      </c>
      <c r="T272" s="333" t="e">
        <f>SUMIFS(#REF!,#REF!,T$2,#REF!,T$3,#REF!,$L272,#REF!,T$1)
+SUMIFS(#REF!,#REF!,T$2,#REF!,T$3,#REF!,$L272,#REF!,T$1)
+SUMIFS(#REF!,#REF!,"Lấy",#REF!,T$2,#REF!,T$3,#REF!,T$1,#REF!,$L272)</f>
        <v>#REF!</v>
      </c>
      <c r="U272" s="333" t="e">
        <f>SUMIFS(#REF!,#REF!,U$2,#REF!,U$3,#REF!,$L272,#REF!,U$1)
+SUMIFS(#REF!,#REF!,U$2,#REF!,U$3,#REF!,$L272,#REF!,U$1)
+SUMIFS(#REF!,#REF!,"Lấy",#REF!,U$2,#REF!,U$3,#REF!,U$1,#REF!,$L272)</f>
        <v>#REF!</v>
      </c>
      <c r="V272" s="333" t="e">
        <f>SUMIFS(#REF!,#REF!,V$2,#REF!,V$3,#REF!,$L272,#REF!,V$1)
+SUMIFS(#REF!,#REF!,V$2,#REF!,V$3,#REF!,$L272,#REF!,V$1)
+SUMIFS(#REF!,#REF!,"Lấy",#REF!,V$2,#REF!,V$3,#REF!,V$1,#REF!,$L272)</f>
        <v>#REF!</v>
      </c>
      <c r="W272" s="333" t="e">
        <f>SUMIFS(#REF!,#REF!,W$2,#REF!,W$3,#REF!,$L272,#REF!,W$1)
+SUMIFS(#REF!,#REF!,W$2,#REF!,W$3,#REF!,$L272,#REF!,W$1)
+SUMIFS(#REF!,#REF!,"Lấy",#REF!,W$2,#REF!,W$3,#REF!,W$1,#REF!,$L272)</f>
        <v>#REF!</v>
      </c>
      <c r="X272" s="333" t="e">
        <f>SUMIFS(#REF!,#REF!,X$2,#REF!,X$3,#REF!,$L272,#REF!,X$1)
+SUMIFS(#REF!,#REF!,X$2,#REF!,X$3,#REF!,$L272,#REF!,X$1)
+SUMIFS(#REF!,#REF!,"Lấy",#REF!,X$2,#REF!,X$3,#REF!,X$1,#REF!,$L272)</f>
        <v>#REF!</v>
      </c>
      <c r="Y272" s="333" t="e">
        <f>SUMIFS(#REF!,#REF!,Y$2,#REF!,Y$3,#REF!,$L272,#REF!,Y$1)
+SUMIFS(#REF!,#REF!,Y$2,#REF!,Y$3,#REF!,$L272,#REF!,Y$1)
+SUMIFS(#REF!,#REF!,"Lấy",#REF!,Y$2,#REF!,Y$3,#REF!,Y$1,#REF!,$L272)</f>
        <v>#REF!</v>
      </c>
      <c r="Z272" s="333" t="e">
        <f>SUMIFS(#REF!,#REF!,Z$2,#REF!,Z$3,#REF!,$L272,#REF!,Z$1)
+SUMIFS(#REF!,#REF!,Z$2,#REF!,Z$3,#REF!,$L272,#REF!,Z$1)
+SUMIFS(#REF!,#REF!,"Lấy",#REF!,Z$2,#REF!,Z$3,#REF!,Z$1,#REF!,$L272)</f>
        <v>#REF!</v>
      </c>
      <c r="AA272" s="333" t="e">
        <f>SUMIFS(#REF!,#REF!,AA$2,#REF!,AA$3,#REF!,$L272,#REF!,AA$1)
+SUMIFS(#REF!,#REF!,AA$2,#REF!,AA$3,#REF!,$L272,#REF!,AA$1)
+SUMIFS(#REF!,#REF!,"Lấy",#REF!,AA$2,#REF!,AA$3,#REF!,AA$1,#REF!,$L272)</f>
        <v>#REF!</v>
      </c>
      <c r="AB272" s="333" t="e">
        <f>SUMIFS(#REF!,#REF!,AB$2,#REF!,AB$3,#REF!,$L272,#REF!,AB$1)
+SUMIFS(#REF!,#REF!,AB$2,#REF!,AB$3,#REF!,$L272,#REF!,AB$1)
+SUMIFS(#REF!,#REF!,"Lấy",#REF!,AB$2,#REF!,AB$3,#REF!,AB$1,#REF!,$L272)</f>
        <v>#REF!</v>
      </c>
      <c r="AC272" s="333" t="e">
        <f>SUMIFS(#REF!,#REF!,AC$2,#REF!,AC$3,#REF!,$L272,#REF!,AC$1)
+SUMIFS(#REF!,#REF!,AC$2,#REF!,AC$3,#REF!,$L272,#REF!,AC$1)
+SUMIFS(#REF!,#REF!,"Lấy",#REF!,AC$2,#REF!,AC$3,#REF!,AC$1,#REF!,$L272)</f>
        <v>#REF!</v>
      </c>
      <c r="AD272" s="334" t="e">
        <f t="shared" si="30"/>
        <v>#REF!</v>
      </c>
      <c r="AF272" s="333" t="e">
        <f>SUMIFS(#REF!,#REF!,AF$2,#REF!,AF$3,#REF!,$L272,#REF!,AF$1)
+SUMIFS(#REF!,#REF!,AF$2,#REF!,AF$3,#REF!,$L272,#REF!,AF$1)
+SUMIFS(#REF!,#REF!,"Lấy",#REF!,AF$2,#REF!,AF$3,#REF!,AF$1,#REF!,$L272)</f>
        <v>#REF!</v>
      </c>
      <c r="AG272" s="333" t="e">
        <f>SUMIFS(#REF!,#REF!,AG$2,#REF!,AG$3,#REF!,$L272,#REF!,AG$1)
+SUMIFS(#REF!,#REF!,AG$2,#REF!,AG$3,#REF!,$L272,#REF!,AG$1)
+SUMIFS(#REF!,#REF!,"Lấy",#REF!,AG$2,#REF!,AG$3,#REF!,AG$1,#REF!,$L272)</f>
        <v>#REF!</v>
      </c>
      <c r="AH272" s="333" t="e">
        <f>SUMIFS(#REF!,#REF!,AH$2,#REF!,AH$3,#REF!,$L272,#REF!,AH$1)
+SUMIFS(#REF!,#REF!,AH$2,#REF!,AH$3,#REF!,$L272,#REF!,AH$1)
+SUMIFS(#REF!,#REF!,"Lấy",#REF!,AH$2,#REF!,AH$3,#REF!,AH$1,#REF!,$L272)</f>
        <v>#REF!</v>
      </c>
      <c r="AI272" s="333" t="e">
        <f>SUMIFS(#REF!,#REF!,AI$2,#REF!,AI$3,#REF!,$L272,#REF!,AI$1)
+SUMIFS(#REF!,#REF!,AI$2,#REF!,AI$3,#REF!,$L272,#REF!,AI$1)
+SUMIFS(#REF!,#REF!,"Lấy",#REF!,AI$2,#REF!,AI$3,#REF!,AI$1,#REF!,$L272)</f>
        <v>#REF!</v>
      </c>
      <c r="AJ272" s="333" t="e">
        <f>SUMIFS(#REF!,#REF!,AJ$2,#REF!,AJ$3,#REF!,$L272,#REF!,AJ$1)
+SUMIFS(#REF!,#REF!,AJ$2,#REF!,AJ$3,#REF!,$L272,#REF!,AJ$1)
+SUMIFS(#REF!,#REF!,"Lấy",#REF!,AJ$2,#REF!,AJ$3,#REF!,AJ$1,#REF!,$L272)</f>
        <v>#REF!</v>
      </c>
      <c r="AK272" s="333" t="e">
        <f>SUMIFS(#REF!,#REF!,AK$2,#REF!,AK$3,#REF!,$L272,#REF!,AK$1)
+SUMIFS(#REF!,#REF!,AK$2,#REF!,AK$3,#REF!,$L272,#REF!,AK$1)
+SUMIFS(#REF!,#REF!,"Lấy",#REF!,AK$2,#REF!,AK$3,#REF!,AK$1,#REF!,$L272)</f>
        <v>#REF!</v>
      </c>
      <c r="AL272" s="333" t="e">
        <f>SUMIFS(#REF!,#REF!,AL$2,#REF!,AL$3,#REF!,$L272,#REF!,AL$1)
+SUMIFS(#REF!,#REF!,AL$2,#REF!,AL$3,#REF!,$L272,#REF!,AL$1)
+SUMIFS(#REF!,#REF!,"Lấy",#REF!,AL$2,#REF!,AL$3,#REF!,AL$1,#REF!,$L272)</f>
        <v>#REF!</v>
      </c>
      <c r="AM272" s="333" t="e">
        <f>SUMIFS(#REF!,#REF!,AM$2,#REF!,AM$3,#REF!,$L272,#REF!,AM$1)
+SUMIFS(#REF!,#REF!,AM$2,#REF!,AM$3,#REF!,$L272,#REF!,AM$1)
+SUMIFS(#REF!,#REF!,"Lấy",#REF!,AM$2,#REF!,AM$3,#REF!,AM$1,#REF!,$L272)</f>
        <v>#REF!</v>
      </c>
      <c r="AN272" s="333" t="e">
        <f>SUMIFS(#REF!,#REF!,AN$2,#REF!,AN$3,#REF!,$L272,#REF!,AN$1)
+SUMIFS(#REF!,#REF!,AN$2,#REF!,AN$3,#REF!,$L272,#REF!,AN$1)
+SUMIFS(#REF!,#REF!,"Lấy",#REF!,AN$2,#REF!,AN$3,#REF!,AN$1,#REF!,$L272)</f>
        <v>#REF!</v>
      </c>
      <c r="AO272" s="333" t="e">
        <f>SUMIFS(#REF!,#REF!,AO$2,#REF!,AO$3,#REF!,$L272,#REF!,AO$1)
+SUMIFS(#REF!,#REF!,AO$2,#REF!,AO$3,#REF!,$L272,#REF!,AO$1)
+SUMIFS(#REF!,#REF!,"Lấy",#REF!,AO$2,#REF!,AO$3,#REF!,AO$1,#REF!,$L272)</f>
        <v>#REF!</v>
      </c>
      <c r="AP272" s="333" t="e">
        <f>SUMIFS(#REF!,#REF!,AP$2,#REF!,AP$3,#REF!,$L272,#REF!,AP$1)
+SUMIFS(#REF!,#REF!,AP$2,#REF!,AP$3,#REF!,$L272,#REF!,AP$1)
+SUMIFS(#REF!,#REF!,"Lấy",#REF!,AP$2,#REF!,AP$3,#REF!,AP$1,#REF!,$L272)</f>
        <v>#REF!</v>
      </c>
      <c r="AQ272" s="333" t="e">
        <f>SUMIFS(#REF!,#REF!,AQ$2,#REF!,AQ$3,#REF!,$L272,#REF!,AQ$1)
+SUMIFS(#REF!,#REF!,AQ$2,#REF!,AQ$3,#REF!,$L272,#REF!,AQ$1)
+SUMIFS(#REF!,#REF!,"Lấy",#REF!,AQ$2,#REF!,AQ$3,#REF!,AQ$1,#REF!,$L272)</f>
        <v>#REF!</v>
      </c>
      <c r="AR272" s="334" t="e">
        <f t="shared" si="31"/>
        <v>#REF!</v>
      </c>
      <c r="AT272" s="333" t="e">
        <f>SUMIFS(#REF!,#REF!,AT$2,#REF!,AT$3,#REF!,$L272,#REF!,AT$1)
+SUMIFS(#REF!,#REF!,AT$2,#REF!,AT$3,#REF!,$L272,#REF!,AT$1)
+SUMIFS(#REF!,#REF!,"Lấy",#REF!,AT$2,#REF!,AT$3,#REF!,AT$1,#REF!,$L272)</f>
        <v>#REF!</v>
      </c>
      <c r="AU272" s="333" t="e">
        <f>SUMIFS(#REF!,#REF!,AU$2,#REF!,AU$3,#REF!,$L272,#REF!,AU$1)
+SUMIFS(#REF!,#REF!,AU$2,#REF!,AU$3,#REF!,$L272,#REF!,AU$1)
+SUMIFS(#REF!,#REF!,"Lấy",#REF!,AU$2,#REF!,AU$3,#REF!,AU$1,#REF!,$L272)</f>
        <v>#REF!</v>
      </c>
      <c r="AV272" s="333" t="e">
        <f>SUMIFS(#REF!,#REF!,AV$2,#REF!,AV$3,#REF!,$L272,#REF!,AV$1)
+SUMIFS(#REF!,#REF!,AV$2,#REF!,AV$3,#REF!,$L272,#REF!,AV$1)
+SUMIFS(#REF!,#REF!,"Lấy",#REF!,AV$2,#REF!,AV$3,#REF!,AV$1,#REF!,$L272)</f>
        <v>#REF!</v>
      </c>
      <c r="AW272" s="333" t="e">
        <f>SUMIFS(#REF!,#REF!,AW$2,#REF!,AW$3,#REF!,$L272,#REF!,AW$1)
+SUMIFS(#REF!,#REF!,AW$2,#REF!,AW$3,#REF!,$L272,#REF!,AW$1)
+SUMIFS(#REF!,#REF!,"Lấy",#REF!,AW$2,#REF!,AW$3,#REF!,AW$1,#REF!,$L272)</f>
        <v>#REF!</v>
      </c>
      <c r="AX272" s="333" t="e">
        <f>SUMIFS(#REF!,#REF!,AX$2,#REF!,AX$3,#REF!,$L272,#REF!,AX$1)
+SUMIFS(#REF!,#REF!,AX$2,#REF!,AX$3,#REF!,$L272,#REF!,AX$1)
+SUMIFS(#REF!,#REF!,"Lấy",#REF!,AX$2,#REF!,AX$3,#REF!,AX$1,#REF!,$L272)</f>
        <v>#REF!</v>
      </c>
      <c r="AY272" s="333" t="e">
        <f>SUMIFS(#REF!,#REF!,AY$2,#REF!,AY$3,#REF!,$L272,#REF!,AY$1)
+SUMIFS(#REF!,#REF!,AY$2,#REF!,AY$3,#REF!,$L272,#REF!,AY$1)
+SUMIFS(#REF!,#REF!,"Lấy",#REF!,AY$2,#REF!,AY$3,#REF!,AY$1,#REF!,$L272)</f>
        <v>#REF!</v>
      </c>
      <c r="AZ272" s="333" t="e">
        <f>SUMIFS(#REF!,#REF!,AZ$2,#REF!,AZ$3,#REF!,$L272,#REF!,AZ$1)
+SUMIFS(#REF!,#REF!,AZ$2,#REF!,AZ$3,#REF!,$L272,#REF!,AZ$1)
+SUMIFS(#REF!,#REF!,"Lấy",#REF!,AZ$2,#REF!,AZ$3,#REF!,AZ$1,#REF!,$L272)</f>
        <v>#REF!</v>
      </c>
      <c r="BA272" s="333" t="e">
        <f>SUMIFS(#REF!,#REF!,BA$2,#REF!,BA$3,#REF!,$L272,#REF!,BA$1)
+SUMIFS(#REF!,#REF!,BA$2,#REF!,BA$3,#REF!,$L272,#REF!,BA$1)
+SUMIFS(#REF!,#REF!,"Lấy",#REF!,BA$2,#REF!,BA$3,#REF!,BA$1,#REF!,$L272)</f>
        <v>#REF!</v>
      </c>
      <c r="BB272" s="333" t="e">
        <f>SUMIFS(#REF!,#REF!,BB$2,#REF!,BB$3,#REF!,$L272,#REF!,BB$1)
+SUMIFS(#REF!,#REF!,BB$2,#REF!,BB$3,#REF!,$L272,#REF!,BB$1)
+SUMIFS(#REF!,#REF!,"Lấy",#REF!,BB$2,#REF!,BB$3,#REF!,BB$1,#REF!,$L272)</f>
        <v>#REF!</v>
      </c>
      <c r="BC272" s="333" t="e">
        <f>SUMIFS(#REF!,#REF!,BC$2,#REF!,BC$3,#REF!,$L272,#REF!,BC$1)
+SUMIFS(#REF!,#REF!,BC$2,#REF!,BC$3,#REF!,$L272,#REF!,BC$1)
+SUMIFS(#REF!,#REF!,"Lấy",#REF!,BC$2,#REF!,BC$3,#REF!,BC$1,#REF!,$L272)</f>
        <v>#REF!</v>
      </c>
      <c r="BD272" s="333" t="e">
        <f>SUMIFS(#REF!,#REF!,BD$2,#REF!,BD$3,#REF!,$L272,#REF!,BD$1)
+SUMIFS(#REF!,#REF!,BD$2,#REF!,BD$3,#REF!,$L272,#REF!,BD$1)
+SUMIFS(#REF!,#REF!,"Lấy",#REF!,BD$2,#REF!,BD$3,#REF!,BD$1,#REF!,$L272)</f>
        <v>#REF!</v>
      </c>
      <c r="BE272" s="333" t="e">
        <f>SUMIFS(#REF!,#REF!,BE$2,#REF!,BE$3,#REF!,$L272,#REF!,BE$1)
+SUMIFS(#REF!,#REF!,BE$2,#REF!,BE$3,#REF!,$L272,#REF!,BE$1)
+SUMIFS(#REF!,#REF!,"Lấy",#REF!,BE$2,#REF!,BE$3,#REF!,BE$1,#REF!,$L272)</f>
        <v>#REF!</v>
      </c>
      <c r="BF272" s="334" t="e">
        <f t="shared" si="32"/>
        <v>#REF!</v>
      </c>
      <c r="BH272" s="333" t="e">
        <f>SUMIFS(#REF!,#REF!,BH$2,#REF!,BH$3,#REF!,$L272,#REF!,BH$1)
+SUMIFS(#REF!,#REF!,BH$2,#REF!,BH$3,#REF!,$L272,#REF!,BH$1)
+SUMIFS(#REF!,#REF!,"Lấy",#REF!,BH$2,#REF!,BH$3,#REF!,BH$1,#REF!,$L272)</f>
        <v>#REF!</v>
      </c>
      <c r="BI272" s="333" t="e">
        <f>SUMIFS(#REF!,#REF!,BI$2,#REF!,BI$3,#REF!,$L272,#REF!,BI$1)
+SUMIFS(#REF!,#REF!,BI$2,#REF!,BI$3,#REF!,$L272,#REF!,BI$1)
+SUMIFS(#REF!,#REF!,"Lấy",#REF!,BI$2,#REF!,BI$3,#REF!,BI$1,#REF!,$L272)</f>
        <v>#REF!</v>
      </c>
      <c r="BJ272" s="333" t="e">
        <f>SUMIFS(#REF!,#REF!,BJ$2,#REF!,BJ$3,#REF!,$L272,#REF!,BJ$1)
+SUMIFS(#REF!,#REF!,BJ$2,#REF!,BJ$3,#REF!,$L272,#REF!,BJ$1)
+SUMIFS(#REF!,#REF!,"Lấy",#REF!,BJ$2,#REF!,BJ$3,#REF!,BJ$1,#REF!,$L272)</f>
        <v>#REF!</v>
      </c>
      <c r="BK272" s="333" t="e">
        <f>SUMIFS(#REF!,#REF!,BK$2,#REF!,BK$3,#REF!,$L272,#REF!,BK$1)
+SUMIFS(#REF!,#REF!,BK$2,#REF!,BK$3,#REF!,$L272,#REF!,BK$1)
+SUMIFS(#REF!,#REF!,"Lấy",#REF!,BK$2,#REF!,BK$3,#REF!,BK$1,#REF!,$L272)</f>
        <v>#REF!</v>
      </c>
      <c r="BL272" s="333" t="e">
        <f>SUMIFS(#REF!,#REF!,BL$2,#REF!,BL$3,#REF!,$L272,#REF!,BL$1)
+SUMIFS(#REF!,#REF!,BL$2,#REF!,BL$3,#REF!,$L272,#REF!,BL$1)
+SUMIFS(#REF!,#REF!,"Lấy",#REF!,BL$2,#REF!,BL$3,#REF!,BL$1,#REF!,$L272)</f>
        <v>#REF!</v>
      </c>
      <c r="BM272" s="333" t="e">
        <f>SUMIFS(#REF!,#REF!,BM$2,#REF!,BM$3,#REF!,$L272,#REF!,BM$1)
+SUMIFS(#REF!,#REF!,BM$2,#REF!,BM$3,#REF!,$L272,#REF!,BM$1)
+SUMIFS(#REF!,#REF!,"Lấy",#REF!,BM$2,#REF!,BM$3,#REF!,BM$1,#REF!,$L272)</f>
        <v>#REF!</v>
      </c>
      <c r="BN272" s="333" t="e">
        <f>SUMIFS(#REF!,#REF!,BN$2,#REF!,BN$3,#REF!,$L272,#REF!,BN$1)
+SUMIFS(#REF!,#REF!,BN$2,#REF!,BN$3,#REF!,$L272,#REF!,BN$1)
+SUMIFS(#REF!,#REF!,"Lấy",#REF!,BN$2,#REF!,BN$3,#REF!,BN$1,#REF!,$L272)</f>
        <v>#REF!</v>
      </c>
      <c r="BO272" s="333" t="e">
        <f>SUMIFS(#REF!,#REF!,BO$2,#REF!,BO$3,#REF!,$L272,#REF!,BO$1)
+SUMIFS(#REF!,#REF!,BO$2,#REF!,BO$3,#REF!,$L272,#REF!,BO$1)
+SUMIFS(#REF!,#REF!,"Lấy",#REF!,BO$2,#REF!,BO$3,#REF!,BO$1,#REF!,$L272)</f>
        <v>#REF!</v>
      </c>
      <c r="BP272" s="333" t="e">
        <f>SUMIFS(#REF!,#REF!,BP$2,#REF!,BP$3,#REF!,$L272,#REF!,BP$1)
+SUMIFS(#REF!,#REF!,BP$2,#REF!,BP$3,#REF!,$L272,#REF!,BP$1)
+SUMIFS(#REF!,#REF!,"Lấy",#REF!,BP$2,#REF!,BP$3,#REF!,BP$1,#REF!,$L272)</f>
        <v>#REF!</v>
      </c>
      <c r="BQ272" s="333" t="e">
        <f>SUMIFS(#REF!,#REF!,BQ$2,#REF!,BQ$3,#REF!,$L272,#REF!,BQ$1)
+SUMIFS(#REF!,#REF!,BQ$2,#REF!,BQ$3,#REF!,$L272,#REF!,BQ$1)
+SUMIFS(#REF!,#REF!,"Lấy",#REF!,BQ$2,#REF!,BQ$3,#REF!,BQ$1,#REF!,$L272)</f>
        <v>#REF!</v>
      </c>
      <c r="BR272" s="333" t="e">
        <f>SUMIFS(#REF!,#REF!,BR$2,#REF!,BR$3,#REF!,$L272,#REF!,BR$1)
+SUMIFS(#REF!,#REF!,BR$2,#REF!,BR$3,#REF!,$L272,#REF!,BR$1)
+SUMIFS(#REF!,#REF!,"Lấy",#REF!,BR$2,#REF!,BR$3,#REF!,BR$1,#REF!,$L272)</f>
        <v>#REF!</v>
      </c>
      <c r="BS272" s="333" t="e">
        <f>SUMIFS(#REF!,#REF!,BS$2,#REF!,BS$3,#REF!,$L272,#REF!,BS$1)
+SUMIFS(#REF!,#REF!,BS$2,#REF!,BS$3,#REF!,$L272,#REF!,BS$1)
+SUMIFS(#REF!,#REF!,"Lấy",#REF!,BS$2,#REF!,BS$3,#REF!,BS$1,#REF!,$L272)</f>
        <v>#REF!</v>
      </c>
      <c r="BT272" s="334" t="e">
        <f t="shared" si="33"/>
        <v>#REF!</v>
      </c>
      <c r="BV272" s="331">
        <v>0</v>
      </c>
      <c r="BW272" s="331">
        <v>0</v>
      </c>
      <c r="BX272" s="331">
        <v>0</v>
      </c>
      <c r="BY272" s="331">
        <v>0</v>
      </c>
      <c r="BZ272" s="331">
        <v>0</v>
      </c>
      <c r="CA272" s="331">
        <v>0</v>
      </c>
      <c r="CB272" s="331">
        <v>0</v>
      </c>
      <c r="CC272" s="331">
        <v>0</v>
      </c>
      <c r="CD272" s="331">
        <v>0</v>
      </c>
      <c r="CE272" s="331">
        <v>0</v>
      </c>
      <c r="CF272" s="331">
        <v>0</v>
      </c>
      <c r="CG272" s="331">
        <v>0</v>
      </c>
      <c r="CH272" s="334">
        <f t="shared" si="34"/>
        <v>0</v>
      </c>
      <c r="CI272" s="377">
        <f t="shared" si="35"/>
        <v>0</v>
      </c>
      <c r="CJ272" s="331">
        <v>0</v>
      </c>
      <c r="CK272" s="331">
        <v>0</v>
      </c>
      <c r="CL272" s="331">
        <v>0</v>
      </c>
      <c r="CM272" s="331">
        <v>0</v>
      </c>
      <c r="CN272" s="331">
        <v>0</v>
      </c>
      <c r="CO272" s="333"/>
      <c r="CP272" s="333"/>
      <c r="CQ272" s="333"/>
      <c r="CR272" s="333"/>
      <c r="CS272" s="333"/>
      <c r="CT272" s="333"/>
      <c r="CU272" s="333"/>
      <c r="CV272" s="334">
        <f t="shared" si="36"/>
        <v>0</v>
      </c>
      <c r="CX272" s="1033"/>
    </row>
    <row r="273" spans="1:102" x14ac:dyDescent="0.25">
      <c r="B273" s="172">
        <f>IF(C273=0,"",MAX($B$7:B272)+1)</f>
        <v>261</v>
      </c>
      <c r="C273" s="21">
        <v>6427002804</v>
      </c>
      <c r="D273" s="9" t="str">
        <f>_xlfn.XLOOKUP(C273,'COA_DTGroup_Update 20260428'!$C$410:$C$854,'COA_DTGroup_Update 20260428'!$A$410:$A$854,"")</f>
        <v>Tiền nước uống</v>
      </c>
      <c r="E273" s="9" t="s">
        <v>375</v>
      </c>
      <c r="F273" s="21" t="s">
        <v>1019</v>
      </c>
      <c r="G273" s="171"/>
      <c r="H273" s="179">
        <f>VLOOKUP(C273,'COA_DTGroup_Update 20260428'!C:D,2,0)</f>
        <v>642</v>
      </c>
      <c r="I273" s="179">
        <v>101</v>
      </c>
      <c r="J273" s="198" t="s">
        <v>375</v>
      </c>
      <c r="K273" s="222" t="s">
        <v>226</v>
      </c>
      <c r="L273" s="1041" t="s">
        <v>500</v>
      </c>
      <c r="M273" s="1042" t="s">
        <v>2258</v>
      </c>
      <c r="N273" s="1039"/>
      <c r="O273" s="1039" t="s">
        <v>500</v>
      </c>
      <c r="P273" s="1" t="b">
        <v>1</v>
      </c>
      <c r="R273" s="333" t="e">
        <f>SUMIFS(#REF!,#REF!,R$2,#REF!,R$3,#REF!,$L273,#REF!,R$1)
+SUMIFS(#REF!,#REF!,R$2,#REF!,R$3,#REF!,$L273,#REF!,R$1)
+SUMIFS(#REF!,#REF!,"Lấy",#REF!,R$2,#REF!,R$3,#REF!,R$1,#REF!,$L273)</f>
        <v>#REF!</v>
      </c>
      <c r="S273" s="333" t="e">
        <f>SUMIFS(#REF!,#REF!,S$2,#REF!,S$3,#REF!,$L273,#REF!,S$1)
+SUMIFS(#REF!,#REF!,S$2,#REF!,S$3,#REF!,$L273,#REF!,S$1)
+SUMIFS(#REF!,#REF!,"Lấy",#REF!,S$2,#REF!,S$3,#REF!,S$1,#REF!,$L273)</f>
        <v>#REF!</v>
      </c>
      <c r="T273" s="333" t="e">
        <f>SUMIFS(#REF!,#REF!,T$2,#REF!,T$3,#REF!,$L273,#REF!,T$1)
+SUMIFS(#REF!,#REF!,T$2,#REF!,T$3,#REF!,$L273,#REF!,T$1)
+SUMIFS(#REF!,#REF!,"Lấy",#REF!,T$2,#REF!,T$3,#REF!,T$1,#REF!,$L273)</f>
        <v>#REF!</v>
      </c>
      <c r="U273" s="333" t="e">
        <f>SUMIFS(#REF!,#REF!,U$2,#REF!,U$3,#REF!,$L273,#REF!,U$1)
+SUMIFS(#REF!,#REF!,U$2,#REF!,U$3,#REF!,$L273,#REF!,U$1)
+SUMIFS(#REF!,#REF!,"Lấy",#REF!,U$2,#REF!,U$3,#REF!,U$1,#REF!,$L273)</f>
        <v>#REF!</v>
      </c>
      <c r="V273" s="333" t="e">
        <f>SUMIFS(#REF!,#REF!,V$2,#REF!,V$3,#REF!,$L273,#REF!,V$1)
+SUMIFS(#REF!,#REF!,V$2,#REF!,V$3,#REF!,$L273,#REF!,V$1)
+SUMIFS(#REF!,#REF!,"Lấy",#REF!,V$2,#REF!,V$3,#REF!,V$1,#REF!,$L273)</f>
        <v>#REF!</v>
      </c>
      <c r="W273" s="333" t="e">
        <f>SUMIFS(#REF!,#REF!,W$2,#REF!,W$3,#REF!,$L273,#REF!,W$1)
+SUMIFS(#REF!,#REF!,W$2,#REF!,W$3,#REF!,$L273,#REF!,W$1)
+SUMIFS(#REF!,#REF!,"Lấy",#REF!,W$2,#REF!,W$3,#REF!,W$1,#REF!,$L273)</f>
        <v>#REF!</v>
      </c>
      <c r="X273" s="333" t="e">
        <f>SUMIFS(#REF!,#REF!,X$2,#REF!,X$3,#REF!,$L273,#REF!,X$1)
+SUMIFS(#REF!,#REF!,X$2,#REF!,X$3,#REF!,$L273,#REF!,X$1)
+SUMIFS(#REF!,#REF!,"Lấy",#REF!,X$2,#REF!,X$3,#REF!,X$1,#REF!,$L273)</f>
        <v>#REF!</v>
      </c>
      <c r="Y273" s="333" t="e">
        <f>SUMIFS(#REF!,#REF!,Y$2,#REF!,Y$3,#REF!,$L273,#REF!,Y$1)
+SUMIFS(#REF!,#REF!,Y$2,#REF!,Y$3,#REF!,$L273,#REF!,Y$1)
+SUMIFS(#REF!,#REF!,"Lấy",#REF!,Y$2,#REF!,Y$3,#REF!,Y$1,#REF!,$L273)</f>
        <v>#REF!</v>
      </c>
      <c r="Z273" s="333" t="e">
        <f>SUMIFS(#REF!,#REF!,Z$2,#REF!,Z$3,#REF!,$L273,#REF!,Z$1)
+SUMIFS(#REF!,#REF!,Z$2,#REF!,Z$3,#REF!,$L273,#REF!,Z$1)
+SUMIFS(#REF!,#REF!,"Lấy",#REF!,Z$2,#REF!,Z$3,#REF!,Z$1,#REF!,$L273)</f>
        <v>#REF!</v>
      </c>
      <c r="AA273" s="333" t="e">
        <f>SUMIFS(#REF!,#REF!,AA$2,#REF!,AA$3,#REF!,$L273,#REF!,AA$1)
+SUMIFS(#REF!,#REF!,AA$2,#REF!,AA$3,#REF!,$L273,#REF!,AA$1)
+SUMIFS(#REF!,#REF!,"Lấy",#REF!,AA$2,#REF!,AA$3,#REF!,AA$1,#REF!,$L273)</f>
        <v>#REF!</v>
      </c>
      <c r="AB273" s="333" t="e">
        <f>SUMIFS(#REF!,#REF!,AB$2,#REF!,AB$3,#REF!,$L273,#REF!,AB$1)
+SUMIFS(#REF!,#REF!,AB$2,#REF!,AB$3,#REF!,$L273,#REF!,AB$1)
+SUMIFS(#REF!,#REF!,"Lấy",#REF!,AB$2,#REF!,AB$3,#REF!,AB$1,#REF!,$L273)</f>
        <v>#REF!</v>
      </c>
      <c r="AC273" s="333" t="e">
        <f>SUMIFS(#REF!,#REF!,AC$2,#REF!,AC$3,#REF!,$L273,#REF!,AC$1)
+SUMIFS(#REF!,#REF!,AC$2,#REF!,AC$3,#REF!,$L273,#REF!,AC$1)
+SUMIFS(#REF!,#REF!,"Lấy",#REF!,AC$2,#REF!,AC$3,#REF!,AC$1,#REF!,$L273)</f>
        <v>#REF!</v>
      </c>
      <c r="AD273" s="334" t="e">
        <f t="shared" si="30"/>
        <v>#REF!</v>
      </c>
      <c r="AF273" s="333" t="e">
        <f>SUMIFS(#REF!,#REF!,AF$2,#REF!,AF$3,#REF!,$L273,#REF!,AF$1)
+SUMIFS(#REF!,#REF!,AF$2,#REF!,AF$3,#REF!,$L273,#REF!,AF$1)
+SUMIFS(#REF!,#REF!,"Lấy",#REF!,AF$2,#REF!,AF$3,#REF!,AF$1,#REF!,$L273)</f>
        <v>#REF!</v>
      </c>
      <c r="AG273" s="333" t="e">
        <f>SUMIFS(#REF!,#REF!,AG$2,#REF!,AG$3,#REF!,$L273,#REF!,AG$1)
+SUMIFS(#REF!,#REF!,AG$2,#REF!,AG$3,#REF!,$L273,#REF!,AG$1)
+SUMIFS(#REF!,#REF!,"Lấy",#REF!,AG$2,#REF!,AG$3,#REF!,AG$1,#REF!,$L273)</f>
        <v>#REF!</v>
      </c>
      <c r="AH273" s="333" t="e">
        <f>SUMIFS(#REF!,#REF!,AH$2,#REF!,AH$3,#REF!,$L273,#REF!,AH$1)
+SUMIFS(#REF!,#REF!,AH$2,#REF!,AH$3,#REF!,$L273,#REF!,AH$1)
+SUMIFS(#REF!,#REF!,"Lấy",#REF!,AH$2,#REF!,AH$3,#REF!,AH$1,#REF!,$L273)</f>
        <v>#REF!</v>
      </c>
      <c r="AI273" s="333" t="e">
        <f>SUMIFS(#REF!,#REF!,AI$2,#REF!,AI$3,#REF!,$L273,#REF!,AI$1)
+SUMIFS(#REF!,#REF!,AI$2,#REF!,AI$3,#REF!,$L273,#REF!,AI$1)
+SUMIFS(#REF!,#REF!,"Lấy",#REF!,AI$2,#REF!,AI$3,#REF!,AI$1,#REF!,$L273)</f>
        <v>#REF!</v>
      </c>
      <c r="AJ273" s="333" t="e">
        <f>SUMIFS(#REF!,#REF!,AJ$2,#REF!,AJ$3,#REF!,$L273,#REF!,AJ$1)
+SUMIFS(#REF!,#REF!,AJ$2,#REF!,AJ$3,#REF!,$L273,#REF!,AJ$1)
+SUMIFS(#REF!,#REF!,"Lấy",#REF!,AJ$2,#REF!,AJ$3,#REF!,AJ$1,#REF!,$L273)</f>
        <v>#REF!</v>
      </c>
      <c r="AK273" s="333" t="e">
        <f>SUMIFS(#REF!,#REF!,AK$2,#REF!,AK$3,#REF!,$L273,#REF!,AK$1)
+SUMIFS(#REF!,#REF!,AK$2,#REF!,AK$3,#REF!,$L273,#REF!,AK$1)
+SUMIFS(#REF!,#REF!,"Lấy",#REF!,AK$2,#REF!,AK$3,#REF!,AK$1,#REF!,$L273)</f>
        <v>#REF!</v>
      </c>
      <c r="AL273" s="333" t="e">
        <f>SUMIFS(#REF!,#REF!,AL$2,#REF!,AL$3,#REF!,$L273,#REF!,AL$1)
+SUMIFS(#REF!,#REF!,AL$2,#REF!,AL$3,#REF!,$L273,#REF!,AL$1)
+SUMIFS(#REF!,#REF!,"Lấy",#REF!,AL$2,#REF!,AL$3,#REF!,AL$1,#REF!,$L273)</f>
        <v>#REF!</v>
      </c>
      <c r="AM273" s="333" t="e">
        <f>SUMIFS(#REF!,#REF!,AM$2,#REF!,AM$3,#REF!,$L273,#REF!,AM$1)
+SUMIFS(#REF!,#REF!,AM$2,#REF!,AM$3,#REF!,$L273,#REF!,AM$1)
+SUMIFS(#REF!,#REF!,"Lấy",#REF!,AM$2,#REF!,AM$3,#REF!,AM$1,#REF!,$L273)</f>
        <v>#REF!</v>
      </c>
      <c r="AN273" s="333" t="e">
        <f>SUMIFS(#REF!,#REF!,AN$2,#REF!,AN$3,#REF!,$L273,#REF!,AN$1)
+SUMIFS(#REF!,#REF!,AN$2,#REF!,AN$3,#REF!,$L273,#REF!,AN$1)
+SUMIFS(#REF!,#REF!,"Lấy",#REF!,AN$2,#REF!,AN$3,#REF!,AN$1,#REF!,$L273)</f>
        <v>#REF!</v>
      </c>
      <c r="AO273" s="333" t="e">
        <f>SUMIFS(#REF!,#REF!,AO$2,#REF!,AO$3,#REF!,$L273,#REF!,AO$1)
+SUMIFS(#REF!,#REF!,AO$2,#REF!,AO$3,#REF!,$L273,#REF!,AO$1)
+SUMIFS(#REF!,#REF!,"Lấy",#REF!,AO$2,#REF!,AO$3,#REF!,AO$1,#REF!,$L273)</f>
        <v>#REF!</v>
      </c>
      <c r="AP273" s="333" t="e">
        <f>SUMIFS(#REF!,#REF!,AP$2,#REF!,AP$3,#REF!,$L273,#REF!,AP$1)
+SUMIFS(#REF!,#REF!,AP$2,#REF!,AP$3,#REF!,$L273,#REF!,AP$1)
+SUMIFS(#REF!,#REF!,"Lấy",#REF!,AP$2,#REF!,AP$3,#REF!,AP$1,#REF!,$L273)</f>
        <v>#REF!</v>
      </c>
      <c r="AQ273" s="333" t="e">
        <f>SUMIFS(#REF!,#REF!,AQ$2,#REF!,AQ$3,#REF!,$L273,#REF!,AQ$1)
+SUMIFS(#REF!,#REF!,AQ$2,#REF!,AQ$3,#REF!,$L273,#REF!,AQ$1)
+SUMIFS(#REF!,#REF!,"Lấy",#REF!,AQ$2,#REF!,AQ$3,#REF!,AQ$1,#REF!,$L273)</f>
        <v>#REF!</v>
      </c>
      <c r="AR273" s="334" t="e">
        <f t="shared" si="31"/>
        <v>#REF!</v>
      </c>
      <c r="AT273" s="333" t="e">
        <f>SUMIFS(#REF!,#REF!,AT$2,#REF!,AT$3,#REF!,$L273,#REF!,AT$1)
+SUMIFS(#REF!,#REF!,AT$2,#REF!,AT$3,#REF!,$L273,#REF!,AT$1)
+SUMIFS(#REF!,#REF!,"Lấy",#REF!,AT$2,#REF!,AT$3,#REF!,AT$1,#REF!,$L273)</f>
        <v>#REF!</v>
      </c>
      <c r="AU273" s="333" t="e">
        <f>SUMIFS(#REF!,#REF!,AU$2,#REF!,AU$3,#REF!,$L273,#REF!,AU$1)
+SUMIFS(#REF!,#REF!,AU$2,#REF!,AU$3,#REF!,$L273,#REF!,AU$1)
+SUMIFS(#REF!,#REF!,"Lấy",#REF!,AU$2,#REF!,AU$3,#REF!,AU$1,#REF!,$L273)</f>
        <v>#REF!</v>
      </c>
      <c r="AV273" s="333" t="e">
        <f>SUMIFS(#REF!,#REF!,AV$2,#REF!,AV$3,#REF!,$L273,#REF!,AV$1)
+SUMIFS(#REF!,#REF!,AV$2,#REF!,AV$3,#REF!,$L273,#REF!,AV$1)
+SUMIFS(#REF!,#REF!,"Lấy",#REF!,AV$2,#REF!,AV$3,#REF!,AV$1,#REF!,$L273)</f>
        <v>#REF!</v>
      </c>
      <c r="AW273" s="333" t="e">
        <f>SUMIFS(#REF!,#REF!,AW$2,#REF!,AW$3,#REF!,$L273,#REF!,AW$1)
+SUMIFS(#REF!,#REF!,AW$2,#REF!,AW$3,#REF!,$L273,#REF!,AW$1)
+SUMIFS(#REF!,#REF!,"Lấy",#REF!,AW$2,#REF!,AW$3,#REF!,AW$1,#REF!,$L273)</f>
        <v>#REF!</v>
      </c>
      <c r="AX273" s="333" t="e">
        <f>SUMIFS(#REF!,#REF!,AX$2,#REF!,AX$3,#REF!,$L273,#REF!,AX$1)
+SUMIFS(#REF!,#REF!,AX$2,#REF!,AX$3,#REF!,$L273,#REF!,AX$1)
+SUMIFS(#REF!,#REF!,"Lấy",#REF!,AX$2,#REF!,AX$3,#REF!,AX$1,#REF!,$L273)</f>
        <v>#REF!</v>
      </c>
      <c r="AY273" s="333" t="e">
        <f>SUMIFS(#REF!,#REF!,AY$2,#REF!,AY$3,#REF!,$L273,#REF!,AY$1)
+SUMIFS(#REF!,#REF!,AY$2,#REF!,AY$3,#REF!,$L273,#REF!,AY$1)
+SUMIFS(#REF!,#REF!,"Lấy",#REF!,AY$2,#REF!,AY$3,#REF!,AY$1,#REF!,$L273)</f>
        <v>#REF!</v>
      </c>
      <c r="AZ273" s="333" t="e">
        <f>SUMIFS(#REF!,#REF!,AZ$2,#REF!,AZ$3,#REF!,$L273,#REF!,AZ$1)
+SUMIFS(#REF!,#REF!,AZ$2,#REF!,AZ$3,#REF!,$L273,#REF!,AZ$1)
+SUMIFS(#REF!,#REF!,"Lấy",#REF!,AZ$2,#REF!,AZ$3,#REF!,AZ$1,#REF!,$L273)</f>
        <v>#REF!</v>
      </c>
      <c r="BA273" s="333" t="e">
        <f>SUMIFS(#REF!,#REF!,BA$2,#REF!,BA$3,#REF!,$L273,#REF!,BA$1)
+SUMIFS(#REF!,#REF!,BA$2,#REF!,BA$3,#REF!,$L273,#REF!,BA$1)
+SUMIFS(#REF!,#REF!,"Lấy",#REF!,BA$2,#REF!,BA$3,#REF!,BA$1,#REF!,$L273)</f>
        <v>#REF!</v>
      </c>
      <c r="BB273" s="333" t="e">
        <f>SUMIFS(#REF!,#REF!,BB$2,#REF!,BB$3,#REF!,$L273,#REF!,BB$1)
+SUMIFS(#REF!,#REF!,BB$2,#REF!,BB$3,#REF!,$L273,#REF!,BB$1)
+SUMIFS(#REF!,#REF!,"Lấy",#REF!,BB$2,#REF!,BB$3,#REF!,BB$1,#REF!,$L273)</f>
        <v>#REF!</v>
      </c>
      <c r="BC273" s="333" t="e">
        <f>SUMIFS(#REF!,#REF!,BC$2,#REF!,BC$3,#REF!,$L273,#REF!,BC$1)
+SUMIFS(#REF!,#REF!,BC$2,#REF!,BC$3,#REF!,$L273,#REF!,BC$1)
+SUMIFS(#REF!,#REF!,"Lấy",#REF!,BC$2,#REF!,BC$3,#REF!,BC$1,#REF!,$L273)</f>
        <v>#REF!</v>
      </c>
      <c r="BD273" s="333" t="e">
        <f>SUMIFS(#REF!,#REF!,BD$2,#REF!,BD$3,#REF!,$L273,#REF!,BD$1)
+SUMIFS(#REF!,#REF!,BD$2,#REF!,BD$3,#REF!,$L273,#REF!,BD$1)
+SUMIFS(#REF!,#REF!,"Lấy",#REF!,BD$2,#REF!,BD$3,#REF!,BD$1,#REF!,$L273)</f>
        <v>#REF!</v>
      </c>
      <c r="BE273" s="333" t="e">
        <f>SUMIFS(#REF!,#REF!,BE$2,#REF!,BE$3,#REF!,$L273,#REF!,BE$1)
+SUMIFS(#REF!,#REF!,BE$2,#REF!,BE$3,#REF!,$L273,#REF!,BE$1)
+SUMIFS(#REF!,#REF!,"Lấy",#REF!,BE$2,#REF!,BE$3,#REF!,BE$1,#REF!,$L273)</f>
        <v>#REF!</v>
      </c>
      <c r="BF273" s="334" t="e">
        <f t="shared" si="32"/>
        <v>#REF!</v>
      </c>
      <c r="BH273" s="333" t="e">
        <f>SUMIFS(#REF!,#REF!,BH$2,#REF!,BH$3,#REF!,$L273,#REF!,BH$1)
+SUMIFS(#REF!,#REF!,BH$2,#REF!,BH$3,#REF!,$L273,#REF!,BH$1)
+SUMIFS(#REF!,#REF!,"Lấy",#REF!,BH$2,#REF!,BH$3,#REF!,BH$1,#REF!,$L273)</f>
        <v>#REF!</v>
      </c>
      <c r="BI273" s="333" t="e">
        <f>SUMIFS(#REF!,#REF!,BI$2,#REF!,BI$3,#REF!,$L273,#REF!,BI$1)
+SUMIFS(#REF!,#REF!,BI$2,#REF!,BI$3,#REF!,$L273,#REF!,BI$1)
+SUMIFS(#REF!,#REF!,"Lấy",#REF!,BI$2,#REF!,BI$3,#REF!,BI$1,#REF!,$L273)</f>
        <v>#REF!</v>
      </c>
      <c r="BJ273" s="333" t="e">
        <f>SUMIFS(#REF!,#REF!,BJ$2,#REF!,BJ$3,#REF!,$L273,#REF!,BJ$1)
+SUMIFS(#REF!,#REF!,BJ$2,#REF!,BJ$3,#REF!,$L273,#REF!,BJ$1)
+SUMIFS(#REF!,#REF!,"Lấy",#REF!,BJ$2,#REF!,BJ$3,#REF!,BJ$1,#REF!,$L273)</f>
        <v>#REF!</v>
      </c>
      <c r="BK273" s="333" t="e">
        <f>SUMIFS(#REF!,#REF!,BK$2,#REF!,BK$3,#REF!,$L273,#REF!,BK$1)
+SUMIFS(#REF!,#REF!,BK$2,#REF!,BK$3,#REF!,$L273,#REF!,BK$1)
+SUMIFS(#REF!,#REF!,"Lấy",#REF!,BK$2,#REF!,BK$3,#REF!,BK$1,#REF!,$L273)</f>
        <v>#REF!</v>
      </c>
      <c r="BL273" s="333" t="e">
        <f>SUMIFS(#REF!,#REF!,BL$2,#REF!,BL$3,#REF!,$L273,#REF!,BL$1)
+SUMIFS(#REF!,#REF!,BL$2,#REF!,BL$3,#REF!,$L273,#REF!,BL$1)
+SUMIFS(#REF!,#REF!,"Lấy",#REF!,BL$2,#REF!,BL$3,#REF!,BL$1,#REF!,$L273)</f>
        <v>#REF!</v>
      </c>
      <c r="BM273" s="333" t="e">
        <f>SUMIFS(#REF!,#REF!,BM$2,#REF!,BM$3,#REF!,$L273,#REF!,BM$1)
+SUMIFS(#REF!,#REF!,BM$2,#REF!,BM$3,#REF!,$L273,#REF!,BM$1)
+SUMIFS(#REF!,#REF!,"Lấy",#REF!,BM$2,#REF!,BM$3,#REF!,BM$1,#REF!,$L273)</f>
        <v>#REF!</v>
      </c>
      <c r="BN273" s="333" t="e">
        <f>SUMIFS(#REF!,#REF!,BN$2,#REF!,BN$3,#REF!,$L273,#REF!,BN$1)
+SUMIFS(#REF!,#REF!,BN$2,#REF!,BN$3,#REF!,$L273,#REF!,BN$1)
+SUMIFS(#REF!,#REF!,"Lấy",#REF!,BN$2,#REF!,BN$3,#REF!,BN$1,#REF!,$L273)</f>
        <v>#REF!</v>
      </c>
      <c r="BO273" s="333" t="e">
        <f>SUMIFS(#REF!,#REF!,BO$2,#REF!,BO$3,#REF!,$L273,#REF!,BO$1)
+SUMIFS(#REF!,#REF!,BO$2,#REF!,BO$3,#REF!,$L273,#REF!,BO$1)
+SUMIFS(#REF!,#REF!,"Lấy",#REF!,BO$2,#REF!,BO$3,#REF!,BO$1,#REF!,$L273)</f>
        <v>#REF!</v>
      </c>
      <c r="BP273" s="333" t="e">
        <f>SUMIFS(#REF!,#REF!,BP$2,#REF!,BP$3,#REF!,$L273,#REF!,BP$1)
+SUMIFS(#REF!,#REF!,BP$2,#REF!,BP$3,#REF!,$L273,#REF!,BP$1)
+SUMIFS(#REF!,#REF!,"Lấy",#REF!,BP$2,#REF!,BP$3,#REF!,BP$1,#REF!,$L273)</f>
        <v>#REF!</v>
      </c>
      <c r="BQ273" s="333" t="e">
        <f>SUMIFS(#REF!,#REF!,BQ$2,#REF!,BQ$3,#REF!,$L273,#REF!,BQ$1)
+SUMIFS(#REF!,#REF!,BQ$2,#REF!,BQ$3,#REF!,$L273,#REF!,BQ$1)
+SUMIFS(#REF!,#REF!,"Lấy",#REF!,BQ$2,#REF!,BQ$3,#REF!,BQ$1,#REF!,$L273)</f>
        <v>#REF!</v>
      </c>
      <c r="BR273" s="333" t="e">
        <f>SUMIFS(#REF!,#REF!,BR$2,#REF!,BR$3,#REF!,$L273,#REF!,BR$1)
+SUMIFS(#REF!,#REF!,BR$2,#REF!,BR$3,#REF!,$L273,#REF!,BR$1)
+SUMIFS(#REF!,#REF!,"Lấy",#REF!,BR$2,#REF!,BR$3,#REF!,BR$1,#REF!,$L273)</f>
        <v>#REF!</v>
      </c>
      <c r="BS273" s="333" t="e">
        <f>SUMIFS(#REF!,#REF!,BS$2,#REF!,BS$3,#REF!,$L273,#REF!,BS$1)
+SUMIFS(#REF!,#REF!,BS$2,#REF!,BS$3,#REF!,$L273,#REF!,BS$1)
+SUMIFS(#REF!,#REF!,"Lấy",#REF!,BS$2,#REF!,BS$3,#REF!,BS$1,#REF!,$L273)</f>
        <v>#REF!</v>
      </c>
      <c r="BT273" s="334" t="e">
        <f t="shared" si="33"/>
        <v>#REF!</v>
      </c>
      <c r="BV273" s="331">
        <v>230000</v>
      </c>
      <c r="BW273" s="331">
        <v>230000</v>
      </c>
      <c r="BX273" s="331">
        <v>230000</v>
      </c>
      <c r="BY273" s="331">
        <v>230000</v>
      </c>
      <c r="BZ273" s="331">
        <v>230000</v>
      </c>
      <c r="CA273" s="331">
        <v>230000</v>
      </c>
      <c r="CB273" s="331">
        <v>230000</v>
      </c>
      <c r="CC273" s="331">
        <v>230000</v>
      </c>
      <c r="CD273" s="331">
        <v>230000</v>
      </c>
      <c r="CE273" s="331">
        <v>230000</v>
      </c>
      <c r="CF273" s="331">
        <v>230000</v>
      </c>
      <c r="CG273" s="331">
        <v>230000</v>
      </c>
      <c r="CH273" s="334">
        <f t="shared" si="34"/>
        <v>2760000</v>
      </c>
      <c r="CI273" s="377">
        <f t="shared" si="35"/>
        <v>4.7055130434782608</v>
      </c>
      <c r="CJ273" s="331">
        <v>292593</v>
      </c>
      <c r="CK273" s="331">
        <v>0</v>
      </c>
      <c r="CL273" s="331">
        <v>1118518</v>
      </c>
      <c r="CM273" s="331">
        <v>1388888</v>
      </c>
      <c r="CN273" s="331">
        <v>2449073</v>
      </c>
      <c r="CO273" s="333"/>
      <c r="CP273" s="333"/>
      <c r="CQ273" s="333"/>
      <c r="CR273" s="333"/>
      <c r="CS273" s="333"/>
      <c r="CT273" s="333"/>
      <c r="CU273" s="333"/>
      <c r="CV273" s="334">
        <f t="shared" si="36"/>
        <v>5249072</v>
      </c>
      <c r="CX273" s="1033"/>
    </row>
    <row r="274" spans="1:102" s="3" customFormat="1" ht="41.4" x14ac:dyDescent="0.25">
      <c r="A274" s="191"/>
      <c r="B274" s="212">
        <f>IF(C274=0,"",MAX($B$7:B273)+1)</f>
        <v>262</v>
      </c>
      <c r="C274" s="1035">
        <v>6278003203</v>
      </c>
      <c r="D274" s="205" t="str">
        <f>_xlfn.XLOOKUP(C274,'COA_DTGroup_Update 20260428'!$C$410:$C$854,'COA_DTGroup_Update 20260428'!$A$410:$A$854,"")</f>
        <v>Tiền nước đá</v>
      </c>
      <c r="E274" s="205"/>
      <c r="F274" s="1035" t="s">
        <v>1020</v>
      </c>
      <c r="G274" s="205" t="s">
        <v>1021</v>
      </c>
      <c r="H274" s="200">
        <f>VLOOKUP(C274,'COA_DTGroup_Update 20260428'!C:D,2,0)</f>
        <v>627</v>
      </c>
      <c r="I274" s="200">
        <v>101</v>
      </c>
      <c r="J274" s="201" t="s">
        <v>375</v>
      </c>
      <c r="K274" s="223" t="s">
        <v>226</v>
      </c>
      <c r="L274" s="286" t="s">
        <v>688</v>
      </c>
      <c r="M274" s="289" t="s">
        <v>2283</v>
      </c>
      <c r="N274" s="284"/>
      <c r="O274" s="284" t="s">
        <v>688</v>
      </c>
      <c r="P274" s="1" t="b">
        <v>1</v>
      </c>
      <c r="R274" s="335" t="e">
        <f>SUMIFS(#REF!,#REF!,R$2,#REF!,R$3,#REF!,$L274,#REF!,R$1)
+SUMIFS(#REF!,#REF!,R$2,#REF!,R$3,#REF!,$L274,#REF!,R$1)
+SUMIFS(#REF!,#REF!,"Lấy",#REF!,R$2,#REF!,R$3,#REF!,R$1,#REF!,$L274)</f>
        <v>#REF!</v>
      </c>
      <c r="S274" s="335" t="e">
        <f>SUMIFS(#REF!,#REF!,S$2,#REF!,S$3,#REF!,$L274,#REF!,S$1)
+SUMIFS(#REF!,#REF!,S$2,#REF!,S$3,#REF!,$L274,#REF!,S$1)
+SUMIFS(#REF!,#REF!,"Lấy",#REF!,S$2,#REF!,S$3,#REF!,S$1,#REF!,$L274)</f>
        <v>#REF!</v>
      </c>
      <c r="T274" s="335" t="e">
        <f>SUMIFS(#REF!,#REF!,T$2,#REF!,T$3,#REF!,$L274,#REF!,T$1)
+SUMIFS(#REF!,#REF!,T$2,#REF!,T$3,#REF!,$L274,#REF!,T$1)
+SUMIFS(#REF!,#REF!,"Lấy",#REF!,T$2,#REF!,T$3,#REF!,T$1,#REF!,$L274)</f>
        <v>#REF!</v>
      </c>
      <c r="U274" s="335" t="e">
        <f>SUMIFS(#REF!,#REF!,U$2,#REF!,U$3,#REF!,$L274,#REF!,U$1)
+SUMIFS(#REF!,#REF!,U$2,#REF!,U$3,#REF!,$L274,#REF!,U$1)
+SUMIFS(#REF!,#REF!,"Lấy",#REF!,U$2,#REF!,U$3,#REF!,U$1,#REF!,$L274)</f>
        <v>#REF!</v>
      </c>
      <c r="V274" s="335" t="e">
        <f>SUMIFS(#REF!,#REF!,V$2,#REF!,V$3,#REF!,$L274,#REF!,V$1)
+SUMIFS(#REF!,#REF!,V$2,#REF!,V$3,#REF!,$L274,#REF!,V$1)
+SUMIFS(#REF!,#REF!,"Lấy",#REF!,V$2,#REF!,V$3,#REF!,V$1,#REF!,$L274)</f>
        <v>#REF!</v>
      </c>
      <c r="W274" s="335" t="e">
        <f>SUMIFS(#REF!,#REF!,W$2,#REF!,W$3,#REF!,$L274,#REF!,W$1)
+SUMIFS(#REF!,#REF!,W$2,#REF!,W$3,#REF!,$L274,#REF!,W$1)
+SUMIFS(#REF!,#REF!,"Lấy",#REF!,W$2,#REF!,W$3,#REF!,W$1,#REF!,$L274)</f>
        <v>#REF!</v>
      </c>
      <c r="X274" s="335" t="e">
        <f>SUMIFS(#REF!,#REF!,X$2,#REF!,X$3,#REF!,$L274,#REF!,X$1)
+SUMIFS(#REF!,#REF!,X$2,#REF!,X$3,#REF!,$L274,#REF!,X$1)
+SUMIFS(#REF!,#REF!,"Lấy",#REF!,X$2,#REF!,X$3,#REF!,X$1,#REF!,$L274)</f>
        <v>#REF!</v>
      </c>
      <c r="Y274" s="335" t="e">
        <f>SUMIFS(#REF!,#REF!,Y$2,#REF!,Y$3,#REF!,$L274,#REF!,Y$1)
+SUMIFS(#REF!,#REF!,Y$2,#REF!,Y$3,#REF!,$L274,#REF!,Y$1)
+SUMIFS(#REF!,#REF!,"Lấy",#REF!,Y$2,#REF!,Y$3,#REF!,Y$1,#REF!,$L274)</f>
        <v>#REF!</v>
      </c>
      <c r="Z274" s="335" t="e">
        <f>SUMIFS(#REF!,#REF!,Z$2,#REF!,Z$3,#REF!,$L274,#REF!,Z$1)
+SUMIFS(#REF!,#REF!,Z$2,#REF!,Z$3,#REF!,$L274,#REF!,Z$1)
+SUMIFS(#REF!,#REF!,"Lấy",#REF!,Z$2,#REF!,Z$3,#REF!,Z$1,#REF!,$L274)</f>
        <v>#REF!</v>
      </c>
      <c r="AA274" s="335" t="e">
        <f>SUMIFS(#REF!,#REF!,AA$2,#REF!,AA$3,#REF!,$L274,#REF!,AA$1)
+SUMIFS(#REF!,#REF!,AA$2,#REF!,AA$3,#REF!,$L274,#REF!,AA$1)
+SUMIFS(#REF!,#REF!,"Lấy",#REF!,AA$2,#REF!,AA$3,#REF!,AA$1,#REF!,$L274)</f>
        <v>#REF!</v>
      </c>
      <c r="AB274" s="335" t="e">
        <f>SUMIFS(#REF!,#REF!,AB$2,#REF!,AB$3,#REF!,$L274,#REF!,AB$1)
+SUMIFS(#REF!,#REF!,AB$2,#REF!,AB$3,#REF!,$L274,#REF!,AB$1)
+SUMIFS(#REF!,#REF!,"Lấy",#REF!,AB$2,#REF!,AB$3,#REF!,AB$1,#REF!,$L274)</f>
        <v>#REF!</v>
      </c>
      <c r="AC274" s="335" t="e">
        <f>SUMIFS(#REF!,#REF!,AC$2,#REF!,AC$3,#REF!,$L274,#REF!,AC$1)
+SUMIFS(#REF!,#REF!,AC$2,#REF!,AC$3,#REF!,$L274,#REF!,AC$1)
+SUMIFS(#REF!,#REF!,"Lấy",#REF!,AC$2,#REF!,AC$3,#REF!,AC$1,#REF!,$L274)</f>
        <v>#REF!</v>
      </c>
      <c r="AD274" s="336" t="e">
        <f t="shared" si="30"/>
        <v>#REF!</v>
      </c>
      <c r="AF274" s="335" t="e">
        <f>SUMIFS(#REF!,#REF!,AF$2,#REF!,AF$3,#REF!,$L274,#REF!,AF$1)
+SUMIFS(#REF!,#REF!,AF$2,#REF!,AF$3,#REF!,$L274,#REF!,AF$1)
+SUMIFS(#REF!,#REF!,"Lấy",#REF!,AF$2,#REF!,AF$3,#REF!,AF$1,#REF!,$L274)</f>
        <v>#REF!</v>
      </c>
      <c r="AG274" s="335" t="e">
        <f>SUMIFS(#REF!,#REF!,AG$2,#REF!,AG$3,#REF!,$L274,#REF!,AG$1)
+SUMIFS(#REF!,#REF!,AG$2,#REF!,AG$3,#REF!,$L274,#REF!,AG$1)
+SUMIFS(#REF!,#REF!,"Lấy",#REF!,AG$2,#REF!,AG$3,#REF!,AG$1,#REF!,$L274)</f>
        <v>#REF!</v>
      </c>
      <c r="AH274" s="335" t="e">
        <f>SUMIFS(#REF!,#REF!,AH$2,#REF!,AH$3,#REF!,$L274,#REF!,AH$1)
+SUMIFS(#REF!,#REF!,AH$2,#REF!,AH$3,#REF!,$L274,#REF!,AH$1)
+SUMIFS(#REF!,#REF!,"Lấy",#REF!,AH$2,#REF!,AH$3,#REF!,AH$1,#REF!,$L274)</f>
        <v>#REF!</v>
      </c>
      <c r="AI274" s="335" t="e">
        <f>SUMIFS(#REF!,#REF!,AI$2,#REF!,AI$3,#REF!,$L274,#REF!,AI$1)
+SUMIFS(#REF!,#REF!,AI$2,#REF!,AI$3,#REF!,$L274,#REF!,AI$1)
+SUMIFS(#REF!,#REF!,"Lấy",#REF!,AI$2,#REF!,AI$3,#REF!,AI$1,#REF!,$L274)</f>
        <v>#REF!</v>
      </c>
      <c r="AJ274" s="335" t="e">
        <f>SUMIFS(#REF!,#REF!,AJ$2,#REF!,AJ$3,#REF!,$L274,#REF!,AJ$1)
+SUMIFS(#REF!,#REF!,AJ$2,#REF!,AJ$3,#REF!,$L274,#REF!,AJ$1)
+SUMIFS(#REF!,#REF!,"Lấy",#REF!,AJ$2,#REF!,AJ$3,#REF!,AJ$1,#REF!,$L274)</f>
        <v>#REF!</v>
      </c>
      <c r="AK274" s="335" t="e">
        <f>SUMIFS(#REF!,#REF!,AK$2,#REF!,AK$3,#REF!,$L274,#REF!,AK$1)
+SUMIFS(#REF!,#REF!,AK$2,#REF!,AK$3,#REF!,$L274,#REF!,AK$1)
+SUMIFS(#REF!,#REF!,"Lấy",#REF!,AK$2,#REF!,AK$3,#REF!,AK$1,#REF!,$L274)</f>
        <v>#REF!</v>
      </c>
      <c r="AL274" s="335" t="e">
        <f>SUMIFS(#REF!,#REF!,AL$2,#REF!,AL$3,#REF!,$L274,#REF!,AL$1)
+SUMIFS(#REF!,#REF!,AL$2,#REF!,AL$3,#REF!,$L274,#REF!,AL$1)
+SUMIFS(#REF!,#REF!,"Lấy",#REF!,AL$2,#REF!,AL$3,#REF!,AL$1,#REF!,$L274)</f>
        <v>#REF!</v>
      </c>
      <c r="AM274" s="335" t="e">
        <f>SUMIFS(#REF!,#REF!,AM$2,#REF!,AM$3,#REF!,$L274,#REF!,AM$1)
+SUMIFS(#REF!,#REF!,AM$2,#REF!,AM$3,#REF!,$L274,#REF!,AM$1)
+SUMIFS(#REF!,#REF!,"Lấy",#REF!,AM$2,#REF!,AM$3,#REF!,AM$1,#REF!,$L274)</f>
        <v>#REF!</v>
      </c>
      <c r="AN274" s="335" t="e">
        <f>SUMIFS(#REF!,#REF!,AN$2,#REF!,AN$3,#REF!,$L274,#REF!,AN$1)
+SUMIFS(#REF!,#REF!,AN$2,#REF!,AN$3,#REF!,$L274,#REF!,AN$1)
+SUMIFS(#REF!,#REF!,"Lấy",#REF!,AN$2,#REF!,AN$3,#REF!,AN$1,#REF!,$L274)</f>
        <v>#REF!</v>
      </c>
      <c r="AO274" s="335" t="e">
        <f>SUMIFS(#REF!,#REF!,AO$2,#REF!,AO$3,#REF!,$L274,#REF!,AO$1)
+SUMIFS(#REF!,#REF!,AO$2,#REF!,AO$3,#REF!,$L274,#REF!,AO$1)
+SUMIFS(#REF!,#REF!,"Lấy",#REF!,AO$2,#REF!,AO$3,#REF!,AO$1,#REF!,$L274)</f>
        <v>#REF!</v>
      </c>
      <c r="AP274" s="335" t="e">
        <f>SUMIFS(#REF!,#REF!,AP$2,#REF!,AP$3,#REF!,$L274,#REF!,AP$1)
+SUMIFS(#REF!,#REF!,AP$2,#REF!,AP$3,#REF!,$L274,#REF!,AP$1)
+SUMIFS(#REF!,#REF!,"Lấy",#REF!,AP$2,#REF!,AP$3,#REF!,AP$1,#REF!,$L274)</f>
        <v>#REF!</v>
      </c>
      <c r="AQ274" s="335" t="e">
        <f>SUMIFS(#REF!,#REF!,AQ$2,#REF!,AQ$3,#REF!,$L274,#REF!,AQ$1)
+SUMIFS(#REF!,#REF!,AQ$2,#REF!,AQ$3,#REF!,$L274,#REF!,AQ$1)
+SUMIFS(#REF!,#REF!,"Lấy",#REF!,AQ$2,#REF!,AQ$3,#REF!,AQ$1,#REF!,$L274)</f>
        <v>#REF!</v>
      </c>
      <c r="AR274" s="336" t="e">
        <f t="shared" si="31"/>
        <v>#REF!</v>
      </c>
      <c r="AT274" s="335" t="e">
        <f>SUMIFS(#REF!,#REF!,AT$2,#REF!,AT$3,#REF!,$L274,#REF!,AT$1)
+SUMIFS(#REF!,#REF!,AT$2,#REF!,AT$3,#REF!,$L274,#REF!,AT$1)
+SUMIFS(#REF!,#REF!,"Lấy",#REF!,AT$2,#REF!,AT$3,#REF!,AT$1,#REF!,$L274)</f>
        <v>#REF!</v>
      </c>
      <c r="AU274" s="335" t="e">
        <f>SUMIFS(#REF!,#REF!,AU$2,#REF!,AU$3,#REF!,$L274,#REF!,AU$1)
+SUMIFS(#REF!,#REF!,AU$2,#REF!,AU$3,#REF!,$L274,#REF!,AU$1)
+SUMIFS(#REF!,#REF!,"Lấy",#REF!,AU$2,#REF!,AU$3,#REF!,AU$1,#REF!,$L274)</f>
        <v>#REF!</v>
      </c>
      <c r="AV274" s="335" t="e">
        <f>SUMIFS(#REF!,#REF!,AV$2,#REF!,AV$3,#REF!,$L274,#REF!,AV$1)
+SUMIFS(#REF!,#REF!,AV$2,#REF!,AV$3,#REF!,$L274,#REF!,AV$1)
+SUMIFS(#REF!,#REF!,"Lấy",#REF!,AV$2,#REF!,AV$3,#REF!,AV$1,#REF!,$L274)</f>
        <v>#REF!</v>
      </c>
      <c r="AW274" s="335" t="e">
        <f>SUMIFS(#REF!,#REF!,AW$2,#REF!,AW$3,#REF!,$L274,#REF!,AW$1)
+SUMIFS(#REF!,#REF!,AW$2,#REF!,AW$3,#REF!,$L274,#REF!,AW$1)
+SUMIFS(#REF!,#REF!,"Lấy",#REF!,AW$2,#REF!,AW$3,#REF!,AW$1,#REF!,$L274)</f>
        <v>#REF!</v>
      </c>
      <c r="AX274" s="335" t="e">
        <f>SUMIFS(#REF!,#REF!,AX$2,#REF!,AX$3,#REF!,$L274,#REF!,AX$1)
+SUMIFS(#REF!,#REF!,AX$2,#REF!,AX$3,#REF!,$L274,#REF!,AX$1)
+SUMIFS(#REF!,#REF!,"Lấy",#REF!,AX$2,#REF!,AX$3,#REF!,AX$1,#REF!,$L274)</f>
        <v>#REF!</v>
      </c>
      <c r="AY274" s="335" t="e">
        <f>SUMIFS(#REF!,#REF!,AY$2,#REF!,AY$3,#REF!,$L274,#REF!,AY$1)
+SUMIFS(#REF!,#REF!,AY$2,#REF!,AY$3,#REF!,$L274,#REF!,AY$1)
+SUMIFS(#REF!,#REF!,"Lấy",#REF!,AY$2,#REF!,AY$3,#REF!,AY$1,#REF!,$L274)</f>
        <v>#REF!</v>
      </c>
      <c r="AZ274" s="335" t="e">
        <f>SUMIFS(#REF!,#REF!,AZ$2,#REF!,AZ$3,#REF!,$L274,#REF!,AZ$1)
+SUMIFS(#REF!,#REF!,AZ$2,#REF!,AZ$3,#REF!,$L274,#REF!,AZ$1)
+SUMIFS(#REF!,#REF!,"Lấy",#REF!,AZ$2,#REF!,AZ$3,#REF!,AZ$1,#REF!,$L274)</f>
        <v>#REF!</v>
      </c>
      <c r="BA274" s="335" t="e">
        <f>SUMIFS(#REF!,#REF!,BA$2,#REF!,BA$3,#REF!,$L274,#REF!,BA$1)
+SUMIFS(#REF!,#REF!,BA$2,#REF!,BA$3,#REF!,$L274,#REF!,BA$1)
+SUMIFS(#REF!,#REF!,"Lấy",#REF!,BA$2,#REF!,BA$3,#REF!,BA$1,#REF!,$L274)</f>
        <v>#REF!</v>
      </c>
      <c r="BB274" s="335" t="e">
        <f>SUMIFS(#REF!,#REF!,BB$2,#REF!,BB$3,#REF!,$L274,#REF!,BB$1)
+SUMIFS(#REF!,#REF!,BB$2,#REF!,BB$3,#REF!,$L274,#REF!,BB$1)
+SUMIFS(#REF!,#REF!,"Lấy",#REF!,BB$2,#REF!,BB$3,#REF!,BB$1,#REF!,$L274)</f>
        <v>#REF!</v>
      </c>
      <c r="BC274" s="335" t="e">
        <f>SUMIFS(#REF!,#REF!,BC$2,#REF!,BC$3,#REF!,$L274,#REF!,BC$1)
+SUMIFS(#REF!,#REF!,BC$2,#REF!,BC$3,#REF!,$L274,#REF!,BC$1)
+SUMIFS(#REF!,#REF!,"Lấy",#REF!,BC$2,#REF!,BC$3,#REF!,BC$1,#REF!,$L274)</f>
        <v>#REF!</v>
      </c>
      <c r="BD274" s="335" t="e">
        <f>SUMIFS(#REF!,#REF!,BD$2,#REF!,BD$3,#REF!,$L274,#REF!,BD$1)
+SUMIFS(#REF!,#REF!,BD$2,#REF!,BD$3,#REF!,$L274,#REF!,BD$1)
+SUMIFS(#REF!,#REF!,"Lấy",#REF!,BD$2,#REF!,BD$3,#REF!,BD$1,#REF!,$L274)</f>
        <v>#REF!</v>
      </c>
      <c r="BE274" s="335" t="e">
        <f>SUMIFS(#REF!,#REF!,BE$2,#REF!,BE$3,#REF!,$L274,#REF!,BE$1)
+SUMIFS(#REF!,#REF!,BE$2,#REF!,BE$3,#REF!,$L274,#REF!,BE$1)
+SUMIFS(#REF!,#REF!,"Lấy",#REF!,BE$2,#REF!,BE$3,#REF!,BE$1,#REF!,$L274)</f>
        <v>#REF!</v>
      </c>
      <c r="BF274" s="336" t="e">
        <f t="shared" si="32"/>
        <v>#REF!</v>
      </c>
      <c r="BH274" s="335" t="e">
        <f>SUMIFS(#REF!,#REF!,BH$2,#REF!,BH$3,#REF!,$L274,#REF!,BH$1)
+SUMIFS(#REF!,#REF!,BH$2,#REF!,BH$3,#REF!,$L274,#REF!,BH$1)
+SUMIFS(#REF!,#REF!,"Lấy",#REF!,BH$2,#REF!,BH$3,#REF!,BH$1,#REF!,$L274)</f>
        <v>#REF!</v>
      </c>
      <c r="BI274" s="335" t="e">
        <f>SUMIFS(#REF!,#REF!,BI$2,#REF!,BI$3,#REF!,$L274,#REF!,BI$1)
+SUMIFS(#REF!,#REF!,BI$2,#REF!,BI$3,#REF!,$L274,#REF!,BI$1)
+SUMIFS(#REF!,#REF!,"Lấy",#REF!,BI$2,#REF!,BI$3,#REF!,BI$1,#REF!,$L274)</f>
        <v>#REF!</v>
      </c>
      <c r="BJ274" s="335" t="e">
        <f>SUMIFS(#REF!,#REF!,BJ$2,#REF!,BJ$3,#REF!,$L274,#REF!,BJ$1)
+SUMIFS(#REF!,#REF!,BJ$2,#REF!,BJ$3,#REF!,$L274,#REF!,BJ$1)
+SUMIFS(#REF!,#REF!,"Lấy",#REF!,BJ$2,#REF!,BJ$3,#REF!,BJ$1,#REF!,$L274)</f>
        <v>#REF!</v>
      </c>
      <c r="BK274" s="335" t="e">
        <f>SUMIFS(#REF!,#REF!,BK$2,#REF!,BK$3,#REF!,$L274,#REF!,BK$1)
+SUMIFS(#REF!,#REF!,BK$2,#REF!,BK$3,#REF!,$L274,#REF!,BK$1)
+SUMIFS(#REF!,#REF!,"Lấy",#REF!,BK$2,#REF!,BK$3,#REF!,BK$1,#REF!,$L274)</f>
        <v>#REF!</v>
      </c>
      <c r="BL274" s="335" t="e">
        <f>SUMIFS(#REF!,#REF!,BL$2,#REF!,BL$3,#REF!,$L274,#REF!,BL$1)
+SUMIFS(#REF!,#REF!,BL$2,#REF!,BL$3,#REF!,$L274,#REF!,BL$1)
+SUMIFS(#REF!,#REF!,"Lấy",#REF!,BL$2,#REF!,BL$3,#REF!,BL$1,#REF!,$L274)</f>
        <v>#REF!</v>
      </c>
      <c r="BM274" s="335" t="e">
        <f>SUMIFS(#REF!,#REF!,BM$2,#REF!,BM$3,#REF!,$L274,#REF!,BM$1)
+SUMIFS(#REF!,#REF!,BM$2,#REF!,BM$3,#REF!,$L274,#REF!,BM$1)
+SUMIFS(#REF!,#REF!,"Lấy",#REF!,BM$2,#REF!,BM$3,#REF!,BM$1,#REF!,$L274)</f>
        <v>#REF!</v>
      </c>
      <c r="BN274" s="335" t="e">
        <f>SUMIFS(#REF!,#REF!,BN$2,#REF!,BN$3,#REF!,$L274,#REF!,BN$1)
+SUMIFS(#REF!,#REF!,BN$2,#REF!,BN$3,#REF!,$L274,#REF!,BN$1)
+SUMIFS(#REF!,#REF!,"Lấy",#REF!,BN$2,#REF!,BN$3,#REF!,BN$1,#REF!,$L274)</f>
        <v>#REF!</v>
      </c>
      <c r="BO274" s="335" t="e">
        <f>SUMIFS(#REF!,#REF!,BO$2,#REF!,BO$3,#REF!,$L274,#REF!,BO$1)
+SUMIFS(#REF!,#REF!,BO$2,#REF!,BO$3,#REF!,$L274,#REF!,BO$1)
+SUMIFS(#REF!,#REF!,"Lấy",#REF!,BO$2,#REF!,BO$3,#REF!,BO$1,#REF!,$L274)</f>
        <v>#REF!</v>
      </c>
      <c r="BP274" s="335" t="e">
        <f>SUMIFS(#REF!,#REF!,BP$2,#REF!,BP$3,#REF!,$L274,#REF!,BP$1)
+SUMIFS(#REF!,#REF!,BP$2,#REF!,BP$3,#REF!,$L274,#REF!,BP$1)
+SUMIFS(#REF!,#REF!,"Lấy",#REF!,BP$2,#REF!,BP$3,#REF!,BP$1,#REF!,$L274)</f>
        <v>#REF!</v>
      </c>
      <c r="BQ274" s="335" t="e">
        <f>SUMIFS(#REF!,#REF!,BQ$2,#REF!,BQ$3,#REF!,$L274,#REF!,BQ$1)
+SUMIFS(#REF!,#REF!,BQ$2,#REF!,BQ$3,#REF!,$L274,#REF!,BQ$1)
+SUMIFS(#REF!,#REF!,"Lấy",#REF!,BQ$2,#REF!,BQ$3,#REF!,BQ$1,#REF!,$L274)</f>
        <v>#REF!</v>
      </c>
      <c r="BR274" s="335" t="e">
        <f>SUMIFS(#REF!,#REF!,BR$2,#REF!,BR$3,#REF!,$L274,#REF!,BR$1)
+SUMIFS(#REF!,#REF!,BR$2,#REF!,BR$3,#REF!,$L274,#REF!,BR$1)
+SUMIFS(#REF!,#REF!,"Lấy",#REF!,BR$2,#REF!,BR$3,#REF!,BR$1,#REF!,$L274)</f>
        <v>#REF!</v>
      </c>
      <c r="BS274" s="335" t="e">
        <f>SUMIFS(#REF!,#REF!,BS$2,#REF!,BS$3,#REF!,$L274,#REF!,BS$1)
+SUMIFS(#REF!,#REF!,BS$2,#REF!,BS$3,#REF!,$L274,#REF!,BS$1)
+SUMIFS(#REF!,#REF!,"Lấy",#REF!,BS$2,#REF!,BS$3,#REF!,BS$1,#REF!,$L274)</f>
        <v>#REF!</v>
      </c>
      <c r="BT274" s="336" t="e">
        <f t="shared" si="33"/>
        <v>#REF!</v>
      </c>
      <c r="BV274" s="331">
        <v>0</v>
      </c>
      <c r="BW274" s="331">
        <v>0</v>
      </c>
      <c r="BX274" s="331">
        <v>0</v>
      </c>
      <c r="BY274" s="331">
        <v>0</v>
      </c>
      <c r="BZ274" s="331">
        <v>0</v>
      </c>
      <c r="CA274" s="331">
        <v>0</v>
      </c>
      <c r="CB274" s="331">
        <v>0</v>
      </c>
      <c r="CC274" s="331">
        <v>0</v>
      </c>
      <c r="CD274" s="331">
        <v>0</v>
      </c>
      <c r="CE274" s="331">
        <v>0</v>
      </c>
      <c r="CF274" s="331">
        <v>0</v>
      </c>
      <c r="CG274" s="331">
        <v>0</v>
      </c>
      <c r="CH274" s="336">
        <f t="shared" si="34"/>
        <v>0</v>
      </c>
      <c r="CI274" s="377">
        <f t="shared" si="35"/>
        <v>0</v>
      </c>
      <c r="CJ274" s="331">
        <v>0</v>
      </c>
      <c r="CK274" s="331">
        <v>0</v>
      </c>
      <c r="CL274" s="331">
        <v>0</v>
      </c>
      <c r="CM274" s="331">
        <v>0</v>
      </c>
      <c r="CN274" s="331">
        <v>0</v>
      </c>
      <c r="CO274" s="335"/>
      <c r="CP274" s="335"/>
      <c r="CQ274" s="335"/>
      <c r="CR274" s="335"/>
      <c r="CS274" s="335"/>
      <c r="CT274" s="335"/>
      <c r="CU274" s="335"/>
      <c r="CV274" s="336">
        <f t="shared" si="36"/>
        <v>0</v>
      </c>
      <c r="CX274" s="1033"/>
    </row>
    <row r="275" spans="1:102" ht="27.6" x14ac:dyDescent="0.25">
      <c r="B275" s="172">
        <f>IF(C275=0,"",MAX($B$7:B274)+1)</f>
        <v>263</v>
      </c>
      <c r="C275" s="21">
        <v>6428002803</v>
      </c>
      <c r="D275" s="9" t="str">
        <f>_xlfn.XLOOKUP(C275,'COA_DTGroup_Update 20260428'!$C$410:$C$854,'COA_DTGroup_Update 20260428'!$A$410:$A$854,"")</f>
        <v>Tiền cà phê, bánh phòng họp</v>
      </c>
      <c r="E275" s="9" t="s">
        <v>380</v>
      </c>
      <c r="F275" s="21" t="s">
        <v>1022</v>
      </c>
      <c r="G275" s="171" t="s">
        <v>1023</v>
      </c>
      <c r="H275" s="179">
        <f>VLOOKUP(C275,'COA_DTGroup_Update 20260428'!C:D,2,0)</f>
        <v>642</v>
      </c>
      <c r="I275" s="179">
        <v>106</v>
      </c>
      <c r="J275" s="198" t="s">
        <v>380</v>
      </c>
      <c r="K275" s="222" t="s">
        <v>226</v>
      </c>
      <c r="L275" s="1041" t="s">
        <v>728</v>
      </c>
      <c r="M275" s="1042" t="s">
        <v>2258</v>
      </c>
      <c r="N275" s="1039"/>
      <c r="O275" s="1039" t="s">
        <v>728</v>
      </c>
      <c r="P275" s="1" t="b">
        <v>1</v>
      </c>
      <c r="R275" s="333" t="e">
        <f>SUMIFS(#REF!,#REF!,R$2,#REF!,R$3,#REF!,$L275,#REF!,R$1)
+SUMIFS(#REF!,#REF!,R$2,#REF!,R$3,#REF!,$L275,#REF!,R$1)
+SUMIFS(#REF!,#REF!,"Lấy",#REF!,R$2,#REF!,R$3,#REF!,R$1,#REF!,$L275)</f>
        <v>#REF!</v>
      </c>
      <c r="S275" s="333" t="e">
        <f>SUMIFS(#REF!,#REF!,S$2,#REF!,S$3,#REF!,$L275,#REF!,S$1)
+SUMIFS(#REF!,#REF!,S$2,#REF!,S$3,#REF!,$L275,#REF!,S$1)
+SUMIFS(#REF!,#REF!,"Lấy",#REF!,S$2,#REF!,S$3,#REF!,S$1,#REF!,$L275)</f>
        <v>#REF!</v>
      </c>
      <c r="T275" s="333" t="e">
        <f>SUMIFS(#REF!,#REF!,T$2,#REF!,T$3,#REF!,$L275,#REF!,T$1)
+SUMIFS(#REF!,#REF!,T$2,#REF!,T$3,#REF!,$L275,#REF!,T$1)
+SUMIFS(#REF!,#REF!,"Lấy",#REF!,T$2,#REF!,T$3,#REF!,T$1,#REF!,$L275)</f>
        <v>#REF!</v>
      </c>
      <c r="U275" s="333" t="e">
        <f>SUMIFS(#REF!,#REF!,U$2,#REF!,U$3,#REF!,$L275,#REF!,U$1)
+SUMIFS(#REF!,#REF!,U$2,#REF!,U$3,#REF!,$L275,#REF!,U$1)
+SUMIFS(#REF!,#REF!,"Lấy",#REF!,U$2,#REF!,U$3,#REF!,U$1,#REF!,$L275)</f>
        <v>#REF!</v>
      </c>
      <c r="V275" s="333" t="e">
        <f>SUMIFS(#REF!,#REF!,V$2,#REF!,V$3,#REF!,$L275,#REF!,V$1)
+SUMIFS(#REF!,#REF!,V$2,#REF!,V$3,#REF!,$L275,#REF!,V$1)
+SUMIFS(#REF!,#REF!,"Lấy",#REF!,V$2,#REF!,V$3,#REF!,V$1,#REF!,$L275)</f>
        <v>#REF!</v>
      </c>
      <c r="W275" s="333" t="e">
        <f>SUMIFS(#REF!,#REF!,W$2,#REF!,W$3,#REF!,$L275,#REF!,W$1)
+SUMIFS(#REF!,#REF!,W$2,#REF!,W$3,#REF!,$L275,#REF!,W$1)
+SUMIFS(#REF!,#REF!,"Lấy",#REF!,W$2,#REF!,W$3,#REF!,W$1,#REF!,$L275)</f>
        <v>#REF!</v>
      </c>
      <c r="X275" s="333" t="e">
        <f>SUMIFS(#REF!,#REF!,X$2,#REF!,X$3,#REF!,$L275,#REF!,X$1)
+SUMIFS(#REF!,#REF!,X$2,#REF!,X$3,#REF!,$L275,#REF!,X$1)
+SUMIFS(#REF!,#REF!,"Lấy",#REF!,X$2,#REF!,X$3,#REF!,X$1,#REF!,$L275)</f>
        <v>#REF!</v>
      </c>
      <c r="Y275" s="333" t="e">
        <f>SUMIFS(#REF!,#REF!,Y$2,#REF!,Y$3,#REF!,$L275,#REF!,Y$1)
+SUMIFS(#REF!,#REF!,Y$2,#REF!,Y$3,#REF!,$L275,#REF!,Y$1)
+SUMIFS(#REF!,#REF!,"Lấy",#REF!,Y$2,#REF!,Y$3,#REF!,Y$1,#REF!,$L275)</f>
        <v>#REF!</v>
      </c>
      <c r="Z275" s="333" t="e">
        <f>SUMIFS(#REF!,#REF!,Z$2,#REF!,Z$3,#REF!,$L275,#REF!,Z$1)
+SUMIFS(#REF!,#REF!,Z$2,#REF!,Z$3,#REF!,$L275,#REF!,Z$1)
+SUMIFS(#REF!,#REF!,"Lấy",#REF!,Z$2,#REF!,Z$3,#REF!,Z$1,#REF!,$L275)</f>
        <v>#REF!</v>
      </c>
      <c r="AA275" s="333" t="e">
        <f>SUMIFS(#REF!,#REF!,AA$2,#REF!,AA$3,#REF!,$L275,#REF!,AA$1)
+SUMIFS(#REF!,#REF!,AA$2,#REF!,AA$3,#REF!,$L275,#REF!,AA$1)
+SUMIFS(#REF!,#REF!,"Lấy",#REF!,AA$2,#REF!,AA$3,#REF!,AA$1,#REF!,$L275)</f>
        <v>#REF!</v>
      </c>
      <c r="AB275" s="333" t="e">
        <f>SUMIFS(#REF!,#REF!,AB$2,#REF!,AB$3,#REF!,$L275,#REF!,AB$1)
+SUMIFS(#REF!,#REF!,AB$2,#REF!,AB$3,#REF!,$L275,#REF!,AB$1)
+SUMIFS(#REF!,#REF!,"Lấy",#REF!,AB$2,#REF!,AB$3,#REF!,AB$1,#REF!,$L275)</f>
        <v>#REF!</v>
      </c>
      <c r="AC275" s="333" t="e">
        <f>SUMIFS(#REF!,#REF!,AC$2,#REF!,AC$3,#REF!,$L275,#REF!,AC$1)
+SUMIFS(#REF!,#REF!,AC$2,#REF!,AC$3,#REF!,$L275,#REF!,AC$1)
+SUMIFS(#REF!,#REF!,"Lấy",#REF!,AC$2,#REF!,AC$3,#REF!,AC$1,#REF!,$L275)</f>
        <v>#REF!</v>
      </c>
      <c r="AD275" s="334" t="e">
        <f t="shared" si="30"/>
        <v>#REF!</v>
      </c>
      <c r="AF275" s="333" t="e">
        <f>SUMIFS(#REF!,#REF!,AF$2,#REF!,AF$3,#REF!,$L275,#REF!,AF$1)
+SUMIFS(#REF!,#REF!,AF$2,#REF!,AF$3,#REF!,$L275,#REF!,AF$1)
+SUMIFS(#REF!,#REF!,"Lấy",#REF!,AF$2,#REF!,AF$3,#REF!,AF$1,#REF!,$L275)</f>
        <v>#REF!</v>
      </c>
      <c r="AG275" s="333" t="e">
        <f>SUMIFS(#REF!,#REF!,AG$2,#REF!,AG$3,#REF!,$L275,#REF!,AG$1)
+SUMIFS(#REF!,#REF!,AG$2,#REF!,AG$3,#REF!,$L275,#REF!,AG$1)
+SUMIFS(#REF!,#REF!,"Lấy",#REF!,AG$2,#REF!,AG$3,#REF!,AG$1,#REF!,$L275)</f>
        <v>#REF!</v>
      </c>
      <c r="AH275" s="333" t="e">
        <f>SUMIFS(#REF!,#REF!,AH$2,#REF!,AH$3,#REF!,$L275,#REF!,AH$1)
+SUMIFS(#REF!,#REF!,AH$2,#REF!,AH$3,#REF!,$L275,#REF!,AH$1)
+SUMIFS(#REF!,#REF!,"Lấy",#REF!,AH$2,#REF!,AH$3,#REF!,AH$1,#REF!,$L275)</f>
        <v>#REF!</v>
      </c>
      <c r="AI275" s="333" t="e">
        <f>SUMIFS(#REF!,#REF!,AI$2,#REF!,AI$3,#REF!,$L275,#REF!,AI$1)
+SUMIFS(#REF!,#REF!,AI$2,#REF!,AI$3,#REF!,$L275,#REF!,AI$1)
+SUMIFS(#REF!,#REF!,"Lấy",#REF!,AI$2,#REF!,AI$3,#REF!,AI$1,#REF!,$L275)</f>
        <v>#REF!</v>
      </c>
      <c r="AJ275" s="333" t="e">
        <f>SUMIFS(#REF!,#REF!,AJ$2,#REF!,AJ$3,#REF!,$L275,#REF!,AJ$1)
+SUMIFS(#REF!,#REF!,AJ$2,#REF!,AJ$3,#REF!,$L275,#REF!,AJ$1)
+SUMIFS(#REF!,#REF!,"Lấy",#REF!,AJ$2,#REF!,AJ$3,#REF!,AJ$1,#REF!,$L275)</f>
        <v>#REF!</v>
      </c>
      <c r="AK275" s="333" t="e">
        <f>SUMIFS(#REF!,#REF!,AK$2,#REF!,AK$3,#REF!,$L275,#REF!,AK$1)
+SUMIFS(#REF!,#REF!,AK$2,#REF!,AK$3,#REF!,$L275,#REF!,AK$1)
+SUMIFS(#REF!,#REF!,"Lấy",#REF!,AK$2,#REF!,AK$3,#REF!,AK$1,#REF!,$L275)</f>
        <v>#REF!</v>
      </c>
      <c r="AL275" s="333" t="e">
        <f>SUMIFS(#REF!,#REF!,AL$2,#REF!,AL$3,#REF!,$L275,#REF!,AL$1)
+SUMIFS(#REF!,#REF!,AL$2,#REF!,AL$3,#REF!,$L275,#REF!,AL$1)
+SUMIFS(#REF!,#REF!,"Lấy",#REF!,AL$2,#REF!,AL$3,#REF!,AL$1,#REF!,$L275)</f>
        <v>#REF!</v>
      </c>
      <c r="AM275" s="333" t="e">
        <f>SUMIFS(#REF!,#REF!,AM$2,#REF!,AM$3,#REF!,$L275,#REF!,AM$1)
+SUMIFS(#REF!,#REF!,AM$2,#REF!,AM$3,#REF!,$L275,#REF!,AM$1)
+SUMIFS(#REF!,#REF!,"Lấy",#REF!,AM$2,#REF!,AM$3,#REF!,AM$1,#REF!,$L275)</f>
        <v>#REF!</v>
      </c>
      <c r="AN275" s="333" t="e">
        <f>SUMIFS(#REF!,#REF!,AN$2,#REF!,AN$3,#REF!,$L275,#REF!,AN$1)
+SUMIFS(#REF!,#REF!,AN$2,#REF!,AN$3,#REF!,$L275,#REF!,AN$1)
+SUMIFS(#REF!,#REF!,"Lấy",#REF!,AN$2,#REF!,AN$3,#REF!,AN$1,#REF!,$L275)</f>
        <v>#REF!</v>
      </c>
      <c r="AO275" s="333" t="e">
        <f>SUMIFS(#REF!,#REF!,AO$2,#REF!,AO$3,#REF!,$L275,#REF!,AO$1)
+SUMIFS(#REF!,#REF!,AO$2,#REF!,AO$3,#REF!,$L275,#REF!,AO$1)
+SUMIFS(#REF!,#REF!,"Lấy",#REF!,AO$2,#REF!,AO$3,#REF!,AO$1,#REF!,$L275)</f>
        <v>#REF!</v>
      </c>
      <c r="AP275" s="333" t="e">
        <f>SUMIFS(#REF!,#REF!,AP$2,#REF!,AP$3,#REF!,$L275,#REF!,AP$1)
+SUMIFS(#REF!,#REF!,AP$2,#REF!,AP$3,#REF!,$L275,#REF!,AP$1)
+SUMIFS(#REF!,#REF!,"Lấy",#REF!,AP$2,#REF!,AP$3,#REF!,AP$1,#REF!,$L275)</f>
        <v>#REF!</v>
      </c>
      <c r="AQ275" s="333" t="e">
        <f>SUMIFS(#REF!,#REF!,AQ$2,#REF!,AQ$3,#REF!,$L275,#REF!,AQ$1)
+SUMIFS(#REF!,#REF!,AQ$2,#REF!,AQ$3,#REF!,$L275,#REF!,AQ$1)
+SUMIFS(#REF!,#REF!,"Lấy",#REF!,AQ$2,#REF!,AQ$3,#REF!,AQ$1,#REF!,$L275)</f>
        <v>#REF!</v>
      </c>
      <c r="AR275" s="334" t="e">
        <f t="shared" si="31"/>
        <v>#REF!</v>
      </c>
      <c r="AT275" s="333" t="e">
        <f>SUMIFS(#REF!,#REF!,AT$2,#REF!,AT$3,#REF!,$L275,#REF!,AT$1)
+SUMIFS(#REF!,#REF!,AT$2,#REF!,AT$3,#REF!,$L275,#REF!,AT$1)
+SUMIFS(#REF!,#REF!,"Lấy",#REF!,AT$2,#REF!,AT$3,#REF!,AT$1,#REF!,$L275)</f>
        <v>#REF!</v>
      </c>
      <c r="AU275" s="333" t="e">
        <f>SUMIFS(#REF!,#REF!,AU$2,#REF!,AU$3,#REF!,$L275,#REF!,AU$1)
+SUMIFS(#REF!,#REF!,AU$2,#REF!,AU$3,#REF!,$L275,#REF!,AU$1)
+SUMIFS(#REF!,#REF!,"Lấy",#REF!,AU$2,#REF!,AU$3,#REF!,AU$1,#REF!,$L275)</f>
        <v>#REF!</v>
      </c>
      <c r="AV275" s="333" t="e">
        <f>SUMIFS(#REF!,#REF!,AV$2,#REF!,AV$3,#REF!,$L275,#REF!,AV$1)
+SUMIFS(#REF!,#REF!,AV$2,#REF!,AV$3,#REF!,$L275,#REF!,AV$1)
+SUMIFS(#REF!,#REF!,"Lấy",#REF!,AV$2,#REF!,AV$3,#REF!,AV$1,#REF!,$L275)</f>
        <v>#REF!</v>
      </c>
      <c r="AW275" s="333" t="e">
        <f>SUMIFS(#REF!,#REF!,AW$2,#REF!,AW$3,#REF!,$L275,#REF!,AW$1)
+SUMIFS(#REF!,#REF!,AW$2,#REF!,AW$3,#REF!,$L275,#REF!,AW$1)
+SUMIFS(#REF!,#REF!,"Lấy",#REF!,AW$2,#REF!,AW$3,#REF!,AW$1,#REF!,$L275)</f>
        <v>#REF!</v>
      </c>
      <c r="AX275" s="333" t="e">
        <f>SUMIFS(#REF!,#REF!,AX$2,#REF!,AX$3,#REF!,$L275,#REF!,AX$1)
+SUMIFS(#REF!,#REF!,AX$2,#REF!,AX$3,#REF!,$L275,#REF!,AX$1)
+SUMIFS(#REF!,#REF!,"Lấy",#REF!,AX$2,#REF!,AX$3,#REF!,AX$1,#REF!,$L275)</f>
        <v>#REF!</v>
      </c>
      <c r="AY275" s="333" t="e">
        <f>SUMIFS(#REF!,#REF!,AY$2,#REF!,AY$3,#REF!,$L275,#REF!,AY$1)
+SUMIFS(#REF!,#REF!,AY$2,#REF!,AY$3,#REF!,$L275,#REF!,AY$1)
+SUMIFS(#REF!,#REF!,"Lấy",#REF!,AY$2,#REF!,AY$3,#REF!,AY$1,#REF!,$L275)</f>
        <v>#REF!</v>
      </c>
      <c r="AZ275" s="333" t="e">
        <f>SUMIFS(#REF!,#REF!,AZ$2,#REF!,AZ$3,#REF!,$L275,#REF!,AZ$1)
+SUMIFS(#REF!,#REF!,AZ$2,#REF!,AZ$3,#REF!,$L275,#REF!,AZ$1)
+SUMIFS(#REF!,#REF!,"Lấy",#REF!,AZ$2,#REF!,AZ$3,#REF!,AZ$1,#REF!,$L275)</f>
        <v>#REF!</v>
      </c>
      <c r="BA275" s="333" t="e">
        <f>SUMIFS(#REF!,#REF!,BA$2,#REF!,BA$3,#REF!,$L275,#REF!,BA$1)
+SUMIFS(#REF!,#REF!,BA$2,#REF!,BA$3,#REF!,$L275,#REF!,BA$1)
+SUMIFS(#REF!,#REF!,"Lấy",#REF!,BA$2,#REF!,BA$3,#REF!,BA$1,#REF!,$L275)</f>
        <v>#REF!</v>
      </c>
      <c r="BB275" s="333" t="e">
        <f>SUMIFS(#REF!,#REF!,BB$2,#REF!,BB$3,#REF!,$L275,#REF!,BB$1)
+SUMIFS(#REF!,#REF!,BB$2,#REF!,BB$3,#REF!,$L275,#REF!,BB$1)
+SUMIFS(#REF!,#REF!,"Lấy",#REF!,BB$2,#REF!,BB$3,#REF!,BB$1,#REF!,$L275)</f>
        <v>#REF!</v>
      </c>
      <c r="BC275" s="333" t="e">
        <f>SUMIFS(#REF!,#REF!,BC$2,#REF!,BC$3,#REF!,$L275,#REF!,BC$1)
+SUMIFS(#REF!,#REF!,BC$2,#REF!,BC$3,#REF!,$L275,#REF!,BC$1)
+SUMIFS(#REF!,#REF!,"Lấy",#REF!,BC$2,#REF!,BC$3,#REF!,BC$1,#REF!,$L275)</f>
        <v>#REF!</v>
      </c>
      <c r="BD275" s="333" t="e">
        <f>SUMIFS(#REF!,#REF!,BD$2,#REF!,BD$3,#REF!,$L275,#REF!,BD$1)
+SUMIFS(#REF!,#REF!,BD$2,#REF!,BD$3,#REF!,$L275,#REF!,BD$1)
+SUMIFS(#REF!,#REF!,"Lấy",#REF!,BD$2,#REF!,BD$3,#REF!,BD$1,#REF!,$L275)</f>
        <v>#REF!</v>
      </c>
      <c r="BE275" s="333" t="e">
        <f>SUMIFS(#REF!,#REF!,BE$2,#REF!,BE$3,#REF!,$L275,#REF!,BE$1)
+SUMIFS(#REF!,#REF!,BE$2,#REF!,BE$3,#REF!,$L275,#REF!,BE$1)
+SUMIFS(#REF!,#REF!,"Lấy",#REF!,BE$2,#REF!,BE$3,#REF!,BE$1,#REF!,$L275)</f>
        <v>#REF!</v>
      </c>
      <c r="BF275" s="334" t="e">
        <f t="shared" si="32"/>
        <v>#REF!</v>
      </c>
      <c r="BH275" s="333" t="e">
        <f>SUMIFS(#REF!,#REF!,BH$2,#REF!,BH$3,#REF!,$L275,#REF!,BH$1)
+SUMIFS(#REF!,#REF!,BH$2,#REF!,BH$3,#REF!,$L275,#REF!,BH$1)
+SUMIFS(#REF!,#REF!,"Lấy",#REF!,BH$2,#REF!,BH$3,#REF!,BH$1,#REF!,$L275)</f>
        <v>#REF!</v>
      </c>
      <c r="BI275" s="333" t="e">
        <f>SUMIFS(#REF!,#REF!,BI$2,#REF!,BI$3,#REF!,$L275,#REF!,BI$1)
+SUMIFS(#REF!,#REF!,BI$2,#REF!,BI$3,#REF!,$L275,#REF!,BI$1)
+SUMIFS(#REF!,#REF!,"Lấy",#REF!,BI$2,#REF!,BI$3,#REF!,BI$1,#REF!,$L275)</f>
        <v>#REF!</v>
      </c>
      <c r="BJ275" s="333" t="e">
        <f>SUMIFS(#REF!,#REF!,BJ$2,#REF!,BJ$3,#REF!,$L275,#REF!,BJ$1)
+SUMIFS(#REF!,#REF!,BJ$2,#REF!,BJ$3,#REF!,$L275,#REF!,BJ$1)
+SUMIFS(#REF!,#REF!,"Lấy",#REF!,BJ$2,#REF!,BJ$3,#REF!,BJ$1,#REF!,$L275)</f>
        <v>#REF!</v>
      </c>
      <c r="BK275" s="333" t="e">
        <f>SUMIFS(#REF!,#REF!,BK$2,#REF!,BK$3,#REF!,$L275,#REF!,BK$1)
+SUMIFS(#REF!,#REF!,BK$2,#REF!,BK$3,#REF!,$L275,#REF!,BK$1)
+SUMIFS(#REF!,#REF!,"Lấy",#REF!,BK$2,#REF!,BK$3,#REF!,BK$1,#REF!,$L275)</f>
        <v>#REF!</v>
      </c>
      <c r="BL275" s="333" t="e">
        <f>SUMIFS(#REF!,#REF!,BL$2,#REF!,BL$3,#REF!,$L275,#REF!,BL$1)
+SUMIFS(#REF!,#REF!,BL$2,#REF!,BL$3,#REF!,$L275,#REF!,BL$1)
+SUMIFS(#REF!,#REF!,"Lấy",#REF!,BL$2,#REF!,BL$3,#REF!,BL$1,#REF!,$L275)</f>
        <v>#REF!</v>
      </c>
      <c r="BM275" s="333" t="e">
        <f>SUMIFS(#REF!,#REF!,BM$2,#REF!,BM$3,#REF!,$L275,#REF!,BM$1)
+SUMIFS(#REF!,#REF!,BM$2,#REF!,BM$3,#REF!,$L275,#REF!,BM$1)
+SUMIFS(#REF!,#REF!,"Lấy",#REF!,BM$2,#REF!,BM$3,#REF!,BM$1,#REF!,$L275)</f>
        <v>#REF!</v>
      </c>
      <c r="BN275" s="333" t="e">
        <f>SUMIFS(#REF!,#REF!,BN$2,#REF!,BN$3,#REF!,$L275,#REF!,BN$1)
+SUMIFS(#REF!,#REF!,BN$2,#REF!,BN$3,#REF!,$L275,#REF!,BN$1)
+SUMIFS(#REF!,#REF!,"Lấy",#REF!,BN$2,#REF!,BN$3,#REF!,BN$1,#REF!,$L275)</f>
        <v>#REF!</v>
      </c>
      <c r="BO275" s="333" t="e">
        <f>SUMIFS(#REF!,#REF!,BO$2,#REF!,BO$3,#REF!,$L275,#REF!,BO$1)
+SUMIFS(#REF!,#REF!,BO$2,#REF!,BO$3,#REF!,$L275,#REF!,BO$1)
+SUMIFS(#REF!,#REF!,"Lấy",#REF!,BO$2,#REF!,BO$3,#REF!,BO$1,#REF!,$L275)</f>
        <v>#REF!</v>
      </c>
      <c r="BP275" s="333" t="e">
        <f>SUMIFS(#REF!,#REF!,BP$2,#REF!,BP$3,#REF!,$L275,#REF!,BP$1)
+SUMIFS(#REF!,#REF!,BP$2,#REF!,BP$3,#REF!,$L275,#REF!,BP$1)
+SUMIFS(#REF!,#REF!,"Lấy",#REF!,BP$2,#REF!,BP$3,#REF!,BP$1,#REF!,$L275)</f>
        <v>#REF!</v>
      </c>
      <c r="BQ275" s="333" t="e">
        <f>SUMIFS(#REF!,#REF!,BQ$2,#REF!,BQ$3,#REF!,$L275,#REF!,BQ$1)
+SUMIFS(#REF!,#REF!,BQ$2,#REF!,BQ$3,#REF!,$L275,#REF!,BQ$1)
+SUMIFS(#REF!,#REF!,"Lấy",#REF!,BQ$2,#REF!,BQ$3,#REF!,BQ$1,#REF!,$L275)</f>
        <v>#REF!</v>
      </c>
      <c r="BR275" s="333" t="e">
        <f>SUMIFS(#REF!,#REF!,BR$2,#REF!,BR$3,#REF!,$L275,#REF!,BR$1)
+SUMIFS(#REF!,#REF!,BR$2,#REF!,BR$3,#REF!,$L275,#REF!,BR$1)
+SUMIFS(#REF!,#REF!,"Lấy",#REF!,BR$2,#REF!,BR$3,#REF!,BR$1,#REF!,$L275)</f>
        <v>#REF!</v>
      </c>
      <c r="BS275" s="333" t="e">
        <f>SUMIFS(#REF!,#REF!,BS$2,#REF!,BS$3,#REF!,$L275,#REF!,BS$1)
+SUMIFS(#REF!,#REF!,BS$2,#REF!,BS$3,#REF!,$L275,#REF!,BS$1)
+SUMIFS(#REF!,#REF!,"Lấy",#REF!,BS$2,#REF!,BS$3,#REF!,BS$1,#REF!,$L275)</f>
        <v>#REF!</v>
      </c>
      <c r="BT275" s="334" t="e">
        <f t="shared" si="33"/>
        <v>#REF!</v>
      </c>
      <c r="BV275" s="331">
        <v>0</v>
      </c>
      <c r="BW275" s="331">
        <v>0</v>
      </c>
      <c r="BX275" s="331">
        <v>0</v>
      </c>
      <c r="BY275" s="331">
        <v>0</v>
      </c>
      <c r="BZ275" s="331">
        <v>0</v>
      </c>
      <c r="CA275" s="331">
        <v>0</v>
      </c>
      <c r="CB275" s="331">
        <v>0</v>
      </c>
      <c r="CC275" s="331">
        <v>0</v>
      </c>
      <c r="CD275" s="331">
        <v>0</v>
      </c>
      <c r="CE275" s="331">
        <v>0</v>
      </c>
      <c r="CF275" s="331">
        <v>0</v>
      </c>
      <c r="CG275" s="331">
        <v>0</v>
      </c>
      <c r="CH275" s="334">
        <f t="shared" si="34"/>
        <v>0</v>
      </c>
      <c r="CI275" s="377">
        <f t="shared" si="35"/>
        <v>0</v>
      </c>
      <c r="CJ275" s="331">
        <v>0</v>
      </c>
      <c r="CK275" s="331">
        <v>0</v>
      </c>
      <c r="CL275" s="331">
        <v>0</v>
      </c>
      <c r="CM275" s="331">
        <v>0</v>
      </c>
      <c r="CN275" s="331">
        <v>0</v>
      </c>
      <c r="CO275" s="333"/>
      <c r="CP275" s="333"/>
      <c r="CQ275" s="333"/>
      <c r="CR275" s="333"/>
      <c r="CS275" s="333"/>
      <c r="CT275" s="333"/>
      <c r="CU275" s="333"/>
      <c r="CV275" s="334">
        <f t="shared" si="36"/>
        <v>0</v>
      </c>
      <c r="CX275" s="1033"/>
    </row>
    <row r="276" spans="1:102" ht="27.6" x14ac:dyDescent="0.25">
      <c r="B276" s="172">
        <f>IF(C276=0,"",MAX($B$7:B275)+1)</f>
        <v>264</v>
      </c>
      <c r="C276" s="21">
        <v>6417005803</v>
      </c>
      <c r="D276" s="9" t="str">
        <f>_xlfn.XLOOKUP(C276,'COA_DTGroup_Update 20260428'!$C$410:$C$854,'COA_DTGroup_Update 20260428'!$A$410:$A$854,"")</f>
        <v>Chi phí trang trí văn phòng</v>
      </c>
      <c r="E276" s="9" t="s">
        <v>376</v>
      </c>
      <c r="F276" s="21" t="s">
        <v>1024</v>
      </c>
      <c r="G276" s="171"/>
      <c r="H276" s="179">
        <f>VLOOKUP(C276,'COA_DTGroup_Update 20260428'!C:D,2,0)</f>
        <v>641</v>
      </c>
      <c r="I276" s="179">
        <v>102</v>
      </c>
      <c r="J276" s="198" t="s">
        <v>376</v>
      </c>
      <c r="K276" s="222" t="s">
        <v>226</v>
      </c>
      <c r="L276" s="1041" t="s">
        <v>738</v>
      </c>
      <c r="M276" s="1042" t="s">
        <v>2258</v>
      </c>
      <c r="N276" s="1039"/>
      <c r="O276" s="1039" t="s">
        <v>738</v>
      </c>
      <c r="P276" s="1" t="b">
        <v>1</v>
      </c>
      <c r="R276" s="333" t="e">
        <f>SUMIFS(#REF!,#REF!,R$2,#REF!,R$3,#REF!,$L276,#REF!,R$1)
+SUMIFS(#REF!,#REF!,R$2,#REF!,R$3,#REF!,$L276,#REF!,R$1)
+SUMIFS(#REF!,#REF!,"Lấy",#REF!,R$2,#REF!,R$3,#REF!,R$1,#REF!,$L276)</f>
        <v>#REF!</v>
      </c>
      <c r="S276" s="333" t="e">
        <f>SUMIFS(#REF!,#REF!,S$2,#REF!,S$3,#REF!,$L276,#REF!,S$1)
+SUMIFS(#REF!,#REF!,S$2,#REF!,S$3,#REF!,$L276,#REF!,S$1)
+SUMIFS(#REF!,#REF!,"Lấy",#REF!,S$2,#REF!,S$3,#REF!,S$1,#REF!,$L276)</f>
        <v>#REF!</v>
      </c>
      <c r="T276" s="333" t="e">
        <f>SUMIFS(#REF!,#REF!,T$2,#REF!,T$3,#REF!,$L276,#REF!,T$1)
+SUMIFS(#REF!,#REF!,T$2,#REF!,T$3,#REF!,$L276,#REF!,T$1)
+SUMIFS(#REF!,#REF!,"Lấy",#REF!,T$2,#REF!,T$3,#REF!,T$1,#REF!,$L276)</f>
        <v>#REF!</v>
      </c>
      <c r="U276" s="333" t="e">
        <f>SUMIFS(#REF!,#REF!,U$2,#REF!,U$3,#REF!,$L276,#REF!,U$1)
+SUMIFS(#REF!,#REF!,U$2,#REF!,U$3,#REF!,$L276,#REF!,U$1)
+SUMIFS(#REF!,#REF!,"Lấy",#REF!,U$2,#REF!,U$3,#REF!,U$1,#REF!,$L276)</f>
        <v>#REF!</v>
      </c>
      <c r="V276" s="333" t="e">
        <f>SUMIFS(#REF!,#REF!,V$2,#REF!,V$3,#REF!,$L276,#REF!,V$1)
+SUMIFS(#REF!,#REF!,V$2,#REF!,V$3,#REF!,$L276,#REF!,V$1)
+SUMIFS(#REF!,#REF!,"Lấy",#REF!,V$2,#REF!,V$3,#REF!,V$1,#REF!,$L276)</f>
        <v>#REF!</v>
      </c>
      <c r="W276" s="333" t="e">
        <f>SUMIFS(#REF!,#REF!,W$2,#REF!,W$3,#REF!,$L276,#REF!,W$1)
+SUMIFS(#REF!,#REF!,W$2,#REF!,W$3,#REF!,$L276,#REF!,W$1)
+SUMIFS(#REF!,#REF!,"Lấy",#REF!,W$2,#REF!,W$3,#REF!,W$1,#REF!,$L276)</f>
        <v>#REF!</v>
      </c>
      <c r="X276" s="333" t="e">
        <f>SUMIFS(#REF!,#REF!,X$2,#REF!,X$3,#REF!,$L276,#REF!,X$1)
+SUMIFS(#REF!,#REF!,X$2,#REF!,X$3,#REF!,$L276,#REF!,X$1)
+SUMIFS(#REF!,#REF!,"Lấy",#REF!,X$2,#REF!,X$3,#REF!,X$1,#REF!,$L276)</f>
        <v>#REF!</v>
      </c>
      <c r="Y276" s="333" t="e">
        <f>SUMIFS(#REF!,#REF!,Y$2,#REF!,Y$3,#REF!,$L276,#REF!,Y$1)
+SUMIFS(#REF!,#REF!,Y$2,#REF!,Y$3,#REF!,$L276,#REF!,Y$1)
+SUMIFS(#REF!,#REF!,"Lấy",#REF!,Y$2,#REF!,Y$3,#REF!,Y$1,#REF!,$L276)</f>
        <v>#REF!</v>
      </c>
      <c r="Z276" s="333" t="e">
        <f>SUMIFS(#REF!,#REF!,Z$2,#REF!,Z$3,#REF!,$L276,#REF!,Z$1)
+SUMIFS(#REF!,#REF!,Z$2,#REF!,Z$3,#REF!,$L276,#REF!,Z$1)
+SUMIFS(#REF!,#REF!,"Lấy",#REF!,Z$2,#REF!,Z$3,#REF!,Z$1,#REF!,$L276)</f>
        <v>#REF!</v>
      </c>
      <c r="AA276" s="333" t="e">
        <f>SUMIFS(#REF!,#REF!,AA$2,#REF!,AA$3,#REF!,$L276,#REF!,AA$1)
+SUMIFS(#REF!,#REF!,AA$2,#REF!,AA$3,#REF!,$L276,#REF!,AA$1)
+SUMIFS(#REF!,#REF!,"Lấy",#REF!,AA$2,#REF!,AA$3,#REF!,AA$1,#REF!,$L276)</f>
        <v>#REF!</v>
      </c>
      <c r="AB276" s="333" t="e">
        <f>SUMIFS(#REF!,#REF!,AB$2,#REF!,AB$3,#REF!,$L276,#REF!,AB$1)
+SUMIFS(#REF!,#REF!,AB$2,#REF!,AB$3,#REF!,$L276,#REF!,AB$1)
+SUMIFS(#REF!,#REF!,"Lấy",#REF!,AB$2,#REF!,AB$3,#REF!,AB$1,#REF!,$L276)</f>
        <v>#REF!</v>
      </c>
      <c r="AC276" s="333" t="e">
        <f>SUMIFS(#REF!,#REF!,AC$2,#REF!,AC$3,#REF!,$L276,#REF!,AC$1)
+SUMIFS(#REF!,#REF!,AC$2,#REF!,AC$3,#REF!,$L276,#REF!,AC$1)
+SUMIFS(#REF!,#REF!,"Lấy",#REF!,AC$2,#REF!,AC$3,#REF!,AC$1,#REF!,$L276)</f>
        <v>#REF!</v>
      </c>
      <c r="AD276" s="334" t="e">
        <f t="shared" si="30"/>
        <v>#REF!</v>
      </c>
      <c r="AF276" s="333" t="e">
        <f>SUMIFS(#REF!,#REF!,AF$2,#REF!,AF$3,#REF!,$L276,#REF!,AF$1)
+SUMIFS(#REF!,#REF!,AF$2,#REF!,AF$3,#REF!,$L276,#REF!,AF$1)
+SUMIFS(#REF!,#REF!,"Lấy",#REF!,AF$2,#REF!,AF$3,#REF!,AF$1,#REF!,$L276)</f>
        <v>#REF!</v>
      </c>
      <c r="AG276" s="333" t="e">
        <f>SUMIFS(#REF!,#REF!,AG$2,#REF!,AG$3,#REF!,$L276,#REF!,AG$1)
+SUMIFS(#REF!,#REF!,AG$2,#REF!,AG$3,#REF!,$L276,#REF!,AG$1)
+SUMIFS(#REF!,#REF!,"Lấy",#REF!,AG$2,#REF!,AG$3,#REF!,AG$1,#REF!,$L276)</f>
        <v>#REF!</v>
      </c>
      <c r="AH276" s="333" t="e">
        <f>SUMIFS(#REF!,#REF!,AH$2,#REF!,AH$3,#REF!,$L276,#REF!,AH$1)
+SUMIFS(#REF!,#REF!,AH$2,#REF!,AH$3,#REF!,$L276,#REF!,AH$1)
+SUMIFS(#REF!,#REF!,"Lấy",#REF!,AH$2,#REF!,AH$3,#REF!,AH$1,#REF!,$L276)</f>
        <v>#REF!</v>
      </c>
      <c r="AI276" s="333" t="e">
        <f>SUMIFS(#REF!,#REF!,AI$2,#REF!,AI$3,#REF!,$L276,#REF!,AI$1)
+SUMIFS(#REF!,#REF!,AI$2,#REF!,AI$3,#REF!,$L276,#REF!,AI$1)
+SUMIFS(#REF!,#REF!,"Lấy",#REF!,AI$2,#REF!,AI$3,#REF!,AI$1,#REF!,$L276)</f>
        <v>#REF!</v>
      </c>
      <c r="AJ276" s="333" t="e">
        <f>SUMIFS(#REF!,#REF!,AJ$2,#REF!,AJ$3,#REF!,$L276,#REF!,AJ$1)
+SUMIFS(#REF!,#REF!,AJ$2,#REF!,AJ$3,#REF!,$L276,#REF!,AJ$1)
+SUMIFS(#REF!,#REF!,"Lấy",#REF!,AJ$2,#REF!,AJ$3,#REF!,AJ$1,#REF!,$L276)</f>
        <v>#REF!</v>
      </c>
      <c r="AK276" s="333" t="e">
        <f>SUMIFS(#REF!,#REF!,AK$2,#REF!,AK$3,#REF!,$L276,#REF!,AK$1)
+SUMIFS(#REF!,#REF!,AK$2,#REF!,AK$3,#REF!,$L276,#REF!,AK$1)
+SUMIFS(#REF!,#REF!,"Lấy",#REF!,AK$2,#REF!,AK$3,#REF!,AK$1,#REF!,$L276)</f>
        <v>#REF!</v>
      </c>
      <c r="AL276" s="333" t="e">
        <f>SUMIFS(#REF!,#REF!,AL$2,#REF!,AL$3,#REF!,$L276,#REF!,AL$1)
+SUMIFS(#REF!,#REF!,AL$2,#REF!,AL$3,#REF!,$L276,#REF!,AL$1)
+SUMIFS(#REF!,#REF!,"Lấy",#REF!,AL$2,#REF!,AL$3,#REF!,AL$1,#REF!,$L276)</f>
        <v>#REF!</v>
      </c>
      <c r="AM276" s="333" t="e">
        <f>SUMIFS(#REF!,#REF!,AM$2,#REF!,AM$3,#REF!,$L276,#REF!,AM$1)
+SUMIFS(#REF!,#REF!,AM$2,#REF!,AM$3,#REF!,$L276,#REF!,AM$1)
+SUMIFS(#REF!,#REF!,"Lấy",#REF!,AM$2,#REF!,AM$3,#REF!,AM$1,#REF!,$L276)</f>
        <v>#REF!</v>
      </c>
      <c r="AN276" s="333" t="e">
        <f>SUMIFS(#REF!,#REF!,AN$2,#REF!,AN$3,#REF!,$L276,#REF!,AN$1)
+SUMIFS(#REF!,#REF!,AN$2,#REF!,AN$3,#REF!,$L276,#REF!,AN$1)
+SUMIFS(#REF!,#REF!,"Lấy",#REF!,AN$2,#REF!,AN$3,#REF!,AN$1,#REF!,$L276)</f>
        <v>#REF!</v>
      </c>
      <c r="AO276" s="333" t="e">
        <f>SUMIFS(#REF!,#REF!,AO$2,#REF!,AO$3,#REF!,$L276,#REF!,AO$1)
+SUMIFS(#REF!,#REF!,AO$2,#REF!,AO$3,#REF!,$L276,#REF!,AO$1)
+SUMIFS(#REF!,#REF!,"Lấy",#REF!,AO$2,#REF!,AO$3,#REF!,AO$1,#REF!,$L276)</f>
        <v>#REF!</v>
      </c>
      <c r="AP276" s="333" t="e">
        <f>SUMIFS(#REF!,#REF!,AP$2,#REF!,AP$3,#REF!,$L276,#REF!,AP$1)
+SUMIFS(#REF!,#REF!,AP$2,#REF!,AP$3,#REF!,$L276,#REF!,AP$1)
+SUMIFS(#REF!,#REF!,"Lấy",#REF!,AP$2,#REF!,AP$3,#REF!,AP$1,#REF!,$L276)</f>
        <v>#REF!</v>
      </c>
      <c r="AQ276" s="333" t="e">
        <f>SUMIFS(#REF!,#REF!,AQ$2,#REF!,AQ$3,#REF!,$L276,#REF!,AQ$1)
+SUMIFS(#REF!,#REF!,AQ$2,#REF!,AQ$3,#REF!,$L276,#REF!,AQ$1)
+SUMIFS(#REF!,#REF!,"Lấy",#REF!,AQ$2,#REF!,AQ$3,#REF!,AQ$1,#REF!,$L276)</f>
        <v>#REF!</v>
      </c>
      <c r="AR276" s="334" t="e">
        <f t="shared" si="31"/>
        <v>#REF!</v>
      </c>
      <c r="AT276" s="333" t="e">
        <f>SUMIFS(#REF!,#REF!,AT$2,#REF!,AT$3,#REF!,$L276,#REF!,AT$1)
+SUMIFS(#REF!,#REF!,AT$2,#REF!,AT$3,#REF!,$L276,#REF!,AT$1)
+SUMIFS(#REF!,#REF!,"Lấy",#REF!,AT$2,#REF!,AT$3,#REF!,AT$1,#REF!,$L276)</f>
        <v>#REF!</v>
      </c>
      <c r="AU276" s="333" t="e">
        <f>SUMIFS(#REF!,#REF!,AU$2,#REF!,AU$3,#REF!,$L276,#REF!,AU$1)
+SUMIFS(#REF!,#REF!,AU$2,#REF!,AU$3,#REF!,$L276,#REF!,AU$1)
+SUMIFS(#REF!,#REF!,"Lấy",#REF!,AU$2,#REF!,AU$3,#REF!,AU$1,#REF!,$L276)</f>
        <v>#REF!</v>
      </c>
      <c r="AV276" s="333" t="e">
        <f>SUMIFS(#REF!,#REF!,AV$2,#REF!,AV$3,#REF!,$L276,#REF!,AV$1)
+SUMIFS(#REF!,#REF!,AV$2,#REF!,AV$3,#REF!,$L276,#REF!,AV$1)
+SUMIFS(#REF!,#REF!,"Lấy",#REF!,AV$2,#REF!,AV$3,#REF!,AV$1,#REF!,$L276)</f>
        <v>#REF!</v>
      </c>
      <c r="AW276" s="333" t="e">
        <f>SUMIFS(#REF!,#REF!,AW$2,#REF!,AW$3,#REF!,$L276,#REF!,AW$1)
+SUMIFS(#REF!,#REF!,AW$2,#REF!,AW$3,#REF!,$L276,#REF!,AW$1)
+SUMIFS(#REF!,#REF!,"Lấy",#REF!,AW$2,#REF!,AW$3,#REF!,AW$1,#REF!,$L276)</f>
        <v>#REF!</v>
      </c>
      <c r="AX276" s="333" t="e">
        <f>SUMIFS(#REF!,#REF!,AX$2,#REF!,AX$3,#REF!,$L276,#REF!,AX$1)
+SUMIFS(#REF!,#REF!,AX$2,#REF!,AX$3,#REF!,$L276,#REF!,AX$1)
+SUMIFS(#REF!,#REF!,"Lấy",#REF!,AX$2,#REF!,AX$3,#REF!,AX$1,#REF!,$L276)</f>
        <v>#REF!</v>
      </c>
      <c r="AY276" s="333" t="e">
        <f>SUMIFS(#REF!,#REF!,AY$2,#REF!,AY$3,#REF!,$L276,#REF!,AY$1)
+SUMIFS(#REF!,#REF!,AY$2,#REF!,AY$3,#REF!,$L276,#REF!,AY$1)
+SUMIFS(#REF!,#REF!,"Lấy",#REF!,AY$2,#REF!,AY$3,#REF!,AY$1,#REF!,$L276)</f>
        <v>#REF!</v>
      </c>
      <c r="AZ276" s="333" t="e">
        <f>SUMIFS(#REF!,#REF!,AZ$2,#REF!,AZ$3,#REF!,$L276,#REF!,AZ$1)
+SUMIFS(#REF!,#REF!,AZ$2,#REF!,AZ$3,#REF!,$L276,#REF!,AZ$1)
+SUMIFS(#REF!,#REF!,"Lấy",#REF!,AZ$2,#REF!,AZ$3,#REF!,AZ$1,#REF!,$L276)</f>
        <v>#REF!</v>
      </c>
      <c r="BA276" s="333" t="e">
        <f>SUMIFS(#REF!,#REF!,BA$2,#REF!,BA$3,#REF!,$L276,#REF!,BA$1)
+SUMIFS(#REF!,#REF!,BA$2,#REF!,BA$3,#REF!,$L276,#REF!,BA$1)
+SUMIFS(#REF!,#REF!,"Lấy",#REF!,BA$2,#REF!,BA$3,#REF!,BA$1,#REF!,$L276)</f>
        <v>#REF!</v>
      </c>
      <c r="BB276" s="333" t="e">
        <f>SUMIFS(#REF!,#REF!,BB$2,#REF!,BB$3,#REF!,$L276,#REF!,BB$1)
+SUMIFS(#REF!,#REF!,BB$2,#REF!,BB$3,#REF!,$L276,#REF!,BB$1)
+SUMIFS(#REF!,#REF!,"Lấy",#REF!,BB$2,#REF!,BB$3,#REF!,BB$1,#REF!,$L276)</f>
        <v>#REF!</v>
      </c>
      <c r="BC276" s="333" t="e">
        <f>SUMIFS(#REF!,#REF!,BC$2,#REF!,BC$3,#REF!,$L276,#REF!,BC$1)
+SUMIFS(#REF!,#REF!,BC$2,#REF!,BC$3,#REF!,$L276,#REF!,BC$1)
+SUMIFS(#REF!,#REF!,"Lấy",#REF!,BC$2,#REF!,BC$3,#REF!,BC$1,#REF!,$L276)</f>
        <v>#REF!</v>
      </c>
      <c r="BD276" s="333" t="e">
        <f>SUMIFS(#REF!,#REF!,BD$2,#REF!,BD$3,#REF!,$L276,#REF!,BD$1)
+SUMIFS(#REF!,#REF!,BD$2,#REF!,BD$3,#REF!,$L276,#REF!,BD$1)
+SUMIFS(#REF!,#REF!,"Lấy",#REF!,BD$2,#REF!,BD$3,#REF!,BD$1,#REF!,$L276)</f>
        <v>#REF!</v>
      </c>
      <c r="BE276" s="333" t="e">
        <f>SUMIFS(#REF!,#REF!,BE$2,#REF!,BE$3,#REF!,$L276,#REF!,BE$1)
+SUMIFS(#REF!,#REF!,BE$2,#REF!,BE$3,#REF!,$L276,#REF!,BE$1)
+SUMIFS(#REF!,#REF!,"Lấy",#REF!,BE$2,#REF!,BE$3,#REF!,BE$1,#REF!,$L276)</f>
        <v>#REF!</v>
      </c>
      <c r="BF276" s="334" t="e">
        <f t="shared" si="32"/>
        <v>#REF!</v>
      </c>
      <c r="BH276" s="333" t="e">
        <f>SUMIFS(#REF!,#REF!,BH$2,#REF!,BH$3,#REF!,$L276,#REF!,BH$1)
+SUMIFS(#REF!,#REF!,BH$2,#REF!,BH$3,#REF!,$L276,#REF!,BH$1)
+SUMIFS(#REF!,#REF!,"Lấy",#REF!,BH$2,#REF!,BH$3,#REF!,BH$1,#REF!,$L276)</f>
        <v>#REF!</v>
      </c>
      <c r="BI276" s="333" t="e">
        <f>SUMIFS(#REF!,#REF!,BI$2,#REF!,BI$3,#REF!,$L276,#REF!,BI$1)
+SUMIFS(#REF!,#REF!,BI$2,#REF!,BI$3,#REF!,$L276,#REF!,BI$1)
+SUMIFS(#REF!,#REF!,"Lấy",#REF!,BI$2,#REF!,BI$3,#REF!,BI$1,#REF!,$L276)</f>
        <v>#REF!</v>
      </c>
      <c r="BJ276" s="333" t="e">
        <f>SUMIFS(#REF!,#REF!,BJ$2,#REF!,BJ$3,#REF!,$L276,#REF!,BJ$1)
+SUMIFS(#REF!,#REF!,BJ$2,#REF!,BJ$3,#REF!,$L276,#REF!,BJ$1)
+SUMIFS(#REF!,#REF!,"Lấy",#REF!,BJ$2,#REF!,BJ$3,#REF!,BJ$1,#REF!,$L276)</f>
        <v>#REF!</v>
      </c>
      <c r="BK276" s="333" t="e">
        <f>SUMIFS(#REF!,#REF!,BK$2,#REF!,BK$3,#REF!,$L276,#REF!,BK$1)
+SUMIFS(#REF!,#REF!,BK$2,#REF!,BK$3,#REF!,$L276,#REF!,BK$1)
+SUMIFS(#REF!,#REF!,"Lấy",#REF!,BK$2,#REF!,BK$3,#REF!,BK$1,#REF!,$L276)</f>
        <v>#REF!</v>
      </c>
      <c r="BL276" s="333" t="e">
        <f>SUMIFS(#REF!,#REF!,BL$2,#REF!,BL$3,#REF!,$L276,#REF!,BL$1)
+SUMIFS(#REF!,#REF!,BL$2,#REF!,BL$3,#REF!,$L276,#REF!,BL$1)
+SUMIFS(#REF!,#REF!,"Lấy",#REF!,BL$2,#REF!,BL$3,#REF!,BL$1,#REF!,$L276)</f>
        <v>#REF!</v>
      </c>
      <c r="BM276" s="333" t="e">
        <f>SUMIFS(#REF!,#REF!,BM$2,#REF!,BM$3,#REF!,$L276,#REF!,BM$1)
+SUMIFS(#REF!,#REF!,BM$2,#REF!,BM$3,#REF!,$L276,#REF!,BM$1)
+SUMIFS(#REF!,#REF!,"Lấy",#REF!,BM$2,#REF!,BM$3,#REF!,BM$1,#REF!,$L276)</f>
        <v>#REF!</v>
      </c>
      <c r="BN276" s="333" t="e">
        <f>SUMIFS(#REF!,#REF!,BN$2,#REF!,BN$3,#REF!,$L276,#REF!,BN$1)
+SUMIFS(#REF!,#REF!,BN$2,#REF!,BN$3,#REF!,$L276,#REF!,BN$1)
+SUMIFS(#REF!,#REF!,"Lấy",#REF!,BN$2,#REF!,BN$3,#REF!,BN$1,#REF!,$L276)</f>
        <v>#REF!</v>
      </c>
      <c r="BO276" s="333" t="e">
        <f>SUMIFS(#REF!,#REF!,BO$2,#REF!,BO$3,#REF!,$L276,#REF!,BO$1)
+SUMIFS(#REF!,#REF!,BO$2,#REF!,BO$3,#REF!,$L276,#REF!,BO$1)
+SUMIFS(#REF!,#REF!,"Lấy",#REF!,BO$2,#REF!,BO$3,#REF!,BO$1,#REF!,$L276)</f>
        <v>#REF!</v>
      </c>
      <c r="BP276" s="333" t="e">
        <f>SUMIFS(#REF!,#REF!,BP$2,#REF!,BP$3,#REF!,$L276,#REF!,BP$1)
+SUMIFS(#REF!,#REF!,BP$2,#REF!,BP$3,#REF!,$L276,#REF!,BP$1)
+SUMIFS(#REF!,#REF!,"Lấy",#REF!,BP$2,#REF!,BP$3,#REF!,BP$1,#REF!,$L276)</f>
        <v>#REF!</v>
      </c>
      <c r="BQ276" s="333" t="e">
        <f>SUMIFS(#REF!,#REF!,BQ$2,#REF!,BQ$3,#REF!,$L276,#REF!,BQ$1)
+SUMIFS(#REF!,#REF!,BQ$2,#REF!,BQ$3,#REF!,$L276,#REF!,BQ$1)
+SUMIFS(#REF!,#REF!,"Lấy",#REF!,BQ$2,#REF!,BQ$3,#REF!,BQ$1,#REF!,$L276)</f>
        <v>#REF!</v>
      </c>
      <c r="BR276" s="333" t="e">
        <f>SUMIFS(#REF!,#REF!,BR$2,#REF!,BR$3,#REF!,$L276,#REF!,BR$1)
+SUMIFS(#REF!,#REF!,BR$2,#REF!,BR$3,#REF!,$L276,#REF!,BR$1)
+SUMIFS(#REF!,#REF!,"Lấy",#REF!,BR$2,#REF!,BR$3,#REF!,BR$1,#REF!,$L276)</f>
        <v>#REF!</v>
      </c>
      <c r="BS276" s="333" t="e">
        <f>SUMIFS(#REF!,#REF!,BS$2,#REF!,BS$3,#REF!,$L276,#REF!,BS$1)
+SUMIFS(#REF!,#REF!,BS$2,#REF!,BS$3,#REF!,$L276,#REF!,BS$1)
+SUMIFS(#REF!,#REF!,"Lấy",#REF!,BS$2,#REF!,BS$3,#REF!,BS$1,#REF!,$L276)</f>
        <v>#REF!</v>
      </c>
      <c r="BT276" s="334" t="e">
        <f t="shared" si="33"/>
        <v>#REF!</v>
      </c>
      <c r="BV276" s="331">
        <v>0</v>
      </c>
      <c r="BW276" s="331">
        <v>0</v>
      </c>
      <c r="BX276" s="331">
        <v>0</v>
      </c>
      <c r="BY276" s="331">
        <v>0</v>
      </c>
      <c r="BZ276" s="331">
        <v>0</v>
      </c>
      <c r="CA276" s="331">
        <v>0</v>
      </c>
      <c r="CB276" s="331">
        <v>0</v>
      </c>
      <c r="CC276" s="331">
        <v>0</v>
      </c>
      <c r="CD276" s="331">
        <v>0</v>
      </c>
      <c r="CE276" s="331">
        <v>0</v>
      </c>
      <c r="CF276" s="331">
        <v>0</v>
      </c>
      <c r="CG276" s="331">
        <v>0</v>
      </c>
      <c r="CH276" s="334">
        <f t="shared" si="34"/>
        <v>0</v>
      </c>
      <c r="CI276" s="377">
        <f t="shared" si="35"/>
        <v>0</v>
      </c>
      <c r="CJ276" s="331">
        <v>0</v>
      </c>
      <c r="CK276" s="331">
        <v>0</v>
      </c>
      <c r="CL276" s="331">
        <v>0</v>
      </c>
      <c r="CM276" s="331">
        <v>0</v>
      </c>
      <c r="CN276" s="331">
        <v>0</v>
      </c>
      <c r="CO276" s="333"/>
      <c r="CP276" s="333"/>
      <c r="CQ276" s="333"/>
      <c r="CR276" s="333"/>
      <c r="CS276" s="333"/>
      <c r="CT276" s="333"/>
      <c r="CU276" s="333"/>
      <c r="CV276" s="334">
        <f t="shared" si="36"/>
        <v>0</v>
      </c>
      <c r="CX276" s="1033"/>
    </row>
    <row r="277" spans="1:102" ht="41.4" x14ac:dyDescent="0.25">
      <c r="B277" s="172">
        <f>IF(C277=0,"",MAX($B$7:B276)+1)</f>
        <v>265</v>
      </c>
      <c r="C277" s="21">
        <v>6427005803</v>
      </c>
      <c r="D277" s="9" t="str">
        <f>_xlfn.XLOOKUP(C277,'COA_DTGroup_Update 20260428'!$C$410:$C$854,'COA_DTGroup_Update 20260428'!$A$410:$A$854,"")</f>
        <v>Chi phí trang trí văn phòng</v>
      </c>
      <c r="E277" s="9" t="s">
        <v>376</v>
      </c>
      <c r="F277" s="21" t="s">
        <v>1024</v>
      </c>
      <c r="G277" s="171"/>
      <c r="H277" s="179">
        <f>VLOOKUP(C277,'COA_DTGroup_Update 20260428'!C:D,2,0)</f>
        <v>642</v>
      </c>
      <c r="I277" s="179">
        <v>102</v>
      </c>
      <c r="J277" s="198" t="s">
        <v>376</v>
      </c>
      <c r="K277" s="222" t="s">
        <v>226</v>
      </c>
      <c r="L277" s="1041" t="s">
        <v>517</v>
      </c>
      <c r="M277" s="1042" t="s">
        <v>2299</v>
      </c>
      <c r="N277" s="1039"/>
      <c r="O277" s="1039" t="s">
        <v>517</v>
      </c>
      <c r="P277" s="1" t="b">
        <v>1</v>
      </c>
      <c r="R277" s="333" t="e">
        <f>SUMIFS(#REF!,#REF!,R$2,#REF!,R$3,#REF!,$L277,#REF!,R$1)
+SUMIFS(#REF!,#REF!,R$2,#REF!,R$3,#REF!,$L277,#REF!,R$1)
+SUMIFS(#REF!,#REF!,"Lấy",#REF!,R$2,#REF!,R$3,#REF!,R$1,#REF!,$L277)</f>
        <v>#REF!</v>
      </c>
      <c r="S277" s="333" t="e">
        <f>SUMIFS(#REF!,#REF!,S$2,#REF!,S$3,#REF!,$L277,#REF!,S$1)
+SUMIFS(#REF!,#REF!,S$2,#REF!,S$3,#REF!,$L277,#REF!,S$1)
+SUMIFS(#REF!,#REF!,"Lấy",#REF!,S$2,#REF!,S$3,#REF!,S$1,#REF!,$L277)</f>
        <v>#REF!</v>
      </c>
      <c r="T277" s="333" t="e">
        <f>SUMIFS(#REF!,#REF!,T$2,#REF!,T$3,#REF!,$L277,#REF!,T$1)
+SUMIFS(#REF!,#REF!,T$2,#REF!,T$3,#REF!,$L277,#REF!,T$1)
+SUMIFS(#REF!,#REF!,"Lấy",#REF!,T$2,#REF!,T$3,#REF!,T$1,#REF!,$L277)</f>
        <v>#REF!</v>
      </c>
      <c r="U277" s="333" t="e">
        <f>SUMIFS(#REF!,#REF!,U$2,#REF!,U$3,#REF!,$L277,#REF!,U$1)
+SUMIFS(#REF!,#REF!,U$2,#REF!,U$3,#REF!,$L277,#REF!,U$1)
+SUMIFS(#REF!,#REF!,"Lấy",#REF!,U$2,#REF!,U$3,#REF!,U$1,#REF!,$L277)</f>
        <v>#REF!</v>
      </c>
      <c r="V277" s="333" t="e">
        <f>SUMIFS(#REF!,#REF!,V$2,#REF!,V$3,#REF!,$L277,#REF!,V$1)
+SUMIFS(#REF!,#REF!,V$2,#REF!,V$3,#REF!,$L277,#REF!,V$1)
+SUMIFS(#REF!,#REF!,"Lấy",#REF!,V$2,#REF!,V$3,#REF!,V$1,#REF!,$L277)</f>
        <v>#REF!</v>
      </c>
      <c r="W277" s="333" t="e">
        <f>SUMIFS(#REF!,#REF!,W$2,#REF!,W$3,#REF!,$L277,#REF!,W$1)
+SUMIFS(#REF!,#REF!,W$2,#REF!,W$3,#REF!,$L277,#REF!,W$1)
+SUMIFS(#REF!,#REF!,"Lấy",#REF!,W$2,#REF!,W$3,#REF!,W$1,#REF!,$L277)</f>
        <v>#REF!</v>
      </c>
      <c r="X277" s="333" t="e">
        <f>SUMIFS(#REF!,#REF!,X$2,#REF!,X$3,#REF!,$L277,#REF!,X$1)
+SUMIFS(#REF!,#REF!,X$2,#REF!,X$3,#REF!,$L277,#REF!,X$1)
+SUMIFS(#REF!,#REF!,"Lấy",#REF!,X$2,#REF!,X$3,#REF!,X$1,#REF!,$L277)</f>
        <v>#REF!</v>
      </c>
      <c r="Y277" s="333" t="e">
        <f>SUMIFS(#REF!,#REF!,Y$2,#REF!,Y$3,#REF!,$L277,#REF!,Y$1)
+SUMIFS(#REF!,#REF!,Y$2,#REF!,Y$3,#REF!,$L277,#REF!,Y$1)
+SUMIFS(#REF!,#REF!,"Lấy",#REF!,Y$2,#REF!,Y$3,#REF!,Y$1,#REF!,$L277)</f>
        <v>#REF!</v>
      </c>
      <c r="Z277" s="333" t="e">
        <f>SUMIFS(#REF!,#REF!,Z$2,#REF!,Z$3,#REF!,$L277,#REF!,Z$1)
+SUMIFS(#REF!,#REF!,Z$2,#REF!,Z$3,#REF!,$L277,#REF!,Z$1)
+SUMIFS(#REF!,#REF!,"Lấy",#REF!,Z$2,#REF!,Z$3,#REF!,Z$1,#REF!,$L277)</f>
        <v>#REF!</v>
      </c>
      <c r="AA277" s="333" t="e">
        <f>SUMIFS(#REF!,#REF!,AA$2,#REF!,AA$3,#REF!,$L277,#REF!,AA$1)
+SUMIFS(#REF!,#REF!,AA$2,#REF!,AA$3,#REF!,$L277,#REF!,AA$1)
+SUMIFS(#REF!,#REF!,"Lấy",#REF!,AA$2,#REF!,AA$3,#REF!,AA$1,#REF!,$L277)</f>
        <v>#REF!</v>
      </c>
      <c r="AB277" s="333" t="e">
        <f>SUMIFS(#REF!,#REF!,AB$2,#REF!,AB$3,#REF!,$L277,#REF!,AB$1)
+SUMIFS(#REF!,#REF!,AB$2,#REF!,AB$3,#REF!,$L277,#REF!,AB$1)
+SUMIFS(#REF!,#REF!,"Lấy",#REF!,AB$2,#REF!,AB$3,#REF!,AB$1,#REF!,$L277)</f>
        <v>#REF!</v>
      </c>
      <c r="AC277" s="333" t="e">
        <f>SUMIFS(#REF!,#REF!,AC$2,#REF!,AC$3,#REF!,$L277,#REF!,AC$1)
+SUMIFS(#REF!,#REF!,AC$2,#REF!,AC$3,#REF!,$L277,#REF!,AC$1)
+SUMIFS(#REF!,#REF!,"Lấy",#REF!,AC$2,#REF!,AC$3,#REF!,AC$1,#REF!,$L277)</f>
        <v>#REF!</v>
      </c>
      <c r="AD277" s="334" t="e">
        <f t="shared" si="30"/>
        <v>#REF!</v>
      </c>
      <c r="AF277" s="333" t="e">
        <f>SUMIFS(#REF!,#REF!,AF$2,#REF!,AF$3,#REF!,$L277,#REF!,AF$1)
+SUMIFS(#REF!,#REF!,AF$2,#REF!,AF$3,#REF!,$L277,#REF!,AF$1)
+SUMIFS(#REF!,#REF!,"Lấy",#REF!,AF$2,#REF!,AF$3,#REF!,AF$1,#REF!,$L277)</f>
        <v>#REF!</v>
      </c>
      <c r="AG277" s="333" t="e">
        <f>SUMIFS(#REF!,#REF!,AG$2,#REF!,AG$3,#REF!,$L277,#REF!,AG$1)
+SUMIFS(#REF!,#REF!,AG$2,#REF!,AG$3,#REF!,$L277,#REF!,AG$1)
+SUMIFS(#REF!,#REF!,"Lấy",#REF!,AG$2,#REF!,AG$3,#REF!,AG$1,#REF!,$L277)</f>
        <v>#REF!</v>
      </c>
      <c r="AH277" s="333" t="e">
        <f>SUMIFS(#REF!,#REF!,AH$2,#REF!,AH$3,#REF!,$L277,#REF!,AH$1)
+SUMIFS(#REF!,#REF!,AH$2,#REF!,AH$3,#REF!,$L277,#REF!,AH$1)
+SUMIFS(#REF!,#REF!,"Lấy",#REF!,AH$2,#REF!,AH$3,#REF!,AH$1,#REF!,$L277)</f>
        <v>#REF!</v>
      </c>
      <c r="AI277" s="333" t="e">
        <f>SUMIFS(#REF!,#REF!,AI$2,#REF!,AI$3,#REF!,$L277,#REF!,AI$1)
+SUMIFS(#REF!,#REF!,AI$2,#REF!,AI$3,#REF!,$L277,#REF!,AI$1)
+SUMIFS(#REF!,#REF!,"Lấy",#REF!,AI$2,#REF!,AI$3,#REF!,AI$1,#REF!,$L277)</f>
        <v>#REF!</v>
      </c>
      <c r="AJ277" s="333" t="e">
        <f>SUMIFS(#REF!,#REF!,AJ$2,#REF!,AJ$3,#REF!,$L277,#REF!,AJ$1)
+SUMIFS(#REF!,#REF!,AJ$2,#REF!,AJ$3,#REF!,$L277,#REF!,AJ$1)
+SUMIFS(#REF!,#REF!,"Lấy",#REF!,AJ$2,#REF!,AJ$3,#REF!,AJ$1,#REF!,$L277)</f>
        <v>#REF!</v>
      </c>
      <c r="AK277" s="333" t="e">
        <f>SUMIFS(#REF!,#REF!,AK$2,#REF!,AK$3,#REF!,$L277,#REF!,AK$1)
+SUMIFS(#REF!,#REF!,AK$2,#REF!,AK$3,#REF!,$L277,#REF!,AK$1)
+SUMIFS(#REF!,#REF!,"Lấy",#REF!,AK$2,#REF!,AK$3,#REF!,AK$1,#REF!,$L277)</f>
        <v>#REF!</v>
      </c>
      <c r="AL277" s="333" t="e">
        <f>SUMIFS(#REF!,#REF!,AL$2,#REF!,AL$3,#REF!,$L277,#REF!,AL$1)
+SUMIFS(#REF!,#REF!,AL$2,#REF!,AL$3,#REF!,$L277,#REF!,AL$1)
+SUMIFS(#REF!,#REF!,"Lấy",#REF!,AL$2,#REF!,AL$3,#REF!,AL$1,#REF!,$L277)</f>
        <v>#REF!</v>
      </c>
      <c r="AM277" s="333" t="e">
        <f>SUMIFS(#REF!,#REF!,AM$2,#REF!,AM$3,#REF!,$L277,#REF!,AM$1)
+SUMIFS(#REF!,#REF!,AM$2,#REF!,AM$3,#REF!,$L277,#REF!,AM$1)
+SUMIFS(#REF!,#REF!,"Lấy",#REF!,AM$2,#REF!,AM$3,#REF!,AM$1,#REF!,$L277)</f>
        <v>#REF!</v>
      </c>
      <c r="AN277" s="333" t="e">
        <f>SUMIFS(#REF!,#REF!,AN$2,#REF!,AN$3,#REF!,$L277,#REF!,AN$1)
+SUMIFS(#REF!,#REF!,AN$2,#REF!,AN$3,#REF!,$L277,#REF!,AN$1)
+SUMIFS(#REF!,#REF!,"Lấy",#REF!,AN$2,#REF!,AN$3,#REF!,AN$1,#REF!,$L277)</f>
        <v>#REF!</v>
      </c>
      <c r="AO277" s="333" t="e">
        <f>SUMIFS(#REF!,#REF!,AO$2,#REF!,AO$3,#REF!,$L277,#REF!,AO$1)
+SUMIFS(#REF!,#REF!,AO$2,#REF!,AO$3,#REF!,$L277,#REF!,AO$1)
+SUMIFS(#REF!,#REF!,"Lấy",#REF!,AO$2,#REF!,AO$3,#REF!,AO$1,#REF!,$L277)</f>
        <v>#REF!</v>
      </c>
      <c r="AP277" s="333" t="e">
        <f>SUMIFS(#REF!,#REF!,AP$2,#REF!,AP$3,#REF!,$L277,#REF!,AP$1)
+SUMIFS(#REF!,#REF!,AP$2,#REF!,AP$3,#REF!,$L277,#REF!,AP$1)
+SUMIFS(#REF!,#REF!,"Lấy",#REF!,AP$2,#REF!,AP$3,#REF!,AP$1,#REF!,$L277)</f>
        <v>#REF!</v>
      </c>
      <c r="AQ277" s="333" t="e">
        <f>SUMIFS(#REF!,#REF!,AQ$2,#REF!,AQ$3,#REF!,$L277,#REF!,AQ$1)
+SUMIFS(#REF!,#REF!,AQ$2,#REF!,AQ$3,#REF!,$L277,#REF!,AQ$1)
+SUMIFS(#REF!,#REF!,"Lấy",#REF!,AQ$2,#REF!,AQ$3,#REF!,AQ$1,#REF!,$L277)</f>
        <v>#REF!</v>
      </c>
      <c r="AR277" s="334" t="e">
        <f t="shared" si="31"/>
        <v>#REF!</v>
      </c>
      <c r="AT277" s="333" t="e">
        <f>SUMIFS(#REF!,#REF!,AT$2,#REF!,AT$3,#REF!,$L277,#REF!,AT$1)
+SUMIFS(#REF!,#REF!,AT$2,#REF!,AT$3,#REF!,$L277,#REF!,AT$1)
+SUMIFS(#REF!,#REF!,"Lấy",#REF!,AT$2,#REF!,AT$3,#REF!,AT$1,#REF!,$L277)</f>
        <v>#REF!</v>
      </c>
      <c r="AU277" s="333" t="e">
        <f>SUMIFS(#REF!,#REF!,AU$2,#REF!,AU$3,#REF!,$L277,#REF!,AU$1)
+SUMIFS(#REF!,#REF!,AU$2,#REF!,AU$3,#REF!,$L277,#REF!,AU$1)
+SUMIFS(#REF!,#REF!,"Lấy",#REF!,AU$2,#REF!,AU$3,#REF!,AU$1,#REF!,$L277)</f>
        <v>#REF!</v>
      </c>
      <c r="AV277" s="333" t="e">
        <f>SUMIFS(#REF!,#REF!,AV$2,#REF!,AV$3,#REF!,$L277,#REF!,AV$1)
+SUMIFS(#REF!,#REF!,AV$2,#REF!,AV$3,#REF!,$L277,#REF!,AV$1)
+SUMIFS(#REF!,#REF!,"Lấy",#REF!,AV$2,#REF!,AV$3,#REF!,AV$1,#REF!,$L277)</f>
        <v>#REF!</v>
      </c>
      <c r="AW277" s="333" t="e">
        <f>SUMIFS(#REF!,#REF!,AW$2,#REF!,AW$3,#REF!,$L277,#REF!,AW$1)
+SUMIFS(#REF!,#REF!,AW$2,#REF!,AW$3,#REF!,$L277,#REF!,AW$1)
+SUMIFS(#REF!,#REF!,"Lấy",#REF!,AW$2,#REF!,AW$3,#REF!,AW$1,#REF!,$L277)</f>
        <v>#REF!</v>
      </c>
      <c r="AX277" s="333" t="e">
        <f>SUMIFS(#REF!,#REF!,AX$2,#REF!,AX$3,#REF!,$L277,#REF!,AX$1)
+SUMIFS(#REF!,#REF!,AX$2,#REF!,AX$3,#REF!,$L277,#REF!,AX$1)
+SUMIFS(#REF!,#REF!,"Lấy",#REF!,AX$2,#REF!,AX$3,#REF!,AX$1,#REF!,$L277)</f>
        <v>#REF!</v>
      </c>
      <c r="AY277" s="333" t="e">
        <f>SUMIFS(#REF!,#REF!,AY$2,#REF!,AY$3,#REF!,$L277,#REF!,AY$1)
+SUMIFS(#REF!,#REF!,AY$2,#REF!,AY$3,#REF!,$L277,#REF!,AY$1)
+SUMIFS(#REF!,#REF!,"Lấy",#REF!,AY$2,#REF!,AY$3,#REF!,AY$1,#REF!,$L277)</f>
        <v>#REF!</v>
      </c>
      <c r="AZ277" s="333" t="e">
        <f>SUMIFS(#REF!,#REF!,AZ$2,#REF!,AZ$3,#REF!,$L277,#REF!,AZ$1)
+SUMIFS(#REF!,#REF!,AZ$2,#REF!,AZ$3,#REF!,$L277,#REF!,AZ$1)
+SUMIFS(#REF!,#REF!,"Lấy",#REF!,AZ$2,#REF!,AZ$3,#REF!,AZ$1,#REF!,$L277)</f>
        <v>#REF!</v>
      </c>
      <c r="BA277" s="333" t="e">
        <f>SUMIFS(#REF!,#REF!,BA$2,#REF!,BA$3,#REF!,$L277,#REF!,BA$1)
+SUMIFS(#REF!,#REF!,BA$2,#REF!,BA$3,#REF!,$L277,#REF!,BA$1)
+SUMIFS(#REF!,#REF!,"Lấy",#REF!,BA$2,#REF!,BA$3,#REF!,BA$1,#REF!,$L277)</f>
        <v>#REF!</v>
      </c>
      <c r="BB277" s="333" t="e">
        <f>SUMIFS(#REF!,#REF!,BB$2,#REF!,BB$3,#REF!,$L277,#REF!,BB$1)
+SUMIFS(#REF!,#REF!,BB$2,#REF!,BB$3,#REF!,$L277,#REF!,BB$1)
+SUMIFS(#REF!,#REF!,"Lấy",#REF!,BB$2,#REF!,BB$3,#REF!,BB$1,#REF!,$L277)</f>
        <v>#REF!</v>
      </c>
      <c r="BC277" s="333" t="e">
        <f>SUMIFS(#REF!,#REF!,BC$2,#REF!,BC$3,#REF!,$L277,#REF!,BC$1)
+SUMIFS(#REF!,#REF!,BC$2,#REF!,BC$3,#REF!,$L277,#REF!,BC$1)
+SUMIFS(#REF!,#REF!,"Lấy",#REF!,BC$2,#REF!,BC$3,#REF!,BC$1,#REF!,$L277)</f>
        <v>#REF!</v>
      </c>
      <c r="BD277" s="333" t="e">
        <f>SUMIFS(#REF!,#REF!,BD$2,#REF!,BD$3,#REF!,$L277,#REF!,BD$1)
+SUMIFS(#REF!,#REF!,BD$2,#REF!,BD$3,#REF!,$L277,#REF!,BD$1)
+SUMIFS(#REF!,#REF!,"Lấy",#REF!,BD$2,#REF!,BD$3,#REF!,BD$1,#REF!,$L277)</f>
        <v>#REF!</v>
      </c>
      <c r="BE277" s="333" t="e">
        <f>SUMIFS(#REF!,#REF!,BE$2,#REF!,BE$3,#REF!,$L277,#REF!,BE$1)
+SUMIFS(#REF!,#REF!,BE$2,#REF!,BE$3,#REF!,$L277,#REF!,BE$1)
+SUMIFS(#REF!,#REF!,"Lấy",#REF!,BE$2,#REF!,BE$3,#REF!,BE$1,#REF!,$L277)</f>
        <v>#REF!</v>
      </c>
      <c r="BF277" s="334" t="e">
        <f t="shared" si="32"/>
        <v>#REF!</v>
      </c>
      <c r="BH277" s="333" t="e">
        <f>SUMIFS(#REF!,#REF!,BH$2,#REF!,BH$3,#REF!,$L277,#REF!,BH$1)
+SUMIFS(#REF!,#REF!,BH$2,#REF!,BH$3,#REF!,$L277,#REF!,BH$1)
+SUMIFS(#REF!,#REF!,"Lấy",#REF!,BH$2,#REF!,BH$3,#REF!,BH$1,#REF!,$L277)</f>
        <v>#REF!</v>
      </c>
      <c r="BI277" s="333" t="e">
        <f>SUMIFS(#REF!,#REF!,BI$2,#REF!,BI$3,#REF!,$L277,#REF!,BI$1)
+SUMIFS(#REF!,#REF!,BI$2,#REF!,BI$3,#REF!,$L277,#REF!,BI$1)
+SUMIFS(#REF!,#REF!,"Lấy",#REF!,BI$2,#REF!,BI$3,#REF!,BI$1,#REF!,$L277)</f>
        <v>#REF!</v>
      </c>
      <c r="BJ277" s="333" t="e">
        <f>SUMIFS(#REF!,#REF!,BJ$2,#REF!,BJ$3,#REF!,$L277,#REF!,BJ$1)
+SUMIFS(#REF!,#REF!,BJ$2,#REF!,BJ$3,#REF!,$L277,#REF!,BJ$1)
+SUMIFS(#REF!,#REF!,"Lấy",#REF!,BJ$2,#REF!,BJ$3,#REF!,BJ$1,#REF!,$L277)</f>
        <v>#REF!</v>
      </c>
      <c r="BK277" s="333" t="e">
        <f>SUMIFS(#REF!,#REF!,BK$2,#REF!,BK$3,#REF!,$L277,#REF!,BK$1)
+SUMIFS(#REF!,#REF!,BK$2,#REF!,BK$3,#REF!,$L277,#REF!,BK$1)
+SUMIFS(#REF!,#REF!,"Lấy",#REF!,BK$2,#REF!,BK$3,#REF!,BK$1,#REF!,$L277)</f>
        <v>#REF!</v>
      </c>
      <c r="BL277" s="333" t="e">
        <f>SUMIFS(#REF!,#REF!,BL$2,#REF!,BL$3,#REF!,$L277,#REF!,BL$1)
+SUMIFS(#REF!,#REF!,BL$2,#REF!,BL$3,#REF!,$L277,#REF!,BL$1)
+SUMIFS(#REF!,#REF!,"Lấy",#REF!,BL$2,#REF!,BL$3,#REF!,BL$1,#REF!,$L277)</f>
        <v>#REF!</v>
      </c>
      <c r="BM277" s="333" t="e">
        <f>SUMIFS(#REF!,#REF!,BM$2,#REF!,BM$3,#REF!,$L277,#REF!,BM$1)
+SUMIFS(#REF!,#REF!,BM$2,#REF!,BM$3,#REF!,$L277,#REF!,BM$1)
+SUMIFS(#REF!,#REF!,"Lấy",#REF!,BM$2,#REF!,BM$3,#REF!,BM$1,#REF!,$L277)</f>
        <v>#REF!</v>
      </c>
      <c r="BN277" s="333" t="e">
        <f>SUMIFS(#REF!,#REF!,BN$2,#REF!,BN$3,#REF!,$L277,#REF!,BN$1)
+SUMIFS(#REF!,#REF!,BN$2,#REF!,BN$3,#REF!,$L277,#REF!,BN$1)
+SUMIFS(#REF!,#REF!,"Lấy",#REF!,BN$2,#REF!,BN$3,#REF!,BN$1,#REF!,$L277)</f>
        <v>#REF!</v>
      </c>
      <c r="BO277" s="333" t="e">
        <f>SUMIFS(#REF!,#REF!,BO$2,#REF!,BO$3,#REF!,$L277,#REF!,BO$1)
+SUMIFS(#REF!,#REF!,BO$2,#REF!,BO$3,#REF!,$L277,#REF!,BO$1)
+SUMIFS(#REF!,#REF!,"Lấy",#REF!,BO$2,#REF!,BO$3,#REF!,BO$1,#REF!,$L277)</f>
        <v>#REF!</v>
      </c>
      <c r="BP277" s="333" t="e">
        <f>SUMIFS(#REF!,#REF!,BP$2,#REF!,BP$3,#REF!,$L277,#REF!,BP$1)
+SUMIFS(#REF!,#REF!,BP$2,#REF!,BP$3,#REF!,$L277,#REF!,BP$1)
+SUMIFS(#REF!,#REF!,"Lấy",#REF!,BP$2,#REF!,BP$3,#REF!,BP$1,#REF!,$L277)</f>
        <v>#REF!</v>
      </c>
      <c r="BQ277" s="333" t="e">
        <f>SUMIFS(#REF!,#REF!,BQ$2,#REF!,BQ$3,#REF!,$L277,#REF!,BQ$1)
+SUMIFS(#REF!,#REF!,BQ$2,#REF!,BQ$3,#REF!,$L277,#REF!,BQ$1)
+SUMIFS(#REF!,#REF!,"Lấy",#REF!,BQ$2,#REF!,BQ$3,#REF!,BQ$1,#REF!,$L277)</f>
        <v>#REF!</v>
      </c>
      <c r="BR277" s="333" t="e">
        <f>SUMIFS(#REF!,#REF!,BR$2,#REF!,BR$3,#REF!,$L277,#REF!,BR$1)
+SUMIFS(#REF!,#REF!,BR$2,#REF!,BR$3,#REF!,$L277,#REF!,BR$1)
+SUMIFS(#REF!,#REF!,"Lấy",#REF!,BR$2,#REF!,BR$3,#REF!,BR$1,#REF!,$L277)</f>
        <v>#REF!</v>
      </c>
      <c r="BS277" s="333" t="e">
        <f>SUMIFS(#REF!,#REF!,BS$2,#REF!,BS$3,#REF!,$L277,#REF!,BS$1)
+SUMIFS(#REF!,#REF!,BS$2,#REF!,BS$3,#REF!,$L277,#REF!,BS$1)
+SUMIFS(#REF!,#REF!,"Lấy",#REF!,BS$2,#REF!,BS$3,#REF!,BS$1,#REF!,$L277)</f>
        <v>#REF!</v>
      </c>
      <c r="BT277" s="334" t="e">
        <f t="shared" si="33"/>
        <v>#REF!</v>
      </c>
      <c r="BV277" s="331">
        <v>0</v>
      </c>
      <c r="BW277" s="331">
        <v>0</v>
      </c>
      <c r="BX277" s="331">
        <v>0</v>
      </c>
      <c r="BY277" s="331">
        <v>0</v>
      </c>
      <c r="BZ277" s="331">
        <v>0</v>
      </c>
      <c r="CA277" s="331">
        <v>0</v>
      </c>
      <c r="CB277" s="331">
        <v>0</v>
      </c>
      <c r="CC277" s="331">
        <v>0</v>
      </c>
      <c r="CD277" s="331">
        <v>0</v>
      </c>
      <c r="CE277" s="331">
        <v>0</v>
      </c>
      <c r="CF277" s="331">
        <v>0</v>
      </c>
      <c r="CG277" s="331">
        <v>0</v>
      </c>
      <c r="CH277" s="334">
        <f t="shared" si="34"/>
        <v>0</v>
      </c>
      <c r="CI277" s="377">
        <f t="shared" si="35"/>
        <v>0</v>
      </c>
      <c r="CJ277" s="331">
        <v>0</v>
      </c>
      <c r="CK277" s="331">
        <v>0</v>
      </c>
      <c r="CL277" s="331">
        <v>587963</v>
      </c>
      <c r="CM277" s="331">
        <v>0</v>
      </c>
      <c r="CN277" s="331">
        <v>0</v>
      </c>
      <c r="CO277" s="333"/>
      <c r="CP277" s="333"/>
      <c r="CQ277" s="333"/>
      <c r="CR277" s="333"/>
      <c r="CS277" s="333"/>
      <c r="CT277" s="333"/>
      <c r="CU277" s="333"/>
      <c r="CV277" s="334">
        <f t="shared" si="36"/>
        <v>587963</v>
      </c>
      <c r="CX277" s="1033"/>
    </row>
    <row r="278" spans="1:102" ht="27.6" x14ac:dyDescent="0.25">
      <c r="B278" s="172">
        <f>IF(C278=0,"",MAX($B$7:B277)+1)</f>
        <v>266</v>
      </c>
      <c r="C278" s="230" t="s">
        <v>949</v>
      </c>
      <c r="D278" s="231"/>
      <c r="E278" s="231" t="s">
        <v>377</v>
      </c>
      <c r="F278" s="230" t="s">
        <v>1025</v>
      </c>
      <c r="G278" s="231" t="s">
        <v>805</v>
      </c>
      <c r="H278" s="179"/>
      <c r="I278" s="179">
        <v>103</v>
      </c>
      <c r="J278" s="198" t="s">
        <v>377</v>
      </c>
      <c r="K278" s="222" t="s">
        <v>226</v>
      </c>
      <c r="L278" s="1048" t="s">
        <v>590</v>
      </c>
      <c r="M278" s="1058" t="s">
        <v>2300</v>
      </c>
      <c r="N278" s="1039"/>
      <c r="O278" s="1039" t="s">
        <v>949</v>
      </c>
      <c r="P278" s="1" t="b">
        <v>0</v>
      </c>
      <c r="R278" s="333" t="e">
        <f>SUMIFS(#REF!,#REF!,R$2,#REF!,R$3,#REF!,$L278,#REF!,R$1)
+SUMIFS(#REF!,#REF!,R$2,#REF!,R$3,#REF!,$L278,#REF!,R$1)
+SUMIFS(#REF!,#REF!,"Lấy",#REF!,R$2,#REF!,R$3,#REF!,R$1,#REF!,$L278)</f>
        <v>#REF!</v>
      </c>
      <c r="S278" s="333" t="e">
        <f>SUMIFS(#REF!,#REF!,S$2,#REF!,S$3,#REF!,$L278,#REF!,S$1)
+SUMIFS(#REF!,#REF!,S$2,#REF!,S$3,#REF!,$L278,#REF!,S$1)
+SUMIFS(#REF!,#REF!,"Lấy",#REF!,S$2,#REF!,S$3,#REF!,S$1,#REF!,$L278)</f>
        <v>#REF!</v>
      </c>
      <c r="T278" s="333" t="e">
        <f>SUMIFS(#REF!,#REF!,T$2,#REF!,T$3,#REF!,$L278,#REF!,T$1)
+SUMIFS(#REF!,#REF!,T$2,#REF!,T$3,#REF!,$L278,#REF!,T$1)
+SUMIFS(#REF!,#REF!,"Lấy",#REF!,T$2,#REF!,T$3,#REF!,T$1,#REF!,$L278)</f>
        <v>#REF!</v>
      </c>
      <c r="U278" s="333" t="e">
        <f>SUMIFS(#REF!,#REF!,U$2,#REF!,U$3,#REF!,$L278,#REF!,U$1)
+SUMIFS(#REF!,#REF!,U$2,#REF!,U$3,#REF!,$L278,#REF!,U$1)
+SUMIFS(#REF!,#REF!,"Lấy",#REF!,U$2,#REF!,U$3,#REF!,U$1,#REF!,$L278)</f>
        <v>#REF!</v>
      </c>
      <c r="V278" s="333" t="e">
        <f>SUMIFS(#REF!,#REF!,V$2,#REF!,V$3,#REF!,$L278,#REF!,V$1)
+SUMIFS(#REF!,#REF!,V$2,#REF!,V$3,#REF!,$L278,#REF!,V$1)
+SUMIFS(#REF!,#REF!,"Lấy",#REF!,V$2,#REF!,V$3,#REF!,V$1,#REF!,$L278)</f>
        <v>#REF!</v>
      </c>
      <c r="W278" s="333" t="e">
        <f>SUMIFS(#REF!,#REF!,W$2,#REF!,W$3,#REF!,$L278,#REF!,W$1)
+SUMIFS(#REF!,#REF!,W$2,#REF!,W$3,#REF!,$L278,#REF!,W$1)
+SUMIFS(#REF!,#REF!,"Lấy",#REF!,W$2,#REF!,W$3,#REF!,W$1,#REF!,$L278)</f>
        <v>#REF!</v>
      </c>
      <c r="X278" s="333" t="e">
        <f>SUMIFS(#REF!,#REF!,X$2,#REF!,X$3,#REF!,$L278,#REF!,X$1)
+SUMIFS(#REF!,#REF!,X$2,#REF!,X$3,#REF!,$L278,#REF!,X$1)
+SUMIFS(#REF!,#REF!,"Lấy",#REF!,X$2,#REF!,X$3,#REF!,X$1,#REF!,$L278)</f>
        <v>#REF!</v>
      </c>
      <c r="Y278" s="333" t="e">
        <f>SUMIFS(#REF!,#REF!,Y$2,#REF!,Y$3,#REF!,$L278,#REF!,Y$1)
+SUMIFS(#REF!,#REF!,Y$2,#REF!,Y$3,#REF!,$L278,#REF!,Y$1)
+SUMIFS(#REF!,#REF!,"Lấy",#REF!,Y$2,#REF!,Y$3,#REF!,Y$1,#REF!,$L278)</f>
        <v>#REF!</v>
      </c>
      <c r="Z278" s="333" t="e">
        <f>SUMIFS(#REF!,#REF!,Z$2,#REF!,Z$3,#REF!,$L278,#REF!,Z$1)
+SUMIFS(#REF!,#REF!,Z$2,#REF!,Z$3,#REF!,$L278,#REF!,Z$1)
+SUMIFS(#REF!,#REF!,"Lấy",#REF!,Z$2,#REF!,Z$3,#REF!,Z$1,#REF!,$L278)</f>
        <v>#REF!</v>
      </c>
      <c r="AA278" s="333" t="e">
        <f>SUMIFS(#REF!,#REF!,AA$2,#REF!,AA$3,#REF!,$L278,#REF!,AA$1)
+SUMIFS(#REF!,#REF!,AA$2,#REF!,AA$3,#REF!,$L278,#REF!,AA$1)
+SUMIFS(#REF!,#REF!,"Lấy",#REF!,AA$2,#REF!,AA$3,#REF!,AA$1,#REF!,$L278)</f>
        <v>#REF!</v>
      </c>
      <c r="AB278" s="333" t="e">
        <f>SUMIFS(#REF!,#REF!,AB$2,#REF!,AB$3,#REF!,$L278,#REF!,AB$1)
+SUMIFS(#REF!,#REF!,AB$2,#REF!,AB$3,#REF!,$L278,#REF!,AB$1)
+SUMIFS(#REF!,#REF!,"Lấy",#REF!,AB$2,#REF!,AB$3,#REF!,AB$1,#REF!,$L278)</f>
        <v>#REF!</v>
      </c>
      <c r="AC278" s="333" t="e">
        <f>SUMIFS(#REF!,#REF!,AC$2,#REF!,AC$3,#REF!,$L278,#REF!,AC$1)
+SUMIFS(#REF!,#REF!,AC$2,#REF!,AC$3,#REF!,$L278,#REF!,AC$1)
+SUMIFS(#REF!,#REF!,"Lấy",#REF!,AC$2,#REF!,AC$3,#REF!,AC$1,#REF!,$L278)</f>
        <v>#REF!</v>
      </c>
      <c r="AD278" s="334" t="e">
        <f t="shared" si="30"/>
        <v>#REF!</v>
      </c>
      <c r="AF278" s="333" t="e">
        <f>SUMIFS(#REF!,#REF!,AF$2,#REF!,AF$3,#REF!,$L278,#REF!,AF$1)
+SUMIFS(#REF!,#REF!,AF$2,#REF!,AF$3,#REF!,$L278,#REF!,AF$1)
+SUMIFS(#REF!,#REF!,"Lấy",#REF!,AF$2,#REF!,AF$3,#REF!,AF$1,#REF!,$L278)</f>
        <v>#REF!</v>
      </c>
      <c r="AG278" s="333" t="e">
        <f>SUMIFS(#REF!,#REF!,AG$2,#REF!,AG$3,#REF!,$L278,#REF!,AG$1)
+SUMIFS(#REF!,#REF!,AG$2,#REF!,AG$3,#REF!,$L278,#REF!,AG$1)
+SUMIFS(#REF!,#REF!,"Lấy",#REF!,AG$2,#REF!,AG$3,#REF!,AG$1,#REF!,$L278)</f>
        <v>#REF!</v>
      </c>
      <c r="AH278" s="333" t="e">
        <f>SUMIFS(#REF!,#REF!,AH$2,#REF!,AH$3,#REF!,$L278,#REF!,AH$1)
+SUMIFS(#REF!,#REF!,AH$2,#REF!,AH$3,#REF!,$L278,#REF!,AH$1)
+SUMIFS(#REF!,#REF!,"Lấy",#REF!,AH$2,#REF!,AH$3,#REF!,AH$1,#REF!,$L278)</f>
        <v>#REF!</v>
      </c>
      <c r="AI278" s="333" t="e">
        <f>SUMIFS(#REF!,#REF!,AI$2,#REF!,AI$3,#REF!,$L278,#REF!,AI$1)
+SUMIFS(#REF!,#REF!,AI$2,#REF!,AI$3,#REF!,$L278,#REF!,AI$1)
+SUMIFS(#REF!,#REF!,"Lấy",#REF!,AI$2,#REF!,AI$3,#REF!,AI$1,#REF!,$L278)</f>
        <v>#REF!</v>
      </c>
      <c r="AJ278" s="333" t="e">
        <f>SUMIFS(#REF!,#REF!,AJ$2,#REF!,AJ$3,#REF!,$L278,#REF!,AJ$1)
+SUMIFS(#REF!,#REF!,AJ$2,#REF!,AJ$3,#REF!,$L278,#REF!,AJ$1)
+SUMIFS(#REF!,#REF!,"Lấy",#REF!,AJ$2,#REF!,AJ$3,#REF!,AJ$1,#REF!,$L278)</f>
        <v>#REF!</v>
      </c>
      <c r="AK278" s="333" t="e">
        <f>SUMIFS(#REF!,#REF!,AK$2,#REF!,AK$3,#REF!,$L278,#REF!,AK$1)
+SUMIFS(#REF!,#REF!,AK$2,#REF!,AK$3,#REF!,$L278,#REF!,AK$1)
+SUMIFS(#REF!,#REF!,"Lấy",#REF!,AK$2,#REF!,AK$3,#REF!,AK$1,#REF!,$L278)</f>
        <v>#REF!</v>
      </c>
      <c r="AL278" s="333" t="e">
        <f>SUMIFS(#REF!,#REF!,AL$2,#REF!,AL$3,#REF!,$L278,#REF!,AL$1)
+SUMIFS(#REF!,#REF!,AL$2,#REF!,AL$3,#REF!,$L278,#REF!,AL$1)
+SUMIFS(#REF!,#REF!,"Lấy",#REF!,AL$2,#REF!,AL$3,#REF!,AL$1,#REF!,$L278)</f>
        <v>#REF!</v>
      </c>
      <c r="AM278" s="333" t="e">
        <f>SUMIFS(#REF!,#REF!,AM$2,#REF!,AM$3,#REF!,$L278,#REF!,AM$1)
+SUMIFS(#REF!,#REF!,AM$2,#REF!,AM$3,#REF!,$L278,#REF!,AM$1)
+SUMIFS(#REF!,#REF!,"Lấy",#REF!,AM$2,#REF!,AM$3,#REF!,AM$1,#REF!,$L278)</f>
        <v>#REF!</v>
      </c>
      <c r="AN278" s="333" t="e">
        <f>SUMIFS(#REF!,#REF!,AN$2,#REF!,AN$3,#REF!,$L278,#REF!,AN$1)
+SUMIFS(#REF!,#REF!,AN$2,#REF!,AN$3,#REF!,$L278,#REF!,AN$1)
+SUMIFS(#REF!,#REF!,"Lấy",#REF!,AN$2,#REF!,AN$3,#REF!,AN$1,#REF!,$L278)</f>
        <v>#REF!</v>
      </c>
      <c r="AO278" s="333" t="e">
        <f>SUMIFS(#REF!,#REF!,AO$2,#REF!,AO$3,#REF!,$L278,#REF!,AO$1)
+SUMIFS(#REF!,#REF!,AO$2,#REF!,AO$3,#REF!,$L278,#REF!,AO$1)
+SUMIFS(#REF!,#REF!,"Lấy",#REF!,AO$2,#REF!,AO$3,#REF!,AO$1,#REF!,$L278)</f>
        <v>#REF!</v>
      </c>
      <c r="AP278" s="333" t="e">
        <f>SUMIFS(#REF!,#REF!,AP$2,#REF!,AP$3,#REF!,$L278,#REF!,AP$1)
+SUMIFS(#REF!,#REF!,AP$2,#REF!,AP$3,#REF!,$L278,#REF!,AP$1)
+SUMIFS(#REF!,#REF!,"Lấy",#REF!,AP$2,#REF!,AP$3,#REF!,AP$1,#REF!,$L278)</f>
        <v>#REF!</v>
      </c>
      <c r="AQ278" s="333" t="e">
        <f>SUMIFS(#REF!,#REF!,AQ$2,#REF!,AQ$3,#REF!,$L278,#REF!,AQ$1)
+SUMIFS(#REF!,#REF!,AQ$2,#REF!,AQ$3,#REF!,$L278,#REF!,AQ$1)
+SUMIFS(#REF!,#REF!,"Lấy",#REF!,AQ$2,#REF!,AQ$3,#REF!,AQ$1,#REF!,$L278)</f>
        <v>#REF!</v>
      </c>
      <c r="AR278" s="334" t="e">
        <f t="shared" si="31"/>
        <v>#REF!</v>
      </c>
      <c r="AT278" s="333" t="e">
        <f>SUMIFS(#REF!,#REF!,AT$2,#REF!,AT$3,#REF!,$L278,#REF!,AT$1)
+SUMIFS(#REF!,#REF!,AT$2,#REF!,AT$3,#REF!,$L278,#REF!,AT$1)
+SUMIFS(#REF!,#REF!,"Lấy",#REF!,AT$2,#REF!,AT$3,#REF!,AT$1,#REF!,$L278)</f>
        <v>#REF!</v>
      </c>
      <c r="AU278" s="333" t="e">
        <f>SUMIFS(#REF!,#REF!,AU$2,#REF!,AU$3,#REF!,$L278,#REF!,AU$1)
+SUMIFS(#REF!,#REF!,AU$2,#REF!,AU$3,#REF!,$L278,#REF!,AU$1)
+SUMIFS(#REF!,#REF!,"Lấy",#REF!,AU$2,#REF!,AU$3,#REF!,AU$1,#REF!,$L278)</f>
        <v>#REF!</v>
      </c>
      <c r="AV278" s="333" t="e">
        <f>SUMIFS(#REF!,#REF!,AV$2,#REF!,AV$3,#REF!,$L278,#REF!,AV$1)
+SUMIFS(#REF!,#REF!,AV$2,#REF!,AV$3,#REF!,$L278,#REF!,AV$1)
+SUMIFS(#REF!,#REF!,"Lấy",#REF!,AV$2,#REF!,AV$3,#REF!,AV$1,#REF!,$L278)</f>
        <v>#REF!</v>
      </c>
      <c r="AW278" s="333" t="e">
        <f>SUMIFS(#REF!,#REF!,AW$2,#REF!,AW$3,#REF!,$L278,#REF!,AW$1)
+SUMIFS(#REF!,#REF!,AW$2,#REF!,AW$3,#REF!,$L278,#REF!,AW$1)
+SUMIFS(#REF!,#REF!,"Lấy",#REF!,AW$2,#REF!,AW$3,#REF!,AW$1,#REF!,$L278)</f>
        <v>#REF!</v>
      </c>
      <c r="AX278" s="333" t="e">
        <f>SUMIFS(#REF!,#REF!,AX$2,#REF!,AX$3,#REF!,$L278,#REF!,AX$1)
+SUMIFS(#REF!,#REF!,AX$2,#REF!,AX$3,#REF!,$L278,#REF!,AX$1)
+SUMIFS(#REF!,#REF!,"Lấy",#REF!,AX$2,#REF!,AX$3,#REF!,AX$1,#REF!,$L278)</f>
        <v>#REF!</v>
      </c>
      <c r="AY278" s="333" t="e">
        <f>SUMIFS(#REF!,#REF!,AY$2,#REF!,AY$3,#REF!,$L278,#REF!,AY$1)
+SUMIFS(#REF!,#REF!,AY$2,#REF!,AY$3,#REF!,$L278,#REF!,AY$1)
+SUMIFS(#REF!,#REF!,"Lấy",#REF!,AY$2,#REF!,AY$3,#REF!,AY$1,#REF!,$L278)</f>
        <v>#REF!</v>
      </c>
      <c r="AZ278" s="333" t="e">
        <f>SUMIFS(#REF!,#REF!,AZ$2,#REF!,AZ$3,#REF!,$L278,#REF!,AZ$1)
+SUMIFS(#REF!,#REF!,AZ$2,#REF!,AZ$3,#REF!,$L278,#REF!,AZ$1)
+SUMIFS(#REF!,#REF!,"Lấy",#REF!,AZ$2,#REF!,AZ$3,#REF!,AZ$1,#REF!,$L278)</f>
        <v>#REF!</v>
      </c>
      <c r="BA278" s="333" t="e">
        <f>SUMIFS(#REF!,#REF!,BA$2,#REF!,BA$3,#REF!,$L278,#REF!,BA$1)
+SUMIFS(#REF!,#REF!,BA$2,#REF!,BA$3,#REF!,$L278,#REF!,BA$1)
+SUMIFS(#REF!,#REF!,"Lấy",#REF!,BA$2,#REF!,BA$3,#REF!,BA$1,#REF!,$L278)</f>
        <v>#REF!</v>
      </c>
      <c r="BB278" s="333" t="e">
        <f>SUMIFS(#REF!,#REF!,BB$2,#REF!,BB$3,#REF!,$L278,#REF!,BB$1)
+SUMIFS(#REF!,#REF!,BB$2,#REF!,BB$3,#REF!,$L278,#REF!,BB$1)
+SUMIFS(#REF!,#REF!,"Lấy",#REF!,BB$2,#REF!,BB$3,#REF!,BB$1,#REF!,$L278)</f>
        <v>#REF!</v>
      </c>
      <c r="BC278" s="333" t="e">
        <f>SUMIFS(#REF!,#REF!,BC$2,#REF!,BC$3,#REF!,$L278,#REF!,BC$1)
+SUMIFS(#REF!,#REF!,BC$2,#REF!,BC$3,#REF!,$L278,#REF!,BC$1)
+SUMIFS(#REF!,#REF!,"Lấy",#REF!,BC$2,#REF!,BC$3,#REF!,BC$1,#REF!,$L278)</f>
        <v>#REF!</v>
      </c>
      <c r="BD278" s="333" t="e">
        <f>SUMIFS(#REF!,#REF!,BD$2,#REF!,BD$3,#REF!,$L278,#REF!,BD$1)
+SUMIFS(#REF!,#REF!,BD$2,#REF!,BD$3,#REF!,$L278,#REF!,BD$1)
+SUMIFS(#REF!,#REF!,"Lấy",#REF!,BD$2,#REF!,BD$3,#REF!,BD$1,#REF!,$L278)</f>
        <v>#REF!</v>
      </c>
      <c r="BE278" s="333" t="e">
        <f>SUMIFS(#REF!,#REF!,BE$2,#REF!,BE$3,#REF!,$L278,#REF!,BE$1)
+SUMIFS(#REF!,#REF!,BE$2,#REF!,BE$3,#REF!,$L278,#REF!,BE$1)
+SUMIFS(#REF!,#REF!,"Lấy",#REF!,BE$2,#REF!,BE$3,#REF!,BE$1,#REF!,$L278)</f>
        <v>#REF!</v>
      </c>
      <c r="BF278" s="334" t="e">
        <f t="shared" si="32"/>
        <v>#REF!</v>
      </c>
      <c r="BH278" s="333" t="e">
        <f>SUMIFS(#REF!,#REF!,BH$2,#REF!,BH$3,#REF!,$L278,#REF!,BH$1)
+SUMIFS(#REF!,#REF!,BH$2,#REF!,BH$3,#REF!,$L278,#REF!,BH$1)
+SUMIFS(#REF!,#REF!,"Lấy",#REF!,BH$2,#REF!,BH$3,#REF!,BH$1,#REF!,$L278)</f>
        <v>#REF!</v>
      </c>
      <c r="BI278" s="333" t="e">
        <f>SUMIFS(#REF!,#REF!,BI$2,#REF!,BI$3,#REF!,$L278,#REF!,BI$1)
+SUMIFS(#REF!,#REF!,BI$2,#REF!,BI$3,#REF!,$L278,#REF!,BI$1)
+SUMIFS(#REF!,#REF!,"Lấy",#REF!,BI$2,#REF!,BI$3,#REF!,BI$1,#REF!,$L278)</f>
        <v>#REF!</v>
      </c>
      <c r="BJ278" s="333" t="e">
        <f>SUMIFS(#REF!,#REF!,BJ$2,#REF!,BJ$3,#REF!,$L278,#REF!,BJ$1)
+SUMIFS(#REF!,#REF!,BJ$2,#REF!,BJ$3,#REF!,$L278,#REF!,BJ$1)
+SUMIFS(#REF!,#REF!,"Lấy",#REF!,BJ$2,#REF!,BJ$3,#REF!,BJ$1,#REF!,$L278)</f>
        <v>#REF!</v>
      </c>
      <c r="BK278" s="333" t="e">
        <f>SUMIFS(#REF!,#REF!,BK$2,#REF!,BK$3,#REF!,$L278,#REF!,BK$1)
+SUMIFS(#REF!,#REF!,BK$2,#REF!,BK$3,#REF!,$L278,#REF!,BK$1)
+SUMIFS(#REF!,#REF!,"Lấy",#REF!,BK$2,#REF!,BK$3,#REF!,BK$1,#REF!,$L278)</f>
        <v>#REF!</v>
      </c>
      <c r="BL278" s="333" t="e">
        <f>SUMIFS(#REF!,#REF!,BL$2,#REF!,BL$3,#REF!,$L278,#REF!,BL$1)
+SUMIFS(#REF!,#REF!,BL$2,#REF!,BL$3,#REF!,$L278,#REF!,BL$1)
+SUMIFS(#REF!,#REF!,"Lấy",#REF!,BL$2,#REF!,BL$3,#REF!,BL$1,#REF!,$L278)</f>
        <v>#REF!</v>
      </c>
      <c r="BM278" s="333" t="e">
        <f>SUMIFS(#REF!,#REF!,BM$2,#REF!,BM$3,#REF!,$L278,#REF!,BM$1)
+SUMIFS(#REF!,#REF!,BM$2,#REF!,BM$3,#REF!,$L278,#REF!,BM$1)
+SUMIFS(#REF!,#REF!,"Lấy",#REF!,BM$2,#REF!,BM$3,#REF!,BM$1,#REF!,$L278)</f>
        <v>#REF!</v>
      </c>
      <c r="BN278" s="333" t="e">
        <f>SUMIFS(#REF!,#REF!,BN$2,#REF!,BN$3,#REF!,$L278,#REF!,BN$1)
+SUMIFS(#REF!,#REF!,BN$2,#REF!,BN$3,#REF!,$L278,#REF!,BN$1)
+SUMIFS(#REF!,#REF!,"Lấy",#REF!,BN$2,#REF!,BN$3,#REF!,BN$1,#REF!,$L278)</f>
        <v>#REF!</v>
      </c>
      <c r="BO278" s="333" t="e">
        <f>SUMIFS(#REF!,#REF!,BO$2,#REF!,BO$3,#REF!,$L278,#REF!,BO$1)
+SUMIFS(#REF!,#REF!,BO$2,#REF!,BO$3,#REF!,$L278,#REF!,BO$1)
+SUMIFS(#REF!,#REF!,"Lấy",#REF!,BO$2,#REF!,BO$3,#REF!,BO$1,#REF!,$L278)</f>
        <v>#REF!</v>
      </c>
      <c r="BP278" s="333" t="e">
        <f>SUMIFS(#REF!,#REF!,BP$2,#REF!,BP$3,#REF!,$L278,#REF!,BP$1)
+SUMIFS(#REF!,#REF!,BP$2,#REF!,BP$3,#REF!,$L278,#REF!,BP$1)
+SUMIFS(#REF!,#REF!,"Lấy",#REF!,BP$2,#REF!,BP$3,#REF!,BP$1,#REF!,$L278)</f>
        <v>#REF!</v>
      </c>
      <c r="BQ278" s="333" t="e">
        <f>SUMIFS(#REF!,#REF!,BQ$2,#REF!,BQ$3,#REF!,$L278,#REF!,BQ$1)
+SUMIFS(#REF!,#REF!,BQ$2,#REF!,BQ$3,#REF!,$L278,#REF!,BQ$1)
+SUMIFS(#REF!,#REF!,"Lấy",#REF!,BQ$2,#REF!,BQ$3,#REF!,BQ$1,#REF!,$L278)</f>
        <v>#REF!</v>
      </c>
      <c r="BR278" s="333" t="e">
        <f>SUMIFS(#REF!,#REF!,BR$2,#REF!,BR$3,#REF!,$L278,#REF!,BR$1)
+SUMIFS(#REF!,#REF!,BR$2,#REF!,BR$3,#REF!,$L278,#REF!,BR$1)
+SUMIFS(#REF!,#REF!,"Lấy",#REF!,BR$2,#REF!,BR$3,#REF!,BR$1,#REF!,$L278)</f>
        <v>#REF!</v>
      </c>
      <c r="BS278" s="333" t="e">
        <f>SUMIFS(#REF!,#REF!,BS$2,#REF!,BS$3,#REF!,$L278,#REF!,BS$1)
+SUMIFS(#REF!,#REF!,BS$2,#REF!,BS$3,#REF!,$L278,#REF!,BS$1)
+SUMIFS(#REF!,#REF!,"Lấy",#REF!,BS$2,#REF!,BS$3,#REF!,BS$1,#REF!,$L278)</f>
        <v>#REF!</v>
      </c>
      <c r="BT278" s="334" t="e">
        <f t="shared" si="33"/>
        <v>#REF!</v>
      </c>
      <c r="BV278" s="331">
        <v>0</v>
      </c>
      <c r="BW278" s="331">
        <v>0</v>
      </c>
      <c r="BX278" s="331">
        <v>8333333.333333334</v>
      </c>
      <c r="BY278" s="331">
        <v>3333333.3333333335</v>
      </c>
      <c r="BZ278" s="331">
        <v>3333333.3333333335</v>
      </c>
      <c r="CA278" s="331">
        <v>3333333.3333333335</v>
      </c>
      <c r="CB278" s="331">
        <v>3333333.3333333335</v>
      </c>
      <c r="CC278" s="331">
        <v>3333333.3333333335</v>
      </c>
      <c r="CD278" s="331">
        <v>3333333.3333333335</v>
      </c>
      <c r="CE278" s="331">
        <v>3333333.3333333335</v>
      </c>
      <c r="CF278" s="331">
        <v>3333333.3333333335</v>
      </c>
      <c r="CG278" s="331">
        <v>3333333.3333333335</v>
      </c>
      <c r="CH278" s="334">
        <f t="shared" si="34"/>
        <v>38333333.333333336</v>
      </c>
      <c r="CI278" s="377">
        <f t="shared" si="35"/>
        <v>-0.76032092173913046</v>
      </c>
      <c r="CJ278" s="331">
        <v>125000</v>
      </c>
      <c r="CK278" s="331">
        <v>0</v>
      </c>
      <c r="CL278" s="331">
        <v>0</v>
      </c>
      <c r="CM278" s="331">
        <v>2409444</v>
      </c>
      <c r="CN278" s="331">
        <v>528122</v>
      </c>
      <c r="CO278" s="333"/>
      <c r="CP278" s="333"/>
      <c r="CQ278" s="333"/>
      <c r="CR278" s="333"/>
      <c r="CS278" s="333"/>
      <c r="CT278" s="333"/>
      <c r="CU278" s="333"/>
      <c r="CV278" s="334">
        <f t="shared" si="36"/>
        <v>3062566</v>
      </c>
      <c r="CX278" s="1033"/>
    </row>
    <row r="279" spans="1:102" ht="27.6" x14ac:dyDescent="0.25">
      <c r="B279" s="172">
        <f>IF(C279=0,"",MAX($B$7:B278)+1)</f>
        <v>267</v>
      </c>
      <c r="C279" s="230" t="s">
        <v>949</v>
      </c>
      <c r="D279" s="231"/>
      <c r="E279" s="231" t="s">
        <v>378</v>
      </c>
      <c r="F279" s="230" t="s">
        <v>1026</v>
      </c>
      <c r="G279" s="231" t="s">
        <v>805</v>
      </c>
      <c r="H279" s="179"/>
      <c r="I279" s="179">
        <v>104</v>
      </c>
      <c r="J279" s="198" t="s">
        <v>378</v>
      </c>
      <c r="K279" s="222" t="s">
        <v>226</v>
      </c>
      <c r="L279" s="1048" t="s">
        <v>494</v>
      </c>
      <c r="M279" s="1042"/>
      <c r="N279" s="1039"/>
      <c r="O279" s="1039" t="s">
        <v>949</v>
      </c>
      <c r="P279" s="1" t="b">
        <v>0</v>
      </c>
      <c r="R279" s="333" t="e">
        <f>SUMIFS(#REF!,#REF!,R$2,#REF!,R$3,#REF!,$L279,#REF!,R$1)
+SUMIFS(#REF!,#REF!,R$2,#REF!,R$3,#REF!,$L279,#REF!,R$1)
+SUMIFS(#REF!,#REF!,"Lấy",#REF!,R$2,#REF!,R$3,#REF!,R$1,#REF!,$L279)</f>
        <v>#REF!</v>
      </c>
      <c r="S279" s="333" t="e">
        <f>SUMIFS(#REF!,#REF!,S$2,#REF!,S$3,#REF!,$L279,#REF!,S$1)
+SUMIFS(#REF!,#REF!,S$2,#REF!,S$3,#REF!,$L279,#REF!,S$1)
+SUMIFS(#REF!,#REF!,"Lấy",#REF!,S$2,#REF!,S$3,#REF!,S$1,#REF!,$L279)</f>
        <v>#REF!</v>
      </c>
      <c r="T279" s="333" t="e">
        <f>SUMIFS(#REF!,#REF!,T$2,#REF!,T$3,#REF!,$L279,#REF!,T$1)
+SUMIFS(#REF!,#REF!,T$2,#REF!,T$3,#REF!,$L279,#REF!,T$1)
+SUMIFS(#REF!,#REF!,"Lấy",#REF!,T$2,#REF!,T$3,#REF!,T$1,#REF!,$L279)</f>
        <v>#REF!</v>
      </c>
      <c r="U279" s="333" t="e">
        <f>SUMIFS(#REF!,#REF!,U$2,#REF!,U$3,#REF!,$L279,#REF!,U$1)
+SUMIFS(#REF!,#REF!,U$2,#REF!,U$3,#REF!,$L279,#REF!,U$1)
+SUMIFS(#REF!,#REF!,"Lấy",#REF!,U$2,#REF!,U$3,#REF!,U$1,#REF!,$L279)</f>
        <v>#REF!</v>
      </c>
      <c r="V279" s="333" t="e">
        <f>SUMIFS(#REF!,#REF!,V$2,#REF!,V$3,#REF!,$L279,#REF!,V$1)
+SUMIFS(#REF!,#REF!,V$2,#REF!,V$3,#REF!,$L279,#REF!,V$1)
+SUMIFS(#REF!,#REF!,"Lấy",#REF!,V$2,#REF!,V$3,#REF!,V$1,#REF!,$L279)</f>
        <v>#REF!</v>
      </c>
      <c r="W279" s="333" t="e">
        <f>SUMIFS(#REF!,#REF!,W$2,#REF!,W$3,#REF!,$L279,#REF!,W$1)
+SUMIFS(#REF!,#REF!,W$2,#REF!,W$3,#REF!,$L279,#REF!,W$1)
+SUMIFS(#REF!,#REF!,"Lấy",#REF!,W$2,#REF!,W$3,#REF!,W$1,#REF!,$L279)</f>
        <v>#REF!</v>
      </c>
      <c r="X279" s="333" t="e">
        <f>SUMIFS(#REF!,#REF!,X$2,#REF!,X$3,#REF!,$L279,#REF!,X$1)
+SUMIFS(#REF!,#REF!,X$2,#REF!,X$3,#REF!,$L279,#REF!,X$1)
+SUMIFS(#REF!,#REF!,"Lấy",#REF!,X$2,#REF!,X$3,#REF!,X$1,#REF!,$L279)</f>
        <v>#REF!</v>
      </c>
      <c r="Y279" s="333" t="e">
        <f>SUMIFS(#REF!,#REF!,Y$2,#REF!,Y$3,#REF!,$L279,#REF!,Y$1)
+SUMIFS(#REF!,#REF!,Y$2,#REF!,Y$3,#REF!,$L279,#REF!,Y$1)
+SUMIFS(#REF!,#REF!,"Lấy",#REF!,Y$2,#REF!,Y$3,#REF!,Y$1,#REF!,$L279)</f>
        <v>#REF!</v>
      </c>
      <c r="Z279" s="333" t="e">
        <f>SUMIFS(#REF!,#REF!,Z$2,#REF!,Z$3,#REF!,$L279,#REF!,Z$1)
+SUMIFS(#REF!,#REF!,Z$2,#REF!,Z$3,#REF!,$L279,#REF!,Z$1)
+SUMIFS(#REF!,#REF!,"Lấy",#REF!,Z$2,#REF!,Z$3,#REF!,Z$1,#REF!,$L279)</f>
        <v>#REF!</v>
      </c>
      <c r="AA279" s="333" t="e">
        <f>SUMIFS(#REF!,#REF!,AA$2,#REF!,AA$3,#REF!,$L279,#REF!,AA$1)
+SUMIFS(#REF!,#REF!,AA$2,#REF!,AA$3,#REF!,$L279,#REF!,AA$1)
+SUMIFS(#REF!,#REF!,"Lấy",#REF!,AA$2,#REF!,AA$3,#REF!,AA$1,#REF!,$L279)</f>
        <v>#REF!</v>
      </c>
      <c r="AB279" s="333" t="e">
        <f>SUMIFS(#REF!,#REF!,AB$2,#REF!,AB$3,#REF!,$L279,#REF!,AB$1)
+SUMIFS(#REF!,#REF!,AB$2,#REF!,AB$3,#REF!,$L279,#REF!,AB$1)
+SUMIFS(#REF!,#REF!,"Lấy",#REF!,AB$2,#REF!,AB$3,#REF!,AB$1,#REF!,$L279)</f>
        <v>#REF!</v>
      </c>
      <c r="AC279" s="333" t="e">
        <f>SUMIFS(#REF!,#REF!,AC$2,#REF!,AC$3,#REF!,$L279,#REF!,AC$1)
+SUMIFS(#REF!,#REF!,AC$2,#REF!,AC$3,#REF!,$L279,#REF!,AC$1)
+SUMIFS(#REF!,#REF!,"Lấy",#REF!,AC$2,#REF!,AC$3,#REF!,AC$1,#REF!,$L279)</f>
        <v>#REF!</v>
      </c>
      <c r="AD279" s="334" t="e">
        <f t="shared" si="30"/>
        <v>#REF!</v>
      </c>
      <c r="AF279" s="333" t="e">
        <f>SUMIFS(#REF!,#REF!,AF$2,#REF!,AF$3,#REF!,$L279,#REF!,AF$1)
+SUMIFS(#REF!,#REF!,AF$2,#REF!,AF$3,#REF!,$L279,#REF!,AF$1)
+SUMIFS(#REF!,#REF!,"Lấy",#REF!,AF$2,#REF!,AF$3,#REF!,AF$1,#REF!,$L279)</f>
        <v>#REF!</v>
      </c>
      <c r="AG279" s="333" t="e">
        <f>SUMIFS(#REF!,#REF!,AG$2,#REF!,AG$3,#REF!,$L279,#REF!,AG$1)
+SUMIFS(#REF!,#REF!,AG$2,#REF!,AG$3,#REF!,$L279,#REF!,AG$1)
+SUMIFS(#REF!,#REF!,"Lấy",#REF!,AG$2,#REF!,AG$3,#REF!,AG$1,#REF!,$L279)</f>
        <v>#REF!</v>
      </c>
      <c r="AH279" s="333" t="e">
        <f>SUMIFS(#REF!,#REF!,AH$2,#REF!,AH$3,#REF!,$L279,#REF!,AH$1)
+SUMIFS(#REF!,#REF!,AH$2,#REF!,AH$3,#REF!,$L279,#REF!,AH$1)
+SUMIFS(#REF!,#REF!,"Lấy",#REF!,AH$2,#REF!,AH$3,#REF!,AH$1,#REF!,$L279)</f>
        <v>#REF!</v>
      </c>
      <c r="AI279" s="333" t="e">
        <f>SUMIFS(#REF!,#REF!,AI$2,#REF!,AI$3,#REF!,$L279,#REF!,AI$1)
+SUMIFS(#REF!,#REF!,AI$2,#REF!,AI$3,#REF!,$L279,#REF!,AI$1)
+SUMIFS(#REF!,#REF!,"Lấy",#REF!,AI$2,#REF!,AI$3,#REF!,AI$1,#REF!,$L279)</f>
        <v>#REF!</v>
      </c>
      <c r="AJ279" s="333" t="e">
        <f>SUMIFS(#REF!,#REF!,AJ$2,#REF!,AJ$3,#REF!,$L279,#REF!,AJ$1)
+SUMIFS(#REF!,#REF!,AJ$2,#REF!,AJ$3,#REF!,$L279,#REF!,AJ$1)
+SUMIFS(#REF!,#REF!,"Lấy",#REF!,AJ$2,#REF!,AJ$3,#REF!,AJ$1,#REF!,$L279)</f>
        <v>#REF!</v>
      </c>
      <c r="AK279" s="333" t="e">
        <f>SUMIFS(#REF!,#REF!,AK$2,#REF!,AK$3,#REF!,$L279,#REF!,AK$1)
+SUMIFS(#REF!,#REF!,AK$2,#REF!,AK$3,#REF!,$L279,#REF!,AK$1)
+SUMIFS(#REF!,#REF!,"Lấy",#REF!,AK$2,#REF!,AK$3,#REF!,AK$1,#REF!,$L279)</f>
        <v>#REF!</v>
      </c>
      <c r="AL279" s="333" t="e">
        <f>SUMIFS(#REF!,#REF!,AL$2,#REF!,AL$3,#REF!,$L279,#REF!,AL$1)
+SUMIFS(#REF!,#REF!,AL$2,#REF!,AL$3,#REF!,$L279,#REF!,AL$1)
+SUMIFS(#REF!,#REF!,"Lấy",#REF!,AL$2,#REF!,AL$3,#REF!,AL$1,#REF!,$L279)</f>
        <v>#REF!</v>
      </c>
      <c r="AM279" s="333" t="e">
        <f>SUMIFS(#REF!,#REF!,AM$2,#REF!,AM$3,#REF!,$L279,#REF!,AM$1)
+SUMIFS(#REF!,#REF!,AM$2,#REF!,AM$3,#REF!,$L279,#REF!,AM$1)
+SUMIFS(#REF!,#REF!,"Lấy",#REF!,AM$2,#REF!,AM$3,#REF!,AM$1,#REF!,$L279)</f>
        <v>#REF!</v>
      </c>
      <c r="AN279" s="333" t="e">
        <f>SUMIFS(#REF!,#REF!,AN$2,#REF!,AN$3,#REF!,$L279,#REF!,AN$1)
+SUMIFS(#REF!,#REF!,AN$2,#REF!,AN$3,#REF!,$L279,#REF!,AN$1)
+SUMIFS(#REF!,#REF!,"Lấy",#REF!,AN$2,#REF!,AN$3,#REF!,AN$1,#REF!,$L279)</f>
        <v>#REF!</v>
      </c>
      <c r="AO279" s="333" t="e">
        <f>SUMIFS(#REF!,#REF!,AO$2,#REF!,AO$3,#REF!,$L279,#REF!,AO$1)
+SUMIFS(#REF!,#REF!,AO$2,#REF!,AO$3,#REF!,$L279,#REF!,AO$1)
+SUMIFS(#REF!,#REF!,"Lấy",#REF!,AO$2,#REF!,AO$3,#REF!,AO$1,#REF!,$L279)</f>
        <v>#REF!</v>
      </c>
      <c r="AP279" s="333" t="e">
        <f>SUMIFS(#REF!,#REF!,AP$2,#REF!,AP$3,#REF!,$L279,#REF!,AP$1)
+SUMIFS(#REF!,#REF!,AP$2,#REF!,AP$3,#REF!,$L279,#REF!,AP$1)
+SUMIFS(#REF!,#REF!,"Lấy",#REF!,AP$2,#REF!,AP$3,#REF!,AP$1,#REF!,$L279)</f>
        <v>#REF!</v>
      </c>
      <c r="AQ279" s="333" t="e">
        <f>SUMIFS(#REF!,#REF!,AQ$2,#REF!,AQ$3,#REF!,$L279,#REF!,AQ$1)
+SUMIFS(#REF!,#REF!,AQ$2,#REF!,AQ$3,#REF!,$L279,#REF!,AQ$1)
+SUMIFS(#REF!,#REF!,"Lấy",#REF!,AQ$2,#REF!,AQ$3,#REF!,AQ$1,#REF!,$L279)</f>
        <v>#REF!</v>
      </c>
      <c r="AR279" s="334" t="e">
        <f t="shared" si="31"/>
        <v>#REF!</v>
      </c>
      <c r="AT279" s="333" t="e">
        <f>SUMIFS(#REF!,#REF!,AT$2,#REF!,AT$3,#REF!,$L279,#REF!,AT$1)
+SUMIFS(#REF!,#REF!,AT$2,#REF!,AT$3,#REF!,$L279,#REF!,AT$1)
+SUMIFS(#REF!,#REF!,"Lấy",#REF!,AT$2,#REF!,AT$3,#REF!,AT$1,#REF!,$L279)</f>
        <v>#REF!</v>
      </c>
      <c r="AU279" s="333" t="e">
        <f>SUMIFS(#REF!,#REF!,AU$2,#REF!,AU$3,#REF!,$L279,#REF!,AU$1)
+SUMIFS(#REF!,#REF!,AU$2,#REF!,AU$3,#REF!,$L279,#REF!,AU$1)
+SUMIFS(#REF!,#REF!,"Lấy",#REF!,AU$2,#REF!,AU$3,#REF!,AU$1,#REF!,$L279)</f>
        <v>#REF!</v>
      </c>
      <c r="AV279" s="333" t="e">
        <f>SUMIFS(#REF!,#REF!,AV$2,#REF!,AV$3,#REF!,$L279,#REF!,AV$1)
+SUMIFS(#REF!,#REF!,AV$2,#REF!,AV$3,#REF!,$L279,#REF!,AV$1)
+SUMIFS(#REF!,#REF!,"Lấy",#REF!,AV$2,#REF!,AV$3,#REF!,AV$1,#REF!,$L279)</f>
        <v>#REF!</v>
      </c>
      <c r="AW279" s="333" t="e">
        <f>SUMIFS(#REF!,#REF!,AW$2,#REF!,AW$3,#REF!,$L279,#REF!,AW$1)
+SUMIFS(#REF!,#REF!,AW$2,#REF!,AW$3,#REF!,$L279,#REF!,AW$1)
+SUMIFS(#REF!,#REF!,"Lấy",#REF!,AW$2,#REF!,AW$3,#REF!,AW$1,#REF!,$L279)</f>
        <v>#REF!</v>
      </c>
      <c r="AX279" s="333" t="e">
        <f>SUMIFS(#REF!,#REF!,AX$2,#REF!,AX$3,#REF!,$L279,#REF!,AX$1)
+SUMIFS(#REF!,#REF!,AX$2,#REF!,AX$3,#REF!,$L279,#REF!,AX$1)
+SUMIFS(#REF!,#REF!,"Lấy",#REF!,AX$2,#REF!,AX$3,#REF!,AX$1,#REF!,$L279)</f>
        <v>#REF!</v>
      </c>
      <c r="AY279" s="333" t="e">
        <f>SUMIFS(#REF!,#REF!,AY$2,#REF!,AY$3,#REF!,$L279,#REF!,AY$1)
+SUMIFS(#REF!,#REF!,AY$2,#REF!,AY$3,#REF!,$L279,#REF!,AY$1)
+SUMIFS(#REF!,#REF!,"Lấy",#REF!,AY$2,#REF!,AY$3,#REF!,AY$1,#REF!,$L279)</f>
        <v>#REF!</v>
      </c>
      <c r="AZ279" s="333" t="e">
        <f>SUMIFS(#REF!,#REF!,AZ$2,#REF!,AZ$3,#REF!,$L279,#REF!,AZ$1)
+SUMIFS(#REF!,#REF!,AZ$2,#REF!,AZ$3,#REF!,$L279,#REF!,AZ$1)
+SUMIFS(#REF!,#REF!,"Lấy",#REF!,AZ$2,#REF!,AZ$3,#REF!,AZ$1,#REF!,$L279)</f>
        <v>#REF!</v>
      </c>
      <c r="BA279" s="333" t="e">
        <f>SUMIFS(#REF!,#REF!,BA$2,#REF!,BA$3,#REF!,$L279,#REF!,BA$1)
+SUMIFS(#REF!,#REF!,BA$2,#REF!,BA$3,#REF!,$L279,#REF!,BA$1)
+SUMIFS(#REF!,#REF!,"Lấy",#REF!,BA$2,#REF!,BA$3,#REF!,BA$1,#REF!,$L279)</f>
        <v>#REF!</v>
      </c>
      <c r="BB279" s="333" t="e">
        <f>SUMIFS(#REF!,#REF!,BB$2,#REF!,BB$3,#REF!,$L279,#REF!,BB$1)
+SUMIFS(#REF!,#REF!,BB$2,#REF!,BB$3,#REF!,$L279,#REF!,BB$1)
+SUMIFS(#REF!,#REF!,"Lấy",#REF!,BB$2,#REF!,BB$3,#REF!,BB$1,#REF!,$L279)</f>
        <v>#REF!</v>
      </c>
      <c r="BC279" s="333" t="e">
        <f>SUMIFS(#REF!,#REF!,BC$2,#REF!,BC$3,#REF!,$L279,#REF!,BC$1)
+SUMIFS(#REF!,#REF!,BC$2,#REF!,BC$3,#REF!,$L279,#REF!,BC$1)
+SUMIFS(#REF!,#REF!,"Lấy",#REF!,BC$2,#REF!,BC$3,#REF!,BC$1,#REF!,$L279)</f>
        <v>#REF!</v>
      </c>
      <c r="BD279" s="333" t="e">
        <f>SUMIFS(#REF!,#REF!,BD$2,#REF!,BD$3,#REF!,$L279,#REF!,BD$1)
+SUMIFS(#REF!,#REF!,BD$2,#REF!,BD$3,#REF!,$L279,#REF!,BD$1)
+SUMIFS(#REF!,#REF!,"Lấy",#REF!,BD$2,#REF!,BD$3,#REF!,BD$1,#REF!,$L279)</f>
        <v>#REF!</v>
      </c>
      <c r="BE279" s="333" t="e">
        <f>SUMIFS(#REF!,#REF!,BE$2,#REF!,BE$3,#REF!,$L279,#REF!,BE$1)
+SUMIFS(#REF!,#REF!,BE$2,#REF!,BE$3,#REF!,$L279,#REF!,BE$1)
+SUMIFS(#REF!,#REF!,"Lấy",#REF!,BE$2,#REF!,BE$3,#REF!,BE$1,#REF!,$L279)</f>
        <v>#REF!</v>
      </c>
      <c r="BF279" s="334" t="e">
        <f t="shared" si="32"/>
        <v>#REF!</v>
      </c>
      <c r="BH279" s="333" t="e">
        <f>SUMIFS(#REF!,#REF!,BH$2,#REF!,BH$3,#REF!,$L279,#REF!,BH$1)
+SUMIFS(#REF!,#REF!,BH$2,#REF!,BH$3,#REF!,$L279,#REF!,BH$1)
+SUMIFS(#REF!,#REF!,"Lấy",#REF!,BH$2,#REF!,BH$3,#REF!,BH$1,#REF!,$L279)</f>
        <v>#REF!</v>
      </c>
      <c r="BI279" s="333" t="e">
        <f>SUMIFS(#REF!,#REF!,BI$2,#REF!,BI$3,#REF!,$L279,#REF!,BI$1)
+SUMIFS(#REF!,#REF!,BI$2,#REF!,BI$3,#REF!,$L279,#REF!,BI$1)
+SUMIFS(#REF!,#REF!,"Lấy",#REF!,BI$2,#REF!,BI$3,#REF!,BI$1,#REF!,$L279)</f>
        <v>#REF!</v>
      </c>
      <c r="BJ279" s="333" t="e">
        <f>SUMIFS(#REF!,#REF!,BJ$2,#REF!,BJ$3,#REF!,$L279,#REF!,BJ$1)
+SUMIFS(#REF!,#REF!,BJ$2,#REF!,BJ$3,#REF!,$L279,#REF!,BJ$1)
+SUMIFS(#REF!,#REF!,"Lấy",#REF!,BJ$2,#REF!,BJ$3,#REF!,BJ$1,#REF!,$L279)</f>
        <v>#REF!</v>
      </c>
      <c r="BK279" s="333" t="e">
        <f>SUMIFS(#REF!,#REF!,BK$2,#REF!,BK$3,#REF!,$L279,#REF!,BK$1)
+SUMIFS(#REF!,#REF!,BK$2,#REF!,BK$3,#REF!,$L279,#REF!,BK$1)
+SUMIFS(#REF!,#REF!,"Lấy",#REF!,BK$2,#REF!,BK$3,#REF!,BK$1,#REF!,$L279)</f>
        <v>#REF!</v>
      </c>
      <c r="BL279" s="333" t="e">
        <f>SUMIFS(#REF!,#REF!,BL$2,#REF!,BL$3,#REF!,$L279,#REF!,BL$1)
+SUMIFS(#REF!,#REF!,BL$2,#REF!,BL$3,#REF!,$L279,#REF!,BL$1)
+SUMIFS(#REF!,#REF!,"Lấy",#REF!,BL$2,#REF!,BL$3,#REF!,BL$1,#REF!,$L279)</f>
        <v>#REF!</v>
      </c>
      <c r="BM279" s="333" t="e">
        <f>SUMIFS(#REF!,#REF!,BM$2,#REF!,BM$3,#REF!,$L279,#REF!,BM$1)
+SUMIFS(#REF!,#REF!,BM$2,#REF!,BM$3,#REF!,$L279,#REF!,BM$1)
+SUMIFS(#REF!,#REF!,"Lấy",#REF!,BM$2,#REF!,BM$3,#REF!,BM$1,#REF!,$L279)</f>
        <v>#REF!</v>
      </c>
      <c r="BN279" s="333" t="e">
        <f>SUMIFS(#REF!,#REF!,BN$2,#REF!,BN$3,#REF!,$L279,#REF!,BN$1)
+SUMIFS(#REF!,#REF!,BN$2,#REF!,BN$3,#REF!,$L279,#REF!,BN$1)
+SUMIFS(#REF!,#REF!,"Lấy",#REF!,BN$2,#REF!,BN$3,#REF!,BN$1,#REF!,$L279)</f>
        <v>#REF!</v>
      </c>
      <c r="BO279" s="333" t="e">
        <f>SUMIFS(#REF!,#REF!,BO$2,#REF!,BO$3,#REF!,$L279,#REF!,BO$1)
+SUMIFS(#REF!,#REF!,BO$2,#REF!,BO$3,#REF!,$L279,#REF!,BO$1)
+SUMIFS(#REF!,#REF!,"Lấy",#REF!,BO$2,#REF!,BO$3,#REF!,BO$1,#REF!,$L279)</f>
        <v>#REF!</v>
      </c>
      <c r="BP279" s="333" t="e">
        <f>SUMIFS(#REF!,#REF!,BP$2,#REF!,BP$3,#REF!,$L279,#REF!,BP$1)
+SUMIFS(#REF!,#REF!,BP$2,#REF!,BP$3,#REF!,$L279,#REF!,BP$1)
+SUMIFS(#REF!,#REF!,"Lấy",#REF!,BP$2,#REF!,BP$3,#REF!,BP$1,#REF!,$L279)</f>
        <v>#REF!</v>
      </c>
      <c r="BQ279" s="333" t="e">
        <f>SUMIFS(#REF!,#REF!,BQ$2,#REF!,BQ$3,#REF!,$L279,#REF!,BQ$1)
+SUMIFS(#REF!,#REF!,BQ$2,#REF!,BQ$3,#REF!,$L279,#REF!,BQ$1)
+SUMIFS(#REF!,#REF!,"Lấy",#REF!,BQ$2,#REF!,BQ$3,#REF!,BQ$1,#REF!,$L279)</f>
        <v>#REF!</v>
      </c>
      <c r="BR279" s="333" t="e">
        <f>SUMIFS(#REF!,#REF!,BR$2,#REF!,BR$3,#REF!,$L279,#REF!,BR$1)
+SUMIFS(#REF!,#REF!,BR$2,#REF!,BR$3,#REF!,$L279,#REF!,BR$1)
+SUMIFS(#REF!,#REF!,"Lấy",#REF!,BR$2,#REF!,BR$3,#REF!,BR$1,#REF!,$L279)</f>
        <v>#REF!</v>
      </c>
      <c r="BS279" s="333" t="e">
        <f>SUMIFS(#REF!,#REF!,BS$2,#REF!,BS$3,#REF!,$L279,#REF!,BS$1)
+SUMIFS(#REF!,#REF!,BS$2,#REF!,BS$3,#REF!,$L279,#REF!,BS$1)
+SUMIFS(#REF!,#REF!,"Lấy",#REF!,BS$2,#REF!,BS$3,#REF!,BS$1,#REF!,$L279)</f>
        <v>#REF!</v>
      </c>
      <c r="BT279" s="334" t="e">
        <f t="shared" si="33"/>
        <v>#REF!</v>
      </c>
      <c r="BV279" s="331">
        <v>170000</v>
      </c>
      <c r="BW279" s="331">
        <v>170000</v>
      </c>
      <c r="BX279" s="331">
        <v>170000</v>
      </c>
      <c r="BY279" s="331">
        <v>170000</v>
      </c>
      <c r="BZ279" s="331">
        <v>170000</v>
      </c>
      <c r="CA279" s="331">
        <v>170000</v>
      </c>
      <c r="CB279" s="331">
        <v>170000</v>
      </c>
      <c r="CC279" s="331">
        <v>170000</v>
      </c>
      <c r="CD279" s="331">
        <v>170000</v>
      </c>
      <c r="CE279" s="331">
        <v>170000</v>
      </c>
      <c r="CF279" s="331">
        <v>170000</v>
      </c>
      <c r="CG279" s="331">
        <v>170000</v>
      </c>
      <c r="CH279" s="334">
        <f t="shared" si="34"/>
        <v>2040000</v>
      </c>
      <c r="CI279" s="377">
        <f t="shared" si="35"/>
        <v>-1</v>
      </c>
      <c r="CJ279" s="331">
        <v>0</v>
      </c>
      <c r="CK279" s="331">
        <v>0</v>
      </c>
      <c r="CL279" s="331">
        <v>0</v>
      </c>
      <c r="CM279" s="331">
        <v>0</v>
      </c>
      <c r="CN279" s="331">
        <v>0</v>
      </c>
      <c r="CO279" s="333"/>
      <c r="CP279" s="333"/>
      <c r="CQ279" s="333"/>
      <c r="CR279" s="333"/>
      <c r="CS279" s="333"/>
      <c r="CT279" s="333"/>
      <c r="CU279" s="333"/>
      <c r="CV279" s="334">
        <f t="shared" si="36"/>
        <v>0</v>
      </c>
      <c r="CX279" s="1033"/>
    </row>
    <row r="280" spans="1:102" x14ac:dyDescent="0.25">
      <c r="B280" s="172">
        <f>IF(C280=0,"",MAX($B$7:B279)+1)</f>
        <v>268</v>
      </c>
      <c r="C280" s="21">
        <v>6422000100</v>
      </c>
      <c r="D280" s="9" t="str">
        <f>_xlfn.XLOOKUP(C280,'COA_DTGroup_Update 20260428'!$C$410:$C$854,'COA_DTGroup_Update 20260428'!$A$410:$A$854,"")</f>
        <v>Chi phí vật liệu quản lý</v>
      </c>
      <c r="E280" s="9" t="s">
        <v>379</v>
      </c>
      <c r="F280" s="21" t="s">
        <v>823</v>
      </c>
      <c r="G280" s="171" t="s">
        <v>1027</v>
      </c>
      <c r="H280" s="179">
        <f>VLOOKUP(C280,'COA_DTGroup_Update 20260428'!C:D,2,0)</f>
        <v>642</v>
      </c>
      <c r="I280" s="179">
        <v>105</v>
      </c>
      <c r="J280" s="198" t="s">
        <v>379</v>
      </c>
      <c r="K280" s="222" t="s">
        <v>226</v>
      </c>
      <c r="L280" s="1041" t="s">
        <v>696</v>
      </c>
      <c r="M280" s="1042"/>
      <c r="N280" s="1039"/>
      <c r="O280" s="1039" t="s">
        <v>696</v>
      </c>
      <c r="P280" s="1" t="b">
        <v>1</v>
      </c>
      <c r="R280" s="333" t="e">
        <f>SUMIFS(#REF!,#REF!,R$2,#REF!,R$3,#REF!,$L280,#REF!,R$1)
+SUMIFS(#REF!,#REF!,R$2,#REF!,R$3,#REF!,$L280,#REF!,R$1)
+SUMIFS(#REF!,#REF!,"Lấy",#REF!,R$2,#REF!,R$3,#REF!,R$1,#REF!,$L280)</f>
        <v>#REF!</v>
      </c>
      <c r="S280" s="333" t="e">
        <f>SUMIFS(#REF!,#REF!,S$2,#REF!,S$3,#REF!,$L280,#REF!,S$1)
+SUMIFS(#REF!,#REF!,S$2,#REF!,S$3,#REF!,$L280,#REF!,S$1)
+SUMIFS(#REF!,#REF!,"Lấy",#REF!,S$2,#REF!,S$3,#REF!,S$1,#REF!,$L280)</f>
        <v>#REF!</v>
      </c>
      <c r="T280" s="333" t="e">
        <f>SUMIFS(#REF!,#REF!,T$2,#REF!,T$3,#REF!,$L280,#REF!,T$1)
+SUMIFS(#REF!,#REF!,T$2,#REF!,T$3,#REF!,$L280,#REF!,T$1)
+SUMIFS(#REF!,#REF!,"Lấy",#REF!,T$2,#REF!,T$3,#REF!,T$1,#REF!,$L280)</f>
        <v>#REF!</v>
      </c>
      <c r="U280" s="333" t="e">
        <f>SUMIFS(#REF!,#REF!,U$2,#REF!,U$3,#REF!,$L280,#REF!,U$1)
+SUMIFS(#REF!,#REF!,U$2,#REF!,U$3,#REF!,$L280,#REF!,U$1)
+SUMIFS(#REF!,#REF!,"Lấy",#REF!,U$2,#REF!,U$3,#REF!,U$1,#REF!,$L280)</f>
        <v>#REF!</v>
      </c>
      <c r="V280" s="333" t="e">
        <f>SUMIFS(#REF!,#REF!,V$2,#REF!,V$3,#REF!,$L280,#REF!,V$1)
+SUMIFS(#REF!,#REF!,V$2,#REF!,V$3,#REF!,$L280,#REF!,V$1)
+SUMIFS(#REF!,#REF!,"Lấy",#REF!,V$2,#REF!,V$3,#REF!,V$1,#REF!,$L280)</f>
        <v>#REF!</v>
      </c>
      <c r="W280" s="333" t="e">
        <f>SUMIFS(#REF!,#REF!,W$2,#REF!,W$3,#REF!,$L280,#REF!,W$1)
+SUMIFS(#REF!,#REF!,W$2,#REF!,W$3,#REF!,$L280,#REF!,W$1)
+SUMIFS(#REF!,#REF!,"Lấy",#REF!,W$2,#REF!,W$3,#REF!,W$1,#REF!,$L280)</f>
        <v>#REF!</v>
      </c>
      <c r="X280" s="333" t="e">
        <f>SUMIFS(#REF!,#REF!,X$2,#REF!,X$3,#REF!,$L280,#REF!,X$1)
+SUMIFS(#REF!,#REF!,X$2,#REF!,X$3,#REF!,$L280,#REF!,X$1)
+SUMIFS(#REF!,#REF!,"Lấy",#REF!,X$2,#REF!,X$3,#REF!,X$1,#REF!,$L280)</f>
        <v>#REF!</v>
      </c>
      <c r="Y280" s="333" t="e">
        <f>SUMIFS(#REF!,#REF!,Y$2,#REF!,Y$3,#REF!,$L280,#REF!,Y$1)
+SUMIFS(#REF!,#REF!,Y$2,#REF!,Y$3,#REF!,$L280,#REF!,Y$1)
+SUMIFS(#REF!,#REF!,"Lấy",#REF!,Y$2,#REF!,Y$3,#REF!,Y$1,#REF!,$L280)</f>
        <v>#REF!</v>
      </c>
      <c r="Z280" s="333" t="e">
        <f>SUMIFS(#REF!,#REF!,Z$2,#REF!,Z$3,#REF!,$L280,#REF!,Z$1)
+SUMIFS(#REF!,#REF!,Z$2,#REF!,Z$3,#REF!,$L280,#REF!,Z$1)
+SUMIFS(#REF!,#REF!,"Lấy",#REF!,Z$2,#REF!,Z$3,#REF!,Z$1,#REF!,$L280)</f>
        <v>#REF!</v>
      </c>
      <c r="AA280" s="333" t="e">
        <f>SUMIFS(#REF!,#REF!,AA$2,#REF!,AA$3,#REF!,$L280,#REF!,AA$1)
+SUMIFS(#REF!,#REF!,AA$2,#REF!,AA$3,#REF!,$L280,#REF!,AA$1)
+SUMIFS(#REF!,#REF!,"Lấy",#REF!,AA$2,#REF!,AA$3,#REF!,AA$1,#REF!,$L280)</f>
        <v>#REF!</v>
      </c>
      <c r="AB280" s="333" t="e">
        <f>SUMIFS(#REF!,#REF!,AB$2,#REF!,AB$3,#REF!,$L280,#REF!,AB$1)
+SUMIFS(#REF!,#REF!,AB$2,#REF!,AB$3,#REF!,$L280,#REF!,AB$1)
+SUMIFS(#REF!,#REF!,"Lấy",#REF!,AB$2,#REF!,AB$3,#REF!,AB$1,#REF!,$L280)</f>
        <v>#REF!</v>
      </c>
      <c r="AC280" s="333" t="e">
        <f>SUMIFS(#REF!,#REF!,AC$2,#REF!,AC$3,#REF!,$L280,#REF!,AC$1)
+SUMIFS(#REF!,#REF!,AC$2,#REF!,AC$3,#REF!,$L280,#REF!,AC$1)
+SUMIFS(#REF!,#REF!,"Lấy",#REF!,AC$2,#REF!,AC$3,#REF!,AC$1,#REF!,$L280)</f>
        <v>#REF!</v>
      </c>
      <c r="AD280" s="334" t="e">
        <f t="shared" si="30"/>
        <v>#REF!</v>
      </c>
      <c r="AF280" s="333" t="e">
        <f>SUMIFS(#REF!,#REF!,AF$2,#REF!,AF$3,#REF!,$L280,#REF!,AF$1)
+SUMIFS(#REF!,#REF!,AF$2,#REF!,AF$3,#REF!,$L280,#REF!,AF$1)
+SUMIFS(#REF!,#REF!,"Lấy",#REF!,AF$2,#REF!,AF$3,#REF!,AF$1,#REF!,$L280)</f>
        <v>#REF!</v>
      </c>
      <c r="AG280" s="333" t="e">
        <f>SUMIFS(#REF!,#REF!,AG$2,#REF!,AG$3,#REF!,$L280,#REF!,AG$1)
+SUMIFS(#REF!,#REF!,AG$2,#REF!,AG$3,#REF!,$L280,#REF!,AG$1)
+SUMIFS(#REF!,#REF!,"Lấy",#REF!,AG$2,#REF!,AG$3,#REF!,AG$1,#REF!,$L280)</f>
        <v>#REF!</v>
      </c>
      <c r="AH280" s="333" t="e">
        <f>SUMIFS(#REF!,#REF!,AH$2,#REF!,AH$3,#REF!,$L280,#REF!,AH$1)
+SUMIFS(#REF!,#REF!,AH$2,#REF!,AH$3,#REF!,$L280,#REF!,AH$1)
+SUMIFS(#REF!,#REF!,"Lấy",#REF!,AH$2,#REF!,AH$3,#REF!,AH$1,#REF!,$L280)</f>
        <v>#REF!</v>
      </c>
      <c r="AI280" s="333" t="e">
        <f>SUMIFS(#REF!,#REF!,AI$2,#REF!,AI$3,#REF!,$L280,#REF!,AI$1)
+SUMIFS(#REF!,#REF!,AI$2,#REF!,AI$3,#REF!,$L280,#REF!,AI$1)
+SUMIFS(#REF!,#REF!,"Lấy",#REF!,AI$2,#REF!,AI$3,#REF!,AI$1,#REF!,$L280)</f>
        <v>#REF!</v>
      </c>
      <c r="AJ280" s="333" t="e">
        <f>SUMIFS(#REF!,#REF!,AJ$2,#REF!,AJ$3,#REF!,$L280,#REF!,AJ$1)
+SUMIFS(#REF!,#REF!,AJ$2,#REF!,AJ$3,#REF!,$L280,#REF!,AJ$1)
+SUMIFS(#REF!,#REF!,"Lấy",#REF!,AJ$2,#REF!,AJ$3,#REF!,AJ$1,#REF!,$L280)</f>
        <v>#REF!</v>
      </c>
      <c r="AK280" s="333" t="e">
        <f>SUMIFS(#REF!,#REF!,AK$2,#REF!,AK$3,#REF!,$L280,#REF!,AK$1)
+SUMIFS(#REF!,#REF!,AK$2,#REF!,AK$3,#REF!,$L280,#REF!,AK$1)
+SUMIFS(#REF!,#REF!,"Lấy",#REF!,AK$2,#REF!,AK$3,#REF!,AK$1,#REF!,$L280)</f>
        <v>#REF!</v>
      </c>
      <c r="AL280" s="333" t="e">
        <f>SUMIFS(#REF!,#REF!,AL$2,#REF!,AL$3,#REF!,$L280,#REF!,AL$1)
+SUMIFS(#REF!,#REF!,AL$2,#REF!,AL$3,#REF!,$L280,#REF!,AL$1)
+SUMIFS(#REF!,#REF!,"Lấy",#REF!,AL$2,#REF!,AL$3,#REF!,AL$1,#REF!,$L280)</f>
        <v>#REF!</v>
      </c>
      <c r="AM280" s="333" t="e">
        <f>SUMIFS(#REF!,#REF!,AM$2,#REF!,AM$3,#REF!,$L280,#REF!,AM$1)
+SUMIFS(#REF!,#REF!,AM$2,#REF!,AM$3,#REF!,$L280,#REF!,AM$1)
+SUMIFS(#REF!,#REF!,"Lấy",#REF!,AM$2,#REF!,AM$3,#REF!,AM$1,#REF!,$L280)</f>
        <v>#REF!</v>
      </c>
      <c r="AN280" s="333" t="e">
        <f>SUMIFS(#REF!,#REF!,AN$2,#REF!,AN$3,#REF!,$L280,#REF!,AN$1)
+SUMIFS(#REF!,#REF!,AN$2,#REF!,AN$3,#REF!,$L280,#REF!,AN$1)
+SUMIFS(#REF!,#REF!,"Lấy",#REF!,AN$2,#REF!,AN$3,#REF!,AN$1,#REF!,$L280)</f>
        <v>#REF!</v>
      </c>
      <c r="AO280" s="333" t="e">
        <f>SUMIFS(#REF!,#REF!,AO$2,#REF!,AO$3,#REF!,$L280,#REF!,AO$1)
+SUMIFS(#REF!,#REF!,AO$2,#REF!,AO$3,#REF!,$L280,#REF!,AO$1)
+SUMIFS(#REF!,#REF!,"Lấy",#REF!,AO$2,#REF!,AO$3,#REF!,AO$1,#REF!,$L280)</f>
        <v>#REF!</v>
      </c>
      <c r="AP280" s="333" t="e">
        <f>SUMIFS(#REF!,#REF!,AP$2,#REF!,AP$3,#REF!,$L280,#REF!,AP$1)
+SUMIFS(#REF!,#REF!,AP$2,#REF!,AP$3,#REF!,$L280,#REF!,AP$1)
+SUMIFS(#REF!,#REF!,"Lấy",#REF!,AP$2,#REF!,AP$3,#REF!,AP$1,#REF!,$L280)</f>
        <v>#REF!</v>
      </c>
      <c r="AQ280" s="333" t="e">
        <f>SUMIFS(#REF!,#REF!,AQ$2,#REF!,AQ$3,#REF!,$L280,#REF!,AQ$1)
+SUMIFS(#REF!,#REF!,AQ$2,#REF!,AQ$3,#REF!,$L280,#REF!,AQ$1)
+SUMIFS(#REF!,#REF!,"Lấy",#REF!,AQ$2,#REF!,AQ$3,#REF!,AQ$1,#REF!,$L280)</f>
        <v>#REF!</v>
      </c>
      <c r="AR280" s="334" t="e">
        <f t="shared" si="31"/>
        <v>#REF!</v>
      </c>
      <c r="AT280" s="333" t="e">
        <f>SUMIFS(#REF!,#REF!,AT$2,#REF!,AT$3,#REF!,$L280,#REF!,AT$1)
+SUMIFS(#REF!,#REF!,AT$2,#REF!,AT$3,#REF!,$L280,#REF!,AT$1)
+SUMIFS(#REF!,#REF!,"Lấy",#REF!,AT$2,#REF!,AT$3,#REF!,AT$1,#REF!,$L280)</f>
        <v>#REF!</v>
      </c>
      <c r="AU280" s="333" t="e">
        <f>SUMIFS(#REF!,#REF!,AU$2,#REF!,AU$3,#REF!,$L280,#REF!,AU$1)
+SUMIFS(#REF!,#REF!,AU$2,#REF!,AU$3,#REF!,$L280,#REF!,AU$1)
+SUMIFS(#REF!,#REF!,"Lấy",#REF!,AU$2,#REF!,AU$3,#REF!,AU$1,#REF!,$L280)</f>
        <v>#REF!</v>
      </c>
      <c r="AV280" s="333" t="e">
        <f>SUMIFS(#REF!,#REF!,AV$2,#REF!,AV$3,#REF!,$L280,#REF!,AV$1)
+SUMIFS(#REF!,#REF!,AV$2,#REF!,AV$3,#REF!,$L280,#REF!,AV$1)
+SUMIFS(#REF!,#REF!,"Lấy",#REF!,AV$2,#REF!,AV$3,#REF!,AV$1,#REF!,$L280)</f>
        <v>#REF!</v>
      </c>
      <c r="AW280" s="333" t="e">
        <f>SUMIFS(#REF!,#REF!,AW$2,#REF!,AW$3,#REF!,$L280,#REF!,AW$1)
+SUMIFS(#REF!,#REF!,AW$2,#REF!,AW$3,#REF!,$L280,#REF!,AW$1)
+SUMIFS(#REF!,#REF!,"Lấy",#REF!,AW$2,#REF!,AW$3,#REF!,AW$1,#REF!,$L280)</f>
        <v>#REF!</v>
      </c>
      <c r="AX280" s="333" t="e">
        <f>SUMIFS(#REF!,#REF!,AX$2,#REF!,AX$3,#REF!,$L280,#REF!,AX$1)
+SUMIFS(#REF!,#REF!,AX$2,#REF!,AX$3,#REF!,$L280,#REF!,AX$1)
+SUMIFS(#REF!,#REF!,"Lấy",#REF!,AX$2,#REF!,AX$3,#REF!,AX$1,#REF!,$L280)</f>
        <v>#REF!</v>
      </c>
      <c r="AY280" s="333" t="e">
        <f>SUMIFS(#REF!,#REF!,AY$2,#REF!,AY$3,#REF!,$L280,#REF!,AY$1)
+SUMIFS(#REF!,#REF!,AY$2,#REF!,AY$3,#REF!,$L280,#REF!,AY$1)
+SUMIFS(#REF!,#REF!,"Lấy",#REF!,AY$2,#REF!,AY$3,#REF!,AY$1,#REF!,$L280)</f>
        <v>#REF!</v>
      </c>
      <c r="AZ280" s="333" t="e">
        <f>SUMIFS(#REF!,#REF!,AZ$2,#REF!,AZ$3,#REF!,$L280,#REF!,AZ$1)
+SUMIFS(#REF!,#REF!,AZ$2,#REF!,AZ$3,#REF!,$L280,#REF!,AZ$1)
+SUMIFS(#REF!,#REF!,"Lấy",#REF!,AZ$2,#REF!,AZ$3,#REF!,AZ$1,#REF!,$L280)</f>
        <v>#REF!</v>
      </c>
      <c r="BA280" s="333" t="e">
        <f>SUMIFS(#REF!,#REF!,BA$2,#REF!,BA$3,#REF!,$L280,#REF!,BA$1)
+SUMIFS(#REF!,#REF!,BA$2,#REF!,BA$3,#REF!,$L280,#REF!,BA$1)
+SUMIFS(#REF!,#REF!,"Lấy",#REF!,BA$2,#REF!,BA$3,#REF!,BA$1,#REF!,$L280)</f>
        <v>#REF!</v>
      </c>
      <c r="BB280" s="333" t="e">
        <f>SUMIFS(#REF!,#REF!,BB$2,#REF!,BB$3,#REF!,$L280,#REF!,BB$1)
+SUMIFS(#REF!,#REF!,BB$2,#REF!,BB$3,#REF!,$L280,#REF!,BB$1)
+SUMIFS(#REF!,#REF!,"Lấy",#REF!,BB$2,#REF!,BB$3,#REF!,BB$1,#REF!,$L280)</f>
        <v>#REF!</v>
      </c>
      <c r="BC280" s="333" t="e">
        <f>SUMIFS(#REF!,#REF!,BC$2,#REF!,BC$3,#REF!,$L280,#REF!,BC$1)
+SUMIFS(#REF!,#REF!,BC$2,#REF!,BC$3,#REF!,$L280,#REF!,BC$1)
+SUMIFS(#REF!,#REF!,"Lấy",#REF!,BC$2,#REF!,BC$3,#REF!,BC$1,#REF!,$L280)</f>
        <v>#REF!</v>
      </c>
      <c r="BD280" s="333" t="e">
        <f>SUMIFS(#REF!,#REF!,BD$2,#REF!,BD$3,#REF!,$L280,#REF!,BD$1)
+SUMIFS(#REF!,#REF!,BD$2,#REF!,BD$3,#REF!,$L280,#REF!,BD$1)
+SUMIFS(#REF!,#REF!,"Lấy",#REF!,BD$2,#REF!,BD$3,#REF!,BD$1,#REF!,$L280)</f>
        <v>#REF!</v>
      </c>
      <c r="BE280" s="333" t="e">
        <f>SUMIFS(#REF!,#REF!,BE$2,#REF!,BE$3,#REF!,$L280,#REF!,BE$1)
+SUMIFS(#REF!,#REF!,BE$2,#REF!,BE$3,#REF!,$L280,#REF!,BE$1)
+SUMIFS(#REF!,#REF!,"Lấy",#REF!,BE$2,#REF!,BE$3,#REF!,BE$1,#REF!,$L280)</f>
        <v>#REF!</v>
      </c>
      <c r="BF280" s="334" t="e">
        <f t="shared" si="32"/>
        <v>#REF!</v>
      </c>
      <c r="BH280" s="333" t="e">
        <f>SUMIFS(#REF!,#REF!,BH$2,#REF!,BH$3,#REF!,$L280,#REF!,BH$1)
+SUMIFS(#REF!,#REF!,BH$2,#REF!,BH$3,#REF!,$L280,#REF!,BH$1)
+SUMIFS(#REF!,#REF!,"Lấy",#REF!,BH$2,#REF!,BH$3,#REF!,BH$1,#REF!,$L280)</f>
        <v>#REF!</v>
      </c>
      <c r="BI280" s="333" t="e">
        <f>SUMIFS(#REF!,#REF!,BI$2,#REF!,BI$3,#REF!,$L280,#REF!,BI$1)
+SUMIFS(#REF!,#REF!,BI$2,#REF!,BI$3,#REF!,$L280,#REF!,BI$1)
+SUMIFS(#REF!,#REF!,"Lấy",#REF!,BI$2,#REF!,BI$3,#REF!,BI$1,#REF!,$L280)</f>
        <v>#REF!</v>
      </c>
      <c r="BJ280" s="333" t="e">
        <f>SUMIFS(#REF!,#REF!,BJ$2,#REF!,BJ$3,#REF!,$L280,#REF!,BJ$1)
+SUMIFS(#REF!,#REF!,BJ$2,#REF!,BJ$3,#REF!,$L280,#REF!,BJ$1)
+SUMIFS(#REF!,#REF!,"Lấy",#REF!,BJ$2,#REF!,BJ$3,#REF!,BJ$1,#REF!,$L280)</f>
        <v>#REF!</v>
      </c>
      <c r="BK280" s="333" t="e">
        <f>SUMIFS(#REF!,#REF!,BK$2,#REF!,BK$3,#REF!,$L280,#REF!,BK$1)
+SUMIFS(#REF!,#REF!,BK$2,#REF!,BK$3,#REF!,$L280,#REF!,BK$1)
+SUMIFS(#REF!,#REF!,"Lấy",#REF!,BK$2,#REF!,BK$3,#REF!,BK$1,#REF!,$L280)</f>
        <v>#REF!</v>
      </c>
      <c r="BL280" s="333" t="e">
        <f>SUMIFS(#REF!,#REF!,BL$2,#REF!,BL$3,#REF!,$L280,#REF!,BL$1)
+SUMIFS(#REF!,#REF!,BL$2,#REF!,BL$3,#REF!,$L280,#REF!,BL$1)
+SUMIFS(#REF!,#REF!,"Lấy",#REF!,BL$2,#REF!,BL$3,#REF!,BL$1,#REF!,$L280)</f>
        <v>#REF!</v>
      </c>
      <c r="BM280" s="333" t="e">
        <f>SUMIFS(#REF!,#REF!,BM$2,#REF!,BM$3,#REF!,$L280,#REF!,BM$1)
+SUMIFS(#REF!,#REF!,BM$2,#REF!,BM$3,#REF!,$L280,#REF!,BM$1)
+SUMIFS(#REF!,#REF!,"Lấy",#REF!,BM$2,#REF!,BM$3,#REF!,BM$1,#REF!,$L280)</f>
        <v>#REF!</v>
      </c>
      <c r="BN280" s="333" t="e">
        <f>SUMIFS(#REF!,#REF!,BN$2,#REF!,BN$3,#REF!,$L280,#REF!,BN$1)
+SUMIFS(#REF!,#REF!,BN$2,#REF!,BN$3,#REF!,$L280,#REF!,BN$1)
+SUMIFS(#REF!,#REF!,"Lấy",#REF!,BN$2,#REF!,BN$3,#REF!,BN$1,#REF!,$L280)</f>
        <v>#REF!</v>
      </c>
      <c r="BO280" s="333" t="e">
        <f>SUMIFS(#REF!,#REF!,BO$2,#REF!,BO$3,#REF!,$L280,#REF!,BO$1)
+SUMIFS(#REF!,#REF!,BO$2,#REF!,BO$3,#REF!,$L280,#REF!,BO$1)
+SUMIFS(#REF!,#REF!,"Lấy",#REF!,BO$2,#REF!,BO$3,#REF!,BO$1,#REF!,$L280)</f>
        <v>#REF!</v>
      </c>
      <c r="BP280" s="333" t="e">
        <f>SUMIFS(#REF!,#REF!,BP$2,#REF!,BP$3,#REF!,$L280,#REF!,BP$1)
+SUMIFS(#REF!,#REF!,BP$2,#REF!,BP$3,#REF!,$L280,#REF!,BP$1)
+SUMIFS(#REF!,#REF!,"Lấy",#REF!,BP$2,#REF!,BP$3,#REF!,BP$1,#REF!,$L280)</f>
        <v>#REF!</v>
      </c>
      <c r="BQ280" s="333" t="e">
        <f>SUMIFS(#REF!,#REF!,BQ$2,#REF!,BQ$3,#REF!,$L280,#REF!,BQ$1)
+SUMIFS(#REF!,#REF!,BQ$2,#REF!,BQ$3,#REF!,$L280,#REF!,BQ$1)
+SUMIFS(#REF!,#REF!,"Lấy",#REF!,BQ$2,#REF!,BQ$3,#REF!,BQ$1,#REF!,$L280)</f>
        <v>#REF!</v>
      </c>
      <c r="BR280" s="333" t="e">
        <f>SUMIFS(#REF!,#REF!,BR$2,#REF!,BR$3,#REF!,$L280,#REF!,BR$1)
+SUMIFS(#REF!,#REF!,BR$2,#REF!,BR$3,#REF!,$L280,#REF!,BR$1)
+SUMIFS(#REF!,#REF!,"Lấy",#REF!,BR$2,#REF!,BR$3,#REF!,BR$1,#REF!,$L280)</f>
        <v>#REF!</v>
      </c>
      <c r="BS280" s="333" t="e">
        <f>SUMIFS(#REF!,#REF!,BS$2,#REF!,BS$3,#REF!,$L280,#REF!,BS$1)
+SUMIFS(#REF!,#REF!,BS$2,#REF!,BS$3,#REF!,$L280,#REF!,BS$1)
+SUMIFS(#REF!,#REF!,"Lấy",#REF!,BS$2,#REF!,BS$3,#REF!,BS$1,#REF!,$L280)</f>
        <v>#REF!</v>
      </c>
      <c r="BT280" s="334" t="e">
        <f t="shared" si="33"/>
        <v>#REF!</v>
      </c>
      <c r="BV280" s="331">
        <v>0</v>
      </c>
      <c r="BW280" s="331">
        <v>0</v>
      </c>
      <c r="BX280" s="331">
        <v>0</v>
      </c>
      <c r="BY280" s="331">
        <v>0</v>
      </c>
      <c r="BZ280" s="331">
        <v>0</v>
      </c>
      <c r="CA280" s="331">
        <v>0</v>
      </c>
      <c r="CB280" s="331">
        <v>0</v>
      </c>
      <c r="CC280" s="331">
        <v>0</v>
      </c>
      <c r="CD280" s="331">
        <v>0</v>
      </c>
      <c r="CE280" s="331">
        <v>0</v>
      </c>
      <c r="CF280" s="331">
        <v>0</v>
      </c>
      <c r="CG280" s="331">
        <v>0</v>
      </c>
      <c r="CH280" s="334">
        <f t="shared" si="34"/>
        <v>0</v>
      </c>
      <c r="CI280" s="377">
        <f t="shared" si="35"/>
        <v>0</v>
      </c>
      <c r="CJ280" s="331">
        <v>0</v>
      </c>
      <c r="CK280" s="331">
        <v>0</v>
      </c>
      <c r="CL280" s="331">
        <v>0</v>
      </c>
      <c r="CM280" s="331">
        <v>0</v>
      </c>
      <c r="CN280" s="331">
        <v>0</v>
      </c>
      <c r="CO280" s="333"/>
      <c r="CP280" s="333"/>
      <c r="CQ280" s="333"/>
      <c r="CR280" s="333"/>
      <c r="CS280" s="333"/>
      <c r="CT280" s="333"/>
      <c r="CU280" s="333"/>
      <c r="CV280" s="334">
        <f t="shared" si="36"/>
        <v>0</v>
      </c>
      <c r="CX280" s="1033"/>
    </row>
    <row r="281" spans="1:102" s="3" customFormat="1" ht="27.6" x14ac:dyDescent="0.25">
      <c r="A281" s="191"/>
      <c r="B281" s="212">
        <f>IF(C281=0,"",MAX($B$7:B280)+1)</f>
        <v>269</v>
      </c>
      <c r="C281" s="204">
        <v>6422002101</v>
      </c>
      <c r="D281" s="205" t="str">
        <f>_xlfn.XLOOKUP(C281,'COA_DTGroup_Update 20260428'!$C$410:$C$854,'COA_DTGroup_Update 20260428'!$A$410:$A$854,"")</f>
        <v>Chi phí vật tư phân xưởng.</v>
      </c>
      <c r="E281" s="205"/>
      <c r="F281" s="204" t="s">
        <v>833</v>
      </c>
      <c r="G281" s="205" t="s">
        <v>1028</v>
      </c>
      <c r="H281" s="200">
        <f>VLOOKUP(C281,'COA_DTGroup_Update 20260428'!C:D,2,0)</f>
        <v>642</v>
      </c>
      <c r="I281" s="200">
        <v>105</v>
      </c>
      <c r="J281" s="201" t="s">
        <v>379</v>
      </c>
      <c r="K281" s="223" t="s">
        <v>226</v>
      </c>
      <c r="L281" s="286" t="s">
        <v>749</v>
      </c>
      <c r="M281" s="287"/>
      <c r="N281" s="284"/>
      <c r="O281" s="284" t="s">
        <v>749</v>
      </c>
      <c r="P281" s="1" t="b">
        <v>1</v>
      </c>
      <c r="R281" s="335" t="e">
        <f>SUMIFS(#REF!,#REF!,R$2,#REF!,R$3,#REF!,$L281,#REF!,R$1)
+SUMIFS(#REF!,#REF!,R$2,#REF!,R$3,#REF!,$L281,#REF!,R$1)
+SUMIFS(#REF!,#REF!,"Lấy",#REF!,R$2,#REF!,R$3,#REF!,R$1,#REF!,$L281)</f>
        <v>#REF!</v>
      </c>
      <c r="S281" s="335" t="e">
        <f>SUMIFS(#REF!,#REF!,S$2,#REF!,S$3,#REF!,$L281,#REF!,S$1)
+SUMIFS(#REF!,#REF!,S$2,#REF!,S$3,#REF!,$L281,#REF!,S$1)
+SUMIFS(#REF!,#REF!,"Lấy",#REF!,S$2,#REF!,S$3,#REF!,S$1,#REF!,$L281)</f>
        <v>#REF!</v>
      </c>
      <c r="T281" s="335" t="e">
        <f>SUMIFS(#REF!,#REF!,T$2,#REF!,T$3,#REF!,$L281,#REF!,T$1)
+SUMIFS(#REF!,#REF!,T$2,#REF!,T$3,#REF!,$L281,#REF!,T$1)
+SUMIFS(#REF!,#REF!,"Lấy",#REF!,T$2,#REF!,T$3,#REF!,T$1,#REF!,$L281)</f>
        <v>#REF!</v>
      </c>
      <c r="U281" s="335" t="e">
        <f>SUMIFS(#REF!,#REF!,U$2,#REF!,U$3,#REF!,$L281,#REF!,U$1)
+SUMIFS(#REF!,#REF!,U$2,#REF!,U$3,#REF!,$L281,#REF!,U$1)
+SUMIFS(#REF!,#REF!,"Lấy",#REF!,U$2,#REF!,U$3,#REF!,U$1,#REF!,$L281)</f>
        <v>#REF!</v>
      </c>
      <c r="V281" s="335" t="e">
        <f>SUMIFS(#REF!,#REF!,V$2,#REF!,V$3,#REF!,$L281,#REF!,V$1)
+SUMIFS(#REF!,#REF!,V$2,#REF!,V$3,#REF!,$L281,#REF!,V$1)
+SUMIFS(#REF!,#REF!,"Lấy",#REF!,V$2,#REF!,V$3,#REF!,V$1,#REF!,$L281)</f>
        <v>#REF!</v>
      </c>
      <c r="W281" s="335" t="e">
        <f>SUMIFS(#REF!,#REF!,W$2,#REF!,W$3,#REF!,$L281,#REF!,W$1)
+SUMIFS(#REF!,#REF!,W$2,#REF!,W$3,#REF!,$L281,#REF!,W$1)
+SUMIFS(#REF!,#REF!,"Lấy",#REF!,W$2,#REF!,W$3,#REF!,W$1,#REF!,$L281)</f>
        <v>#REF!</v>
      </c>
      <c r="X281" s="335" t="e">
        <f>SUMIFS(#REF!,#REF!,X$2,#REF!,X$3,#REF!,$L281,#REF!,X$1)
+SUMIFS(#REF!,#REF!,X$2,#REF!,X$3,#REF!,$L281,#REF!,X$1)
+SUMIFS(#REF!,#REF!,"Lấy",#REF!,X$2,#REF!,X$3,#REF!,X$1,#REF!,$L281)</f>
        <v>#REF!</v>
      </c>
      <c r="Y281" s="335" t="e">
        <f>SUMIFS(#REF!,#REF!,Y$2,#REF!,Y$3,#REF!,$L281,#REF!,Y$1)
+SUMIFS(#REF!,#REF!,Y$2,#REF!,Y$3,#REF!,$L281,#REF!,Y$1)
+SUMIFS(#REF!,#REF!,"Lấy",#REF!,Y$2,#REF!,Y$3,#REF!,Y$1,#REF!,$L281)</f>
        <v>#REF!</v>
      </c>
      <c r="Z281" s="335" t="e">
        <f>SUMIFS(#REF!,#REF!,Z$2,#REF!,Z$3,#REF!,$L281,#REF!,Z$1)
+SUMIFS(#REF!,#REF!,Z$2,#REF!,Z$3,#REF!,$L281,#REF!,Z$1)
+SUMIFS(#REF!,#REF!,"Lấy",#REF!,Z$2,#REF!,Z$3,#REF!,Z$1,#REF!,$L281)</f>
        <v>#REF!</v>
      </c>
      <c r="AA281" s="335" t="e">
        <f>SUMIFS(#REF!,#REF!,AA$2,#REF!,AA$3,#REF!,$L281,#REF!,AA$1)
+SUMIFS(#REF!,#REF!,AA$2,#REF!,AA$3,#REF!,$L281,#REF!,AA$1)
+SUMIFS(#REF!,#REF!,"Lấy",#REF!,AA$2,#REF!,AA$3,#REF!,AA$1,#REF!,$L281)</f>
        <v>#REF!</v>
      </c>
      <c r="AB281" s="335" t="e">
        <f>SUMIFS(#REF!,#REF!,AB$2,#REF!,AB$3,#REF!,$L281,#REF!,AB$1)
+SUMIFS(#REF!,#REF!,AB$2,#REF!,AB$3,#REF!,$L281,#REF!,AB$1)
+SUMIFS(#REF!,#REF!,"Lấy",#REF!,AB$2,#REF!,AB$3,#REF!,AB$1,#REF!,$L281)</f>
        <v>#REF!</v>
      </c>
      <c r="AC281" s="335" t="e">
        <f>SUMIFS(#REF!,#REF!,AC$2,#REF!,AC$3,#REF!,$L281,#REF!,AC$1)
+SUMIFS(#REF!,#REF!,AC$2,#REF!,AC$3,#REF!,$L281,#REF!,AC$1)
+SUMIFS(#REF!,#REF!,"Lấy",#REF!,AC$2,#REF!,AC$3,#REF!,AC$1,#REF!,$L281)</f>
        <v>#REF!</v>
      </c>
      <c r="AD281" s="336" t="e">
        <f t="shared" si="30"/>
        <v>#REF!</v>
      </c>
      <c r="AF281" s="335" t="e">
        <f>SUMIFS(#REF!,#REF!,AF$2,#REF!,AF$3,#REF!,$L281,#REF!,AF$1)
+SUMIFS(#REF!,#REF!,AF$2,#REF!,AF$3,#REF!,$L281,#REF!,AF$1)
+SUMIFS(#REF!,#REF!,"Lấy",#REF!,AF$2,#REF!,AF$3,#REF!,AF$1,#REF!,$L281)</f>
        <v>#REF!</v>
      </c>
      <c r="AG281" s="335" t="e">
        <f>SUMIFS(#REF!,#REF!,AG$2,#REF!,AG$3,#REF!,$L281,#REF!,AG$1)
+SUMIFS(#REF!,#REF!,AG$2,#REF!,AG$3,#REF!,$L281,#REF!,AG$1)
+SUMIFS(#REF!,#REF!,"Lấy",#REF!,AG$2,#REF!,AG$3,#REF!,AG$1,#REF!,$L281)</f>
        <v>#REF!</v>
      </c>
      <c r="AH281" s="335" t="e">
        <f>SUMIFS(#REF!,#REF!,AH$2,#REF!,AH$3,#REF!,$L281,#REF!,AH$1)
+SUMIFS(#REF!,#REF!,AH$2,#REF!,AH$3,#REF!,$L281,#REF!,AH$1)
+SUMIFS(#REF!,#REF!,"Lấy",#REF!,AH$2,#REF!,AH$3,#REF!,AH$1,#REF!,$L281)</f>
        <v>#REF!</v>
      </c>
      <c r="AI281" s="335" t="e">
        <f>SUMIFS(#REF!,#REF!,AI$2,#REF!,AI$3,#REF!,$L281,#REF!,AI$1)
+SUMIFS(#REF!,#REF!,AI$2,#REF!,AI$3,#REF!,$L281,#REF!,AI$1)
+SUMIFS(#REF!,#REF!,"Lấy",#REF!,AI$2,#REF!,AI$3,#REF!,AI$1,#REF!,$L281)</f>
        <v>#REF!</v>
      </c>
      <c r="AJ281" s="335" t="e">
        <f>SUMIFS(#REF!,#REF!,AJ$2,#REF!,AJ$3,#REF!,$L281,#REF!,AJ$1)
+SUMIFS(#REF!,#REF!,AJ$2,#REF!,AJ$3,#REF!,$L281,#REF!,AJ$1)
+SUMIFS(#REF!,#REF!,"Lấy",#REF!,AJ$2,#REF!,AJ$3,#REF!,AJ$1,#REF!,$L281)</f>
        <v>#REF!</v>
      </c>
      <c r="AK281" s="335" t="e">
        <f>SUMIFS(#REF!,#REF!,AK$2,#REF!,AK$3,#REF!,$L281,#REF!,AK$1)
+SUMIFS(#REF!,#REF!,AK$2,#REF!,AK$3,#REF!,$L281,#REF!,AK$1)
+SUMIFS(#REF!,#REF!,"Lấy",#REF!,AK$2,#REF!,AK$3,#REF!,AK$1,#REF!,$L281)</f>
        <v>#REF!</v>
      </c>
      <c r="AL281" s="335" t="e">
        <f>SUMIFS(#REF!,#REF!,AL$2,#REF!,AL$3,#REF!,$L281,#REF!,AL$1)
+SUMIFS(#REF!,#REF!,AL$2,#REF!,AL$3,#REF!,$L281,#REF!,AL$1)
+SUMIFS(#REF!,#REF!,"Lấy",#REF!,AL$2,#REF!,AL$3,#REF!,AL$1,#REF!,$L281)</f>
        <v>#REF!</v>
      </c>
      <c r="AM281" s="335" t="e">
        <f>SUMIFS(#REF!,#REF!,AM$2,#REF!,AM$3,#REF!,$L281,#REF!,AM$1)
+SUMIFS(#REF!,#REF!,AM$2,#REF!,AM$3,#REF!,$L281,#REF!,AM$1)
+SUMIFS(#REF!,#REF!,"Lấy",#REF!,AM$2,#REF!,AM$3,#REF!,AM$1,#REF!,$L281)</f>
        <v>#REF!</v>
      </c>
      <c r="AN281" s="335" t="e">
        <f>SUMIFS(#REF!,#REF!,AN$2,#REF!,AN$3,#REF!,$L281,#REF!,AN$1)
+SUMIFS(#REF!,#REF!,AN$2,#REF!,AN$3,#REF!,$L281,#REF!,AN$1)
+SUMIFS(#REF!,#REF!,"Lấy",#REF!,AN$2,#REF!,AN$3,#REF!,AN$1,#REF!,$L281)</f>
        <v>#REF!</v>
      </c>
      <c r="AO281" s="335" t="e">
        <f>SUMIFS(#REF!,#REF!,AO$2,#REF!,AO$3,#REF!,$L281,#REF!,AO$1)
+SUMIFS(#REF!,#REF!,AO$2,#REF!,AO$3,#REF!,$L281,#REF!,AO$1)
+SUMIFS(#REF!,#REF!,"Lấy",#REF!,AO$2,#REF!,AO$3,#REF!,AO$1,#REF!,$L281)</f>
        <v>#REF!</v>
      </c>
      <c r="AP281" s="335" t="e">
        <f>SUMIFS(#REF!,#REF!,AP$2,#REF!,AP$3,#REF!,$L281,#REF!,AP$1)
+SUMIFS(#REF!,#REF!,AP$2,#REF!,AP$3,#REF!,$L281,#REF!,AP$1)
+SUMIFS(#REF!,#REF!,"Lấy",#REF!,AP$2,#REF!,AP$3,#REF!,AP$1,#REF!,$L281)</f>
        <v>#REF!</v>
      </c>
      <c r="AQ281" s="335" t="e">
        <f>SUMIFS(#REF!,#REF!,AQ$2,#REF!,AQ$3,#REF!,$L281,#REF!,AQ$1)
+SUMIFS(#REF!,#REF!,AQ$2,#REF!,AQ$3,#REF!,$L281,#REF!,AQ$1)
+SUMIFS(#REF!,#REF!,"Lấy",#REF!,AQ$2,#REF!,AQ$3,#REF!,AQ$1,#REF!,$L281)</f>
        <v>#REF!</v>
      </c>
      <c r="AR281" s="336" t="e">
        <f t="shared" si="31"/>
        <v>#REF!</v>
      </c>
      <c r="AT281" s="335" t="e">
        <f>SUMIFS(#REF!,#REF!,AT$2,#REF!,AT$3,#REF!,$L281,#REF!,AT$1)
+SUMIFS(#REF!,#REF!,AT$2,#REF!,AT$3,#REF!,$L281,#REF!,AT$1)
+SUMIFS(#REF!,#REF!,"Lấy",#REF!,AT$2,#REF!,AT$3,#REF!,AT$1,#REF!,$L281)</f>
        <v>#REF!</v>
      </c>
      <c r="AU281" s="335" t="e">
        <f>SUMIFS(#REF!,#REF!,AU$2,#REF!,AU$3,#REF!,$L281,#REF!,AU$1)
+SUMIFS(#REF!,#REF!,AU$2,#REF!,AU$3,#REF!,$L281,#REF!,AU$1)
+SUMIFS(#REF!,#REF!,"Lấy",#REF!,AU$2,#REF!,AU$3,#REF!,AU$1,#REF!,$L281)</f>
        <v>#REF!</v>
      </c>
      <c r="AV281" s="335" t="e">
        <f>SUMIFS(#REF!,#REF!,AV$2,#REF!,AV$3,#REF!,$L281,#REF!,AV$1)
+SUMIFS(#REF!,#REF!,AV$2,#REF!,AV$3,#REF!,$L281,#REF!,AV$1)
+SUMIFS(#REF!,#REF!,"Lấy",#REF!,AV$2,#REF!,AV$3,#REF!,AV$1,#REF!,$L281)</f>
        <v>#REF!</v>
      </c>
      <c r="AW281" s="335" t="e">
        <f>SUMIFS(#REF!,#REF!,AW$2,#REF!,AW$3,#REF!,$L281,#REF!,AW$1)
+SUMIFS(#REF!,#REF!,AW$2,#REF!,AW$3,#REF!,$L281,#REF!,AW$1)
+SUMIFS(#REF!,#REF!,"Lấy",#REF!,AW$2,#REF!,AW$3,#REF!,AW$1,#REF!,$L281)</f>
        <v>#REF!</v>
      </c>
      <c r="AX281" s="335" t="e">
        <f>SUMIFS(#REF!,#REF!,AX$2,#REF!,AX$3,#REF!,$L281,#REF!,AX$1)
+SUMIFS(#REF!,#REF!,AX$2,#REF!,AX$3,#REF!,$L281,#REF!,AX$1)
+SUMIFS(#REF!,#REF!,"Lấy",#REF!,AX$2,#REF!,AX$3,#REF!,AX$1,#REF!,$L281)</f>
        <v>#REF!</v>
      </c>
      <c r="AY281" s="335" t="e">
        <f>SUMIFS(#REF!,#REF!,AY$2,#REF!,AY$3,#REF!,$L281,#REF!,AY$1)
+SUMIFS(#REF!,#REF!,AY$2,#REF!,AY$3,#REF!,$L281,#REF!,AY$1)
+SUMIFS(#REF!,#REF!,"Lấy",#REF!,AY$2,#REF!,AY$3,#REF!,AY$1,#REF!,$L281)</f>
        <v>#REF!</v>
      </c>
      <c r="AZ281" s="335" t="e">
        <f>SUMIFS(#REF!,#REF!,AZ$2,#REF!,AZ$3,#REF!,$L281,#REF!,AZ$1)
+SUMIFS(#REF!,#REF!,AZ$2,#REF!,AZ$3,#REF!,$L281,#REF!,AZ$1)
+SUMIFS(#REF!,#REF!,"Lấy",#REF!,AZ$2,#REF!,AZ$3,#REF!,AZ$1,#REF!,$L281)</f>
        <v>#REF!</v>
      </c>
      <c r="BA281" s="335" t="e">
        <f>SUMIFS(#REF!,#REF!,BA$2,#REF!,BA$3,#REF!,$L281,#REF!,BA$1)
+SUMIFS(#REF!,#REF!,BA$2,#REF!,BA$3,#REF!,$L281,#REF!,BA$1)
+SUMIFS(#REF!,#REF!,"Lấy",#REF!,BA$2,#REF!,BA$3,#REF!,BA$1,#REF!,$L281)</f>
        <v>#REF!</v>
      </c>
      <c r="BB281" s="335" t="e">
        <f>SUMIFS(#REF!,#REF!,BB$2,#REF!,BB$3,#REF!,$L281,#REF!,BB$1)
+SUMIFS(#REF!,#REF!,BB$2,#REF!,BB$3,#REF!,$L281,#REF!,BB$1)
+SUMIFS(#REF!,#REF!,"Lấy",#REF!,BB$2,#REF!,BB$3,#REF!,BB$1,#REF!,$L281)</f>
        <v>#REF!</v>
      </c>
      <c r="BC281" s="335" t="e">
        <f>SUMIFS(#REF!,#REF!,BC$2,#REF!,BC$3,#REF!,$L281,#REF!,BC$1)
+SUMIFS(#REF!,#REF!,BC$2,#REF!,BC$3,#REF!,$L281,#REF!,BC$1)
+SUMIFS(#REF!,#REF!,"Lấy",#REF!,BC$2,#REF!,BC$3,#REF!,BC$1,#REF!,$L281)</f>
        <v>#REF!</v>
      </c>
      <c r="BD281" s="335" t="e">
        <f>SUMIFS(#REF!,#REF!,BD$2,#REF!,BD$3,#REF!,$L281,#REF!,BD$1)
+SUMIFS(#REF!,#REF!,BD$2,#REF!,BD$3,#REF!,$L281,#REF!,BD$1)
+SUMIFS(#REF!,#REF!,"Lấy",#REF!,BD$2,#REF!,BD$3,#REF!,BD$1,#REF!,$L281)</f>
        <v>#REF!</v>
      </c>
      <c r="BE281" s="335" t="e">
        <f>SUMIFS(#REF!,#REF!,BE$2,#REF!,BE$3,#REF!,$L281,#REF!,BE$1)
+SUMIFS(#REF!,#REF!,BE$2,#REF!,BE$3,#REF!,$L281,#REF!,BE$1)
+SUMIFS(#REF!,#REF!,"Lấy",#REF!,BE$2,#REF!,BE$3,#REF!,BE$1,#REF!,$L281)</f>
        <v>#REF!</v>
      </c>
      <c r="BF281" s="336" t="e">
        <f t="shared" si="32"/>
        <v>#REF!</v>
      </c>
      <c r="BH281" s="335" t="e">
        <f>SUMIFS(#REF!,#REF!,BH$2,#REF!,BH$3,#REF!,$L281,#REF!,BH$1)
+SUMIFS(#REF!,#REF!,BH$2,#REF!,BH$3,#REF!,$L281,#REF!,BH$1)
+SUMIFS(#REF!,#REF!,"Lấy",#REF!,BH$2,#REF!,BH$3,#REF!,BH$1,#REF!,$L281)</f>
        <v>#REF!</v>
      </c>
      <c r="BI281" s="335" t="e">
        <f>SUMIFS(#REF!,#REF!,BI$2,#REF!,BI$3,#REF!,$L281,#REF!,BI$1)
+SUMIFS(#REF!,#REF!,BI$2,#REF!,BI$3,#REF!,$L281,#REF!,BI$1)
+SUMIFS(#REF!,#REF!,"Lấy",#REF!,BI$2,#REF!,BI$3,#REF!,BI$1,#REF!,$L281)</f>
        <v>#REF!</v>
      </c>
      <c r="BJ281" s="335" t="e">
        <f>SUMIFS(#REF!,#REF!,BJ$2,#REF!,BJ$3,#REF!,$L281,#REF!,BJ$1)
+SUMIFS(#REF!,#REF!,BJ$2,#REF!,BJ$3,#REF!,$L281,#REF!,BJ$1)
+SUMIFS(#REF!,#REF!,"Lấy",#REF!,BJ$2,#REF!,BJ$3,#REF!,BJ$1,#REF!,$L281)</f>
        <v>#REF!</v>
      </c>
      <c r="BK281" s="335" t="e">
        <f>SUMIFS(#REF!,#REF!,BK$2,#REF!,BK$3,#REF!,$L281,#REF!,BK$1)
+SUMIFS(#REF!,#REF!,BK$2,#REF!,BK$3,#REF!,$L281,#REF!,BK$1)
+SUMIFS(#REF!,#REF!,"Lấy",#REF!,BK$2,#REF!,BK$3,#REF!,BK$1,#REF!,$L281)</f>
        <v>#REF!</v>
      </c>
      <c r="BL281" s="335" t="e">
        <f>SUMIFS(#REF!,#REF!,BL$2,#REF!,BL$3,#REF!,$L281,#REF!,BL$1)
+SUMIFS(#REF!,#REF!,BL$2,#REF!,BL$3,#REF!,$L281,#REF!,BL$1)
+SUMIFS(#REF!,#REF!,"Lấy",#REF!,BL$2,#REF!,BL$3,#REF!,BL$1,#REF!,$L281)</f>
        <v>#REF!</v>
      </c>
      <c r="BM281" s="335" t="e">
        <f>SUMIFS(#REF!,#REF!,BM$2,#REF!,BM$3,#REF!,$L281,#REF!,BM$1)
+SUMIFS(#REF!,#REF!,BM$2,#REF!,BM$3,#REF!,$L281,#REF!,BM$1)
+SUMIFS(#REF!,#REF!,"Lấy",#REF!,BM$2,#REF!,BM$3,#REF!,BM$1,#REF!,$L281)</f>
        <v>#REF!</v>
      </c>
      <c r="BN281" s="335" t="e">
        <f>SUMIFS(#REF!,#REF!,BN$2,#REF!,BN$3,#REF!,$L281,#REF!,BN$1)
+SUMIFS(#REF!,#REF!,BN$2,#REF!,BN$3,#REF!,$L281,#REF!,BN$1)
+SUMIFS(#REF!,#REF!,"Lấy",#REF!,BN$2,#REF!,BN$3,#REF!,BN$1,#REF!,$L281)</f>
        <v>#REF!</v>
      </c>
      <c r="BO281" s="335" t="e">
        <f>SUMIFS(#REF!,#REF!,BO$2,#REF!,BO$3,#REF!,$L281,#REF!,BO$1)
+SUMIFS(#REF!,#REF!,BO$2,#REF!,BO$3,#REF!,$L281,#REF!,BO$1)
+SUMIFS(#REF!,#REF!,"Lấy",#REF!,BO$2,#REF!,BO$3,#REF!,BO$1,#REF!,$L281)</f>
        <v>#REF!</v>
      </c>
      <c r="BP281" s="335" t="e">
        <f>SUMIFS(#REF!,#REF!,BP$2,#REF!,BP$3,#REF!,$L281,#REF!,BP$1)
+SUMIFS(#REF!,#REF!,BP$2,#REF!,BP$3,#REF!,$L281,#REF!,BP$1)
+SUMIFS(#REF!,#REF!,"Lấy",#REF!,BP$2,#REF!,BP$3,#REF!,BP$1,#REF!,$L281)</f>
        <v>#REF!</v>
      </c>
      <c r="BQ281" s="335" t="e">
        <f>SUMIFS(#REF!,#REF!,BQ$2,#REF!,BQ$3,#REF!,$L281,#REF!,BQ$1)
+SUMIFS(#REF!,#REF!,BQ$2,#REF!,BQ$3,#REF!,$L281,#REF!,BQ$1)
+SUMIFS(#REF!,#REF!,"Lấy",#REF!,BQ$2,#REF!,BQ$3,#REF!,BQ$1,#REF!,$L281)</f>
        <v>#REF!</v>
      </c>
      <c r="BR281" s="335" t="e">
        <f>SUMIFS(#REF!,#REF!,BR$2,#REF!,BR$3,#REF!,$L281,#REF!,BR$1)
+SUMIFS(#REF!,#REF!,BR$2,#REF!,BR$3,#REF!,$L281,#REF!,BR$1)
+SUMIFS(#REF!,#REF!,"Lấy",#REF!,BR$2,#REF!,BR$3,#REF!,BR$1,#REF!,$L281)</f>
        <v>#REF!</v>
      </c>
      <c r="BS281" s="335" t="e">
        <f>SUMIFS(#REF!,#REF!,BS$2,#REF!,BS$3,#REF!,$L281,#REF!,BS$1)
+SUMIFS(#REF!,#REF!,BS$2,#REF!,BS$3,#REF!,$L281,#REF!,BS$1)
+SUMIFS(#REF!,#REF!,"Lấy",#REF!,BS$2,#REF!,BS$3,#REF!,BS$1,#REF!,$L281)</f>
        <v>#REF!</v>
      </c>
      <c r="BT281" s="336" t="e">
        <f t="shared" si="33"/>
        <v>#REF!</v>
      </c>
      <c r="BV281" s="331">
        <v>0</v>
      </c>
      <c r="BW281" s="331">
        <v>0</v>
      </c>
      <c r="BX281" s="331">
        <v>0</v>
      </c>
      <c r="BY281" s="331">
        <v>0</v>
      </c>
      <c r="BZ281" s="331">
        <v>0</v>
      </c>
      <c r="CA281" s="331">
        <v>0</v>
      </c>
      <c r="CB281" s="331">
        <v>0</v>
      </c>
      <c r="CC281" s="331">
        <v>0</v>
      </c>
      <c r="CD281" s="331">
        <v>0</v>
      </c>
      <c r="CE281" s="331">
        <v>0</v>
      </c>
      <c r="CF281" s="331">
        <v>0</v>
      </c>
      <c r="CG281" s="331">
        <v>0</v>
      </c>
      <c r="CH281" s="336">
        <f t="shared" si="34"/>
        <v>0</v>
      </c>
      <c r="CI281" s="377">
        <f t="shared" si="35"/>
        <v>0</v>
      </c>
      <c r="CJ281" s="331">
        <v>0</v>
      </c>
      <c r="CK281" s="331">
        <v>0</v>
      </c>
      <c r="CL281" s="331">
        <v>0</v>
      </c>
      <c r="CM281" s="331">
        <v>0</v>
      </c>
      <c r="CN281" s="331">
        <v>0</v>
      </c>
      <c r="CO281" s="335"/>
      <c r="CP281" s="335"/>
      <c r="CQ281" s="335"/>
      <c r="CR281" s="335"/>
      <c r="CS281" s="335"/>
      <c r="CT281" s="335"/>
      <c r="CU281" s="335"/>
      <c r="CV281" s="336">
        <f t="shared" si="36"/>
        <v>0</v>
      </c>
      <c r="CX281" s="1033"/>
    </row>
    <row r="282" spans="1:102" s="3" customFormat="1" ht="27.6" x14ac:dyDescent="0.25">
      <c r="A282" s="191"/>
      <c r="B282" s="212">
        <f>IF(C282=0,"",MAX($B$7:B281)+1)</f>
        <v>270</v>
      </c>
      <c r="C282" s="1035">
        <v>6417004101</v>
      </c>
      <c r="D282" s="205" t="str">
        <f>_xlfn.XLOOKUP(C282,'COA_DTGroup_Update 20260428'!$C$410:$C$854,'COA_DTGroup_Update 20260428'!$A$410:$A$854,"")</f>
        <v>Chi phí bảng hiệu</v>
      </c>
      <c r="E282" s="205"/>
      <c r="F282" s="1035" t="s">
        <v>1029</v>
      </c>
      <c r="G282" s="205" t="s">
        <v>1028</v>
      </c>
      <c r="H282" s="200">
        <f>VLOOKUP(C282,'COA_DTGroup_Update 20260428'!C:D,2,0)</f>
        <v>641</v>
      </c>
      <c r="I282" s="200">
        <v>105</v>
      </c>
      <c r="J282" s="201" t="s">
        <v>379</v>
      </c>
      <c r="K282" s="223" t="s">
        <v>226</v>
      </c>
      <c r="L282" s="286" t="s">
        <v>2167</v>
      </c>
      <c r="M282" s="287" t="s">
        <v>2259</v>
      </c>
      <c r="N282" s="284"/>
      <c r="O282" s="284" t="s">
        <v>2167</v>
      </c>
      <c r="P282" s="1" t="b">
        <v>0</v>
      </c>
      <c r="R282" s="335" t="e">
        <f>SUMIFS(#REF!,#REF!,R$2,#REF!,R$3,#REF!,$L282,#REF!,R$1)
+SUMIFS(#REF!,#REF!,R$2,#REF!,R$3,#REF!,$L282,#REF!,R$1)
+SUMIFS(#REF!,#REF!,"Lấy",#REF!,R$2,#REF!,R$3,#REF!,R$1,#REF!,$L282)</f>
        <v>#REF!</v>
      </c>
      <c r="S282" s="335" t="e">
        <f>SUMIFS(#REF!,#REF!,S$2,#REF!,S$3,#REF!,$L282,#REF!,S$1)
+SUMIFS(#REF!,#REF!,S$2,#REF!,S$3,#REF!,$L282,#REF!,S$1)
+SUMIFS(#REF!,#REF!,"Lấy",#REF!,S$2,#REF!,S$3,#REF!,S$1,#REF!,$L282)</f>
        <v>#REF!</v>
      </c>
      <c r="T282" s="335" t="e">
        <f>SUMIFS(#REF!,#REF!,T$2,#REF!,T$3,#REF!,$L282,#REF!,T$1)
+SUMIFS(#REF!,#REF!,T$2,#REF!,T$3,#REF!,$L282,#REF!,T$1)
+SUMIFS(#REF!,#REF!,"Lấy",#REF!,T$2,#REF!,T$3,#REF!,T$1,#REF!,$L282)</f>
        <v>#REF!</v>
      </c>
      <c r="U282" s="335" t="e">
        <f>SUMIFS(#REF!,#REF!,U$2,#REF!,U$3,#REF!,$L282,#REF!,U$1)
+SUMIFS(#REF!,#REF!,U$2,#REF!,U$3,#REF!,$L282,#REF!,U$1)
+SUMIFS(#REF!,#REF!,"Lấy",#REF!,U$2,#REF!,U$3,#REF!,U$1,#REF!,$L282)</f>
        <v>#REF!</v>
      </c>
      <c r="V282" s="335" t="e">
        <f>SUMIFS(#REF!,#REF!,V$2,#REF!,V$3,#REF!,$L282,#REF!,V$1)
+SUMIFS(#REF!,#REF!,V$2,#REF!,V$3,#REF!,$L282,#REF!,V$1)
+SUMIFS(#REF!,#REF!,"Lấy",#REF!,V$2,#REF!,V$3,#REF!,V$1,#REF!,$L282)</f>
        <v>#REF!</v>
      </c>
      <c r="W282" s="335" t="e">
        <f>SUMIFS(#REF!,#REF!,W$2,#REF!,W$3,#REF!,$L282,#REF!,W$1)
+SUMIFS(#REF!,#REF!,W$2,#REF!,W$3,#REF!,$L282,#REF!,W$1)
+SUMIFS(#REF!,#REF!,"Lấy",#REF!,W$2,#REF!,W$3,#REF!,W$1,#REF!,$L282)</f>
        <v>#REF!</v>
      </c>
      <c r="X282" s="335" t="e">
        <f>SUMIFS(#REF!,#REF!,X$2,#REF!,X$3,#REF!,$L282,#REF!,X$1)
+SUMIFS(#REF!,#REF!,X$2,#REF!,X$3,#REF!,$L282,#REF!,X$1)
+SUMIFS(#REF!,#REF!,"Lấy",#REF!,X$2,#REF!,X$3,#REF!,X$1,#REF!,$L282)</f>
        <v>#REF!</v>
      </c>
      <c r="Y282" s="335" t="e">
        <f>SUMIFS(#REF!,#REF!,Y$2,#REF!,Y$3,#REF!,$L282,#REF!,Y$1)
+SUMIFS(#REF!,#REF!,Y$2,#REF!,Y$3,#REF!,$L282,#REF!,Y$1)
+SUMIFS(#REF!,#REF!,"Lấy",#REF!,Y$2,#REF!,Y$3,#REF!,Y$1,#REF!,$L282)</f>
        <v>#REF!</v>
      </c>
      <c r="Z282" s="335" t="e">
        <f>SUMIFS(#REF!,#REF!,Z$2,#REF!,Z$3,#REF!,$L282,#REF!,Z$1)
+SUMIFS(#REF!,#REF!,Z$2,#REF!,Z$3,#REF!,$L282,#REF!,Z$1)
+SUMIFS(#REF!,#REF!,"Lấy",#REF!,Z$2,#REF!,Z$3,#REF!,Z$1,#REF!,$L282)</f>
        <v>#REF!</v>
      </c>
      <c r="AA282" s="335" t="e">
        <f>SUMIFS(#REF!,#REF!,AA$2,#REF!,AA$3,#REF!,$L282,#REF!,AA$1)
+SUMIFS(#REF!,#REF!,AA$2,#REF!,AA$3,#REF!,$L282,#REF!,AA$1)
+SUMIFS(#REF!,#REF!,"Lấy",#REF!,AA$2,#REF!,AA$3,#REF!,AA$1,#REF!,$L282)</f>
        <v>#REF!</v>
      </c>
      <c r="AB282" s="335" t="e">
        <f>SUMIFS(#REF!,#REF!,AB$2,#REF!,AB$3,#REF!,$L282,#REF!,AB$1)
+SUMIFS(#REF!,#REF!,AB$2,#REF!,AB$3,#REF!,$L282,#REF!,AB$1)
+SUMIFS(#REF!,#REF!,"Lấy",#REF!,AB$2,#REF!,AB$3,#REF!,AB$1,#REF!,$L282)</f>
        <v>#REF!</v>
      </c>
      <c r="AC282" s="335" t="e">
        <f>SUMIFS(#REF!,#REF!,AC$2,#REF!,AC$3,#REF!,$L282,#REF!,AC$1)
+SUMIFS(#REF!,#REF!,AC$2,#REF!,AC$3,#REF!,$L282,#REF!,AC$1)
+SUMIFS(#REF!,#REF!,"Lấy",#REF!,AC$2,#REF!,AC$3,#REF!,AC$1,#REF!,$L282)</f>
        <v>#REF!</v>
      </c>
      <c r="AD282" s="336" t="e">
        <f t="shared" si="30"/>
        <v>#REF!</v>
      </c>
      <c r="AF282" s="335" t="e">
        <f>SUMIFS(#REF!,#REF!,AF$2,#REF!,AF$3,#REF!,$L282,#REF!,AF$1)
+SUMIFS(#REF!,#REF!,AF$2,#REF!,AF$3,#REF!,$L282,#REF!,AF$1)
+SUMIFS(#REF!,#REF!,"Lấy",#REF!,AF$2,#REF!,AF$3,#REF!,AF$1,#REF!,$L282)</f>
        <v>#REF!</v>
      </c>
      <c r="AG282" s="335" t="e">
        <f>SUMIFS(#REF!,#REF!,AG$2,#REF!,AG$3,#REF!,$L282,#REF!,AG$1)
+SUMIFS(#REF!,#REF!,AG$2,#REF!,AG$3,#REF!,$L282,#REF!,AG$1)
+SUMIFS(#REF!,#REF!,"Lấy",#REF!,AG$2,#REF!,AG$3,#REF!,AG$1,#REF!,$L282)</f>
        <v>#REF!</v>
      </c>
      <c r="AH282" s="335" t="e">
        <f>SUMIFS(#REF!,#REF!,AH$2,#REF!,AH$3,#REF!,$L282,#REF!,AH$1)
+SUMIFS(#REF!,#REF!,AH$2,#REF!,AH$3,#REF!,$L282,#REF!,AH$1)
+SUMIFS(#REF!,#REF!,"Lấy",#REF!,AH$2,#REF!,AH$3,#REF!,AH$1,#REF!,$L282)</f>
        <v>#REF!</v>
      </c>
      <c r="AI282" s="335" t="e">
        <f>SUMIFS(#REF!,#REF!,AI$2,#REF!,AI$3,#REF!,$L282,#REF!,AI$1)
+SUMIFS(#REF!,#REF!,AI$2,#REF!,AI$3,#REF!,$L282,#REF!,AI$1)
+SUMIFS(#REF!,#REF!,"Lấy",#REF!,AI$2,#REF!,AI$3,#REF!,AI$1,#REF!,$L282)</f>
        <v>#REF!</v>
      </c>
      <c r="AJ282" s="335" t="e">
        <f>SUMIFS(#REF!,#REF!,AJ$2,#REF!,AJ$3,#REF!,$L282,#REF!,AJ$1)
+SUMIFS(#REF!,#REF!,AJ$2,#REF!,AJ$3,#REF!,$L282,#REF!,AJ$1)
+SUMIFS(#REF!,#REF!,"Lấy",#REF!,AJ$2,#REF!,AJ$3,#REF!,AJ$1,#REF!,$L282)</f>
        <v>#REF!</v>
      </c>
      <c r="AK282" s="335" t="e">
        <f>SUMIFS(#REF!,#REF!,AK$2,#REF!,AK$3,#REF!,$L282,#REF!,AK$1)
+SUMIFS(#REF!,#REF!,AK$2,#REF!,AK$3,#REF!,$L282,#REF!,AK$1)
+SUMIFS(#REF!,#REF!,"Lấy",#REF!,AK$2,#REF!,AK$3,#REF!,AK$1,#REF!,$L282)</f>
        <v>#REF!</v>
      </c>
      <c r="AL282" s="335" t="e">
        <f>SUMIFS(#REF!,#REF!,AL$2,#REF!,AL$3,#REF!,$L282,#REF!,AL$1)
+SUMIFS(#REF!,#REF!,AL$2,#REF!,AL$3,#REF!,$L282,#REF!,AL$1)
+SUMIFS(#REF!,#REF!,"Lấy",#REF!,AL$2,#REF!,AL$3,#REF!,AL$1,#REF!,$L282)</f>
        <v>#REF!</v>
      </c>
      <c r="AM282" s="335" t="e">
        <f>SUMIFS(#REF!,#REF!,AM$2,#REF!,AM$3,#REF!,$L282,#REF!,AM$1)
+SUMIFS(#REF!,#REF!,AM$2,#REF!,AM$3,#REF!,$L282,#REF!,AM$1)
+SUMIFS(#REF!,#REF!,"Lấy",#REF!,AM$2,#REF!,AM$3,#REF!,AM$1,#REF!,$L282)</f>
        <v>#REF!</v>
      </c>
      <c r="AN282" s="335" t="e">
        <f>SUMIFS(#REF!,#REF!,AN$2,#REF!,AN$3,#REF!,$L282,#REF!,AN$1)
+SUMIFS(#REF!,#REF!,AN$2,#REF!,AN$3,#REF!,$L282,#REF!,AN$1)
+SUMIFS(#REF!,#REF!,"Lấy",#REF!,AN$2,#REF!,AN$3,#REF!,AN$1,#REF!,$L282)</f>
        <v>#REF!</v>
      </c>
      <c r="AO282" s="335" t="e">
        <f>SUMIFS(#REF!,#REF!,AO$2,#REF!,AO$3,#REF!,$L282,#REF!,AO$1)
+SUMIFS(#REF!,#REF!,AO$2,#REF!,AO$3,#REF!,$L282,#REF!,AO$1)
+SUMIFS(#REF!,#REF!,"Lấy",#REF!,AO$2,#REF!,AO$3,#REF!,AO$1,#REF!,$L282)</f>
        <v>#REF!</v>
      </c>
      <c r="AP282" s="335" t="e">
        <f>SUMIFS(#REF!,#REF!,AP$2,#REF!,AP$3,#REF!,$L282,#REF!,AP$1)
+SUMIFS(#REF!,#REF!,AP$2,#REF!,AP$3,#REF!,$L282,#REF!,AP$1)
+SUMIFS(#REF!,#REF!,"Lấy",#REF!,AP$2,#REF!,AP$3,#REF!,AP$1,#REF!,$L282)</f>
        <v>#REF!</v>
      </c>
      <c r="AQ282" s="335" t="e">
        <f>SUMIFS(#REF!,#REF!,AQ$2,#REF!,AQ$3,#REF!,$L282,#REF!,AQ$1)
+SUMIFS(#REF!,#REF!,AQ$2,#REF!,AQ$3,#REF!,$L282,#REF!,AQ$1)
+SUMIFS(#REF!,#REF!,"Lấy",#REF!,AQ$2,#REF!,AQ$3,#REF!,AQ$1,#REF!,$L282)</f>
        <v>#REF!</v>
      </c>
      <c r="AR282" s="336" t="e">
        <f t="shared" si="31"/>
        <v>#REF!</v>
      </c>
      <c r="AT282" s="335" t="e">
        <f>SUMIFS(#REF!,#REF!,AT$2,#REF!,AT$3,#REF!,$L282,#REF!,AT$1)
+SUMIFS(#REF!,#REF!,AT$2,#REF!,AT$3,#REF!,$L282,#REF!,AT$1)
+SUMIFS(#REF!,#REF!,"Lấy",#REF!,AT$2,#REF!,AT$3,#REF!,AT$1,#REF!,$L282)</f>
        <v>#REF!</v>
      </c>
      <c r="AU282" s="335" t="e">
        <f>SUMIFS(#REF!,#REF!,AU$2,#REF!,AU$3,#REF!,$L282,#REF!,AU$1)
+SUMIFS(#REF!,#REF!,AU$2,#REF!,AU$3,#REF!,$L282,#REF!,AU$1)
+SUMIFS(#REF!,#REF!,"Lấy",#REF!,AU$2,#REF!,AU$3,#REF!,AU$1,#REF!,$L282)</f>
        <v>#REF!</v>
      </c>
      <c r="AV282" s="335" t="e">
        <f>SUMIFS(#REF!,#REF!,AV$2,#REF!,AV$3,#REF!,$L282,#REF!,AV$1)
+SUMIFS(#REF!,#REF!,AV$2,#REF!,AV$3,#REF!,$L282,#REF!,AV$1)
+SUMIFS(#REF!,#REF!,"Lấy",#REF!,AV$2,#REF!,AV$3,#REF!,AV$1,#REF!,$L282)</f>
        <v>#REF!</v>
      </c>
      <c r="AW282" s="335" t="e">
        <f>SUMIFS(#REF!,#REF!,AW$2,#REF!,AW$3,#REF!,$L282,#REF!,AW$1)
+SUMIFS(#REF!,#REF!,AW$2,#REF!,AW$3,#REF!,$L282,#REF!,AW$1)
+SUMIFS(#REF!,#REF!,"Lấy",#REF!,AW$2,#REF!,AW$3,#REF!,AW$1,#REF!,$L282)</f>
        <v>#REF!</v>
      </c>
      <c r="AX282" s="335" t="e">
        <f>SUMIFS(#REF!,#REF!,AX$2,#REF!,AX$3,#REF!,$L282,#REF!,AX$1)
+SUMIFS(#REF!,#REF!,AX$2,#REF!,AX$3,#REF!,$L282,#REF!,AX$1)
+SUMIFS(#REF!,#REF!,"Lấy",#REF!,AX$2,#REF!,AX$3,#REF!,AX$1,#REF!,$L282)</f>
        <v>#REF!</v>
      </c>
      <c r="AY282" s="335" t="e">
        <f>SUMIFS(#REF!,#REF!,AY$2,#REF!,AY$3,#REF!,$L282,#REF!,AY$1)
+SUMIFS(#REF!,#REF!,AY$2,#REF!,AY$3,#REF!,$L282,#REF!,AY$1)
+SUMIFS(#REF!,#REF!,"Lấy",#REF!,AY$2,#REF!,AY$3,#REF!,AY$1,#REF!,$L282)</f>
        <v>#REF!</v>
      </c>
      <c r="AZ282" s="335" t="e">
        <f>SUMIFS(#REF!,#REF!,AZ$2,#REF!,AZ$3,#REF!,$L282,#REF!,AZ$1)
+SUMIFS(#REF!,#REF!,AZ$2,#REF!,AZ$3,#REF!,$L282,#REF!,AZ$1)
+SUMIFS(#REF!,#REF!,"Lấy",#REF!,AZ$2,#REF!,AZ$3,#REF!,AZ$1,#REF!,$L282)</f>
        <v>#REF!</v>
      </c>
      <c r="BA282" s="335" t="e">
        <f>SUMIFS(#REF!,#REF!,BA$2,#REF!,BA$3,#REF!,$L282,#REF!,BA$1)
+SUMIFS(#REF!,#REF!,BA$2,#REF!,BA$3,#REF!,$L282,#REF!,BA$1)
+SUMIFS(#REF!,#REF!,"Lấy",#REF!,BA$2,#REF!,BA$3,#REF!,BA$1,#REF!,$L282)</f>
        <v>#REF!</v>
      </c>
      <c r="BB282" s="335" t="e">
        <f>SUMIFS(#REF!,#REF!,BB$2,#REF!,BB$3,#REF!,$L282,#REF!,BB$1)
+SUMIFS(#REF!,#REF!,BB$2,#REF!,BB$3,#REF!,$L282,#REF!,BB$1)
+SUMIFS(#REF!,#REF!,"Lấy",#REF!,BB$2,#REF!,BB$3,#REF!,BB$1,#REF!,$L282)</f>
        <v>#REF!</v>
      </c>
      <c r="BC282" s="335" t="e">
        <f>SUMIFS(#REF!,#REF!,BC$2,#REF!,BC$3,#REF!,$L282,#REF!,BC$1)
+SUMIFS(#REF!,#REF!,BC$2,#REF!,BC$3,#REF!,$L282,#REF!,BC$1)
+SUMIFS(#REF!,#REF!,"Lấy",#REF!,BC$2,#REF!,BC$3,#REF!,BC$1,#REF!,$L282)</f>
        <v>#REF!</v>
      </c>
      <c r="BD282" s="335" t="e">
        <f>SUMIFS(#REF!,#REF!,BD$2,#REF!,BD$3,#REF!,$L282,#REF!,BD$1)
+SUMIFS(#REF!,#REF!,BD$2,#REF!,BD$3,#REF!,$L282,#REF!,BD$1)
+SUMIFS(#REF!,#REF!,"Lấy",#REF!,BD$2,#REF!,BD$3,#REF!,BD$1,#REF!,$L282)</f>
        <v>#REF!</v>
      </c>
      <c r="BE282" s="335" t="e">
        <f>SUMIFS(#REF!,#REF!,BE$2,#REF!,BE$3,#REF!,$L282,#REF!,BE$1)
+SUMIFS(#REF!,#REF!,BE$2,#REF!,BE$3,#REF!,$L282,#REF!,BE$1)
+SUMIFS(#REF!,#REF!,"Lấy",#REF!,BE$2,#REF!,BE$3,#REF!,BE$1,#REF!,$L282)</f>
        <v>#REF!</v>
      </c>
      <c r="BF282" s="336" t="e">
        <f t="shared" si="32"/>
        <v>#REF!</v>
      </c>
      <c r="BH282" s="335" t="e">
        <f>SUMIFS(#REF!,#REF!,BH$2,#REF!,BH$3,#REF!,$L282,#REF!,BH$1)
+SUMIFS(#REF!,#REF!,BH$2,#REF!,BH$3,#REF!,$L282,#REF!,BH$1)
+SUMIFS(#REF!,#REF!,"Lấy",#REF!,BH$2,#REF!,BH$3,#REF!,BH$1,#REF!,$L282)</f>
        <v>#REF!</v>
      </c>
      <c r="BI282" s="335" t="e">
        <f>SUMIFS(#REF!,#REF!,BI$2,#REF!,BI$3,#REF!,$L282,#REF!,BI$1)
+SUMIFS(#REF!,#REF!,BI$2,#REF!,BI$3,#REF!,$L282,#REF!,BI$1)
+SUMIFS(#REF!,#REF!,"Lấy",#REF!,BI$2,#REF!,BI$3,#REF!,BI$1,#REF!,$L282)</f>
        <v>#REF!</v>
      </c>
      <c r="BJ282" s="335" t="e">
        <f>SUMIFS(#REF!,#REF!,BJ$2,#REF!,BJ$3,#REF!,$L282,#REF!,BJ$1)
+SUMIFS(#REF!,#REF!,BJ$2,#REF!,BJ$3,#REF!,$L282,#REF!,BJ$1)
+SUMIFS(#REF!,#REF!,"Lấy",#REF!,BJ$2,#REF!,BJ$3,#REF!,BJ$1,#REF!,$L282)</f>
        <v>#REF!</v>
      </c>
      <c r="BK282" s="335" t="e">
        <f>SUMIFS(#REF!,#REF!,BK$2,#REF!,BK$3,#REF!,$L282,#REF!,BK$1)
+SUMIFS(#REF!,#REF!,BK$2,#REF!,BK$3,#REF!,$L282,#REF!,BK$1)
+SUMIFS(#REF!,#REF!,"Lấy",#REF!,BK$2,#REF!,BK$3,#REF!,BK$1,#REF!,$L282)</f>
        <v>#REF!</v>
      </c>
      <c r="BL282" s="335" t="e">
        <f>SUMIFS(#REF!,#REF!,BL$2,#REF!,BL$3,#REF!,$L282,#REF!,BL$1)
+SUMIFS(#REF!,#REF!,BL$2,#REF!,BL$3,#REF!,$L282,#REF!,BL$1)
+SUMIFS(#REF!,#REF!,"Lấy",#REF!,BL$2,#REF!,BL$3,#REF!,BL$1,#REF!,$L282)</f>
        <v>#REF!</v>
      </c>
      <c r="BM282" s="335" t="e">
        <f>SUMIFS(#REF!,#REF!,BM$2,#REF!,BM$3,#REF!,$L282,#REF!,BM$1)
+SUMIFS(#REF!,#REF!,BM$2,#REF!,BM$3,#REF!,$L282,#REF!,BM$1)
+SUMIFS(#REF!,#REF!,"Lấy",#REF!,BM$2,#REF!,BM$3,#REF!,BM$1,#REF!,$L282)</f>
        <v>#REF!</v>
      </c>
      <c r="BN282" s="335" t="e">
        <f>SUMIFS(#REF!,#REF!,BN$2,#REF!,BN$3,#REF!,$L282,#REF!,BN$1)
+SUMIFS(#REF!,#REF!,BN$2,#REF!,BN$3,#REF!,$L282,#REF!,BN$1)
+SUMIFS(#REF!,#REF!,"Lấy",#REF!,BN$2,#REF!,BN$3,#REF!,BN$1,#REF!,$L282)</f>
        <v>#REF!</v>
      </c>
      <c r="BO282" s="335" t="e">
        <f>SUMIFS(#REF!,#REF!,BO$2,#REF!,BO$3,#REF!,$L282,#REF!,BO$1)
+SUMIFS(#REF!,#REF!,BO$2,#REF!,BO$3,#REF!,$L282,#REF!,BO$1)
+SUMIFS(#REF!,#REF!,"Lấy",#REF!,BO$2,#REF!,BO$3,#REF!,BO$1,#REF!,$L282)</f>
        <v>#REF!</v>
      </c>
      <c r="BP282" s="335" t="e">
        <f>SUMIFS(#REF!,#REF!,BP$2,#REF!,BP$3,#REF!,$L282,#REF!,BP$1)
+SUMIFS(#REF!,#REF!,BP$2,#REF!,BP$3,#REF!,$L282,#REF!,BP$1)
+SUMIFS(#REF!,#REF!,"Lấy",#REF!,BP$2,#REF!,BP$3,#REF!,BP$1,#REF!,$L282)</f>
        <v>#REF!</v>
      </c>
      <c r="BQ282" s="335" t="e">
        <f>SUMIFS(#REF!,#REF!,BQ$2,#REF!,BQ$3,#REF!,$L282,#REF!,BQ$1)
+SUMIFS(#REF!,#REF!,BQ$2,#REF!,BQ$3,#REF!,$L282,#REF!,BQ$1)
+SUMIFS(#REF!,#REF!,"Lấy",#REF!,BQ$2,#REF!,BQ$3,#REF!,BQ$1,#REF!,$L282)</f>
        <v>#REF!</v>
      </c>
      <c r="BR282" s="335" t="e">
        <f>SUMIFS(#REF!,#REF!,BR$2,#REF!,BR$3,#REF!,$L282,#REF!,BR$1)
+SUMIFS(#REF!,#REF!,BR$2,#REF!,BR$3,#REF!,$L282,#REF!,BR$1)
+SUMIFS(#REF!,#REF!,"Lấy",#REF!,BR$2,#REF!,BR$3,#REF!,BR$1,#REF!,$L282)</f>
        <v>#REF!</v>
      </c>
      <c r="BS282" s="335" t="e">
        <f>SUMIFS(#REF!,#REF!,BS$2,#REF!,BS$3,#REF!,$L282,#REF!,BS$1)
+SUMIFS(#REF!,#REF!,BS$2,#REF!,BS$3,#REF!,$L282,#REF!,BS$1)
+SUMIFS(#REF!,#REF!,"Lấy",#REF!,BS$2,#REF!,BS$3,#REF!,BS$1,#REF!,$L282)</f>
        <v>#REF!</v>
      </c>
      <c r="BT282" s="336" t="e">
        <f t="shared" si="33"/>
        <v>#REF!</v>
      </c>
      <c r="BV282" s="331">
        <v>0</v>
      </c>
      <c r="BW282" s="331">
        <v>0</v>
      </c>
      <c r="BX282" s="331">
        <v>0</v>
      </c>
      <c r="BY282" s="331">
        <v>0</v>
      </c>
      <c r="BZ282" s="331">
        <v>0</v>
      </c>
      <c r="CA282" s="331">
        <v>0</v>
      </c>
      <c r="CB282" s="331">
        <v>0</v>
      </c>
      <c r="CC282" s="331">
        <v>0</v>
      </c>
      <c r="CD282" s="331">
        <v>0</v>
      </c>
      <c r="CE282" s="331">
        <v>0</v>
      </c>
      <c r="CF282" s="331">
        <v>0</v>
      </c>
      <c r="CG282" s="331">
        <v>0</v>
      </c>
      <c r="CH282" s="336">
        <f t="shared" si="34"/>
        <v>0</v>
      </c>
      <c r="CI282" s="377">
        <f t="shared" si="35"/>
        <v>0</v>
      </c>
      <c r="CJ282" s="331">
        <v>0</v>
      </c>
      <c r="CK282" s="331">
        <v>0</v>
      </c>
      <c r="CL282" s="331">
        <v>0</v>
      </c>
      <c r="CM282" s="331">
        <v>0</v>
      </c>
      <c r="CN282" s="331">
        <v>0</v>
      </c>
      <c r="CO282" s="335"/>
      <c r="CP282" s="335"/>
      <c r="CQ282" s="335"/>
      <c r="CR282" s="335"/>
      <c r="CS282" s="335"/>
      <c r="CT282" s="335"/>
      <c r="CU282" s="335"/>
      <c r="CV282" s="336">
        <f t="shared" si="36"/>
        <v>0</v>
      </c>
      <c r="CX282" s="1033"/>
    </row>
    <row r="283" spans="1:102" ht="55.2" x14ac:dyDescent="0.25">
      <c r="B283" s="172">
        <f>IF(C283=0,"",MAX($B$7:B282)+1)</f>
        <v>271</v>
      </c>
      <c r="C283" s="21">
        <v>8111000100</v>
      </c>
      <c r="D283" s="9" t="str">
        <f>_xlfn.XLOOKUP(C283,'COA_DTGroup_Update 20260428'!$C$410:$C$854,'COA_DTGroup_Update 20260428'!$A$410:$A$854,"")</f>
        <v>Chi phí nhượng bán, thanh lý TSCĐ</v>
      </c>
      <c r="E283" s="9" t="s">
        <v>386</v>
      </c>
      <c r="F283" s="21" t="s">
        <v>823</v>
      </c>
      <c r="G283" s="171" t="s">
        <v>1030</v>
      </c>
      <c r="H283" s="179">
        <f>VLOOKUP(C283,'COA_DTGroup_Update 20260428'!C:D,2,0)</f>
        <v>811</v>
      </c>
      <c r="I283" s="179">
        <v>115</v>
      </c>
      <c r="J283" s="198" t="s">
        <v>386</v>
      </c>
      <c r="K283" s="222" t="s">
        <v>226</v>
      </c>
      <c r="L283" s="1061" t="s">
        <v>544</v>
      </c>
      <c r="M283" s="1062" t="s">
        <v>2301</v>
      </c>
      <c r="N283" s="1063"/>
      <c r="O283" s="1063" t="s">
        <v>544</v>
      </c>
      <c r="P283" s="1" t="b">
        <v>1</v>
      </c>
      <c r="R283" s="333" t="e">
        <f>SUMIFS(#REF!,#REF!,R$2,#REF!,R$3,#REF!,$L283,#REF!,R$1)
+SUMIFS(#REF!,#REF!,R$2,#REF!,R$3,#REF!,$L283,#REF!,R$1)
+SUMIFS(#REF!,#REF!,"Lấy",#REF!,R$2,#REF!,R$3,#REF!,R$1,#REF!,$L283)</f>
        <v>#REF!</v>
      </c>
      <c r="S283" s="333" t="e">
        <f>SUMIFS(#REF!,#REF!,S$2,#REF!,S$3,#REF!,$L283,#REF!,S$1)
+SUMIFS(#REF!,#REF!,S$2,#REF!,S$3,#REF!,$L283,#REF!,S$1)
+SUMIFS(#REF!,#REF!,"Lấy",#REF!,S$2,#REF!,S$3,#REF!,S$1,#REF!,$L283)</f>
        <v>#REF!</v>
      </c>
      <c r="T283" s="333" t="e">
        <f>SUMIFS(#REF!,#REF!,T$2,#REF!,T$3,#REF!,$L283,#REF!,T$1)
+SUMIFS(#REF!,#REF!,T$2,#REF!,T$3,#REF!,$L283,#REF!,T$1)
+SUMIFS(#REF!,#REF!,"Lấy",#REF!,T$2,#REF!,T$3,#REF!,T$1,#REF!,$L283)</f>
        <v>#REF!</v>
      </c>
      <c r="U283" s="333" t="e">
        <f>SUMIFS(#REF!,#REF!,U$2,#REF!,U$3,#REF!,$L283,#REF!,U$1)
+SUMIFS(#REF!,#REF!,U$2,#REF!,U$3,#REF!,$L283,#REF!,U$1)
+SUMIFS(#REF!,#REF!,"Lấy",#REF!,U$2,#REF!,U$3,#REF!,U$1,#REF!,$L283)</f>
        <v>#REF!</v>
      </c>
      <c r="V283" s="333" t="e">
        <f>SUMIFS(#REF!,#REF!,V$2,#REF!,V$3,#REF!,$L283,#REF!,V$1)
+SUMIFS(#REF!,#REF!,V$2,#REF!,V$3,#REF!,$L283,#REF!,V$1)
+SUMIFS(#REF!,#REF!,"Lấy",#REF!,V$2,#REF!,V$3,#REF!,V$1,#REF!,$L283)</f>
        <v>#REF!</v>
      </c>
      <c r="W283" s="333" t="e">
        <f>SUMIFS(#REF!,#REF!,W$2,#REF!,W$3,#REF!,$L283,#REF!,W$1)
+SUMIFS(#REF!,#REF!,W$2,#REF!,W$3,#REF!,$L283,#REF!,W$1)
+SUMIFS(#REF!,#REF!,"Lấy",#REF!,W$2,#REF!,W$3,#REF!,W$1,#REF!,$L283)</f>
        <v>#REF!</v>
      </c>
      <c r="X283" s="333" t="e">
        <f>SUMIFS(#REF!,#REF!,X$2,#REF!,X$3,#REF!,$L283,#REF!,X$1)
+SUMIFS(#REF!,#REF!,X$2,#REF!,X$3,#REF!,$L283,#REF!,X$1)
+SUMIFS(#REF!,#REF!,"Lấy",#REF!,X$2,#REF!,X$3,#REF!,X$1,#REF!,$L283)</f>
        <v>#REF!</v>
      </c>
      <c r="Y283" s="333" t="e">
        <f>SUMIFS(#REF!,#REF!,Y$2,#REF!,Y$3,#REF!,$L283,#REF!,Y$1)
+SUMIFS(#REF!,#REF!,Y$2,#REF!,Y$3,#REF!,$L283,#REF!,Y$1)
+SUMIFS(#REF!,#REF!,"Lấy",#REF!,Y$2,#REF!,Y$3,#REF!,Y$1,#REF!,$L283)</f>
        <v>#REF!</v>
      </c>
      <c r="Z283" s="333" t="e">
        <f>SUMIFS(#REF!,#REF!,Z$2,#REF!,Z$3,#REF!,$L283,#REF!,Z$1)
+SUMIFS(#REF!,#REF!,Z$2,#REF!,Z$3,#REF!,$L283,#REF!,Z$1)
+SUMIFS(#REF!,#REF!,"Lấy",#REF!,Z$2,#REF!,Z$3,#REF!,Z$1,#REF!,$L283)</f>
        <v>#REF!</v>
      </c>
      <c r="AA283" s="333" t="e">
        <f>SUMIFS(#REF!,#REF!,AA$2,#REF!,AA$3,#REF!,$L283,#REF!,AA$1)
+SUMIFS(#REF!,#REF!,AA$2,#REF!,AA$3,#REF!,$L283,#REF!,AA$1)
+SUMIFS(#REF!,#REF!,"Lấy",#REF!,AA$2,#REF!,AA$3,#REF!,AA$1,#REF!,$L283)</f>
        <v>#REF!</v>
      </c>
      <c r="AB283" s="333" t="e">
        <f>SUMIFS(#REF!,#REF!,AB$2,#REF!,AB$3,#REF!,$L283,#REF!,AB$1)
+SUMIFS(#REF!,#REF!,AB$2,#REF!,AB$3,#REF!,$L283,#REF!,AB$1)
+SUMIFS(#REF!,#REF!,"Lấy",#REF!,AB$2,#REF!,AB$3,#REF!,AB$1,#REF!,$L283)</f>
        <v>#REF!</v>
      </c>
      <c r="AC283" s="333" t="e">
        <f>SUMIFS(#REF!,#REF!,AC$2,#REF!,AC$3,#REF!,$L283,#REF!,AC$1)
+SUMIFS(#REF!,#REF!,AC$2,#REF!,AC$3,#REF!,$L283,#REF!,AC$1)
+SUMIFS(#REF!,#REF!,"Lấy",#REF!,AC$2,#REF!,AC$3,#REF!,AC$1,#REF!,$L283)</f>
        <v>#REF!</v>
      </c>
      <c r="AD283" s="334" t="e">
        <f t="shared" si="30"/>
        <v>#REF!</v>
      </c>
      <c r="AF283" s="333" t="e">
        <f>SUMIFS(#REF!,#REF!,AF$2,#REF!,AF$3,#REF!,$L283,#REF!,AF$1)
+SUMIFS(#REF!,#REF!,AF$2,#REF!,AF$3,#REF!,$L283,#REF!,AF$1)
+SUMIFS(#REF!,#REF!,"Lấy",#REF!,AF$2,#REF!,AF$3,#REF!,AF$1,#REF!,$L283)</f>
        <v>#REF!</v>
      </c>
      <c r="AG283" s="333" t="e">
        <f>SUMIFS(#REF!,#REF!,AG$2,#REF!,AG$3,#REF!,$L283,#REF!,AG$1)
+SUMIFS(#REF!,#REF!,AG$2,#REF!,AG$3,#REF!,$L283,#REF!,AG$1)
+SUMIFS(#REF!,#REF!,"Lấy",#REF!,AG$2,#REF!,AG$3,#REF!,AG$1,#REF!,$L283)</f>
        <v>#REF!</v>
      </c>
      <c r="AH283" s="333" t="e">
        <f>SUMIFS(#REF!,#REF!,AH$2,#REF!,AH$3,#REF!,$L283,#REF!,AH$1)
+SUMIFS(#REF!,#REF!,AH$2,#REF!,AH$3,#REF!,$L283,#REF!,AH$1)
+SUMIFS(#REF!,#REF!,"Lấy",#REF!,AH$2,#REF!,AH$3,#REF!,AH$1,#REF!,$L283)</f>
        <v>#REF!</v>
      </c>
      <c r="AI283" s="333" t="e">
        <f>SUMIFS(#REF!,#REF!,AI$2,#REF!,AI$3,#REF!,$L283,#REF!,AI$1)
+SUMIFS(#REF!,#REF!,AI$2,#REF!,AI$3,#REF!,$L283,#REF!,AI$1)
+SUMIFS(#REF!,#REF!,"Lấy",#REF!,AI$2,#REF!,AI$3,#REF!,AI$1,#REF!,$L283)</f>
        <v>#REF!</v>
      </c>
      <c r="AJ283" s="333" t="e">
        <f>SUMIFS(#REF!,#REF!,AJ$2,#REF!,AJ$3,#REF!,$L283,#REF!,AJ$1)
+SUMIFS(#REF!,#REF!,AJ$2,#REF!,AJ$3,#REF!,$L283,#REF!,AJ$1)
+SUMIFS(#REF!,#REF!,"Lấy",#REF!,AJ$2,#REF!,AJ$3,#REF!,AJ$1,#REF!,$L283)</f>
        <v>#REF!</v>
      </c>
      <c r="AK283" s="333" t="e">
        <f>SUMIFS(#REF!,#REF!,AK$2,#REF!,AK$3,#REF!,$L283,#REF!,AK$1)
+SUMIFS(#REF!,#REF!,AK$2,#REF!,AK$3,#REF!,$L283,#REF!,AK$1)
+SUMIFS(#REF!,#REF!,"Lấy",#REF!,AK$2,#REF!,AK$3,#REF!,AK$1,#REF!,$L283)</f>
        <v>#REF!</v>
      </c>
      <c r="AL283" s="333" t="e">
        <f>SUMIFS(#REF!,#REF!,AL$2,#REF!,AL$3,#REF!,$L283,#REF!,AL$1)
+SUMIFS(#REF!,#REF!,AL$2,#REF!,AL$3,#REF!,$L283,#REF!,AL$1)
+SUMIFS(#REF!,#REF!,"Lấy",#REF!,AL$2,#REF!,AL$3,#REF!,AL$1,#REF!,$L283)</f>
        <v>#REF!</v>
      </c>
      <c r="AM283" s="333" t="e">
        <f>SUMIFS(#REF!,#REF!,AM$2,#REF!,AM$3,#REF!,$L283,#REF!,AM$1)
+SUMIFS(#REF!,#REF!,AM$2,#REF!,AM$3,#REF!,$L283,#REF!,AM$1)
+SUMIFS(#REF!,#REF!,"Lấy",#REF!,AM$2,#REF!,AM$3,#REF!,AM$1,#REF!,$L283)</f>
        <v>#REF!</v>
      </c>
      <c r="AN283" s="333" t="e">
        <f>SUMIFS(#REF!,#REF!,AN$2,#REF!,AN$3,#REF!,$L283,#REF!,AN$1)
+SUMIFS(#REF!,#REF!,AN$2,#REF!,AN$3,#REF!,$L283,#REF!,AN$1)
+SUMIFS(#REF!,#REF!,"Lấy",#REF!,AN$2,#REF!,AN$3,#REF!,AN$1,#REF!,$L283)</f>
        <v>#REF!</v>
      </c>
      <c r="AO283" s="333" t="e">
        <f>SUMIFS(#REF!,#REF!,AO$2,#REF!,AO$3,#REF!,$L283,#REF!,AO$1)
+SUMIFS(#REF!,#REF!,AO$2,#REF!,AO$3,#REF!,$L283,#REF!,AO$1)
+SUMIFS(#REF!,#REF!,"Lấy",#REF!,AO$2,#REF!,AO$3,#REF!,AO$1,#REF!,$L283)</f>
        <v>#REF!</v>
      </c>
      <c r="AP283" s="333" t="e">
        <f>SUMIFS(#REF!,#REF!,AP$2,#REF!,AP$3,#REF!,$L283,#REF!,AP$1)
+SUMIFS(#REF!,#REF!,AP$2,#REF!,AP$3,#REF!,$L283,#REF!,AP$1)
+SUMIFS(#REF!,#REF!,"Lấy",#REF!,AP$2,#REF!,AP$3,#REF!,AP$1,#REF!,$L283)</f>
        <v>#REF!</v>
      </c>
      <c r="AQ283" s="333" t="e">
        <f>SUMIFS(#REF!,#REF!,AQ$2,#REF!,AQ$3,#REF!,$L283,#REF!,AQ$1)
+SUMIFS(#REF!,#REF!,AQ$2,#REF!,AQ$3,#REF!,$L283,#REF!,AQ$1)
+SUMIFS(#REF!,#REF!,"Lấy",#REF!,AQ$2,#REF!,AQ$3,#REF!,AQ$1,#REF!,$L283)</f>
        <v>#REF!</v>
      </c>
      <c r="AR283" s="334" t="e">
        <f t="shared" si="31"/>
        <v>#REF!</v>
      </c>
      <c r="AT283" s="333" t="e">
        <f>SUMIFS(#REF!,#REF!,AT$2,#REF!,AT$3,#REF!,$L283,#REF!,AT$1)
+SUMIFS(#REF!,#REF!,AT$2,#REF!,AT$3,#REF!,$L283,#REF!,AT$1)
+SUMIFS(#REF!,#REF!,"Lấy",#REF!,AT$2,#REF!,AT$3,#REF!,AT$1,#REF!,$L283)</f>
        <v>#REF!</v>
      </c>
      <c r="AU283" s="333" t="e">
        <f>SUMIFS(#REF!,#REF!,AU$2,#REF!,AU$3,#REF!,$L283,#REF!,AU$1)
+SUMIFS(#REF!,#REF!,AU$2,#REF!,AU$3,#REF!,$L283,#REF!,AU$1)
+SUMIFS(#REF!,#REF!,"Lấy",#REF!,AU$2,#REF!,AU$3,#REF!,AU$1,#REF!,$L283)</f>
        <v>#REF!</v>
      </c>
      <c r="AV283" s="333" t="e">
        <f>SUMIFS(#REF!,#REF!,AV$2,#REF!,AV$3,#REF!,$L283,#REF!,AV$1)
+SUMIFS(#REF!,#REF!,AV$2,#REF!,AV$3,#REF!,$L283,#REF!,AV$1)
+SUMIFS(#REF!,#REF!,"Lấy",#REF!,AV$2,#REF!,AV$3,#REF!,AV$1,#REF!,$L283)</f>
        <v>#REF!</v>
      </c>
      <c r="AW283" s="333" t="e">
        <f>SUMIFS(#REF!,#REF!,AW$2,#REF!,AW$3,#REF!,$L283,#REF!,AW$1)
+SUMIFS(#REF!,#REF!,AW$2,#REF!,AW$3,#REF!,$L283,#REF!,AW$1)
+SUMIFS(#REF!,#REF!,"Lấy",#REF!,AW$2,#REF!,AW$3,#REF!,AW$1,#REF!,$L283)</f>
        <v>#REF!</v>
      </c>
      <c r="AX283" s="333" t="e">
        <f>SUMIFS(#REF!,#REF!,AX$2,#REF!,AX$3,#REF!,$L283,#REF!,AX$1)
+SUMIFS(#REF!,#REF!,AX$2,#REF!,AX$3,#REF!,$L283,#REF!,AX$1)
+SUMIFS(#REF!,#REF!,"Lấy",#REF!,AX$2,#REF!,AX$3,#REF!,AX$1,#REF!,$L283)</f>
        <v>#REF!</v>
      </c>
      <c r="AY283" s="333" t="e">
        <f>SUMIFS(#REF!,#REF!,AY$2,#REF!,AY$3,#REF!,$L283,#REF!,AY$1)
+SUMIFS(#REF!,#REF!,AY$2,#REF!,AY$3,#REF!,$L283,#REF!,AY$1)
+SUMIFS(#REF!,#REF!,"Lấy",#REF!,AY$2,#REF!,AY$3,#REF!,AY$1,#REF!,$L283)</f>
        <v>#REF!</v>
      </c>
      <c r="AZ283" s="333" t="e">
        <f>SUMIFS(#REF!,#REF!,AZ$2,#REF!,AZ$3,#REF!,$L283,#REF!,AZ$1)
+SUMIFS(#REF!,#REF!,AZ$2,#REF!,AZ$3,#REF!,$L283,#REF!,AZ$1)
+SUMIFS(#REF!,#REF!,"Lấy",#REF!,AZ$2,#REF!,AZ$3,#REF!,AZ$1,#REF!,$L283)</f>
        <v>#REF!</v>
      </c>
      <c r="BA283" s="333" t="e">
        <f>SUMIFS(#REF!,#REF!,BA$2,#REF!,BA$3,#REF!,$L283,#REF!,BA$1)
+SUMIFS(#REF!,#REF!,BA$2,#REF!,BA$3,#REF!,$L283,#REF!,BA$1)
+SUMIFS(#REF!,#REF!,"Lấy",#REF!,BA$2,#REF!,BA$3,#REF!,BA$1,#REF!,$L283)</f>
        <v>#REF!</v>
      </c>
      <c r="BB283" s="333" t="e">
        <f>SUMIFS(#REF!,#REF!,BB$2,#REF!,BB$3,#REF!,$L283,#REF!,BB$1)
+SUMIFS(#REF!,#REF!,BB$2,#REF!,BB$3,#REF!,$L283,#REF!,BB$1)
+SUMIFS(#REF!,#REF!,"Lấy",#REF!,BB$2,#REF!,BB$3,#REF!,BB$1,#REF!,$L283)</f>
        <v>#REF!</v>
      </c>
      <c r="BC283" s="333" t="e">
        <f>SUMIFS(#REF!,#REF!,BC$2,#REF!,BC$3,#REF!,$L283,#REF!,BC$1)
+SUMIFS(#REF!,#REF!,BC$2,#REF!,BC$3,#REF!,$L283,#REF!,BC$1)
+SUMIFS(#REF!,#REF!,"Lấy",#REF!,BC$2,#REF!,BC$3,#REF!,BC$1,#REF!,$L283)</f>
        <v>#REF!</v>
      </c>
      <c r="BD283" s="333" t="e">
        <f>SUMIFS(#REF!,#REF!,BD$2,#REF!,BD$3,#REF!,$L283,#REF!,BD$1)
+SUMIFS(#REF!,#REF!,BD$2,#REF!,BD$3,#REF!,$L283,#REF!,BD$1)
+SUMIFS(#REF!,#REF!,"Lấy",#REF!,BD$2,#REF!,BD$3,#REF!,BD$1,#REF!,$L283)</f>
        <v>#REF!</v>
      </c>
      <c r="BE283" s="333" t="e">
        <f>SUMIFS(#REF!,#REF!,BE$2,#REF!,BE$3,#REF!,$L283,#REF!,BE$1)
+SUMIFS(#REF!,#REF!,BE$2,#REF!,BE$3,#REF!,$L283,#REF!,BE$1)
+SUMIFS(#REF!,#REF!,"Lấy",#REF!,BE$2,#REF!,BE$3,#REF!,BE$1,#REF!,$L283)</f>
        <v>#REF!</v>
      </c>
      <c r="BF283" s="334" t="e">
        <f t="shared" si="32"/>
        <v>#REF!</v>
      </c>
      <c r="BH283" s="333" t="e">
        <f>SUMIFS(#REF!,#REF!,BH$2,#REF!,BH$3,#REF!,$L283,#REF!,BH$1)
+SUMIFS(#REF!,#REF!,BH$2,#REF!,BH$3,#REF!,$L283,#REF!,BH$1)
+SUMIFS(#REF!,#REF!,"Lấy",#REF!,BH$2,#REF!,BH$3,#REF!,BH$1,#REF!,$L283)</f>
        <v>#REF!</v>
      </c>
      <c r="BI283" s="333" t="e">
        <f>SUMIFS(#REF!,#REF!,BI$2,#REF!,BI$3,#REF!,$L283,#REF!,BI$1)
+SUMIFS(#REF!,#REF!,BI$2,#REF!,BI$3,#REF!,$L283,#REF!,BI$1)
+SUMIFS(#REF!,#REF!,"Lấy",#REF!,BI$2,#REF!,BI$3,#REF!,BI$1,#REF!,$L283)</f>
        <v>#REF!</v>
      </c>
      <c r="BJ283" s="333" t="e">
        <f>SUMIFS(#REF!,#REF!,BJ$2,#REF!,BJ$3,#REF!,$L283,#REF!,BJ$1)
+SUMIFS(#REF!,#REF!,BJ$2,#REF!,BJ$3,#REF!,$L283,#REF!,BJ$1)
+SUMIFS(#REF!,#REF!,"Lấy",#REF!,BJ$2,#REF!,BJ$3,#REF!,BJ$1,#REF!,$L283)</f>
        <v>#REF!</v>
      </c>
      <c r="BK283" s="333" t="e">
        <f>SUMIFS(#REF!,#REF!,BK$2,#REF!,BK$3,#REF!,$L283,#REF!,BK$1)
+SUMIFS(#REF!,#REF!,BK$2,#REF!,BK$3,#REF!,$L283,#REF!,BK$1)
+SUMIFS(#REF!,#REF!,"Lấy",#REF!,BK$2,#REF!,BK$3,#REF!,BK$1,#REF!,$L283)</f>
        <v>#REF!</v>
      </c>
      <c r="BL283" s="333" t="e">
        <f>SUMIFS(#REF!,#REF!,BL$2,#REF!,BL$3,#REF!,$L283,#REF!,BL$1)
+SUMIFS(#REF!,#REF!,BL$2,#REF!,BL$3,#REF!,$L283,#REF!,BL$1)
+SUMIFS(#REF!,#REF!,"Lấy",#REF!,BL$2,#REF!,BL$3,#REF!,BL$1,#REF!,$L283)</f>
        <v>#REF!</v>
      </c>
      <c r="BM283" s="333" t="e">
        <f>SUMIFS(#REF!,#REF!,BM$2,#REF!,BM$3,#REF!,$L283,#REF!,BM$1)
+SUMIFS(#REF!,#REF!,BM$2,#REF!,BM$3,#REF!,$L283,#REF!,BM$1)
+SUMIFS(#REF!,#REF!,"Lấy",#REF!,BM$2,#REF!,BM$3,#REF!,BM$1,#REF!,$L283)</f>
        <v>#REF!</v>
      </c>
      <c r="BN283" s="333" t="e">
        <f>SUMIFS(#REF!,#REF!,BN$2,#REF!,BN$3,#REF!,$L283,#REF!,BN$1)
+SUMIFS(#REF!,#REF!,BN$2,#REF!,BN$3,#REF!,$L283,#REF!,BN$1)
+SUMIFS(#REF!,#REF!,"Lấy",#REF!,BN$2,#REF!,BN$3,#REF!,BN$1,#REF!,$L283)</f>
        <v>#REF!</v>
      </c>
      <c r="BO283" s="333" t="e">
        <f>SUMIFS(#REF!,#REF!,BO$2,#REF!,BO$3,#REF!,$L283,#REF!,BO$1)
+SUMIFS(#REF!,#REF!,BO$2,#REF!,BO$3,#REF!,$L283,#REF!,BO$1)
+SUMIFS(#REF!,#REF!,"Lấy",#REF!,BO$2,#REF!,BO$3,#REF!,BO$1,#REF!,$L283)</f>
        <v>#REF!</v>
      </c>
      <c r="BP283" s="333" t="e">
        <f>SUMIFS(#REF!,#REF!,BP$2,#REF!,BP$3,#REF!,$L283,#REF!,BP$1)
+SUMIFS(#REF!,#REF!,BP$2,#REF!,BP$3,#REF!,$L283,#REF!,BP$1)
+SUMIFS(#REF!,#REF!,"Lấy",#REF!,BP$2,#REF!,BP$3,#REF!,BP$1,#REF!,$L283)</f>
        <v>#REF!</v>
      </c>
      <c r="BQ283" s="333" t="e">
        <f>SUMIFS(#REF!,#REF!,BQ$2,#REF!,BQ$3,#REF!,$L283,#REF!,BQ$1)
+SUMIFS(#REF!,#REF!,BQ$2,#REF!,BQ$3,#REF!,$L283,#REF!,BQ$1)
+SUMIFS(#REF!,#REF!,"Lấy",#REF!,BQ$2,#REF!,BQ$3,#REF!,BQ$1,#REF!,$L283)</f>
        <v>#REF!</v>
      </c>
      <c r="BR283" s="333" t="e">
        <f>SUMIFS(#REF!,#REF!,BR$2,#REF!,BR$3,#REF!,$L283,#REF!,BR$1)
+SUMIFS(#REF!,#REF!,BR$2,#REF!,BR$3,#REF!,$L283,#REF!,BR$1)
+SUMIFS(#REF!,#REF!,"Lấy",#REF!,BR$2,#REF!,BR$3,#REF!,BR$1,#REF!,$L283)</f>
        <v>#REF!</v>
      </c>
      <c r="BS283" s="333" t="e">
        <f>SUMIFS(#REF!,#REF!,BS$2,#REF!,BS$3,#REF!,$L283,#REF!,BS$1)
+SUMIFS(#REF!,#REF!,BS$2,#REF!,BS$3,#REF!,$L283,#REF!,BS$1)
+SUMIFS(#REF!,#REF!,"Lấy",#REF!,BS$2,#REF!,BS$3,#REF!,BS$1,#REF!,$L283)</f>
        <v>#REF!</v>
      </c>
      <c r="BT283" s="334" t="e">
        <f t="shared" si="33"/>
        <v>#REF!</v>
      </c>
      <c r="BV283" s="331">
        <v>0</v>
      </c>
      <c r="BW283" s="331">
        <v>0</v>
      </c>
      <c r="BX283" s="331">
        <v>0</v>
      </c>
      <c r="BY283" s="331">
        <v>0</v>
      </c>
      <c r="BZ283" s="331">
        <v>0</v>
      </c>
      <c r="CA283" s="331">
        <v>0</v>
      </c>
      <c r="CB283" s="331">
        <v>0</v>
      </c>
      <c r="CC283" s="331">
        <v>0</v>
      </c>
      <c r="CD283" s="331">
        <v>0</v>
      </c>
      <c r="CE283" s="331">
        <v>0</v>
      </c>
      <c r="CF283" s="331">
        <v>0</v>
      </c>
      <c r="CG283" s="331">
        <v>0</v>
      </c>
      <c r="CH283" s="334">
        <f t="shared" si="34"/>
        <v>0</v>
      </c>
      <c r="CI283" s="377">
        <f t="shared" si="35"/>
        <v>0</v>
      </c>
      <c r="CJ283" s="331">
        <v>0</v>
      </c>
      <c r="CK283" s="331">
        <v>0</v>
      </c>
      <c r="CL283" s="331">
        <v>0</v>
      </c>
      <c r="CM283" s="331">
        <v>0</v>
      </c>
      <c r="CN283" s="331">
        <v>0</v>
      </c>
      <c r="CO283" s="333"/>
      <c r="CP283" s="333"/>
      <c r="CQ283" s="333"/>
      <c r="CR283" s="333"/>
      <c r="CS283" s="333"/>
      <c r="CT283" s="333"/>
      <c r="CU283" s="333"/>
      <c r="CV283" s="334">
        <f t="shared" si="36"/>
        <v>0</v>
      </c>
      <c r="CX283" s="1033"/>
    </row>
    <row r="284" spans="1:102" ht="27.6" x14ac:dyDescent="0.25">
      <c r="B284" s="172">
        <f>IF(C284=0,"",MAX($B$7:B283)+1)</f>
        <v>272</v>
      </c>
      <c r="C284" s="21">
        <v>8113000100</v>
      </c>
      <c r="D284" s="9" t="str">
        <f>_xlfn.XLOOKUP(C284,'COA_DTGroup_Update 20260428'!$C$410:$C$854,'COA_DTGroup_Update 20260428'!$A$410:$A$854,"")</f>
        <v>Chi phí nhượng bán, thanh lý BĐS đầu tư</v>
      </c>
      <c r="E284" s="9" t="s">
        <v>387</v>
      </c>
      <c r="F284" s="21" t="s">
        <v>823</v>
      </c>
      <c r="G284" s="171"/>
      <c r="H284" s="179">
        <f>VLOOKUP(C284,'COA_DTGroup_Update 20260428'!C:D,2,0)</f>
        <v>811</v>
      </c>
      <c r="I284" s="179">
        <v>116</v>
      </c>
      <c r="J284" s="198" t="s">
        <v>387</v>
      </c>
      <c r="K284" s="222" t="s">
        <v>226</v>
      </c>
      <c r="L284" s="1051" t="s">
        <v>2244</v>
      </c>
      <c r="M284" s="287" t="s">
        <v>2259</v>
      </c>
      <c r="N284" s="1039"/>
      <c r="O284" s="1039" t="s">
        <v>2244</v>
      </c>
      <c r="P284" s="1" t="b">
        <v>0</v>
      </c>
      <c r="R284" s="333" t="e">
        <f>SUMIFS(#REF!,#REF!,R$2,#REF!,R$3,#REF!,$L284,#REF!,R$1)
+SUMIFS(#REF!,#REF!,R$2,#REF!,R$3,#REF!,$L284,#REF!,R$1)
+SUMIFS(#REF!,#REF!,"Lấy",#REF!,R$2,#REF!,R$3,#REF!,R$1,#REF!,$L284)</f>
        <v>#REF!</v>
      </c>
      <c r="S284" s="333" t="e">
        <f>SUMIFS(#REF!,#REF!,S$2,#REF!,S$3,#REF!,$L284,#REF!,S$1)
+SUMIFS(#REF!,#REF!,S$2,#REF!,S$3,#REF!,$L284,#REF!,S$1)
+SUMIFS(#REF!,#REF!,"Lấy",#REF!,S$2,#REF!,S$3,#REF!,S$1,#REF!,$L284)</f>
        <v>#REF!</v>
      </c>
      <c r="T284" s="333" t="e">
        <f>SUMIFS(#REF!,#REF!,T$2,#REF!,T$3,#REF!,$L284,#REF!,T$1)
+SUMIFS(#REF!,#REF!,T$2,#REF!,T$3,#REF!,$L284,#REF!,T$1)
+SUMIFS(#REF!,#REF!,"Lấy",#REF!,T$2,#REF!,T$3,#REF!,T$1,#REF!,$L284)</f>
        <v>#REF!</v>
      </c>
      <c r="U284" s="333" t="e">
        <f>SUMIFS(#REF!,#REF!,U$2,#REF!,U$3,#REF!,$L284,#REF!,U$1)
+SUMIFS(#REF!,#REF!,U$2,#REF!,U$3,#REF!,$L284,#REF!,U$1)
+SUMIFS(#REF!,#REF!,"Lấy",#REF!,U$2,#REF!,U$3,#REF!,U$1,#REF!,$L284)</f>
        <v>#REF!</v>
      </c>
      <c r="V284" s="333" t="e">
        <f>SUMIFS(#REF!,#REF!,V$2,#REF!,V$3,#REF!,$L284,#REF!,V$1)
+SUMIFS(#REF!,#REF!,V$2,#REF!,V$3,#REF!,$L284,#REF!,V$1)
+SUMIFS(#REF!,#REF!,"Lấy",#REF!,V$2,#REF!,V$3,#REF!,V$1,#REF!,$L284)</f>
        <v>#REF!</v>
      </c>
      <c r="W284" s="333" t="e">
        <f>SUMIFS(#REF!,#REF!,W$2,#REF!,W$3,#REF!,$L284,#REF!,W$1)
+SUMIFS(#REF!,#REF!,W$2,#REF!,W$3,#REF!,$L284,#REF!,W$1)
+SUMIFS(#REF!,#REF!,"Lấy",#REF!,W$2,#REF!,W$3,#REF!,W$1,#REF!,$L284)</f>
        <v>#REF!</v>
      </c>
      <c r="X284" s="333" t="e">
        <f>SUMIFS(#REF!,#REF!,X$2,#REF!,X$3,#REF!,$L284,#REF!,X$1)
+SUMIFS(#REF!,#REF!,X$2,#REF!,X$3,#REF!,$L284,#REF!,X$1)
+SUMIFS(#REF!,#REF!,"Lấy",#REF!,X$2,#REF!,X$3,#REF!,X$1,#REF!,$L284)</f>
        <v>#REF!</v>
      </c>
      <c r="Y284" s="333" t="e">
        <f>SUMIFS(#REF!,#REF!,Y$2,#REF!,Y$3,#REF!,$L284,#REF!,Y$1)
+SUMIFS(#REF!,#REF!,Y$2,#REF!,Y$3,#REF!,$L284,#REF!,Y$1)
+SUMIFS(#REF!,#REF!,"Lấy",#REF!,Y$2,#REF!,Y$3,#REF!,Y$1,#REF!,$L284)</f>
        <v>#REF!</v>
      </c>
      <c r="Z284" s="333" t="e">
        <f>SUMIFS(#REF!,#REF!,Z$2,#REF!,Z$3,#REF!,$L284,#REF!,Z$1)
+SUMIFS(#REF!,#REF!,Z$2,#REF!,Z$3,#REF!,$L284,#REF!,Z$1)
+SUMIFS(#REF!,#REF!,"Lấy",#REF!,Z$2,#REF!,Z$3,#REF!,Z$1,#REF!,$L284)</f>
        <v>#REF!</v>
      </c>
      <c r="AA284" s="333" t="e">
        <f>SUMIFS(#REF!,#REF!,AA$2,#REF!,AA$3,#REF!,$L284,#REF!,AA$1)
+SUMIFS(#REF!,#REF!,AA$2,#REF!,AA$3,#REF!,$L284,#REF!,AA$1)
+SUMIFS(#REF!,#REF!,"Lấy",#REF!,AA$2,#REF!,AA$3,#REF!,AA$1,#REF!,$L284)</f>
        <v>#REF!</v>
      </c>
      <c r="AB284" s="333" t="e">
        <f>SUMIFS(#REF!,#REF!,AB$2,#REF!,AB$3,#REF!,$L284,#REF!,AB$1)
+SUMIFS(#REF!,#REF!,AB$2,#REF!,AB$3,#REF!,$L284,#REF!,AB$1)
+SUMIFS(#REF!,#REF!,"Lấy",#REF!,AB$2,#REF!,AB$3,#REF!,AB$1,#REF!,$L284)</f>
        <v>#REF!</v>
      </c>
      <c r="AC284" s="333" t="e">
        <f>SUMIFS(#REF!,#REF!,AC$2,#REF!,AC$3,#REF!,$L284,#REF!,AC$1)
+SUMIFS(#REF!,#REF!,AC$2,#REF!,AC$3,#REF!,$L284,#REF!,AC$1)
+SUMIFS(#REF!,#REF!,"Lấy",#REF!,AC$2,#REF!,AC$3,#REF!,AC$1,#REF!,$L284)</f>
        <v>#REF!</v>
      </c>
      <c r="AD284" s="334" t="e">
        <f t="shared" si="30"/>
        <v>#REF!</v>
      </c>
      <c r="AF284" s="333" t="e">
        <f>SUMIFS(#REF!,#REF!,AF$2,#REF!,AF$3,#REF!,$L284,#REF!,AF$1)
+SUMIFS(#REF!,#REF!,AF$2,#REF!,AF$3,#REF!,$L284,#REF!,AF$1)
+SUMIFS(#REF!,#REF!,"Lấy",#REF!,AF$2,#REF!,AF$3,#REF!,AF$1,#REF!,$L284)</f>
        <v>#REF!</v>
      </c>
      <c r="AG284" s="333" t="e">
        <f>SUMIFS(#REF!,#REF!,AG$2,#REF!,AG$3,#REF!,$L284,#REF!,AG$1)
+SUMIFS(#REF!,#REF!,AG$2,#REF!,AG$3,#REF!,$L284,#REF!,AG$1)
+SUMIFS(#REF!,#REF!,"Lấy",#REF!,AG$2,#REF!,AG$3,#REF!,AG$1,#REF!,$L284)</f>
        <v>#REF!</v>
      </c>
      <c r="AH284" s="333" t="e">
        <f>SUMIFS(#REF!,#REF!,AH$2,#REF!,AH$3,#REF!,$L284,#REF!,AH$1)
+SUMIFS(#REF!,#REF!,AH$2,#REF!,AH$3,#REF!,$L284,#REF!,AH$1)
+SUMIFS(#REF!,#REF!,"Lấy",#REF!,AH$2,#REF!,AH$3,#REF!,AH$1,#REF!,$L284)</f>
        <v>#REF!</v>
      </c>
      <c r="AI284" s="333" t="e">
        <f>SUMIFS(#REF!,#REF!,AI$2,#REF!,AI$3,#REF!,$L284,#REF!,AI$1)
+SUMIFS(#REF!,#REF!,AI$2,#REF!,AI$3,#REF!,$L284,#REF!,AI$1)
+SUMIFS(#REF!,#REF!,"Lấy",#REF!,AI$2,#REF!,AI$3,#REF!,AI$1,#REF!,$L284)</f>
        <v>#REF!</v>
      </c>
      <c r="AJ284" s="333" t="e">
        <f>SUMIFS(#REF!,#REF!,AJ$2,#REF!,AJ$3,#REF!,$L284,#REF!,AJ$1)
+SUMIFS(#REF!,#REF!,AJ$2,#REF!,AJ$3,#REF!,$L284,#REF!,AJ$1)
+SUMIFS(#REF!,#REF!,"Lấy",#REF!,AJ$2,#REF!,AJ$3,#REF!,AJ$1,#REF!,$L284)</f>
        <v>#REF!</v>
      </c>
      <c r="AK284" s="333" t="e">
        <f>SUMIFS(#REF!,#REF!,AK$2,#REF!,AK$3,#REF!,$L284,#REF!,AK$1)
+SUMIFS(#REF!,#REF!,AK$2,#REF!,AK$3,#REF!,$L284,#REF!,AK$1)
+SUMIFS(#REF!,#REF!,"Lấy",#REF!,AK$2,#REF!,AK$3,#REF!,AK$1,#REF!,$L284)</f>
        <v>#REF!</v>
      </c>
      <c r="AL284" s="333" t="e">
        <f>SUMIFS(#REF!,#REF!,AL$2,#REF!,AL$3,#REF!,$L284,#REF!,AL$1)
+SUMIFS(#REF!,#REF!,AL$2,#REF!,AL$3,#REF!,$L284,#REF!,AL$1)
+SUMIFS(#REF!,#REF!,"Lấy",#REF!,AL$2,#REF!,AL$3,#REF!,AL$1,#REF!,$L284)</f>
        <v>#REF!</v>
      </c>
      <c r="AM284" s="333" t="e">
        <f>SUMIFS(#REF!,#REF!,AM$2,#REF!,AM$3,#REF!,$L284,#REF!,AM$1)
+SUMIFS(#REF!,#REF!,AM$2,#REF!,AM$3,#REF!,$L284,#REF!,AM$1)
+SUMIFS(#REF!,#REF!,"Lấy",#REF!,AM$2,#REF!,AM$3,#REF!,AM$1,#REF!,$L284)</f>
        <v>#REF!</v>
      </c>
      <c r="AN284" s="333" t="e">
        <f>SUMIFS(#REF!,#REF!,AN$2,#REF!,AN$3,#REF!,$L284,#REF!,AN$1)
+SUMIFS(#REF!,#REF!,AN$2,#REF!,AN$3,#REF!,$L284,#REF!,AN$1)
+SUMIFS(#REF!,#REF!,"Lấy",#REF!,AN$2,#REF!,AN$3,#REF!,AN$1,#REF!,$L284)</f>
        <v>#REF!</v>
      </c>
      <c r="AO284" s="333" t="e">
        <f>SUMIFS(#REF!,#REF!,AO$2,#REF!,AO$3,#REF!,$L284,#REF!,AO$1)
+SUMIFS(#REF!,#REF!,AO$2,#REF!,AO$3,#REF!,$L284,#REF!,AO$1)
+SUMIFS(#REF!,#REF!,"Lấy",#REF!,AO$2,#REF!,AO$3,#REF!,AO$1,#REF!,$L284)</f>
        <v>#REF!</v>
      </c>
      <c r="AP284" s="333" t="e">
        <f>SUMIFS(#REF!,#REF!,AP$2,#REF!,AP$3,#REF!,$L284,#REF!,AP$1)
+SUMIFS(#REF!,#REF!,AP$2,#REF!,AP$3,#REF!,$L284,#REF!,AP$1)
+SUMIFS(#REF!,#REF!,"Lấy",#REF!,AP$2,#REF!,AP$3,#REF!,AP$1,#REF!,$L284)</f>
        <v>#REF!</v>
      </c>
      <c r="AQ284" s="333" t="e">
        <f>SUMIFS(#REF!,#REF!,AQ$2,#REF!,AQ$3,#REF!,$L284,#REF!,AQ$1)
+SUMIFS(#REF!,#REF!,AQ$2,#REF!,AQ$3,#REF!,$L284,#REF!,AQ$1)
+SUMIFS(#REF!,#REF!,"Lấy",#REF!,AQ$2,#REF!,AQ$3,#REF!,AQ$1,#REF!,$L284)</f>
        <v>#REF!</v>
      </c>
      <c r="AR284" s="334" t="e">
        <f t="shared" si="31"/>
        <v>#REF!</v>
      </c>
      <c r="AT284" s="333" t="e">
        <f>SUMIFS(#REF!,#REF!,AT$2,#REF!,AT$3,#REF!,$L284,#REF!,AT$1)
+SUMIFS(#REF!,#REF!,AT$2,#REF!,AT$3,#REF!,$L284,#REF!,AT$1)
+SUMIFS(#REF!,#REF!,"Lấy",#REF!,AT$2,#REF!,AT$3,#REF!,AT$1,#REF!,$L284)</f>
        <v>#REF!</v>
      </c>
      <c r="AU284" s="333" t="e">
        <f>SUMIFS(#REF!,#REF!,AU$2,#REF!,AU$3,#REF!,$L284,#REF!,AU$1)
+SUMIFS(#REF!,#REF!,AU$2,#REF!,AU$3,#REF!,$L284,#REF!,AU$1)
+SUMIFS(#REF!,#REF!,"Lấy",#REF!,AU$2,#REF!,AU$3,#REF!,AU$1,#REF!,$L284)</f>
        <v>#REF!</v>
      </c>
      <c r="AV284" s="333" t="e">
        <f>SUMIFS(#REF!,#REF!,AV$2,#REF!,AV$3,#REF!,$L284,#REF!,AV$1)
+SUMIFS(#REF!,#REF!,AV$2,#REF!,AV$3,#REF!,$L284,#REF!,AV$1)
+SUMIFS(#REF!,#REF!,"Lấy",#REF!,AV$2,#REF!,AV$3,#REF!,AV$1,#REF!,$L284)</f>
        <v>#REF!</v>
      </c>
      <c r="AW284" s="333" t="e">
        <f>SUMIFS(#REF!,#REF!,AW$2,#REF!,AW$3,#REF!,$L284,#REF!,AW$1)
+SUMIFS(#REF!,#REF!,AW$2,#REF!,AW$3,#REF!,$L284,#REF!,AW$1)
+SUMIFS(#REF!,#REF!,"Lấy",#REF!,AW$2,#REF!,AW$3,#REF!,AW$1,#REF!,$L284)</f>
        <v>#REF!</v>
      </c>
      <c r="AX284" s="333" t="e">
        <f>SUMIFS(#REF!,#REF!,AX$2,#REF!,AX$3,#REF!,$L284,#REF!,AX$1)
+SUMIFS(#REF!,#REF!,AX$2,#REF!,AX$3,#REF!,$L284,#REF!,AX$1)
+SUMIFS(#REF!,#REF!,"Lấy",#REF!,AX$2,#REF!,AX$3,#REF!,AX$1,#REF!,$L284)</f>
        <v>#REF!</v>
      </c>
      <c r="AY284" s="333" t="e">
        <f>SUMIFS(#REF!,#REF!,AY$2,#REF!,AY$3,#REF!,$L284,#REF!,AY$1)
+SUMIFS(#REF!,#REF!,AY$2,#REF!,AY$3,#REF!,$L284,#REF!,AY$1)
+SUMIFS(#REF!,#REF!,"Lấy",#REF!,AY$2,#REF!,AY$3,#REF!,AY$1,#REF!,$L284)</f>
        <v>#REF!</v>
      </c>
      <c r="AZ284" s="333" t="e">
        <f>SUMIFS(#REF!,#REF!,AZ$2,#REF!,AZ$3,#REF!,$L284,#REF!,AZ$1)
+SUMIFS(#REF!,#REF!,AZ$2,#REF!,AZ$3,#REF!,$L284,#REF!,AZ$1)
+SUMIFS(#REF!,#REF!,"Lấy",#REF!,AZ$2,#REF!,AZ$3,#REF!,AZ$1,#REF!,$L284)</f>
        <v>#REF!</v>
      </c>
      <c r="BA284" s="333" t="e">
        <f>SUMIFS(#REF!,#REF!,BA$2,#REF!,BA$3,#REF!,$L284,#REF!,BA$1)
+SUMIFS(#REF!,#REF!,BA$2,#REF!,BA$3,#REF!,$L284,#REF!,BA$1)
+SUMIFS(#REF!,#REF!,"Lấy",#REF!,BA$2,#REF!,BA$3,#REF!,BA$1,#REF!,$L284)</f>
        <v>#REF!</v>
      </c>
      <c r="BB284" s="333" t="e">
        <f>SUMIFS(#REF!,#REF!,BB$2,#REF!,BB$3,#REF!,$L284,#REF!,BB$1)
+SUMIFS(#REF!,#REF!,BB$2,#REF!,BB$3,#REF!,$L284,#REF!,BB$1)
+SUMIFS(#REF!,#REF!,"Lấy",#REF!,BB$2,#REF!,BB$3,#REF!,BB$1,#REF!,$L284)</f>
        <v>#REF!</v>
      </c>
      <c r="BC284" s="333" t="e">
        <f>SUMIFS(#REF!,#REF!,BC$2,#REF!,BC$3,#REF!,$L284,#REF!,BC$1)
+SUMIFS(#REF!,#REF!,BC$2,#REF!,BC$3,#REF!,$L284,#REF!,BC$1)
+SUMIFS(#REF!,#REF!,"Lấy",#REF!,BC$2,#REF!,BC$3,#REF!,BC$1,#REF!,$L284)</f>
        <v>#REF!</v>
      </c>
      <c r="BD284" s="333" t="e">
        <f>SUMIFS(#REF!,#REF!,BD$2,#REF!,BD$3,#REF!,$L284,#REF!,BD$1)
+SUMIFS(#REF!,#REF!,BD$2,#REF!,BD$3,#REF!,$L284,#REF!,BD$1)
+SUMIFS(#REF!,#REF!,"Lấy",#REF!,BD$2,#REF!,BD$3,#REF!,BD$1,#REF!,$L284)</f>
        <v>#REF!</v>
      </c>
      <c r="BE284" s="333" t="e">
        <f>SUMIFS(#REF!,#REF!,BE$2,#REF!,BE$3,#REF!,$L284,#REF!,BE$1)
+SUMIFS(#REF!,#REF!,BE$2,#REF!,BE$3,#REF!,$L284,#REF!,BE$1)
+SUMIFS(#REF!,#REF!,"Lấy",#REF!,BE$2,#REF!,BE$3,#REF!,BE$1,#REF!,$L284)</f>
        <v>#REF!</v>
      </c>
      <c r="BF284" s="334" t="e">
        <f t="shared" si="32"/>
        <v>#REF!</v>
      </c>
      <c r="BH284" s="333" t="e">
        <f>SUMIFS(#REF!,#REF!,BH$2,#REF!,BH$3,#REF!,$L284,#REF!,BH$1)
+SUMIFS(#REF!,#REF!,BH$2,#REF!,BH$3,#REF!,$L284,#REF!,BH$1)
+SUMIFS(#REF!,#REF!,"Lấy",#REF!,BH$2,#REF!,BH$3,#REF!,BH$1,#REF!,$L284)</f>
        <v>#REF!</v>
      </c>
      <c r="BI284" s="333" t="e">
        <f>SUMIFS(#REF!,#REF!,BI$2,#REF!,BI$3,#REF!,$L284,#REF!,BI$1)
+SUMIFS(#REF!,#REF!,BI$2,#REF!,BI$3,#REF!,$L284,#REF!,BI$1)
+SUMIFS(#REF!,#REF!,"Lấy",#REF!,BI$2,#REF!,BI$3,#REF!,BI$1,#REF!,$L284)</f>
        <v>#REF!</v>
      </c>
      <c r="BJ284" s="333" t="e">
        <f>SUMIFS(#REF!,#REF!,BJ$2,#REF!,BJ$3,#REF!,$L284,#REF!,BJ$1)
+SUMIFS(#REF!,#REF!,BJ$2,#REF!,BJ$3,#REF!,$L284,#REF!,BJ$1)
+SUMIFS(#REF!,#REF!,"Lấy",#REF!,BJ$2,#REF!,BJ$3,#REF!,BJ$1,#REF!,$L284)</f>
        <v>#REF!</v>
      </c>
      <c r="BK284" s="333" t="e">
        <f>SUMIFS(#REF!,#REF!,BK$2,#REF!,BK$3,#REF!,$L284,#REF!,BK$1)
+SUMIFS(#REF!,#REF!,BK$2,#REF!,BK$3,#REF!,$L284,#REF!,BK$1)
+SUMIFS(#REF!,#REF!,"Lấy",#REF!,BK$2,#REF!,BK$3,#REF!,BK$1,#REF!,$L284)</f>
        <v>#REF!</v>
      </c>
      <c r="BL284" s="333" t="e">
        <f>SUMIFS(#REF!,#REF!,BL$2,#REF!,BL$3,#REF!,$L284,#REF!,BL$1)
+SUMIFS(#REF!,#REF!,BL$2,#REF!,BL$3,#REF!,$L284,#REF!,BL$1)
+SUMIFS(#REF!,#REF!,"Lấy",#REF!,BL$2,#REF!,BL$3,#REF!,BL$1,#REF!,$L284)</f>
        <v>#REF!</v>
      </c>
      <c r="BM284" s="333" t="e">
        <f>SUMIFS(#REF!,#REF!,BM$2,#REF!,BM$3,#REF!,$L284,#REF!,BM$1)
+SUMIFS(#REF!,#REF!,BM$2,#REF!,BM$3,#REF!,$L284,#REF!,BM$1)
+SUMIFS(#REF!,#REF!,"Lấy",#REF!,BM$2,#REF!,BM$3,#REF!,BM$1,#REF!,$L284)</f>
        <v>#REF!</v>
      </c>
      <c r="BN284" s="333" t="e">
        <f>SUMIFS(#REF!,#REF!,BN$2,#REF!,BN$3,#REF!,$L284,#REF!,BN$1)
+SUMIFS(#REF!,#REF!,BN$2,#REF!,BN$3,#REF!,$L284,#REF!,BN$1)
+SUMIFS(#REF!,#REF!,"Lấy",#REF!,BN$2,#REF!,BN$3,#REF!,BN$1,#REF!,$L284)</f>
        <v>#REF!</v>
      </c>
      <c r="BO284" s="333" t="e">
        <f>SUMIFS(#REF!,#REF!,BO$2,#REF!,BO$3,#REF!,$L284,#REF!,BO$1)
+SUMIFS(#REF!,#REF!,BO$2,#REF!,BO$3,#REF!,$L284,#REF!,BO$1)
+SUMIFS(#REF!,#REF!,"Lấy",#REF!,BO$2,#REF!,BO$3,#REF!,BO$1,#REF!,$L284)</f>
        <v>#REF!</v>
      </c>
      <c r="BP284" s="333" t="e">
        <f>SUMIFS(#REF!,#REF!,BP$2,#REF!,BP$3,#REF!,$L284,#REF!,BP$1)
+SUMIFS(#REF!,#REF!,BP$2,#REF!,BP$3,#REF!,$L284,#REF!,BP$1)
+SUMIFS(#REF!,#REF!,"Lấy",#REF!,BP$2,#REF!,BP$3,#REF!,BP$1,#REF!,$L284)</f>
        <v>#REF!</v>
      </c>
      <c r="BQ284" s="333" t="e">
        <f>SUMIFS(#REF!,#REF!,BQ$2,#REF!,BQ$3,#REF!,$L284,#REF!,BQ$1)
+SUMIFS(#REF!,#REF!,BQ$2,#REF!,BQ$3,#REF!,$L284,#REF!,BQ$1)
+SUMIFS(#REF!,#REF!,"Lấy",#REF!,BQ$2,#REF!,BQ$3,#REF!,BQ$1,#REF!,$L284)</f>
        <v>#REF!</v>
      </c>
      <c r="BR284" s="333" t="e">
        <f>SUMIFS(#REF!,#REF!,BR$2,#REF!,BR$3,#REF!,$L284,#REF!,BR$1)
+SUMIFS(#REF!,#REF!,BR$2,#REF!,BR$3,#REF!,$L284,#REF!,BR$1)
+SUMIFS(#REF!,#REF!,"Lấy",#REF!,BR$2,#REF!,BR$3,#REF!,BR$1,#REF!,$L284)</f>
        <v>#REF!</v>
      </c>
      <c r="BS284" s="333" t="e">
        <f>SUMIFS(#REF!,#REF!,BS$2,#REF!,BS$3,#REF!,$L284,#REF!,BS$1)
+SUMIFS(#REF!,#REF!,BS$2,#REF!,BS$3,#REF!,$L284,#REF!,BS$1)
+SUMIFS(#REF!,#REF!,"Lấy",#REF!,BS$2,#REF!,BS$3,#REF!,BS$1,#REF!,$L284)</f>
        <v>#REF!</v>
      </c>
      <c r="BT284" s="334" t="e">
        <f t="shared" si="33"/>
        <v>#REF!</v>
      </c>
      <c r="BV284" s="331">
        <v>0</v>
      </c>
      <c r="BW284" s="331">
        <v>0</v>
      </c>
      <c r="BX284" s="331">
        <v>0</v>
      </c>
      <c r="BY284" s="331">
        <v>0</v>
      </c>
      <c r="BZ284" s="331">
        <v>0</v>
      </c>
      <c r="CA284" s="331">
        <v>0</v>
      </c>
      <c r="CB284" s="331">
        <v>0</v>
      </c>
      <c r="CC284" s="331">
        <v>0</v>
      </c>
      <c r="CD284" s="331">
        <v>0</v>
      </c>
      <c r="CE284" s="331">
        <v>0</v>
      </c>
      <c r="CF284" s="331">
        <v>0</v>
      </c>
      <c r="CG284" s="331">
        <v>0</v>
      </c>
      <c r="CH284" s="334">
        <f t="shared" si="34"/>
        <v>0</v>
      </c>
      <c r="CI284" s="377">
        <f t="shared" si="35"/>
        <v>0</v>
      </c>
      <c r="CJ284" s="331">
        <v>0</v>
      </c>
      <c r="CK284" s="331">
        <v>0</v>
      </c>
      <c r="CL284" s="331">
        <v>0</v>
      </c>
      <c r="CM284" s="331">
        <v>0</v>
      </c>
      <c r="CN284" s="331">
        <v>0</v>
      </c>
      <c r="CO284" s="333"/>
      <c r="CP284" s="333"/>
      <c r="CQ284" s="333"/>
      <c r="CR284" s="333"/>
      <c r="CS284" s="333"/>
      <c r="CT284" s="333"/>
      <c r="CU284" s="333"/>
      <c r="CV284" s="334">
        <f t="shared" si="36"/>
        <v>0</v>
      </c>
      <c r="CX284" s="1033"/>
    </row>
    <row r="285" spans="1:102" x14ac:dyDescent="0.25">
      <c r="B285" s="172">
        <f>IF(C285=0,"",MAX($B$7:B284)+1)</f>
        <v>273</v>
      </c>
      <c r="C285" s="21">
        <v>6278007201</v>
      </c>
      <c r="D285" s="9" t="str">
        <f>_xlfn.XLOOKUP(C285,'COA_DTGroup_Update 20260428'!$C$410:$C$854,'COA_DTGroup_Update 20260428'!$A$410:$A$854,"")</f>
        <v>Chi phí bằng tiền khác</v>
      </c>
      <c r="E285" s="9" t="s">
        <v>389</v>
      </c>
      <c r="F285" s="21" t="s">
        <v>1031</v>
      </c>
      <c r="G285" s="171"/>
      <c r="H285" s="179">
        <f>VLOOKUP(C285,'COA_DTGroup_Update 20260428'!C:D,2,0)</f>
        <v>627</v>
      </c>
      <c r="I285" s="179">
        <v>118</v>
      </c>
      <c r="J285" s="198" t="s">
        <v>389</v>
      </c>
      <c r="K285" s="222" t="s">
        <v>226</v>
      </c>
      <c r="L285" s="1041" t="s">
        <v>588</v>
      </c>
      <c r="M285" s="1042" t="s">
        <v>2258</v>
      </c>
      <c r="N285" s="1039"/>
      <c r="O285" s="1039" t="s">
        <v>588</v>
      </c>
      <c r="P285" s="1" t="b">
        <v>1</v>
      </c>
      <c r="R285" s="333" t="e">
        <f>SUMIFS(#REF!,#REF!,R$2,#REF!,R$3,#REF!,$L285,#REF!,R$1)
+SUMIFS(#REF!,#REF!,R$2,#REF!,R$3,#REF!,$L285,#REF!,R$1)
+SUMIFS(#REF!,#REF!,"Lấy",#REF!,R$2,#REF!,R$3,#REF!,R$1,#REF!,$L285)</f>
        <v>#REF!</v>
      </c>
      <c r="S285" s="333" t="e">
        <f>SUMIFS(#REF!,#REF!,S$2,#REF!,S$3,#REF!,$L285,#REF!,S$1)
+SUMIFS(#REF!,#REF!,S$2,#REF!,S$3,#REF!,$L285,#REF!,S$1)
+SUMIFS(#REF!,#REF!,"Lấy",#REF!,S$2,#REF!,S$3,#REF!,S$1,#REF!,$L285)</f>
        <v>#REF!</v>
      </c>
      <c r="T285" s="333" t="e">
        <f>SUMIFS(#REF!,#REF!,T$2,#REF!,T$3,#REF!,$L285,#REF!,T$1)
+SUMIFS(#REF!,#REF!,T$2,#REF!,T$3,#REF!,$L285,#REF!,T$1)
+SUMIFS(#REF!,#REF!,"Lấy",#REF!,T$2,#REF!,T$3,#REF!,T$1,#REF!,$L285)</f>
        <v>#REF!</v>
      </c>
      <c r="U285" s="333" t="e">
        <f>SUMIFS(#REF!,#REF!,U$2,#REF!,U$3,#REF!,$L285,#REF!,U$1)
+SUMIFS(#REF!,#REF!,U$2,#REF!,U$3,#REF!,$L285,#REF!,U$1)
+SUMIFS(#REF!,#REF!,"Lấy",#REF!,U$2,#REF!,U$3,#REF!,U$1,#REF!,$L285)</f>
        <v>#REF!</v>
      </c>
      <c r="V285" s="333" t="e">
        <f>SUMIFS(#REF!,#REF!,V$2,#REF!,V$3,#REF!,$L285,#REF!,V$1)
+SUMIFS(#REF!,#REF!,V$2,#REF!,V$3,#REF!,$L285,#REF!,V$1)
+SUMIFS(#REF!,#REF!,"Lấy",#REF!,V$2,#REF!,V$3,#REF!,V$1,#REF!,$L285)</f>
        <v>#REF!</v>
      </c>
      <c r="W285" s="333" t="e">
        <f>SUMIFS(#REF!,#REF!,W$2,#REF!,W$3,#REF!,$L285,#REF!,W$1)
+SUMIFS(#REF!,#REF!,W$2,#REF!,W$3,#REF!,$L285,#REF!,W$1)
+SUMIFS(#REF!,#REF!,"Lấy",#REF!,W$2,#REF!,W$3,#REF!,W$1,#REF!,$L285)</f>
        <v>#REF!</v>
      </c>
      <c r="X285" s="333" t="e">
        <f>SUMIFS(#REF!,#REF!,X$2,#REF!,X$3,#REF!,$L285,#REF!,X$1)
+SUMIFS(#REF!,#REF!,X$2,#REF!,X$3,#REF!,$L285,#REF!,X$1)
+SUMIFS(#REF!,#REF!,"Lấy",#REF!,X$2,#REF!,X$3,#REF!,X$1,#REF!,$L285)</f>
        <v>#REF!</v>
      </c>
      <c r="Y285" s="333" t="e">
        <f>SUMIFS(#REF!,#REF!,Y$2,#REF!,Y$3,#REF!,$L285,#REF!,Y$1)
+SUMIFS(#REF!,#REF!,Y$2,#REF!,Y$3,#REF!,$L285,#REF!,Y$1)
+SUMIFS(#REF!,#REF!,"Lấy",#REF!,Y$2,#REF!,Y$3,#REF!,Y$1,#REF!,$L285)</f>
        <v>#REF!</v>
      </c>
      <c r="Z285" s="333" t="e">
        <f>SUMIFS(#REF!,#REF!,Z$2,#REF!,Z$3,#REF!,$L285,#REF!,Z$1)
+SUMIFS(#REF!,#REF!,Z$2,#REF!,Z$3,#REF!,$L285,#REF!,Z$1)
+SUMIFS(#REF!,#REF!,"Lấy",#REF!,Z$2,#REF!,Z$3,#REF!,Z$1,#REF!,$L285)</f>
        <v>#REF!</v>
      </c>
      <c r="AA285" s="333" t="e">
        <f>SUMIFS(#REF!,#REF!,AA$2,#REF!,AA$3,#REF!,$L285,#REF!,AA$1)
+SUMIFS(#REF!,#REF!,AA$2,#REF!,AA$3,#REF!,$L285,#REF!,AA$1)
+SUMIFS(#REF!,#REF!,"Lấy",#REF!,AA$2,#REF!,AA$3,#REF!,AA$1,#REF!,$L285)</f>
        <v>#REF!</v>
      </c>
      <c r="AB285" s="333" t="e">
        <f>SUMIFS(#REF!,#REF!,AB$2,#REF!,AB$3,#REF!,$L285,#REF!,AB$1)
+SUMIFS(#REF!,#REF!,AB$2,#REF!,AB$3,#REF!,$L285,#REF!,AB$1)
+SUMIFS(#REF!,#REF!,"Lấy",#REF!,AB$2,#REF!,AB$3,#REF!,AB$1,#REF!,$L285)</f>
        <v>#REF!</v>
      </c>
      <c r="AC285" s="333" t="e">
        <f>SUMIFS(#REF!,#REF!,AC$2,#REF!,AC$3,#REF!,$L285,#REF!,AC$1)
+SUMIFS(#REF!,#REF!,AC$2,#REF!,AC$3,#REF!,$L285,#REF!,AC$1)
+SUMIFS(#REF!,#REF!,"Lấy",#REF!,AC$2,#REF!,AC$3,#REF!,AC$1,#REF!,$L285)</f>
        <v>#REF!</v>
      </c>
      <c r="AD285" s="334" t="e">
        <f t="shared" si="30"/>
        <v>#REF!</v>
      </c>
      <c r="AF285" s="333" t="e">
        <f>SUMIFS(#REF!,#REF!,AF$2,#REF!,AF$3,#REF!,$L285,#REF!,AF$1)
+SUMIFS(#REF!,#REF!,AF$2,#REF!,AF$3,#REF!,$L285,#REF!,AF$1)
+SUMIFS(#REF!,#REF!,"Lấy",#REF!,AF$2,#REF!,AF$3,#REF!,AF$1,#REF!,$L285)</f>
        <v>#REF!</v>
      </c>
      <c r="AG285" s="333" t="e">
        <f>SUMIFS(#REF!,#REF!,AG$2,#REF!,AG$3,#REF!,$L285,#REF!,AG$1)
+SUMIFS(#REF!,#REF!,AG$2,#REF!,AG$3,#REF!,$L285,#REF!,AG$1)
+SUMIFS(#REF!,#REF!,"Lấy",#REF!,AG$2,#REF!,AG$3,#REF!,AG$1,#REF!,$L285)</f>
        <v>#REF!</v>
      </c>
      <c r="AH285" s="333" t="e">
        <f>SUMIFS(#REF!,#REF!,AH$2,#REF!,AH$3,#REF!,$L285,#REF!,AH$1)
+SUMIFS(#REF!,#REF!,AH$2,#REF!,AH$3,#REF!,$L285,#REF!,AH$1)
+SUMIFS(#REF!,#REF!,"Lấy",#REF!,AH$2,#REF!,AH$3,#REF!,AH$1,#REF!,$L285)</f>
        <v>#REF!</v>
      </c>
      <c r="AI285" s="333" t="e">
        <f>SUMIFS(#REF!,#REF!,AI$2,#REF!,AI$3,#REF!,$L285,#REF!,AI$1)
+SUMIFS(#REF!,#REF!,AI$2,#REF!,AI$3,#REF!,$L285,#REF!,AI$1)
+SUMIFS(#REF!,#REF!,"Lấy",#REF!,AI$2,#REF!,AI$3,#REF!,AI$1,#REF!,$L285)</f>
        <v>#REF!</v>
      </c>
      <c r="AJ285" s="333" t="e">
        <f>SUMIFS(#REF!,#REF!,AJ$2,#REF!,AJ$3,#REF!,$L285,#REF!,AJ$1)
+SUMIFS(#REF!,#REF!,AJ$2,#REF!,AJ$3,#REF!,$L285,#REF!,AJ$1)
+SUMIFS(#REF!,#REF!,"Lấy",#REF!,AJ$2,#REF!,AJ$3,#REF!,AJ$1,#REF!,$L285)</f>
        <v>#REF!</v>
      </c>
      <c r="AK285" s="333" t="e">
        <f>SUMIFS(#REF!,#REF!,AK$2,#REF!,AK$3,#REF!,$L285,#REF!,AK$1)
+SUMIFS(#REF!,#REF!,AK$2,#REF!,AK$3,#REF!,$L285,#REF!,AK$1)
+SUMIFS(#REF!,#REF!,"Lấy",#REF!,AK$2,#REF!,AK$3,#REF!,AK$1,#REF!,$L285)</f>
        <v>#REF!</v>
      </c>
      <c r="AL285" s="333" t="e">
        <f>SUMIFS(#REF!,#REF!,AL$2,#REF!,AL$3,#REF!,$L285,#REF!,AL$1)
+SUMIFS(#REF!,#REF!,AL$2,#REF!,AL$3,#REF!,$L285,#REF!,AL$1)
+SUMIFS(#REF!,#REF!,"Lấy",#REF!,AL$2,#REF!,AL$3,#REF!,AL$1,#REF!,$L285)</f>
        <v>#REF!</v>
      </c>
      <c r="AM285" s="333" t="e">
        <f>SUMIFS(#REF!,#REF!,AM$2,#REF!,AM$3,#REF!,$L285,#REF!,AM$1)
+SUMIFS(#REF!,#REF!,AM$2,#REF!,AM$3,#REF!,$L285,#REF!,AM$1)
+SUMIFS(#REF!,#REF!,"Lấy",#REF!,AM$2,#REF!,AM$3,#REF!,AM$1,#REF!,$L285)</f>
        <v>#REF!</v>
      </c>
      <c r="AN285" s="333" t="e">
        <f>SUMIFS(#REF!,#REF!,AN$2,#REF!,AN$3,#REF!,$L285,#REF!,AN$1)
+SUMIFS(#REF!,#REF!,AN$2,#REF!,AN$3,#REF!,$L285,#REF!,AN$1)
+SUMIFS(#REF!,#REF!,"Lấy",#REF!,AN$2,#REF!,AN$3,#REF!,AN$1,#REF!,$L285)</f>
        <v>#REF!</v>
      </c>
      <c r="AO285" s="333" t="e">
        <f>SUMIFS(#REF!,#REF!,AO$2,#REF!,AO$3,#REF!,$L285,#REF!,AO$1)
+SUMIFS(#REF!,#REF!,AO$2,#REF!,AO$3,#REF!,$L285,#REF!,AO$1)
+SUMIFS(#REF!,#REF!,"Lấy",#REF!,AO$2,#REF!,AO$3,#REF!,AO$1,#REF!,$L285)</f>
        <v>#REF!</v>
      </c>
      <c r="AP285" s="333" t="e">
        <f>SUMIFS(#REF!,#REF!,AP$2,#REF!,AP$3,#REF!,$L285,#REF!,AP$1)
+SUMIFS(#REF!,#REF!,AP$2,#REF!,AP$3,#REF!,$L285,#REF!,AP$1)
+SUMIFS(#REF!,#REF!,"Lấy",#REF!,AP$2,#REF!,AP$3,#REF!,AP$1,#REF!,$L285)</f>
        <v>#REF!</v>
      </c>
      <c r="AQ285" s="333" t="e">
        <f>SUMIFS(#REF!,#REF!,AQ$2,#REF!,AQ$3,#REF!,$L285,#REF!,AQ$1)
+SUMIFS(#REF!,#REF!,AQ$2,#REF!,AQ$3,#REF!,$L285,#REF!,AQ$1)
+SUMIFS(#REF!,#REF!,"Lấy",#REF!,AQ$2,#REF!,AQ$3,#REF!,AQ$1,#REF!,$L285)</f>
        <v>#REF!</v>
      </c>
      <c r="AR285" s="334" t="e">
        <f t="shared" si="31"/>
        <v>#REF!</v>
      </c>
      <c r="AT285" s="333" t="e">
        <f>SUMIFS(#REF!,#REF!,AT$2,#REF!,AT$3,#REF!,$L285,#REF!,AT$1)
+SUMIFS(#REF!,#REF!,AT$2,#REF!,AT$3,#REF!,$L285,#REF!,AT$1)
+SUMIFS(#REF!,#REF!,"Lấy",#REF!,AT$2,#REF!,AT$3,#REF!,AT$1,#REF!,$L285)</f>
        <v>#REF!</v>
      </c>
      <c r="AU285" s="333" t="e">
        <f>SUMIFS(#REF!,#REF!,AU$2,#REF!,AU$3,#REF!,$L285,#REF!,AU$1)
+SUMIFS(#REF!,#REF!,AU$2,#REF!,AU$3,#REF!,$L285,#REF!,AU$1)
+SUMIFS(#REF!,#REF!,"Lấy",#REF!,AU$2,#REF!,AU$3,#REF!,AU$1,#REF!,$L285)</f>
        <v>#REF!</v>
      </c>
      <c r="AV285" s="333" t="e">
        <f>SUMIFS(#REF!,#REF!,AV$2,#REF!,AV$3,#REF!,$L285,#REF!,AV$1)
+SUMIFS(#REF!,#REF!,AV$2,#REF!,AV$3,#REF!,$L285,#REF!,AV$1)
+SUMIFS(#REF!,#REF!,"Lấy",#REF!,AV$2,#REF!,AV$3,#REF!,AV$1,#REF!,$L285)</f>
        <v>#REF!</v>
      </c>
      <c r="AW285" s="333" t="e">
        <f>SUMIFS(#REF!,#REF!,AW$2,#REF!,AW$3,#REF!,$L285,#REF!,AW$1)
+SUMIFS(#REF!,#REF!,AW$2,#REF!,AW$3,#REF!,$L285,#REF!,AW$1)
+SUMIFS(#REF!,#REF!,"Lấy",#REF!,AW$2,#REF!,AW$3,#REF!,AW$1,#REF!,$L285)</f>
        <v>#REF!</v>
      </c>
      <c r="AX285" s="333" t="e">
        <f>SUMIFS(#REF!,#REF!,AX$2,#REF!,AX$3,#REF!,$L285,#REF!,AX$1)
+SUMIFS(#REF!,#REF!,AX$2,#REF!,AX$3,#REF!,$L285,#REF!,AX$1)
+SUMIFS(#REF!,#REF!,"Lấy",#REF!,AX$2,#REF!,AX$3,#REF!,AX$1,#REF!,$L285)</f>
        <v>#REF!</v>
      </c>
      <c r="AY285" s="333" t="e">
        <f>SUMIFS(#REF!,#REF!,AY$2,#REF!,AY$3,#REF!,$L285,#REF!,AY$1)
+SUMIFS(#REF!,#REF!,AY$2,#REF!,AY$3,#REF!,$L285,#REF!,AY$1)
+SUMIFS(#REF!,#REF!,"Lấy",#REF!,AY$2,#REF!,AY$3,#REF!,AY$1,#REF!,$L285)</f>
        <v>#REF!</v>
      </c>
      <c r="AZ285" s="333" t="e">
        <f>SUMIFS(#REF!,#REF!,AZ$2,#REF!,AZ$3,#REF!,$L285,#REF!,AZ$1)
+SUMIFS(#REF!,#REF!,AZ$2,#REF!,AZ$3,#REF!,$L285,#REF!,AZ$1)
+SUMIFS(#REF!,#REF!,"Lấy",#REF!,AZ$2,#REF!,AZ$3,#REF!,AZ$1,#REF!,$L285)</f>
        <v>#REF!</v>
      </c>
      <c r="BA285" s="333" t="e">
        <f>SUMIFS(#REF!,#REF!,BA$2,#REF!,BA$3,#REF!,$L285,#REF!,BA$1)
+SUMIFS(#REF!,#REF!,BA$2,#REF!,BA$3,#REF!,$L285,#REF!,BA$1)
+SUMIFS(#REF!,#REF!,"Lấy",#REF!,BA$2,#REF!,BA$3,#REF!,BA$1,#REF!,$L285)</f>
        <v>#REF!</v>
      </c>
      <c r="BB285" s="333" t="e">
        <f>SUMIFS(#REF!,#REF!,BB$2,#REF!,BB$3,#REF!,$L285,#REF!,BB$1)
+SUMIFS(#REF!,#REF!,BB$2,#REF!,BB$3,#REF!,$L285,#REF!,BB$1)
+SUMIFS(#REF!,#REF!,"Lấy",#REF!,BB$2,#REF!,BB$3,#REF!,BB$1,#REF!,$L285)</f>
        <v>#REF!</v>
      </c>
      <c r="BC285" s="333" t="e">
        <f>SUMIFS(#REF!,#REF!,BC$2,#REF!,BC$3,#REF!,$L285,#REF!,BC$1)
+SUMIFS(#REF!,#REF!,BC$2,#REF!,BC$3,#REF!,$L285,#REF!,BC$1)
+SUMIFS(#REF!,#REF!,"Lấy",#REF!,BC$2,#REF!,BC$3,#REF!,BC$1,#REF!,$L285)</f>
        <v>#REF!</v>
      </c>
      <c r="BD285" s="333" t="e">
        <f>SUMIFS(#REF!,#REF!,BD$2,#REF!,BD$3,#REF!,$L285,#REF!,BD$1)
+SUMIFS(#REF!,#REF!,BD$2,#REF!,BD$3,#REF!,$L285,#REF!,BD$1)
+SUMIFS(#REF!,#REF!,"Lấy",#REF!,BD$2,#REF!,BD$3,#REF!,BD$1,#REF!,$L285)</f>
        <v>#REF!</v>
      </c>
      <c r="BE285" s="333" t="e">
        <f>SUMIFS(#REF!,#REF!,BE$2,#REF!,BE$3,#REF!,$L285,#REF!,BE$1)
+SUMIFS(#REF!,#REF!,BE$2,#REF!,BE$3,#REF!,$L285,#REF!,BE$1)
+SUMIFS(#REF!,#REF!,"Lấy",#REF!,BE$2,#REF!,BE$3,#REF!,BE$1,#REF!,$L285)</f>
        <v>#REF!</v>
      </c>
      <c r="BF285" s="334" t="e">
        <f t="shared" si="32"/>
        <v>#REF!</v>
      </c>
      <c r="BH285" s="333" t="e">
        <f>SUMIFS(#REF!,#REF!,BH$2,#REF!,BH$3,#REF!,$L285,#REF!,BH$1)
+SUMIFS(#REF!,#REF!,BH$2,#REF!,BH$3,#REF!,$L285,#REF!,BH$1)
+SUMIFS(#REF!,#REF!,"Lấy",#REF!,BH$2,#REF!,BH$3,#REF!,BH$1,#REF!,$L285)</f>
        <v>#REF!</v>
      </c>
      <c r="BI285" s="333" t="e">
        <f>SUMIFS(#REF!,#REF!,BI$2,#REF!,BI$3,#REF!,$L285,#REF!,BI$1)
+SUMIFS(#REF!,#REF!,BI$2,#REF!,BI$3,#REF!,$L285,#REF!,BI$1)
+SUMIFS(#REF!,#REF!,"Lấy",#REF!,BI$2,#REF!,BI$3,#REF!,BI$1,#REF!,$L285)</f>
        <v>#REF!</v>
      </c>
      <c r="BJ285" s="333" t="e">
        <f>SUMIFS(#REF!,#REF!,BJ$2,#REF!,BJ$3,#REF!,$L285,#REF!,BJ$1)
+SUMIFS(#REF!,#REF!,BJ$2,#REF!,BJ$3,#REF!,$L285,#REF!,BJ$1)
+SUMIFS(#REF!,#REF!,"Lấy",#REF!,BJ$2,#REF!,BJ$3,#REF!,BJ$1,#REF!,$L285)</f>
        <v>#REF!</v>
      </c>
      <c r="BK285" s="333" t="e">
        <f>SUMIFS(#REF!,#REF!,BK$2,#REF!,BK$3,#REF!,$L285,#REF!,BK$1)
+SUMIFS(#REF!,#REF!,BK$2,#REF!,BK$3,#REF!,$L285,#REF!,BK$1)
+SUMIFS(#REF!,#REF!,"Lấy",#REF!,BK$2,#REF!,BK$3,#REF!,BK$1,#REF!,$L285)</f>
        <v>#REF!</v>
      </c>
      <c r="BL285" s="333" t="e">
        <f>SUMIFS(#REF!,#REF!,BL$2,#REF!,BL$3,#REF!,$L285,#REF!,BL$1)
+SUMIFS(#REF!,#REF!,BL$2,#REF!,BL$3,#REF!,$L285,#REF!,BL$1)
+SUMIFS(#REF!,#REF!,"Lấy",#REF!,BL$2,#REF!,BL$3,#REF!,BL$1,#REF!,$L285)</f>
        <v>#REF!</v>
      </c>
      <c r="BM285" s="333" t="e">
        <f>SUMIFS(#REF!,#REF!,BM$2,#REF!,BM$3,#REF!,$L285,#REF!,BM$1)
+SUMIFS(#REF!,#REF!,BM$2,#REF!,BM$3,#REF!,$L285,#REF!,BM$1)
+SUMIFS(#REF!,#REF!,"Lấy",#REF!,BM$2,#REF!,BM$3,#REF!,BM$1,#REF!,$L285)</f>
        <v>#REF!</v>
      </c>
      <c r="BN285" s="333" t="e">
        <f>SUMIFS(#REF!,#REF!,BN$2,#REF!,BN$3,#REF!,$L285,#REF!,BN$1)
+SUMIFS(#REF!,#REF!,BN$2,#REF!,BN$3,#REF!,$L285,#REF!,BN$1)
+SUMIFS(#REF!,#REF!,"Lấy",#REF!,BN$2,#REF!,BN$3,#REF!,BN$1,#REF!,$L285)</f>
        <v>#REF!</v>
      </c>
      <c r="BO285" s="333" t="e">
        <f>SUMIFS(#REF!,#REF!,BO$2,#REF!,BO$3,#REF!,$L285,#REF!,BO$1)
+SUMIFS(#REF!,#REF!,BO$2,#REF!,BO$3,#REF!,$L285,#REF!,BO$1)
+SUMIFS(#REF!,#REF!,"Lấy",#REF!,BO$2,#REF!,BO$3,#REF!,BO$1,#REF!,$L285)</f>
        <v>#REF!</v>
      </c>
      <c r="BP285" s="333" t="e">
        <f>SUMIFS(#REF!,#REF!,BP$2,#REF!,BP$3,#REF!,$L285,#REF!,BP$1)
+SUMIFS(#REF!,#REF!,BP$2,#REF!,BP$3,#REF!,$L285,#REF!,BP$1)
+SUMIFS(#REF!,#REF!,"Lấy",#REF!,BP$2,#REF!,BP$3,#REF!,BP$1,#REF!,$L285)</f>
        <v>#REF!</v>
      </c>
      <c r="BQ285" s="333" t="e">
        <f>SUMIFS(#REF!,#REF!,BQ$2,#REF!,BQ$3,#REF!,$L285,#REF!,BQ$1)
+SUMIFS(#REF!,#REF!,BQ$2,#REF!,BQ$3,#REF!,$L285,#REF!,BQ$1)
+SUMIFS(#REF!,#REF!,"Lấy",#REF!,BQ$2,#REF!,BQ$3,#REF!,BQ$1,#REF!,$L285)</f>
        <v>#REF!</v>
      </c>
      <c r="BR285" s="333" t="e">
        <f>SUMIFS(#REF!,#REF!,BR$2,#REF!,BR$3,#REF!,$L285,#REF!,BR$1)
+SUMIFS(#REF!,#REF!,BR$2,#REF!,BR$3,#REF!,$L285,#REF!,BR$1)
+SUMIFS(#REF!,#REF!,"Lấy",#REF!,BR$2,#REF!,BR$3,#REF!,BR$1,#REF!,$L285)</f>
        <v>#REF!</v>
      </c>
      <c r="BS285" s="333" t="e">
        <f>SUMIFS(#REF!,#REF!,BS$2,#REF!,BS$3,#REF!,$L285,#REF!,BS$1)
+SUMIFS(#REF!,#REF!,BS$2,#REF!,BS$3,#REF!,$L285,#REF!,BS$1)
+SUMIFS(#REF!,#REF!,"Lấy",#REF!,BS$2,#REF!,BS$3,#REF!,BS$1,#REF!,$L285)</f>
        <v>#REF!</v>
      </c>
      <c r="BT285" s="334" t="e">
        <f t="shared" si="33"/>
        <v>#REF!</v>
      </c>
      <c r="BV285" s="331">
        <v>5000000</v>
      </c>
      <c r="BW285" s="331">
        <v>5000000</v>
      </c>
      <c r="BX285" s="331">
        <v>5000000</v>
      </c>
      <c r="BY285" s="331">
        <v>5000000</v>
      </c>
      <c r="BZ285" s="331">
        <v>5000000</v>
      </c>
      <c r="CA285" s="331">
        <v>5000000</v>
      </c>
      <c r="CB285" s="331">
        <v>5000000</v>
      </c>
      <c r="CC285" s="331">
        <v>5000000</v>
      </c>
      <c r="CD285" s="331">
        <v>5000000</v>
      </c>
      <c r="CE285" s="331">
        <v>5000000</v>
      </c>
      <c r="CF285" s="331">
        <v>5000000</v>
      </c>
      <c r="CG285" s="331">
        <v>5000000</v>
      </c>
      <c r="CH285" s="334">
        <f t="shared" si="34"/>
        <v>60000000</v>
      </c>
      <c r="CI285" s="377">
        <f t="shared" si="35"/>
        <v>10.08072685</v>
      </c>
      <c r="CJ285" s="331">
        <v>29147984</v>
      </c>
      <c r="CK285" s="331">
        <v>-22621258</v>
      </c>
      <c r="CL285" s="331">
        <v>48546697</v>
      </c>
      <c r="CM285" s="331">
        <v>31112412</v>
      </c>
      <c r="CN285" s="331">
        <v>135428702</v>
      </c>
      <c r="CO285" s="333"/>
      <c r="CP285" s="333"/>
      <c r="CQ285" s="333"/>
      <c r="CR285" s="333"/>
      <c r="CS285" s="333"/>
      <c r="CT285" s="333"/>
      <c r="CU285" s="333"/>
      <c r="CV285" s="334">
        <f t="shared" si="36"/>
        <v>221614537</v>
      </c>
      <c r="CX285" s="1033"/>
    </row>
    <row r="286" spans="1:102" x14ac:dyDescent="0.25">
      <c r="B286" s="172">
        <f>IF(C286=0,"",MAX($B$7:B285)+1)</f>
        <v>274</v>
      </c>
      <c r="C286" s="21">
        <v>6418007201</v>
      </c>
      <c r="D286" s="9" t="str">
        <f>_xlfn.XLOOKUP(C286,'COA_DTGroup_Update 20260428'!$C$410:$C$854,'COA_DTGroup_Update 20260428'!$A$410:$A$854,"")</f>
        <v>Chi phí bằng tiền khác</v>
      </c>
      <c r="E286" s="9" t="s">
        <v>389</v>
      </c>
      <c r="F286" s="21" t="s">
        <v>1031</v>
      </c>
      <c r="G286" s="171"/>
      <c r="H286" s="179">
        <f>VLOOKUP(C286,'COA_DTGroup_Update 20260428'!C:D,2,0)</f>
        <v>641</v>
      </c>
      <c r="I286" s="179">
        <v>118</v>
      </c>
      <c r="J286" s="198" t="s">
        <v>389</v>
      </c>
      <c r="K286" s="222" t="s">
        <v>226</v>
      </c>
      <c r="L286" s="1041" t="s">
        <v>697</v>
      </c>
      <c r="M286" s="1042" t="s">
        <v>2258</v>
      </c>
      <c r="N286" s="1039"/>
      <c r="O286" s="1039" t="s">
        <v>697</v>
      </c>
      <c r="P286" s="1" t="b">
        <v>1</v>
      </c>
      <c r="R286" s="333" t="e">
        <f>SUMIFS(#REF!,#REF!,R$2,#REF!,R$3,#REF!,$L286,#REF!,R$1)
+SUMIFS(#REF!,#REF!,R$2,#REF!,R$3,#REF!,$L286,#REF!,R$1)
+SUMIFS(#REF!,#REF!,"Lấy",#REF!,R$2,#REF!,R$3,#REF!,R$1,#REF!,$L286)</f>
        <v>#REF!</v>
      </c>
      <c r="S286" s="333" t="e">
        <f>SUMIFS(#REF!,#REF!,S$2,#REF!,S$3,#REF!,$L286,#REF!,S$1)
+SUMIFS(#REF!,#REF!,S$2,#REF!,S$3,#REF!,$L286,#REF!,S$1)
+SUMIFS(#REF!,#REF!,"Lấy",#REF!,S$2,#REF!,S$3,#REF!,S$1,#REF!,$L286)</f>
        <v>#REF!</v>
      </c>
      <c r="T286" s="333" t="e">
        <f>SUMIFS(#REF!,#REF!,T$2,#REF!,T$3,#REF!,$L286,#REF!,T$1)
+SUMIFS(#REF!,#REF!,T$2,#REF!,T$3,#REF!,$L286,#REF!,T$1)
+SUMIFS(#REF!,#REF!,"Lấy",#REF!,T$2,#REF!,T$3,#REF!,T$1,#REF!,$L286)</f>
        <v>#REF!</v>
      </c>
      <c r="U286" s="333" t="e">
        <f>SUMIFS(#REF!,#REF!,U$2,#REF!,U$3,#REF!,$L286,#REF!,U$1)
+SUMIFS(#REF!,#REF!,U$2,#REF!,U$3,#REF!,$L286,#REF!,U$1)
+SUMIFS(#REF!,#REF!,"Lấy",#REF!,U$2,#REF!,U$3,#REF!,U$1,#REF!,$L286)</f>
        <v>#REF!</v>
      </c>
      <c r="V286" s="333" t="e">
        <f>SUMIFS(#REF!,#REF!,V$2,#REF!,V$3,#REF!,$L286,#REF!,V$1)
+SUMIFS(#REF!,#REF!,V$2,#REF!,V$3,#REF!,$L286,#REF!,V$1)
+SUMIFS(#REF!,#REF!,"Lấy",#REF!,V$2,#REF!,V$3,#REF!,V$1,#REF!,$L286)</f>
        <v>#REF!</v>
      </c>
      <c r="W286" s="333" t="e">
        <f>SUMIFS(#REF!,#REF!,W$2,#REF!,W$3,#REF!,$L286,#REF!,W$1)
+SUMIFS(#REF!,#REF!,W$2,#REF!,W$3,#REF!,$L286,#REF!,W$1)
+SUMIFS(#REF!,#REF!,"Lấy",#REF!,W$2,#REF!,W$3,#REF!,W$1,#REF!,$L286)</f>
        <v>#REF!</v>
      </c>
      <c r="X286" s="333" t="e">
        <f>SUMIFS(#REF!,#REF!,X$2,#REF!,X$3,#REF!,$L286,#REF!,X$1)
+SUMIFS(#REF!,#REF!,X$2,#REF!,X$3,#REF!,$L286,#REF!,X$1)
+SUMIFS(#REF!,#REF!,"Lấy",#REF!,X$2,#REF!,X$3,#REF!,X$1,#REF!,$L286)</f>
        <v>#REF!</v>
      </c>
      <c r="Y286" s="333" t="e">
        <f>SUMIFS(#REF!,#REF!,Y$2,#REF!,Y$3,#REF!,$L286,#REF!,Y$1)
+SUMIFS(#REF!,#REF!,Y$2,#REF!,Y$3,#REF!,$L286,#REF!,Y$1)
+SUMIFS(#REF!,#REF!,"Lấy",#REF!,Y$2,#REF!,Y$3,#REF!,Y$1,#REF!,$L286)</f>
        <v>#REF!</v>
      </c>
      <c r="Z286" s="333" t="e">
        <f>SUMIFS(#REF!,#REF!,Z$2,#REF!,Z$3,#REF!,$L286,#REF!,Z$1)
+SUMIFS(#REF!,#REF!,Z$2,#REF!,Z$3,#REF!,$L286,#REF!,Z$1)
+SUMIFS(#REF!,#REF!,"Lấy",#REF!,Z$2,#REF!,Z$3,#REF!,Z$1,#REF!,$L286)</f>
        <v>#REF!</v>
      </c>
      <c r="AA286" s="333" t="e">
        <f>SUMIFS(#REF!,#REF!,AA$2,#REF!,AA$3,#REF!,$L286,#REF!,AA$1)
+SUMIFS(#REF!,#REF!,AA$2,#REF!,AA$3,#REF!,$L286,#REF!,AA$1)
+SUMIFS(#REF!,#REF!,"Lấy",#REF!,AA$2,#REF!,AA$3,#REF!,AA$1,#REF!,$L286)</f>
        <v>#REF!</v>
      </c>
      <c r="AB286" s="333" t="e">
        <f>SUMIFS(#REF!,#REF!,AB$2,#REF!,AB$3,#REF!,$L286,#REF!,AB$1)
+SUMIFS(#REF!,#REF!,AB$2,#REF!,AB$3,#REF!,$L286,#REF!,AB$1)
+SUMIFS(#REF!,#REF!,"Lấy",#REF!,AB$2,#REF!,AB$3,#REF!,AB$1,#REF!,$L286)</f>
        <v>#REF!</v>
      </c>
      <c r="AC286" s="333" t="e">
        <f>SUMIFS(#REF!,#REF!,AC$2,#REF!,AC$3,#REF!,$L286,#REF!,AC$1)
+SUMIFS(#REF!,#REF!,AC$2,#REF!,AC$3,#REF!,$L286,#REF!,AC$1)
+SUMIFS(#REF!,#REF!,"Lấy",#REF!,AC$2,#REF!,AC$3,#REF!,AC$1,#REF!,$L286)</f>
        <v>#REF!</v>
      </c>
      <c r="AD286" s="334" t="e">
        <f t="shared" si="30"/>
        <v>#REF!</v>
      </c>
      <c r="AF286" s="333" t="e">
        <f>SUMIFS(#REF!,#REF!,AF$2,#REF!,AF$3,#REF!,$L286,#REF!,AF$1)
+SUMIFS(#REF!,#REF!,AF$2,#REF!,AF$3,#REF!,$L286,#REF!,AF$1)
+SUMIFS(#REF!,#REF!,"Lấy",#REF!,AF$2,#REF!,AF$3,#REF!,AF$1,#REF!,$L286)</f>
        <v>#REF!</v>
      </c>
      <c r="AG286" s="333" t="e">
        <f>SUMIFS(#REF!,#REF!,AG$2,#REF!,AG$3,#REF!,$L286,#REF!,AG$1)
+SUMIFS(#REF!,#REF!,AG$2,#REF!,AG$3,#REF!,$L286,#REF!,AG$1)
+SUMIFS(#REF!,#REF!,"Lấy",#REF!,AG$2,#REF!,AG$3,#REF!,AG$1,#REF!,$L286)</f>
        <v>#REF!</v>
      </c>
      <c r="AH286" s="333" t="e">
        <f>SUMIFS(#REF!,#REF!,AH$2,#REF!,AH$3,#REF!,$L286,#REF!,AH$1)
+SUMIFS(#REF!,#REF!,AH$2,#REF!,AH$3,#REF!,$L286,#REF!,AH$1)
+SUMIFS(#REF!,#REF!,"Lấy",#REF!,AH$2,#REF!,AH$3,#REF!,AH$1,#REF!,$L286)</f>
        <v>#REF!</v>
      </c>
      <c r="AI286" s="333" t="e">
        <f>SUMIFS(#REF!,#REF!,AI$2,#REF!,AI$3,#REF!,$L286,#REF!,AI$1)
+SUMIFS(#REF!,#REF!,AI$2,#REF!,AI$3,#REF!,$L286,#REF!,AI$1)
+SUMIFS(#REF!,#REF!,"Lấy",#REF!,AI$2,#REF!,AI$3,#REF!,AI$1,#REF!,$L286)</f>
        <v>#REF!</v>
      </c>
      <c r="AJ286" s="333" t="e">
        <f>SUMIFS(#REF!,#REF!,AJ$2,#REF!,AJ$3,#REF!,$L286,#REF!,AJ$1)
+SUMIFS(#REF!,#REF!,AJ$2,#REF!,AJ$3,#REF!,$L286,#REF!,AJ$1)
+SUMIFS(#REF!,#REF!,"Lấy",#REF!,AJ$2,#REF!,AJ$3,#REF!,AJ$1,#REF!,$L286)</f>
        <v>#REF!</v>
      </c>
      <c r="AK286" s="333" t="e">
        <f>SUMIFS(#REF!,#REF!,AK$2,#REF!,AK$3,#REF!,$L286,#REF!,AK$1)
+SUMIFS(#REF!,#REF!,AK$2,#REF!,AK$3,#REF!,$L286,#REF!,AK$1)
+SUMIFS(#REF!,#REF!,"Lấy",#REF!,AK$2,#REF!,AK$3,#REF!,AK$1,#REF!,$L286)</f>
        <v>#REF!</v>
      </c>
      <c r="AL286" s="333" t="e">
        <f>SUMIFS(#REF!,#REF!,AL$2,#REF!,AL$3,#REF!,$L286,#REF!,AL$1)
+SUMIFS(#REF!,#REF!,AL$2,#REF!,AL$3,#REF!,$L286,#REF!,AL$1)
+SUMIFS(#REF!,#REF!,"Lấy",#REF!,AL$2,#REF!,AL$3,#REF!,AL$1,#REF!,$L286)</f>
        <v>#REF!</v>
      </c>
      <c r="AM286" s="333" t="e">
        <f>SUMIFS(#REF!,#REF!,AM$2,#REF!,AM$3,#REF!,$L286,#REF!,AM$1)
+SUMIFS(#REF!,#REF!,AM$2,#REF!,AM$3,#REF!,$L286,#REF!,AM$1)
+SUMIFS(#REF!,#REF!,"Lấy",#REF!,AM$2,#REF!,AM$3,#REF!,AM$1,#REF!,$L286)</f>
        <v>#REF!</v>
      </c>
      <c r="AN286" s="333" t="e">
        <f>SUMIFS(#REF!,#REF!,AN$2,#REF!,AN$3,#REF!,$L286,#REF!,AN$1)
+SUMIFS(#REF!,#REF!,AN$2,#REF!,AN$3,#REF!,$L286,#REF!,AN$1)
+SUMIFS(#REF!,#REF!,"Lấy",#REF!,AN$2,#REF!,AN$3,#REF!,AN$1,#REF!,$L286)</f>
        <v>#REF!</v>
      </c>
      <c r="AO286" s="333" t="e">
        <f>SUMIFS(#REF!,#REF!,AO$2,#REF!,AO$3,#REF!,$L286,#REF!,AO$1)
+SUMIFS(#REF!,#REF!,AO$2,#REF!,AO$3,#REF!,$L286,#REF!,AO$1)
+SUMIFS(#REF!,#REF!,"Lấy",#REF!,AO$2,#REF!,AO$3,#REF!,AO$1,#REF!,$L286)</f>
        <v>#REF!</v>
      </c>
      <c r="AP286" s="333" t="e">
        <f>SUMIFS(#REF!,#REF!,AP$2,#REF!,AP$3,#REF!,$L286,#REF!,AP$1)
+SUMIFS(#REF!,#REF!,AP$2,#REF!,AP$3,#REF!,$L286,#REF!,AP$1)
+SUMIFS(#REF!,#REF!,"Lấy",#REF!,AP$2,#REF!,AP$3,#REF!,AP$1,#REF!,$L286)</f>
        <v>#REF!</v>
      </c>
      <c r="AQ286" s="333" t="e">
        <f>SUMIFS(#REF!,#REF!,AQ$2,#REF!,AQ$3,#REF!,$L286,#REF!,AQ$1)
+SUMIFS(#REF!,#REF!,AQ$2,#REF!,AQ$3,#REF!,$L286,#REF!,AQ$1)
+SUMIFS(#REF!,#REF!,"Lấy",#REF!,AQ$2,#REF!,AQ$3,#REF!,AQ$1,#REF!,$L286)</f>
        <v>#REF!</v>
      </c>
      <c r="AR286" s="334" t="e">
        <f t="shared" si="31"/>
        <v>#REF!</v>
      </c>
      <c r="AT286" s="333" t="e">
        <f>SUMIFS(#REF!,#REF!,AT$2,#REF!,AT$3,#REF!,$L286,#REF!,AT$1)
+SUMIFS(#REF!,#REF!,AT$2,#REF!,AT$3,#REF!,$L286,#REF!,AT$1)
+SUMIFS(#REF!,#REF!,"Lấy",#REF!,AT$2,#REF!,AT$3,#REF!,AT$1,#REF!,$L286)</f>
        <v>#REF!</v>
      </c>
      <c r="AU286" s="333" t="e">
        <f>SUMIFS(#REF!,#REF!,AU$2,#REF!,AU$3,#REF!,$L286,#REF!,AU$1)
+SUMIFS(#REF!,#REF!,AU$2,#REF!,AU$3,#REF!,$L286,#REF!,AU$1)
+SUMIFS(#REF!,#REF!,"Lấy",#REF!,AU$2,#REF!,AU$3,#REF!,AU$1,#REF!,$L286)</f>
        <v>#REF!</v>
      </c>
      <c r="AV286" s="333" t="e">
        <f>SUMIFS(#REF!,#REF!,AV$2,#REF!,AV$3,#REF!,$L286,#REF!,AV$1)
+SUMIFS(#REF!,#REF!,AV$2,#REF!,AV$3,#REF!,$L286,#REF!,AV$1)
+SUMIFS(#REF!,#REF!,"Lấy",#REF!,AV$2,#REF!,AV$3,#REF!,AV$1,#REF!,$L286)</f>
        <v>#REF!</v>
      </c>
      <c r="AW286" s="333" t="e">
        <f>SUMIFS(#REF!,#REF!,AW$2,#REF!,AW$3,#REF!,$L286,#REF!,AW$1)
+SUMIFS(#REF!,#REF!,AW$2,#REF!,AW$3,#REF!,$L286,#REF!,AW$1)
+SUMIFS(#REF!,#REF!,"Lấy",#REF!,AW$2,#REF!,AW$3,#REF!,AW$1,#REF!,$L286)</f>
        <v>#REF!</v>
      </c>
      <c r="AX286" s="333" t="e">
        <f>SUMIFS(#REF!,#REF!,AX$2,#REF!,AX$3,#REF!,$L286,#REF!,AX$1)
+SUMIFS(#REF!,#REF!,AX$2,#REF!,AX$3,#REF!,$L286,#REF!,AX$1)
+SUMIFS(#REF!,#REF!,"Lấy",#REF!,AX$2,#REF!,AX$3,#REF!,AX$1,#REF!,$L286)</f>
        <v>#REF!</v>
      </c>
      <c r="AY286" s="333" t="e">
        <f>SUMIFS(#REF!,#REF!,AY$2,#REF!,AY$3,#REF!,$L286,#REF!,AY$1)
+SUMIFS(#REF!,#REF!,AY$2,#REF!,AY$3,#REF!,$L286,#REF!,AY$1)
+SUMIFS(#REF!,#REF!,"Lấy",#REF!,AY$2,#REF!,AY$3,#REF!,AY$1,#REF!,$L286)</f>
        <v>#REF!</v>
      </c>
      <c r="AZ286" s="333" t="e">
        <f>SUMIFS(#REF!,#REF!,AZ$2,#REF!,AZ$3,#REF!,$L286,#REF!,AZ$1)
+SUMIFS(#REF!,#REF!,AZ$2,#REF!,AZ$3,#REF!,$L286,#REF!,AZ$1)
+SUMIFS(#REF!,#REF!,"Lấy",#REF!,AZ$2,#REF!,AZ$3,#REF!,AZ$1,#REF!,$L286)</f>
        <v>#REF!</v>
      </c>
      <c r="BA286" s="333" t="e">
        <f>SUMIFS(#REF!,#REF!,BA$2,#REF!,BA$3,#REF!,$L286,#REF!,BA$1)
+SUMIFS(#REF!,#REF!,BA$2,#REF!,BA$3,#REF!,$L286,#REF!,BA$1)
+SUMIFS(#REF!,#REF!,"Lấy",#REF!,BA$2,#REF!,BA$3,#REF!,BA$1,#REF!,$L286)</f>
        <v>#REF!</v>
      </c>
      <c r="BB286" s="333" t="e">
        <f>SUMIFS(#REF!,#REF!,BB$2,#REF!,BB$3,#REF!,$L286,#REF!,BB$1)
+SUMIFS(#REF!,#REF!,BB$2,#REF!,BB$3,#REF!,$L286,#REF!,BB$1)
+SUMIFS(#REF!,#REF!,"Lấy",#REF!,BB$2,#REF!,BB$3,#REF!,BB$1,#REF!,$L286)</f>
        <v>#REF!</v>
      </c>
      <c r="BC286" s="333" t="e">
        <f>SUMIFS(#REF!,#REF!,BC$2,#REF!,BC$3,#REF!,$L286,#REF!,BC$1)
+SUMIFS(#REF!,#REF!,BC$2,#REF!,BC$3,#REF!,$L286,#REF!,BC$1)
+SUMIFS(#REF!,#REF!,"Lấy",#REF!,BC$2,#REF!,BC$3,#REF!,BC$1,#REF!,$L286)</f>
        <v>#REF!</v>
      </c>
      <c r="BD286" s="333" t="e">
        <f>SUMIFS(#REF!,#REF!,BD$2,#REF!,BD$3,#REF!,$L286,#REF!,BD$1)
+SUMIFS(#REF!,#REF!,BD$2,#REF!,BD$3,#REF!,$L286,#REF!,BD$1)
+SUMIFS(#REF!,#REF!,"Lấy",#REF!,BD$2,#REF!,BD$3,#REF!,BD$1,#REF!,$L286)</f>
        <v>#REF!</v>
      </c>
      <c r="BE286" s="333" t="e">
        <f>SUMIFS(#REF!,#REF!,BE$2,#REF!,BE$3,#REF!,$L286,#REF!,BE$1)
+SUMIFS(#REF!,#REF!,BE$2,#REF!,BE$3,#REF!,$L286,#REF!,BE$1)
+SUMIFS(#REF!,#REF!,"Lấy",#REF!,BE$2,#REF!,BE$3,#REF!,BE$1,#REF!,$L286)</f>
        <v>#REF!</v>
      </c>
      <c r="BF286" s="334" t="e">
        <f t="shared" si="32"/>
        <v>#REF!</v>
      </c>
      <c r="BH286" s="333" t="e">
        <f>SUMIFS(#REF!,#REF!,BH$2,#REF!,BH$3,#REF!,$L286,#REF!,BH$1)
+SUMIFS(#REF!,#REF!,BH$2,#REF!,BH$3,#REF!,$L286,#REF!,BH$1)
+SUMIFS(#REF!,#REF!,"Lấy",#REF!,BH$2,#REF!,BH$3,#REF!,BH$1,#REF!,$L286)</f>
        <v>#REF!</v>
      </c>
      <c r="BI286" s="333" t="e">
        <f>SUMIFS(#REF!,#REF!,BI$2,#REF!,BI$3,#REF!,$L286,#REF!,BI$1)
+SUMIFS(#REF!,#REF!,BI$2,#REF!,BI$3,#REF!,$L286,#REF!,BI$1)
+SUMIFS(#REF!,#REF!,"Lấy",#REF!,BI$2,#REF!,BI$3,#REF!,BI$1,#REF!,$L286)</f>
        <v>#REF!</v>
      </c>
      <c r="BJ286" s="333" t="e">
        <f>SUMIFS(#REF!,#REF!,BJ$2,#REF!,BJ$3,#REF!,$L286,#REF!,BJ$1)
+SUMIFS(#REF!,#REF!,BJ$2,#REF!,BJ$3,#REF!,$L286,#REF!,BJ$1)
+SUMIFS(#REF!,#REF!,"Lấy",#REF!,BJ$2,#REF!,BJ$3,#REF!,BJ$1,#REF!,$L286)</f>
        <v>#REF!</v>
      </c>
      <c r="BK286" s="333" t="e">
        <f>SUMIFS(#REF!,#REF!,BK$2,#REF!,BK$3,#REF!,$L286,#REF!,BK$1)
+SUMIFS(#REF!,#REF!,BK$2,#REF!,BK$3,#REF!,$L286,#REF!,BK$1)
+SUMIFS(#REF!,#REF!,"Lấy",#REF!,BK$2,#REF!,BK$3,#REF!,BK$1,#REF!,$L286)</f>
        <v>#REF!</v>
      </c>
      <c r="BL286" s="333" t="e">
        <f>SUMIFS(#REF!,#REF!,BL$2,#REF!,BL$3,#REF!,$L286,#REF!,BL$1)
+SUMIFS(#REF!,#REF!,BL$2,#REF!,BL$3,#REF!,$L286,#REF!,BL$1)
+SUMIFS(#REF!,#REF!,"Lấy",#REF!,BL$2,#REF!,BL$3,#REF!,BL$1,#REF!,$L286)</f>
        <v>#REF!</v>
      </c>
      <c r="BM286" s="333" t="e">
        <f>SUMIFS(#REF!,#REF!,BM$2,#REF!,BM$3,#REF!,$L286,#REF!,BM$1)
+SUMIFS(#REF!,#REF!,BM$2,#REF!,BM$3,#REF!,$L286,#REF!,BM$1)
+SUMIFS(#REF!,#REF!,"Lấy",#REF!,BM$2,#REF!,BM$3,#REF!,BM$1,#REF!,$L286)</f>
        <v>#REF!</v>
      </c>
      <c r="BN286" s="333" t="e">
        <f>SUMIFS(#REF!,#REF!,BN$2,#REF!,BN$3,#REF!,$L286,#REF!,BN$1)
+SUMIFS(#REF!,#REF!,BN$2,#REF!,BN$3,#REF!,$L286,#REF!,BN$1)
+SUMIFS(#REF!,#REF!,"Lấy",#REF!,BN$2,#REF!,BN$3,#REF!,BN$1,#REF!,$L286)</f>
        <v>#REF!</v>
      </c>
      <c r="BO286" s="333" t="e">
        <f>SUMIFS(#REF!,#REF!,BO$2,#REF!,BO$3,#REF!,$L286,#REF!,BO$1)
+SUMIFS(#REF!,#REF!,BO$2,#REF!,BO$3,#REF!,$L286,#REF!,BO$1)
+SUMIFS(#REF!,#REF!,"Lấy",#REF!,BO$2,#REF!,BO$3,#REF!,BO$1,#REF!,$L286)</f>
        <v>#REF!</v>
      </c>
      <c r="BP286" s="333" t="e">
        <f>SUMIFS(#REF!,#REF!,BP$2,#REF!,BP$3,#REF!,$L286,#REF!,BP$1)
+SUMIFS(#REF!,#REF!,BP$2,#REF!,BP$3,#REF!,$L286,#REF!,BP$1)
+SUMIFS(#REF!,#REF!,"Lấy",#REF!,BP$2,#REF!,BP$3,#REF!,BP$1,#REF!,$L286)</f>
        <v>#REF!</v>
      </c>
      <c r="BQ286" s="333" t="e">
        <f>SUMIFS(#REF!,#REF!,BQ$2,#REF!,BQ$3,#REF!,$L286,#REF!,BQ$1)
+SUMIFS(#REF!,#REF!,BQ$2,#REF!,BQ$3,#REF!,$L286,#REF!,BQ$1)
+SUMIFS(#REF!,#REF!,"Lấy",#REF!,BQ$2,#REF!,BQ$3,#REF!,BQ$1,#REF!,$L286)</f>
        <v>#REF!</v>
      </c>
      <c r="BR286" s="333" t="e">
        <f>SUMIFS(#REF!,#REF!,BR$2,#REF!,BR$3,#REF!,$L286,#REF!,BR$1)
+SUMIFS(#REF!,#REF!,BR$2,#REF!,BR$3,#REF!,$L286,#REF!,BR$1)
+SUMIFS(#REF!,#REF!,"Lấy",#REF!,BR$2,#REF!,BR$3,#REF!,BR$1,#REF!,$L286)</f>
        <v>#REF!</v>
      </c>
      <c r="BS286" s="333" t="e">
        <f>SUMIFS(#REF!,#REF!,BS$2,#REF!,BS$3,#REF!,$L286,#REF!,BS$1)
+SUMIFS(#REF!,#REF!,BS$2,#REF!,BS$3,#REF!,$L286,#REF!,BS$1)
+SUMIFS(#REF!,#REF!,"Lấy",#REF!,BS$2,#REF!,BS$3,#REF!,BS$1,#REF!,$L286)</f>
        <v>#REF!</v>
      </c>
      <c r="BT286" s="334" t="e">
        <f t="shared" si="33"/>
        <v>#REF!</v>
      </c>
      <c r="BV286" s="331">
        <v>0</v>
      </c>
      <c r="BW286" s="331">
        <v>0</v>
      </c>
      <c r="BX286" s="331">
        <v>0</v>
      </c>
      <c r="BY286" s="331">
        <v>0</v>
      </c>
      <c r="BZ286" s="331">
        <v>0</v>
      </c>
      <c r="CA286" s="331">
        <v>0</v>
      </c>
      <c r="CB286" s="331">
        <v>0</v>
      </c>
      <c r="CC286" s="331">
        <v>0</v>
      </c>
      <c r="CD286" s="331">
        <v>0</v>
      </c>
      <c r="CE286" s="331">
        <v>0</v>
      </c>
      <c r="CF286" s="331">
        <v>0</v>
      </c>
      <c r="CG286" s="331">
        <v>0</v>
      </c>
      <c r="CH286" s="334">
        <f t="shared" si="34"/>
        <v>0</v>
      </c>
      <c r="CI286" s="377">
        <f t="shared" si="35"/>
        <v>0</v>
      </c>
      <c r="CJ286" s="331">
        <v>0</v>
      </c>
      <c r="CK286" s="331">
        <v>0</v>
      </c>
      <c r="CL286" s="331">
        <v>0</v>
      </c>
      <c r="CM286" s="331">
        <v>0</v>
      </c>
      <c r="CN286" s="331">
        <v>0</v>
      </c>
      <c r="CO286" s="333"/>
      <c r="CP286" s="333"/>
      <c r="CQ286" s="333"/>
      <c r="CR286" s="333"/>
      <c r="CS286" s="333"/>
      <c r="CT286" s="333"/>
      <c r="CU286" s="333"/>
      <c r="CV286" s="334">
        <f t="shared" si="36"/>
        <v>0</v>
      </c>
      <c r="CX286" s="1033"/>
    </row>
    <row r="287" spans="1:102" x14ac:dyDescent="0.25">
      <c r="B287" s="172">
        <f>IF(C287=0,"",MAX($B$7:B286)+1)</f>
        <v>275</v>
      </c>
      <c r="C287" s="21">
        <v>6428007201</v>
      </c>
      <c r="D287" s="9" t="str">
        <f>_xlfn.XLOOKUP(C287,'COA_DTGroup_Update 20260428'!$C$410:$C$854,'COA_DTGroup_Update 20260428'!$A$410:$A$854,"")</f>
        <v>Chi phí bằng tiền khác</v>
      </c>
      <c r="E287" s="9" t="s">
        <v>389</v>
      </c>
      <c r="F287" s="21" t="s">
        <v>1031</v>
      </c>
      <c r="G287" s="171"/>
      <c r="H287" s="179">
        <f>VLOOKUP(C287,'COA_DTGroup_Update 20260428'!C:D,2,0)</f>
        <v>642</v>
      </c>
      <c r="I287" s="179">
        <v>118</v>
      </c>
      <c r="J287" s="198" t="s">
        <v>389</v>
      </c>
      <c r="K287" s="222" t="s">
        <v>226</v>
      </c>
      <c r="L287" s="1041" t="s">
        <v>509</v>
      </c>
      <c r="M287" s="1042" t="s">
        <v>2258</v>
      </c>
      <c r="N287" s="1039"/>
      <c r="O287" s="1039" t="s">
        <v>509</v>
      </c>
      <c r="P287" s="1" t="b">
        <v>1</v>
      </c>
      <c r="R287" s="333" t="e">
        <f>SUMIFS(#REF!,#REF!,R$2,#REF!,R$3,#REF!,$L287,#REF!,R$1)
+SUMIFS(#REF!,#REF!,R$2,#REF!,R$3,#REF!,$L287,#REF!,R$1)
+SUMIFS(#REF!,#REF!,"Lấy",#REF!,R$2,#REF!,R$3,#REF!,R$1,#REF!,$L287)</f>
        <v>#REF!</v>
      </c>
      <c r="S287" s="333" t="e">
        <f>SUMIFS(#REF!,#REF!,S$2,#REF!,S$3,#REF!,$L287,#REF!,S$1)
+SUMIFS(#REF!,#REF!,S$2,#REF!,S$3,#REF!,$L287,#REF!,S$1)
+SUMIFS(#REF!,#REF!,"Lấy",#REF!,S$2,#REF!,S$3,#REF!,S$1,#REF!,$L287)</f>
        <v>#REF!</v>
      </c>
      <c r="T287" s="333" t="e">
        <f>SUMIFS(#REF!,#REF!,T$2,#REF!,T$3,#REF!,$L287,#REF!,T$1)
+SUMIFS(#REF!,#REF!,T$2,#REF!,T$3,#REF!,$L287,#REF!,T$1)
+SUMIFS(#REF!,#REF!,"Lấy",#REF!,T$2,#REF!,T$3,#REF!,T$1,#REF!,$L287)</f>
        <v>#REF!</v>
      </c>
      <c r="U287" s="333" t="e">
        <f>SUMIFS(#REF!,#REF!,U$2,#REF!,U$3,#REF!,$L287,#REF!,U$1)
+SUMIFS(#REF!,#REF!,U$2,#REF!,U$3,#REF!,$L287,#REF!,U$1)
+SUMIFS(#REF!,#REF!,"Lấy",#REF!,U$2,#REF!,U$3,#REF!,U$1,#REF!,$L287)</f>
        <v>#REF!</v>
      </c>
      <c r="V287" s="333" t="e">
        <f>SUMIFS(#REF!,#REF!,V$2,#REF!,V$3,#REF!,$L287,#REF!,V$1)
+SUMIFS(#REF!,#REF!,V$2,#REF!,V$3,#REF!,$L287,#REF!,V$1)
+SUMIFS(#REF!,#REF!,"Lấy",#REF!,V$2,#REF!,V$3,#REF!,V$1,#REF!,$L287)</f>
        <v>#REF!</v>
      </c>
      <c r="W287" s="333" t="e">
        <f>SUMIFS(#REF!,#REF!,W$2,#REF!,W$3,#REF!,$L287,#REF!,W$1)
+SUMIFS(#REF!,#REF!,W$2,#REF!,W$3,#REF!,$L287,#REF!,W$1)
+SUMIFS(#REF!,#REF!,"Lấy",#REF!,W$2,#REF!,W$3,#REF!,W$1,#REF!,$L287)</f>
        <v>#REF!</v>
      </c>
      <c r="X287" s="333" t="e">
        <f>SUMIFS(#REF!,#REF!,X$2,#REF!,X$3,#REF!,$L287,#REF!,X$1)
+SUMIFS(#REF!,#REF!,X$2,#REF!,X$3,#REF!,$L287,#REF!,X$1)
+SUMIFS(#REF!,#REF!,"Lấy",#REF!,X$2,#REF!,X$3,#REF!,X$1,#REF!,$L287)</f>
        <v>#REF!</v>
      </c>
      <c r="Y287" s="333" t="e">
        <f>SUMIFS(#REF!,#REF!,Y$2,#REF!,Y$3,#REF!,$L287,#REF!,Y$1)
+SUMIFS(#REF!,#REF!,Y$2,#REF!,Y$3,#REF!,$L287,#REF!,Y$1)
+SUMIFS(#REF!,#REF!,"Lấy",#REF!,Y$2,#REF!,Y$3,#REF!,Y$1,#REF!,$L287)</f>
        <v>#REF!</v>
      </c>
      <c r="Z287" s="333" t="e">
        <f>SUMIFS(#REF!,#REF!,Z$2,#REF!,Z$3,#REF!,$L287,#REF!,Z$1)
+SUMIFS(#REF!,#REF!,Z$2,#REF!,Z$3,#REF!,$L287,#REF!,Z$1)
+SUMIFS(#REF!,#REF!,"Lấy",#REF!,Z$2,#REF!,Z$3,#REF!,Z$1,#REF!,$L287)</f>
        <v>#REF!</v>
      </c>
      <c r="AA287" s="333" t="e">
        <f>SUMIFS(#REF!,#REF!,AA$2,#REF!,AA$3,#REF!,$L287,#REF!,AA$1)
+SUMIFS(#REF!,#REF!,AA$2,#REF!,AA$3,#REF!,$L287,#REF!,AA$1)
+SUMIFS(#REF!,#REF!,"Lấy",#REF!,AA$2,#REF!,AA$3,#REF!,AA$1,#REF!,$L287)</f>
        <v>#REF!</v>
      </c>
      <c r="AB287" s="333" t="e">
        <f>SUMIFS(#REF!,#REF!,AB$2,#REF!,AB$3,#REF!,$L287,#REF!,AB$1)
+SUMIFS(#REF!,#REF!,AB$2,#REF!,AB$3,#REF!,$L287,#REF!,AB$1)
+SUMIFS(#REF!,#REF!,"Lấy",#REF!,AB$2,#REF!,AB$3,#REF!,AB$1,#REF!,$L287)</f>
        <v>#REF!</v>
      </c>
      <c r="AC287" s="333" t="e">
        <f>SUMIFS(#REF!,#REF!,AC$2,#REF!,AC$3,#REF!,$L287,#REF!,AC$1)
+SUMIFS(#REF!,#REF!,AC$2,#REF!,AC$3,#REF!,$L287,#REF!,AC$1)
+SUMIFS(#REF!,#REF!,"Lấy",#REF!,AC$2,#REF!,AC$3,#REF!,AC$1,#REF!,$L287)</f>
        <v>#REF!</v>
      </c>
      <c r="AD287" s="334" t="e">
        <f t="shared" si="30"/>
        <v>#REF!</v>
      </c>
      <c r="AF287" s="333" t="e">
        <f>SUMIFS(#REF!,#REF!,AF$2,#REF!,AF$3,#REF!,$L287,#REF!,AF$1)
+SUMIFS(#REF!,#REF!,AF$2,#REF!,AF$3,#REF!,$L287,#REF!,AF$1)
+SUMIFS(#REF!,#REF!,"Lấy",#REF!,AF$2,#REF!,AF$3,#REF!,AF$1,#REF!,$L287)</f>
        <v>#REF!</v>
      </c>
      <c r="AG287" s="333" t="e">
        <f>SUMIFS(#REF!,#REF!,AG$2,#REF!,AG$3,#REF!,$L287,#REF!,AG$1)
+SUMIFS(#REF!,#REF!,AG$2,#REF!,AG$3,#REF!,$L287,#REF!,AG$1)
+SUMIFS(#REF!,#REF!,"Lấy",#REF!,AG$2,#REF!,AG$3,#REF!,AG$1,#REF!,$L287)</f>
        <v>#REF!</v>
      </c>
      <c r="AH287" s="333" t="e">
        <f>SUMIFS(#REF!,#REF!,AH$2,#REF!,AH$3,#REF!,$L287,#REF!,AH$1)
+SUMIFS(#REF!,#REF!,AH$2,#REF!,AH$3,#REF!,$L287,#REF!,AH$1)
+SUMIFS(#REF!,#REF!,"Lấy",#REF!,AH$2,#REF!,AH$3,#REF!,AH$1,#REF!,$L287)</f>
        <v>#REF!</v>
      </c>
      <c r="AI287" s="333" t="e">
        <f>SUMIFS(#REF!,#REF!,AI$2,#REF!,AI$3,#REF!,$L287,#REF!,AI$1)
+SUMIFS(#REF!,#REF!,AI$2,#REF!,AI$3,#REF!,$L287,#REF!,AI$1)
+SUMIFS(#REF!,#REF!,"Lấy",#REF!,AI$2,#REF!,AI$3,#REF!,AI$1,#REF!,$L287)</f>
        <v>#REF!</v>
      </c>
      <c r="AJ287" s="333" t="e">
        <f>SUMIFS(#REF!,#REF!,AJ$2,#REF!,AJ$3,#REF!,$L287,#REF!,AJ$1)
+SUMIFS(#REF!,#REF!,AJ$2,#REF!,AJ$3,#REF!,$L287,#REF!,AJ$1)
+SUMIFS(#REF!,#REF!,"Lấy",#REF!,AJ$2,#REF!,AJ$3,#REF!,AJ$1,#REF!,$L287)</f>
        <v>#REF!</v>
      </c>
      <c r="AK287" s="333" t="e">
        <f>SUMIFS(#REF!,#REF!,AK$2,#REF!,AK$3,#REF!,$L287,#REF!,AK$1)
+SUMIFS(#REF!,#REF!,AK$2,#REF!,AK$3,#REF!,$L287,#REF!,AK$1)
+SUMIFS(#REF!,#REF!,"Lấy",#REF!,AK$2,#REF!,AK$3,#REF!,AK$1,#REF!,$L287)</f>
        <v>#REF!</v>
      </c>
      <c r="AL287" s="333" t="e">
        <f>SUMIFS(#REF!,#REF!,AL$2,#REF!,AL$3,#REF!,$L287,#REF!,AL$1)
+SUMIFS(#REF!,#REF!,AL$2,#REF!,AL$3,#REF!,$L287,#REF!,AL$1)
+SUMIFS(#REF!,#REF!,"Lấy",#REF!,AL$2,#REF!,AL$3,#REF!,AL$1,#REF!,$L287)</f>
        <v>#REF!</v>
      </c>
      <c r="AM287" s="333" t="e">
        <f>SUMIFS(#REF!,#REF!,AM$2,#REF!,AM$3,#REF!,$L287,#REF!,AM$1)
+SUMIFS(#REF!,#REF!,AM$2,#REF!,AM$3,#REF!,$L287,#REF!,AM$1)
+SUMIFS(#REF!,#REF!,"Lấy",#REF!,AM$2,#REF!,AM$3,#REF!,AM$1,#REF!,$L287)</f>
        <v>#REF!</v>
      </c>
      <c r="AN287" s="333" t="e">
        <f>SUMIFS(#REF!,#REF!,AN$2,#REF!,AN$3,#REF!,$L287,#REF!,AN$1)
+SUMIFS(#REF!,#REF!,AN$2,#REF!,AN$3,#REF!,$L287,#REF!,AN$1)
+SUMIFS(#REF!,#REF!,"Lấy",#REF!,AN$2,#REF!,AN$3,#REF!,AN$1,#REF!,$L287)</f>
        <v>#REF!</v>
      </c>
      <c r="AO287" s="333" t="e">
        <f>SUMIFS(#REF!,#REF!,AO$2,#REF!,AO$3,#REF!,$L287,#REF!,AO$1)
+SUMIFS(#REF!,#REF!,AO$2,#REF!,AO$3,#REF!,$L287,#REF!,AO$1)
+SUMIFS(#REF!,#REF!,"Lấy",#REF!,AO$2,#REF!,AO$3,#REF!,AO$1,#REF!,$L287)</f>
        <v>#REF!</v>
      </c>
      <c r="AP287" s="333" t="e">
        <f>SUMIFS(#REF!,#REF!,AP$2,#REF!,AP$3,#REF!,$L287,#REF!,AP$1)
+SUMIFS(#REF!,#REF!,AP$2,#REF!,AP$3,#REF!,$L287,#REF!,AP$1)
+SUMIFS(#REF!,#REF!,"Lấy",#REF!,AP$2,#REF!,AP$3,#REF!,AP$1,#REF!,$L287)</f>
        <v>#REF!</v>
      </c>
      <c r="AQ287" s="333" t="e">
        <f>SUMIFS(#REF!,#REF!,AQ$2,#REF!,AQ$3,#REF!,$L287,#REF!,AQ$1)
+SUMIFS(#REF!,#REF!,AQ$2,#REF!,AQ$3,#REF!,$L287,#REF!,AQ$1)
+SUMIFS(#REF!,#REF!,"Lấy",#REF!,AQ$2,#REF!,AQ$3,#REF!,AQ$1,#REF!,$L287)</f>
        <v>#REF!</v>
      </c>
      <c r="AR287" s="334" t="e">
        <f t="shared" si="31"/>
        <v>#REF!</v>
      </c>
      <c r="AT287" s="333" t="e">
        <f>SUMIFS(#REF!,#REF!,AT$2,#REF!,AT$3,#REF!,$L287,#REF!,AT$1)
+SUMIFS(#REF!,#REF!,AT$2,#REF!,AT$3,#REF!,$L287,#REF!,AT$1)
+SUMIFS(#REF!,#REF!,"Lấy",#REF!,AT$2,#REF!,AT$3,#REF!,AT$1,#REF!,$L287)</f>
        <v>#REF!</v>
      </c>
      <c r="AU287" s="333" t="e">
        <f>SUMIFS(#REF!,#REF!,AU$2,#REF!,AU$3,#REF!,$L287,#REF!,AU$1)
+SUMIFS(#REF!,#REF!,AU$2,#REF!,AU$3,#REF!,$L287,#REF!,AU$1)
+SUMIFS(#REF!,#REF!,"Lấy",#REF!,AU$2,#REF!,AU$3,#REF!,AU$1,#REF!,$L287)</f>
        <v>#REF!</v>
      </c>
      <c r="AV287" s="333" t="e">
        <f>SUMIFS(#REF!,#REF!,AV$2,#REF!,AV$3,#REF!,$L287,#REF!,AV$1)
+SUMIFS(#REF!,#REF!,AV$2,#REF!,AV$3,#REF!,$L287,#REF!,AV$1)
+SUMIFS(#REF!,#REF!,"Lấy",#REF!,AV$2,#REF!,AV$3,#REF!,AV$1,#REF!,$L287)</f>
        <v>#REF!</v>
      </c>
      <c r="AW287" s="333" t="e">
        <f>SUMIFS(#REF!,#REF!,AW$2,#REF!,AW$3,#REF!,$L287,#REF!,AW$1)
+SUMIFS(#REF!,#REF!,AW$2,#REF!,AW$3,#REF!,$L287,#REF!,AW$1)
+SUMIFS(#REF!,#REF!,"Lấy",#REF!,AW$2,#REF!,AW$3,#REF!,AW$1,#REF!,$L287)</f>
        <v>#REF!</v>
      </c>
      <c r="AX287" s="333" t="e">
        <f>SUMIFS(#REF!,#REF!,AX$2,#REF!,AX$3,#REF!,$L287,#REF!,AX$1)
+SUMIFS(#REF!,#REF!,AX$2,#REF!,AX$3,#REF!,$L287,#REF!,AX$1)
+SUMIFS(#REF!,#REF!,"Lấy",#REF!,AX$2,#REF!,AX$3,#REF!,AX$1,#REF!,$L287)</f>
        <v>#REF!</v>
      </c>
      <c r="AY287" s="333" t="e">
        <f>SUMIFS(#REF!,#REF!,AY$2,#REF!,AY$3,#REF!,$L287,#REF!,AY$1)
+SUMIFS(#REF!,#REF!,AY$2,#REF!,AY$3,#REF!,$L287,#REF!,AY$1)
+SUMIFS(#REF!,#REF!,"Lấy",#REF!,AY$2,#REF!,AY$3,#REF!,AY$1,#REF!,$L287)</f>
        <v>#REF!</v>
      </c>
      <c r="AZ287" s="333" t="e">
        <f>SUMIFS(#REF!,#REF!,AZ$2,#REF!,AZ$3,#REF!,$L287,#REF!,AZ$1)
+SUMIFS(#REF!,#REF!,AZ$2,#REF!,AZ$3,#REF!,$L287,#REF!,AZ$1)
+SUMIFS(#REF!,#REF!,"Lấy",#REF!,AZ$2,#REF!,AZ$3,#REF!,AZ$1,#REF!,$L287)</f>
        <v>#REF!</v>
      </c>
      <c r="BA287" s="333" t="e">
        <f>SUMIFS(#REF!,#REF!,BA$2,#REF!,BA$3,#REF!,$L287,#REF!,BA$1)
+SUMIFS(#REF!,#REF!,BA$2,#REF!,BA$3,#REF!,$L287,#REF!,BA$1)
+SUMIFS(#REF!,#REF!,"Lấy",#REF!,BA$2,#REF!,BA$3,#REF!,BA$1,#REF!,$L287)</f>
        <v>#REF!</v>
      </c>
      <c r="BB287" s="333" t="e">
        <f>SUMIFS(#REF!,#REF!,BB$2,#REF!,BB$3,#REF!,$L287,#REF!,BB$1)
+SUMIFS(#REF!,#REF!,BB$2,#REF!,BB$3,#REF!,$L287,#REF!,BB$1)
+SUMIFS(#REF!,#REF!,"Lấy",#REF!,BB$2,#REF!,BB$3,#REF!,BB$1,#REF!,$L287)</f>
        <v>#REF!</v>
      </c>
      <c r="BC287" s="333" t="e">
        <f>SUMIFS(#REF!,#REF!,BC$2,#REF!,BC$3,#REF!,$L287,#REF!,BC$1)
+SUMIFS(#REF!,#REF!,BC$2,#REF!,BC$3,#REF!,$L287,#REF!,BC$1)
+SUMIFS(#REF!,#REF!,"Lấy",#REF!,BC$2,#REF!,BC$3,#REF!,BC$1,#REF!,$L287)</f>
        <v>#REF!</v>
      </c>
      <c r="BD287" s="333" t="e">
        <f>SUMIFS(#REF!,#REF!,BD$2,#REF!,BD$3,#REF!,$L287,#REF!,BD$1)
+SUMIFS(#REF!,#REF!,BD$2,#REF!,BD$3,#REF!,$L287,#REF!,BD$1)
+SUMIFS(#REF!,#REF!,"Lấy",#REF!,BD$2,#REF!,BD$3,#REF!,BD$1,#REF!,$L287)</f>
        <v>#REF!</v>
      </c>
      <c r="BE287" s="333" t="e">
        <f>SUMIFS(#REF!,#REF!,BE$2,#REF!,BE$3,#REF!,$L287,#REF!,BE$1)
+SUMIFS(#REF!,#REF!,BE$2,#REF!,BE$3,#REF!,$L287,#REF!,BE$1)
+SUMIFS(#REF!,#REF!,"Lấy",#REF!,BE$2,#REF!,BE$3,#REF!,BE$1,#REF!,$L287)</f>
        <v>#REF!</v>
      </c>
      <c r="BF287" s="334" t="e">
        <f t="shared" si="32"/>
        <v>#REF!</v>
      </c>
      <c r="BH287" s="333" t="e">
        <f>SUMIFS(#REF!,#REF!,BH$2,#REF!,BH$3,#REF!,$L287,#REF!,BH$1)
+SUMIFS(#REF!,#REF!,BH$2,#REF!,BH$3,#REF!,$L287,#REF!,BH$1)
+SUMIFS(#REF!,#REF!,"Lấy",#REF!,BH$2,#REF!,BH$3,#REF!,BH$1,#REF!,$L287)</f>
        <v>#REF!</v>
      </c>
      <c r="BI287" s="333" t="e">
        <f>SUMIFS(#REF!,#REF!,BI$2,#REF!,BI$3,#REF!,$L287,#REF!,BI$1)
+SUMIFS(#REF!,#REF!,BI$2,#REF!,BI$3,#REF!,$L287,#REF!,BI$1)
+SUMIFS(#REF!,#REF!,"Lấy",#REF!,BI$2,#REF!,BI$3,#REF!,BI$1,#REF!,$L287)</f>
        <v>#REF!</v>
      </c>
      <c r="BJ287" s="333" t="e">
        <f>SUMIFS(#REF!,#REF!,BJ$2,#REF!,BJ$3,#REF!,$L287,#REF!,BJ$1)
+SUMIFS(#REF!,#REF!,BJ$2,#REF!,BJ$3,#REF!,$L287,#REF!,BJ$1)
+SUMIFS(#REF!,#REF!,"Lấy",#REF!,BJ$2,#REF!,BJ$3,#REF!,BJ$1,#REF!,$L287)</f>
        <v>#REF!</v>
      </c>
      <c r="BK287" s="333" t="e">
        <f>SUMIFS(#REF!,#REF!,BK$2,#REF!,BK$3,#REF!,$L287,#REF!,BK$1)
+SUMIFS(#REF!,#REF!,BK$2,#REF!,BK$3,#REF!,$L287,#REF!,BK$1)
+SUMIFS(#REF!,#REF!,"Lấy",#REF!,BK$2,#REF!,BK$3,#REF!,BK$1,#REF!,$L287)</f>
        <v>#REF!</v>
      </c>
      <c r="BL287" s="333" t="e">
        <f>SUMIFS(#REF!,#REF!,BL$2,#REF!,BL$3,#REF!,$L287,#REF!,BL$1)
+SUMIFS(#REF!,#REF!,BL$2,#REF!,BL$3,#REF!,$L287,#REF!,BL$1)
+SUMIFS(#REF!,#REF!,"Lấy",#REF!,BL$2,#REF!,BL$3,#REF!,BL$1,#REF!,$L287)</f>
        <v>#REF!</v>
      </c>
      <c r="BM287" s="333" t="e">
        <f>SUMIFS(#REF!,#REF!,BM$2,#REF!,BM$3,#REF!,$L287,#REF!,BM$1)
+SUMIFS(#REF!,#REF!,BM$2,#REF!,BM$3,#REF!,$L287,#REF!,BM$1)
+SUMIFS(#REF!,#REF!,"Lấy",#REF!,BM$2,#REF!,BM$3,#REF!,BM$1,#REF!,$L287)</f>
        <v>#REF!</v>
      </c>
      <c r="BN287" s="333" t="e">
        <f>SUMIFS(#REF!,#REF!,BN$2,#REF!,BN$3,#REF!,$L287,#REF!,BN$1)
+SUMIFS(#REF!,#REF!,BN$2,#REF!,BN$3,#REF!,$L287,#REF!,BN$1)
+SUMIFS(#REF!,#REF!,"Lấy",#REF!,BN$2,#REF!,BN$3,#REF!,BN$1,#REF!,$L287)</f>
        <v>#REF!</v>
      </c>
      <c r="BO287" s="333" t="e">
        <f>SUMIFS(#REF!,#REF!,BO$2,#REF!,BO$3,#REF!,$L287,#REF!,BO$1)
+SUMIFS(#REF!,#REF!,BO$2,#REF!,BO$3,#REF!,$L287,#REF!,BO$1)
+SUMIFS(#REF!,#REF!,"Lấy",#REF!,BO$2,#REF!,BO$3,#REF!,BO$1,#REF!,$L287)</f>
        <v>#REF!</v>
      </c>
      <c r="BP287" s="333" t="e">
        <f>SUMIFS(#REF!,#REF!,BP$2,#REF!,BP$3,#REF!,$L287,#REF!,BP$1)
+SUMIFS(#REF!,#REF!,BP$2,#REF!,BP$3,#REF!,$L287,#REF!,BP$1)
+SUMIFS(#REF!,#REF!,"Lấy",#REF!,BP$2,#REF!,BP$3,#REF!,BP$1,#REF!,$L287)</f>
        <v>#REF!</v>
      </c>
      <c r="BQ287" s="333" t="e">
        <f>SUMIFS(#REF!,#REF!,BQ$2,#REF!,BQ$3,#REF!,$L287,#REF!,BQ$1)
+SUMIFS(#REF!,#REF!,BQ$2,#REF!,BQ$3,#REF!,$L287,#REF!,BQ$1)
+SUMIFS(#REF!,#REF!,"Lấy",#REF!,BQ$2,#REF!,BQ$3,#REF!,BQ$1,#REF!,$L287)</f>
        <v>#REF!</v>
      </c>
      <c r="BR287" s="333" t="e">
        <f>SUMIFS(#REF!,#REF!,BR$2,#REF!,BR$3,#REF!,$L287,#REF!,BR$1)
+SUMIFS(#REF!,#REF!,BR$2,#REF!,BR$3,#REF!,$L287,#REF!,BR$1)
+SUMIFS(#REF!,#REF!,"Lấy",#REF!,BR$2,#REF!,BR$3,#REF!,BR$1,#REF!,$L287)</f>
        <v>#REF!</v>
      </c>
      <c r="BS287" s="333" t="e">
        <f>SUMIFS(#REF!,#REF!,BS$2,#REF!,BS$3,#REF!,$L287,#REF!,BS$1)
+SUMIFS(#REF!,#REF!,BS$2,#REF!,BS$3,#REF!,$L287,#REF!,BS$1)
+SUMIFS(#REF!,#REF!,"Lấy",#REF!,BS$2,#REF!,BS$3,#REF!,BS$1,#REF!,$L287)</f>
        <v>#REF!</v>
      </c>
      <c r="BT287" s="334" t="e">
        <f t="shared" si="33"/>
        <v>#REF!</v>
      </c>
      <c r="BV287" s="331">
        <v>6000000</v>
      </c>
      <c r="BW287" s="331">
        <v>13000000</v>
      </c>
      <c r="BX287" s="331">
        <v>6000000</v>
      </c>
      <c r="BY287" s="331">
        <v>6000000</v>
      </c>
      <c r="BZ287" s="331">
        <v>6000000</v>
      </c>
      <c r="CA287" s="331">
        <v>6000000</v>
      </c>
      <c r="CB287" s="331">
        <v>6000000</v>
      </c>
      <c r="CC287" s="331">
        <v>6000000</v>
      </c>
      <c r="CD287" s="331">
        <v>6000000</v>
      </c>
      <c r="CE287" s="331">
        <v>6000000</v>
      </c>
      <c r="CF287" s="331">
        <v>6000000</v>
      </c>
      <c r="CG287" s="331">
        <v>6000000</v>
      </c>
      <c r="CH287" s="334">
        <f t="shared" si="34"/>
        <v>79000000</v>
      </c>
      <c r="CI287" s="377">
        <f t="shared" si="35"/>
        <v>1.2118312278481014</v>
      </c>
      <c r="CJ287" s="331">
        <v>2145889</v>
      </c>
      <c r="CK287" s="331">
        <v>44155000</v>
      </c>
      <c r="CL287" s="331">
        <v>7703000</v>
      </c>
      <c r="CM287" s="331">
        <v>1815000</v>
      </c>
      <c r="CN287" s="331">
        <v>2426000</v>
      </c>
      <c r="CO287" s="333"/>
      <c r="CP287" s="333"/>
      <c r="CQ287" s="333"/>
      <c r="CR287" s="333"/>
      <c r="CS287" s="333"/>
      <c r="CT287" s="333"/>
      <c r="CU287" s="333"/>
      <c r="CV287" s="334">
        <f t="shared" si="36"/>
        <v>58244889</v>
      </c>
      <c r="CX287" s="1033"/>
    </row>
    <row r="288" spans="1:102" x14ac:dyDescent="0.25">
      <c r="B288" s="172">
        <f>IF(C288=0,"",MAX($B$7:B287)+1)</f>
        <v>276</v>
      </c>
      <c r="C288" s="21">
        <v>8118000100</v>
      </c>
      <c r="D288" s="9" t="str">
        <f>_xlfn.XLOOKUP(C288,'COA_DTGroup_Update 20260428'!$C$410:$C$854,'COA_DTGroup_Update 20260428'!$A$410:$A$854,"")</f>
        <v>Chi phí khác</v>
      </c>
      <c r="E288" s="9" t="s">
        <v>104</v>
      </c>
      <c r="F288" s="21" t="s">
        <v>823</v>
      </c>
      <c r="G288" s="171"/>
      <c r="H288" s="179">
        <f>VLOOKUP(C288,'COA_DTGroup_Update 20260428'!C:D,2,0)</f>
        <v>811</v>
      </c>
      <c r="I288" s="179">
        <v>119</v>
      </c>
      <c r="J288" s="198" t="s">
        <v>104</v>
      </c>
      <c r="K288" s="222" t="s">
        <v>226</v>
      </c>
      <c r="L288" s="1064" t="s">
        <v>463</v>
      </c>
      <c r="M288" s="1059" t="s">
        <v>2258</v>
      </c>
      <c r="N288" s="1039"/>
      <c r="O288" s="1039" t="s">
        <v>463</v>
      </c>
      <c r="P288" s="1" t="b">
        <v>1</v>
      </c>
      <c r="R288" s="333" t="e">
        <f>SUMIFS(#REF!,#REF!,R$2,#REF!,R$3,#REF!,$L288,#REF!,R$1)
+SUMIFS(#REF!,#REF!,R$2,#REF!,R$3,#REF!,$L288,#REF!,R$1)
+SUMIFS(#REF!,#REF!,"Lấy",#REF!,R$2,#REF!,R$3,#REF!,R$1,#REF!,$L288)</f>
        <v>#REF!</v>
      </c>
      <c r="S288" s="333" t="e">
        <f>SUMIFS(#REF!,#REF!,S$2,#REF!,S$3,#REF!,$L288,#REF!,S$1)
+SUMIFS(#REF!,#REF!,S$2,#REF!,S$3,#REF!,$L288,#REF!,S$1)
+SUMIFS(#REF!,#REF!,"Lấy",#REF!,S$2,#REF!,S$3,#REF!,S$1,#REF!,$L288)</f>
        <v>#REF!</v>
      </c>
      <c r="T288" s="333" t="e">
        <f>SUMIFS(#REF!,#REF!,T$2,#REF!,T$3,#REF!,$L288,#REF!,T$1)
+SUMIFS(#REF!,#REF!,T$2,#REF!,T$3,#REF!,$L288,#REF!,T$1)
+SUMIFS(#REF!,#REF!,"Lấy",#REF!,T$2,#REF!,T$3,#REF!,T$1,#REF!,$L288)</f>
        <v>#REF!</v>
      </c>
      <c r="U288" s="333" t="e">
        <f>SUMIFS(#REF!,#REF!,U$2,#REF!,U$3,#REF!,$L288,#REF!,U$1)
+SUMIFS(#REF!,#REF!,U$2,#REF!,U$3,#REF!,$L288,#REF!,U$1)
+SUMIFS(#REF!,#REF!,"Lấy",#REF!,U$2,#REF!,U$3,#REF!,U$1,#REF!,$L288)</f>
        <v>#REF!</v>
      </c>
      <c r="V288" s="333" t="e">
        <f>SUMIFS(#REF!,#REF!,V$2,#REF!,V$3,#REF!,$L288,#REF!,V$1)
+SUMIFS(#REF!,#REF!,V$2,#REF!,V$3,#REF!,$L288,#REF!,V$1)
+SUMIFS(#REF!,#REF!,"Lấy",#REF!,V$2,#REF!,V$3,#REF!,V$1,#REF!,$L288)</f>
        <v>#REF!</v>
      </c>
      <c r="W288" s="333" t="e">
        <f>SUMIFS(#REF!,#REF!,W$2,#REF!,W$3,#REF!,$L288,#REF!,W$1)
+SUMIFS(#REF!,#REF!,W$2,#REF!,W$3,#REF!,$L288,#REF!,W$1)
+SUMIFS(#REF!,#REF!,"Lấy",#REF!,W$2,#REF!,W$3,#REF!,W$1,#REF!,$L288)</f>
        <v>#REF!</v>
      </c>
      <c r="X288" s="333" t="e">
        <f>SUMIFS(#REF!,#REF!,X$2,#REF!,X$3,#REF!,$L288,#REF!,X$1)
+SUMIFS(#REF!,#REF!,X$2,#REF!,X$3,#REF!,$L288,#REF!,X$1)
+SUMIFS(#REF!,#REF!,"Lấy",#REF!,X$2,#REF!,X$3,#REF!,X$1,#REF!,$L288)</f>
        <v>#REF!</v>
      </c>
      <c r="Y288" s="333" t="e">
        <f>SUMIFS(#REF!,#REF!,Y$2,#REF!,Y$3,#REF!,$L288,#REF!,Y$1)
+SUMIFS(#REF!,#REF!,Y$2,#REF!,Y$3,#REF!,$L288,#REF!,Y$1)
+SUMIFS(#REF!,#REF!,"Lấy",#REF!,Y$2,#REF!,Y$3,#REF!,Y$1,#REF!,$L288)</f>
        <v>#REF!</v>
      </c>
      <c r="Z288" s="333" t="e">
        <f>SUMIFS(#REF!,#REF!,Z$2,#REF!,Z$3,#REF!,$L288,#REF!,Z$1)
+SUMIFS(#REF!,#REF!,Z$2,#REF!,Z$3,#REF!,$L288,#REF!,Z$1)
+SUMIFS(#REF!,#REF!,"Lấy",#REF!,Z$2,#REF!,Z$3,#REF!,Z$1,#REF!,$L288)</f>
        <v>#REF!</v>
      </c>
      <c r="AA288" s="333" t="e">
        <f>SUMIFS(#REF!,#REF!,AA$2,#REF!,AA$3,#REF!,$L288,#REF!,AA$1)
+SUMIFS(#REF!,#REF!,AA$2,#REF!,AA$3,#REF!,$L288,#REF!,AA$1)
+SUMIFS(#REF!,#REF!,"Lấy",#REF!,AA$2,#REF!,AA$3,#REF!,AA$1,#REF!,$L288)</f>
        <v>#REF!</v>
      </c>
      <c r="AB288" s="333" t="e">
        <f>SUMIFS(#REF!,#REF!,AB$2,#REF!,AB$3,#REF!,$L288,#REF!,AB$1)
+SUMIFS(#REF!,#REF!,AB$2,#REF!,AB$3,#REF!,$L288,#REF!,AB$1)
+SUMIFS(#REF!,#REF!,"Lấy",#REF!,AB$2,#REF!,AB$3,#REF!,AB$1,#REF!,$L288)</f>
        <v>#REF!</v>
      </c>
      <c r="AC288" s="333" t="e">
        <f>SUMIFS(#REF!,#REF!,AC$2,#REF!,AC$3,#REF!,$L288,#REF!,AC$1)
+SUMIFS(#REF!,#REF!,AC$2,#REF!,AC$3,#REF!,$L288,#REF!,AC$1)
+SUMIFS(#REF!,#REF!,"Lấy",#REF!,AC$2,#REF!,AC$3,#REF!,AC$1,#REF!,$L288)</f>
        <v>#REF!</v>
      </c>
      <c r="AD288" s="334" t="e">
        <f t="shared" si="30"/>
        <v>#REF!</v>
      </c>
      <c r="AF288" s="333" t="e">
        <f>SUMIFS(#REF!,#REF!,AF$2,#REF!,AF$3,#REF!,$L288,#REF!,AF$1)
+SUMIFS(#REF!,#REF!,AF$2,#REF!,AF$3,#REF!,$L288,#REF!,AF$1)
+SUMIFS(#REF!,#REF!,"Lấy",#REF!,AF$2,#REF!,AF$3,#REF!,AF$1,#REF!,$L288)</f>
        <v>#REF!</v>
      </c>
      <c r="AG288" s="333" t="e">
        <f>SUMIFS(#REF!,#REF!,AG$2,#REF!,AG$3,#REF!,$L288,#REF!,AG$1)
+SUMIFS(#REF!,#REF!,AG$2,#REF!,AG$3,#REF!,$L288,#REF!,AG$1)
+SUMIFS(#REF!,#REF!,"Lấy",#REF!,AG$2,#REF!,AG$3,#REF!,AG$1,#REF!,$L288)</f>
        <v>#REF!</v>
      </c>
      <c r="AH288" s="333" t="e">
        <f>SUMIFS(#REF!,#REF!,AH$2,#REF!,AH$3,#REF!,$L288,#REF!,AH$1)
+SUMIFS(#REF!,#REF!,AH$2,#REF!,AH$3,#REF!,$L288,#REF!,AH$1)
+SUMIFS(#REF!,#REF!,"Lấy",#REF!,AH$2,#REF!,AH$3,#REF!,AH$1,#REF!,$L288)</f>
        <v>#REF!</v>
      </c>
      <c r="AI288" s="333" t="e">
        <f>SUMIFS(#REF!,#REF!,AI$2,#REF!,AI$3,#REF!,$L288,#REF!,AI$1)
+SUMIFS(#REF!,#REF!,AI$2,#REF!,AI$3,#REF!,$L288,#REF!,AI$1)
+SUMIFS(#REF!,#REF!,"Lấy",#REF!,AI$2,#REF!,AI$3,#REF!,AI$1,#REF!,$L288)</f>
        <v>#REF!</v>
      </c>
      <c r="AJ288" s="333" t="e">
        <f>SUMIFS(#REF!,#REF!,AJ$2,#REF!,AJ$3,#REF!,$L288,#REF!,AJ$1)
+SUMIFS(#REF!,#REF!,AJ$2,#REF!,AJ$3,#REF!,$L288,#REF!,AJ$1)
+SUMIFS(#REF!,#REF!,"Lấy",#REF!,AJ$2,#REF!,AJ$3,#REF!,AJ$1,#REF!,$L288)</f>
        <v>#REF!</v>
      </c>
      <c r="AK288" s="333" t="e">
        <f>SUMIFS(#REF!,#REF!,AK$2,#REF!,AK$3,#REF!,$L288,#REF!,AK$1)
+SUMIFS(#REF!,#REF!,AK$2,#REF!,AK$3,#REF!,$L288,#REF!,AK$1)
+SUMIFS(#REF!,#REF!,"Lấy",#REF!,AK$2,#REF!,AK$3,#REF!,AK$1,#REF!,$L288)</f>
        <v>#REF!</v>
      </c>
      <c r="AL288" s="333" t="e">
        <f>SUMIFS(#REF!,#REF!,AL$2,#REF!,AL$3,#REF!,$L288,#REF!,AL$1)
+SUMIFS(#REF!,#REF!,AL$2,#REF!,AL$3,#REF!,$L288,#REF!,AL$1)
+SUMIFS(#REF!,#REF!,"Lấy",#REF!,AL$2,#REF!,AL$3,#REF!,AL$1,#REF!,$L288)</f>
        <v>#REF!</v>
      </c>
      <c r="AM288" s="333" t="e">
        <f>SUMIFS(#REF!,#REF!,AM$2,#REF!,AM$3,#REF!,$L288,#REF!,AM$1)
+SUMIFS(#REF!,#REF!,AM$2,#REF!,AM$3,#REF!,$L288,#REF!,AM$1)
+SUMIFS(#REF!,#REF!,"Lấy",#REF!,AM$2,#REF!,AM$3,#REF!,AM$1,#REF!,$L288)</f>
        <v>#REF!</v>
      </c>
      <c r="AN288" s="333" t="e">
        <f>SUMIFS(#REF!,#REF!,AN$2,#REF!,AN$3,#REF!,$L288,#REF!,AN$1)
+SUMIFS(#REF!,#REF!,AN$2,#REF!,AN$3,#REF!,$L288,#REF!,AN$1)
+SUMIFS(#REF!,#REF!,"Lấy",#REF!,AN$2,#REF!,AN$3,#REF!,AN$1,#REF!,$L288)</f>
        <v>#REF!</v>
      </c>
      <c r="AO288" s="333" t="e">
        <f>SUMIFS(#REF!,#REF!,AO$2,#REF!,AO$3,#REF!,$L288,#REF!,AO$1)
+SUMIFS(#REF!,#REF!,AO$2,#REF!,AO$3,#REF!,$L288,#REF!,AO$1)
+SUMIFS(#REF!,#REF!,"Lấy",#REF!,AO$2,#REF!,AO$3,#REF!,AO$1,#REF!,$L288)</f>
        <v>#REF!</v>
      </c>
      <c r="AP288" s="333" t="e">
        <f>SUMIFS(#REF!,#REF!,AP$2,#REF!,AP$3,#REF!,$L288,#REF!,AP$1)
+SUMIFS(#REF!,#REF!,AP$2,#REF!,AP$3,#REF!,$L288,#REF!,AP$1)
+SUMIFS(#REF!,#REF!,"Lấy",#REF!,AP$2,#REF!,AP$3,#REF!,AP$1,#REF!,$L288)</f>
        <v>#REF!</v>
      </c>
      <c r="AQ288" s="333" t="e">
        <f>SUMIFS(#REF!,#REF!,AQ$2,#REF!,AQ$3,#REF!,$L288,#REF!,AQ$1)
+SUMIFS(#REF!,#REF!,AQ$2,#REF!,AQ$3,#REF!,$L288,#REF!,AQ$1)
+SUMIFS(#REF!,#REF!,"Lấy",#REF!,AQ$2,#REF!,AQ$3,#REF!,AQ$1,#REF!,$L288)</f>
        <v>#REF!</v>
      </c>
      <c r="AR288" s="334" t="e">
        <f t="shared" si="31"/>
        <v>#REF!</v>
      </c>
      <c r="AT288" s="333" t="e">
        <f>SUMIFS(#REF!,#REF!,AT$2,#REF!,AT$3,#REF!,$L288,#REF!,AT$1)
+SUMIFS(#REF!,#REF!,AT$2,#REF!,AT$3,#REF!,$L288,#REF!,AT$1)
+SUMIFS(#REF!,#REF!,"Lấy",#REF!,AT$2,#REF!,AT$3,#REF!,AT$1,#REF!,$L288)</f>
        <v>#REF!</v>
      </c>
      <c r="AU288" s="333" t="e">
        <f>SUMIFS(#REF!,#REF!,AU$2,#REF!,AU$3,#REF!,$L288,#REF!,AU$1)
+SUMIFS(#REF!,#REF!,AU$2,#REF!,AU$3,#REF!,$L288,#REF!,AU$1)
+SUMIFS(#REF!,#REF!,"Lấy",#REF!,AU$2,#REF!,AU$3,#REF!,AU$1,#REF!,$L288)</f>
        <v>#REF!</v>
      </c>
      <c r="AV288" s="333" t="e">
        <f>SUMIFS(#REF!,#REF!,AV$2,#REF!,AV$3,#REF!,$L288,#REF!,AV$1)
+SUMIFS(#REF!,#REF!,AV$2,#REF!,AV$3,#REF!,$L288,#REF!,AV$1)
+SUMIFS(#REF!,#REF!,"Lấy",#REF!,AV$2,#REF!,AV$3,#REF!,AV$1,#REF!,$L288)</f>
        <v>#REF!</v>
      </c>
      <c r="AW288" s="333" t="e">
        <f>SUMIFS(#REF!,#REF!,AW$2,#REF!,AW$3,#REF!,$L288,#REF!,AW$1)
+SUMIFS(#REF!,#REF!,AW$2,#REF!,AW$3,#REF!,$L288,#REF!,AW$1)
+SUMIFS(#REF!,#REF!,"Lấy",#REF!,AW$2,#REF!,AW$3,#REF!,AW$1,#REF!,$L288)</f>
        <v>#REF!</v>
      </c>
      <c r="AX288" s="333" t="e">
        <f>SUMIFS(#REF!,#REF!,AX$2,#REF!,AX$3,#REF!,$L288,#REF!,AX$1)
+SUMIFS(#REF!,#REF!,AX$2,#REF!,AX$3,#REF!,$L288,#REF!,AX$1)
+SUMIFS(#REF!,#REF!,"Lấy",#REF!,AX$2,#REF!,AX$3,#REF!,AX$1,#REF!,$L288)</f>
        <v>#REF!</v>
      </c>
      <c r="AY288" s="333" t="e">
        <f>SUMIFS(#REF!,#REF!,AY$2,#REF!,AY$3,#REF!,$L288,#REF!,AY$1)
+SUMIFS(#REF!,#REF!,AY$2,#REF!,AY$3,#REF!,$L288,#REF!,AY$1)
+SUMIFS(#REF!,#REF!,"Lấy",#REF!,AY$2,#REF!,AY$3,#REF!,AY$1,#REF!,$L288)</f>
        <v>#REF!</v>
      </c>
      <c r="AZ288" s="333" t="e">
        <f>SUMIFS(#REF!,#REF!,AZ$2,#REF!,AZ$3,#REF!,$L288,#REF!,AZ$1)
+SUMIFS(#REF!,#REF!,AZ$2,#REF!,AZ$3,#REF!,$L288,#REF!,AZ$1)
+SUMIFS(#REF!,#REF!,"Lấy",#REF!,AZ$2,#REF!,AZ$3,#REF!,AZ$1,#REF!,$L288)</f>
        <v>#REF!</v>
      </c>
      <c r="BA288" s="333" t="e">
        <f>SUMIFS(#REF!,#REF!,BA$2,#REF!,BA$3,#REF!,$L288,#REF!,BA$1)
+SUMIFS(#REF!,#REF!,BA$2,#REF!,BA$3,#REF!,$L288,#REF!,BA$1)
+SUMIFS(#REF!,#REF!,"Lấy",#REF!,BA$2,#REF!,BA$3,#REF!,BA$1,#REF!,$L288)</f>
        <v>#REF!</v>
      </c>
      <c r="BB288" s="333" t="e">
        <f>SUMIFS(#REF!,#REF!,BB$2,#REF!,BB$3,#REF!,$L288,#REF!,BB$1)
+SUMIFS(#REF!,#REF!,BB$2,#REF!,BB$3,#REF!,$L288,#REF!,BB$1)
+SUMIFS(#REF!,#REF!,"Lấy",#REF!,BB$2,#REF!,BB$3,#REF!,BB$1,#REF!,$L288)</f>
        <v>#REF!</v>
      </c>
      <c r="BC288" s="333" t="e">
        <f>SUMIFS(#REF!,#REF!,BC$2,#REF!,BC$3,#REF!,$L288,#REF!,BC$1)
+SUMIFS(#REF!,#REF!,BC$2,#REF!,BC$3,#REF!,$L288,#REF!,BC$1)
+SUMIFS(#REF!,#REF!,"Lấy",#REF!,BC$2,#REF!,BC$3,#REF!,BC$1,#REF!,$L288)</f>
        <v>#REF!</v>
      </c>
      <c r="BD288" s="333" t="e">
        <f>SUMIFS(#REF!,#REF!,BD$2,#REF!,BD$3,#REF!,$L288,#REF!,BD$1)
+SUMIFS(#REF!,#REF!,BD$2,#REF!,BD$3,#REF!,$L288,#REF!,BD$1)
+SUMIFS(#REF!,#REF!,"Lấy",#REF!,BD$2,#REF!,BD$3,#REF!,BD$1,#REF!,$L288)</f>
        <v>#REF!</v>
      </c>
      <c r="BE288" s="333" t="e">
        <f>SUMIFS(#REF!,#REF!,BE$2,#REF!,BE$3,#REF!,$L288,#REF!,BE$1)
+SUMIFS(#REF!,#REF!,BE$2,#REF!,BE$3,#REF!,$L288,#REF!,BE$1)
+SUMIFS(#REF!,#REF!,"Lấy",#REF!,BE$2,#REF!,BE$3,#REF!,BE$1,#REF!,$L288)</f>
        <v>#REF!</v>
      </c>
      <c r="BF288" s="334" t="e">
        <f t="shared" si="32"/>
        <v>#REF!</v>
      </c>
      <c r="BH288" s="333" t="e">
        <f>SUMIFS(#REF!,#REF!,BH$2,#REF!,BH$3,#REF!,$L288,#REF!,BH$1)
+SUMIFS(#REF!,#REF!,BH$2,#REF!,BH$3,#REF!,$L288,#REF!,BH$1)
+SUMIFS(#REF!,#REF!,"Lấy",#REF!,BH$2,#REF!,BH$3,#REF!,BH$1,#REF!,$L288)</f>
        <v>#REF!</v>
      </c>
      <c r="BI288" s="333" t="e">
        <f>SUMIFS(#REF!,#REF!,BI$2,#REF!,BI$3,#REF!,$L288,#REF!,BI$1)
+SUMIFS(#REF!,#REF!,BI$2,#REF!,BI$3,#REF!,$L288,#REF!,BI$1)
+SUMIFS(#REF!,#REF!,"Lấy",#REF!,BI$2,#REF!,BI$3,#REF!,BI$1,#REF!,$L288)</f>
        <v>#REF!</v>
      </c>
      <c r="BJ288" s="333" t="e">
        <f>SUMIFS(#REF!,#REF!,BJ$2,#REF!,BJ$3,#REF!,$L288,#REF!,BJ$1)
+SUMIFS(#REF!,#REF!,BJ$2,#REF!,BJ$3,#REF!,$L288,#REF!,BJ$1)
+SUMIFS(#REF!,#REF!,"Lấy",#REF!,BJ$2,#REF!,BJ$3,#REF!,BJ$1,#REF!,$L288)</f>
        <v>#REF!</v>
      </c>
      <c r="BK288" s="333" t="e">
        <f>SUMIFS(#REF!,#REF!,BK$2,#REF!,BK$3,#REF!,$L288,#REF!,BK$1)
+SUMIFS(#REF!,#REF!,BK$2,#REF!,BK$3,#REF!,$L288,#REF!,BK$1)
+SUMIFS(#REF!,#REF!,"Lấy",#REF!,BK$2,#REF!,BK$3,#REF!,BK$1,#REF!,$L288)</f>
        <v>#REF!</v>
      </c>
      <c r="BL288" s="333" t="e">
        <f>SUMIFS(#REF!,#REF!,BL$2,#REF!,BL$3,#REF!,$L288,#REF!,BL$1)
+SUMIFS(#REF!,#REF!,BL$2,#REF!,BL$3,#REF!,$L288,#REF!,BL$1)
+SUMIFS(#REF!,#REF!,"Lấy",#REF!,BL$2,#REF!,BL$3,#REF!,BL$1,#REF!,$L288)</f>
        <v>#REF!</v>
      </c>
      <c r="BM288" s="333" t="e">
        <f>SUMIFS(#REF!,#REF!,BM$2,#REF!,BM$3,#REF!,$L288,#REF!,BM$1)
+SUMIFS(#REF!,#REF!,BM$2,#REF!,BM$3,#REF!,$L288,#REF!,BM$1)
+SUMIFS(#REF!,#REF!,"Lấy",#REF!,BM$2,#REF!,BM$3,#REF!,BM$1,#REF!,$L288)</f>
        <v>#REF!</v>
      </c>
      <c r="BN288" s="333" t="e">
        <f>SUMIFS(#REF!,#REF!,BN$2,#REF!,BN$3,#REF!,$L288,#REF!,BN$1)
+SUMIFS(#REF!,#REF!,BN$2,#REF!,BN$3,#REF!,$L288,#REF!,BN$1)
+SUMIFS(#REF!,#REF!,"Lấy",#REF!,BN$2,#REF!,BN$3,#REF!,BN$1,#REF!,$L288)</f>
        <v>#REF!</v>
      </c>
      <c r="BO288" s="333" t="e">
        <f>SUMIFS(#REF!,#REF!,BO$2,#REF!,BO$3,#REF!,$L288,#REF!,BO$1)
+SUMIFS(#REF!,#REF!,BO$2,#REF!,BO$3,#REF!,$L288,#REF!,BO$1)
+SUMIFS(#REF!,#REF!,"Lấy",#REF!,BO$2,#REF!,BO$3,#REF!,BO$1,#REF!,$L288)</f>
        <v>#REF!</v>
      </c>
      <c r="BP288" s="333" t="e">
        <f>SUMIFS(#REF!,#REF!,BP$2,#REF!,BP$3,#REF!,$L288,#REF!,BP$1)
+SUMIFS(#REF!,#REF!,BP$2,#REF!,BP$3,#REF!,$L288,#REF!,BP$1)
+SUMIFS(#REF!,#REF!,"Lấy",#REF!,BP$2,#REF!,BP$3,#REF!,BP$1,#REF!,$L288)</f>
        <v>#REF!</v>
      </c>
      <c r="BQ288" s="333" t="e">
        <f>SUMIFS(#REF!,#REF!,BQ$2,#REF!,BQ$3,#REF!,$L288,#REF!,BQ$1)
+SUMIFS(#REF!,#REF!,BQ$2,#REF!,BQ$3,#REF!,$L288,#REF!,BQ$1)
+SUMIFS(#REF!,#REF!,"Lấy",#REF!,BQ$2,#REF!,BQ$3,#REF!,BQ$1,#REF!,$L288)</f>
        <v>#REF!</v>
      </c>
      <c r="BR288" s="333" t="e">
        <f>SUMIFS(#REF!,#REF!,BR$2,#REF!,BR$3,#REF!,$L288,#REF!,BR$1)
+SUMIFS(#REF!,#REF!,BR$2,#REF!,BR$3,#REF!,$L288,#REF!,BR$1)
+SUMIFS(#REF!,#REF!,"Lấy",#REF!,BR$2,#REF!,BR$3,#REF!,BR$1,#REF!,$L288)</f>
        <v>#REF!</v>
      </c>
      <c r="BS288" s="333" t="e">
        <f>SUMIFS(#REF!,#REF!,BS$2,#REF!,BS$3,#REF!,$L288,#REF!,BS$1)
+SUMIFS(#REF!,#REF!,BS$2,#REF!,BS$3,#REF!,$L288,#REF!,BS$1)
+SUMIFS(#REF!,#REF!,"Lấy",#REF!,BS$2,#REF!,BS$3,#REF!,BS$1,#REF!,$L288)</f>
        <v>#REF!</v>
      </c>
      <c r="BT288" s="334" t="e">
        <f t="shared" si="33"/>
        <v>#REF!</v>
      </c>
      <c r="BV288" s="331">
        <v>0</v>
      </c>
      <c r="BW288" s="331">
        <v>0</v>
      </c>
      <c r="BX288" s="331">
        <v>0</v>
      </c>
      <c r="BY288" s="331">
        <v>0</v>
      </c>
      <c r="BZ288" s="331">
        <v>0</v>
      </c>
      <c r="CA288" s="331">
        <v>0</v>
      </c>
      <c r="CB288" s="331">
        <v>0</v>
      </c>
      <c r="CC288" s="331">
        <v>0</v>
      </c>
      <c r="CD288" s="331">
        <v>0</v>
      </c>
      <c r="CE288" s="331">
        <v>0</v>
      </c>
      <c r="CF288" s="331">
        <v>0</v>
      </c>
      <c r="CG288" s="331">
        <v>0</v>
      </c>
      <c r="CH288" s="334">
        <f t="shared" si="34"/>
        <v>0</v>
      </c>
      <c r="CI288" s="377">
        <f t="shared" si="35"/>
        <v>0</v>
      </c>
      <c r="CJ288" s="331">
        <v>0</v>
      </c>
      <c r="CK288" s="331">
        <v>0</v>
      </c>
      <c r="CL288" s="331">
        <v>0</v>
      </c>
      <c r="CM288" s="331">
        <v>0</v>
      </c>
      <c r="CN288" s="331">
        <v>0</v>
      </c>
      <c r="CO288" s="333"/>
      <c r="CP288" s="333"/>
      <c r="CQ288" s="333"/>
      <c r="CR288" s="333"/>
      <c r="CS288" s="333"/>
      <c r="CT288" s="333"/>
      <c r="CU288" s="333"/>
      <c r="CV288" s="334">
        <f t="shared" si="36"/>
        <v>0</v>
      </c>
      <c r="CX288" s="1033"/>
    </row>
    <row r="289" spans="2:102" ht="27.6" x14ac:dyDescent="0.25">
      <c r="B289" s="172">
        <f>IF(C289=0,"",MAX($B$7:B288)+1)</f>
        <v>277</v>
      </c>
      <c r="C289" s="21">
        <v>6220002601</v>
      </c>
      <c r="D289" s="9" t="str">
        <f>_xlfn.XLOOKUP(C289,'COA_DTGroup_Update 20260428'!$C$410:$C$854,'COA_DTGroup_Update 20260428'!$A$410:$A$854,"")</f>
        <v>Chi phí lương chính-Trực tiếp</v>
      </c>
      <c r="E289" s="12" t="s">
        <v>390</v>
      </c>
      <c r="F289" s="21" t="s">
        <v>1032</v>
      </c>
      <c r="G289" s="171"/>
      <c r="H289" s="179">
        <f>VLOOKUP(C289,'COA_DTGroup_Update 20260428'!C:D,2,0)</f>
        <v>622</v>
      </c>
      <c r="I289" s="179">
        <v>120</v>
      </c>
      <c r="J289" s="216" t="s">
        <v>390</v>
      </c>
      <c r="K289" s="222" t="s">
        <v>226</v>
      </c>
      <c r="L289" s="1041" t="s">
        <v>602</v>
      </c>
      <c r="M289" s="1059" t="s">
        <v>2258</v>
      </c>
      <c r="N289" s="1039"/>
      <c r="O289" s="1039" t="s">
        <v>602</v>
      </c>
      <c r="P289" s="1" t="b">
        <v>1</v>
      </c>
      <c r="R289" s="333" t="e">
        <f>SUMIFS(#REF!,#REF!,R$2,#REF!,R$3,#REF!,$L289,#REF!,R$1)
+SUMIFS(#REF!,#REF!,R$2,#REF!,R$3,#REF!,$L289,#REF!,R$1)
+SUMIFS(#REF!,#REF!,"Lấy",#REF!,R$2,#REF!,R$3,#REF!,R$1,#REF!,$L289)</f>
        <v>#REF!</v>
      </c>
      <c r="S289" s="333" t="e">
        <f>SUMIFS(#REF!,#REF!,S$2,#REF!,S$3,#REF!,$L289,#REF!,S$1)
+SUMIFS(#REF!,#REF!,S$2,#REF!,S$3,#REF!,$L289,#REF!,S$1)
+SUMIFS(#REF!,#REF!,"Lấy",#REF!,S$2,#REF!,S$3,#REF!,S$1,#REF!,$L289)</f>
        <v>#REF!</v>
      </c>
      <c r="T289" s="333" t="e">
        <f>SUMIFS(#REF!,#REF!,T$2,#REF!,T$3,#REF!,$L289,#REF!,T$1)
+SUMIFS(#REF!,#REF!,T$2,#REF!,T$3,#REF!,$L289,#REF!,T$1)
+SUMIFS(#REF!,#REF!,"Lấy",#REF!,T$2,#REF!,T$3,#REF!,T$1,#REF!,$L289)</f>
        <v>#REF!</v>
      </c>
      <c r="U289" s="333" t="e">
        <f>SUMIFS(#REF!,#REF!,U$2,#REF!,U$3,#REF!,$L289,#REF!,U$1)
+SUMIFS(#REF!,#REF!,U$2,#REF!,U$3,#REF!,$L289,#REF!,U$1)
+SUMIFS(#REF!,#REF!,"Lấy",#REF!,U$2,#REF!,U$3,#REF!,U$1,#REF!,$L289)</f>
        <v>#REF!</v>
      </c>
      <c r="V289" s="333" t="e">
        <f>SUMIFS(#REF!,#REF!,V$2,#REF!,V$3,#REF!,$L289,#REF!,V$1)
+SUMIFS(#REF!,#REF!,V$2,#REF!,V$3,#REF!,$L289,#REF!,V$1)
+SUMIFS(#REF!,#REF!,"Lấy",#REF!,V$2,#REF!,V$3,#REF!,V$1,#REF!,$L289)</f>
        <v>#REF!</v>
      </c>
      <c r="W289" s="333" t="e">
        <f>SUMIFS(#REF!,#REF!,W$2,#REF!,W$3,#REF!,$L289,#REF!,W$1)
+SUMIFS(#REF!,#REF!,W$2,#REF!,W$3,#REF!,$L289,#REF!,W$1)
+SUMIFS(#REF!,#REF!,"Lấy",#REF!,W$2,#REF!,W$3,#REF!,W$1,#REF!,$L289)</f>
        <v>#REF!</v>
      </c>
      <c r="X289" s="333" t="e">
        <f>SUMIFS(#REF!,#REF!,X$2,#REF!,X$3,#REF!,$L289,#REF!,X$1)
+SUMIFS(#REF!,#REF!,X$2,#REF!,X$3,#REF!,$L289,#REF!,X$1)
+SUMIFS(#REF!,#REF!,"Lấy",#REF!,X$2,#REF!,X$3,#REF!,X$1,#REF!,$L289)</f>
        <v>#REF!</v>
      </c>
      <c r="Y289" s="333" t="e">
        <f>SUMIFS(#REF!,#REF!,Y$2,#REF!,Y$3,#REF!,$L289,#REF!,Y$1)
+SUMIFS(#REF!,#REF!,Y$2,#REF!,Y$3,#REF!,$L289,#REF!,Y$1)
+SUMIFS(#REF!,#REF!,"Lấy",#REF!,Y$2,#REF!,Y$3,#REF!,Y$1,#REF!,$L289)</f>
        <v>#REF!</v>
      </c>
      <c r="Z289" s="333" t="e">
        <f>SUMIFS(#REF!,#REF!,Z$2,#REF!,Z$3,#REF!,$L289,#REF!,Z$1)
+SUMIFS(#REF!,#REF!,Z$2,#REF!,Z$3,#REF!,$L289,#REF!,Z$1)
+SUMIFS(#REF!,#REF!,"Lấy",#REF!,Z$2,#REF!,Z$3,#REF!,Z$1,#REF!,$L289)</f>
        <v>#REF!</v>
      </c>
      <c r="AA289" s="333" t="e">
        <f>SUMIFS(#REF!,#REF!,AA$2,#REF!,AA$3,#REF!,$L289,#REF!,AA$1)
+SUMIFS(#REF!,#REF!,AA$2,#REF!,AA$3,#REF!,$L289,#REF!,AA$1)
+SUMIFS(#REF!,#REF!,"Lấy",#REF!,AA$2,#REF!,AA$3,#REF!,AA$1,#REF!,$L289)</f>
        <v>#REF!</v>
      </c>
      <c r="AB289" s="333" t="e">
        <f>SUMIFS(#REF!,#REF!,AB$2,#REF!,AB$3,#REF!,$L289,#REF!,AB$1)
+SUMIFS(#REF!,#REF!,AB$2,#REF!,AB$3,#REF!,$L289,#REF!,AB$1)
+SUMIFS(#REF!,#REF!,"Lấy",#REF!,AB$2,#REF!,AB$3,#REF!,AB$1,#REF!,$L289)</f>
        <v>#REF!</v>
      </c>
      <c r="AC289" s="333" t="e">
        <f>SUMIFS(#REF!,#REF!,AC$2,#REF!,AC$3,#REF!,$L289,#REF!,AC$1)
+SUMIFS(#REF!,#REF!,AC$2,#REF!,AC$3,#REF!,$L289,#REF!,AC$1)
+SUMIFS(#REF!,#REF!,"Lấy",#REF!,AC$2,#REF!,AC$3,#REF!,AC$1,#REF!,$L289)</f>
        <v>#REF!</v>
      </c>
      <c r="AD289" s="334" t="e">
        <f t="shared" si="30"/>
        <v>#REF!</v>
      </c>
      <c r="AF289" s="333" t="e">
        <f>SUMIFS(#REF!,#REF!,AF$2,#REF!,AF$3,#REF!,$L289,#REF!,AF$1)
+SUMIFS(#REF!,#REF!,AF$2,#REF!,AF$3,#REF!,$L289,#REF!,AF$1)
+SUMIFS(#REF!,#REF!,"Lấy",#REF!,AF$2,#REF!,AF$3,#REF!,AF$1,#REF!,$L289)</f>
        <v>#REF!</v>
      </c>
      <c r="AG289" s="333" t="e">
        <f>SUMIFS(#REF!,#REF!,AG$2,#REF!,AG$3,#REF!,$L289,#REF!,AG$1)
+SUMIFS(#REF!,#REF!,AG$2,#REF!,AG$3,#REF!,$L289,#REF!,AG$1)
+SUMIFS(#REF!,#REF!,"Lấy",#REF!,AG$2,#REF!,AG$3,#REF!,AG$1,#REF!,$L289)</f>
        <v>#REF!</v>
      </c>
      <c r="AH289" s="333" t="e">
        <f>SUMIFS(#REF!,#REF!,AH$2,#REF!,AH$3,#REF!,$L289,#REF!,AH$1)
+SUMIFS(#REF!,#REF!,AH$2,#REF!,AH$3,#REF!,$L289,#REF!,AH$1)
+SUMIFS(#REF!,#REF!,"Lấy",#REF!,AH$2,#REF!,AH$3,#REF!,AH$1,#REF!,$L289)</f>
        <v>#REF!</v>
      </c>
      <c r="AI289" s="333" t="e">
        <f>SUMIFS(#REF!,#REF!,AI$2,#REF!,AI$3,#REF!,$L289,#REF!,AI$1)
+SUMIFS(#REF!,#REF!,AI$2,#REF!,AI$3,#REF!,$L289,#REF!,AI$1)
+SUMIFS(#REF!,#REF!,"Lấy",#REF!,AI$2,#REF!,AI$3,#REF!,AI$1,#REF!,$L289)</f>
        <v>#REF!</v>
      </c>
      <c r="AJ289" s="333" t="e">
        <f>SUMIFS(#REF!,#REF!,AJ$2,#REF!,AJ$3,#REF!,$L289,#REF!,AJ$1)
+SUMIFS(#REF!,#REF!,AJ$2,#REF!,AJ$3,#REF!,$L289,#REF!,AJ$1)
+SUMIFS(#REF!,#REF!,"Lấy",#REF!,AJ$2,#REF!,AJ$3,#REF!,AJ$1,#REF!,$L289)</f>
        <v>#REF!</v>
      </c>
      <c r="AK289" s="333" t="e">
        <f>SUMIFS(#REF!,#REF!,AK$2,#REF!,AK$3,#REF!,$L289,#REF!,AK$1)
+SUMIFS(#REF!,#REF!,AK$2,#REF!,AK$3,#REF!,$L289,#REF!,AK$1)
+SUMIFS(#REF!,#REF!,"Lấy",#REF!,AK$2,#REF!,AK$3,#REF!,AK$1,#REF!,$L289)</f>
        <v>#REF!</v>
      </c>
      <c r="AL289" s="333" t="e">
        <f>SUMIFS(#REF!,#REF!,AL$2,#REF!,AL$3,#REF!,$L289,#REF!,AL$1)
+SUMIFS(#REF!,#REF!,AL$2,#REF!,AL$3,#REF!,$L289,#REF!,AL$1)
+SUMIFS(#REF!,#REF!,"Lấy",#REF!,AL$2,#REF!,AL$3,#REF!,AL$1,#REF!,$L289)</f>
        <v>#REF!</v>
      </c>
      <c r="AM289" s="333" t="e">
        <f>SUMIFS(#REF!,#REF!,AM$2,#REF!,AM$3,#REF!,$L289,#REF!,AM$1)
+SUMIFS(#REF!,#REF!,AM$2,#REF!,AM$3,#REF!,$L289,#REF!,AM$1)
+SUMIFS(#REF!,#REF!,"Lấy",#REF!,AM$2,#REF!,AM$3,#REF!,AM$1,#REF!,$L289)</f>
        <v>#REF!</v>
      </c>
      <c r="AN289" s="333" t="e">
        <f>SUMIFS(#REF!,#REF!,AN$2,#REF!,AN$3,#REF!,$L289,#REF!,AN$1)
+SUMIFS(#REF!,#REF!,AN$2,#REF!,AN$3,#REF!,$L289,#REF!,AN$1)
+SUMIFS(#REF!,#REF!,"Lấy",#REF!,AN$2,#REF!,AN$3,#REF!,AN$1,#REF!,$L289)</f>
        <v>#REF!</v>
      </c>
      <c r="AO289" s="333" t="e">
        <f>SUMIFS(#REF!,#REF!,AO$2,#REF!,AO$3,#REF!,$L289,#REF!,AO$1)
+SUMIFS(#REF!,#REF!,AO$2,#REF!,AO$3,#REF!,$L289,#REF!,AO$1)
+SUMIFS(#REF!,#REF!,"Lấy",#REF!,AO$2,#REF!,AO$3,#REF!,AO$1,#REF!,$L289)</f>
        <v>#REF!</v>
      </c>
      <c r="AP289" s="333" t="e">
        <f>SUMIFS(#REF!,#REF!,AP$2,#REF!,AP$3,#REF!,$L289,#REF!,AP$1)
+SUMIFS(#REF!,#REF!,AP$2,#REF!,AP$3,#REF!,$L289,#REF!,AP$1)
+SUMIFS(#REF!,#REF!,"Lấy",#REF!,AP$2,#REF!,AP$3,#REF!,AP$1,#REF!,$L289)</f>
        <v>#REF!</v>
      </c>
      <c r="AQ289" s="333" t="e">
        <f>SUMIFS(#REF!,#REF!,AQ$2,#REF!,AQ$3,#REF!,$L289,#REF!,AQ$1)
+SUMIFS(#REF!,#REF!,AQ$2,#REF!,AQ$3,#REF!,$L289,#REF!,AQ$1)
+SUMIFS(#REF!,#REF!,"Lấy",#REF!,AQ$2,#REF!,AQ$3,#REF!,AQ$1,#REF!,$L289)</f>
        <v>#REF!</v>
      </c>
      <c r="AR289" s="334" t="e">
        <f t="shared" si="31"/>
        <v>#REF!</v>
      </c>
      <c r="AT289" s="333" t="e">
        <f>SUMIFS(#REF!,#REF!,AT$2,#REF!,AT$3,#REF!,$L289,#REF!,AT$1)
+SUMIFS(#REF!,#REF!,AT$2,#REF!,AT$3,#REF!,$L289,#REF!,AT$1)
+SUMIFS(#REF!,#REF!,"Lấy",#REF!,AT$2,#REF!,AT$3,#REF!,AT$1,#REF!,$L289)</f>
        <v>#REF!</v>
      </c>
      <c r="AU289" s="333" t="e">
        <f>SUMIFS(#REF!,#REF!,AU$2,#REF!,AU$3,#REF!,$L289,#REF!,AU$1)
+SUMIFS(#REF!,#REF!,AU$2,#REF!,AU$3,#REF!,$L289,#REF!,AU$1)
+SUMIFS(#REF!,#REF!,"Lấy",#REF!,AU$2,#REF!,AU$3,#REF!,AU$1,#REF!,$L289)</f>
        <v>#REF!</v>
      </c>
      <c r="AV289" s="333" t="e">
        <f>SUMIFS(#REF!,#REF!,AV$2,#REF!,AV$3,#REF!,$L289,#REF!,AV$1)
+SUMIFS(#REF!,#REF!,AV$2,#REF!,AV$3,#REF!,$L289,#REF!,AV$1)
+SUMIFS(#REF!,#REF!,"Lấy",#REF!,AV$2,#REF!,AV$3,#REF!,AV$1,#REF!,$L289)</f>
        <v>#REF!</v>
      </c>
      <c r="AW289" s="333" t="e">
        <f>SUMIFS(#REF!,#REF!,AW$2,#REF!,AW$3,#REF!,$L289,#REF!,AW$1)
+SUMIFS(#REF!,#REF!,AW$2,#REF!,AW$3,#REF!,$L289,#REF!,AW$1)
+SUMIFS(#REF!,#REF!,"Lấy",#REF!,AW$2,#REF!,AW$3,#REF!,AW$1,#REF!,$L289)</f>
        <v>#REF!</v>
      </c>
      <c r="AX289" s="333" t="e">
        <f>SUMIFS(#REF!,#REF!,AX$2,#REF!,AX$3,#REF!,$L289,#REF!,AX$1)
+SUMIFS(#REF!,#REF!,AX$2,#REF!,AX$3,#REF!,$L289,#REF!,AX$1)
+SUMIFS(#REF!,#REF!,"Lấy",#REF!,AX$2,#REF!,AX$3,#REF!,AX$1,#REF!,$L289)</f>
        <v>#REF!</v>
      </c>
      <c r="AY289" s="333" t="e">
        <f>SUMIFS(#REF!,#REF!,AY$2,#REF!,AY$3,#REF!,$L289,#REF!,AY$1)
+SUMIFS(#REF!,#REF!,AY$2,#REF!,AY$3,#REF!,$L289,#REF!,AY$1)
+SUMIFS(#REF!,#REF!,"Lấy",#REF!,AY$2,#REF!,AY$3,#REF!,AY$1,#REF!,$L289)</f>
        <v>#REF!</v>
      </c>
      <c r="AZ289" s="333" t="e">
        <f>SUMIFS(#REF!,#REF!,AZ$2,#REF!,AZ$3,#REF!,$L289,#REF!,AZ$1)
+SUMIFS(#REF!,#REF!,AZ$2,#REF!,AZ$3,#REF!,$L289,#REF!,AZ$1)
+SUMIFS(#REF!,#REF!,"Lấy",#REF!,AZ$2,#REF!,AZ$3,#REF!,AZ$1,#REF!,$L289)</f>
        <v>#REF!</v>
      </c>
      <c r="BA289" s="333" t="e">
        <f>SUMIFS(#REF!,#REF!,BA$2,#REF!,BA$3,#REF!,$L289,#REF!,BA$1)
+SUMIFS(#REF!,#REF!,BA$2,#REF!,BA$3,#REF!,$L289,#REF!,BA$1)
+SUMIFS(#REF!,#REF!,"Lấy",#REF!,BA$2,#REF!,BA$3,#REF!,BA$1,#REF!,$L289)</f>
        <v>#REF!</v>
      </c>
      <c r="BB289" s="333" t="e">
        <f>SUMIFS(#REF!,#REF!,BB$2,#REF!,BB$3,#REF!,$L289,#REF!,BB$1)
+SUMIFS(#REF!,#REF!,BB$2,#REF!,BB$3,#REF!,$L289,#REF!,BB$1)
+SUMIFS(#REF!,#REF!,"Lấy",#REF!,BB$2,#REF!,BB$3,#REF!,BB$1,#REF!,$L289)</f>
        <v>#REF!</v>
      </c>
      <c r="BC289" s="333" t="e">
        <f>SUMIFS(#REF!,#REF!,BC$2,#REF!,BC$3,#REF!,$L289,#REF!,BC$1)
+SUMIFS(#REF!,#REF!,BC$2,#REF!,BC$3,#REF!,$L289,#REF!,BC$1)
+SUMIFS(#REF!,#REF!,"Lấy",#REF!,BC$2,#REF!,BC$3,#REF!,BC$1,#REF!,$L289)</f>
        <v>#REF!</v>
      </c>
      <c r="BD289" s="333" t="e">
        <f>SUMIFS(#REF!,#REF!,BD$2,#REF!,BD$3,#REF!,$L289,#REF!,BD$1)
+SUMIFS(#REF!,#REF!,BD$2,#REF!,BD$3,#REF!,$L289,#REF!,BD$1)
+SUMIFS(#REF!,#REF!,"Lấy",#REF!,BD$2,#REF!,BD$3,#REF!,BD$1,#REF!,$L289)</f>
        <v>#REF!</v>
      </c>
      <c r="BE289" s="333" t="e">
        <f>SUMIFS(#REF!,#REF!,BE$2,#REF!,BE$3,#REF!,$L289,#REF!,BE$1)
+SUMIFS(#REF!,#REF!,BE$2,#REF!,BE$3,#REF!,$L289,#REF!,BE$1)
+SUMIFS(#REF!,#REF!,"Lấy",#REF!,BE$2,#REF!,BE$3,#REF!,BE$1,#REF!,$L289)</f>
        <v>#REF!</v>
      </c>
      <c r="BF289" s="334" t="e">
        <f t="shared" si="32"/>
        <v>#REF!</v>
      </c>
      <c r="BH289" s="333" t="e">
        <f>SUMIFS(#REF!,#REF!,BH$2,#REF!,BH$3,#REF!,$L289,#REF!,BH$1)
+SUMIFS(#REF!,#REF!,BH$2,#REF!,BH$3,#REF!,$L289,#REF!,BH$1)
+SUMIFS(#REF!,#REF!,"Lấy",#REF!,BH$2,#REF!,BH$3,#REF!,BH$1,#REF!,$L289)</f>
        <v>#REF!</v>
      </c>
      <c r="BI289" s="333" t="e">
        <f>SUMIFS(#REF!,#REF!,BI$2,#REF!,BI$3,#REF!,$L289,#REF!,BI$1)
+SUMIFS(#REF!,#REF!,BI$2,#REF!,BI$3,#REF!,$L289,#REF!,BI$1)
+SUMIFS(#REF!,#REF!,"Lấy",#REF!,BI$2,#REF!,BI$3,#REF!,BI$1,#REF!,$L289)</f>
        <v>#REF!</v>
      </c>
      <c r="BJ289" s="333" t="e">
        <f>SUMIFS(#REF!,#REF!,BJ$2,#REF!,BJ$3,#REF!,$L289,#REF!,BJ$1)
+SUMIFS(#REF!,#REF!,BJ$2,#REF!,BJ$3,#REF!,$L289,#REF!,BJ$1)
+SUMIFS(#REF!,#REF!,"Lấy",#REF!,BJ$2,#REF!,BJ$3,#REF!,BJ$1,#REF!,$L289)</f>
        <v>#REF!</v>
      </c>
      <c r="BK289" s="333" t="e">
        <f>SUMIFS(#REF!,#REF!,BK$2,#REF!,BK$3,#REF!,$L289,#REF!,BK$1)
+SUMIFS(#REF!,#REF!,BK$2,#REF!,BK$3,#REF!,$L289,#REF!,BK$1)
+SUMIFS(#REF!,#REF!,"Lấy",#REF!,BK$2,#REF!,BK$3,#REF!,BK$1,#REF!,$L289)</f>
        <v>#REF!</v>
      </c>
      <c r="BL289" s="333" t="e">
        <f>SUMIFS(#REF!,#REF!,BL$2,#REF!,BL$3,#REF!,$L289,#REF!,BL$1)
+SUMIFS(#REF!,#REF!,BL$2,#REF!,BL$3,#REF!,$L289,#REF!,BL$1)
+SUMIFS(#REF!,#REF!,"Lấy",#REF!,BL$2,#REF!,BL$3,#REF!,BL$1,#REF!,$L289)</f>
        <v>#REF!</v>
      </c>
      <c r="BM289" s="333" t="e">
        <f>SUMIFS(#REF!,#REF!,BM$2,#REF!,BM$3,#REF!,$L289,#REF!,BM$1)
+SUMIFS(#REF!,#REF!,BM$2,#REF!,BM$3,#REF!,$L289,#REF!,BM$1)
+SUMIFS(#REF!,#REF!,"Lấy",#REF!,BM$2,#REF!,BM$3,#REF!,BM$1,#REF!,$L289)</f>
        <v>#REF!</v>
      </c>
      <c r="BN289" s="333" t="e">
        <f>SUMIFS(#REF!,#REF!,BN$2,#REF!,BN$3,#REF!,$L289,#REF!,BN$1)
+SUMIFS(#REF!,#REF!,BN$2,#REF!,BN$3,#REF!,$L289,#REF!,BN$1)
+SUMIFS(#REF!,#REF!,"Lấy",#REF!,BN$2,#REF!,BN$3,#REF!,BN$1,#REF!,$L289)</f>
        <v>#REF!</v>
      </c>
      <c r="BO289" s="333" t="e">
        <f>SUMIFS(#REF!,#REF!,BO$2,#REF!,BO$3,#REF!,$L289,#REF!,BO$1)
+SUMIFS(#REF!,#REF!,BO$2,#REF!,BO$3,#REF!,$L289,#REF!,BO$1)
+SUMIFS(#REF!,#REF!,"Lấy",#REF!,BO$2,#REF!,BO$3,#REF!,BO$1,#REF!,$L289)</f>
        <v>#REF!</v>
      </c>
      <c r="BP289" s="333" t="e">
        <f>SUMIFS(#REF!,#REF!,BP$2,#REF!,BP$3,#REF!,$L289,#REF!,BP$1)
+SUMIFS(#REF!,#REF!,BP$2,#REF!,BP$3,#REF!,$L289,#REF!,BP$1)
+SUMIFS(#REF!,#REF!,"Lấy",#REF!,BP$2,#REF!,BP$3,#REF!,BP$1,#REF!,$L289)</f>
        <v>#REF!</v>
      </c>
      <c r="BQ289" s="333" t="e">
        <f>SUMIFS(#REF!,#REF!,BQ$2,#REF!,BQ$3,#REF!,$L289,#REF!,BQ$1)
+SUMIFS(#REF!,#REF!,BQ$2,#REF!,BQ$3,#REF!,$L289,#REF!,BQ$1)
+SUMIFS(#REF!,#REF!,"Lấy",#REF!,BQ$2,#REF!,BQ$3,#REF!,BQ$1,#REF!,$L289)</f>
        <v>#REF!</v>
      </c>
      <c r="BR289" s="333" t="e">
        <f>SUMIFS(#REF!,#REF!,BR$2,#REF!,BR$3,#REF!,$L289,#REF!,BR$1)
+SUMIFS(#REF!,#REF!,BR$2,#REF!,BR$3,#REF!,$L289,#REF!,BR$1)
+SUMIFS(#REF!,#REF!,"Lấy",#REF!,BR$2,#REF!,BR$3,#REF!,BR$1,#REF!,$L289)</f>
        <v>#REF!</v>
      </c>
      <c r="BS289" s="333" t="e">
        <f>SUMIFS(#REF!,#REF!,BS$2,#REF!,BS$3,#REF!,$L289,#REF!,BS$1)
+SUMIFS(#REF!,#REF!,BS$2,#REF!,BS$3,#REF!,$L289,#REF!,BS$1)
+SUMIFS(#REF!,#REF!,"Lấy",#REF!,BS$2,#REF!,BS$3,#REF!,BS$1,#REF!,$L289)</f>
        <v>#REF!</v>
      </c>
      <c r="BT289" s="334" t="e">
        <f t="shared" si="33"/>
        <v>#REF!</v>
      </c>
      <c r="BV289" s="331">
        <v>167111116.80000001</v>
      </c>
      <c r="BW289" s="331">
        <v>111095086.5</v>
      </c>
      <c r="BX289" s="331">
        <v>197502378</v>
      </c>
      <c r="BY289" s="331">
        <v>303336328</v>
      </c>
      <c r="BZ289" s="331">
        <v>285585464</v>
      </c>
      <c r="CA289" s="331">
        <v>303336328</v>
      </c>
      <c r="CB289" s="331">
        <v>294460896</v>
      </c>
      <c r="CC289" s="331">
        <v>294460896</v>
      </c>
      <c r="CD289" s="331">
        <v>303336328</v>
      </c>
      <c r="CE289" s="331">
        <v>285585464</v>
      </c>
      <c r="CF289" s="331">
        <v>303336328</v>
      </c>
      <c r="CG289" s="331">
        <v>294460896</v>
      </c>
      <c r="CH289" s="334">
        <f t="shared" si="34"/>
        <v>3143607509.3000002</v>
      </c>
      <c r="CI289" s="377">
        <f t="shared" si="35"/>
        <v>-6.3967028137301707E-4</v>
      </c>
      <c r="CJ289" s="331">
        <v>255919621</v>
      </c>
      <c r="CK289" s="331">
        <v>200142773</v>
      </c>
      <c r="CL289" s="331">
        <v>203330611</v>
      </c>
      <c r="CM289" s="331">
        <v>189184907</v>
      </c>
      <c r="CN289" s="331">
        <v>198620967</v>
      </c>
      <c r="CO289" s="333"/>
      <c r="CP289" s="333"/>
      <c r="CQ289" s="333"/>
      <c r="CR289" s="333"/>
      <c r="CS289" s="333"/>
      <c r="CT289" s="333"/>
      <c r="CU289" s="333"/>
      <c r="CV289" s="334">
        <f t="shared" si="36"/>
        <v>1047198879</v>
      </c>
      <c r="CX289" s="1033"/>
    </row>
    <row r="290" spans="2:102" ht="27.6" x14ac:dyDescent="0.25">
      <c r="B290" s="238">
        <f>IF(C290=0,"",MAX($B$7:B289)+1)</f>
        <v>278</v>
      </c>
      <c r="C290" s="235" t="s">
        <v>1033</v>
      </c>
      <c r="D290" s="236"/>
      <c r="E290" s="237" t="s">
        <v>391</v>
      </c>
      <c r="F290" s="235" t="s">
        <v>1034</v>
      </c>
      <c r="G290" s="231" t="s">
        <v>805</v>
      </c>
      <c r="H290" s="209"/>
      <c r="I290" s="209">
        <v>121</v>
      </c>
      <c r="J290" s="210" t="s">
        <v>391</v>
      </c>
      <c r="K290" s="225" t="s">
        <v>226</v>
      </c>
      <c r="L290" s="1041" t="s">
        <v>616</v>
      </c>
      <c r="M290" s="1042" t="s">
        <v>2258</v>
      </c>
      <c r="N290" s="1039"/>
      <c r="O290" s="1039" t="s">
        <v>1033</v>
      </c>
      <c r="P290" s="1" t="b">
        <v>0</v>
      </c>
      <c r="R290" s="333" t="e">
        <f>SUMIFS(#REF!,#REF!,R$2,#REF!,R$3,#REF!,$L290,#REF!,R$1)
+SUMIFS(#REF!,#REF!,R$2,#REF!,R$3,#REF!,$L290,#REF!,R$1)
+SUMIFS(#REF!,#REF!,"Lấy",#REF!,R$2,#REF!,R$3,#REF!,R$1,#REF!,$L290)</f>
        <v>#REF!</v>
      </c>
      <c r="S290" s="333" t="e">
        <f>SUMIFS(#REF!,#REF!,S$2,#REF!,S$3,#REF!,$L290,#REF!,S$1)
+SUMIFS(#REF!,#REF!,S$2,#REF!,S$3,#REF!,$L290,#REF!,S$1)
+SUMIFS(#REF!,#REF!,"Lấy",#REF!,S$2,#REF!,S$3,#REF!,S$1,#REF!,$L290)</f>
        <v>#REF!</v>
      </c>
      <c r="T290" s="333" t="e">
        <f>SUMIFS(#REF!,#REF!,T$2,#REF!,T$3,#REF!,$L290,#REF!,T$1)
+SUMIFS(#REF!,#REF!,T$2,#REF!,T$3,#REF!,$L290,#REF!,T$1)
+SUMIFS(#REF!,#REF!,"Lấy",#REF!,T$2,#REF!,T$3,#REF!,T$1,#REF!,$L290)</f>
        <v>#REF!</v>
      </c>
      <c r="U290" s="333" t="e">
        <f>SUMIFS(#REF!,#REF!,U$2,#REF!,U$3,#REF!,$L290,#REF!,U$1)
+SUMIFS(#REF!,#REF!,U$2,#REF!,U$3,#REF!,$L290,#REF!,U$1)
+SUMIFS(#REF!,#REF!,"Lấy",#REF!,U$2,#REF!,U$3,#REF!,U$1,#REF!,$L290)</f>
        <v>#REF!</v>
      </c>
      <c r="V290" s="333" t="e">
        <f>SUMIFS(#REF!,#REF!,V$2,#REF!,V$3,#REF!,$L290,#REF!,V$1)
+SUMIFS(#REF!,#REF!,V$2,#REF!,V$3,#REF!,$L290,#REF!,V$1)
+SUMIFS(#REF!,#REF!,"Lấy",#REF!,V$2,#REF!,V$3,#REF!,V$1,#REF!,$L290)</f>
        <v>#REF!</v>
      </c>
      <c r="W290" s="333" t="e">
        <f>SUMIFS(#REF!,#REF!,W$2,#REF!,W$3,#REF!,$L290,#REF!,W$1)
+SUMIFS(#REF!,#REF!,W$2,#REF!,W$3,#REF!,$L290,#REF!,W$1)
+SUMIFS(#REF!,#REF!,"Lấy",#REF!,W$2,#REF!,W$3,#REF!,W$1,#REF!,$L290)</f>
        <v>#REF!</v>
      </c>
      <c r="X290" s="333" t="e">
        <f>SUMIFS(#REF!,#REF!,X$2,#REF!,X$3,#REF!,$L290,#REF!,X$1)
+SUMIFS(#REF!,#REF!,X$2,#REF!,X$3,#REF!,$L290,#REF!,X$1)
+SUMIFS(#REF!,#REF!,"Lấy",#REF!,X$2,#REF!,X$3,#REF!,X$1,#REF!,$L290)</f>
        <v>#REF!</v>
      </c>
      <c r="Y290" s="333" t="e">
        <f>SUMIFS(#REF!,#REF!,Y$2,#REF!,Y$3,#REF!,$L290,#REF!,Y$1)
+SUMIFS(#REF!,#REF!,Y$2,#REF!,Y$3,#REF!,$L290,#REF!,Y$1)
+SUMIFS(#REF!,#REF!,"Lấy",#REF!,Y$2,#REF!,Y$3,#REF!,Y$1,#REF!,$L290)</f>
        <v>#REF!</v>
      </c>
      <c r="Z290" s="333" t="e">
        <f>SUMIFS(#REF!,#REF!,Z$2,#REF!,Z$3,#REF!,$L290,#REF!,Z$1)
+SUMIFS(#REF!,#REF!,Z$2,#REF!,Z$3,#REF!,$L290,#REF!,Z$1)
+SUMIFS(#REF!,#REF!,"Lấy",#REF!,Z$2,#REF!,Z$3,#REF!,Z$1,#REF!,$L290)</f>
        <v>#REF!</v>
      </c>
      <c r="AA290" s="333" t="e">
        <f>SUMIFS(#REF!,#REF!,AA$2,#REF!,AA$3,#REF!,$L290,#REF!,AA$1)
+SUMIFS(#REF!,#REF!,AA$2,#REF!,AA$3,#REF!,$L290,#REF!,AA$1)
+SUMIFS(#REF!,#REF!,"Lấy",#REF!,AA$2,#REF!,AA$3,#REF!,AA$1,#REF!,$L290)</f>
        <v>#REF!</v>
      </c>
      <c r="AB290" s="333" t="e">
        <f>SUMIFS(#REF!,#REF!,AB$2,#REF!,AB$3,#REF!,$L290,#REF!,AB$1)
+SUMIFS(#REF!,#REF!,AB$2,#REF!,AB$3,#REF!,$L290,#REF!,AB$1)
+SUMIFS(#REF!,#REF!,"Lấy",#REF!,AB$2,#REF!,AB$3,#REF!,AB$1,#REF!,$L290)</f>
        <v>#REF!</v>
      </c>
      <c r="AC290" s="333" t="e">
        <f>SUMIFS(#REF!,#REF!,AC$2,#REF!,AC$3,#REF!,$L290,#REF!,AC$1)
+SUMIFS(#REF!,#REF!,AC$2,#REF!,AC$3,#REF!,$L290,#REF!,AC$1)
+SUMIFS(#REF!,#REF!,"Lấy",#REF!,AC$2,#REF!,AC$3,#REF!,AC$1,#REF!,$L290)</f>
        <v>#REF!</v>
      </c>
      <c r="AD290" s="334" t="e">
        <f t="shared" si="30"/>
        <v>#REF!</v>
      </c>
      <c r="AF290" s="333" t="e">
        <f>SUMIFS(#REF!,#REF!,AF$2,#REF!,AF$3,#REF!,$L290,#REF!,AF$1)
+SUMIFS(#REF!,#REF!,AF$2,#REF!,AF$3,#REF!,$L290,#REF!,AF$1)
+SUMIFS(#REF!,#REF!,"Lấy",#REF!,AF$2,#REF!,AF$3,#REF!,AF$1,#REF!,$L290)</f>
        <v>#REF!</v>
      </c>
      <c r="AG290" s="333" t="e">
        <f>SUMIFS(#REF!,#REF!,AG$2,#REF!,AG$3,#REF!,$L290,#REF!,AG$1)
+SUMIFS(#REF!,#REF!,AG$2,#REF!,AG$3,#REF!,$L290,#REF!,AG$1)
+SUMIFS(#REF!,#REF!,"Lấy",#REF!,AG$2,#REF!,AG$3,#REF!,AG$1,#REF!,$L290)</f>
        <v>#REF!</v>
      </c>
      <c r="AH290" s="333" t="e">
        <f>SUMIFS(#REF!,#REF!,AH$2,#REF!,AH$3,#REF!,$L290,#REF!,AH$1)
+SUMIFS(#REF!,#REF!,AH$2,#REF!,AH$3,#REF!,$L290,#REF!,AH$1)
+SUMIFS(#REF!,#REF!,"Lấy",#REF!,AH$2,#REF!,AH$3,#REF!,AH$1,#REF!,$L290)</f>
        <v>#REF!</v>
      </c>
      <c r="AI290" s="333" t="e">
        <f>SUMIFS(#REF!,#REF!,AI$2,#REF!,AI$3,#REF!,$L290,#REF!,AI$1)
+SUMIFS(#REF!,#REF!,AI$2,#REF!,AI$3,#REF!,$L290,#REF!,AI$1)
+SUMIFS(#REF!,#REF!,"Lấy",#REF!,AI$2,#REF!,AI$3,#REF!,AI$1,#REF!,$L290)</f>
        <v>#REF!</v>
      </c>
      <c r="AJ290" s="333" t="e">
        <f>SUMIFS(#REF!,#REF!,AJ$2,#REF!,AJ$3,#REF!,$L290,#REF!,AJ$1)
+SUMIFS(#REF!,#REF!,AJ$2,#REF!,AJ$3,#REF!,$L290,#REF!,AJ$1)
+SUMIFS(#REF!,#REF!,"Lấy",#REF!,AJ$2,#REF!,AJ$3,#REF!,AJ$1,#REF!,$L290)</f>
        <v>#REF!</v>
      </c>
      <c r="AK290" s="333" t="e">
        <f>SUMIFS(#REF!,#REF!,AK$2,#REF!,AK$3,#REF!,$L290,#REF!,AK$1)
+SUMIFS(#REF!,#REF!,AK$2,#REF!,AK$3,#REF!,$L290,#REF!,AK$1)
+SUMIFS(#REF!,#REF!,"Lấy",#REF!,AK$2,#REF!,AK$3,#REF!,AK$1,#REF!,$L290)</f>
        <v>#REF!</v>
      </c>
      <c r="AL290" s="333" t="e">
        <f>SUMIFS(#REF!,#REF!,AL$2,#REF!,AL$3,#REF!,$L290,#REF!,AL$1)
+SUMIFS(#REF!,#REF!,AL$2,#REF!,AL$3,#REF!,$L290,#REF!,AL$1)
+SUMIFS(#REF!,#REF!,"Lấy",#REF!,AL$2,#REF!,AL$3,#REF!,AL$1,#REF!,$L290)</f>
        <v>#REF!</v>
      </c>
      <c r="AM290" s="333" t="e">
        <f>SUMIFS(#REF!,#REF!,AM$2,#REF!,AM$3,#REF!,$L290,#REF!,AM$1)
+SUMIFS(#REF!,#REF!,AM$2,#REF!,AM$3,#REF!,$L290,#REF!,AM$1)
+SUMIFS(#REF!,#REF!,"Lấy",#REF!,AM$2,#REF!,AM$3,#REF!,AM$1,#REF!,$L290)</f>
        <v>#REF!</v>
      </c>
      <c r="AN290" s="333" t="e">
        <f>SUMIFS(#REF!,#REF!,AN$2,#REF!,AN$3,#REF!,$L290,#REF!,AN$1)
+SUMIFS(#REF!,#REF!,AN$2,#REF!,AN$3,#REF!,$L290,#REF!,AN$1)
+SUMIFS(#REF!,#REF!,"Lấy",#REF!,AN$2,#REF!,AN$3,#REF!,AN$1,#REF!,$L290)</f>
        <v>#REF!</v>
      </c>
      <c r="AO290" s="333" t="e">
        <f>SUMIFS(#REF!,#REF!,AO$2,#REF!,AO$3,#REF!,$L290,#REF!,AO$1)
+SUMIFS(#REF!,#REF!,AO$2,#REF!,AO$3,#REF!,$L290,#REF!,AO$1)
+SUMIFS(#REF!,#REF!,"Lấy",#REF!,AO$2,#REF!,AO$3,#REF!,AO$1,#REF!,$L290)</f>
        <v>#REF!</v>
      </c>
      <c r="AP290" s="333" t="e">
        <f>SUMIFS(#REF!,#REF!,AP$2,#REF!,AP$3,#REF!,$L290,#REF!,AP$1)
+SUMIFS(#REF!,#REF!,AP$2,#REF!,AP$3,#REF!,$L290,#REF!,AP$1)
+SUMIFS(#REF!,#REF!,"Lấy",#REF!,AP$2,#REF!,AP$3,#REF!,AP$1,#REF!,$L290)</f>
        <v>#REF!</v>
      </c>
      <c r="AQ290" s="333" t="e">
        <f>SUMIFS(#REF!,#REF!,AQ$2,#REF!,AQ$3,#REF!,$L290,#REF!,AQ$1)
+SUMIFS(#REF!,#REF!,AQ$2,#REF!,AQ$3,#REF!,$L290,#REF!,AQ$1)
+SUMIFS(#REF!,#REF!,"Lấy",#REF!,AQ$2,#REF!,AQ$3,#REF!,AQ$1,#REF!,$L290)</f>
        <v>#REF!</v>
      </c>
      <c r="AR290" s="334" t="e">
        <f t="shared" si="31"/>
        <v>#REF!</v>
      </c>
      <c r="AT290" s="333" t="e">
        <f>SUMIFS(#REF!,#REF!,AT$2,#REF!,AT$3,#REF!,$L290,#REF!,AT$1)
+SUMIFS(#REF!,#REF!,AT$2,#REF!,AT$3,#REF!,$L290,#REF!,AT$1)
+SUMIFS(#REF!,#REF!,"Lấy",#REF!,AT$2,#REF!,AT$3,#REF!,AT$1,#REF!,$L290)</f>
        <v>#REF!</v>
      </c>
      <c r="AU290" s="333" t="e">
        <f>SUMIFS(#REF!,#REF!,AU$2,#REF!,AU$3,#REF!,$L290,#REF!,AU$1)
+SUMIFS(#REF!,#REF!,AU$2,#REF!,AU$3,#REF!,$L290,#REF!,AU$1)
+SUMIFS(#REF!,#REF!,"Lấy",#REF!,AU$2,#REF!,AU$3,#REF!,AU$1,#REF!,$L290)</f>
        <v>#REF!</v>
      </c>
      <c r="AV290" s="333" t="e">
        <f>SUMIFS(#REF!,#REF!,AV$2,#REF!,AV$3,#REF!,$L290,#REF!,AV$1)
+SUMIFS(#REF!,#REF!,AV$2,#REF!,AV$3,#REF!,$L290,#REF!,AV$1)
+SUMIFS(#REF!,#REF!,"Lấy",#REF!,AV$2,#REF!,AV$3,#REF!,AV$1,#REF!,$L290)</f>
        <v>#REF!</v>
      </c>
      <c r="AW290" s="333" t="e">
        <f>SUMIFS(#REF!,#REF!,AW$2,#REF!,AW$3,#REF!,$L290,#REF!,AW$1)
+SUMIFS(#REF!,#REF!,AW$2,#REF!,AW$3,#REF!,$L290,#REF!,AW$1)
+SUMIFS(#REF!,#REF!,"Lấy",#REF!,AW$2,#REF!,AW$3,#REF!,AW$1,#REF!,$L290)</f>
        <v>#REF!</v>
      </c>
      <c r="AX290" s="333" t="e">
        <f>SUMIFS(#REF!,#REF!,AX$2,#REF!,AX$3,#REF!,$L290,#REF!,AX$1)
+SUMIFS(#REF!,#REF!,AX$2,#REF!,AX$3,#REF!,$L290,#REF!,AX$1)
+SUMIFS(#REF!,#REF!,"Lấy",#REF!,AX$2,#REF!,AX$3,#REF!,AX$1,#REF!,$L290)</f>
        <v>#REF!</v>
      </c>
      <c r="AY290" s="333" t="e">
        <f>SUMIFS(#REF!,#REF!,AY$2,#REF!,AY$3,#REF!,$L290,#REF!,AY$1)
+SUMIFS(#REF!,#REF!,AY$2,#REF!,AY$3,#REF!,$L290,#REF!,AY$1)
+SUMIFS(#REF!,#REF!,"Lấy",#REF!,AY$2,#REF!,AY$3,#REF!,AY$1,#REF!,$L290)</f>
        <v>#REF!</v>
      </c>
      <c r="AZ290" s="333" t="e">
        <f>SUMIFS(#REF!,#REF!,AZ$2,#REF!,AZ$3,#REF!,$L290,#REF!,AZ$1)
+SUMIFS(#REF!,#REF!,AZ$2,#REF!,AZ$3,#REF!,$L290,#REF!,AZ$1)
+SUMIFS(#REF!,#REF!,"Lấy",#REF!,AZ$2,#REF!,AZ$3,#REF!,AZ$1,#REF!,$L290)</f>
        <v>#REF!</v>
      </c>
      <c r="BA290" s="333" t="e">
        <f>SUMIFS(#REF!,#REF!,BA$2,#REF!,BA$3,#REF!,$L290,#REF!,BA$1)
+SUMIFS(#REF!,#REF!,BA$2,#REF!,BA$3,#REF!,$L290,#REF!,BA$1)
+SUMIFS(#REF!,#REF!,"Lấy",#REF!,BA$2,#REF!,BA$3,#REF!,BA$1,#REF!,$L290)</f>
        <v>#REF!</v>
      </c>
      <c r="BB290" s="333" t="e">
        <f>SUMIFS(#REF!,#REF!,BB$2,#REF!,BB$3,#REF!,$L290,#REF!,BB$1)
+SUMIFS(#REF!,#REF!,BB$2,#REF!,BB$3,#REF!,$L290,#REF!,BB$1)
+SUMIFS(#REF!,#REF!,"Lấy",#REF!,BB$2,#REF!,BB$3,#REF!,BB$1,#REF!,$L290)</f>
        <v>#REF!</v>
      </c>
      <c r="BC290" s="333" t="e">
        <f>SUMIFS(#REF!,#REF!,BC$2,#REF!,BC$3,#REF!,$L290,#REF!,BC$1)
+SUMIFS(#REF!,#REF!,BC$2,#REF!,BC$3,#REF!,$L290,#REF!,BC$1)
+SUMIFS(#REF!,#REF!,"Lấy",#REF!,BC$2,#REF!,BC$3,#REF!,BC$1,#REF!,$L290)</f>
        <v>#REF!</v>
      </c>
      <c r="BD290" s="333" t="e">
        <f>SUMIFS(#REF!,#REF!,BD$2,#REF!,BD$3,#REF!,$L290,#REF!,BD$1)
+SUMIFS(#REF!,#REF!,BD$2,#REF!,BD$3,#REF!,$L290,#REF!,BD$1)
+SUMIFS(#REF!,#REF!,"Lấy",#REF!,BD$2,#REF!,BD$3,#REF!,BD$1,#REF!,$L290)</f>
        <v>#REF!</v>
      </c>
      <c r="BE290" s="333" t="e">
        <f>SUMIFS(#REF!,#REF!,BE$2,#REF!,BE$3,#REF!,$L290,#REF!,BE$1)
+SUMIFS(#REF!,#REF!,BE$2,#REF!,BE$3,#REF!,$L290,#REF!,BE$1)
+SUMIFS(#REF!,#REF!,"Lấy",#REF!,BE$2,#REF!,BE$3,#REF!,BE$1,#REF!,$L290)</f>
        <v>#REF!</v>
      </c>
      <c r="BF290" s="334" t="e">
        <f t="shared" si="32"/>
        <v>#REF!</v>
      </c>
      <c r="BH290" s="333" t="e">
        <f>SUMIFS(#REF!,#REF!,BH$2,#REF!,BH$3,#REF!,$L290,#REF!,BH$1)
+SUMIFS(#REF!,#REF!,BH$2,#REF!,BH$3,#REF!,$L290,#REF!,BH$1)
+SUMIFS(#REF!,#REF!,"Lấy",#REF!,BH$2,#REF!,BH$3,#REF!,BH$1,#REF!,$L290)</f>
        <v>#REF!</v>
      </c>
      <c r="BI290" s="333" t="e">
        <f>SUMIFS(#REF!,#REF!,BI$2,#REF!,BI$3,#REF!,$L290,#REF!,BI$1)
+SUMIFS(#REF!,#REF!,BI$2,#REF!,BI$3,#REF!,$L290,#REF!,BI$1)
+SUMIFS(#REF!,#REF!,"Lấy",#REF!,BI$2,#REF!,BI$3,#REF!,BI$1,#REF!,$L290)</f>
        <v>#REF!</v>
      </c>
      <c r="BJ290" s="333" t="e">
        <f>SUMIFS(#REF!,#REF!,BJ$2,#REF!,BJ$3,#REF!,$L290,#REF!,BJ$1)
+SUMIFS(#REF!,#REF!,BJ$2,#REF!,BJ$3,#REF!,$L290,#REF!,BJ$1)
+SUMIFS(#REF!,#REF!,"Lấy",#REF!,BJ$2,#REF!,BJ$3,#REF!,BJ$1,#REF!,$L290)</f>
        <v>#REF!</v>
      </c>
      <c r="BK290" s="333" t="e">
        <f>SUMIFS(#REF!,#REF!,BK$2,#REF!,BK$3,#REF!,$L290,#REF!,BK$1)
+SUMIFS(#REF!,#REF!,BK$2,#REF!,BK$3,#REF!,$L290,#REF!,BK$1)
+SUMIFS(#REF!,#REF!,"Lấy",#REF!,BK$2,#REF!,BK$3,#REF!,BK$1,#REF!,$L290)</f>
        <v>#REF!</v>
      </c>
      <c r="BL290" s="333" t="e">
        <f>SUMIFS(#REF!,#REF!,BL$2,#REF!,BL$3,#REF!,$L290,#REF!,BL$1)
+SUMIFS(#REF!,#REF!,BL$2,#REF!,BL$3,#REF!,$L290,#REF!,BL$1)
+SUMIFS(#REF!,#REF!,"Lấy",#REF!,BL$2,#REF!,BL$3,#REF!,BL$1,#REF!,$L290)</f>
        <v>#REF!</v>
      </c>
      <c r="BM290" s="333" t="e">
        <f>SUMIFS(#REF!,#REF!,BM$2,#REF!,BM$3,#REF!,$L290,#REF!,BM$1)
+SUMIFS(#REF!,#REF!,BM$2,#REF!,BM$3,#REF!,$L290,#REF!,BM$1)
+SUMIFS(#REF!,#REF!,"Lấy",#REF!,BM$2,#REF!,BM$3,#REF!,BM$1,#REF!,$L290)</f>
        <v>#REF!</v>
      </c>
      <c r="BN290" s="333" t="e">
        <f>SUMIFS(#REF!,#REF!,BN$2,#REF!,BN$3,#REF!,$L290,#REF!,BN$1)
+SUMIFS(#REF!,#REF!,BN$2,#REF!,BN$3,#REF!,$L290,#REF!,BN$1)
+SUMIFS(#REF!,#REF!,"Lấy",#REF!,BN$2,#REF!,BN$3,#REF!,BN$1,#REF!,$L290)</f>
        <v>#REF!</v>
      </c>
      <c r="BO290" s="333" t="e">
        <f>SUMIFS(#REF!,#REF!,BO$2,#REF!,BO$3,#REF!,$L290,#REF!,BO$1)
+SUMIFS(#REF!,#REF!,BO$2,#REF!,BO$3,#REF!,$L290,#REF!,BO$1)
+SUMIFS(#REF!,#REF!,"Lấy",#REF!,BO$2,#REF!,BO$3,#REF!,BO$1,#REF!,$L290)</f>
        <v>#REF!</v>
      </c>
      <c r="BP290" s="333" t="e">
        <f>SUMIFS(#REF!,#REF!,BP$2,#REF!,BP$3,#REF!,$L290,#REF!,BP$1)
+SUMIFS(#REF!,#REF!,BP$2,#REF!,BP$3,#REF!,$L290,#REF!,BP$1)
+SUMIFS(#REF!,#REF!,"Lấy",#REF!,BP$2,#REF!,BP$3,#REF!,BP$1,#REF!,$L290)</f>
        <v>#REF!</v>
      </c>
      <c r="BQ290" s="333" t="e">
        <f>SUMIFS(#REF!,#REF!,BQ$2,#REF!,BQ$3,#REF!,$L290,#REF!,BQ$1)
+SUMIFS(#REF!,#REF!,BQ$2,#REF!,BQ$3,#REF!,$L290,#REF!,BQ$1)
+SUMIFS(#REF!,#REF!,"Lấy",#REF!,BQ$2,#REF!,BQ$3,#REF!,BQ$1,#REF!,$L290)</f>
        <v>#REF!</v>
      </c>
      <c r="BR290" s="333" t="e">
        <f>SUMIFS(#REF!,#REF!,BR$2,#REF!,BR$3,#REF!,$L290,#REF!,BR$1)
+SUMIFS(#REF!,#REF!,BR$2,#REF!,BR$3,#REF!,$L290,#REF!,BR$1)
+SUMIFS(#REF!,#REF!,"Lấy",#REF!,BR$2,#REF!,BR$3,#REF!,BR$1,#REF!,$L290)</f>
        <v>#REF!</v>
      </c>
      <c r="BS290" s="333" t="e">
        <f>SUMIFS(#REF!,#REF!,BS$2,#REF!,BS$3,#REF!,$L290,#REF!,BS$1)
+SUMIFS(#REF!,#REF!,BS$2,#REF!,BS$3,#REF!,$L290,#REF!,BS$1)
+SUMIFS(#REF!,#REF!,"Lấy",#REF!,BS$2,#REF!,BS$3,#REF!,BS$1,#REF!,$L290)</f>
        <v>#REF!</v>
      </c>
      <c r="BT290" s="334" t="e">
        <f t="shared" si="33"/>
        <v>#REF!</v>
      </c>
      <c r="BV290" s="331">
        <v>137283375</v>
      </c>
      <c r="BW290" s="331">
        <v>87714150</v>
      </c>
      <c r="BX290" s="331">
        <v>176000000</v>
      </c>
      <c r="BY290" s="331">
        <v>192000000</v>
      </c>
      <c r="BZ290" s="331">
        <v>200000000</v>
      </c>
      <c r="CA290" s="331">
        <v>200000000</v>
      </c>
      <c r="CB290" s="331">
        <v>208000000</v>
      </c>
      <c r="CC290" s="331">
        <v>166400000</v>
      </c>
      <c r="CD290" s="331">
        <v>200000000</v>
      </c>
      <c r="CE290" s="331">
        <v>208000000</v>
      </c>
      <c r="CF290" s="331">
        <v>200000000</v>
      </c>
      <c r="CG290" s="331">
        <v>208000000</v>
      </c>
      <c r="CH290" s="334">
        <f t="shared" si="34"/>
        <v>2183397525</v>
      </c>
      <c r="CI290" s="377">
        <f t="shared" si="35"/>
        <v>-1</v>
      </c>
      <c r="CJ290" s="331">
        <v>0</v>
      </c>
      <c r="CK290" s="331">
        <v>0</v>
      </c>
      <c r="CL290" s="331">
        <v>0</v>
      </c>
      <c r="CM290" s="331">
        <v>0</v>
      </c>
      <c r="CN290" s="331">
        <v>0</v>
      </c>
      <c r="CO290" s="333"/>
      <c r="CP290" s="333"/>
      <c r="CQ290" s="333"/>
      <c r="CR290" s="333"/>
      <c r="CS290" s="333"/>
      <c r="CT290" s="333"/>
      <c r="CU290" s="333"/>
      <c r="CV290" s="334">
        <f t="shared" si="36"/>
        <v>0</v>
      </c>
      <c r="CX290" s="1033"/>
    </row>
    <row r="291" spans="2:102" ht="27.6" x14ac:dyDescent="0.25">
      <c r="B291" s="172">
        <f>IF(C291=0,"",MAX($B$7:B289)+1)</f>
        <v>278</v>
      </c>
      <c r="C291" s="21">
        <v>6271002604</v>
      </c>
      <c r="D291" s="9" t="str">
        <f>_xlfn.XLOOKUP(C291,'COA_DTGroup_Update 20260428'!$C$410:$C$854,'COA_DTGroup_Update 20260428'!$A$410:$A$854,"")</f>
        <v>Chi phí lương chính-Gián tiếp</v>
      </c>
      <c r="E291" s="12" t="s">
        <v>392</v>
      </c>
      <c r="F291" s="21" t="s">
        <v>1035</v>
      </c>
      <c r="G291" s="171"/>
      <c r="H291" s="179">
        <f>VLOOKUP(C291,'COA_DTGroup_Update 20260428'!C:D,2,0)</f>
        <v>627</v>
      </c>
      <c r="I291" s="179">
        <v>122</v>
      </c>
      <c r="J291" s="216" t="s">
        <v>392</v>
      </c>
      <c r="K291" s="222" t="s">
        <v>226</v>
      </c>
      <c r="L291" s="1041" t="s">
        <v>465</v>
      </c>
      <c r="M291" s="1042" t="s">
        <v>2258</v>
      </c>
      <c r="N291" s="1039"/>
      <c r="O291" s="1039" t="s">
        <v>465</v>
      </c>
      <c r="P291" s="1" t="b">
        <v>1</v>
      </c>
      <c r="R291" s="333" t="e">
        <f>SUMIFS(#REF!,#REF!,R$2,#REF!,R$3,#REF!,$L291,#REF!,R$1)
+SUMIFS(#REF!,#REF!,R$2,#REF!,R$3,#REF!,$L291,#REF!,R$1)
+SUMIFS(#REF!,#REF!,"Lấy",#REF!,R$2,#REF!,R$3,#REF!,R$1,#REF!,$L291)</f>
        <v>#REF!</v>
      </c>
      <c r="S291" s="333" t="e">
        <f>SUMIFS(#REF!,#REF!,S$2,#REF!,S$3,#REF!,$L291,#REF!,S$1)
+SUMIFS(#REF!,#REF!,S$2,#REF!,S$3,#REF!,$L291,#REF!,S$1)
+SUMIFS(#REF!,#REF!,"Lấy",#REF!,S$2,#REF!,S$3,#REF!,S$1,#REF!,$L291)</f>
        <v>#REF!</v>
      </c>
      <c r="T291" s="333" t="e">
        <f>SUMIFS(#REF!,#REF!,T$2,#REF!,T$3,#REF!,$L291,#REF!,T$1)
+SUMIFS(#REF!,#REF!,T$2,#REF!,T$3,#REF!,$L291,#REF!,T$1)
+SUMIFS(#REF!,#REF!,"Lấy",#REF!,T$2,#REF!,T$3,#REF!,T$1,#REF!,$L291)</f>
        <v>#REF!</v>
      </c>
      <c r="U291" s="333" t="e">
        <f>SUMIFS(#REF!,#REF!,U$2,#REF!,U$3,#REF!,$L291,#REF!,U$1)
+SUMIFS(#REF!,#REF!,U$2,#REF!,U$3,#REF!,$L291,#REF!,U$1)
+SUMIFS(#REF!,#REF!,"Lấy",#REF!,U$2,#REF!,U$3,#REF!,U$1,#REF!,$L291)</f>
        <v>#REF!</v>
      </c>
      <c r="V291" s="333" t="e">
        <f>SUMIFS(#REF!,#REF!,V$2,#REF!,V$3,#REF!,$L291,#REF!,V$1)
+SUMIFS(#REF!,#REF!,V$2,#REF!,V$3,#REF!,$L291,#REF!,V$1)
+SUMIFS(#REF!,#REF!,"Lấy",#REF!,V$2,#REF!,V$3,#REF!,V$1,#REF!,$L291)</f>
        <v>#REF!</v>
      </c>
      <c r="W291" s="333" t="e">
        <f>SUMIFS(#REF!,#REF!,W$2,#REF!,W$3,#REF!,$L291,#REF!,W$1)
+SUMIFS(#REF!,#REF!,W$2,#REF!,W$3,#REF!,$L291,#REF!,W$1)
+SUMIFS(#REF!,#REF!,"Lấy",#REF!,W$2,#REF!,W$3,#REF!,W$1,#REF!,$L291)</f>
        <v>#REF!</v>
      </c>
      <c r="X291" s="333" t="e">
        <f>SUMIFS(#REF!,#REF!,X$2,#REF!,X$3,#REF!,$L291,#REF!,X$1)
+SUMIFS(#REF!,#REF!,X$2,#REF!,X$3,#REF!,$L291,#REF!,X$1)
+SUMIFS(#REF!,#REF!,"Lấy",#REF!,X$2,#REF!,X$3,#REF!,X$1,#REF!,$L291)</f>
        <v>#REF!</v>
      </c>
      <c r="Y291" s="333" t="e">
        <f>SUMIFS(#REF!,#REF!,Y$2,#REF!,Y$3,#REF!,$L291,#REF!,Y$1)
+SUMIFS(#REF!,#REF!,Y$2,#REF!,Y$3,#REF!,$L291,#REF!,Y$1)
+SUMIFS(#REF!,#REF!,"Lấy",#REF!,Y$2,#REF!,Y$3,#REF!,Y$1,#REF!,$L291)</f>
        <v>#REF!</v>
      </c>
      <c r="Z291" s="333" t="e">
        <f>SUMIFS(#REF!,#REF!,Z$2,#REF!,Z$3,#REF!,$L291,#REF!,Z$1)
+SUMIFS(#REF!,#REF!,Z$2,#REF!,Z$3,#REF!,$L291,#REF!,Z$1)
+SUMIFS(#REF!,#REF!,"Lấy",#REF!,Z$2,#REF!,Z$3,#REF!,Z$1,#REF!,$L291)</f>
        <v>#REF!</v>
      </c>
      <c r="AA291" s="333" t="e">
        <f>SUMIFS(#REF!,#REF!,AA$2,#REF!,AA$3,#REF!,$L291,#REF!,AA$1)
+SUMIFS(#REF!,#REF!,AA$2,#REF!,AA$3,#REF!,$L291,#REF!,AA$1)
+SUMIFS(#REF!,#REF!,"Lấy",#REF!,AA$2,#REF!,AA$3,#REF!,AA$1,#REF!,$L291)</f>
        <v>#REF!</v>
      </c>
      <c r="AB291" s="333" t="e">
        <f>SUMIFS(#REF!,#REF!,AB$2,#REF!,AB$3,#REF!,$L291,#REF!,AB$1)
+SUMIFS(#REF!,#REF!,AB$2,#REF!,AB$3,#REF!,$L291,#REF!,AB$1)
+SUMIFS(#REF!,#REF!,"Lấy",#REF!,AB$2,#REF!,AB$3,#REF!,AB$1,#REF!,$L291)</f>
        <v>#REF!</v>
      </c>
      <c r="AC291" s="333" t="e">
        <f>SUMIFS(#REF!,#REF!,AC$2,#REF!,AC$3,#REF!,$L291,#REF!,AC$1)
+SUMIFS(#REF!,#REF!,AC$2,#REF!,AC$3,#REF!,$L291,#REF!,AC$1)
+SUMIFS(#REF!,#REF!,"Lấy",#REF!,AC$2,#REF!,AC$3,#REF!,AC$1,#REF!,$L291)</f>
        <v>#REF!</v>
      </c>
      <c r="AD291" s="334" t="e">
        <f t="shared" si="30"/>
        <v>#REF!</v>
      </c>
      <c r="AF291" s="333" t="e">
        <f>SUMIFS(#REF!,#REF!,AF$2,#REF!,AF$3,#REF!,$L291,#REF!,AF$1)
+SUMIFS(#REF!,#REF!,AF$2,#REF!,AF$3,#REF!,$L291,#REF!,AF$1)
+SUMIFS(#REF!,#REF!,"Lấy",#REF!,AF$2,#REF!,AF$3,#REF!,AF$1,#REF!,$L291)</f>
        <v>#REF!</v>
      </c>
      <c r="AG291" s="333" t="e">
        <f>SUMIFS(#REF!,#REF!,AG$2,#REF!,AG$3,#REF!,$L291,#REF!,AG$1)
+SUMIFS(#REF!,#REF!,AG$2,#REF!,AG$3,#REF!,$L291,#REF!,AG$1)
+SUMIFS(#REF!,#REF!,"Lấy",#REF!,AG$2,#REF!,AG$3,#REF!,AG$1,#REF!,$L291)</f>
        <v>#REF!</v>
      </c>
      <c r="AH291" s="333" t="e">
        <f>SUMIFS(#REF!,#REF!,AH$2,#REF!,AH$3,#REF!,$L291,#REF!,AH$1)
+SUMIFS(#REF!,#REF!,AH$2,#REF!,AH$3,#REF!,$L291,#REF!,AH$1)
+SUMIFS(#REF!,#REF!,"Lấy",#REF!,AH$2,#REF!,AH$3,#REF!,AH$1,#REF!,$L291)</f>
        <v>#REF!</v>
      </c>
      <c r="AI291" s="333" t="e">
        <f>SUMIFS(#REF!,#REF!,AI$2,#REF!,AI$3,#REF!,$L291,#REF!,AI$1)
+SUMIFS(#REF!,#REF!,AI$2,#REF!,AI$3,#REF!,$L291,#REF!,AI$1)
+SUMIFS(#REF!,#REF!,"Lấy",#REF!,AI$2,#REF!,AI$3,#REF!,AI$1,#REF!,$L291)</f>
        <v>#REF!</v>
      </c>
      <c r="AJ291" s="333" t="e">
        <f>SUMIFS(#REF!,#REF!,AJ$2,#REF!,AJ$3,#REF!,$L291,#REF!,AJ$1)
+SUMIFS(#REF!,#REF!,AJ$2,#REF!,AJ$3,#REF!,$L291,#REF!,AJ$1)
+SUMIFS(#REF!,#REF!,"Lấy",#REF!,AJ$2,#REF!,AJ$3,#REF!,AJ$1,#REF!,$L291)</f>
        <v>#REF!</v>
      </c>
      <c r="AK291" s="333" t="e">
        <f>SUMIFS(#REF!,#REF!,AK$2,#REF!,AK$3,#REF!,$L291,#REF!,AK$1)
+SUMIFS(#REF!,#REF!,AK$2,#REF!,AK$3,#REF!,$L291,#REF!,AK$1)
+SUMIFS(#REF!,#REF!,"Lấy",#REF!,AK$2,#REF!,AK$3,#REF!,AK$1,#REF!,$L291)</f>
        <v>#REF!</v>
      </c>
      <c r="AL291" s="333" t="e">
        <f>SUMIFS(#REF!,#REF!,AL$2,#REF!,AL$3,#REF!,$L291,#REF!,AL$1)
+SUMIFS(#REF!,#REF!,AL$2,#REF!,AL$3,#REF!,$L291,#REF!,AL$1)
+SUMIFS(#REF!,#REF!,"Lấy",#REF!,AL$2,#REF!,AL$3,#REF!,AL$1,#REF!,$L291)</f>
        <v>#REF!</v>
      </c>
      <c r="AM291" s="333" t="e">
        <f>SUMIFS(#REF!,#REF!,AM$2,#REF!,AM$3,#REF!,$L291,#REF!,AM$1)
+SUMIFS(#REF!,#REF!,AM$2,#REF!,AM$3,#REF!,$L291,#REF!,AM$1)
+SUMIFS(#REF!,#REF!,"Lấy",#REF!,AM$2,#REF!,AM$3,#REF!,AM$1,#REF!,$L291)</f>
        <v>#REF!</v>
      </c>
      <c r="AN291" s="333" t="e">
        <f>SUMIFS(#REF!,#REF!,AN$2,#REF!,AN$3,#REF!,$L291,#REF!,AN$1)
+SUMIFS(#REF!,#REF!,AN$2,#REF!,AN$3,#REF!,$L291,#REF!,AN$1)
+SUMIFS(#REF!,#REF!,"Lấy",#REF!,AN$2,#REF!,AN$3,#REF!,AN$1,#REF!,$L291)</f>
        <v>#REF!</v>
      </c>
      <c r="AO291" s="333" t="e">
        <f>SUMIFS(#REF!,#REF!,AO$2,#REF!,AO$3,#REF!,$L291,#REF!,AO$1)
+SUMIFS(#REF!,#REF!,AO$2,#REF!,AO$3,#REF!,$L291,#REF!,AO$1)
+SUMIFS(#REF!,#REF!,"Lấy",#REF!,AO$2,#REF!,AO$3,#REF!,AO$1,#REF!,$L291)</f>
        <v>#REF!</v>
      </c>
      <c r="AP291" s="333" t="e">
        <f>SUMIFS(#REF!,#REF!,AP$2,#REF!,AP$3,#REF!,$L291,#REF!,AP$1)
+SUMIFS(#REF!,#REF!,AP$2,#REF!,AP$3,#REF!,$L291,#REF!,AP$1)
+SUMIFS(#REF!,#REF!,"Lấy",#REF!,AP$2,#REF!,AP$3,#REF!,AP$1,#REF!,$L291)</f>
        <v>#REF!</v>
      </c>
      <c r="AQ291" s="333" t="e">
        <f>SUMIFS(#REF!,#REF!,AQ$2,#REF!,AQ$3,#REF!,$L291,#REF!,AQ$1)
+SUMIFS(#REF!,#REF!,AQ$2,#REF!,AQ$3,#REF!,$L291,#REF!,AQ$1)
+SUMIFS(#REF!,#REF!,"Lấy",#REF!,AQ$2,#REF!,AQ$3,#REF!,AQ$1,#REF!,$L291)</f>
        <v>#REF!</v>
      </c>
      <c r="AR291" s="334" t="e">
        <f t="shared" si="31"/>
        <v>#REF!</v>
      </c>
      <c r="AT291" s="333" t="e">
        <f>SUMIFS(#REF!,#REF!,AT$2,#REF!,AT$3,#REF!,$L291,#REF!,AT$1)
+SUMIFS(#REF!,#REF!,AT$2,#REF!,AT$3,#REF!,$L291,#REF!,AT$1)
+SUMIFS(#REF!,#REF!,"Lấy",#REF!,AT$2,#REF!,AT$3,#REF!,AT$1,#REF!,$L291)</f>
        <v>#REF!</v>
      </c>
      <c r="AU291" s="333" t="e">
        <f>SUMIFS(#REF!,#REF!,AU$2,#REF!,AU$3,#REF!,$L291,#REF!,AU$1)
+SUMIFS(#REF!,#REF!,AU$2,#REF!,AU$3,#REF!,$L291,#REF!,AU$1)
+SUMIFS(#REF!,#REF!,"Lấy",#REF!,AU$2,#REF!,AU$3,#REF!,AU$1,#REF!,$L291)</f>
        <v>#REF!</v>
      </c>
      <c r="AV291" s="333" t="e">
        <f>SUMIFS(#REF!,#REF!,AV$2,#REF!,AV$3,#REF!,$L291,#REF!,AV$1)
+SUMIFS(#REF!,#REF!,AV$2,#REF!,AV$3,#REF!,$L291,#REF!,AV$1)
+SUMIFS(#REF!,#REF!,"Lấy",#REF!,AV$2,#REF!,AV$3,#REF!,AV$1,#REF!,$L291)</f>
        <v>#REF!</v>
      </c>
      <c r="AW291" s="333" t="e">
        <f>SUMIFS(#REF!,#REF!,AW$2,#REF!,AW$3,#REF!,$L291,#REF!,AW$1)
+SUMIFS(#REF!,#REF!,AW$2,#REF!,AW$3,#REF!,$L291,#REF!,AW$1)
+SUMIFS(#REF!,#REF!,"Lấy",#REF!,AW$2,#REF!,AW$3,#REF!,AW$1,#REF!,$L291)</f>
        <v>#REF!</v>
      </c>
      <c r="AX291" s="333" t="e">
        <f>SUMIFS(#REF!,#REF!,AX$2,#REF!,AX$3,#REF!,$L291,#REF!,AX$1)
+SUMIFS(#REF!,#REF!,AX$2,#REF!,AX$3,#REF!,$L291,#REF!,AX$1)
+SUMIFS(#REF!,#REF!,"Lấy",#REF!,AX$2,#REF!,AX$3,#REF!,AX$1,#REF!,$L291)</f>
        <v>#REF!</v>
      </c>
      <c r="AY291" s="333" t="e">
        <f>SUMIFS(#REF!,#REF!,AY$2,#REF!,AY$3,#REF!,$L291,#REF!,AY$1)
+SUMIFS(#REF!,#REF!,AY$2,#REF!,AY$3,#REF!,$L291,#REF!,AY$1)
+SUMIFS(#REF!,#REF!,"Lấy",#REF!,AY$2,#REF!,AY$3,#REF!,AY$1,#REF!,$L291)</f>
        <v>#REF!</v>
      </c>
      <c r="AZ291" s="333" t="e">
        <f>SUMIFS(#REF!,#REF!,AZ$2,#REF!,AZ$3,#REF!,$L291,#REF!,AZ$1)
+SUMIFS(#REF!,#REF!,AZ$2,#REF!,AZ$3,#REF!,$L291,#REF!,AZ$1)
+SUMIFS(#REF!,#REF!,"Lấy",#REF!,AZ$2,#REF!,AZ$3,#REF!,AZ$1,#REF!,$L291)</f>
        <v>#REF!</v>
      </c>
      <c r="BA291" s="333" t="e">
        <f>SUMIFS(#REF!,#REF!,BA$2,#REF!,BA$3,#REF!,$L291,#REF!,BA$1)
+SUMIFS(#REF!,#REF!,BA$2,#REF!,BA$3,#REF!,$L291,#REF!,BA$1)
+SUMIFS(#REF!,#REF!,"Lấy",#REF!,BA$2,#REF!,BA$3,#REF!,BA$1,#REF!,$L291)</f>
        <v>#REF!</v>
      </c>
      <c r="BB291" s="333" t="e">
        <f>SUMIFS(#REF!,#REF!,BB$2,#REF!,BB$3,#REF!,$L291,#REF!,BB$1)
+SUMIFS(#REF!,#REF!,BB$2,#REF!,BB$3,#REF!,$L291,#REF!,BB$1)
+SUMIFS(#REF!,#REF!,"Lấy",#REF!,BB$2,#REF!,BB$3,#REF!,BB$1,#REF!,$L291)</f>
        <v>#REF!</v>
      </c>
      <c r="BC291" s="333" t="e">
        <f>SUMIFS(#REF!,#REF!,BC$2,#REF!,BC$3,#REF!,$L291,#REF!,BC$1)
+SUMIFS(#REF!,#REF!,BC$2,#REF!,BC$3,#REF!,$L291,#REF!,BC$1)
+SUMIFS(#REF!,#REF!,"Lấy",#REF!,BC$2,#REF!,BC$3,#REF!,BC$1,#REF!,$L291)</f>
        <v>#REF!</v>
      </c>
      <c r="BD291" s="333" t="e">
        <f>SUMIFS(#REF!,#REF!,BD$2,#REF!,BD$3,#REF!,$L291,#REF!,BD$1)
+SUMIFS(#REF!,#REF!,BD$2,#REF!,BD$3,#REF!,$L291,#REF!,BD$1)
+SUMIFS(#REF!,#REF!,"Lấy",#REF!,BD$2,#REF!,BD$3,#REF!,BD$1,#REF!,$L291)</f>
        <v>#REF!</v>
      </c>
      <c r="BE291" s="333" t="e">
        <f>SUMIFS(#REF!,#REF!,BE$2,#REF!,BE$3,#REF!,$L291,#REF!,BE$1)
+SUMIFS(#REF!,#REF!,BE$2,#REF!,BE$3,#REF!,$L291,#REF!,BE$1)
+SUMIFS(#REF!,#REF!,"Lấy",#REF!,BE$2,#REF!,BE$3,#REF!,BE$1,#REF!,$L291)</f>
        <v>#REF!</v>
      </c>
      <c r="BF291" s="334" t="e">
        <f t="shared" si="32"/>
        <v>#REF!</v>
      </c>
      <c r="BH291" s="333" t="e">
        <f>SUMIFS(#REF!,#REF!,BH$2,#REF!,BH$3,#REF!,$L291,#REF!,BH$1)
+SUMIFS(#REF!,#REF!,BH$2,#REF!,BH$3,#REF!,$L291,#REF!,BH$1)
+SUMIFS(#REF!,#REF!,"Lấy",#REF!,BH$2,#REF!,BH$3,#REF!,BH$1,#REF!,$L291)</f>
        <v>#REF!</v>
      </c>
      <c r="BI291" s="333" t="e">
        <f>SUMIFS(#REF!,#REF!,BI$2,#REF!,BI$3,#REF!,$L291,#REF!,BI$1)
+SUMIFS(#REF!,#REF!,BI$2,#REF!,BI$3,#REF!,$L291,#REF!,BI$1)
+SUMIFS(#REF!,#REF!,"Lấy",#REF!,BI$2,#REF!,BI$3,#REF!,BI$1,#REF!,$L291)</f>
        <v>#REF!</v>
      </c>
      <c r="BJ291" s="333" t="e">
        <f>SUMIFS(#REF!,#REF!,BJ$2,#REF!,BJ$3,#REF!,$L291,#REF!,BJ$1)
+SUMIFS(#REF!,#REF!,BJ$2,#REF!,BJ$3,#REF!,$L291,#REF!,BJ$1)
+SUMIFS(#REF!,#REF!,"Lấy",#REF!,BJ$2,#REF!,BJ$3,#REF!,BJ$1,#REF!,$L291)</f>
        <v>#REF!</v>
      </c>
      <c r="BK291" s="333" t="e">
        <f>SUMIFS(#REF!,#REF!,BK$2,#REF!,BK$3,#REF!,$L291,#REF!,BK$1)
+SUMIFS(#REF!,#REF!,BK$2,#REF!,BK$3,#REF!,$L291,#REF!,BK$1)
+SUMIFS(#REF!,#REF!,"Lấy",#REF!,BK$2,#REF!,BK$3,#REF!,BK$1,#REF!,$L291)</f>
        <v>#REF!</v>
      </c>
      <c r="BL291" s="333" t="e">
        <f>SUMIFS(#REF!,#REF!,BL$2,#REF!,BL$3,#REF!,$L291,#REF!,BL$1)
+SUMIFS(#REF!,#REF!,BL$2,#REF!,BL$3,#REF!,$L291,#REF!,BL$1)
+SUMIFS(#REF!,#REF!,"Lấy",#REF!,BL$2,#REF!,BL$3,#REF!,BL$1,#REF!,$L291)</f>
        <v>#REF!</v>
      </c>
      <c r="BM291" s="333" t="e">
        <f>SUMIFS(#REF!,#REF!,BM$2,#REF!,BM$3,#REF!,$L291,#REF!,BM$1)
+SUMIFS(#REF!,#REF!,BM$2,#REF!,BM$3,#REF!,$L291,#REF!,BM$1)
+SUMIFS(#REF!,#REF!,"Lấy",#REF!,BM$2,#REF!,BM$3,#REF!,BM$1,#REF!,$L291)</f>
        <v>#REF!</v>
      </c>
      <c r="BN291" s="333" t="e">
        <f>SUMIFS(#REF!,#REF!,BN$2,#REF!,BN$3,#REF!,$L291,#REF!,BN$1)
+SUMIFS(#REF!,#REF!,BN$2,#REF!,BN$3,#REF!,$L291,#REF!,BN$1)
+SUMIFS(#REF!,#REF!,"Lấy",#REF!,BN$2,#REF!,BN$3,#REF!,BN$1,#REF!,$L291)</f>
        <v>#REF!</v>
      </c>
      <c r="BO291" s="333" t="e">
        <f>SUMIFS(#REF!,#REF!,BO$2,#REF!,BO$3,#REF!,$L291,#REF!,BO$1)
+SUMIFS(#REF!,#REF!,BO$2,#REF!,BO$3,#REF!,$L291,#REF!,BO$1)
+SUMIFS(#REF!,#REF!,"Lấy",#REF!,BO$2,#REF!,BO$3,#REF!,BO$1,#REF!,$L291)</f>
        <v>#REF!</v>
      </c>
      <c r="BP291" s="333" t="e">
        <f>SUMIFS(#REF!,#REF!,BP$2,#REF!,BP$3,#REF!,$L291,#REF!,BP$1)
+SUMIFS(#REF!,#REF!,BP$2,#REF!,BP$3,#REF!,$L291,#REF!,BP$1)
+SUMIFS(#REF!,#REF!,"Lấy",#REF!,BP$2,#REF!,BP$3,#REF!,BP$1,#REF!,$L291)</f>
        <v>#REF!</v>
      </c>
      <c r="BQ291" s="333" t="e">
        <f>SUMIFS(#REF!,#REF!,BQ$2,#REF!,BQ$3,#REF!,$L291,#REF!,BQ$1)
+SUMIFS(#REF!,#REF!,BQ$2,#REF!,BQ$3,#REF!,$L291,#REF!,BQ$1)
+SUMIFS(#REF!,#REF!,"Lấy",#REF!,BQ$2,#REF!,BQ$3,#REF!,BQ$1,#REF!,$L291)</f>
        <v>#REF!</v>
      </c>
      <c r="BR291" s="333" t="e">
        <f>SUMIFS(#REF!,#REF!,BR$2,#REF!,BR$3,#REF!,$L291,#REF!,BR$1)
+SUMIFS(#REF!,#REF!,BR$2,#REF!,BR$3,#REF!,$L291,#REF!,BR$1)
+SUMIFS(#REF!,#REF!,"Lấy",#REF!,BR$2,#REF!,BR$3,#REF!,BR$1,#REF!,$L291)</f>
        <v>#REF!</v>
      </c>
      <c r="BS291" s="333" t="e">
        <f>SUMIFS(#REF!,#REF!,BS$2,#REF!,BS$3,#REF!,$L291,#REF!,BS$1)
+SUMIFS(#REF!,#REF!,BS$2,#REF!,BS$3,#REF!,$L291,#REF!,BS$1)
+SUMIFS(#REF!,#REF!,"Lấy",#REF!,BS$2,#REF!,BS$3,#REF!,BS$1,#REF!,$L291)</f>
        <v>#REF!</v>
      </c>
      <c r="BT291" s="334" t="e">
        <f t="shared" si="33"/>
        <v>#REF!</v>
      </c>
      <c r="BV291" s="331">
        <v>100814500</v>
      </c>
      <c r="BW291" s="331">
        <v>78882902</v>
      </c>
      <c r="BX291" s="331">
        <v>109674923.59999999</v>
      </c>
      <c r="BY291" s="331">
        <v>217299115</v>
      </c>
      <c r="BZ291" s="331">
        <v>201202885</v>
      </c>
      <c r="CA291" s="331">
        <v>217299115</v>
      </c>
      <c r="CB291" s="331">
        <v>209251000</v>
      </c>
      <c r="CC291" s="331">
        <v>209251000</v>
      </c>
      <c r="CD291" s="331">
        <v>217299115</v>
      </c>
      <c r="CE291" s="331">
        <v>201202885</v>
      </c>
      <c r="CF291" s="331">
        <v>217299115</v>
      </c>
      <c r="CG291" s="331">
        <v>209251000</v>
      </c>
      <c r="CH291" s="334">
        <f t="shared" si="34"/>
        <v>2188727555.5999999</v>
      </c>
      <c r="CI291" s="377">
        <f t="shared" si="35"/>
        <v>-0.28742749411200397</v>
      </c>
      <c r="CJ291" s="331">
        <v>82892288</v>
      </c>
      <c r="CK291" s="331">
        <v>78882902</v>
      </c>
      <c r="CL291" s="331">
        <v>91031904</v>
      </c>
      <c r="CM291" s="331">
        <v>134220248</v>
      </c>
      <c r="CN291" s="331">
        <v>132848351</v>
      </c>
      <c r="CO291" s="333"/>
      <c r="CP291" s="333"/>
      <c r="CQ291" s="333"/>
      <c r="CR291" s="333"/>
      <c r="CS291" s="333"/>
      <c r="CT291" s="333"/>
      <c r="CU291" s="333"/>
      <c r="CV291" s="334">
        <f t="shared" si="36"/>
        <v>519875693</v>
      </c>
      <c r="CX291" s="1033"/>
    </row>
    <row r="292" spans="2:102" ht="27.6" x14ac:dyDescent="0.25">
      <c r="B292" s="172">
        <f>IF(C292=0,"",MAX($B$7:B291)+1)</f>
        <v>279</v>
      </c>
      <c r="C292" s="21">
        <v>6411002604</v>
      </c>
      <c r="D292" s="9" t="str">
        <f>_xlfn.XLOOKUP(C292,'COA_DTGroup_Update 20260428'!$C$410:$C$854,'COA_DTGroup_Update 20260428'!$A$410:$A$854,"")</f>
        <v>Chi phí lương chính-Gián tiếp</v>
      </c>
      <c r="E292" s="12" t="s">
        <v>392</v>
      </c>
      <c r="F292" s="21" t="s">
        <v>1035</v>
      </c>
      <c r="G292" s="171"/>
      <c r="H292" s="179">
        <f>VLOOKUP(C292,'COA_DTGroup_Update 20260428'!C:D,2,0)</f>
        <v>641</v>
      </c>
      <c r="I292" s="179">
        <v>122</v>
      </c>
      <c r="J292" s="216" t="s">
        <v>392</v>
      </c>
      <c r="K292" s="222" t="s">
        <v>226</v>
      </c>
      <c r="L292" s="1041" t="s">
        <v>552</v>
      </c>
      <c r="M292" s="1042" t="s">
        <v>2258</v>
      </c>
      <c r="N292" s="1039"/>
      <c r="O292" s="1039" t="s">
        <v>552</v>
      </c>
      <c r="P292" s="1" t="b">
        <v>1</v>
      </c>
      <c r="R292" s="333" t="e">
        <f>SUMIFS(#REF!,#REF!,R$2,#REF!,R$3,#REF!,$L292,#REF!,R$1)
+SUMIFS(#REF!,#REF!,R$2,#REF!,R$3,#REF!,$L292,#REF!,R$1)
+SUMIFS(#REF!,#REF!,"Lấy",#REF!,R$2,#REF!,R$3,#REF!,R$1,#REF!,$L292)</f>
        <v>#REF!</v>
      </c>
      <c r="S292" s="333" t="e">
        <f>SUMIFS(#REF!,#REF!,S$2,#REF!,S$3,#REF!,$L292,#REF!,S$1)
+SUMIFS(#REF!,#REF!,S$2,#REF!,S$3,#REF!,$L292,#REF!,S$1)
+SUMIFS(#REF!,#REF!,"Lấy",#REF!,S$2,#REF!,S$3,#REF!,S$1,#REF!,$L292)</f>
        <v>#REF!</v>
      </c>
      <c r="T292" s="333" t="e">
        <f>SUMIFS(#REF!,#REF!,T$2,#REF!,T$3,#REF!,$L292,#REF!,T$1)
+SUMIFS(#REF!,#REF!,T$2,#REF!,T$3,#REF!,$L292,#REF!,T$1)
+SUMIFS(#REF!,#REF!,"Lấy",#REF!,T$2,#REF!,T$3,#REF!,T$1,#REF!,$L292)</f>
        <v>#REF!</v>
      </c>
      <c r="U292" s="333" t="e">
        <f>SUMIFS(#REF!,#REF!,U$2,#REF!,U$3,#REF!,$L292,#REF!,U$1)
+SUMIFS(#REF!,#REF!,U$2,#REF!,U$3,#REF!,$L292,#REF!,U$1)
+SUMIFS(#REF!,#REF!,"Lấy",#REF!,U$2,#REF!,U$3,#REF!,U$1,#REF!,$L292)</f>
        <v>#REF!</v>
      </c>
      <c r="V292" s="333" t="e">
        <f>SUMIFS(#REF!,#REF!,V$2,#REF!,V$3,#REF!,$L292,#REF!,V$1)
+SUMIFS(#REF!,#REF!,V$2,#REF!,V$3,#REF!,$L292,#REF!,V$1)
+SUMIFS(#REF!,#REF!,"Lấy",#REF!,V$2,#REF!,V$3,#REF!,V$1,#REF!,$L292)</f>
        <v>#REF!</v>
      </c>
      <c r="W292" s="333" t="e">
        <f>SUMIFS(#REF!,#REF!,W$2,#REF!,W$3,#REF!,$L292,#REF!,W$1)
+SUMIFS(#REF!,#REF!,W$2,#REF!,W$3,#REF!,$L292,#REF!,W$1)
+SUMIFS(#REF!,#REF!,"Lấy",#REF!,W$2,#REF!,W$3,#REF!,W$1,#REF!,$L292)</f>
        <v>#REF!</v>
      </c>
      <c r="X292" s="333" t="e">
        <f>SUMIFS(#REF!,#REF!,X$2,#REF!,X$3,#REF!,$L292,#REF!,X$1)
+SUMIFS(#REF!,#REF!,X$2,#REF!,X$3,#REF!,$L292,#REF!,X$1)
+SUMIFS(#REF!,#REF!,"Lấy",#REF!,X$2,#REF!,X$3,#REF!,X$1,#REF!,$L292)</f>
        <v>#REF!</v>
      </c>
      <c r="Y292" s="333" t="e">
        <f>SUMIFS(#REF!,#REF!,Y$2,#REF!,Y$3,#REF!,$L292,#REF!,Y$1)
+SUMIFS(#REF!,#REF!,Y$2,#REF!,Y$3,#REF!,$L292,#REF!,Y$1)
+SUMIFS(#REF!,#REF!,"Lấy",#REF!,Y$2,#REF!,Y$3,#REF!,Y$1,#REF!,$L292)</f>
        <v>#REF!</v>
      </c>
      <c r="Z292" s="333" t="e">
        <f>SUMIFS(#REF!,#REF!,Z$2,#REF!,Z$3,#REF!,$L292,#REF!,Z$1)
+SUMIFS(#REF!,#REF!,Z$2,#REF!,Z$3,#REF!,$L292,#REF!,Z$1)
+SUMIFS(#REF!,#REF!,"Lấy",#REF!,Z$2,#REF!,Z$3,#REF!,Z$1,#REF!,$L292)</f>
        <v>#REF!</v>
      </c>
      <c r="AA292" s="333" t="e">
        <f>SUMIFS(#REF!,#REF!,AA$2,#REF!,AA$3,#REF!,$L292,#REF!,AA$1)
+SUMIFS(#REF!,#REF!,AA$2,#REF!,AA$3,#REF!,$L292,#REF!,AA$1)
+SUMIFS(#REF!,#REF!,"Lấy",#REF!,AA$2,#REF!,AA$3,#REF!,AA$1,#REF!,$L292)</f>
        <v>#REF!</v>
      </c>
      <c r="AB292" s="333" t="e">
        <f>SUMIFS(#REF!,#REF!,AB$2,#REF!,AB$3,#REF!,$L292,#REF!,AB$1)
+SUMIFS(#REF!,#REF!,AB$2,#REF!,AB$3,#REF!,$L292,#REF!,AB$1)
+SUMIFS(#REF!,#REF!,"Lấy",#REF!,AB$2,#REF!,AB$3,#REF!,AB$1,#REF!,$L292)</f>
        <v>#REF!</v>
      </c>
      <c r="AC292" s="333" t="e">
        <f>SUMIFS(#REF!,#REF!,AC$2,#REF!,AC$3,#REF!,$L292,#REF!,AC$1)
+SUMIFS(#REF!,#REF!,AC$2,#REF!,AC$3,#REF!,$L292,#REF!,AC$1)
+SUMIFS(#REF!,#REF!,"Lấy",#REF!,AC$2,#REF!,AC$3,#REF!,AC$1,#REF!,$L292)</f>
        <v>#REF!</v>
      </c>
      <c r="AD292" s="334" t="e">
        <f t="shared" si="30"/>
        <v>#REF!</v>
      </c>
      <c r="AF292" s="333" t="e">
        <f>SUMIFS(#REF!,#REF!,AF$2,#REF!,AF$3,#REF!,$L292,#REF!,AF$1)
+SUMIFS(#REF!,#REF!,AF$2,#REF!,AF$3,#REF!,$L292,#REF!,AF$1)
+SUMIFS(#REF!,#REF!,"Lấy",#REF!,AF$2,#REF!,AF$3,#REF!,AF$1,#REF!,$L292)</f>
        <v>#REF!</v>
      </c>
      <c r="AG292" s="333" t="e">
        <f>SUMIFS(#REF!,#REF!,AG$2,#REF!,AG$3,#REF!,$L292,#REF!,AG$1)
+SUMIFS(#REF!,#REF!,AG$2,#REF!,AG$3,#REF!,$L292,#REF!,AG$1)
+SUMIFS(#REF!,#REF!,"Lấy",#REF!,AG$2,#REF!,AG$3,#REF!,AG$1,#REF!,$L292)</f>
        <v>#REF!</v>
      </c>
      <c r="AH292" s="333" t="e">
        <f>SUMIFS(#REF!,#REF!,AH$2,#REF!,AH$3,#REF!,$L292,#REF!,AH$1)
+SUMIFS(#REF!,#REF!,AH$2,#REF!,AH$3,#REF!,$L292,#REF!,AH$1)
+SUMIFS(#REF!,#REF!,"Lấy",#REF!,AH$2,#REF!,AH$3,#REF!,AH$1,#REF!,$L292)</f>
        <v>#REF!</v>
      </c>
      <c r="AI292" s="333" t="e">
        <f>SUMIFS(#REF!,#REF!,AI$2,#REF!,AI$3,#REF!,$L292,#REF!,AI$1)
+SUMIFS(#REF!,#REF!,AI$2,#REF!,AI$3,#REF!,$L292,#REF!,AI$1)
+SUMIFS(#REF!,#REF!,"Lấy",#REF!,AI$2,#REF!,AI$3,#REF!,AI$1,#REF!,$L292)</f>
        <v>#REF!</v>
      </c>
      <c r="AJ292" s="333" t="e">
        <f>SUMIFS(#REF!,#REF!,AJ$2,#REF!,AJ$3,#REF!,$L292,#REF!,AJ$1)
+SUMIFS(#REF!,#REF!,AJ$2,#REF!,AJ$3,#REF!,$L292,#REF!,AJ$1)
+SUMIFS(#REF!,#REF!,"Lấy",#REF!,AJ$2,#REF!,AJ$3,#REF!,AJ$1,#REF!,$L292)</f>
        <v>#REF!</v>
      </c>
      <c r="AK292" s="333" t="e">
        <f>SUMIFS(#REF!,#REF!,AK$2,#REF!,AK$3,#REF!,$L292,#REF!,AK$1)
+SUMIFS(#REF!,#REF!,AK$2,#REF!,AK$3,#REF!,$L292,#REF!,AK$1)
+SUMIFS(#REF!,#REF!,"Lấy",#REF!,AK$2,#REF!,AK$3,#REF!,AK$1,#REF!,$L292)</f>
        <v>#REF!</v>
      </c>
      <c r="AL292" s="333" t="e">
        <f>SUMIFS(#REF!,#REF!,AL$2,#REF!,AL$3,#REF!,$L292,#REF!,AL$1)
+SUMIFS(#REF!,#REF!,AL$2,#REF!,AL$3,#REF!,$L292,#REF!,AL$1)
+SUMIFS(#REF!,#REF!,"Lấy",#REF!,AL$2,#REF!,AL$3,#REF!,AL$1,#REF!,$L292)</f>
        <v>#REF!</v>
      </c>
      <c r="AM292" s="333" t="e">
        <f>SUMIFS(#REF!,#REF!,AM$2,#REF!,AM$3,#REF!,$L292,#REF!,AM$1)
+SUMIFS(#REF!,#REF!,AM$2,#REF!,AM$3,#REF!,$L292,#REF!,AM$1)
+SUMIFS(#REF!,#REF!,"Lấy",#REF!,AM$2,#REF!,AM$3,#REF!,AM$1,#REF!,$L292)</f>
        <v>#REF!</v>
      </c>
      <c r="AN292" s="333" t="e">
        <f>SUMIFS(#REF!,#REF!,AN$2,#REF!,AN$3,#REF!,$L292,#REF!,AN$1)
+SUMIFS(#REF!,#REF!,AN$2,#REF!,AN$3,#REF!,$L292,#REF!,AN$1)
+SUMIFS(#REF!,#REF!,"Lấy",#REF!,AN$2,#REF!,AN$3,#REF!,AN$1,#REF!,$L292)</f>
        <v>#REF!</v>
      </c>
      <c r="AO292" s="333" t="e">
        <f>SUMIFS(#REF!,#REF!,AO$2,#REF!,AO$3,#REF!,$L292,#REF!,AO$1)
+SUMIFS(#REF!,#REF!,AO$2,#REF!,AO$3,#REF!,$L292,#REF!,AO$1)
+SUMIFS(#REF!,#REF!,"Lấy",#REF!,AO$2,#REF!,AO$3,#REF!,AO$1,#REF!,$L292)</f>
        <v>#REF!</v>
      </c>
      <c r="AP292" s="333" t="e">
        <f>SUMIFS(#REF!,#REF!,AP$2,#REF!,AP$3,#REF!,$L292,#REF!,AP$1)
+SUMIFS(#REF!,#REF!,AP$2,#REF!,AP$3,#REF!,$L292,#REF!,AP$1)
+SUMIFS(#REF!,#REF!,"Lấy",#REF!,AP$2,#REF!,AP$3,#REF!,AP$1,#REF!,$L292)</f>
        <v>#REF!</v>
      </c>
      <c r="AQ292" s="333" t="e">
        <f>SUMIFS(#REF!,#REF!,AQ$2,#REF!,AQ$3,#REF!,$L292,#REF!,AQ$1)
+SUMIFS(#REF!,#REF!,AQ$2,#REF!,AQ$3,#REF!,$L292,#REF!,AQ$1)
+SUMIFS(#REF!,#REF!,"Lấy",#REF!,AQ$2,#REF!,AQ$3,#REF!,AQ$1,#REF!,$L292)</f>
        <v>#REF!</v>
      </c>
      <c r="AR292" s="334" t="e">
        <f t="shared" si="31"/>
        <v>#REF!</v>
      </c>
      <c r="AT292" s="333" t="e">
        <f>SUMIFS(#REF!,#REF!,AT$2,#REF!,AT$3,#REF!,$L292,#REF!,AT$1)
+SUMIFS(#REF!,#REF!,AT$2,#REF!,AT$3,#REF!,$L292,#REF!,AT$1)
+SUMIFS(#REF!,#REF!,"Lấy",#REF!,AT$2,#REF!,AT$3,#REF!,AT$1,#REF!,$L292)</f>
        <v>#REF!</v>
      </c>
      <c r="AU292" s="333" t="e">
        <f>SUMIFS(#REF!,#REF!,AU$2,#REF!,AU$3,#REF!,$L292,#REF!,AU$1)
+SUMIFS(#REF!,#REF!,AU$2,#REF!,AU$3,#REF!,$L292,#REF!,AU$1)
+SUMIFS(#REF!,#REF!,"Lấy",#REF!,AU$2,#REF!,AU$3,#REF!,AU$1,#REF!,$L292)</f>
        <v>#REF!</v>
      </c>
      <c r="AV292" s="333" t="e">
        <f>SUMIFS(#REF!,#REF!,AV$2,#REF!,AV$3,#REF!,$L292,#REF!,AV$1)
+SUMIFS(#REF!,#REF!,AV$2,#REF!,AV$3,#REF!,$L292,#REF!,AV$1)
+SUMIFS(#REF!,#REF!,"Lấy",#REF!,AV$2,#REF!,AV$3,#REF!,AV$1,#REF!,$L292)</f>
        <v>#REF!</v>
      </c>
      <c r="AW292" s="333" t="e">
        <f>SUMIFS(#REF!,#REF!,AW$2,#REF!,AW$3,#REF!,$L292,#REF!,AW$1)
+SUMIFS(#REF!,#REF!,AW$2,#REF!,AW$3,#REF!,$L292,#REF!,AW$1)
+SUMIFS(#REF!,#REF!,"Lấy",#REF!,AW$2,#REF!,AW$3,#REF!,AW$1,#REF!,$L292)</f>
        <v>#REF!</v>
      </c>
      <c r="AX292" s="333" t="e">
        <f>SUMIFS(#REF!,#REF!,AX$2,#REF!,AX$3,#REF!,$L292,#REF!,AX$1)
+SUMIFS(#REF!,#REF!,AX$2,#REF!,AX$3,#REF!,$L292,#REF!,AX$1)
+SUMIFS(#REF!,#REF!,"Lấy",#REF!,AX$2,#REF!,AX$3,#REF!,AX$1,#REF!,$L292)</f>
        <v>#REF!</v>
      </c>
      <c r="AY292" s="333" t="e">
        <f>SUMIFS(#REF!,#REF!,AY$2,#REF!,AY$3,#REF!,$L292,#REF!,AY$1)
+SUMIFS(#REF!,#REF!,AY$2,#REF!,AY$3,#REF!,$L292,#REF!,AY$1)
+SUMIFS(#REF!,#REF!,"Lấy",#REF!,AY$2,#REF!,AY$3,#REF!,AY$1,#REF!,$L292)</f>
        <v>#REF!</v>
      </c>
      <c r="AZ292" s="333" t="e">
        <f>SUMIFS(#REF!,#REF!,AZ$2,#REF!,AZ$3,#REF!,$L292,#REF!,AZ$1)
+SUMIFS(#REF!,#REF!,AZ$2,#REF!,AZ$3,#REF!,$L292,#REF!,AZ$1)
+SUMIFS(#REF!,#REF!,"Lấy",#REF!,AZ$2,#REF!,AZ$3,#REF!,AZ$1,#REF!,$L292)</f>
        <v>#REF!</v>
      </c>
      <c r="BA292" s="333" t="e">
        <f>SUMIFS(#REF!,#REF!,BA$2,#REF!,BA$3,#REF!,$L292,#REF!,BA$1)
+SUMIFS(#REF!,#REF!,BA$2,#REF!,BA$3,#REF!,$L292,#REF!,BA$1)
+SUMIFS(#REF!,#REF!,"Lấy",#REF!,BA$2,#REF!,BA$3,#REF!,BA$1,#REF!,$L292)</f>
        <v>#REF!</v>
      </c>
      <c r="BB292" s="333" t="e">
        <f>SUMIFS(#REF!,#REF!,BB$2,#REF!,BB$3,#REF!,$L292,#REF!,BB$1)
+SUMIFS(#REF!,#REF!,BB$2,#REF!,BB$3,#REF!,$L292,#REF!,BB$1)
+SUMIFS(#REF!,#REF!,"Lấy",#REF!,BB$2,#REF!,BB$3,#REF!,BB$1,#REF!,$L292)</f>
        <v>#REF!</v>
      </c>
      <c r="BC292" s="333" t="e">
        <f>SUMIFS(#REF!,#REF!,BC$2,#REF!,BC$3,#REF!,$L292,#REF!,BC$1)
+SUMIFS(#REF!,#REF!,BC$2,#REF!,BC$3,#REF!,$L292,#REF!,BC$1)
+SUMIFS(#REF!,#REF!,"Lấy",#REF!,BC$2,#REF!,BC$3,#REF!,BC$1,#REF!,$L292)</f>
        <v>#REF!</v>
      </c>
      <c r="BD292" s="333" t="e">
        <f>SUMIFS(#REF!,#REF!,BD$2,#REF!,BD$3,#REF!,$L292,#REF!,BD$1)
+SUMIFS(#REF!,#REF!,BD$2,#REF!,BD$3,#REF!,$L292,#REF!,BD$1)
+SUMIFS(#REF!,#REF!,"Lấy",#REF!,BD$2,#REF!,BD$3,#REF!,BD$1,#REF!,$L292)</f>
        <v>#REF!</v>
      </c>
      <c r="BE292" s="333" t="e">
        <f>SUMIFS(#REF!,#REF!,BE$2,#REF!,BE$3,#REF!,$L292,#REF!,BE$1)
+SUMIFS(#REF!,#REF!,BE$2,#REF!,BE$3,#REF!,$L292,#REF!,BE$1)
+SUMIFS(#REF!,#REF!,"Lấy",#REF!,BE$2,#REF!,BE$3,#REF!,BE$1,#REF!,$L292)</f>
        <v>#REF!</v>
      </c>
      <c r="BF292" s="334" t="e">
        <f t="shared" si="32"/>
        <v>#REF!</v>
      </c>
      <c r="BH292" s="333" t="e">
        <f>SUMIFS(#REF!,#REF!,BH$2,#REF!,BH$3,#REF!,$L292,#REF!,BH$1)
+SUMIFS(#REF!,#REF!,BH$2,#REF!,BH$3,#REF!,$L292,#REF!,BH$1)
+SUMIFS(#REF!,#REF!,"Lấy",#REF!,BH$2,#REF!,BH$3,#REF!,BH$1,#REF!,$L292)</f>
        <v>#REF!</v>
      </c>
      <c r="BI292" s="333" t="e">
        <f>SUMIFS(#REF!,#REF!,BI$2,#REF!,BI$3,#REF!,$L292,#REF!,BI$1)
+SUMIFS(#REF!,#REF!,BI$2,#REF!,BI$3,#REF!,$L292,#REF!,BI$1)
+SUMIFS(#REF!,#REF!,"Lấy",#REF!,BI$2,#REF!,BI$3,#REF!,BI$1,#REF!,$L292)</f>
        <v>#REF!</v>
      </c>
      <c r="BJ292" s="333" t="e">
        <f>SUMIFS(#REF!,#REF!,BJ$2,#REF!,BJ$3,#REF!,$L292,#REF!,BJ$1)
+SUMIFS(#REF!,#REF!,BJ$2,#REF!,BJ$3,#REF!,$L292,#REF!,BJ$1)
+SUMIFS(#REF!,#REF!,"Lấy",#REF!,BJ$2,#REF!,BJ$3,#REF!,BJ$1,#REF!,$L292)</f>
        <v>#REF!</v>
      </c>
      <c r="BK292" s="333" t="e">
        <f>SUMIFS(#REF!,#REF!,BK$2,#REF!,BK$3,#REF!,$L292,#REF!,BK$1)
+SUMIFS(#REF!,#REF!,BK$2,#REF!,BK$3,#REF!,$L292,#REF!,BK$1)
+SUMIFS(#REF!,#REF!,"Lấy",#REF!,BK$2,#REF!,BK$3,#REF!,BK$1,#REF!,$L292)</f>
        <v>#REF!</v>
      </c>
      <c r="BL292" s="333" t="e">
        <f>SUMIFS(#REF!,#REF!,BL$2,#REF!,BL$3,#REF!,$L292,#REF!,BL$1)
+SUMIFS(#REF!,#REF!,BL$2,#REF!,BL$3,#REF!,$L292,#REF!,BL$1)
+SUMIFS(#REF!,#REF!,"Lấy",#REF!,BL$2,#REF!,BL$3,#REF!,BL$1,#REF!,$L292)</f>
        <v>#REF!</v>
      </c>
      <c r="BM292" s="333" t="e">
        <f>SUMIFS(#REF!,#REF!,BM$2,#REF!,BM$3,#REF!,$L292,#REF!,BM$1)
+SUMIFS(#REF!,#REF!,BM$2,#REF!,BM$3,#REF!,$L292,#REF!,BM$1)
+SUMIFS(#REF!,#REF!,"Lấy",#REF!,BM$2,#REF!,BM$3,#REF!,BM$1,#REF!,$L292)</f>
        <v>#REF!</v>
      </c>
      <c r="BN292" s="333" t="e">
        <f>SUMIFS(#REF!,#REF!,BN$2,#REF!,BN$3,#REF!,$L292,#REF!,BN$1)
+SUMIFS(#REF!,#REF!,BN$2,#REF!,BN$3,#REF!,$L292,#REF!,BN$1)
+SUMIFS(#REF!,#REF!,"Lấy",#REF!,BN$2,#REF!,BN$3,#REF!,BN$1,#REF!,$L292)</f>
        <v>#REF!</v>
      </c>
      <c r="BO292" s="333" t="e">
        <f>SUMIFS(#REF!,#REF!,BO$2,#REF!,BO$3,#REF!,$L292,#REF!,BO$1)
+SUMIFS(#REF!,#REF!,BO$2,#REF!,BO$3,#REF!,$L292,#REF!,BO$1)
+SUMIFS(#REF!,#REF!,"Lấy",#REF!,BO$2,#REF!,BO$3,#REF!,BO$1,#REF!,$L292)</f>
        <v>#REF!</v>
      </c>
      <c r="BP292" s="333" t="e">
        <f>SUMIFS(#REF!,#REF!,BP$2,#REF!,BP$3,#REF!,$L292,#REF!,BP$1)
+SUMIFS(#REF!,#REF!,BP$2,#REF!,BP$3,#REF!,$L292,#REF!,BP$1)
+SUMIFS(#REF!,#REF!,"Lấy",#REF!,BP$2,#REF!,BP$3,#REF!,BP$1,#REF!,$L292)</f>
        <v>#REF!</v>
      </c>
      <c r="BQ292" s="333" t="e">
        <f>SUMIFS(#REF!,#REF!,BQ$2,#REF!,BQ$3,#REF!,$L292,#REF!,BQ$1)
+SUMIFS(#REF!,#REF!,BQ$2,#REF!,BQ$3,#REF!,$L292,#REF!,BQ$1)
+SUMIFS(#REF!,#REF!,"Lấy",#REF!,BQ$2,#REF!,BQ$3,#REF!,BQ$1,#REF!,$L292)</f>
        <v>#REF!</v>
      </c>
      <c r="BR292" s="333" t="e">
        <f>SUMIFS(#REF!,#REF!,BR$2,#REF!,BR$3,#REF!,$L292,#REF!,BR$1)
+SUMIFS(#REF!,#REF!,BR$2,#REF!,BR$3,#REF!,$L292,#REF!,BR$1)
+SUMIFS(#REF!,#REF!,"Lấy",#REF!,BR$2,#REF!,BR$3,#REF!,BR$1,#REF!,$L292)</f>
        <v>#REF!</v>
      </c>
      <c r="BS292" s="333" t="e">
        <f>SUMIFS(#REF!,#REF!,BS$2,#REF!,BS$3,#REF!,$L292,#REF!,BS$1)
+SUMIFS(#REF!,#REF!,BS$2,#REF!,BS$3,#REF!,$L292,#REF!,BS$1)
+SUMIFS(#REF!,#REF!,"Lấy",#REF!,BS$2,#REF!,BS$3,#REF!,BS$1,#REF!,$L292)</f>
        <v>#REF!</v>
      </c>
      <c r="BT292" s="334" t="e">
        <f t="shared" si="33"/>
        <v>#REF!</v>
      </c>
      <c r="BV292" s="331">
        <v>0</v>
      </c>
      <c r="BW292" s="331">
        <v>0</v>
      </c>
      <c r="BX292" s="331">
        <v>0</v>
      </c>
      <c r="BY292" s="331">
        <v>0</v>
      </c>
      <c r="BZ292" s="331">
        <v>0</v>
      </c>
      <c r="CA292" s="331">
        <v>0</v>
      </c>
      <c r="CB292" s="331">
        <v>0</v>
      </c>
      <c r="CC292" s="331">
        <v>0</v>
      </c>
      <c r="CD292" s="331">
        <v>0</v>
      </c>
      <c r="CE292" s="331">
        <v>0</v>
      </c>
      <c r="CF292" s="331">
        <v>0</v>
      </c>
      <c r="CG292" s="331">
        <v>0</v>
      </c>
      <c r="CH292" s="334">
        <f t="shared" si="34"/>
        <v>0</v>
      </c>
      <c r="CI292" s="377">
        <f t="shared" si="35"/>
        <v>0</v>
      </c>
      <c r="CJ292" s="331">
        <v>0</v>
      </c>
      <c r="CK292" s="331">
        <v>0</v>
      </c>
      <c r="CL292" s="331">
        <v>0</v>
      </c>
      <c r="CM292" s="331">
        <v>0</v>
      </c>
      <c r="CN292" s="331">
        <v>0</v>
      </c>
      <c r="CO292" s="333"/>
      <c r="CP292" s="333"/>
      <c r="CQ292" s="333"/>
      <c r="CR292" s="333"/>
      <c r="CS292" s="333"/>
      <c r="CT292" s="333"/>
      <c r="CU292" s="333"/>
      <c r="CV292" s="334">
        <f t="shared" si="36"/>
        <v>0</v>
      </c>
      <c r="CX292" s="1033"/>
    </row>
    <row r="293" spans="2:102" ht="27.6" x14ac:dyDescent="0.25">
      <c r="B293" s="172">
        <f>IF(C293=0,"",MAX($B$7:B292)+1)</f>
        <v>280</v>
      </c>
      <c r="C293" s="21">
        <v>6421002604</v>
      </c>
      <c r="D293" s="9" t="str">
        <f>_xlfn.XLOOKUP(C293,'COA_DTGroup_Update 20260428'!$C$410:$C$854,'COA_DTGroup_Update 20260428'!$A$410:$A$854,"")</f>
        <v>Chi phí lương chính-Gián tiếp</v>
      </c>
      <c r="E293" s="12" t="s">
        <v>392</v>
      </c>
      <c r="F293" s="21" t="s">
        <v>1035</v>
      </c>
      <c r="G293" s="171"/>
      <c r="H293" s="179">
        <f>VLOOKUP(C293,'COA_DTGroup_Update 20260428'!C:D,2,0)</f>
        <v>642</v>
      </c>
      <c r="I293" s="179">
        <v>122</v>
      </c>
      <c r="J293" s="216" t="s">
        <v>392</v>
      </c>
      <c r="K293" s="222" t="s">
        <v>226</v>
      </c>
      <c r="L293" s="1041" t="s">
        <v>437</v>
      </c>
      <c r="M293" s="1042" t="s">
        <v>2258</v>
      </c>
      <c r="N293" s="1039"/>
      <c r="O293" s="1039" t="s">
        <v>437</v>
      </c>
      <c r="P293" s="1" t="b">
        <v>1</v>
      </c>
      <c r="R293" s="333" t="e">
        <f>SUMIFS(#REF!,#REF!,R$2,#REF!,R$3,#REF!,$L293,#REF!,R$1)
+SUMIFS(#REF!,#REF!,R$2,#REF!,R$3,#REF!,$L293,#REF!,R$1)
+SUMIFS(#REF!,#REF!,"Lấy",#REF!,R$2,#REF!,R$3,#REF!,R$1,#REF!,$L293)</f>
        <v>#REF!</v>
      </c>
      <c r="S293" s="333" t="e">
        <f>SUMIFS(#REF!,#REF!,S$2,#REF!,S$3,#REF!,$L293,#REF!,S$1)
+SUMIFS(#REF!,#REF!,S$2,#REF!,S$3,#REF!,$L293,#REF!,S$1)
+SUMIFS(#REF!,#REF!,"Lấy",#REF!,S$2,#REF!,S$3,#REF!,S$1,#REF!,$L293)</f>
        <v>#REF!</v>
      </c>
      <c r="T293" s="333" t="e">
        <f>SUMIFS(#REF!,#REF!,T$2,#REF!,T$3,#REF!,$L293,#REF!,T$1)
+SUMIFS(#REF!,#REF!,T$2,#REF!,T$3,#REF!,$L293,#REF!,T$1)
+SUMIFS(#REF!,#REF!,"Lấy",#REF!,T$2,#REF!,T$3,#REF!,T$1,#REF!,$L293)</f>
        <v>#REF!</v>
      </c>
      <c r="U293" s="333" t="e">
        <f>SUMIFS(#REF!,#REF!,U$2,#REF!,U$3,#REF!,$L293,#REF!,U$1)
+SUMIFS(#REF!,#REF!,U$2,#REF!,U$3,#REF!,$L293,#REF!,U$1)
+SUMIFS(#REF!,#REF!,"Lấy",#REF!,U$2,#REF!,U$3,#REF!,U$1,#REF!,$L293)</f>
        <v>#REF!</v>
      </c>
      <c r="V293" s="333" t="e">
        <f>SUMIFS(#REF!,#REF!,V$2,#REF!,V$3,#REF!,$L293,#REF!,V$1)
+SUMIFS(#REF!,#REF!,V$2,#REF!,V$3,#REF!,$L293,#REF!,V$1)
+SUMIFS(#REF!,#REF!,"Lấy",#REF!,V$2,#REF!,V$3,#REF!,V$1,#REF!,$L293)</f>
        <v>#REF!</v>
      </c>
      <c r="W293" s="333" t="e">
        <f>SUMIFS(#REF!,#REF!,W$2,#REF!,W$3,#REF!,$L293,#REF!,W$1)
+SUMIFS(#REF!,#REF!,W$2,#REF!,W$3,#REF!,$L293,#REF!,W$1)
+SUMIFS(#REF!,#REF!,"Lấy",#REF!,W$2,#REF!,W$3,#REF!,W$1,#REF!,$L293)</f>
        <v>#REF!</v>
      </c>
      <c r="X293" s="333" t="e">
        <f>SUMIFS(#REF!,#REF!,X$2,#REF!,X$3,#REF!,$L293,#REF!,X$1)
+SUMIFS(#REF!,#REF!,X$2,#REF!,X$3,#REF!,$L293,#REF!,X$1)
+SUMIFS(#REF!,#REF!,"Lấy",#REF!,X$2,#REF!,X$3,#REF!,X$1,#REF!,$L293)</f>
        <v>#REF!</v>
      </c>
      <c r="Y293" s="333" t="e">
        <f>SUMIFS(#REF!,#REF!,Y$2,#REF!,Y$3,#REF!,$L293,#REF!,Y$1)
+SUMIFS(#REF!,#REF!,Y$2,#REF!,Y$3,#REF!,$L293,#REF!,Y$1)
+SUMIFS(#REF!,#REF!,"Lấy",#REF!,Y$2,#REF!,Y$3,#REF!,Y$1,#REF!,$L293)</f>
        <v>#REF!</v>
      </c>
      <c r="Z293" s="333" t="e">
        <f>SUMIFS(#REF!,#REF!,Z$2,#REF!,Z$3,#REF!,$L293,#REF!,Z$1)
+SUMIFS(#REF!,#REF!,Z$2,#REF!,Z$3,#REF!,$L293,#REF!,Z$1)
+SUMIFS(#REF!,#REF!,"Lấy",#REF!,Z$2,#REF!,Z$3,#REF!,Z$1,#REF!,$L293)</f>
        <v>#REF!</v>
      </c>
      <c r="AA293" s="333" t="e">
        <f>SUMIFS(#REF!,#REF!,AA$2,#REF!,AA$3,#REF!,$L293,#REF!,AA$1)
+SUMIFS(#REF!,#REF!,AA$2,#REF!,AA$3,#REF!,$L293,#REF!,AA$1)
+SUMIFS(#REF!,#REF!,"Lấy",#REF!,AA$2,#REF!,AA$3,#REF!,AA$1,#REF!,$L293)</f>
        <v>#REF!</v>
      </c>
      <c r="AB293" s="333" t="e">
        <f>SUMIFS(#REF!,#REF!,AB$2,#REF!,AB$3,#REF!,$L293,#REF!,AB$1)
+SUMIFS(#REF!,#REF!,AB$2,#REF!,AB$3,#REF!,$L293,#REF!,AB$1)
+SUMIFS(#REF!,#REF!,"Lấy",#REF!,AB$2,#REF!,AB$3,#REF!,AB$1,#REF!,$L293)</f>
        <v>#REF!</v>
      </c>
      <c r="AC293" s="333" t="e">
        <f>SUMIFS(#REF!,#REF!,AC$2,#REF!,AC$3,#REF!,$L293,#REF!,AC$1)
+SUMIFS(#REF!,#REF!,AC$2,#REF!,AC$3,#REF!,$L293,#REF!,AC$1)
+SUMIFS(#REF!,#REF!,"Lấy",#REF!,AC$2,#REF!,AC$3,#REF!,AC$1,#REF!,$L293)</f>
        <v>#REF!</v>
      </c>
      <c r="AD293" s="334" t="e">
        <f t="shared" si="30"/>
        <v>#REF!</v>
      </c>
      <c r="AF293" s="333" t="e">
        <f>SUMIFS(#REF!,#REF!,AF$2,#REF!,AF$3,#REF!,$L293,#REF!,AF$1)
+SUMIFS(#REF!,#REF!,AF$2,#REF!,AF$3,#REF!,$L293,#REF!,AF$1)
+SUMIFS(#REF!,#REF!,"Lấy",#REF!,AF$2,#REF!,AF$3,#REF!,AF$1,#REF!,$L293)</f>
        <v>#REF!</v>
      </c>
      <c r="AG293" s="333" t="e">
        <f>SUMIFS(#REF!,#REF!,AG$2,#REF!,AG$3,#REF!,$L293,#REF!,AG$1)
+SUMIFS(#REF!,#REF!,AG$2,#REF!,AG$3,#REF!,$L293,#REF!,AG$1)
+SUMIFS(#REF!,#REF!,"Lấy",#REF!,AG$2,#REF!,AG$3,#REF!,AG$1,#REF!,$L293)</f>
        <v>#REF!</v>
      </c>
      <c r="AH293" s="333" t="e">
        <f>SUMIFS(#REF!,#REF!,AH$2,#REF!,AH$3,#REF!,$L293,#REF!,AH$1)
+SUMIFS(#REF!,#REF!,AH$2,#REF!,AH$3,#REF!,$L293,#REF!,AH$1)
+SUMIFS(#REF!,#REF!,"Lấy",#REF!,AH$2,#REF!,AH$3,#REF!,AH$1,#REF!,$L293)</f>
        <v>#REF!</v>
      </c>
      <c r="AI293" s="333" t="e">
        <f>SUMIFS(#REF!,#REF!,AI$2,#REF!,AI$3,#REF!,$L293,#REF!,AI$1)
+SUMIFS(#REF!,#REF!,AI$2,#REF!,AI$3,#REF!,$L293,#REF!,AI$1)
+SUMIFS(#REF!,#REF!,"Lấy",#REF!,AI$2,#REF!,AI$3,#REF!,AI$1,#REF!,$L293)</f>
        <v>#REF!</v>
      </c>
      <c r="AJ293" s="333" t="e">
        <f>SUMIFS(#REF!,#REF!,AJ$2,#REF!,AJ$3,#REF!,$L293,#REF!,AJ$1)
+SUMIFS(#REF!,#REF!,AJ$2,#REF!,AJ$3,#REF!,$L293,#REF!,AJ$1)
+SUMIFS(#REF!,#REF!,"Lấy",#REF!,AJ$2,#REF!,AJ$3,#REF!,AJ$1,#REF!,$L293)</f>
        <v>#REF!</v>
      </c>
      <c r="AK293" s="333" t="e">
        <f>SUMIFS(#REF!,#REF!,AK$2,#REF!,AK$3,#REF!,$L293,#REF!,AK$1)
+SUMIFS(#REF!,#REF!,AK$2,#REF!,AK$3,#REF!,$L293,#REF!,AK$1)
+SUMIFS(#REF!,#REF!,"Lấy",#REF!,AK$2,#REF!,AK$3,#REF!,AK$1,#REF!,$L293)</f>
        <v>#REF!</v>
      </c>
      <c r="AL293" s="333" t="e">
        <f>SUMIFS(#REF!,#REF!,AL$2,#REF!,AL$3,#REF!,$L293,#REF!,AL$1)
+SUMIFS(#REF!,#REF!,AL$2,#REF!,AL$3,#REF!,$L293,#REF!,AL$1)
+SUMIFS(#REF!,#REF!,"Lấy",#REF!,AL$2,#REF!,AL$3,#REF!,AL$1,#REF!,$L293)</f>
        <v>#REF!</v>
      </c>
      <c r="AM293" s="333" t="e">
        <f>SUMIFS(#REF!,#REF!,AM$2,#REF!,AM$3,#REF!,$L293,#REF!,AM$1)
+SUMIFS(#REF!,#REF!,AM$2,#REF!,AM$3,#REF!,$L293,#REF!,AM$1)
+SUMIFS(#REF!,#REF!,"Lấy",#REF!,AM$2,#REF!,AM$3,#REF!,AM$1,#REF!,$L293)</f>
        <v>#REF!</v>
      </c>
      <c r="AN293" s="333" t="e">
        <f>SUMIFS(#REF!,#REF!,AN$2,#REF!,AN$3,#REF!,$L293,#REF!,AN$1)
+SUMIFS(#REF!,#REF!,AN$2,#REF!,AN$3,#REF!,$L293,#REF!,AN$1)
+SUMIFS(#REF!,#REF!,"Lấy",#REF!,AN$2,#REF!,AN$3,#REF!,AN$1,#REF!,$L293)</f>
        <v>#REF!</v>
      </c>
      <c r="AO293" s="333" t="e">
        <f>SUMIFS(#REF!,#REF!,AO$2,#REF!,AO$3,#REF!,$L293,#REF!,AO$1)
+SUMIFS(#REF!,#REF!,AO$2,#REF!,AO$3,#REF!,$L293,#REF!,AO$1)
+SUMIFS(#REF!,#REF!,"Lấy",#REF!,AO$2,#REF!,AO$3,#REF!,AO$1,#REF!,$L293)</f>
        <v>#REF!</v>
      </c>
      <c r="AP293" s="333" t="e">
        <f>SUMIFS(#REF!,#REF!,AP$2,#REF!,AP$3,#REF!,$L293,#REF!,AP$1)
+SUMIFS(#REF!,#REF!,AP$2,#REF!,AP$3,#REF!,$L293,#REF!,AP$1)
+SUMIFS(#REF!,#REF!,"Lấy",#REF!,AP$2,#REF!,AP$3,#REF!,AP$1,#REF!,$L293)</f>
        <v>#REF!</v>
      </c>
      <c r="AQ293" s="333" t="e">
        <f>SUMIFS(#REF!,#REF!,AQ$2,#REF!,AQ$3,#REF!,$L293,#REF!,AQ$1)
+SUMIFS(#REF!,#REF!,AQ$2,#REF!,AQ$3,#REF!,$L293,#REF!,AQ$1)
+SUMIFS(#REF!,#REF!,"Lấy",#REF!,AQ$2,#REF!,AQ$3,#REF!,AQ$1,#REF!,$L293)</f>
        <v>#REF!</v>
      </c>
      <c r="AR293" s="334" t="e">
        <f t="shared" si="31"/>
        <v>#REF!</v>
      </c>
      <c r="AT293" s="333" t="e">
        <f>SUMIFS(#REF!,#REF!,AT$2,#REF!,AT$3,#REF!,$L293,#REF!,AT$1)
+SUMIFS(#REF!,#REF!,AT$2,#REF!,AT$3,#REF!,$L293,#REF!,AT$1)
+SUMIFS(#REF!,#REF!,"Lấy",#REF!,AT$2,#REF!,AT$3,#REF!,AT$1,#REF!,$L293)</f>
        <v>#REF!</v>
      </c>
      <c r="AU293" s="333" t="e">
        <f>SUMIFS(#REF!,#REF!,AU$2,#REF!,AU$3,#REF!,$L293,#REF!,AU$1)
+SUMIFS(#REF!,#REF!,AU$2,#REF!,AU$3,#REF!,$L293,#REF!,AU$1)
+SUMIFS(#REF!,#REF!,"Lấy",#REF!,AU$2,#REF!,AU$3,#REF!,AU$1,#REF!,$L293)</f>
        <v>#REF!</v>
      </c>
      <c r="AV293" s="333" t="e">
        <f>SUMIFS(#REF!,#REF!,AV$2,#REF!,AV$3,#REF!,$L293,#REF!,AV$1)
+SUMIFS(#REF!,#REF!,AV$2,#REF!,AV$3,#REF!,$L293,#REF!,AV$1)
+SUMIFS(#REF!,#REF!,"Lấy",#REF!,AV$2,#REF!,AV$3,#REF!,AV$1,#REF!,$L293)</f>
        <v>#REF!</v>
      </c>
      <c r="AW293" s="333" t="e">
        <f>SUMIFS(#REF!,#REF!,AW$2,#REF!,AW$3,#REF!,$L293,#REF!,AW$1)
+SUMIFS(#REF!,#REF!,AW$2,#REF!,AW$3,#REF!,$L293,#REF!,AW$1)
+SUMIFS(#REF!,#REF!,"Lấy",#REF!,AW$2,#REF!,AW$3,#REF!,AW$1,#REF!,$L293)</f>
        <v>#REF!</v>
      </c>
      <c r="AX293" s="333" t="e">
        <f>SUMIFS(#REF!,#REF!,AX$2,#REF!,AX$3,#REF!,$L293,#REF!,AX$1)
+SUMIFS(#REF!,#REF!,AX$2,#REF!,AX$3,#REF!,$L293,#REF!,AX$1)
+SUMIFS(#REF!,#REF!,"Lấy",#REF!,AX$2,#REF!,AX$3,#REF!,AX$1,#REF!,$L293)</f>
        <v>#REF!</v>
      </c>
      <c r="AY293" s="333" t="e">
        <f>SUMIFS(#REF!,#REF!,AY$2,#REF!,AY$3,#REF!,$L293,#REF!,AY$1)
+SUMIFS(#REF!,#REF!,AY$2,#REF!,AY$3,#REF!,$L293,#REF!,AY$1)
+SUMIFS(#REF!,#REF!,"Lấy",#REF!,AY$2,#REF!,AY$3,#REF!,AY$1,#REF!,$L293)</f>
        <v>#REF!</v>
      </c>
      <c r="AZ293" s="333" t="e">
        <f>SUMIFS(#REF!,#REF!,AZ$2,#REF!,AZ$3,#REF!,$L293,#REF!,AZ$1)
+SUMIFS(#REF!,#REF!,AZ$2,#REF!,AZ$3,#REF!,$L293,#REF!,AZ$1)
+SUMIFS(#REF!,#REF!,"Lấy",#REF!,AZ$2,#REF!,AZ$3,#REF!,AZ$1,#REF!,$L293)</f>
        <v>#REF!</v>
      </c>
      <c r="BA293" s="333" t="e">
        <f>SUMIFS(#REF!,#REF!,BA$2,#REF!,BA$3,#REF!,$L293,#REF!,BA$1)
+SUMIFS(#REF!,#REF!,BA$2,#REF!,BA$3,#REF!,$L293,#REF!,BA$1)
+SUMIFS(#REF!,#REF!,"Lấy",#REF!,BA$2,#REF!,BA$3,#REF!,BA$1,#REF!,$L293)</f>
        <v>#REF!</v>
      </c>
      <c r="BB293" s="333" t="e">
        <f>SUMIFS(#REF!,#REF!,BB$2,#REF!,BB$3,#REF!,$L293,#REF!,BB$1)
+SUMIFS(#REF!,#REF!,BB$2,#REF!,BB$3,#REF!,$L293,#REF!,BB$1)
+SUMIFS(#REF!,#REF!,"Lấy",#REF!,BB$2,#REF!,BB$3,#REF!,BB$1,#REF!,$L293)</f>
        <v>#REF!</v>
      </c>
      <c r="BC293" s="333" t="e">
        <f>SUMIFS(#REF!,#REF!,BC$2,#REF!,BC$3,#REF!,$L293,#REF!,BC$1)
+SUMIFS(#REF!,#REF!,BC$2,#REF!,BC$3,#REF!,$L293,#REF!,BC$1)
+SUMIFS(#REF!,#REF!,"Lấy",#REF!,BC$2,#REF!,BC$3,#REF!,BC$1,#REF!,$L293)</f>
        <v>#REF!</v>
      </c>
      <c r="BD293" s="333" t="e">
        <f>SUMIFS(#REF!,#REF!,BD$2,#REF!,BD$3,#REF!,$L293,#REF!,BD$1)
+SUMIFS(#REF!,#REF!,BD$2,#REF!,BD$3,#REF!,$L293,#REF!,BD$1)
+SUMIFS(#REF!,#REF!,"Lấy",#REF!,BD$2,#REF!,BD$3,#REF!,BD$1,#REF!,$L293)</f>
        <v>#REF!</v>
      </c>
      <c r="BE293" s="333" t="e">
        <f>SUMIFS(#REF!,#REF!,BE$2,#REF!,BE$3,#REF!,$L293,#REF!,BE$1)
+SUMIFS(#REF!,#REF!,BE$2,#REF!,BE$3,#REF!,$L293,#REF!,BE$1)
+SUMIFS(#REF!,#REF!,"Lấy",#REF!,BE$2,#REF!,BE$3,#REF!,BE$1,#REF!,$L293)</f>
        <v>#REF!</v>
      </c>
      <c r="BF293" s="334" t="e">
        <f t="shared" si="32"/>
        <v>#REF!</v>
      </c>
      <c r="BH293" s="333" t="e">
        <f>SUMIFS(#REF!,#REF!,BH$2,#REF!,BH$3,#REF!,$L293,#REF!,BH$1)
+SUMIFS(#REF!,#REF!,BH$2,#REF!,BH$3,#REF!,$L293,#REF!,BH$1)
+SUMIFS(#REF!,#REF!,"Lấy",#REF!,BH$2,#REF!,BH$3,#REF!,BH$1,#REF!,$L293)</f>
        <v>#REF!</v>
      </c>
      <c r="BI293" s="333" t="e">
        <f>SUMIFS(#REF!,#REF!,BI$2,#REF!,BI$3,#REF!,$L293,#REF!,BI$1)
+SUMIFS(#REF!,#REF!,BI$2,#REF!,BI$3,#REF!,$L293,#REF!,BI$1)
+SUMIFS(#REF!,#REF!,"Lấy",#REF!,BI$2,#REF!,BI$3,#REF!,BI$1,#REF!,$L293)</f>
        <v>#REF!</v>
      </c>
      <c r="BJ293" s="333" t="e">
        <f>SUMIFS(#REF!,#REF!,BJ$2,#REF!,BJ$3,#REF!,$L293,#REF!,BJ$1)
+SUMIFS(#REF!,#REF!,BJ$2,#REF!,BJ$3,#REF!,$L293,#REF!,BJ$1)
+SUMIFS(#REF!,#REF!,"Lấy",#REF!,BJ$2,#REF!,BJ$3,#REF!,BJ$1,#REF!,$L293)</f>
        <v>#REF!</v>
      </c>
      <c r="BK293" s="333" t="e">
        <f>SUMIFS(#REF!,#REF!,BK$2,#REF!,BK$3,#REF!,$L293,#REF!,BK$1)
+SUMIFS(#REF!,#REF!,BK$2,#REF!,BK$3,#REF!,$L293,#REF!,BK$1)
+SUMIFS(#REF!,#REF!,"Lấy",#REF!,BK$2,#REF!,BK$3,#REF!,BK$1,#REF!,$L293)</f>
        <v>#REF!</v>
      </c>
      <c r="BL293" s="333" t="e">
        <f>SUMIFS(#REF!,#REF!,BL$2,#REF!,BL$3,#REF!,$L293,#REF!,BL$1)
+SUMIFS(#REF!,#REF!,BL$2,#REF!,BL$3,#REF!,$L293,#REF!,BL$1)
+SUMIFS(#REF!,#REF!,"Lấy",#REF!,BL$2,#REF!,BL$3,#REF!,BL$1,#REF!,$L293)</f>
        <v>#REF!</v>
      </c>
      <c r="BM293" s="333" t="e">
        <f>SUMIFS(#REF!,#REF!,BM$2,#REF!,BM$3,#REF!,$L293,#REF!,BM$1)
+SUMIFS(#REF!,#REF!,BM$2,#REF!,BM$3,#REF!,$L293,#REF!,BM$1)
+SUMIFS(#REF!,#REF!,"Lấy",#REF!,BM$2,#REF!,BM$3,#REF!,BM$1,#REF!,$L293)</f>
        <v>#REF!</v>
      </c>
      <c r="BN293" s="333" t="e">
        <f>SUMIFS(#REF!,#REF!,BN$2,#REF!,BN$3,#REF!,$L293,#REF!,BN$1)
+SUMIFS(#REF!,#REF!,BN$2,#REF!,BN$3,#REF!,$L293,#REF!,BN$1)
+SUMIFS(#REF!,#REF!,"Lấy",#REF!,BN$2,#REF!,BN$3,#REF!,BN$1,#REF!,$L293)</f>
        <v>#REF!</v>
      </c>
      <c r="BO293" s="333" t="e">
        <f>SUMIFS(#REF!,#REF!,BO$2,#REF!,BO$3,#REF!,$L293,#REF!,BO$1)
+SUMIFS(#REF!,#REF!,BO$2,#REF!,BO$3,#REF!,$L293,#REF!,BO$1)
+SUMIFS(#REF!,#REF!,"Lấy",#REF!,BO$2,#REF!,BO$3,#REF!,BO$1,#REF!,$L293)</f>
        <v>#REF!</v>
      </c>
      <c r="BP293" s="333" t="e">
        <f>SUMIFS(#REF!,#REF!,BP$2,#REF!,BP$3,#REF!,$L293,#REF!,BP$1)
+SUMIFS(#REF!,#REF!,BP$2,#REF!,BP$3,#REF!,$L293,#REF!,BP$1)
+SUMIFS(#REF!,#REF!,"Lấy",#REF!,BP$2,#REF!,BP$3,#REF!,BP$1,#REF!,$L293)</f>
        <v>#REF!</v>
      </c>
      <c r="BQ293" s="333" t="e">
        <f>SUMIFS(#REF!,#REF!,BQ$2,#REF!,BQ$3,#REF!,$L293,#REF!,BQ$1)
+SUMIFS(#REF!,#REF!,BQ$2,#REF!,BQ$3,#REF!,$L293,#REF!,BQ$1)
+SUMIFS(#REF!,#REF!,"Lấy",#REF!,BQ$2,#REF!,BQ$3,#REF!,BQ$1,#REF!,$L293)</f>
        <v>#REF!</v>
      </c>
      <c r="BR293" s="333" t="e">
        <f>SUMIFS(#REF!,#REF!,BR$2,#REF!,BR$3,#REF!,$L293,#REF!,BR$1)
+SUMIFS(#REF!,#REF!,BR$2,#REF!,BR$3,#REF!,$L293,#REF!,BR$1)
+SUMIFS(#REF!,#REF!,"Lấy",#REF!,BR$2,#REF!,BR$3,#REF!,BR$1,#REF!,$L293)</f>
        <v>#REF!</v>
      </c>
      <c r="BS293" s="333" t="e">
        <f>SUMIFS(#REF!,#REF!,BS$2,#REF!,BS$3,#REF!,$L293,#REF!,BS$1)
+SUMIFS(#REF!,#REF!,BS$2,#REF!,BS$3,#REF!,$L293,#REF!,BS$1)
+SUMIFS(#REF!,#REF!,"Lấy",#REF!,BS$2,#REF!,BS$3,#REF!,BS$1,#REF!,$L293)</f>
        <v>#REF!</v>
      </c>
      <c r="BT293" s="334" t="e">
        <f t="shared" si="33"/>
        <v>#REF!</v>
      </c>
      <c r="BV293" s="331">
        <v>129573000</v>
      </c>
      <c r="BW293" s="331">
        <v>134941191</v>
      </c>
      <c r="BX293" s="331">
        <v>118836615</v>
      </c>
      <c r="BY293" s="331">
        <v>153248883</v>
      </c>
      <c r="BZ293" s="331">
        <v>141897117</v>
      </c>
      <c r="CA293" s="331">
        <v>153248883</v>
      </c>
      <c r="CB293" s="331">
        <v>147573000</v>
      </c>
      <c r="CC293" s="331">
        <v>147573000</v>
      </c>
      <c r="CD293" s="331">
        <v>153248883</v>
      </c>
      <c r="CE293" s="331">
        <v>141897117</v>
      </c>
      <c r="CF293" s="331">
        <v>153248883</v>
      </c>
      <c r="CG293" s="331">
        <v>147573000</v>
      </c>
      <c r="CH293" s="334">
        <f t="shared" si="34"/>
        <v>1722859572</v>
      </c>
      <c r="CI293" s="377">
        <f t="shared" si="35"/>
        <v>0.10622738728934555</v>
      </c>
      <c r="CJ293" s="331">
        <v>131933731</v>
      </c>
      <c r="CK293" s="331">
        <v>135391073</v>
      </c>
      <c r="CL293" s="331">
        <v>120791923</v>
      </c>
      <c r="CM293" s="331">
        <v>134710639</v>
      </c>
      <c r="CN293" s="331">
        <v>112464115</v>
      </c>
      <c r="CO293" s="333"/>
      <c r="CP293" s="333"/>
      <c r="CQ293" s="333"/>
      <c r="CR293" s="333"/>
      <c r="CS293" s="333"/>
      <c r="CT293" s="333"/>
      <c r="CU293" s="333"/>
      <c r="CV293" s="334">
        <f t="shared" si="36"/>
        <v>635291481</v>
      </c>
      <c r="CX293" s="1033"/>
    </row>
    <row r="294" spans="2:102" ht="27.6" x14ac:dyDescent="0.25">
      <c r="B294" s="172">
        <f>IF(C294=0,"",MAX($B$7:B293)+1)</f>
        <v>281</v>
      </c>
      <c r="C294" s="21">
        <v>6220002602</v>
      </c>
      <c r="D294" s="9" t="str">
        <f>_xlfn.XLOOKUP(C294,'COA_DTGroup_Update 20260428'!$C$410:$C$854,'COA_DTGroup_Update 20260428'!$A$410:$A$854,"")</f>
        <v>Chi phí LươngT 13, Phép năm-Trực tiếp</v>
      </c>
      <c r="E294" s="12" t="s">
        <v>393</v>
      </c>
      <c r="F294" s="21" t="s">
        <v>1036</v>
      </c>
      <c r="G294" s="171"/>
      <c r="H294" s="179">
        <f>VLOOKUP(C294,'COA_DTGroup_Update 20260428'!C:D,2,0)</f>
        <v>622</v>
      </c>
      <c r="I294" s="179">
        <v>123</v>
      </c>
      <c r="J294" s="216" t="s">
        <v>393</v>
      </c>
      <c r="K294" s="222" t="s">
        <v>226</v>
      </c>
      <c r="L294" s="1041" t="s">
        <v>617</v>
      </c>
      <c r="M294" s="1042" t="s">
        <v>2258</v>
      </c>
      <c r="N294" s="1039"/>
      <c r="O294" s="1039" t="s">
        <v>617</v>
      </c>
      <c r="P294" s="1" t="b">
        <v>1</v>
      </c>
      <c r="R294" s="333" t="e">
        <f>SUMIFS(#REF!,#REF!,R$2,#REF!,R$3,#REF!,$L294,#REF!,R$1)
+SUMIFS(#REF!,#REF!,R$2,#REF!,R$3,#REF!,$L294,#REF!,R$1)
+SUMIFS(#REF!,#REF!,"Lấy",#REF!,R$2,#REF!,R$3,#REF!,R$1,#REF!,$L294)</f>
        <v>#REF!</v>
      </c>
      <c r="S294" s="333" t="e">
        <f>SUMIFS(#REF!,#REF!,S$2,#REF!,S$3,#REF!,$L294,#REF!,S$1)
+SUMIFS(#REF!,#REF!,S$2,#REF!,S$3,#REF!,$L294,#REF!,S$1)
+SUMIFS(#REF!,#REF!,"Lấy",#REF!,S$2,#REF!,S$3,#REF!,S$1,#REF!,$L294)</f>
        <v>#REF!</v>
      </c>
      <c r="T294" s="333" t="e">
        <f>SUMIFS(#REF!,#REF!,T$2,#REF!,T$3,#REF!,$L294,#REF!,T$1)
+SUMIFS(#REF!,#REF!,T$2,#REF!,T$3,#REF!,$L294,#REF!,T$1)
+SUMIFS(#REF!,#REF!,"Lấy",#REF!,T$2,#REF!,T$3,#REF!,T$1,#REF!,$L294)</f>
        <v>#REF!</v>
      </c>
      <c r="U294" s="333" t="e">
        <f>SUMIFS(#REF!,#REF!,U$2,#REF!,U$3,#REF!,$L294,#REF!,U$1)
+SUMIFS(#REF!,#REF!,U$2,#REF!,U$3,#REF!,$L294,#REF!,U$1)
+SUMIFS(#REF!,#REF!,"Lấy",#REF!,U$2,#REF!,U$3,#REF!,U$1,#REF!,$L294)</f>
        <v>#REF!</v>
      </c>
      <c r="V294" s="333" t="e">
        <f>SUMIFS(#REF!,#REF!,V$2,#REF!,V$3,#REF!,$L294,#REF!,V$1)
+SUMIFS(#REF!,#REF!,V$2,#REF!,V$3,#REF!,$L294,#REF!,V$1)
+SUMIFS(#REF!,#REF!,"Lấy",#REF!,V$2,#REF!,V$3,#REF!,V$1,#REF!,$L294)</f>
        <v>#REF!</v>
      </c>
      <c r="W294" s="333" t="e">
        <f>SUMIFS(#REF!,#REF!,W$2,#REF!,W$3,#REF!,$L294,#REF!,W$1)
+SUMIFS(#REF!,#REF!,W$2,#REF!,W$3,#REF!,$L294,#REF!,W$1)
+SUMIFS(#REF!,#REF!,"Lấy",#REF!,W$2,#REF!,W$3,#REF!,W$1,#REF!,$L294)</f>
        <v>#REF!</v>
      </c>
      <c r="X294" s="333" t="e">
        <f>SUMIFS(#REF!,#REF!,X$2,#REF!,X$3,#REF!,$L294,#REF!,X$1)
+SUMIFS(#REF!,#REF!,X$2,#REF!,X$3,#REF!,$L294,#REF!,X$1)
+SUMIFS(#REF!,#REF!,"Lấy",#REF!,X$2,#REF!,X$3,#REF!,X$1,#REF!,$L294)</f>
        <v>#REF!</v>
      </c>
      <c r="Y294" s="333" t="e">
        <f>SUMIFS(#REF!,#REF!,Y$2,#REF!,Y$3,#REF!,$L294,#REF!,Y$1)
+SUMIFS(#REF!,#REF!,Y$2,#REF!,Y$3,#REF!,$L294,#REF!,Y$1)
+SUMIFS(#REF!,#REF!,"Lấy",#REF!,Y$2,#REF!,Y$3,#REF!,Y$1,#REF!,$L294)</f>
        <v>#REF!</v>
      </c>
      <c r="Z294" s="333" t="e">
        <f>SUMIFS(#REF!,#REF!,Z$2,#REF!,Z$3,#REF!,$L294,#REF!,Z$1)
+SUMIFS(#REF!,#REF!,Z$2,#REF!,Z$3,#REF!,$L294,#REF!,Z$1)
+SUMIFS(#REF!,#REF!,"Lấy",#REF!,Z$2,#REF!,Z$3,#REF!,Z$1,#REF!,$L294)</f>
        <v>#REF!</v>
      </c>
      <c r="AA294" s="333" t="e">
        <f>SUMIFS(#REF!,#REF!,AA$2,#REF!,AA$3,#REF!,$L294,#REF!,AA$1)
+SUMIFS(#REF!,#REF!,AA$2,#REF!,AA$3,#REF!,$L294,#REF!,AA$1)
+SUMIFS(#REF!,#REF!,"Lấy",#REF!,AA$2,#REF!,AA$3,#REF!,AA$1,#REF!,$L294)</f>
        <v>#REF!</v>
      </c>
      <c r="AB294" s="333" t="e">
        <f>SUMIFS(#REF!,#REF!,AB$2,#REF!,AB$3,#REF!,$L294,#REF!,AB$1)
+SUMIFS(#REF!,#REF!,AB$2,#REF!,AB$3,#REF!,$L294,#REF!,AB$1)
+SUMIFS(#REF!,#REF!,"Lấy",#REF!,AB$2,#REF!,AB$3,#REF!,AB$1,#REF!,$L294)</f>
        <v>#REF!</v>
      </c>
      <c r="AC294" s="333" t="e">
        <f>SUMIFS(#REF!,#REF!,AC$2,#REF!,AC$3,#REF!,$L294,#REF!,AC$1)
+SUMIFS(#REF!,#REF!,AC$2,#REF!,AC$3,#REF!,$L294,#REF!,AC$1)
+SUMIFS(#REF!,#REF!,"Lấy",#REF!,AC$2,#REF!,AC$3,#REF!,AC$1,#REF!,$L294)</f>
        <v>#REF!</v>
      </c>
      <c r="AD294" s="334" t="e">
        <f t="shared" si="30"/>
        <v>#REF!</v>
      </c>
      <c r="AF294" s="333" t="e">
        <f>SUMIFS(#REF!,#REF!,AF$2,#REF!,AF$3,#REF!,$L294,#REF!,AF$1)
+SUMIFS(#REF!,#REF!,AF$2,#REF!,AF$3,#REF!,$L294,#REF!,AF$1)
+SUMIFS(#REF!,#REF!,"Lấy",#REF!,AF$2,#REF!,AF$3,#REF!,AF$1,#REF!,$L294)</f>
        <v>#REF!</v>
      </c>
      <c r="AG294" s="333" t="e">
        <f>SUMIFS(#REF!,#REF!,AG$2,#REF!,AG$3,#REF!,$L294,#REF!,AG$1)
+SUMIFS(#REF!,#REF!,AG$2,#REF!,AG$3,#REF!,$L294,#REF!,AG$1)
+SUMIFS(#REF!,#REF!,"Lấy",#REF!,AG$2,#REF!,AG$3,#REF!,AG$1,#REF!,$L294)</f>
        <v>#REF!</v>
      </c>
      <c r="AH294" s="333" t="e">
        <f>SUMIFS(#REF!,#REF!,AH$2,#REF!,AH$3,#REF!,$L294,#REF!,AH$1)
+SUMIFS(#REF!,#REF!,AH$2,#REF!,AH$3,#REF!,$L294,#REF!,AH$1)
+SUMIFS(#REF!,#REF!,"Lấy",#REF!,AH$2,#REF!,AH$3,#REF!,AH$1,#REF!,$L294)</f>
        <v>#REF!</v>
      </c>
      <c r="AI294" s="333" t="e">
        <f>SUMIFS(#REF!,#REF!,AI$2,#REF!,AI$3,#REF!,$L294,#REF!,AI$1)
+SUMIFS(#REF!,#REF!,AI$2,#REF!,AI$3,#REF!,$L294,#REF!,AI$1)
+SUMIFS(#REF!,#REF!,"Lấy",#REF!,AI$2,#REF!,AI$3,#REF!,AI$1,#REF!,$L294)</f>
        <v>#REF!</v>
      </c>
      <c r="AJ294" s="333" t="e">
        <f>SUMIFS(#REF!,#REF!,AJ$2,#REF!,AJ$3,#REF!,$L294,#REF!,AJ$1)
+SUMIFS(#REF!,#REF!,AJ$2,#REF!,AJ$3,#REF!,$L294,#REF!,AJ$1)
+SUMIFS(#REF!,#REF!,"Lấy",#REF!,AJ$2,#REF!,AJ$3,#REF!,AJ$1,#REF!,$L294)</f>
        <v>#REF!</v>
      </c>
      <c r="AK294" s="333" t="e">
        <f>SUMIFS(#REF!,#REF!,AK$2,#REF!,AK$3,#REF!,$L294,#REF!,AK$1)
+SUMIFS(#REF!,#REF!,AK$2,#REF!,AK$3,#REF!,$L294,#REF!,AK$1)
+SUMIFS(#REF!,#REF!,"Lấy",#REF!,AK$2,#REF!,AK$3,#REF!,AK$1,#REF!,$L294)</f>
        <v>#REF!</v>
      </c>
      <c r="AL294" s="333" t="e">
        <f>SUMIFS(#REF!,#REF!,AL$2,#REF!,AL$3,#REF!,$L294,#REF!,AL$1)
+SUMIFS(#REF!,#REF!,AL$2,#REF!,AL$3,#REF!,$L294,#REF!,AL$1)
+SUMIFS(#REF!,#REF!,"Lấy",#REF!,AL$2,#REF!,AL$3,#REF!,AL$1,#REF!,$L294)</f>
        <v>#REF!</v>
      </c>
      <c r="AM294" s="333" t="e">
        <f>SUMIFS(#REF!,#REF!,AM$2,#REF!,AM$3,#REF!,$L294,#REF!,AM$1)
+SUMIFS(#REF!,#REF!,AM$2,#REF!,AM$3,#REF!,$L294,#REF!,AM$1)
+SUMIFS(#REF!,#REF!,"Lấy",#REF!,AM$2,#REF!,AM$3,#REF!,AM$1,#REF!,$L294)</f>
        <v>#REF!</v>
      </c>
      <c r="AN294" s="333" t="e">
        <f>SUMIFS(#REF!,#REF!,AN$2,#REF!,AN$3,#REF!,$L294,#REF!,AN$1)
+SUMIFS(#REF!,#REF!,AN$2,#REF!,AN$3,#REF!,$L294,#REF!,AN$1)
+SUMIFS(#REF!,#REF!,"Lấy",#REF!,AN$2,#REF!,AN$3,#REF!,AN$1,#REF!,$L294)</f>
        <v>#REF!</v>
      </c>
      <c r="AO294" s="333" t="e">
        <f>SUMIFS(#REF!,#REF!,AO$2,#REF!,AO$3,#REF!,$L294,#REF!,AO$1)
+SUMIFS(#REF!,#REF!,AO$2,#REF!,AO$3,#REF!,$L294,#REF!,AO$1)
+SUMIFS(#REF!,#REF!,"Lấy",#REF!,AO$2,#REF!,AO$3,#REF!,AO$1,#REF!,$L294)</f>
        <v>#REF!</v>
      </c>
      <c r="AP294" s="333" t="e">
        <f>SUMIFS(#REF!,#REF!,AP$2,#REF!,AP$3,#REF!,$L294,#REF!,AP$1)
+SUMIFS(#REF!,#REF!,AP$2,#REF!,AP$3,#REF!,$L294,#REF!,AP$1)
+SUMIFS(#REF!,#REF!,"Lấy",#REF!,AP$2,#REF!,AP$3,#REF!,AP$1,#REF!,$L294)</f>
        <v>#REF!</v>
      </c>
      <c r="AQ294" s="333" t="e">
        <f>SUMIFS(#REF!,#REF!,AQ$2,#REF!,AQ$3,#REF!,$L294,#REF!,AQ$1)
+SUMIFS(#REF!,#REF!,AQ$2,#REF!,AQ$3,#REF!,$L294,#REF!,AQ$1)
+SUMIFS(#REF!,#REF!,"Lấy",#REF!,AQ$2,#REF!,AQ$3,#REF!,AQ$1,#REF!,$L294)</f>
        <v>#REF!</v>
      </c>
      <c r="AR294" s="334" t="e">
        <f t="shared" si="31"/>
        <v>#REF!</v>
      </c>
      <c r="AT294" s="333" t="e">
        <f>SUMIFS(#REF!,#REF!,AT$2,#REF!,AT$3,#REF!,$L294,#REF!,AT$1)
+SUMIFS(#REF!,#REF!,AT$2,#REF!,AT$3,#REF!,$L294,#REF!,AT$1)
+SUMIFS(#REF!,#REF!,"Lấy",#REF!,AT$2,#REF!,AT$3,#REF!,AT$1,#REF!,$L294)</f>
        <v>#REF!</v>
      </c>
      <c r="AU294" s="333" t="e">
        <f>SUMIFS(#REF!,#REF!,AU$2,#REF!,AU$3,#REF!,$L294,#REF!,AU$1)
+SUMIFS(#REF!,#REF!,AU$2,#REF!,AU$3,#REF!,$L294,#REF!,AU$1)
+SUMIFS(#REF!,#REF!,"Lấy",#REF!,AU$2,#REF!,AU$3,#REF!,AU$1,#REF!,$L294)</f>
        <v>#REF!</v>
      </c>
      <c r="AV294" s="333" t="e">
        <f>SUMIFS(#REF!,#REF!,AV$2,#REF!,AV$3,#REF!,$L294,#REF!,AV$1)
+SUMIFS(#REF!,#REF!,AV$2,#REF!,AV$3,#REF!,$L294,#REF!,AV$1)
+SUMIFS(#REF!,#REF!,"Lấy",#REF!,AV$2,#REF!,AV$3,#REF!,AV$1,#REF!,$L294)</f>
        <v>#REF!</v>
      </c>
      <c r="AW294" s="333" t="e">
        <f>SUMIFS(#REF!,#REF!,AW$2,#REF!,AW$3,#REF!,$L294,#REF!,AW$1)
+SUMIFS(#REF!,#REF!,AW$2,#REF!,AW$3,#REF!,$L294,#REF!,AW$1)
+SUMIFS(#REF!,#REF!,"Lấy",#REF!,AW$2,#REF!,AW$3,#REF!,AW$1,#REF!,$L294)</f>
        <v>#REF!</v>
      </c>
      <c r="AX294" s="333" t="e">
        <f>SUMIFS(#REF!,#REF!,AX$2,#REF!,AX$3,#REF!,$L294,#REF!,AX$1)
+SUMIFS(#REF!,#REF!,AX$2,#REF!,AX$3,#REF!,$L294,#REF!,AX$1)
+SUMIFS(#REF!,#REF!,"Lấy",#REF!,AX$2,#REF!,AX$3,#REF!,AX$1,#REF!,$L294)</f>
        <v>#REF!</v>
      </c>
      <c r="AY294" s="333" t="e">
        <f>SUMIFS(#REF!,#REF!,AY$2,#REF!,AY$3,#REF!,$L294,#REF!,AY$1)
+SUMIFS(#REF!,#REF!,AY$2,#REF!,AY$3,#REF!,$L294,#REF!,AY$1)
+SUMIFS(#REF!,#REF!,"Lấy",#REF!,AY$2,#REF!,AY$3,#REF!,AY$1,#REF!,$L294)</f>
        <v>#REF!</v>
      </c>
      <c r="AZ294" s="333" t="e">
        <f>SUMIFS(#REF!,#REF!,AZ$2,#REF!,AZ$3,#REF!,$L294,#REF!,AZ$1)
+SUMIFS(#REF!,#REF!,AZ$2,#REF!,AZ$3,#REF!,$L294,#REF!,AZ$1)
+SUMIFS(#REF!,#REF!,"Lấy",#REF!,AZ$2,#REF!,AZ$3,#REF!,AZ$1,#REF!,$L294)</f>
        <v>#REF!</v>
      </c>
      <c r="BA294" s="333" t="e">
        <f>SUMIFS(#REF!,#REF!,BA$2,#REF!,BA$3,#REF!,$L294,#REF!,BA$1)
+SUMIFS(#REF!,#REF!,BA$2,#REF!,BA$3,#REF!,$L294,#REF!,BA$1)
+SUMIFS(#REF!,#REF!,"Lấy",#REF!,BA$2,#REF!,BA$3,#REF!,BA$1,#REF!,$L294)</f>
        <v>#REF!</v>
      </c>
      <c r="BB294" s="333" t="e">
        <f>SUMIFS(#REF!,#REF!,BB$2,#REF!,BB$3,#REF!,$L294,#REF!,BB$1)
+SUMIFS(#REF!,#REF!,BB$2,#REF!,BB$3,#REF!,$L294,#REF!,BB$1)
+SUMIFS(#REF!,#REF!,"Lấy",#REF!,BB$2,#REF!,BB$3,#REF!,BB$1,#REF!,$L294)</f>
        <v>#REF!</v>
      </c>
      <c r="BC294" s="333" t="e">
        <f>SUMIFS(#REF!,#REF!,BC$2,#REF!,BC$3,#REF!,$L294,#REF!,BC$1)
+SUMIFS(#REF!,#REF!,BC$2,#REF!,BC$3,#REF!,$L294,#REF!,BC$1)
+SUMIFS(#REF!,#REF!,"Lấy",#REF!,BC$2,#REF!,BC$3,#REF!,BC$1,#REF!,$L294)</f>
        <v>#REF!</v>
      </c>
      <c r="BD294" s="333" t="e">
        <f>SUMIFS(#REF!,#REF!,BD$2,#REF!,BD$3,#REF!,$L294,#REF!,BD$1)
+SUMIFS(#REF!,#REF!,BD$2,#REF!,BD$3,#REF!,$L294,#REF!,BD$1)
+SUMIFS(#REF!,#REF!,"Lấy",#REF!,BD$2,#REF!,BD$3,#REF!,BD$1,#REF!,$L294)</f>
        <v>#REF!</v>
      </c>
      <c r="BE294" s="333" t="e">
        <f>SUMIFS(#REF!,#REF!,BE$2,#REF!,BE$3,#REF!,$L294,#REF!,BE$1)
+SUMIFS(#REF!,#REF!,BE$2,#REF!,BE$3,#REF!,$L294,#REF!,BE$1)
+SUMIFS(#REF!,#REF!,"Lấy",#REF!,BE$2,#REF!,BE$3,#REF!,BE$1,#REF!,$L294)</f>
        <v>#REF!</v>
      </c>
      <c r="BF294" s="334" t="e">
        <f t="shared" si="32"/>
        <v>#REF!</v>
      </c>
      <c r="BH294" s="333" t="e">
        <f>SUMIFS(#REF!,#REF!,BH$2,#REF!,BH$3,#REF!,$L294,#REF!,BH$1)
+SUMIFS(#REF!,#REF!,BH$2,#REF!,BH$3,#REF!,$L294,#REF!,BH$1)
+SUMIFS(#REF!,#REF!,"Lấy",#REF!,BH$2,#REF!,BH$3,#REF!,BH$1,#REF!,$L294)</f>
        <v>#REF!</v>
      </c>
      <c r="BI294" s="333" t="e">
        <f>SUMIFS(#REF!,#REF!,BI$2,#REF!,BI$3,#REF!,$L294,#REF!,BI$1)
+SUMIFS(#REF!,#REF!,BI$2,#REF!,BI$3,#REF!,$L294,#REF!,BI$1)
+SUMIFS(#REF!,#REF!,"Lấy",#REF!,BI$2,#REF!,BI$3,#REF!,BI$1,#REF!,$L294)</f>
        <v>#REF!</v>
      </c>
      <c r="BJ294" s="333" t="e">
        <f>SUMIFS(#REF!,#REF!,BJ$2,#REF!,BJ$3,#REF!,$L294,#REF!,BJ$1)
+SUMIFS(#REF!,#REF!,BJ$2,#REF!,BJ$3,#REF!,$L294,#REF!,BJ$1)
+SUMIFS(#REF!,#REF!,"Lấy",#REF!,BJ$2,#REF!,BJ$3,#REF!,BJ$1,#REF!,$L294)</f>
        <v>#REF!</v>
      </c>
      <c r="BK294" s="333" t="e">
        <f>SUMIFS(#REF!,#REF!,BK$2,#REF!,BK$3,#REF!,$L294,#REF!,BK$1)
+SUMIFS(#REF!,#REF!,BK$2,#REF!,BK$3,#REF!,$L294,#REF!,BK$1)
+SUMIFS(#REF!,#REF!,"Lấy",#REF!,BK$2,#REF!,BK$3,#REF!,BK$1,#REF!,$L294)</f>
        <v>#REF!</v>
      </c>
      <c r="BL294" s="333" t="e">
        <f>SUMIFS(#REF!,#REF!,BL$2,#REF!,BL$3,#REF!,$L294,#REF!,BL$1)
+SUMIFS(#REF!,#REF!,BL$2,#REF!,BL$3,#REF!,$L294,#REF!,BL$1)
+SUMIFS(#REF!,#REF!,"Lấy",#REF!,BL$2,#REF!,BL$3,#REF!,BL$1,#REF!,$L294)</f>
        <v>#REF!</v>
      </c>
      <c r="BM294" s="333" t="e">
        <f>SUMIFS(#REF!,#REF!,BM$2,#REF!,BM$3,#REF!,$L294,#REF!,BM$1)
+SUMIFS(#REF!,#REF!,BM$2,#REF!,BM$3,#REF!,$L294,#REF!,BM$1)
+SUMIFS(#REF!,#REF!,"Lấy",#REF!,BM$2,#REF!,BM$3,#REF!,BM$1,#REF!,$L294)</f>
        <v>#REF!</v>
      </c>
      <c r="BN294" s="333" t="e">
        <f>SUMIFS(#REF!,#REF!,BN$2,#REF!,BN$3,#REF!,$L294,#REF!,BN$1)
+SUMIFS(#REF!,#REF!,BN$2,#REF!,BN$3,#REF!,$L294,#REF!,BN$1)
+SUMIFS(#REF!,#REF!,"Lấy",#REF!,BN$2,#REF!,BN$3,#REF!,BN$1,#REF!,$L294)</f>
        <v>#REF!</v>
      </c>
      <c r="BO294" s="333" t="e">
        <f>SUMIFS(#REF!,#REF!,BO$2,#REF!,BO$3,#REF!,$L294,#REF!,BO$1)
+SUMIFS(#REF!,#REF!,BO$2,#REF!,BO$3,#REF!,$L294,#REF!,BO$1)
+SUMIFS(#REF!,#REF!,"Lấy",#REF!,BO$2,#REF!,BO$3,#REF!,BO$1,#REF!,$L294)</f>
        <v>#REF!</v>
      </c>
      <c r="BP294" s="333" t="e">
        <f>SUMIFS(#REF!,#REF!,BP$2,#REF!,BP$3,#REF!,$L294,#REF!,BP$1)
+SUMIFS(#REF!,#REF!,BP$2,#REF!,BP$3,#REF!,$L294,#REF!,BP$1)
+SUMIFS(#REF!,#REF!,"Lấy",#REF!,BP$2,#REF!,BP$3,#REF!,BP$1,#REF!,$L294)</f>
        <v>#REF!</v>
      </c>
      <c r="BQ294" s="333" t="e">
        <f>SUMIFS(#REF!,#REF!,BQ$2,#REF!,BQ$3,#REF!,$L294,#REF!,BQ$1)
+SUMIFS(#REF!,#REF!,BQ$2,#REF!,BQ$3,#REF!,$L294,#REF!,BQ$1)
+SUMIFS(#REF!,#REF!,"Lấy",#REF!,BQ$2,#REF!,BQ$3,#REF!,BQ$1,#REF!,$L294)</f>
        <v>#REF!</v>
      </c>
      <c r="BR294" s="333" t="e">
        <f>SUMIFS(#REF!,#REF!,BR$2,#REF!,BR$3,#REF!,$L294,#REF!,BR$1)
+SUMIFS(#REF!,#REF!,BR$2,#REF!,BR$3,#REF!,$L294,#REF!,BR$1)
+SUMIFS(#REF!,#REF!,"Lấy",#REF!,BR$2,#REF!,BR$3,#REF!,BR$1,#REF!,$L294)</f>
        <v>#REF!</v>
      </c>
      <c r="BS294" s="333" t="e">
        <f>SUMIFS(#REF!,#REF!,BS$2,#REF!,BS$3,#REF!,$L294,#REF!,BS$1)
+SUMIFS(#REF!,#REF!,BS$2,#REF!,BS$3,#REF!,$L294,#REF!,BS$1)
+SUMIFS(#REF!,#REF!,"Lấy",#REF!,BS$2,#REF!,BS$3,#REF!,BS$1,#REF!,$L294)</f>
        <v>#REF!</v>
      </c>
      <c r="BT294" s="334" t="e">
        <f t="shared" si="33"/>
        <v>#REF!</v>
      </c>
      <c r="BV294" s="331">
        <v>23794440</v>
      </c>
      <c r="BW294" s="331">
        <v>24822496</v>
      </c>
      <c r="BX294" s="331">
        <v>24822496</v>
      </c>
      <c r="BY294" s="331">
        <v>26575726</v>
      </c>
      <c r="BZ294" s="331">
        <v>26575726</v>
      </c>
      <c r="CA294" s="331">
        <v>26575726</v>
      </c>
      <c r="CB294" s="331">
        <v>26575726</v>
      </c>
      <c r="CC294" s="331">
        <v>26575726</v>
      </c>
      <c r="CD294" s="331">
        <v>26575726</v>
      </c>
      <c r="CE294" s="331">
        <v>26575726</v>
      </c>
      <c r="CF294" s="331">
        <v>26575726</v>
      </c>
      <c r="CG294" s="331">
        <v>26575726</v>
      </c>
      <c r="CH294" s="334">
        <f t="shared" si="34"/>
        <v>312620966</v>
      </c>
      <c r="CI294" s="377">
        <f t="shared" si="35"/>
        <v>-0.5954797798174547</v>
      </c>
      <c r="CJ294" s="331">
        <v>8217167</v>
      </c>
      <c r="CK294" s="331">
        <v>7777500</v>
      </c>
      <c r="CL294" s="331">
        <v>8171667</v>
      </c>
      <c r="CM294" s="331">
        <v>8960000</v>
      </c>
      <c r="CN294" s="331">
        <v>9027500</v>
      </c>
      <c r="CO294" s="333"/>
      <c r="CP294" s="333"/>
      <c r="CQ294" s="333"/>
      <c r="CR294" s="333"/>
      <c r="CS294" s="333"/>
      <c r="CT294" s="333"/>
      <c r="CU294" s="333"/>
      <c r="CV294" s="334">
        <f t="shared" si="36"/>
        <v>42153834</v>
      </c>
      <c r="CX294" s="1033"/>
    </row>
    <row r="295" spans="2:102" ht="27.6" x14ac:dyDescent="0.25">
      <c r="B295" s="172">
        <f>IF(C295=0,"",MAX($B$7:B294)+1)</f>
        <v>282</v>
      </c>
      <c r="C295" s="21">
        <v>6271002605</v>
      </c>
      <c r="D295" s="9" t="str">
        <f>_xlfn.XLOOKUP(C295,'COA_DTGroup_Update 20260428'!$C$410:$C$854,'COA_DTGroup_Update 20260428'!$A$410:$A$854,"")</f>
        <v>Chi phí LươngT 13, Phép năm-Gián tiếp</v>
      </c>
      <c r="E295" s="12" t="s">
        <v>394</v>
      </c>
      <c r="F295" s="21" t="s">
        <v>1037</v>
      </c>
      <c r="G295" s="171"/>
      <c r="H295" s="179">
        <f>VLOOKUP(C295,'COA_DTGroup_Update 20260428'!C:D,2,0)</f>
        <v>627</v>
      </c>
      <c r="I295" s="179">
        <v>124</v>
      </c>
      <c r="J295" s="216" t="s">
        <v>394</v>
      </c>
      <c r="K295" s="222" t="s">
        <v>226</v>
      </c>
      <c r="L295" s="1041" t="s">
        <v>466</v>
      </c>
      <c r="M295" s="1042" t="s">
        <v>2258</v>
      </c>
      <c r="N295" s="1039"/>
      <c r="O295" s="1039" t="s">
        <v>466</v>
      </c>
      <c r="P295" s="1" t="b">
        <v>1</v>
      </c>
      <c r="R295" s="333" t="e">
        <f>SUMIFS(#REF!,#REF!,R$2,#REF!,R$3,#REF!,$L295,#REF!,R$1)
+SUMIFS(#REF!,#REF!,R$2,#REF!,R$3,#REF!,$L295,#REF!,R$1)
+SUMIFS(#REF!,#REF!,"Lấy",#REF!,R$2,#REF!,R$3,#REF!,R$1,#REF!,$L295)</f>
        <v>#REF!</v>
      </c>
      <c r="S295" s="333" t="e">
        <f>SUMIFS(#REF!,#REF!,S$2,#REF!,S$3,#REF!,$L295,#REF!,S$1)
+SUMIFS(#REF!,#REF!,S$2,#REF!,S$3,#REF!,$L295,#REF!,S$1)
+SUMIFS(#REF!,#REF!,"Lấy",#REF!,S$2,#REF!,S$3,#REF!,S$1,#REF!,$L295)</f>
        <v>#REF!</v>
      </c>
      <c r="T295" s="333" t="e">
        <f>SUMIFS(#REF!,#REF!,T$2,#REF!,T$3,#REF!,$L295,#REF!,T$1)
+SUMIFS(#REF!,#REF!,T$2,#REF!,T$3,#REF!,$L295,#REF!,T$1)
+SUMIFS(#REF!,#REF!,"Lấy",#REF!,T$2,#REF!,T$3,#REF!,T$1,#REF!,$L295)</f>
        <v>#REF!</v>
      </c>
      <c r="U295" s="333" t="e">
        <f>SUMIFS(#REF!,#REF!,U$2,#REF!,U$3,#REF!,$L295,#REF!,U$1)
+SUMIFS(#REF!,#REF!,U$2,#REF!,U$3,#REF!,$L295,#REF!,U$1)
+SUMIFS(#REF!,#REF!,"Lấy",#REF!,U$2,#REF!,U$3,#REF!,U$1,#REF!,$L295)</f>
        <v>#REF!</v>
      </c>
      <c r="V295" s="333" t="e">
        <f>SUMIFS(#REF!,#REF!,V$2,#REF!,V$3,#REF!,$L295,#REF!,V$1)
+SUMIFS(#REF!,#REF!,V$2,#REF!,V$3,#REF!,$L295,#REF!,V$1)
+SUMIFS(#REF!,#REF!,"Lấy",#REF!,V$2,#REF!,V$3,#REF!,V$1,#REF!,$L295)</f>
        <v>#REF!</v>
      </c>
      <c r="W295" s="333" t="e">
        <f>SUMIFS(#REF!,#REF!,W$2,#REF!,W$3,#REF!,$L295,#REF!,W$1)
+SUMIFS(#REF!,#REF!,W$2,#REF!,W$3,#REF!,$L295,#REF!,W$1)
+SUMIFS(#REF!,#REF!,"Lấy",#REF!,W$2,#REF!,W$3,#REF!,W$1,#REF!,$L295)</f>
        <v>#REF!</v>
      </c>
      <c r="X295" s="333" t="e">
        <f>SUMIFS(#REF!,#REF!,X$2,#REF!,X$3,#REF!,$L295,#REF!,X$1)
+SUMIFS(#REF!,#REF!,X$2,#REF!,X$3,#REF!,$L295,#REF!,X$1)
+SUMIFS(#REF!,#REF!,"Lấy",#REF!,X$2,#REF!,X$3,#REF!,X$1,#REF!,$L295)</f>
        <v>#REF!</v>
      </c>
      <c r="Y295" s="333" t="e">
        <f>SUMIFS(#REF!,#REF!,Y$2,#REF!,Y$3,#REF!,$L295,#REF!,Y$1)
+SUMIFS(#REF!,#REF!,Y$2,#REF!,Y$3,#REF!,$L295,#REF!,Y$1)
+SUMIFS(#REF!,#REF!,"Lấy",#REF!,Y$2,#REF!,Y$3,#REF!,Y$1,#REF!,$L295)</f>
        <v>#REF!</v>
      </c>
      <c r="Z295" s="333" t="e">
        <f>SUMIFS(#REF!,#REF!,Z$2,#REF!,Z$3,#REF!,$L295,#REF!,Z$1)
+SUMIFS(#REF!,#REF!,Z$2,#REF!,Z$3,#REF!,$L295,#REF!,Z$1)
+SUMIFS(#REF!,#REF!,"Lấy",#REF!,Z$2,#REF!,Z$3,#REF!,Z$1,#REF!,$L295)</f>
        <v>#REF!</v>
      </c>
      <c r="AA295" s="333" t="e">
        <f>SUMIFS(#REF!,#REF!,AA$2,#REF!,AA$3,#REF!,$L295,#REF!,AA$1)
+SUMIFS(#REF!,#REF!,AA$2,#REF!,AA$3,#REF!,$L295,#REF!,AA$1)
+SUMIFS(#REF!,#REF!,"Lấy",#REF!,AA$2,#REF!,AA$3,#REF!,AA$1,#REF!,$L295)</f>
        <v>#REF!</v>
      </c>
      <c r="AB295" s="333" t="e">
        <f>SUMIFS(#REF!,#REF!,AB$2,#REF!,AB$3,#REF!,$L295,#REF!,AB$1)
+SUMIFS(#REF!,#REF!,AB$2,#REF!,AB$3,#REF!,$L295,#REF!,AB$1)
+SUMIFS(#REF!,#REF!,"Lấy",#REF!,AB$2,#REF!,AB$3,#REF!,AB$1,#REF!,$L295)</f>
        <v>#REF!</v>
      </c>
      <c r="AC295" s="333" t="e">
        <f>SUMIFS(#REF!,#REF!,AC$2,#REF!,AC$3,#REF!,$L295,#REF!,AC$1)
+SUMIFS(#REF!,#REF!,AC$2,#REF!,AC$3,#REF!,$L295,#REF!,AC$1)
+SUMIFS(#REF!,#REF!,"Lấy",#REF!,AC$2,#REF!,AC$3,#REF!,AC$1,#REF!,$L295)</f>
        <v>#REF!</v>
      </c>
      <c r="AD295" s="334" t="e">
        <f t="shared" si="30"/>
        <v>#REF!</v>
      </c>
      <c r="AF295" s="333" t="e">
        <f>SUMIFS(#REF!,#REF!,AF$2,#REF!,AF$3,#REF!,$L295,#REF!,AF$1)
+SUMIFS(#REF!,#REF!,AF$2,#REF!,AF$3,#REF!,$L295,#REF!,AF$1)
+SUMIFS(#REF!,#REF!,"Lấy",#REF!,AF$2,#REF!,AF$3,#REF!,AF$1,#REF!,$L295)</f>
        <v>#REF!</v>
      </c>
      <c r="AG295" s="333" t="e">
        <f>SUMIFS(#REF!,#REF!,AG$2,#REF!,AG$3,#REF!,$L295,#REF!,AG$1)
+SUMIFS(#REF!,#REF!,AG$2,#REF!,AG$3,#REF!,$L295,#REF!,AG$1)
+SUMIFS(#REF!,#REF!,"Lấy",#REF!,AG$2,#REF!,AG$3,#REF!,AG$1,#REF!,$L295)</f>
        <v>#REF!</v>
      </c>
      <c r="AH295" s="333" t="e">
        <f>SUMIFS(#REF!,#REF!,AH$2,#REF!,AH$3,#REF!,$L295,#REF!,AH$1)
+SUMIFS(#REF!,#REF!,AH$2,#REF!,AH$3,#REF!,$L295,#REF!,AH$1)
+SUMIFS(#REF!,#REF!,"Lấy",#REF!,AH$2,#REF!,AH$3,#REF!,AH$1,#REF!,$L295)</f>
        <v>#REF!</v>
      </c>
      <c r="AI295" s="333" t="e">
        <f>SUMIFS(#REF!,#REF!,AI$2,#REF!,AI$3,#REF!,$L295,#REF!,AI$1)
+SUMIFS(#REF!,#REF!,AI$2,#REF!,AI$3,#REF!,$L295,#REF!,AI$1)
+SUMIFS(#REF!,#REF!,"Lấy",#REF!,AI$2,#REF!,AI$3,#REF!,AI$1,#REF!,$L295)</f>
        <v>#REF!</v>
      </c>
      <c r="AJ295" s="333" t="e">
        <f>SUMIFS(#REF!,#REF!,AJ$2,#REF!,AJ$3,#REF!,$L295,#REF!,AJ$1)
+SUMIFS(#REF!,#REF!,AJ$2,#REF!,AJ$3,#REF!,$L295,#REF!,AJ$1)
+SUMIFS(#REF!,#REF!,"Lấy",#REF!,AJ$2,#REF!,AJ$3,#REF!,AJ$1,#REF!,$L295)</f>
        <v>#REF!</v>
      </c>
      <c r="AK295" s="333" t="e">
        <f>SUMIFS(#REF!,#REF!,AK$2,#REF!,AK$3,#REF!,$L295,#REF!,AK$1)
+SUMIFS(#REF!,#REF!,AK$2,#REF!,AK$3,#REF!,$L295,#REF!,AK$1)
+SUMIFS(#REF!,#REF!,"Lấy",#REF!,AK$2,#REF!,AK$3,#REF!,AK$1,#REF!,$L295)</f>
        <v>#REF!</v>
      </c>
      <c r="AL295" s="333" t="e">
        <f>SUMIFS(#REF!,#REF!,AL$2,#REF!,AL$3,#REF!,$L295,#REF!,AL$1)
+SUMIFS(#REF!,#REF!,AL$2,#REF!,AL$3,#REF!,$L295,#REF!,AL$1)
+SUMIFS(#REF!,#REF!,"Lấy",#REF!,AL$2,#REF!,AL$3,#REF!,AL$1,#REF!,$L295)</f>
        <v>#REF!</v>
      </c>
      <c r="AM295" s="333" t="e">
        <f>SUMIFS(#REF!,#REF!,AM$2,#REF!,AM$3,#REF!,$L295,#REF!,AM$1)
+SUMIFS(#REF!,#REF!,AM$2,#REF!,AM$3,#REF!,$L295,#REF!,AM$1)
+SUMIFS(#REF!,#REF!,"Lấy",#REF!,AM$2,#REF!,AM$3,#REF!,AM$1,#REF!,$L295)</f>
        <v>#REF!</v>
      </c>
      <c r="AN295" s="333" t="e">
        <f>SUMIFS(#REF!,#REF!,AN$2,#REF!,AN$3,#REF!,$L295,#REF!,AN$1)
+SUMIFS(#REF!,#REF!,AN$2,#REF!,AN$3,#REF!,$L295,#REF!,AN$1)
+SUMIFS(#REF!,#REF!,"Lấy",#REF!,AN$2,#REF!,AN$3,#REF!,AN$1,#REF!,$L295)</f>
        <v>#REF!</v>
      </c>
      <c r="AO295" s="333" t="e">
        <f>SUMIFS(#REF!,#REF!,AO$2,#REF!,AO$3,#REF!,$L295,#REF!,AO$1)
+SUMIFS(#REF!,#REF!,AO$2,#REF!,AO$3,#REF!,$L295,#REF!,AO$1)
+SUMIFS(#REF!,#REF!,"Lấy",#REF!,AO$2,#REF!,AO$3,#REF!,AO$1,#REF!,$L295)</f>
        <v>#REF!</v>
      </c>
      <c r="AP295" s="333" t="e">
        <f>SUMIFS(#REF!,#REF!,AP$2,#REF!,AP$3,#REF!,$L295,#REF!,AP$1)
+SUMIFS(#REF!,#REF!,AP$2,#REF!,AP$3,#REF!,$L295,#REF!,AP$1)
+SUMIFS(#REF!,#REF!,"Lấy",#REF!,AP$2,#REF!,AP$3,#REF!,AP$1,#REF!,$L295)</f>
        <v>#REF!</v>
      </c>
      <c r="AQ295" s="333" t="e">
        <f>SUMIFS(#REF!,#REF!,AQ$2,#REF!,AQ$3,#REF!,$L295,#REF!,AQ$1)
+SUMIFS(#REF!,#REF!,AQ$2,#REF!,AQ$3,#REF!,$L295,#REF!,AQ$1)
+SUMIFS(#REF!,#REF!,"Lấy",#REF!,AQ$2,#REF!,AQ$3,#REF!,AQ$1,#REF!,$L295)</f>
        <v>#REF!</v>
      </c>
      <c r="AR295" s="334" t="e">
        <f t="shared" si="31"/>
        <v>#REF!</v>
      </c>
      <c r="AT295" s="333" t="e">
        <f>SUMIFS(#REF!,#REF!,AT$2,#REF!,AT$3,#REF!,$L295,#REF!,AT$1)
+SUMIFS(#REF!,#REF!,AT$2,#REF!,AT$3,#REF!,$L295,#REF!,AT$1)
+SUMIFS(#REF!,#REF!,"Lấy",#REF!,AT$2,#REF!,AT$3,#REF!,AT$1,#REF!,$L295)</f>
        <v>#REF!</v>
      </c>
      <c r="AU295" s="333" t="e">
        <f>SUMIFS(#REF!,#REF!,AU$2,#REF!,AU$3,#REF!,$L295,#REF!,AU$1)
+SUMIFS(#REF!,#REF!,AU$2,#REF!,AU$3,#REF!,$L295,#REF!,AU$1)
+SUMIFS(#REF!,#REF!,"Lấy",#REF!,AU$2,#REF!,AU$3,#REF!,AU$1,#REF!,$L295)</f>
        <v>#REF!</v>
      </c>
      <c r="AV295" s="333" t="e">
        <f>SUMIFS(#REF!,#REF!,AV$2,#REF!,AV$3,#REF!,$L295,#REF!,AV$1)
+SUMIFS(#REF!,#REF!,AV$2,#REF!,AV$3,#REF!,$L295,#REF!,AV$1)
+SUMIFS(#REF!,#REF!,"Lấy",#REF!,AV$2,#REF!,AV$3,#REF!,AV$1,#REF!,$L295)</f>
        <v>#REF!</v>
      </c>
      <c r="AW295" s="333" t="e">
        <f>SUMIFS(#REF!,#REF!,AW$2,#REF!,AW$3,#REF!,$L295,#REF!,AW$1)
+SUMIFS(#REF!,#REF!,AW$2,#REF!,AW$3,#REF!,$L295,#REF!,AW$1)
+SUMIFS(#REF!,#REF!,"Lấy",#REF!,AW$2,#REF!,AW$3,#REF!,AW$1,#REF!,$L295)</f>
        <v>#REF!</v>
      </c>
      <c r="AX295" s="333" t="e">
        <f>SUMIFS(#REF!,#REF!,AX$2,#REF!,AX$3,#REF!,$L295,#REF!,AX$1)
+SUMIFS(#REF!,#REF!,AX$2,#REF!,AX$3,#REF!,$L295,#REF!,AX$1)
+SUMIFS(#REF!,#REF!,"Lấy",#REF!,AX$2,#REF!,AX$3,#REF!,AX$1,#REF!,$L295)</f>
        <v>#REF!</v>
      </c>
      <c r="AY295" s="333" t="e">
        <f>SUMIFS(#REF!,#REF!,AY$2,#REF!,AY$3,#REF!,$L295,#REF!,AY$1)
+SUMIFS(#REF!,#REF!,AY$2,#REF!,AY$3,#REF!,$L295,#REF!,AY$1)
+SUMIFS(#REF!,#REF!,"Lấy",#REF!,AY$2,#REF!,AY$3,#REF!,AY$1,#REF!,$L295)</f>
        <v>#REF!</v>
      </c>
      <c r="AZ295" s="333" t="e">
        <f>SUMIFS(#REF!,#REF!,AZ$2,#REF!,AZ$3,#REF!,$L295,#REF!,AZ$1)
+SUMIFS(#REF!,#REF!,AZ$2,#REF!,AZ$3,#REF!,$L295,#REF!,AZ$1)
+SUMIFS(#REF!,#REF!,"Lấy",#REF!,AZ$2,#REF!,AZ$3,#REF!,AZ$1,#REF!,$L295)</f>
        <v>#REF!</v>
      </c>
      <c r="BA295" s="333" t="e">
        <f>SUMIFS(#REF!,#REF!,BA$2,#REF!,BA$3,#REF!,$L295,#REF!,BA$1)
+SUMIFS(#REF!,#REF!,BA$2,#REF!,BA$3,#REF!,$L295,#REF!,BA$1)
+SUMIFS(#REF!,#REF!,"Lấy",#REF!,BA$2,#REF!,BA$3,#REF!,BA$1,#REF!,$L295)</f>
        <v>#REF!</v>
      </c>
      <c r="BB295" s="333" t="e">
        <f>SUMIFS(#REF!,#REF!,BB$2,#REF!,BB$3,#REF!,$L295,#REF!,BB$1)
+SUMIFS(#REF!,#REF!,BB$2,#REF!,BB$3,#REF!,$L295,#REF!,BB$1)
+SUMIFS(#REF!,#REF!,"Lấy",#REF!,BB$2,#REF!,BB$3,#REF!,BB$1,#REF!,$L295)</f>
        <v>#REF!</v>
      </c>
      <c r="BC295" s="333" t="e">
        <f>SUMIFS(#REF!,#REF!,BC$2,#REF!,BC$3,#REF!,$L295,#REF!,BC$1)
+SUMIFS(#REF!,#REF!,BC$2,#REF!,BC$3,#REF!,$L295,#REF!,BC$1)
+SUMIFS(#REF!,#REF!,"Lấy",#REF!,BC$2,#REF!,BC$3,#REF!,BC$1,#REF!,$L295)</f>
        <v>#REF!</v>
      </c>
      <c r="BD295" s="333" t="e">
        <f>SUMIFS(#REF!,#REF!,BD$2,#REF!,BD$3,#REF!,$L295,#REF!,BD$1)
+SUMIFS(#REF!,#REF!,BD$2,#REF!,BD$3,#REF!,$L295,#REF!,BD$1)
+SUMIFS(#REF!,#REF!,"Lấy",#REF!,BD$2,#REF!,BD$3,#REF!,BD$1,#REF!,$L295)</f>
        <v>#REF!</v>
      </c>
      <c r="BE295" s="333" t="e">
        <f>SUMIFS(#REF!,#REF!,BE$2,#REF!,BE$3,#REF!,$L295,#REF!,BE$1)
+SUMIFS(#REF!,#REF!,BE$2,#REF!,BE$3,#REF!,$L295,#REF!,BE$1)
+SUMIFS(#REF!,#REF!,"Lấy",#REF!,BE$2,#REF!,BE$3,#REF!,BE$1,#REF!,$L295)</f>
        <v>#REF!</v>
      </c>
      <c r="BF295" s="334" t="e">
        <f t="shared" si="32"/>
        <v>#REF!</v>
      </c>
      <c r="BH295" s="333" t="e">
        <f>SUMIFS(#REF!,#REF!,BH$2,#REF!,BH$3,#REF!,$L295,#REF!,BH$1)
+SUMIFS(#REF!,#REF!,BH$2,#REF!,BH$3,#REF!,$L295,#REF!,BH$1)
+SUMIFS(#REF!,#REF!,"Lấy",#REF!,BH$2,#REF!,BH$3,#REF!,BH$1,#REF!,$L295)</f>
        <v>#REF!</v>
      </c>
      <c r="BI295" s="333" t="e">
        <f>SUMIFS(#REF!,#REF!,BI$2,#REF!,BI$3,#REF!,$L295,#REF!,BI$1)
+SUMIFS(#REF!,#REF!,BI$2,#REF!,BI$3,#REF!,$L295,#REF!,BI$1)
+SUMIFS(#REF!,#REF!,"Lấy",#REF!,BI$2,#REF!,BI$3,#REF!,BI$1,#REF!,$L295)</f>
        <v>#REF!</v>
      </c>
      <c r="BJ295" s="333" t="e">
        <f>SUMIFS(#REF!,#REF!,BJ$2,#REF!,BJ$3,#REF!,$L295,#REF!,BJ$1)
+SUMIFS(#REF!,#REF!,BJ$2,#REF!,BJ$3,#REF!,$L295,#REF!,BJ$1)
+SUMIFS(#REF!,#REF!,"Lấy",#REF!,BJ$2,#REF!,BJ$3,#REF!,BJ$1,#REF!,$L295)</f>
        <v>#REF!</v>
      </c>
      <c r="BK295" s="333" t="e">
        <f>SUMIFS(#REF!,#REF!,BK$2,#REF!,BK$3,#REF!,$L295,#REF!,BK$1)
+SUMIFS(#REF!,#REF!,BK$2,#REF!,BK$3,#REF!,$L295,#REF!,BK$1)
+SUMIFS(#REF!,#REF!,"Lấy",#REF!,BK$2,#REF!,BK$3,#REF!,BK$1,#REF!,$L295)</f>
        <v>#REF!</v>
      </c>
      <c r="BL295" s="333" t="e">
        <f>SUMIFS(#REF!,#REF!,BL$2,#REF!,BL$3,#REF!,$L295,#REF!,BL$1)
+SUMIFS(#REF!,#REF!,BL$2,#REF!,BL$3,#REF!,$L295,#REF!,BL$1)
+SUMIFS(#REF!,#REF!,"Lấy",#REF!,BL$2,#REF!,BL$3,#REF!,BL$1,#REF!,$L295)</f>
        <v>#REF!</v>
      </c>
      <c r="BM295" s="333" t="e">
        <f>SUMIFS(#REF!,#REF!,BM$2,#REF!,BM$3,#REF!,$L295,#REF!,BM$1)
+SUMIFS(#REF!,#REF!,BM$2,#REF!,BM$3,#REF!,$L295,#REF!,BM$1)
+SUMIFS(#REF!,#REF!,"Lấy",#REF!,BM$2,#REF!,BM$3,#REF!,BM$1,#REF!,$L295)</f>
        <v>#REF!</v>
      </c>
      <c r="BN295" s="333" t="e">
        <f>SUMIFS(#REF!,#REF!,BN$2,#REF!,BN$3,#REF!,$L295,#REF!,BN$1)
+SUMIFS(#REF!,#REF!,BN$2,#REF!,BN$3,#REF!,$L295,#REF!,BN$1)
+SUMIFS(#REF!,#REF!,"Lấy",#REF!,BN$2,#REF!,BN$3,#REF!,BN$1,#REF!,$L295)</f>
        <v>#REF!</v>
      </c>
      <c r="BO295" s="333" t="e">
        <f>SUMIFS(#REF!,#REF!,BO$2,#REF!,BO$3,#REF!,$L295,#REF!,BO$1)
+SUMIFS(#REF!,#REF!,BO$2,#REF!,BO$3,#REF!,$L295,#REF!,BO$1)
+SUMIFS(#REF!,#REF!,"Lấy",#REF!,BO$2,#REF!,BO$3,#REF!,BO$1,#REF!,$L295)</f>
        <v>#REF!</v>
      </c>
      <c r="BP295" s="333" t="e">
        <f>SUMIFS(#REF!,#REF!,BP$2,#REF!,BP$3,#REF!,$L295,#REF!,BP$1)
+SUMIFS(#REF!,#REF!,BP$2,#REF!,BP$3,#REF!,$L295,#REF!,BP$1)
+SUMIFS(#REF!,#REF!,"Lấy",#REF!,BP$2,#REF!,BP$3,#REF!,BP$1,#REF!,$L295)</f>
        <v>#REF!</v>
      </c>
      <c r="BQ295" s="333" t="e">
        <f>SUMIFS(#REF!,#REF!,BQ$2,#REF!,BQ$3,#REF!,$L295,#REF!,BQ$1)
+SUMIFS(#REF!,#REF!,BQ$2,#REF!,BQ$3,#REF!,$L295,#REF!,BQ$1)
+SUMIFS(#REF!,#REF!,"Lấy",#REF!,BQ$2,#REF!,BQ$3,#REF!,BQ$1,#REF!,$L295)</f>
        <v>#REF!</v>
      </c>
      <c r="BR295" s="333" t="e">
        <f>SUMIFS(#REF!,#REF!,BR$2,#REF!,BR$3,#REF!,$L295,#REF!,BR$1)
+SUMIFS(#REF!,#REF!,BR$2,#REF!,BR$3,#REF!,$L295,#REF!,BR$1)
+SUMIFS(#REF!,#REF!,"Lấy",#REF!,BR$2,#REF!,BR$3,#REF!,BR$1,#REF!,$L295)</f>
        <v>#REF!</v>
      </c>
      <c r="BS295" s="333" t="e">
        <f>SUMIFS(#REF!,#REF!,BS$2,#REF!,BS$3,#REF!,$L295,#REF!,BS$1)
+SUMIFS(#REF!,#REF!,BS$2,#REF!,BS$3,#REF!,$L295,#REF!,BS$1)
+SUMIFS(#REF!,#REF!,"Lấy",#REF!,BS$2,#REF!,BS$3,#REF!,BS$1,#REF!,$L295)</f>
        <v>#REF!</v>
      </c>
      <c r="BT295" s="334" t="e">
        <f t="shared" si="33"/>
        <v>#REF!</v>
      </c>
      <c r="BV295" s="331">
        <v>20928482</v>
      </c>
      <c r="BW295" s="331">
        <v>5209250.0000000037</v>
      </c>
      <c r="BX295" s="331">
        <v>20928482</v>
      </c>
      <c r="BY295" s="331">
        <v>37809962</v>
      </c>
      <c r="BZ295" s="331">
        <v>37809962</v>
      </c>
      <c r="CA295" s="331">
        <v>37809962</v>
      </c>
      <c r="CB295" s="331">
        <v>37809962</v>
      </c>
      <c r="CC295" s="331">
        <v>37809962</v>
      </c>
      <c r="CD295" s="331">
        <v>37809962</v>
      </c>
      <c r="CE295" s="331">
        <v>37809962</v>
      </c>
      <c r="CF295" s="331">
        <v>37809962</v>
      </c>
      <c r="CG295" s="331">
        <v>37809962</v>
      </c>
      <c r="CH295" s="334">
        <f t="shared" si="34"/>
        <v>387355872</v>
      </c>
      <c r="CI295" s="377">
        <f t="shared" si="35"/>
        <v>-0.71894643177114403</v>
      </c>
      <c r="CJ295" s="331">
        <v>5235500</v>
      </c>
      <c r="CK295" s="331">
        <v>5209250</v>
      </c>
      <c r="CL295" s="331">
        <v>6418167</v>
      </c>
      <c r="CM295" s="331">
        <v>9482333</v>
      </c>
      <c r="CN295" s="331">
        <v>9944000</v>
      </c>
      <c r="CO295" s="333"/>
      <c r="CP295" s="333"/>
      <c r="CQ295" s="333"/>
      <c r="CR295" s="333"/>
      <c r="CS295" s="333"/>
      <c r="CT295" s="333"/>
      <c r="CU295" s="333"/>
      <c r="CV295" s="334">
        <f t="shared" si="36"/>
        <v>36289250</v>
      </c>
      <c r="CX295" s="1033"/>
    </row>
    <row r="296" spans="2:102" ht="27.6" x14ac:dyDescent="0.25">
      <c r="B296" s="172">
        <f>IF(C296=0,"",MAX($B$7:B295)+1)</f>
        <v>283</v>
      </c>
      <c r="C296" s="21">
        <v>6411002605</v>
      </c>
      <c r="D296" s="9" t="str">
        <f>_xlfn.XLOOKUP(C296,'COA_DTGroup_Update 20260428'!$C$410:$C$854,'COA_DTGroup_Update 20260428'!$A$410:$A$854,"")</f>
        <v>Chi phí LươngT 13, Phép năm-Gián tiếp</v>
      </c>
      <c r="E296" s="12" t="s">
        <v>394</v>
      </c>
      <c r="F296" s="21" t="s">
        <v>1037</v>
      </c>
      <c r="G296" s="171"/>
      <c r="H296" s="179">
        <f>VLOOKUP(C296,'COA_DTGroup_Update 20260428'!C:D,2,0)</f>
        <v>641</v>
      </c>
      <c r="I296" s="179">
        <v>124</v>
      </c>
      <c r="J296" s="216" t="s">
        <v>394</v>
      </c>
      <c r="K296" s="222" t="s">
        <v>226</v>
      </c>
      <c r="L296" s="1041" t="s">
        <v>553</v>
      </c>
      <c r="M296" s="1042" t="s">
        <v>2258</v>
      </c>
      <c r="N296" s="1039"/>
      <c r="O296" s="1039" t="s">
        <v>553</v>
      </c>
      <c r="P296" s="1" t="b">
        <v>1</v>
      </c>
      <c r="R296" s="333" t="e">
        <f>SUMIFS(#REF!,#REF!,R$2,#REF!,R$3,#REF!,$L296,#REF!,R$1)
+SUMIFS(#REF!,#REF!,R$2,#REF!,R$3,#REF!,$L296,#REF!,R$1)
+SUMIFS(#REF!,#REF!,"Lấy",#REF!,R$2,#REF!,R$3,#REF!,R$1,#REF!,$L296)</f>
        <v>#REF!</v>
      </c>
      <c r="S296" s="333" t="e">
        <f>SUMIFS(#REF!,#REF!,S$2,#REF!,S$3,#REF!,$L296,#REF!,S$1)
+SUMIFS(#REF!,#REF!,S$2,#REF!,S$3,#REF!,$L296,#REF!,S$1)
+SUMIFS(#REF!,#REF!,"Lấy",#REF!,S$2,#REF!,S$3,#REF!,S$1,#REF!,$L296)</f>
        <v>#REF!</v>
      </c>
      <c r="T296" s="333" t="e">
        <f>SUMIFS(#REF!,#REF!,T$2,#REF!,T$3,#REF!,$L296,#REF!,T$1)
+SUMIFS(#REF!,#REF!,T$2,#REF!,T$3,#REF!,$L296,#REF!,T$1)
+SUMIFS(#REF!,#REF!,"Lấy",#REF!,T$2,#REF!,T$3,#REF!,T$1,#REF!,$L296)</f>
        <v>#REF!</v>
      </c>
      <c r="U296" s="333" t="e">
        <f>SUMIFS(#REF!,#REF!,U$2,#REF!,U$3,#REF!,$L296,#REF!,U$1)
+SUMIFS(#REF!,#REF!,U$2,#REF!,U$3,#REF!,$L296,#REF!,U$1)
+SUMIFS(#REF!,#REF!,"Lấy",#REF!,U$2,#REF!,U$3,#REF!,U$1,#REF!,$L296)</f>
        <v>#REF!</v>
      </c>
      <c r="V296" s="333" t="e">
        <f>SUMIFS(#REF!,#REF!,V$2,#REF!,V$3,#REF!,$L296,#REF!,V$1)
+SUMIFS(#REF!,#REF!,V$2,#REF!,V$3,#REF!,$L296,#REF!,V$1)
+SUMIFS(#REF!,#REF!,"Lấy",#REF!,V$2,#REF!,V$3,#REF!,V$1,#REF!,$L296)</f>
        <v>#REF!</v>
      </c>
      <c r="W296" s="333" t="e">
        <f>SUMIFS(#REF!,#REF!,W$2,#REF!,W$3,#REF!,$L296,#REF!,W$1)
+SUMIFS(#REF!,#REF!,W$2,#REF!,W$3,#REF!,$L296,#REF!,W$1)
+SUMIFS(#REF!,#REF!,"Lấy",#REF!,W$2,#REF!,W$3,#REF!,W$1,#REF!,$L296)</f>
        <v>#REF!</v>
      </c>
      <c r="X296" s="333" t="e">
        <f>SUMIFS(#REF!,#REF!,X$2,#REF!,X$3,#REF!,$L296,#REF!,X$1)
+SUMIFS(#REF!,#REF!,X$2,#REF!,X$3,#REF!,$L296,#REF!,X$1)
+SUMIFS(#REF!,#REF!,"Lấy",#REF!,X$2,#REF!,X$3,#REF!,X$1,#REF!,$L296)</f>
        <v>#REF!</v>
      </c>
      <c r="Y296" s="333" t="e">
        <f>SUMIFS(#REF!,#REF!,Y$2,#REF!,Y$3,#REF!,$L296,#REF!,Y$1)
+SUMIFS(#REF!,#REF!,Y$2,#REF!,Y$3,#REF!,$L296,#REF!,Y$1)
+SUMIFS(#REF!,#REF!,"Lấy",#REF!,Y$2,#REF!,Y$3,#REF!,Y$1,#REF!,$L296)</f>
        <v>#REF!</v>
      </c>
      <c r="Z296" s="333" t="e">
        <f>SUMIFS(#REF!,#REF!,Z$2,#REF!,Z$3,#REF!,$L296,#REF!,Z$1)
+SUMIFS(#REF!,#REF!,Z$2,#REF!,Z$3,#REF!,$L296,#REF!,Z$1)
+SUMIFS(#REF!,#REF!,"Lấy",#REF!,Z$2,#REF!,Z$3,#REF!,Z$1,#REF!,$L296)</f>
        <v>#REF!</v>
      </c>
      <c r="AA296" s="333" t="e">
        <f>SUMIFS(#REF!,#REF!,AA$2,#REF!,AA$3,#REF!,$L296,#REF!,AA$1)
+SUMIFS(#REF!,#REF!,AA$2,#REF!,AA$3,#REF!,$L296,#REF!,AA$1)
+SUMIFS(#REF!,#REF!,"Lấy",#REF!,AA$2,#REF!,AA$3,#REF!,AA$1,#REF!,$L296)</f>
        <v>#REF!</v>
      </c>
      <c r="AB296" s="333" t="e">
        <f>SUMIFS(#REF!,#REF!,AB$2,#REF!,AB$3,#REF!,$L296,#REF!,AB$1)
+SUMIFS(#REF!,#REF!,AB$2,#REF!,AB$3,#REF!,$L296,#REF!,AB$1)
+SUMIFS(#REF!,#REF!,"Lấy",#REF!,AB$2,#REF!,AB$3,#REF!,AB$1,#REF!,$L296)</f>
        <v>#REF!</v>
      </c>
      <c r="AC296" s="333" t="e">
        <f>SUMIFS(#REF!,#REF!,AC$2,#REF!,AC$3,#REF!,$L296,#REF!,AC$1)
+SUMIFS(#REF!,#REF!,AC$2,#REF!,AC$3,#REF!,$L296,#REF!,AC$1)
+SUMIFS(#REF!,#REF!,"Lấy",#REF!,AC$2,#REF!,AC$3,#REF!,AC$1,#REF!,$L296)</f>
        <v>#REF!</v>
      </c>
      <c r="AD296" s="334" t="e">
        <f t="shared" si="30"/>
        <v>#REF!</v>
      </c>
      <c r="AF296" s="333" t="e">
        <f>SUMIFS(#REF!,#REF!,AF$2,#REF!,AF$3,#REF!,$L296,#REF!,AF$1)
+SUMIFS(#REF!,#REF!,AF$2,#REF!,AF$3,#REF!,$L296,#REF!,AF$1)
+SUMIFS(#REF!,#REF!,"Lấy",#REF!,AF$2,#REF!,AF$3,#REF!,AF$1,#REF!,$L296)</f>
        <v>#REF!</v>
      </c>
      <c r="AG296" s="333" t="e">
        <f>SUMIFS(#REF!,#REF!,AG$2,#REF!,AG$3,#REF!,$L296,#REF!,AG$1)
+SUMIFS(#REF!,#REF!,AG$2,#REF!,AG$3,#REF!,$L296,#REF!,AG$1)
+SUMIFS(#REF!,#REF!,"Lấy",#REF!,AG$2,#REF!,AG$3,#REF!,AG$1,#REF!,$L296)</f>
        <v>#REF!</v>
      </c>
      <c r="AH296" s="333" t="e">
        <f>SUMIFS(#REF!,#REF!,AH$2,#REF!,AH$3,#REF!,$L296,#REF!,AH$1)
+SUMIFS(#REF!,#REF!,AH$2,#REF!,AH$3,#REF!,$L296,#REF!,AH$1)
+SUMIFS(#REF!,#REF!,"Lấy",#REF!,AH$2,#REF!,AH$3,#REF!,AH$1,#REF!,$L296)</f>
        <v>#REF!</v>
      </c>
      <c r="AI296" s="333" t="e">
        <f>SUMIFS(#REF!,#REF!,AI$2,#REF!,AI$3,#REF!,$L296,#REF!,AI$1)
+SUMIFS(#REF!,#REF!,AI$2,#REF!,AI$3,#REF!,$L296,#REF!,AI$1)
+SUMIFS(#REF!,#REF!,"Lấy",#REF!,AI$2,#REF!,AI$3,#REF!,AI$1,#REF!,$L296)</f>
        <v>#REF!</v>
      </c>
      <c r="AJ296" s="333" t="e">
        <f>SUMIFS(#REF!,#REF!,AJ$2,#REF!,AJ$3,#REF!,$L296,#REF!,AJ$1)
+SUMIFS(#REF!,#REF!,AJ$2,#REF!,AJ$3,#REF!,$L296,#REF!,AJ$1)
+SUMIFS(#REF!,#REF!,"Lấy",#REF!,AJ$2,#REF!,AJ$3,#REF!,AJ$1,#REF!,$L296)</f>
        <v>#REF!</v>
      </c>
      <c r="AK296" s="333" t="e">
        <f>SUMIFS(#REF!,#REF!,AK$2,#REF!,AK$3,#REF!,$L296,#REF!,AK$1)
+SUMIFS(#REF!,#REF!,AK$2,#REF!,AK$3,#REF!,$L296,#REF!,AK$1)
+SUMIFS(#REF!,#REF!,"Lấy",#REF!,AK$2,#REF!,AK$3,#REF!,AK$1,#REF!,$L296)</f>
        <v>#REF!</v>
      </c>
      <c r="AL296" s="333" t="e">
        <f>SUMIFS(#REF!,#REF!,AL$2,#REF!,AL$3,#REF!,$L296,#REF!,AL$1)
+SUMIFS(#REF!,#REF!,AL$2,#REF!,AL$3,#REF!,$L296,#REF!,AL$1)
+SUMIFS(#REF!,#REF!,"Lấy",#REF!,AL$2,#REF!,AL$3,#REF!,AL$1,#REF!,$L296)</f>
        <v>#REF!</v>
      </c>
      <c r="AM296" s="333" t="e">
        <f>SUMIFS(#REF!,#REF!,AM$2,#REF!,AM$3,#REF!,$L296,#REF!,AM$1)
+SUMIFS(#REF!,#REF!,AM$2,#REF!,AM$3,#REF!,$L296,#REF!,AM$1)
+SUMIFS(#REF!,#REF!,"Lấy",#REF!,AM$2,#REF!,AM$3,#REF!,AM$1,#REF!,$L296)</f>
        <v>#REF!</v>
      </c>
      <c r="AN296" s="333" t="e">
        <f>SUMIFS(#REF!,#REF!,AN$2,#REF!,AN$3,#REF!,$L296,#REF!,AN$1)
+SUMIFS(#REF!,#REF!,AN$2,#REF!,AN$3,#REF!,$L296,#REF!,AN$1)
+SUMIFS(#REF!,#REF!,"Lấy",#REF!,AN$2,#REF!,AN$3,#REF!,AN$1,#REF!,$L296)</f>
        <v>#REF!</v>
      </c>
      <c r="AO296" s="333" t="e">
        <f>SUMIFS(#REF!,#REF!,AO$2,#REF!,AO$3,#REF!,$L296,#REF!,AO$1)
+SUMIFS(#REF!,#REF!,AO$2,#REF!,AO$3,#REF!,$L296,#REF!,AO$1)
+SUMIFS(#REF!,#REF!,"Lấy",#REF!,AO$2,#REF!,AO$3,#REF!,AO$1,#REF!,$L296)</f>
        <v>#REF!</v>
      </c>
      <c r="AP296" s="333" t="e">
        <f>SUMIFS(#REF!,#REF!,AP$2,#REF!,AP$3,#REF!,$L296,#REF!,AP$1)
+SUMIFS(#REF!,#REF!,AP$2,#REF!,AP$3,#REF!,$L296,#REF!,AP$1)
+SUMIFS(#REF!,#REF!,"Lấy",#REF!,AP$2,#REF!,AP$3,#REF!,AP$1,#REF!,$L296)</f>
        <v>#REF!</v>
      </c>
      <c r="AQ296" s="333" t="e">
        <f>SUMIFS(#REF!,#REF!,AQ$2,#REF!,AQ$3,#REF!,$L296,#REF!,AQ$1)
+SUMIFS(#REF!,#REF!,AQ$2,#REF!,AQ$3,#REF!,$L296,#REF!,AQ$1)
+SUMIFS(#REF!,#REF!,"Lấy",#REF!,AQ$2,#REF!,AQ$3,#REF!,AQ$1,#REF!,$L296)</f>
        <v>#REF!</v>
      </c>
      <c r="AR296" s="334" t="e">
        <f t="shared" si="31"/>
        <v>#REF!</v>
      </c>
      <c r="AT296" s="333" t="e">
        <f>SUMIFS(#REF!,#REF!,AT$2,#REF!,AT$3,#REF!,$L296,#REF!,AT$1)
+SUMIFS(#REF!,#REF!,AT$2,#REF!,AT$3,#REF!,$L296,#REF!,AT$1)
+SUMIFS(#REF!,#REF!,"Lấy",#REF!,AT$2,#REF!,AT$3,#REF!,AT$1,#REF!,$L296)</f>
        <v>#REF!</v>
      </c>
      <c r="AU296" s="333" t="e">
        <f>SUMIFS(#REF!,#REF!,AU$2,#REF!,AU$3,#REF!,$L296,#REF!,AU$1)
+SUMIFS(#REF!,#REF!,AU$2,#REF!,AU$3,#REF!,$L296,#REF!,AU$1)
+SUMIFS(#REF!,#REF!,"Lấy",#REF!,AU$2,#REF!,AU$3,#REF!,AU$1,#REF!,$L296)</f>
        <v>#REF!</v>
      </c>
      <c r="AV296" s="333" t="e">
        <f>SUMIFS(#REF!,#REF!,AV$2,#REF!,AV$3,#REF!,$L296,#REF!,AV$1)
+SUMIFS(#REF!,#REF!,AV$2,#REF!,AV$3,#REF!,$L296,#REF!,AV$1)
+SUMIFS(#REF!,#REF!,"Lấy",#REF!,AV$2,#REF!,AV$3,#REF!,AV$1,#REF!,$L296)</f>
        <v>#REF!</v>
      </c>
      <c r="AW296" s="333" t="e">
        <f>SUMIFS(#REF!,#REF!,AW$2,#REF!,AW$3,#REF!,$L296,#REF!,AW$1)
+SUMIFS(#REF!,#REF!,AW$2,#REF!,AW$3,#REF!,$L296,#REF!,AW$1)
+SUMIFS(#REF!,#REF!,"Lấy",#REF!,AW$2,#REF!,AW$3,#REF!,AW$1,#REF!,$L296)</f>
        <v>#REF!</v>
      </c>
      <c r="AX296" s="333" t="e">
        <f>SUMIFS(#REF!,#REF!,AX$2,#REF!,AX$3,#REF!,$L296,#REF!,AX$1)
+SUMIFS(#REF!,#REF!,AX$2,#REF!,AX$3,#REF!,$L296,#REF!,AX$1)
+SUMIFS(#REF!,#REF!,"Lấy",#REF!,AX$2,#REF!,AX$3,#REF!,AX$1,#REF!,$L296)</f>
        <v>#REF!</v>
      </c>
      <c r="AY296" s="333" t="e">
        <f>SUMIFS(#REF!,#REF!,AY$2,#REF!,AY$3,#REF!,$L296,#REF!,AY$1)
+SUMIFS(#REF!,#REF!,AY$2,#REF!,AY$3,#REF!,$L296,#REF!,AY$1)
+SUMIFS(#REF!,#REF!,"Lấy",#REF!,AY$2,#REF!,AY$3,#REF!,AY$1,#REF!,$L296)</f>
        <v>#REF!</v>
      </c>
      <c r="AZ296" s="333" t="e">
        <f>SUMIFS(#REF!,#REF!,AZ$2,#REF!,AZ$3,#REF!,$L296,#REF!,AZ$1)
+SUMIFS(#REF!,#REF!,AZ$2,#REF!,AZ$3,#REF!,$L296,#REF!,AZ$1)
+SUMIFS(#REF!,#REF!,"Lấy",#REF!,AZ$2,#REF!,AZ$3,#REF!,AZ$1,#REF!,$L296)</f>
        <v>#REF!</v>
      </c>
      <c r="BA296" s="333" t="e">
        <f>SUMIFS(#REF!,#REF!,BA$2,#REF!,BA$3,#REF!,$L296,#REF!,BA$1)
+SUMIFS(#REF!,#REF!,BA$2,#REF!,BA$3,#REF!,$L296,#REF!,BA$1)
+SUMIFS(#REF!,#REF!,"Lấy",#REF!,BA$2,#REF!,BA$3,#REF!,BA$1,#REF!,$L296)</f>
        <v>#REF!</v>
      </c>
      <c r="BB296" s="333" t="e">
        <f>SUMIFS(#REF!,#REF!,BB$2,#REF!,BB$3,#REF!,$L296,#REF!,BB$1)
+SUMIFS(#REF!,#REF!,BB$2,#REF!,BB$3,#REF!,$L296,#REF!,BB$1)
+SUMIFS(#REF!,#REF!,"Lấy",#REF!,BB$2,#REF!,BB$3,#REF!,BB$1,#REF!,$L296)</f>
        <v>#REF!</v>
      </c>
      <c r="BC296" s="333" t="e">
        <f>SUMIFS(#REF!,#REF!,BC$2,#REF!,BC$3,#REF!,$L296,#REF!,BC$1)
+SUMIFS(#REF!,#REF!,BC$2,#REF!,BC$3,#REF!,$L296,#REF!,BC$1)
+SUMIFS(#REF!,#REF!,"Lấy",#REF!,BC$2,#REF!,BC$3,#REF!,BC$1,#REF!,$L296)</f>
        <v>#REF!</v>
      </c>
      <c r="BD296" s="333" t="e">
        <f>SUMIFS(#REF!,#REF!,BD$2,#REF!,BD$3,#REF!,$L296,#REF!,BD$1)
+SUMIFS(#REF!,#REF!,BD$2,#REF!,BD$3,#REF!,$L296,#REF!,BD$1)
+SUMIFS(#REF!,#REF!,"Lấy",#REF!,BD$2,#REF!,BD$3,#REF!,BD$1,#REF!,$L296)</f>
        <v>#REF!</v>
      </c>
      <c r="BE296" s="333" t="e">
        <f>SUMIFS(#REF!,#REF!,BE$2,#REF!,BE$3,#REF!,$L296,#REF!,BE$1)
+SUMIFS(#REF!,#REF!,BE$2,#REF!,BE$3,#REF!,$L296,#REF!,BE$1)
+SUMIFS(#REF!,#REF!,"Lấy",#REF!,BE$2,#REF!,BE$3,#REF!,BE$1,#REF!,$L296)</f>
        <v>#REF!</v>
      </c>
      <c r="BF296" s="334" t="e">
        <f t="shared" si="32"/>
        <v>#REF!</v>
      </c>
      <c r="BH296" s="333" t="e">
        <f>SUMIFS(#REF!,#REF!,BH$2,#REF!,BH$3,#REF!,$L296,#REF!,BH$1)
+SUMIFS(#REF!,#REF!,BH$2,#REF!,BH$3,#REF!,$L296,#REF!,BH$1)
+SUMIFS(#REF!,#REF!,"Lấy",#REF!,BH$2,#REF!,BH$3,#REF!,BH$1,#REF!,$L296)</f>
        <v>#REF!</v>
      </c>
      <c r="BI296" s="333" t="e">
        <f>SUMIFS(#REF!,#REF!,BI$2,#REF!,BI$3,#REF!,$L296,#REF!,BI$1)
+SUMIFS(#REF!,#REF!,BI$2,#REF!,BI$3,#REF!,$L296,#REF!,BI$1)
+SUMIFS(#REF!,#REF!,"Lấy",#REF!,BI$2,#REF!,BI$3,#REF!,BI$1,#REF!,$L296)</f>
        <v>#REF!</v>
      </c>
      <c r="BJ296" s="333" t="e">
        <f>SUMIFS(#REF!,#REF!,BJ$2,#REF!,BJ$3,#REF!,$L296,#REF!,BJ$1)
+SUMIFS(#REF!,#REF!,BJ$2,#REF!,BJ$3,#REF!,$L296,#REF!,BJ$1)
+SUMIFS(#REF!,#REF!,"Lấy",#REF!,BJ$2,#REF!,BJ$3,#REF!,BJ$1,#REF!,$L296)</f>
        <v>#REF!</v>
      </c>
      <c r="BK296" s="333" t="e">
        <f>SUMIFS(#REF!,#REF!,BK$2,#REF!,BK$3,#REF!,$L296,#REF!,BK$1)
+SUMIFS(#REF!,#REF!,BK$2,#REF!,BK$3,#REF!,$L296,#REF!,BK$1)
+SUMIFS(#REF!,#REF!,"Lấy",#REF!,BK$2,#REF!,BK$3,#REF!,BK$1,#REF!,$L296)</f>
        <v>#REF!</v>
      </c>
      <c r="BL296" s="333" t="e">
        <f>SUMIFS(#REF!,#REF!,BL$2,#REF!,BL$3,#REF!,$L296,#REF!,BL$1)
+SUMIFS(#REF!,#REF!,BL$2,#REF!,BL$3,#REF!,$L296,#REF!,BL$1)
+SUMIFS(#REF!,#REF!,"Lấy",#REF!,BL$2,#REF!,BL$3,#REF!,BL$1,#REF!,$L296)</f>
        <v>#REF!</v>
      </c>
      <c r="BM296" s="333" t="e">
        <f>SUMIFS(#REF!,#REF!,BM$2,#REF!,BM$3,#REF!,$L296,#REF!,BM$1)
+SUMIFS(#REF!,#REF!,BM$2,#REF!,BM$3,#REF!,$L296,#REF!,BM$1)
+SUMIFS(#REF!,#REF!,"Lấy",#REF!,BM$2,#REF!,BM$3,#REF!,BM$1,#REF!,$L296)</f>
        <v>#REF!</v>
      </c>
      <c r="BN296" s="333" t="e">
        <f>SUMIFS(#REF!,#REF!,BN$2,#REF!,BN$3,#REF!,$L296,#REF!,BN$1)
+SUMIFS(#REF!,#REF!,BN$2,#REF!,BN$3,#REF!,$L296,#REF!,BN$1)
+SUMIFS(#REF!,#REF!,"Lấy",#REF!,BN$2,#REF!,BN$3,#REF!,BN$1,#REF!,$L296)</f>
        <v>#REF!</v>
      </c>
      <c r="BO296" s="333" t="e">
        <f>SUMIFS(#REF!,#REF!,BO$2,#REF!,BO$3,#REF!,$L296,#REF!,BO$1)
+SUMIFS(#REF!,#REF!,BO$2,#REF!,BO$3,#REF!,$L296,#REF!,BO$1)
+SUMIFS(#REF!,#REF!,"Lấy",#REF!,BO$2,#REF!,BO$3,#REF!,BO$1,#REF!,$L296)</f>
        <v>#REF!</v>
      </c>
      <c r="BP296" s="333" t="e">
        <f>SUMIFS(#REF!,#REF!,BP$2,#REF!,BP$3,#REF!,$L296,#REF!,BP$1)
+SUMIFS(#REF!,#REF!,BP$2,#REF!,BP$3,#REF!,$L296,#REF!,BP$1)
+SUMIFS(#REF!,#REF!,"Lấy",#REF!,BP$2,#REF!,BP$3,#REF!,BP$1,#REF!,$L296)</f>
        <v>#REF!</v>
      </c>
      <c r="BQ296" s="333" t="e">
        <f>SUMIFS(#REF!,#REF!,BQ$2,#REF!,BQ$3,#REF!,$L296,#REF!,BQ$1)
+SUMIFS(#REF!,#REF!,BQ$2,#REF!,BQ$3,#REF!,$L296,#REF!,BQ$1)
+SUMIFS(#REF!,#REF!,"Lấy",#REF!,BQ$2,#REF!,BQ$3,#REF!,BQ$1,#REF!,$L296)</f>
        <v>#REF!</v>
      </c>
      <c r="BR296" s="333" t="e">
        <f>SUMIFS(#REF!,#REF!,BR$2,#REF!,BR$3,#REF!,$L296,#REF!,BR$1)
+SUMIFS(#REF!,#REF!,BR$2,#REF!,BR$3,#REF!,$L296,#REF!,BR$1)
+SUMIFS(#REF!,#REF!,"Lấy",#REF!,BR$2,#REF!,BR$3,#REF!,BR$1,#REF!,$L296)</f>
        <v>#REF!</v>
      </c>
      <c r="BS296" s="333" t="e">
        <f>SUMIFS(#REF!,#REF!,BS$2,#REF!,BS$3,#REF!,$L296,#REF!,BS$1)
+SUMIFS(#REF!,#REF!,BS$2,#REF!,BS$3,#REF!,$L296,#REF!,BS$1)
+SUMIFS(#REF!,#REF!,"Lấy",#REF!,BS$2,#REF!,BS$3,#REF!,BS$1,#REF!,$L296)</f>
        <v>#REF!</v>
      </c>
      <c r="BT296" s="334" t="e">
        <f t="shared" si="33"/>
        <v>#REF!</v>
      </c>
      <c r="BV296" s="331">
        <v>0</v>
      </c>
      <c r="BW296" s="331">
        <v>0</v>
      </c>
      <c r="BX296" s="331">
        <v>0</v>
      </c>
      <c r="BY296" s="331">
        <v>0</v>
      </c>
      <c r="BZ296" s="331">
        <v>0</v>
      </c>
      <c r="CA296" s="331">
        <v>0</v>
      </c>
      <c r="CB296" s="331">
        <v>0</v>
      </c>
      <c r="CC296" s="331">
        <v>0</v>
      </c>
      <c r="CD296" s="331">
        <v>0</v>
      </c>
      <c r="CE296" s="331">
        <v>0</v>
      </c>
      <c r="CF296" s="331">
        <v>0</v>
      </c>
      <c r="CG296" s="331">
        <v>0</v>
      </c>
      <c r="CH296" s="334">
        <f t="shared" si="34"/>
        <v>0</v>
      </c>
      <c r="CI296" s="377">
        <f t="shared" si="35"/>
        <v>0</v>
      </c>
      <c r="CJ296" s="331">
        <v>0</v>
      </c>
      <c r="CK296" s="331">
        <v>0</v>
      </c>
      <c r="CL296" s="331">
        <v>0</v>
      </c>
      <c r="CM296" s="331">
        <v>0</v>
      </c>
      <c r="CN296" s="331">
        <v>0</v>
      </c>
      <c r="CO296" s="333"/>
      <c r="CP296" s="333"/>
      <c r="CQ296" s="333"/>
      <c r="CR296" s="333"/>
      <c r="CS296" s="333"/>
      <c r="CT296" s="333"/>
      <c r="CU296" s="333"/>
      <c r="CV296" s="334">
        <f t="shared" si="36"/>
        <v>0</v>
      </c>
      <c r="CX296" s="1033"/>
    </row>
    <row r="297" spans="2:102" ht="27.6" x14ac:dyDescent="0.25">
      <c r="B297" s="172">
        <f>IF(C297=0,"",MAX($B$7:B296)+1)</f>
        <v>284</v>
      </c>
      <c r="C297" s="21">
        <v>6421002605</v>
      </c>
      <c r="D297" s="9" t="str">
        <f>_xlfn.XLOOKUP(C297,'COA_DTGroup_Update 20260428'!$C$410:$C$854,'COA_DTGroup_Update 20260428'!$A$410:$A$854,"")</f>
        <v>Chi phí LươngT 13, Phép năm-Gián tiếp</v>
      </c>
      <c r="E297" s="12" t="s">
        <v>394</v>
      </c>
      <c r="F297" s="21" t="s">
        <v>1037</v>
      </c>
      <c r="G297" s="171"/>
      <c r="H297" s="179">
        <f>VLOOKUP(C297,'COA_DTGroup_Update 20260428'!C:D,2,0)</f>
        <v>642</v>
      </c>
      <c r="I297" s="179">
        <v>124</v>
      </c>
      <c r="J297" s="216" t="s">
        <v>394</v>
      </c>
      <c r="K297" s="222" t="s">
        <v>226</v>
      </c>
      <c r="L297" s="1041" t="s">
        <v>439</v>
      </c>
      <c r="M297" s="1042" t="s">
        <v>2258</v>
      </c>
      <c r="N297" s="1039"/>
      <c r="O297" s="1039" t="s">
        <v>439</v>
      </c>
      <c r="P297" s="1" t="b">
        <v>1</v>
      </c>
      <c r="R297" s="333" t="e">
        <f>SUMIFS(#REF!,#REF!,R$2,#REF!,R$3,#REF!,$L297,#REF!,R$1)
+SUMIFS(#REF!,#REF!,R$2,#REF!,R$3,#REF!,$L297,#REF!,R$1)
+SUMIFS(#REF!,#REF!,"Lấy",#REF!,R$2,#REF!,R$3,#REF!,R$1,#REF!,$L297)</f>
        <v>#REF!</v>
      </c>
      <c r="S297" s="333" t="e">
        <f>SUMIFS(#REF!,#REF!,S$2,#REF!,S$3,#REF!,$L297,#REF!,S$1)
+SUMIFS(#REF!,#REF!,S$2,#REF!,S$3,#REF!,$L297,#REF!,S$1)
+SUMIFS(#REF!,#REF!,"Lấy",#REF!,S$2,#REF!,S$3,#REF!,S$1,#REF!,$L297)</f>
        <v>#REF!</v>
      </c>
      <c r="T297" s="333" t="e">
        <f>SUMIFS(#REF!,#REF!,T$2,#REF!,T$3,#REF!,$L297,#REF!,T$1)
+SUMIFS(#REF!,#REF!,T$2,#REF!,T$3,#REF!,$L297,#REF!,T$1)
+SUMIFS(#REF!,#REF!,"Lấy",#REF!,T$2,#REF!,T$3,#REF!,T$1,#REF!,$L297)</f>
        <v>#REF!</v>
      </c>
      <c r="U297" s="333" t="e">
        <f>SUMIFS(#REF!,#REF!,U$2,#REF!,U$3,#REF!,$L297,#REF!,U$1)
+SUMIFS(#REF!,#REF!,U$2,#REF!,U$3,#REF!,$L297,#REF!,U$1)
+SUMIFS(#REF!,#REF!,"Lấy",#REF!,U$2,#REF!,U$3,#REF!,U$1,#REF!,$L297)</f>
        <v>#REF!</v>
      </c>
      <c r="V297" s="333" t="e">
        <f>SUMIFS(#REF!,#REF!,V$2,#REF!,V$3,#REF!,$L297,#REF!,V$1)
+SUMIFS(#REF!,#REF!,V$2,#REF!,V$3,#REF!,$L297,#REF!,V$1)
+SUMIFS(#REF!,#REF!,"Lấy",#REF!,V$2,#REF!,V$3,#REF!,V$1,#REF!,$L297)</f>
        <v>#REF!</v>
      </c>
      <c r="W297" s="333" t="e">
        <f>SUMIFS(#REF!,#REF!,W$2,#REF!,W$3,#REF!,$L297,#REF!,W$1)
+SUMIFS(#REF!,#REF!,W$2,#REF!,W$3,#REF!,$L297,#REF!,W$1)
+SUMIFS(#REF!,#REF!,"Lấy",#REF!,W$2,#REF!,W$3,#REF!,W$1,#REF!,$L297)</f>
        <v>#REF!</v>
      </c>
      <c r="X297" s="333" t="e">
        <f>SUMIFS(#REF!,#REF!,X$2,#REF!,X$3,#REF!,$L297,#REF!,X$1)
+SUMIFS(#REF!,#REF!,X$2,#REF!,X$3,#REF!,$L297,#REF!,X$1)
+SUMIFS(#REF!,#REF!,"Lấy",#REF!,X$2,#REF!,X$3,#REF!,X$1,#REF!,$L297)</f>
        <v>#REF!</v>
      </c>
      <c r="Y297" s="333" t="e">
        <f>SUMIFS(#REF!,#REF!,Y$2,#REF!,Y$3,#REF!,$L297,#REF!,Y$1)
+SUMIFS(#REF!,#REF!,Y$2,#REF!,Y$3,#REF!,$L297,#REF!,Y$1)
+SUMIFS(#REF!,#REF!,"Lấy",#REF!,Y$2,#REF!,Y$3,#REF!,Y$1,#REF!,$L297)</f>
        <v>#REF!</v>
      </c>
      <c r="Z297" s="333" t="e">
        <f>SUMIFS(#REF!,#REF!,Z$2,#REF!,Z$3,#REF!,$L297,#REF!,Z$1)
+SUMIFS(#REF!,#REF!,Z$2,#REF!,Z$3,#REF!,$L297,#REF!,Z$1)
+SUMIFS(#REF!,#REF!,"Lấy",#REF!,Z$2,#REF!,Z$3,#REF!,Z$1,#REF!,$L297)</f>
        <v>#REF!</v>
      </c>
      <c r="AA297" s="333" t="e">
        <f>SUMIFS(#REF!,#REF!,AA$2,#REF!,AA$3,#REF!,$L297,#REF!,AA$1)
+SUMIFS(#REF!,#REF!,AA$2,#REF!,AA$3,#REF!,$L297,#REF!,AA$1)
+SUMIFS(#REF!,#REF!,"Lấy",#REF!,AA$2,#REF!,AA$3,#REF!,AA$1,#REF!,$L297)</f>
        <v>#REF!</v>
      </c>
      <c r="AB297" s="333" t="e">
        <f>SUMIFS(#REF!,#REF!,AB$2,#REF!,AB$3,#REF!,$L297,#REF!,AB$1)
+SUMIFS(#REF!,#REF!,AB$2,#REF!,AB$3,#REF!,$L297,#REF!,AB$1)
+SUMIFS(#REF!,#REF!,"Lấy",#REF!,AB$2,#REF!,AB$3,#REF!,AB$1,#REF!,$L297)</f>
        <v>#REF!</v>
      </c>
      <c r="AC297" s="333" t="e">
        <f>SUMIFS(#REF!,#REF!,AC$2,#REF!,AC$3,#REF!,$L297,#REF!,AC$1)
+SUMIFS(#REF!,#REF!,AC$2,#REF!,AC$3,#REF!,$L297,#REF!,AC$1)
+SUMIFS(#REF!,#REF!,"Lấy",#REF!,AC$2,#REF!,AC$3,#REF!,AC$1,#REF!,$L297)</f>
        <v>#REF!</v>
      </c>
      <c r="AD297" s="334" t="e">
        <f t="shared" si="30"/>
        <v>#REF!</v>
      </c>
      <c r="AF297" s="333" t="e">
        <f>SUMIFS(#REF!,#REF!,AF$2,#REF!,AF$3,#REF!,$L297,#REF!,AF$1)
+SUMIFS(#REF!,#REF!,AF$2,#REF!,AF$3,#REF!,$L297,#REF!,AF$1)
+SUMIFS(#REF!,#REF!,"Lấy",#REF!,AF$2,#REF!,AF$3,#REF!,AF$1,#REF!,$L297)</f>
        <v>#REF!</v>
      </c>
      <c r="AG297" s="333" t="e">
        <f>SUMIFS(#REF!,#REF!,AG$2,#REF!,AG$3,#REF!,$L297,#REF!,AG$1)
+SUMIFS(#REF!,#REF!,AG$2,#REF!,AG$3,#REF!,$L297,#REF!,AG$1)
+SUMIFS(#REF!,#REF!,"Lấy",#REF!,AG$2,#REF!,AG$3,#REF!,AG$1,#REF!,$L297)</f>
        <v>#REF!</v>
      </c>
      <c r="AH297" s="333" t="e">
        <f>SUMIFS(#REF!,#REF!,AH$2,#REF!,AH$3,#REF!,$L297,#REF!,AH$1)
+SUMIFS(#REF!,#REF!,AH$2,#REF!,AH$3,#REF!,$L297,#REF!,AH$1)
+SUMIFS(#REF!,#REF!,"Lấy",#REF!,AH$2,#REF!,AH$3,#REF!,AH$1,#REF!,$L297)</f>
        <v>#REF!</v>
      </c>
      <c r="AI297" s="333" t="e">
        <f>SUMIFS(#REF!,#REF!,AI$2,#REF!,AI$3,#REF!,$L297,#REF!,AI$1)
+SUMIFS(#REF!,#REF!,AI$2,#REF!,AI$3,#REF!,$L297,#REF!,AI$1)
+SUMIFS(#REF!,#REF!,"Lấy",#REF!,AI$2,#REF!,AI$3,#REF!,AI$1,#REF!,$L297)</f>
        <v>#REF!</v>
      </c>
      <c r="AJ297" s="333" t="e">
        <f>SUMIFS(#REF!,#REF!,AJ$2,#REF!,AJ$3,#REF!,$L297,#REF!,AJ$1)
+SUMIFS(#REF!,#REF!,AJ$2,#REF!,AJ$3,#REF!,$L297,#REF!,AJ$1)
+SUMIFS(#REF!,#REF!,"Lấy",#REF!,AJ$2,#REF!,AJ$3,#REF!,AJ$1,#REF!,$L297)</f>
        <v>#REF!</v>
      </c>
      <c r="AK297" s="333" t="e">
        <f>SUMIFS(#REF!,#REF!,AK$2,#REF!,AK$3,#REF!,$L297,#REF!,AK$1)
+SUMIFS(#REF!,#REF!,AK$2,#REF!,AK$3,#REF!,$L297,#REF!,AK$1)
+SUMIFS(#REF!,#REF!,"Lấy",#REF!,AK$2,#REF!,AK$3,#REF!,AK$1,#REF!,$L297)</f>
        <v>#REF!</v>
      </c>
      <c r="AL297" s="333" t="e">
        <f>SUMIFS(#REF!,#REF!,AL$2,#REF!,AL$3,#REF!,$L297,#REF!,AL$1)
+SUMIFS(#REF!,#REF!,AL$2,#REF!,AL$3,#REF!,$L297,#REF!,AL$1)
+SUMIFS(#REF!,#REF!,"Lấy",#REF!,AL$2,#REF!,AL$3,#REF!,AL$1,#REF!,$L297)</f>
        <v>#REF!</v>
      </c>
      <c r="AM297" s="333" t="e">
        <f>SUMIFS(#REF!,#REF!,AM$2,#REF!,AM$3,#REF!,$L297,#REF!,AM$1)
+SUMIFS(#REF!,#REF!,AM$2,#REF!,AM$3,#REF!,$L297,#REF!,AM$1)
+SUMIFS(#REF!,#REF!,"Lấy",#REF!,AM$2,#REF!,AM$3,#REF!,AM$1,#REF!,$L297)</f>
        <v>#REF!</v>
      </c>
      <c r="AN297" s="333" t="e">
        <f>SUMIFS(#REF!,#REF!,AN$2,#REF!,AN$3,#REF!,$L297,#REF!,AN$1)
+SUMIFS(#REF!,#REF!,AN$2,#REF!,AN$3,#REF!,$L297,#REF!,AN$1)
+SUMIFS(#REF!,#REF!,"Lấy",#REF!,AN$2,#REF!,AN$3,#REF!,AN$1,#REF!,$L297)</f>
        <v>#REF!</v>
      </c>
      <c r="AO297" s="333" t="e">
        <f>SUMIFS(#REF!,#REF!,AO$2,#REF!,AO$3,#REF!,$L297,#REF!,AO$1)
+SUMIFS(#REF!,#REF!,AO$2,#REF!,AO$3,#REF!,$L297,#REF!,AO$1)
+SUMIFS(#REF!,#REF!,"Lấy",#REF!,AO$2,#REF!,AO$3,#REF!,AO$1,#REF!,$L297)</f>
        <v>#REF!</v>
      </c>
      <c r="AP297" s="333" t="e">
        <f>SUMIFS(#REF!,#REF!,AP$2,#REF!,AP$3,#REF!,$L297,#REF!,AP$1)
+SUMIFS(#REF!,#REF!,AP$2,#REF!,AP$3,#REF!,$L297,#REF!,AP$1)
+SUMIFS(#REF!,#REF!,"Lấy",#REF!,AP$2,#REF!,AP$3,#REF!,AP$1,#REF!,$L297)</f>
        <v>#REF!</v>
      </c>
      <c r="AQ297" s="333" t="e">
        <f>SUMIFS(#REF!,#REF!,AQ$2,#REF!,AQ$3,#REF!,$L297,#REF!,AQ$1)
+SUMIFS(#REF!,#REF!,AQ$2,#REF!,AQ$3,#REF!,$L297,#REF!,AQ$1)
+SUMIFS(#REF!,#REF!,"Lấy",#REF!,AQ$2,#REF!,AQ$3,#REF!,AQ$1,#REF!,$L297)</f>
        <v>#REF!</v>
      </c>
      <c r="AR297" s="334" t="e">
        <f t="shared" si="31"/>
        <v>#REF!</v>
      </c>
      <c r="AT297" s="333" t="e">
        <f>SUMIFS(#REF!,#REF!,AT$2,#REF!,AT$3,#REF!,$L297,#REF!,AT$1)
+SUMIFS(#REF!,#REF!,AT$2,#REF!,AT$3,#REF!,$L297,#REF!,AT$1)
+SUMIFS(#REF!,#REF!,"Lấy",#REF!,AT$2,#REF!,AT$3,#REF!,AT$1,#REF!,$L297)</f>
        <v>#REF!</v>
      </c>
      <c r="AU297" s="333" t="e">
        <f>SUMIFS(#REF!,#REF!,AU$2,#REF!,AU$3,#REF!,$L297,#REF!,AU$1)
+SUMIFS(#REF!,#REF!,AU$2,#REF!,AU$3,#REF!,$L297,#REF!,AU$1)
+SUMIFS(#REF!,#REF!,"Lấy",#REF!,AU$2,#REF!,AU$3,#REF!,AU$1,#REF!,$L297)</f>
        <v>#REF!</v>
      </c>
      <c r="AV297" s="333" t="e">
        <f>SUMIFS(#REF!,#REF!,AV$2,#REF!,AV$3,#REF!,$L297,#REF!,AV$1)
+SUMIFS(#REF!,#REF!,AV$2,#REF!,AV$3,#REF!,$L297,#REF!,AV$1)
+SUMIFS(#REF!,#REF!,"Lấy",#REF!,AV$2,#REF!,AV$3,#REF!,AV$1,#REF!,$L297)</f>
        <v>#REF!</v>
      </c>
      <c r="AW297" s="333" t="e">
        <f>SUMIFS(#REF!,#REF!,AW$2,#REF!,AW$3,#REF!,$L297,#REF!,AW$1)
+SUMIFS(#REF!,#REF!,AW$2,#REF!,AW$3,#REF!,$L297,#REF!,AW$1)
+SUMIFS(#REF!,#REF!,"Lấy",#REF!,AW$2,#REF!,AW$3,#REF!,AW$1,#REF!,$L297)</f>
        <v>#REF!</v>
      </c>
      <c r="AX297" s="333" t="e">
        <f>SUMIFS(#REF!,#REF!,AX$2,#REF!,AX$3,#REF!,$L297,#REF!,AX$1)
+SUMIFS(#REF!,#REF!,AX$2,#REF!,AX$3,#REF!,$L297,#REF!,AX$1)
+SUMIFS(#REF!,#REF!,"Lấy",#REF!,AX$2,#REF!,AX$3,#REF!,AX$1,#REF!,$L297)</f>
        <v>#REF!</v>
      </c>
      <c r="AY297" s="333" t="e">
        <f>SUMIFS(#REF!,#REF!,AY$2,#REF!,AY$3,#REF!,$L297,#REF!,AY$1)
+SUMIFS(#REF!,#REF!,AY$2,#REF!,AY$3,#REF!,$L297,#REF!,AY$1)
+SUMIFS(#REF!,#REF!,"Lấy",#REF!,AY$2,#REF!,AY$3,#REF!,AY$1,#REF!,$L297)</f>
        <v>#REF!</v>
      </c>
      <c r="AZ297" s="333" t="e">
        <f>SUMIFS(#REF!,#REF!,AZ$2,#REF!,AZ$3,#REF!,$L297,#REF!,AZ$1)
+SUMIFS(#REF!,#REF!,AZ$2,#REF!,AZ$3,#REF!,$L297,#REF!,AZ$1)
+SUMIFS(#REF!,#REF!,"Lấy",#REF!,AZ$2,#REF!,AZ$3,#REF!,AZ$1,#REF!,$L297)</f>
        <v>#REF!</v>
      </c>
      <c r="BA297" s="333" t="e">
        <f>SUMIFS(#REF!,#REF!,BA$2,#REF!,BA$3,#REF!,$L297,#REF!,BA$1)
+SUMIFS(#REF!,#REF!,BA$2,#REF!,BA$3,#REF!,$L297,#REF!,BA$1)
+SUMIFS(#REF!,#REF!,"Lấy",#REF!,BA$2,#REF!,BA$3,#REF!,BA$1,#REF!,$L297)</f>
        <v>#REF!</v>
      </c>
      <c r="BB297" s="333" t="e">
        <f>SUMIFS(#REF!,#REF!,BB$2,#REF!,BB$3,#REF!,$L297,#REF!,BB$1)
+SUMIFS(#REF!,#REF!,BB$2,#REF!,BB$3,#REF!,$L297,#REF!,BB$1)
+SUMIFS(#REF!,#REF!,"Lấy",#REF!,BB$2,#REF!,BB$3,#REF!,BB$1,#REF!,$L297)</f>
        <v>#REF!</v>
      </c>
      <c r="BC297" s="333" t="e">
        <f>SUMIFS(#REF!,#REF!,BC$2,#REF!,BC$3,#REF!,$L297,#REF!,BC$1)
+SUMIFS(#REF!,#REF!,BC$2,#REF!,BC$3,#REF!,$L297,#REF!,BC$1)
+SUMIFS(#REF!,#REF!,"Lấy",#REF!,BC$2,#REF!,BC$3,#REF!,BC$1,#REF!,$L297)</f>
        <v>#REF!</v>
      </c>
      <c r="BD297" s="333" t="e">
        <f>SUMIFS(#REF!,#REF!,BD$2,#REF!,BD$3,#REF!,$L297,#REF!,BD$1)
+SUMIFS(#REF!,#REF!,BD$2,#REF!,BD$3,#REF!,$L297,#REF!,BD$1)
+SUMIFS(#REF!,#REF!,"Lấy",#REF!,BD$2,#REF!,BD$3,#REF!,BD$1,#REF!,$L297)</f>
        <v>#REF!</v>
      </c>
      <c r="BE297" s="333" t="e">
        <f>SUMIFS(#REF!,#REF!,BE$2,#REF!,BE$3,#REF!,$L297,#REF!,BE$1)
+SUMIFS(#REF!,#REF!,BE$2,#REF!,BE$3,#REF!,$L297,#REF!,BE$1)
+SUMIFS(#REF!,#REF!,"Lấy",#REF!,BE$2,#REF!,BE$3,#REF!,BE$1,#REF!,$L297)</f>
        <v>#REF!</v>
      </c>
      <c r="BF297" s="334" t="e">
        <f t="shared" si="32"/>
        <v>#REF!</v>
      </c>
      <c r="BH297" s="333" t="e">
        <f>SUMIFS(#REF!,#REF!,BH$2,#REF!,BH$3,#REF!,$L297,#REF!,BH$1)
+SUMIFS(#REF!,#REF!,BH$2,#REF!,BH$3,#REF!,$L297,#REF!,BH$1)
+SUMIFS(#REF!,#REF!,"Lấy",#REF!,BH$2,#REF!,BH$3,#REF!,BH$1,#REF!,$L297)</f>
        <v>#REF!</v>
      </c>
      <c r="BI297" s="333" t="e">
        <f>SUMIFS(#REF!,#REF!,BI$2,#REF!,BI$3,#REF!,$L297,#REF!,BI$1)
+SUMIFS(#REF!,#REF!,BI$2,#REF!,BI$3,#REF!,$L297,#REF!,BI$1)
+SUMIFS(#REF!,#REF!,"Lấy",#REF!,BI$2,#REF!,BI$3,#REF!,BI$1,#REF!,$L297)</f>
        <v>#REF!</v>
      </c>
      <c r="BJ297" s="333" t="e">
        <f>SUMIFS(#REF!,#REF!,BJ$2,#REF!,BJ$3,#REF!,$L297,#REF!,BJ$1)
+SUMIFS(#REF!,#REF!,BJ$2,#REF!,BJ$3,#REF!,$L297,#REF!,BJ$1)
+SUMIFS(#REF!,#REF!,"Lấy",#REF!,BJ$2,#REF!,BJ$3,#REF!,BJ$1,#REF!,$L297)</f>
        <v>#REF!</v>
      </c>
      <c r="BK297" s="333" t="e">
        <f>SUMIFS(#REF!,#REF!,BK$2,#REF!,BK$3,#REF!,$L297,#REF!,BK$1)
+SUMIFS(#REF!,#REF!,BK$2,#REF!,BK$3,#REF!,$L297,#REF!,BK$1)
+SUMIFS(#REF!,#REF!,"Lấy",#REF!,BK$2,#REF!,BK$3,#REF!,BK$1,#REF!,$L297)</f>
        <v>#REF!</v>
      </c>
      <c r="BL297" s="333" t="e">
        <f>SUMIFS(#REF!,#REF!,BL$2,#REF!,BL$3,#REF!,$L297,#REF!,BL$1)
+SUMIFS(#REF!,#REF!,BL$2,#REF!,BL$3,#REF!,$L297,#REF!,BL$1)
+SUMIFS(#REF!,#REF!,"Lấy",#REF!,BL$2,#REF!,BL$3,#REF!,BL$1,#REF!,$L297)</f>
        <v>#REF!</v>
      </c>
      <c r="BM297" s="333" t="e">
        <f>SUMIFS(#REF!,#REF!,BM$2,#REF!,BM$3,#REF!,$L297,#REF!,BM$1)
+SUMIFS(#REF!,#REF!,BM$2,#REF!,BM$3,#REF!,$L297,#REF!,BM$1)
+SUMIFS(#REF!,#REF!,"Lấy",#REF!,BM$2,#REF!,BM$3,#REF!,BM$1,#REF!,$L297)</f>
        <v>#REF!</v>
      </c>
      <c r="BN297" s="333" t="e">
        <f>SUMIFS(#REF!,#REF!,BN$2,#REF!,BN$3,#REF!,$L297,#REF!,BN$1)
+SUMIFS(#REF!,#REF!,BN$2,#REF!,BN$3,#REF!,$L297,#REF!,BN$1)
+SUMIFS(#REF!,#REF!,"Lấy",#REF!,BN$2,#REF!,BN$3,#REF!,BN$1,#REF!,$L297)</f>
        <v>#REF!</v>
      </c>
      <c r="BO297" s="333" t="e">
        <f>SUMIFS(#REF!,#REF!,BO$2,#REF!,BO$3,#REF!,$L297,#REF!,BO$1)
+SUMIFS(#REF!,#REF!,BO$2,#REF!,BO$3,#REF!,$L297,#REF!,BO$1)
+SUMIFS(#REF!,#REF!,"Lấy",#REF!,BO$2,#REF!,BO$3,#REF!,BO$1,#REF!,$L297)</f>
        <v>#REF!</v>
      </c>
      <c r="BP297" s="333" t="e">
        <f>SUMIFS(#REF!,#REF!,BP$2,#REF!,BP$3,#REF!,$L297,#REF!,BP$1)
+SUMIFS(#REF!,#REF!,BP$2,#REF!,BP$3,#REF!,$L297,#REF!,BP$1)
+SUMIFS(#REF!,#REF!,"Lấy",#REF!,BP$2,#REF!,BP$3,#REF!,BP$1,#REF!,$L297)</f>
        <v>#REF!</v>
      </c>
      <c r="BQ297" s="333" t="e">
        <f>SUMIFS(#REF!,#REF!,BQ$2,#REF!,BQ$3,#REF!,$L297,#REF!,BQ$1)
+SUMIFS(#REF!,#REF!,BQ$2,#REF!,BQ$3,#REF!,$L297,#REF!,BQ$1)
+SUMIFS(#REF!,#REF!,"Lấy",#REF!,BQ$2,#REF!,BQ$3,#REF!,BQ$1,#REF!,$L297)</f>
        <v>#REF!</v>
      </c>
      <c r="BR297" s="333" t="e">
        <f>SUMIFS(#REF!,#REF!,BR$2,#REF!,BR$3,#REF!,$L297,#REF!,BR$1)
+SUMIFS(#REF!,#REF!,BR$2,#REF!,BR$3,#REF!,$L297,#REF!,BR$1)
+SUMIFS(#REF!,#REF!,"Lấy",#REF!,BR$2,#REF!,BR$3,#REF!,BR$1,#REF!,$L297)</f>
        <v>#REF!</v>
      </c>
      <c r="BS297" s="333" t="e">
        <f>SUMIFS(#REF!,#REF!,BS$2,#REF!,BS$3,#REF!,$L297,#REF!,BS$1)
+SUMIFS(#REF!,#REF!,BS$2,#REF!,BS$3,#REF!,$L297,#REF!,BS$1)
+SUMIFS(#REF!,#REF!,"Lấy",#REF!,BS$2,#REF!,BS$3,#REF!,BS$1,#REF!,$L297)</f>
        <v>#REF!</v>
      </c>
      <c r="BT297" s="334" t="e">
        <f t="shared" si="33"/>
        <v>#REF!</v>
      </c>
      <c r="BV297" s="331">
        <v>15107383</v>
      </c>
      <c r="BW297" s="331">
        <v>15107383</v>
      </c>
      <c r="BX297" s="331">
        <v>15107383</v>
      </c>
      <c r="BY297" s="331">
        <v>26600716</v>
      </c>
      <c r="BZ297" s="331">
        <v>26600716</v>
      </c>
      <c r="CA297" s="331">
        <v>26600716</v>
      </c>
      <c r="CB297" s="331">
        <v>26600716</v>
      </c>
      <c r="CC297" s="331">
        <v>26600716</v>
      </c>
      <c r="CD297" s="331">
        <v>26600716</v>
      </c>
      <c r="CE297" s="331">
        <v>26600716</v>
      </c>
      <c r="CF297" s="331">
        <v>26600716</v>
      </c>
      <c r="CG297" s="331">
        <v>26600716</v>
      </c>
      <c r="CH297" s="334">
        <f t="shared" si="34"/>
        <v>284728593</v>
      </c>
      <c r="CI297" s="377">
        <f t="shared" si="35"/>
        <v>-0.46726200764810444</v>
      </c>
      <c r="CJ297" s="331">
        <v>10646249</v>
      </c>
      <c r="CK297" s="331">
        <v>10687916</v>
      </c>
      <c r="CL297" s="331">
        <v>10687916</v>
      </c>
      <c r="CM297" s="331">
        <v>9269916</v>
      </c>
      <c r="CN297" s="331">
        <v>9269916</v>
      </c>
      <c r="CO297" s="333"/>
      <c r="CP297" s="333"/>
      <c r="CQ297" s="333"/>
      <c r="CR297" s="333"/>
      <c r="CS297" s="333"/>
      <c r="CT297" s="333"/>
      <c r="CU297" s="333"/>
      <c r="CV297" s="334">
        <f t="shared" si="36"/>
        <v>50561913</v>
      </c>
      <c r="CX297" s="1033"/>
    </row>
    <row r="298" spans="2:102" ht="27.6" x14ac:dyDescent="0.25">
      <c r="B298" s="172">
        <f>IF(C298=0,"",MAX($B$7:B297)+1)</f>
        <v>285</v>
      </c>
      <c r="C298" s="202">
        <v>6220002701</v>
      </c>
      <c r="D298" s="192" t="str">
        <f>_xlfn.XLOOKUP(C298,'COA_DTGroup_Update 20260428'!$C$410:$C$854,'COA_DTGroup_Update 20260428'!$A$410:$A$854,"")</f>
        <v>CP lương ngoài giờ</v>
      </c>
      <c r="E298" s="211" t="s">
        <v>395</v>
      </c>
      <c r="F298" s="202" t="s">
        <v>1038</v>
      </c>
      <c r="G298" s="192" t="s">
        <v>1039</v>
      </c>
      <c r="H298" s="179">
        <f>VLOOKUP(C298,'COA_DTGroup_Update 20260428'!C:D,2,0)</f>
        <v>622</v>
      </c>
      <c r="I298" s="179">
        <v>125</v>
      </c>
      <c r="J298" s="216" t="s">
        <v>395</v>
      </c>
      <c r="K298" s="222" t="s">
        <v>226</v>
      </c>
      <c r="L298" s="1041" t="s">
        <v>619</v>
      </c>
      <c r="M298" s="1042" t="s">
        <v>2258</v>
      </c>
      <c r="N298" s="1039"/>
      <c r="O298" s="1039" t="s">
        <v>619</v>
      </c>
      <c r="P298" s="1" t="b">
        <v>1</v>
      </c>
      <c r="R298" s="333" t="e">
        <f>SUMIFS(#REF!,#REF!,R$2,#REF!,R$3,#REF!,$L298,#REF!,R$1)
+SUMIFS(#REF!,#REF!,R$2,#REF!,R$3,#REF!,$L298,#REF!,R$1)
+SUMIFS(#REF!,#REF!,"Lấy",#REF!,R$2,#REF!,R$3,#REF!,R$1,#REF!,$L298)</f>
        <v>#REF!</v>
      </c>
      <c r="S298" s="333" t="e">
        <f>SUMIFS(#REF!,#REF!,S$2,#REF!,S$3,#REF!,$L298,#REF!,S$1)
+SUMIFS(#REF!,#REF!,S$2,#REF!,S$3,#REF!,$L298,#REF!,S$1)
+SUMIFS(#REF!,#REF!,"Lấy",#REF!,S$2,#REF!,S$3,#REF!,S$1,#REF!,$L298)</f>
        <v>#REF!</v>
      </c>
      <c r="T298" s="333" t="e">
        <f>SUMIFS(#REF!,#REF!,T$2,#REF!,T$3,#REF!,$L298,#REF!,T$1)
+SUMIFS(#REF!,#REF!,T$2,#REF!,T$3,#REF!,$L298,#REF!,T$1)
+SUMIFS(#REF!,#REF!,"Lấy",#REF!,T$2,#REF!,T$3,#REF!,T$1,#REF!,$L298)</f>
        <v>#REF!</v>
      </c>
      <c r="U298" s="333" t="e">
        <f>SUMIFS(#REF!,#REF!,U$2,#REF!,U$3,#REF!,$L298,#REF!,U$1)
+SUMIFS(#REF!,#REF!,U$2,#REF!,U$3,#REF!,$L298,#REF!,U$1)
+SUMIFS(#REF!,#REF!,"Lấy",#REF!,U$2,#REF!,U$3,#REF!,U$1,#REF!,$L298)</f>
        <v>#REF!</v>
      </c>
      <c r="V298" s="333" t="e">
        <f>SUMIFS(#REF!,#REF!,V$2,#REF!,V$3,#REF!,$L298,#REF!,V$1)
+SUMIFS(#REF!,#REF!,V$2,#REF!,V$3,#REF!,$L298,#REF!,V$1)
+SUMIFS(#REF!,#REF!,"Lấy",#REF!,V$2,#REF!,V$3,#REF!,V$1,#REF!,$L298)</f>
        <v>#REF!</v>
      </c>
      <c r="W298" s="333" t="e">
        <f>SUMIFS(#REF!,#REF!,W$2,#REF!,W$3,#REF!,$L298,#REF!,W$1)
+SUMIFS(#REF!,#REF!,W$2,#REF!,W$3,#REF!,$L298,#REF!,W$1)
+SUMIFS(#REF!,#REF!,"Lấy",#REF!,W$2,#REF!,W$3,#REF!,W$1,#REF!,$L298)</f>
        <v>#REF!</v>
      </c>
      <c r="X298" s="333" t="e">
        <f>SUMIFS(#REF!,#REF!,X$2,#REF!,X$3,#REF!,$L298,#REF!,X$1)
+SUMIFS(#REF!,#REF!,X$2,#REF!,X$3,#REF!,$L298,#REF!,X$1)
+SUMIFS(#REF!,#REF!,"Lấy",#REF!,X$2,#REF!,X$3,#REF!,X$1,#REF!,$L298)</f>
        <v>#REF!</v>
      </c>
      <c r="Y298" s="333" t="e">
        <f>SUMIFS(#REF!,#REF!,Y$2,#REF!,Y$3,#REF!,$L298,#REF!,Y$1)
+SUMIFS(#REF!,#REF!,Y$2,#REF!,Y$3,#REF!,$L298,#REF!,Y$1)
+SUMIFS(#REF!,#REF!,"Lấy",#REF!,Y$2,#REF!,Y$3,#REF!,Y$1,#REF!,$L298)</f>
        <v>#REF!</v>
      </c>
      <c r="Z298" s="333" t="e">
        <f>SUMIFS(#REF!,#REF!,Z$2,#REF!,Z$3,#REF!,$L298,#REF!,Z$1)
+SUMIFS(#REF!,#REF!,Z$2,#REF!,Z$3,#REF!,$L298,#REF!,Z$1)
+SUMIFS(#REF!,#REF!,"Lấy",#REF!,Z$2,#REF!,Z$3,#REF!,Z$1,#REF!,$L298)</f>
        <v>#REF!</v>
      </c>
      <c r="AA298" s="333" t="e">
        <f>SUMIFS(#REF!,#REF!,AA$2,#REF!,AA$3,#REF!,$L298,#REF!,AA$1)
+SUMIFS(#REF!,#REF!,AA$2,#REF!,AA$3,#REF!,$L298,#REF!,AA$1)
+SUMIFS(#REF!,#REF!,"Lấy",#REF!,AA$2,#REF!,AA$3,#REF!,AA$1,#REF!,$L298)</f>
        <v>#REF!</v>
      </c>
      <c r="AB298" s="333" t="e">
        <f>SUMIFS(#REF!,#REF!,AB$2,#REF!,AB$3,#REF!,$L298,#REF!,AB$1)
+SUMIFS(#REF!,#REF!,AB$2,#REF!,AB$3,#REF!,$L298,#REF!,AB$1)
+SUMIFS(#REF!,#REF!,"Lấy",#REF!,AB$2,#REF!,AB$3,#REF!,AB$1,#REF!,$L298)</f>
        <v>#REF!</v>
      </c>
      <c r="AC298" s="333" t="e">
        <f>SUMIFS(#REF!,#REF!,AC$2,#REF!,AC$3,#REF!,$L298,#REF!,AC$1)
+SUMIFS(#REF!,#REF!,AC$2,#REF!,AC$3,#REF!,$L298,#REF!,AC$1)
+SUMIFS(#REF!,#REF!,"Lấy",#REF!,AC$2,#REF!,AC$3,#REF!,AC$1,#REF!,$L298)</f>
        <v>#REF!</v>
      </c>
      <c r="AD298" s="334" t="e">
        <f t="shared" si="30"/>
        <v>#REF!</v>
      </c>
      <c r="AF298" s="333" t="e">
        <f>SUMIFS(#REF!,#REF!,AF$2,#REF!,AF$3,#REF!,$L298,#REF!,AF$1)
+SUMIFS(#REF!,#REF!,AF$2,#REF!,AF$3,#REF!,$L298,#REF!,AF$1)
+SUMIFS(#REF!,#REF!,"Lấy",#REF!,AF$2,#REF!,AF$3,#REF!,AF$1,#REF!,$L298)</f>
        <v>#REF!</v>
      </c>
      <c r="AG298" s="333" t="e">
        <f>SUMIFS(#REF!,#REF!,AG$2,#REF!,AG$3,#REF!,$L298,#REF!,AG$1)
+SUMIFS(#REF!,#REF!,AG$2,#REF!,AG$3,#REF!,$L298,#REF!,AG$1)
+SUMIFS(#REF!,#REF!,"Lấy",#REF!,AG$2,#REF!,AG$3,#REF!,AG$1,#REF!,$L298)</f>
        <v>#REF!</v>
      </c>
      <c r="AH298" s="333" t="e">
        <f>SUMIFS(#REF!,#REF!,AH$2,#REF!,AH$3,#REF!,$L298,#REF!,AH$1)
+SUMIFS(#REF!,#REF!,AH$2,#REF!,AH$3,#REF!,$L298,#REF!,AH$1)
+SUMIFS(#REF!,#REF!,"Lấy",#REF!,AH$2,#REF!,AH$3,#REF!,AH$1,#REF!,$L298)</f>
        <v>#REF!</v>
      </c>
      <c r="AI298" s="333" t="e">
        <f>SUMIFS(#REF!,#REF!,AI$2,#REF!,AI$3,#REF!,$L298,#REF!,AI$1)
+SUMIFS(#REF!,#REF!,AI$2,#REF!,AI$3,#REF!,$L298,#REF!,AI$1)
+SUMIFS(#REF!,#REF!,"Lấy",#REF!,AI$2,#REF!,AI$3,#REF!,AI$1,#REF!,$L298)</f>
        <v>#REF!</v>
      </c>
      <c r="AJ298" s="333" t="e">
        <f>SUMIFS(#REF!,#REF!,AJ$2,#REF!,AJ$3,#REF!,$L298,#REF!,AJ$1)
+SUMIFS(#REF!,#REF!,AJ$2,#REF!,AJ$3,#REF!,$L298,#REF!,AJ$1)
+SUMIFS(#REF!,#REF!,"Lấy",#REF!,AJ$2,#REF!,AJ$3,#REF!,AJ$1,#REF!,$L298)</f>
        <v>#REF!</v>
      </c>
      <c r="AK298" s="333" t="e">
        <f>SUMIFS(#REF!,#REF!,AK$2,#REF!,AK$3,#REF!,$L298,#REF!,AK$1)
+SUMIFS(#REF!,#REF!,AK$2,#REF!,AK$3,#REF!,$L298,#REF!,AK$1)
+SUMIFS(#REF!,#REF!,"Lấy",#REF!,AK$2,#REF!,AK$3,#REF!,AK$1,#REF!,$L298)</f>
        <v>#REF!</v>
      </c>
      <c r="AL298" s="333" t="e">
        <f>SUMIFS(#REF!,#REF!,AL$2,#REF!,AL$3,#REF!,$L298,#REF!,AL$1)
+SUMIFS(#REF!,#REF!,AL$2,#REF!,AL$3,#REF!,$L298,#REF!,AL$1)
+SUMIFS(#REF!,#REF!,"Lấy",#REF!,AL$2,#REF!,AL$3,#REF!,AL$1,#REF!,$L298)</f>
        <v>#REF!</v>
      </c>
      <c r="AM298" s="333" t="e">
        <f>SUMIFS(#REF!,#REF!,AM$2,#REF!,AM$3,#REF!,$L298,#REF!,AM$1)
+SUMIFS(#REF!,#REF!,AM$2,#REF!,AM$3,#REF!,$L298,#REF!,AM$1)
+SUMIFS(#REF!,#REF!,"Lấy",#REF!,AM$2,#REF!,AM$3,#REF!,AM$1,#REF!,$L298)</f>
        <v>#REF!</v>
      </c>
      <c r="AN298" s="333" t="e">
        <f>SUMIFS(#REF!,#REF!,AN$2,#REF!,AN$3,#REF!,$L298,#REF!,AN$1)
+SUMIFS(#REF!,#REF!,AN$2,#REF!,AN$3,#REF!,$L298,#REF!,AN$1)
+SUMIFS(#REF!,#REF!,"Lấy",#REF!,AN$2,#REF!,AN$3,#REF!,AN$1,#REF!,$L298)</f>
        <v>#REF!</v>
      </c>
      <c r="AO298" s="333" t="e">
        <f>SUMIFS(#REF!,#REF!,AO$2,#REF!,AO$3,#REF!,$L298,#REF!,AO$1)
+SUMIFS(#REF!,#REF!,AO$2,#REF!,AO$3,#REF!,$L298,#REF!,AO$1)
+SUMIFS(#REF!,#REF!,"Lấy",#REF!,AO$2,#REF!,AO$3,#REF!,AO$1,#REF!,$L298)</f>
        <v>#REF!</v>
      </c>
      <c r="AP298" s="333" t="e">
        <f>SUMIFS(#REF!,#REF!,AP$2,#REF!,AP$3,#REF!,$L298,#REF!,AP$1)
+SUMIFS(#REF!,#REF!,AP$2,#REF!,AP$3,#REF!,$L298,#REF!,AP$1)
+SUMIFS(#REF!,#REF!,"Lấy",#REF!,AP$2,#REF!,AP$3,#REF!,AP$1,#REF!,$L298)</f>
        <v>#REF!</v>
      </c>
      <c r="AQ298" s="333" t="e">
        <f>SUMIFS(#REF!,#REF!,AQ$2,#REF!,AQ$3,#REF!,$L298,#REF!,AQ$1)
+SUMIFS(#REF!,#REF!,AQ$2,#REF!,AQ$3,#REF!,$L298,#REF!,AQ$1)
+SUMIFS(#REF!,#REF!,"Lấy",#REF!,AQ$2,#REF!,AQ$3,#REF!,AQ$1,#REF!,$L298)</f>
        <v>#REF!</v>
      </c>
      <c r="AR298" s="334" t="e">
        <f t="shared" si="31"/>
        <v>#REF!</v>
      </c>
      <c r="AT298" s="333" t="e">
        <f>SUMIFS(#REF!,#REF!,AT$2,#REF!,AT$3,#REF!,$L298,#REF!,AT$1)
+SUMIFS(#REF!,#REF!,AT$2,#REF!,AT$3,#REF!,$L298,#REF!,AT$1)
+SUMIFS(#REF!,#REF!,"Lấy",#REF!,AT$2,#REF!,AT$3,#REF!,AT$1,#REF!,$L298)</f>
        <v>#REF!</v>
      </c>
      <c r="AU298" s="333" t="e">
        <f>SUMIFS(#REF!,#REF!,AU$2,#REF!,AU$3,#REF!,$L298,#REF!,AU$1)
+SUMIFS(#REF!,#REF!,AU$2,#REF!,AU$3,#REF!,$L298,#REF!,AU$1)
+SUMIFS(#REF!,#REF!,"Lấy",#REF!,AU$2,#REF!,AU$3,#REF!,AU$1,#REF!,$L298)</f>
        <v>#REF!</v>
      </c>
      <c r="AV298" s="333" t="e">
        <f>SUMIFS(#REF!,#REF!,AV$2,#REF!,AV$3,#REF!,$L298,#REF!,AV$1)
+SUMIFS(#REF!,#REF!,AV$2,#REF!,AV$3,#REF!,$L298,#REF!,AV$1)
+SUMIFS(#REF!,#REF!,"Lấy",#REF!,AV$2,#REF!,AV$3,#REF!,AV$1,#REF!,$L298)</f>
        <v>#REF!</v>
      </c>
      <c r="AW298" s="333" t="e">
        <f>SUMIFS(#REF!,#REF!,AW$2,#REF!,AW$3,#REF!,$L298,#REF!,AW$1)
+SUMIFS(#REF!,#REF!,AW$2,#REF!,AW$3,#REF!,$L298,#REF!,AW$1)
+SUMIFS(#REF!,#REF!,"Lấy",#REF!,AW$2,#REF!,AW$3,#REF!,AW$1,#REF!,$L298)</f>
        <v>#REF!</v>
      </c>
      <c r="AX298" s="333" t="e">
        <f>SUMIFS(#REF!,#REF!,AX$2,#REF!,AX$3,#REF!,$L298,#REF!,AX$1)
+SUMIFS(#REF!,#REF!,AX$2,#REF!,AX$3,#REF!,$L298,#REF!,AX$1)
+SUMIFS(#REF!,#REF!,"Lấy",#REF!,AX$2,#REF!,AX$3,#REF!,AX$1,#REF!,$L298)</f>
        <v>#REF!</v>
      </c>
      <c r="AY298" s="333" t="e">
        <f>SUMIFS(#REF!,#REF!,AY$2,#REF!,AY$3,#REF!,$L298,#REF!,AY$1)
+SUMIFS(#REF!,#REF!,AY$2,#REF!,AY$3,#REF!,$L298,#REF!,AY$1)
+SUMIFS(#REF!,#REF!,"Lấy",#REF!,AY$2,#REF!,AY$3,#REF!,AY$1,#REF!,$L298)</f>
        <v>#REF!</v>
      </c>
      <c r="AZ298" s="333" t="e">
        <f>SUMIFS(#REF!,#REF!,AZ$2,#REF!,AZ$3,#REF!,$L298,#REF!,AZ$1)
+SUMIFS(#REF!,#REF!,AZ$2,#REF!,AZ$3,#REF!,$L298,#REF!,AZ$1)
+SUMIFS(#REF!,#REF!,"Lấy",#REF!,AZ$2,#REF!,AZ$3,#REF!,AZ$1,#REF!,$L298)</f>
        <v>#REF!</v>
      </c>
      <c r="BA298" s="333" t="e">
        <f>SUMIFS(#REF!,#REF!,BA$2,#REF!,BA$3,#REF!,$L298,#REF!,BA$1)
+SUMIFS(#REF!,#REF!,BA$2,#REF!,BA$3,#REF!,$L298,#REF!,BA$1)
+SUMIFS(#REF!,#REF!,"Lấy",#REF!,BA$2,#REF!,BA$3,#REF!,BA$1,#REF!,$L298)</f>
        <v>#REF!</v>
      </c>
      <c r="BB298" s="333" t="e">
        <f>SUMIFS(#REF!,#REF!,BB$2,#REF!,BB$3,#REF!,$L298,#REF!,BB$1)
+SUMIFS(#REF!,#REF!,BB$2,#REF!,BB$3,#REF!,$L298,#REF!,BB$1)
+SUMIFS(#REF!,#REF!,"Lấy",#REF!,BB$2,#REF!,BB$3,#REF!,BB$1,#REF!,$L298)</f>
        <v>#REF!</v>
      </c>
      <c r="BC298" s="333" t="e">
        <f>SUMIFS(#REF!,#REF!,BC$2,#REF!,BC$3,#REF!,$L298,#REF!,BC$1)
+SUMIFS(#REF!,#REF!,BC$2,#REF!,BC$3,#REF!,$L298,#REF!,BC$1)
+SUMIFS(#REF!,#REF!,"Lấy",#REF!,BC$2,#REF!,BC$3,#REF!,BC$1,#REF!,$L298)</f>
        <v>#REF!</v>
      </c>
      <c r="BD298" s="333" t="e">
        <f>SUMIFS(#REF!,#REF!,BD$2,#REF!,BD$3,#REF!,$L298,#REF!,BD$1)
+SUMIFS(#REF!,#REF!,BD$2,#REF!,BD$3,#REF!,$L298,#REF!,BD$1)
+SUMIFS(#REF!,#REF!,"Lấy",#REF!,BD$2,#REF!,BD$3,#REF!,BD$1,#REF!,$L298)</f>
        <v>#REF!</v>
      </c>
      <c r="BE298" s="333" t="e">
        <f>SUMIFS(#REF!,#REF!,BE$2,#REF!,BE$3,#REF!,$L298,#REF!,BE$1)
+SUMIFS(#REF!,#REF!,BE$2,#REF!,BE$3,#REF!,$L298,#REF!,BE$1)
+SUMIFS(#REF!,#REF!,"Lấy",#REF!,BE$2,#REF!,BE$3,#REF!,BE$1,#REF!,$L298)</f>
        <v>#REF!</v>
      </c>
      <c r="BF298" s="334" t="e">
        <f t="shared" si="32"/>
        <v>#REF!</v>
      </c>
      <c r="BH298" s="333" t="e">
        <f>SUMIFS(#REF!,#REF!,BH$2,#REF!,BH$3,#REF!,$L298,#REF!,BH$1)
+SUMIFS(#REF!,#REF!,BH$2,#REF!,BH$3,#REF!,$L298,#REF!,BH$1)
+SUMIFS(#REF!,#REF!,"Lấy",#REF!,BH$2,#REF!,BH$3,#REF!,BH$1,#REF!,$L298)</f>
        <v>#REF!</v>
      </c>
      <c r="BI298" s="333" t="e">
        <f>SUMIFS(#REF!,#REF!,BI$2,#REF!,BI$3,#REF!,$L298,#REF!,BI$1)
+SUMIFS(#REF!,#REF!,BI$2,#REF!,BI$3,#REF!,$L298,#REF!,BI$1)
+SUMIFS(#REF!,#REF!,"Lấy",#REF!,BI$2,#REF!,BI$3,#REF!,BI$1,#REF!,$L298)</f>
        <v>#REF!</v>
      </c>
      <c r="BJ298" s="333" t="e">
        <f>SUMIFS(#REF!,#REF!,BJ$2,#REF!,BJ$3,#REF!,$L298,#REF!,BJ$1)
+SUMIFS(#REF!,#REF!,BJ$2,#REF!,BJ$3,#REF!,$L298,#REF!,BJ$1)
+SUMIFS(#REF!,#REF!,"Lấy",#REF!,BJ$2,#REF!,BJ$3,#REF!,BJ$1,#REF!,$L298)</f>
        <v>#REF!</v>
      </c>
      <c r="BK298" s="333" t="e">
        <f>SUMIFS(#REF!,#REF!,BK$2,#REF!,BK$3,#REF!,$L298,#REF!,BK$1)
+SUMIFS(#REF!,#REF!,BK$2,#REF!,BK$3,#REF!,$L298,#REF!,BK$1)
+SUMIFS(#REF!,#REF!,"Lấy",#REF!,BK$2,#REF!,BK$3,#REF!,BK$1,#REF!,$L298)</f>
        <v>#REF!</v>
      </c>
      <c r="BL298" s="333" t="e">
        <f>SUMIFS(#REF!,#REF!,BL$2,#REF!,BL$3,#REF!,$L298,#REF!,BL$1)
+SUMIFS(#REF!,#REF!,BL$2,#REF!,BL$3,#REF!,$L298,#REF!,BL$1)
+SUMIFS(#REF!,#REF!,"Lấy",#REF!,BL$2,#REF!,BL$3,#REF!,BL$1,#REF!,$L298)</f>
        <v>#REF!</v>
      </c>
      <c r="BM298" s="333" t="e">
        <f>SUMIFS(#REF!,#REF!,BM$2,#REF!,BM$3,#REF!,$L298,#REF!,BM$1)
+SUMIFS(#REF!,#REF!,BM$2,#REF!,BM$3,#REF!,$L298,#REF!,BM$1)
+SUMIFS(#REF!,#REF!,"Lấy",#REF!,BM$2,#REF!,BM$3,#REF!,BM$1,#REF!,$L298)</f>
        <v>#REF!</v>
      </c>
      <c r="BN298" s="333" t="e">
        <f>SUMIFS(#REF!,#REF!,BN$2,#REF!,BN$3,#REF!,$L298,#REF!,BN$1)
+SUMIFS(#REF!,#REF!,BN$2,#REF!,BN$3,#REF!,$L298,#REF!,BN$1)
+SUMIFS(#REF!,#REF!,"Lấy",#REF!,BN$2,#REF!,BN$3,#REF!,BN$1,#REF!,$L298)</f>
        <v>#REF!</v>
      </c>
      <c r="BO298" s="333" t="e">
        <f>SUMIFS(#REF!,#REF!,BO$2,#REF!,BO$3,#REF!,$L298,#REF!,BO$1)
+SUMIFS(#REF!,#REF!,BO$2,#REF!,BO$3,#REF!,$L298,#REF!,BO$1)
+SUMIFS(#REF!,#REF!,"Lấy",#REF!,BO$2,#REF!,BO$3,#REF!,BO$1,#REF!,$L298)</f>
        <v>#REF!</v>
      </c>
      <c r="BP298" s="333" t="e">
        <f>SUMIFS(#REF!,#REF!,BP$2,#REF!,BP$3,#REF!,$L298,#REF!,BP$1)
+SUMIFS(#REF!,#REF!,BP$2,#REF!,BP$3,#REF!,$L298,#REF!,BP$1)
+SUMIFS(#REF!,#REF!,"Lấy",#REF!,BP$2,#REF!,BP$3,#REF!,BP$1,#REF!,$L298)</f>
        <v>#REF!</v>
      </c>
      <c r="BQ298" s="333" t="e">
        <f>SUMIFS(#REF!,#REF!,BQ$2,#REF!,BQ$3,#REF!,$L298,#REF!,BQ$1)
+SUMIFS(#REF!,#REF!,BQ$2,#REF!,BQ$3,#REF!,$L298,#REF!,BQ$1)
+SUMIFS(#REF!,#REF!,"Lấy",#REF!,BQ$2,#REF!,BQ$3,#REF!,BQ$1,#REF!,$L298)</f>
        <v>#REF!</v>
      </c>
      <c r="BR298" s="333" t="e">
        <f>SUMIFS(#REF!,#REF!,BR$2,#REF!,BR$3,#REF!,$L298,#REF!,BR$1)
+SUMIFS(#REF!,#REF!,BR$2,#REF!,BR$3,#REF!,$L298,#REF!,BR$1)
+SUMIFS(#REF!,#REF!,"Lấy",#REF!,BR$2,#REF!,BR$3,#REF!,BR$1,#REF!,$L298)</f>
        <v>#REF!</v>
      </c>
      <c r="BS298" s="333" t="e">
        <f>SUMIFS(#REF!,#REF!,BS$2,#REF!,BS$3,#REF!,$L298,#REF!,BS$1)
+SUMIFS(#REF!,#REF!,BS$2,#REF!,BS$3,#REF!,$L298,#REF!,BS$1)
+SUMIFS(#REF!,#REF!,"Lấy",#REF!,BS$2,#REF!,BS$3,#REF!,BS$1,#REF!,$L298)</f>
        <v>#REF!</v>
      </c>
      <c r="BT298" s="334" t="e">
        <f t="shared" si="33"/>
        <v>#REF!</v>
      </c>
      <c r="BV298" s="331">
        <v>0</v>
      </c>
      <c r="BW298" s="331">
        <v>0</v>
      </c>
      <c r="BX298" s="331">
        <v>0</v>
      </c>
      <c r="BY298" s="331">
        <v>45052811</v>
      </c>
      <c r="BZ298" s="331">
        <v>36709689</v>
      </c>
      <c r="CA298" s="331">
        <v>45052811</v>
      </c>
      <c r="CB298" s="331">
        <v>43384192</v>
      </c>
      <c r="CC298" s="331">
        <v>43384192</v>
      </c>
      <c r="CD298" s="331">
        <v>41715546</v>
      </c>
      <c r="CE298" s="331">
        <v>41715546</v>
      </c>
      <c r="CF298" s="331">
        <v>45052811</v>
      </c>
      <c r="CG298" s="331">
        <v>43384192</v>
      </c>
      <c r="CH298" s="334">
        <f t="shared" si="34"/>
        <v>385451790</v>
      </c>
      <c r="CI298" s="377">
        <f t="shared" si="35"/>
        <v>-0.15211643199270131</v>
      </c>
      <c r="CJ298" s="331">
        <v>40922686</v>
      </c>
      <c r="CK298" s="331">
        <v>27292870</v>
      </c>
      <c r="CL298" s="331">
        <v>19924759</v>
      </c>
      <c r="CM298" s="331">
        <v>3186080</v>
      </c>
      <c r="CN298" s="331">
        <v>17613018</v>
      </c>
      <c r="CO298" s="333"/>
      <c r="CP298" s="333"/>
      <c r="CQ298" s="333"/>
      <c r="CR298" s="333"/>
      <c r="CS298" s="333"/>
      <c r="CT298" s="333"/>
      <c r="CU298" s="333"/>
      <c r="CV298" s="334">
        <f t="shared" si="36"/>
        <v>108939413</v>
      </c>
      <c r="CX298" s="1033"/>
    </row>
    <row r="299" spans="2:102" ht="27.6" x14ac:dyDescent="0.25">
      <c r="B299" s="172">
        <f>IF(C299=0,"",MAX($B$7:B298)+1)</f>
        <v>286</v>
      </c>
      <c r="C299" s="21">
        <v>6271002703</v>
      </c>
      <c r="D299" s="9" t="str">
        <f>_xlfn.XLOOKUP(C299,'COA_DTGroup_Update 20260428'!$C$410:$C$854,'COA_DTGroup_Update 20260428'!$A$410:$A$854,"")</f>
        <v>Chi phí lương ngoài giờ - Gián tiếp</v>
      </c>
      <c r="E299" s="12" t="s">
        <v>396</v>
      </c>
      <c r="F299" s="21" t="s">
        <v>1040</v>
      </c>
      <c r="G299" s="171"/>
      <c r="H299" s="179">
        <f>VLOOKUP(C299,'COA_DTGroup_Update 20260428'!C:D,2,0)</f>
        <v>627</v>
      </c>
      <c r="I299" s="179">
        <v>126</v>
      </c>
      <c r="J299" s="216" t="s">
        <v>396</v>
      </c>
      <c r="K299" s="222" t="s">
        <v>226</v>
      </c>
      <c r="L299" s="1041" t="s">
        <v>598</v>
      </c>
      <c r="M299" s="1042" t="s">
        <v>2258</v>
      </c>
      <c r="N299" s="1039"/>
      <c r="O299" s="1039" t="s">
        <v>598</v>
      </c>
      <c r="P299" s="1" t="b">
        <v>1</v>
      </c>
      <c r="R299" s="333" t="e">
        <f>SUMIFS(#REF!,#REF!,R$2,#REF!,R$3,#REF!,$L299,#REF!,R$1)
+SUMIFS(#REF!,#REF!,R$2,#REF!,R$3,#REF!,$L299,#REF!,R$1)
+SUMIFS(#REF!,#REF!,"Lấy",#REF!,R$2,#REF!,R$3,#REF!,R$1,#REF!,$L299)</f>
        <v>#REF!</v>
      </c>
      <c r="S299" s="333" t="e">
        <f>SUMIFS(#REF!,#REF!,S$2,#REF!,S$3,#REF!,$L299,#REF!,S$1)
+SUMIFS(#REF!,#REF!,S$2,#REF!,S$3,#REF!,$L299,#REF!,S$1)
+SUMIFS(#REF!,#REF!,"Lấy",#REF!,S$2,#REF!,S$3,#REF!,S$1,#REF!,$L299)</f>
        <v>#REF!</v>
      </c>
      <c r="T299" s="333" t="e">
        <f>SUMIFS(#REF!,#REF!,T$2,#REF!,T$3,#REF!,$L299,#REF!,T$1)
+SUMIFS(#REF!,#REF!,T$2,#REF!,T$3,#REF!,$L299,#REF!,T$1)
+SUMIFS(#REF!,#REF!,"Lấy",#REF!,T$2,#REF!,T$3,#REF!,T$1,#REF!,$L299)</f>
        <v>#REF!</v>
      </c>
      <c r="U299" s="333" t="e">
        <f>SUMIFS(#REF!,#REF!,U$2,#REF!,U$3,#REF!,$L299,#REF!,U$1)
+SUMIFS(#REF!,#REF!,U$2,#REF!,U$3,#REF!,$L299,#REF!,U$1)
+SUMIFS(#REF!,#REF!,"Lấy",#REF!,U$2,#REF!,U$3,#REF!,U$1,#REF!,$L299)</f>
        <v>#REF!</v>
      </c>
      <c r="V299" s="333" t="e">
        <f>SUMIFS(#REF!,#REF!,V$2,#REF!,V$3,#REF!,$L299,#REF!,V$1)
+SUMIFS(#REF!,#REF!,V$2,#REF!,V$3,#REF!,$L299,#REF!,V$1)
+SUMIFS(#REF!,#REF!,"Lấy",#REF!,V$2,#REF!,V$3,#REF!,V$1,#REF!,$L299)</f>
        <v>#REF!</v>
      </c>
      <c r="W299" s="333" t="e">
        <f>SUMIFS(#REF!,#REF!,W$2,#REF!,W$3,#REF!,$L299,#REF!,W$1)
+SUMIFS(#REF!,#REF!,W$2,#REF!,W$3,#REF!,$L299,#REF!,W$1)
+SUMIFS(#REF!,#REF!,"Lấy",#REF!,W$2,#REF!,W$3,#REF!,W$1,#REF!,$L299)</f>
        <v>#REF!</v>
      </c>
      <c r="X299" s="333" t="e">
        <f>SUMIFS(#REF!,#REF!,X$2,#REF!,X$3,#REF!,$L299,#REF!,X$1)
+SUMIFS(#REF!,#REF!,X$2,#REF!,X$3,#REF!,$L299,#REF!,X$1)
+SUMIFS(#REF!,#REF!,"Lấy",#REF!,X$2,#REF!,X$3,#REF!,X$1,#REF!,$L299)</f>
        <v>#REF!</v>
      </c>
      <c r="Y299" s="333" t="e">
        <f>SUMIFS(#REF!,#REF!,Y$2,#REF!,Y$3,#REF!,$L299,#REF!,Y$1)
+SUMIFS(#REF!,#REF!,Y$2,#REF!,Y$3,#REF!,$L299,#REF!,Y$1)
+SUMIFS(#REF!,#REF!,"Lấy",#REF!,Y$2,#REF!,Y$3,#REF!,Y$1,#REF!,$L299)</f>
        <v>#REF!</v>
      </c>
      <c r="Z299" s="333" t="e">
        <f>SUMIFS(#REF!,#REF!,Z$2,#REF!,Z$3,#REF!,$L299,#REF!,Z$1)
+SUMIFS(#REF!,#REF!,Z$2,#REF!,Z$3,#REF!,$L299,#REF!,Z$1)
+SUMIFS(#REF!,#REF!,"Lấy",#REF!,Z$2,#REF!,Z$3,#REF!,Z$1,#REF!,$L299)</f>
        <v>#REF!</v>
      </c>
      <c r="AA299" s="333" t="e">
        <f>SUMIFS(#REF!,#REF!,AA$2,#REF!,AA$3,#REF!,$L299,#REF!,AA$1)
+SUMIFS(#REF!,#REF!,AA$2,#REF!,AA$3,#REF!,$L299,#REF!,AA$1)
+SUMIFS(#REF!,#REF!,"Lấy",#REF!,AA$2,#REF!,AA$3,#REF!,AA$1,#REF!,$L299)</f>
        <v>#REF!</v>
      </c>
      <c r="AB299" s="333" t="e">
        <f>SUMIFS(#REF!,#REF!,AB$2,#REF!,AB$3,#REF!,$L299,#REF!,AB$1)
+SUMIFS(#REF!,#REF!,AB$2,#REF!,AB$3,#REF!,$L299,#REF!,AB$1)
+SUMIFS(#REF!,#REF!,"Lấy",#REF!,AB$2,#REF!,AB$3,#REF!,AB$1,#REF!,$L299)</f>
        <v>#REF!</v>
      </c>
      <c r="AC299" s="333" t="e">
        <f>SUMIFS(#REF!,#REF!,AC$2,#REF!,AC$3,#REF!,$L299,#REF!,AC$1)
+SUMIFS(#REF!,#REF!,AC$2,#REF!,AC$3,#REF!,$L299,#REF!,AC$1)
+SUMIFS(#REF!,#REF!,"Lấy",#REF!,AC$2,#REF!,AC$3,#REF!,AC$1,#REF!,$L299)</f>
        <v>#REF!</v>
      </c>
      <c r="AD299" s="334" t="e">
        <f t="shared" si="30"/>
        <v>#REF!</v>
      </c>
      <c r="AF299" s="333" t="e">
        <f>SUMIFS(#REF!,#REF!,AF$2,#REF!,AF$3,#REF!,$L299,#REF!,AF$1)
+SUMIFS(#REF!,#REF!,AF$2,#REF!,AF$3,#REF!,$L299,#REF!,AF$1)
+SUMIFS(#REF!,#REF!,"Lấy",#REF!,AF$2,#REF!,AF$3,#REF!,AF$1,#REF!,$L299)</f>
        <v>#REF!</v>
      </c>
      <c r="AG299" s="333" t="e">
        <f>SUMIFS(#REF!,#REF!,AG$2,#REF!,AG$3,#REF!,$L299,#REF!,AG$1)
+SUMIFS(#REF!,#REF!,AG$2,#REF!,AG$3,#REF!,$L299,#REF!,AG$1)
+SUMIFS(#REF!,#REF!,"Lấy",#REF!,AG$2,#REF!,AG$3,#REF!,AG$1,#REF!,$L299)</f>
        <v>#REF!</v>
      </c>
      <c r="AH299" s="333" t="e">
        <f>SUMIFS(#REF!,#REF!,AH$2,#REF!,AH$3,#REF!,$L299,#REF!,AH$1)
+SUMIFS(#REF!,#REF!,AH$2,#REF!,AH$3,#REF!,$L299,#REF!,AH$1)
+SUMIFS(#REF!,#REF!,"Lấy",#REF!,AH$2,#REF!,AH$3,#REF!,AH$1,#REF!,$L299)</f>
        <v>#REF!</v>
      </c>
      <c r="AI299" s="333" t="e">
        <f>SUMIFS(#REF!,#REF!,AI$2,#REF!,AI$3,#REF!,$L299,#REF!,AI$1)
+SUMIFS(#REF!,#REF!,AI$2,#REF!,AI$3,#REF!,$L299,#REF!,AI$1)
+SUMIFS(#REF!,#REF!,"Lấy",#REF!,AI$2,#REF!,AI$3,#REF!,AI$1,#REF!,$L299)</f>
        <v>#REF!</v>
      </c>
      <c r="AJ299" s="333" t="e">
        <f>SUMIFS(#REF!,#REF!,AJ$2,#REF!,AJ$3,#REF!,$L299,#REF!,AJ$1)
+SUMIFS(#REF!,#REF!,AJ$2,#REF!,AJ$3,#REF!,$L299,#REF!,AJ$1)
+SUMIFS(#REF!,#REF!,"Lấy",#REF!,AJ$2,#REF!,AJ$3,#REF!,AJ$1,#REF!,$L299)</f>
        <v>#REF!</v>
      </c>
      <c r="AK299" s="333" t="e">
        <f>SUMIFS(#REF!,#REF!,AK$2,#REF!,AK$3,#REF!,$L299,#REF!,AK$1)
+SUMIFS(#REF!,#REF!,AK$2,#REF!,AK$3,#REF!,$L299,#REF!,AK$1)
+SUMIFS(#REF!,#REF!,"Lấy",#REF!,AK$2,#REF!,AK$3,#REF!,AK$1,#REF!,$L299)</f>
        <v>#REF!</v>
      </c>
      <c r="AL299" s="333" t="e">
        <f>SUMIFS(#REF!,#REF!,AL$2,#REF!,AL$3,#REF!,$L299,#REF!,AL$1)
+SUMIFS(#REF!,#REF!,AL$2,#REF!,AL$3,#REF!,$L299,#REF!,AL$1)
+SUMIFS(#REF!,#REF!,"Lấy",#REF!,AL$2,#REF!,AL$3,#REF!,AL$1,#REF!,$L299)</f>
        <v>#REF!</v>
      </c>
      <c r="AM299" s="333" t="e">
        <f>SUMIFS(#REF!,#REF!,AM$2,#REF!,AM$3,#REF!,$L299,#REF!,AM$1)
+SUMIFS(#REF!,#REF!,AM$2,#REF!,AM$3,#REF!,$L299,#REF!,AM$1)
+SUMIFS(#REF!,#REF!,"Lấy",#REF!,AM$2,#REF!,AM$3,#REF!,AM$1,#REF!,$L299)</f>
        <v>#REF!</v>
      </c>
      <c r="AN299" s="333" t="e">
        <f>SUMIFS(#REF!,#REF!,AN$2,#REF!,AN$3,#REF!,$L299,#REF!,AN$1)
+SUMIFS(#REF!,#REF!,AN$2,#REF!,AN$3,#REF!,$L299,#REF!,AN$1)
+SUMIFS(#REF!,#REF!,"Lấy",#REF!,AN$2,#REF!,AN$3,#REF!,AN$1,#REF!,$L299)</f>
        <v>#REF!</v>
      </c>
      <c r="AO299" s="333" t="e">
        <f>SUMIFS(#REF!,#REF!,AO$2,#REF!,AO$3,#REF!,$L299,#REF!,AO$1)
+SUMIFS(#REF!,#REF!,AO$2,#REF!,AO$3,#REF!,$L299,#REF!,AO$1)
+SUMIFS(#REF!,#REF!,"Lấy",#REF!,AO$2,#REF!,AO$3,#REF!,AO$1,#REF!,$L299)</f>
        <v>#REF!</v>
      </c>
      <c r="AP299" s="333" t="e">
        <f>SUMIFS(#REF!,#REF!,AP$2,#REF!,AP$3,#REF!,$L299,#REF!,AP$1)
+SUMIFS(#REF!,#REF!,AP$2,#REF!,AP$3,#REF!,$L299,#REF!,AP$1)
+SUMIFS(#REF!,#REF!,"Lấy",#REF!,AP$2,#REF!,AP$3,#REF!,AP$1,#REF!,$L299)</f>
        <v>#REF!</v>
      </c>
      <c r="AQ299" s="333" t="e">
        <f>SUMIFS(#REF!,#REF!,AQ$2,#REF!,AQ$3,#REF!,$L299,#REF!,AQ$1)
+SUMIFS(#REF!,#REF!,AQ$2,#REF!,AQ$3,#REF!,$L299,#REF!,AQ$1)
+SUMIFS(#REF!,#REF!,"Lấy",#REF!,AQ$2,#REF!,AQ$3,#REF!,AQ$1,#REF!,$L299)</f>
        <v>#REF!</v>
      </c>
      <c r="AR299" s="334" t="e">
        <f t="shared" si="31"/>
        <v>#REF!</v>
      </c>
      <c r="AT299" s="333" t="e">
        <f>SUMIFS(#REF!,#REF!,AT$2,#REF!,AT$3,#REF!,$L299,#REF!,AT$1)
+SUMIFS(#REF!,#REF!,AT$2,#REF!,AT$3,#REF!,$L299,#REF!,AT$1)
+SUMIFS(#REF!,#REF!,"Lấy",#REF!,AT$2,#REF!,AT$3,#REF!,AT$1,#REF!,$L299)</f>
        <v>#REF!</v>
      </c>
      <c r="AU299" s="333" t="e">
        <f>SUMIFS(#REF!,#REF!,AU$2,#REF!,AU$3,#REF!,$L299,#REF!,AU$1)
+SUMIFS(#REF!,#REF!,AU$2,#REF!,AU$3,#REF!,$L299,#REF!,AU$1)
+SUMIFS(#REF!,#REF!,"Lấy",#REF!,AU$2,#REF!,AU$3,#REF!,AU$1,#REF!,$L299)</f>
        <v>#REF!</v>
      </c>
      <c r="AV299" s="333" t="e">
        <f>SUMIFS(#REF!,#REF!,AV$2,#REF!,AV$3,#REF!,$L299,#REF!,AV$1)
+SUMIFS(#REF!,#REF!,AV$2,#REF!,AV$3,#REF!,$L299,#REF!,AV$1)
+SUMIFS(#REF!,#REF!,"Lấy",#REF!,AV$2,#REF!,AV$3,#REF!,AV$1,#REF!,$L299)</f>
        <v>#REF!</v>
      </c>
      <c r="AW299" s="333" t="e">
        <f>SUMIFS(#REF!,#REF!,AW$2,#REF!,AW$3,#REF!,$L299,#REF!,AW$1)
+SUMIFS(#REF!,#REF!,AW$2,#REF!,AW$3,#REF!,$L299,#REF!,AW$1)
+SUMIFS(#REF!,#REF!,"Lấy",#REF!,AW$2,#REF!,AW$3,#REF!,AW$1,#REF!,$L299)</f>
        <v>#REF!</v>
      </c>
      <c r="AX299" s="333" t="e">
        <f>SUMIFS(#REF!,#REF!,AX$2,#REF!,AX$3,#REF!,$L299,#REF!,AX$1)
+SUMIFS(#REF!,#REF!,AX$2,#REF!,AX$3,#REF!,$L299,#REF!,AX$1)
+SUMIFS(#REF!,#REF!,"Lấy",#REF!,AX$2,#REF!,AX$3,#REF!,AX$1,#REF!,$L299)</f>
        <v>#REF!</v>
      </c>
      <c r="AY299" s="333" t="e">
        <f>SUMIFS(#REF!,#REF!,AY$2,#REF!,AY$3,#REF!,$L299,#REF!,AY$1)
+SUMIFS(#REF!,#REF!,AY$2,#REF!,AY$3,#REF!,$L299,#REF!,AY$1)
+SUMIFS(#REF!,#REF!,"Lấy",#REF!,AY$2,#REF!,AY$3,#REF!,AY$1,#REF!,$L299)</f>
        <v>#REF!</v>
      </c>
      <c r="AZ299" s="333" t="e">
        <f>SUMIFS(#REF!,#REF!,AZ$2,#REF!,AZ$3,#REF!,$L299,#REF!,AZ$1)
+SUMIFS(#REF!,#REF!,AZ$2,#REF!,AZ$3,#REF!,$L299,#REF!,AZ$1)
+SUMIFS(#REF!,#REF!,"Lấy",#REF!,AZ$2,#REF!,AZ$3,#REF!,AZ$1,#REF!,$L299)</f>
        <v>#REF!</v>
      </c>
      <c r="BA299" s="333" t="e">
        <f>SUMIFS(#REF!,#REF!,BA$2,#REF!,BA$3,#REF!,$L299,#REF!,BA$1)
+SUMIFS(#REF!,#REF!,BA$2,#REF!,BA$3,#REF!,$L299,#REF!,BA$1)
+SUMIFS(#REF!,#REF!,"Lấy",#REF!,BA$2,#REF!,BA$3,#REF!,BA$1,#REF!,$L299)</f>
        <v>#REF!</v>
      </c>
      <c r="BB299" s="333" t="e">
        <f>SUMIFS(#REF!,#REF!,BB$2,#REF!,BB$3,#REF!,$L299,#REF!,BB$1)
+SUMIFS(#REF!,#REF!,BB$2,#REF!,BB$3,#REF!,$L299,#REF!,BB$1)
+SUMIFS(#REF!,#REF!,"Lấy",#REF!,BB$2,#REF!,BB$3,#REF!,BB$1,#REF!,$L299)</f>
        <v>#REF!</v>
      </c>
      <c r="BC299" s="333" t="e">
        <f>SUMIFS(#REF!,#REF!,BC$2,#REF!,BC$3,#REF!,$L299,#REF!,BC$1)
+SUMIFS(#REF!,#REF!,BC$2,#REF!,BC$3,#REF!,$L299,#REF!,BC$1)
+SUMIFS(#REF!,#REF!,"Lấy",#REF!,BC$2,#REF!,BC$3,#REF!,BC$1,#REF!,$L299)</f>
        <v>#REF!</v>
      </c>
      <c r="BD299" s="333" t="e">
        <f>SUMIFS(#REF!,#REF!,BD$2,#REF!,BD$3,#REF!,$L299,#REF!,BD$1)
+SUMIFS(#REF!,#REF!,BD$2,#REF!,BD$3,#REF!,$L299,#REF!,BD$1)
+SUMIFS(#REF!,#REF!,"Lấy",#REF!,BD$2,#REF!,BD$3,#REF!,BD$1,#REF!,$L299)</f>
        <v>#REF!</v>
      </c>
      <c r="BE299" s="333" t="e">
        <f>SUMIFS(#REF!,#REF!,BE$2,#REF!,BE$3,#REF!,$L299,#REF!,BE$1)
+SUMIFS(#REF!,#REF!,BE$2,#REF!,BE$3,#REF!,$L299,#REF!,BE$1)
+SUMIFS(#REF!,#REF!,"Lấy",#REF!,BE$2,#REF!,BE$3,#REF!,BE$1,#REF!,$L299)</f>
        <v>#REF!</v>
      </c>
      <c r="BF299" s="334" t="e">
        <f t="shared" si="32"/>
        <v>#REF!</v>
      </c>
      <c r="BH299" s="333" t="e">
        <f>SUMIFS(#REF!,#REF!,BH$2,#REF!,BH$3,#REF!,$L299,#REF!,BH$1)
+SUMIFS(#REF!,#REF!,BH$2,#REF!,BH$3,#REF!,$L299,#REF!,BH$1)
+SUMIFS(#REF!,#REF!,"Lấy",#REF!,BH$2,#REF!,BH$3,#REF!,BH$1,#REF!,$L299)</f>
        <v>#REF!</v>
      </c>
      <c r="BI299" s="333" t="e">
        <f>SUMIFS(#REF!,#REF!,BI$2,#REF!,BI$3,#REF!,$L299,#REF!,BI$1)
+SUMIFS(#REF!,#REF!,BI$2,#REF!,BI$3,#REF!,$L299,#REF!,BI$1)
+SUMIFS(#REF!,#REF!,"Lấy",#REF!,BI$2,#REF!,BI$3,#REF!,BI$1,#REF!,$L299)</f>
        <v>#REF!</v>
      </c>
      <c r="BJ299" s="333" t="e">
        <f>SUMIFS(#REF!,#REF!,BJ$2,#REF!,BJ$3,#REF!,$L299,#REF!,BJ$1)
+SUMIFS(#REF!,#REF!,BJ$2,#REF!,BJ$3,#REF!,$L299,#REF!,BJ$1)
+SUMIFS(#REF!,#REF!,"Lấy",#REF!,BJ$2,#REF!,BJ$3,#REF!,BJ$1,#REF!,$L299)</f>
        <v>#REF!</v>
      </c>
      <c r="BK299" s="333" t="e">
        <f>SUMIFS(#REF!,#REF!,BK$2,#REF!,BK$3,#REF!,$L299,#REF!,BK$1)
+SUMIFS(#REF!,#REF!,BK$2,#REF!,BK$3,#REF!,$L299,#REF!,BK$1)
+SUMIFS(#REF!,#REF!,"Lấy",#REF!,BK$2,#REF!,BK$3,#REF!,BK$1,#REF!,$L299)</f>
        <v>#REF!</v>
      </c>
      <c r="BL299" s="333" t="e">
        <f>SUMIFS(#REF!,#REF!,BL$2,#REF!,BL$3,#REF!,$L299,#REF!,BL$1)
+SUMIFS(#REF!,#REF!,BL$2,#REF!,BL$3,#REF!,$L299,#REF!,BL$1)
+SUMIFS(#REF!,#REF!,"Lấy",#REF!,BL$2,#REF!,BL$3,#REF!,BL$1,#REF!,$L299)</f>
        <v>#REF!</v>
      </c>
      <c r="BM299" s="333" t="e">
        <f>SUMIFS(#REF!,#REF!,BM$2,#REF!,BM$3,#REF!,$L299,#REF!,BM$1)
+SUMIFS(#REF!,#REF!,BM$2,#REF!,BM$3,#REF!,$L299,#REF!,BM$1)
+SUMIFS(#REF!,#REF!,"Lấy",#REF!,BM$2,#REF!,BM$3,#REF!,BM$1,#REF!,$L299)</f>
        <v>#REF!</v>
      </c>
      <c r="BN299" s="333" t="e">
        <f>SUMIFS(#REF!,#REF!,BN$2,#REF!,BN$3,#REF!,$L299,#REF!,BN$1)
+SUMIFS(#REF!,#REF!,BN$2,#REF!,BN$3,#REF!,$L299,#REF!,BN$1)
+SUMIFS(#REF!,#REF!,"Lấy",#REF!,BN$2,#REF!,BN$3,#REF!,BN$1,#REF!,$L299)</f>
        <v>#REF!</v>
      </c>
      <c r="BO299" s="333" t="e">
        <f>SUMIFS(#REF!,#REF!,BO$2,#REF!,BO$3,#REF!,$L299,#REF!,BO$1)
+SUMIFS(#REF!,#REF!,BO$2,#REF!,BO$3,#REF!,$L299,#REF!,BO$1)
+SUMIFS(#REF!,#REF!,"Lấy",#REF!,BO$2,#REF!,BO$3,#REF!,BO$1,#REF!,$L299)</f>
        <v>#REF!</v>
      </c>
      <c r="BP299" s="333" t="e">
        <f>SUMIFS(#REF!,#REF!,BP$2,#REF!,BP$3,#REF!,$L299,#REF!,BP$1)
+SUMIFS(#REF!,#REF!,BP$2,#REF!,BP$3,#REF!,$L299,#REF!,BP$1)
+SUMIFS(#REF!,#REF!,"Lấy",#REF!,BP$2,#REF!,BP$3,#REF!,BP$1,#REF!,$L299)</f>
        <v>#REF!</v>
      </c>
      <c r="BQ299" s="333" t="e">
        <f>SUMIFS(#REF!,#REF!,BQ$2,#REF!,BQ$3,#REF!,$L299,#REF!,BQ$1)
+SUMIFS(#REF!,#REF!,BQ$2,#REF!,BQ$3,#REF!,$L299,#REF!,BQ$1)
+SUMIFS(#REF!,#REF!,"Lấy",#REF!,BQ$2,#REF!,BQ$3,#REF!,BQ$1,#REF!,$L299)</f>
        <v>#REF!</v>
      </c>
      <c r="BR299" s="333" t="e">
        <f>SUMIFS(#REF!,#REF!,BR$2,#REF!,BR$3,#REF!,$L299,#REF!,BR$1)
+SUMIFS(#REF!,#REF!,BR$2,#REF!,BR$3,#REF!,$L299,#REF!,BR$1)
+SUMIFS(#REF!,#REF!,"Lấy",#REF!,BR$2,#REF!,BR$3,#REF!,BR$1,#REF!,$L299)</f>
        <v>#REF!</v>
      </c>
      <c r="BS299" s="333" t="e">
        <f>SUMIFS(#REF!,#REF!,BS$2,#REF!,BS$3,#REF!,$L299,#REF!,BS$1)
+SUMIFS(#REF!,#REF!,BS$2,#REF!,BS$3,#REF!,$L299,#REF!,BS$1)
+SUMIFS(#REF!,#REF!,"Lấy",#REF!,BS$2,#REF!,BS$3,#REF!,BS$1,#REF!,$L299)</f>
        <v>#REF!</v>
      </c>
      <c r="BT299" s="334" t="e">
        <f t="shared" si="33"/>
        <v>#REF!</v>
      </c>
      <c r="BV299" s="331">
        <v>15313847</v>
      </c>
      <c r="BW299" s="331">
        <v>15219127</v>
      </c>
      <c r="BX299" s="331">
        <v>14701294</v>
      </c>
      <c r="BY299" s="331">
        <v>19621107</v>
      </c>
      <c r="BZ299" s="331">
        <v>15987572</v>
      </c>
      <c r="CA299" s="331">
        <v>19621107</v>
      </c>
      <c r="CB299" s="331">
        <v>18894400</v>
      </c>
      <c r="CC299" s="331">
        <v>18894400</v>
      </c>
      <c r="CD299" s="331">
        <v>18167693</v>
      </c>
      <c r="CE299" s="331">
        <v>18167693</v>
      </c>
      <c r="CF299" s="331">
        <v>19621107</v>
      </c>
      <c r="CG299" s="331">
        <v>18894400</v>
      </c>
      <c r="CH299" s="334">
        <f t="shared" si="34"/>
        <v>213103747</v>
      </c>
      <c r="CI299" s="377">
        <f t="shared" si="35"/>
        <v>0.36127467528761947</v>
      </c>
      <c r="CJ299" s="331">
        <v>29197601</v>
      </c>
      <c r="CK299" s="331">
        <v>15219127</v>
      </c>
      <c r="CL299" s="331">
        <v>26012723</v>
      </c>
      <c r="CM299" s="331">
        <v>9497672</v>
      </c>
      <c r="CN299" s="331">
        <v>16770455</v>
      </c>
      <c r="CO299" s="333"/>
      <c r="CP299" s="333"/>
      <c r="CQ299" s="333"/>
      <c r="CR299" s="333"/>
      <c r="CS299" s="333"/>
      <c r="CT299" s="333"/>
      <c r="CU299" s="333"/>
      <c r="CV299" s="334">
        <f t="shared" si="36"/>
        <v>96697578</v>
      </c>
      <c r="CX299" s="1033"/>
    </row>
    <row r="300" spans="2:102" ht="27.6" x14ac:dyDescent="0.25">
      <c r="B300" s="172">
        <f>IF(C300=0,"",MAX($B$7:B299)+1)</f>
        <v>287</v>
      </c>
      <c r="C300" s="21">
        <v>6411002703</v>
      </c>
      <c r="D300" s="9" t="str">
        <f>_xlfn.XLOOKUP(C300,'COA_DTGroup_Update 20260428'!$C$410:$C$854,'COA_DTGroup_Update 20260428'!$A$410:$A$854,"")</f>
        <v>Chi phí lương ngoài giờ, hệ số 1-Gián tiếp</v>
      </c>
      <c r="E300" s="12" t="s">
        <v>396</v>
      </c>
      <c r="F300" s="21" t="s">
        <v>1040</v>
      </c>
      <c r="G300" s="171"/>
      <c r="H300" s="179">
        <f>VLOOKUP(C300,'COA_DTGroup_Update 20260428'!C:D,2,0)</f>
        <v>641</v>
      </c>
      <c r="I300" s="179">
        <v>126</v>
      </c>
      <c r="J300" s="216" t="s">
        <v>396</v>
      </c>
      <c r="K300" s="222" t="s">
        <v>226</v>
      </c>
      <c r="L300" s="1051" t="s">
        <v>2118</v>
      </c>
      <c r="M300" s="287" t="s">
        <v>2259</v>
      </c>
      <c r="N300" s="1039"/>
      <c r="O300" s="1039" t="s">
        <v>2118</v>
      </c>
      <c r="P300" s="1" t="b">
        <v>0</v>
      </c>
      <c r="R300" s="333" t="e">
        <f>SUMIFS(#REF!,#REF!,R$2,#REF!,R$3,#REF!,$L300,#REF!,R$1)
+SUMIFS(#REF!,#REF!,R$2,#REF!,R$3,#REF!,$L300,#REF!,R$1)
+SUMIFS(#REF!,#REF!,"Lấy",#REF!,R$2,#REF!,R$3,#REF!,R$1,#REF!,$L300)</f>
        <v>#REF!</v>
      </c>
      <c r="S300" s="333" t="e">
        <f>SUMIFS(#REF!,#REF!,S$2,#REF!,S$3,#REF!,$L300,#REF!,S$1)
+SUMIFS(#REF!,#REF!,S$2,#REF!,S$3,#REF!,$L300,#REF!,S$1)
+SUMIFS(#REF!,#REF!,"Lấy",#REF!,S$2,#REF!,S$3,#REF!,S$1,#REF!,$L300)</f>
        <v>#REF!</v>
      </c>
      <c r="T300" s="333" t="e">
        <f>SUMIFS(#REF!,#REF!,T$2,#REF!,T$3,#REF!,$L300,#REF!,T$1)
+SUMIFS(#REF!,#REF!,T$2,#REF!,T$3,#REF!,$L300,#REF!,T$1)
+SUMIFS(#REF!,#REF!,"Lấy",#REF!,T$2,#REF!,T$3,#REF!,T$1,#REF!,$L300)</f>
        <v>#REF!</v>
      </c>
      <c r="U300" s="333" t="e">
        <f>SUMIFS(#REF!,#REF!,U$2,#REF!,U$3,#REF!,$L300,#REF!,U$1)
+SUMIFS(#REF!,#REF!,U$2,#REF!,U$3,#REF!,$L300,#REF!,U$1)
+SUMIFS(#REF!,#REF!,"Lấy",#REF!,U$2,#REF!,U$3,#REF!,U$1,#REF!,$L300)</f>
        <v>#REF!</v>
      </c>
      <c r="V300" s="333" t="e">
        <f>SUMIFS(#REF!,#REF!,V$2,#REF!,V$3,#REF!,$L300,#REF!,V$1)
+SUMIFS(#REF!,#REF!,V$2,#REF!,V$3,#REF!,$L300,#REF!,V$1)
+SUMIFS(#REF!,#REF!,"Lấy",#REF!,V$2,#REF!,V$3,#REF!,V$1,#REF!,$L300)</f>
        <v>#REF!</v>
      </c>
      <c r="W300" s="333" t="e">
        <f>SUMIFS(#REF!,#REF!,W$2,#REF!,W$3,#REF!,$L300,#REF!,W$1)
+SUMIFS(#REF!,#REF!,W$2,#REF!,W$3,#REF!,$L300,#REF!,W$1)
+SUMIFS(#REF!,#REF!,"Lấy",#REF!,W$2,#REF!,W$3,#REF!,W$1,#REF!,$L300)</f>
        <v>#REF!</v>
      </c>
      <c r="X300" s="333" t="e">
        <f>SUMIFS(#REF!,#REF!,X$2,#REF!,X$3,#REF!,$L300,#REF!,X$1)
+SUMIFS(#REF!,#REF!,X$2,#REF!,X$3,#REF!,$L300,#REF!,X$1)
+SUMIFS(#REF!,#REF!,"Lấy",#REF!,X$2,#REF!,X$3,#REF!,X$1,#REF!,$L300)</f>
        <v>#REF!</v>
      </c>
      <c r="Y300" s="333" t="e">
        <f>SUMIFS(#REF!,#REF!,Y$2,#REF!,Y$3,#REF!,$L300,#REF!,Y$1)
+SUMIFS(#REF!,#REF!,Y$2,#REF!,Y$3,#REF!,$L300,#REF!,Y$1)
+SUMIFS(#REF!,#REF!,"Lấy",#REF!,Y$2,#REF!,Y$3,#REF!,Y$1,#REF!,$L300)</f>
        <v>#REF!</v>
      </c>
      <c r="Z300" s="333" t="e">
        <f>SUMIFS(#REF!,#REF!,Z$2,#REF!,Z$3,#REF!,$L300,#REF!,Z$1)
+SUMIFS(#REF!,#REF!,Z$2,#REF!,Z$3,#REF!,$L300,#REF!,Z$1)
+SUMIFS(#REF!,#REF!,"Lấy",#REF!,Z$2,#REF!,Z$3,#REF!,Z$1,#REF!,$L300)</f>
        <v>#REF!</v>
      </c>
      <c r="AA300" s="333" t="e">
        <f>SUMIFS(#REF!,#REF!,AA$2,#REF!,AA$3,#REF!,$L300,#REF!,AA$1)
+SUMIFS(#REF!,#REF!,AA$2,#REF!,AA$3,#REF!,$L300,#REF!,AA$1)
+SUMIFS(#REF!,#REF!,"Lấy",#REF!,AA$2,#REF!,AA$3,#REF!,AA$1,#REF!,$L300)</f>
        <v>#REF!</v>
      </c>
      <c r="AB300" s="333" t="e">
        <f>SUMIFS(#REF!,#REF!,AB$2,#REF!,AB$3,#REF!,$L300,#REF!,AB$1)
+SUMIFS(#REF!,#REF!,AB$2,#REF!,AB$3,#REF!,$L300,#REF!,AB$1)
+SUMIFS(#REF!,#REF!,"Lấy",#REF!,AB$2,#REF!,AB$3,#REF!,AB$1,#REF!,$L300)</f>
        <v>#REF!</v>
      </c>
      <c r="AC300" s="333" t="e">
        <f>SUMIFS(#REF!,#REF!,AC$2,#REF!,AC$3,#REF!,$L300,#REF!,AC$1)
+SUMIFS(#REF!,#REF!,AC$2,#REF!,AC$3,#REF!,$L300,#REF!,AC$1)
+SUMIFS(#REF!,#REF!,"Lấy",#REF!,AC$2,#REF!,AC$3,#REF!,AC$1,#REF!,$L300)</f>
        <v>#REF!</v>
      </c>
      <c r="AD300" s="334" t="e">
        <f t="shared" si="30"/>
        <v>#REF!</v>
      </c>
      <c r="AF300" s="333" t="e">
        <f>SUMIFS(#REF!,#REF!,AF$2,#REF!,AF$3,#REF!,$L300,#REF!,AF$1)
+SUMIFS(#REF!,#REF!,AF$2,#REF!,AF$3,#REF!,$L300,#REF!,AF$1)
+SUMIFS(#REF!,#REF!,"Lấy",#REF!,AF$2,#REF!,AF$3,#REF!,AF$1,#REF!,$L300)</f>
        <v>#REF!</v>
      </c>
      <c r="AG300" s="333" t="e">
        <f>SUMIFS(#REF!,#REF!,AG$2,#REF!,AG$3,#REF!,$L300,#REF!,AG$1)
+SUMIFS(#REF!,#REF!,AG$2,#REF!,AG$3,#REF!,$L300,#REF!,AG$1)
+SUMIFS(#REF!,#REF!,"Lấy",#REF!,AG$2,#REF!,AG$3,#REF!,AG$1,#REF!,$L300)</f>
        <v>#REF!</v>
      </c>
      <c r="AH300" s="333" t="e">
        <f>SUMIFS(#REF!,#REF!,AH$2,#REF!,AH$3,#REF!,$L300,#REF!,AH$1)
+SUMIFS(#REF!,#REF!,AH$2,#REF!,AH$3,#REF!,$L300,#REF!,AH$1)
+SUMIFS(#REF!,#REF!,"Lấy",#REF!,AH$2,#REF!,AH$3,#REF!,AH$1,#REF!,$L300)</f>
        <v>#REF!</v>
      </c>
      <c r="AI300" s="333" t="e">
        <f>SUMIFS(#REF!,#REF!,AI$2,#REF!,AI$3,#REF!,$L300,#REF!,AI$1)
+SUMIFS(#REF!,#REF!,AI$2,#REF!,AI$3,#REF!,$L300,#REF!,AI$1)
+SUMIFS(#REF!,#REF!,"Lấy",#REF!,AI$2,#REF!,AI$3,#REF!,AI$1,#REF!,$L300)</f>
        <v>#REF!</v>
      </c>
      <c r="AJ300" s="333" t="e">
        <f>SUMIFS(#REF!,#REF!,AJ$2,#REF!,AJ$3,#REF!,$L300,#REF!,AJ$1)
+SUMIFS(#REF!,#REF!,AJ$2,#REF!,AJ$3,#REF!,$L300,#REF!,AJ$1)
+SUMIFS(#REF!,#REF!,"Lấy",#REF!,AJ$2,#REF!,AJ$3,#REF!,AJ$1,#REF!,$L300)</f>
        <v>#REF!</v>
      </c>
      <c r="AK300" s="333" t="e">
        <f>SUMIFS(#REF!,#REF!,AK$2,#REF!,AK$3,#REF!,$L300,#REF!,AK$1)
+SUMIFS(#REF!,#REF!,AK$2,#REF!,AK$3,#REF!,$L300,#REF!,AK$1)
+SUMIFS(#REF!,#REF!,"Lấy",#REF!,AK$2,#REF!,AK$3,#REF!,AK$1,#REF!,$L300)</f>
        <v>#REF!</v>
      </c>
      <c r="AL300" s="333" t="e">
        <f>SUMIFS(#REF!,#REF!,AL$2,#REF!,AL$3,#REF!,$L300,#REF!,AL$1)
+SUMIFS(#REF!,#REF!,AL$2,#REF!,AL$3,#REF!,$L300,#REF!,AL$1)
+SUMIFS(#REF!,#REF!,"Lấy",#REF!,AL$2,#REF!,AL$3,#REF!,AL$1,#REF!,$L300)</f>
        <v>#REF!</v>
      </c>
      <c r="AM300" s="333" t="e">
        <f>SUMIFS(#REF!,#REF!,AM$2,#REF!,AM$3,#REF!,$L300,#REF!,AM$1)
+SUMIFS(#REF!,#REF!,AM$2,#REF!,AM$3,#REF!,$L300,#REF!,AM$1)
+SUMIFS(#REF!,#REF!,"Lấy",#REF!,AM$2,#REF!,AM$3,#REF!,AM$1,#REF!,$L300)</f>
        <v>#REF!</v>
      </c>
      <c r="AN300" s="333" t="e">
        <f>SUMIFS(#REF!,#REF!,AN$2,#REF!,AN$3,#REF!,$L300,#REF!,AN$1)
+SUMIFS(#REF!,#REF!,AN$2,#REF!,AN$3,#REF!,$L300,#REF!,AN$1)
+SUMIFS(#REF!,#REF!,"Lấy",#REF!,AN$2,#REF!,AN$3,#REF!,AN$1,#REF!,$L300)</f>
        <v>#REF!</v>
      </c>
      <c r="AO300" s="333" t="e">
        <f>SUMIFS(#REF!,#REF!,AO$2,#REF!,AO$3,#REF!,$L300,#REF!,AO$1)
+SUMIFS(#REF!,#REF!,AO$2,#REF!,AO$3,#REF!,$L300,#REF!,AO$1)
+SUMIFS(#REF!,#REF!,"Lấy",#REF!,AO$2,#REF!,AO$3,#REF!,AO$1,#REF!,$L300)</f>
        <v>#REF!</v>
      </c>
      <c r="AP300" s="333" t="e">
        <f>SUMIFS(#REF!,#REF!,AP$2,#REF!,AP$3,#REF!,$L300,#REF!,AP$1)
+SUMIFS(#REF!,#REF!,AP$2,#REF!,AP$3,#REF!,$L300,#REF!,AP$1)
+SUMIFS(#REF!,#REF!,"Lấy",#REF!,AP$2,#REF!,AP$3,#REF!,AP$1,#REF!,$L300)</f>
        <v>#REF!</v>
      </c>
      <c r="AQ300" s="333" t="e">
        <f>SUMIFS(#REF!,#REF!,AQ$2,#REF!,AQ$3,#REF!,$L300,#REF!,AQ$1)
+SUMIFS(#REF!,#REF!,AQ$2,#REF!,AQ$3,#REF!,$L300,#REF!,AQ$1)
+SUMIFS(#REF!,#REF!,"Lấy",#REF!,AQ$2,#REF!,AQ$3,#REF!,AQ$1,#REF!,$L300)</f>
        <v>#REF!</v>
      </c>
      <c r="AR300" s="334" t="e">
        <f t="shared" si="31"/>
        <v>#REF!</v>
      </c>
      <c r="AT300" s="333" t="e">
        <f>SUMIFS(#REF!,#REF!,AT$2,#REF!,AT$3,#REF!,$L300,#REF!,AT$1)
+SUMIFS(#REF!,#REF!,AT$2,#REF!,AT$3,#REF!,$L300,#REF!,AT$1)
+SUMIFS(#REF!,#REF!,"Lấy",#REF!,AT$2,#REF!,AT$3,#REF!,AT$1,#REF!,$L300)</f>
        <v>#REF!</v>
      </c>
      <c r="AU300" s="333" t="e">
        <f>SUMIFS(#REF!,#REF!,AU$2,#REF!,AU$3,#REF!,$L300,#REF!,AU$1)
+SUMIFS(#REF!,#REF!,AU$2,#REF!,AU$3,#REF!,$L300,#REF!,AU$1)
+SUMIFS(#REF!,#REF!,"Lấy",#REF!,AU$2,#REF!,AU$3,#REF!,AU$1,#REF!,$L300)</f>
        <v>#REF!</v>
      </c>
      <c r="AV300" s="333" t="e">
        <f>SUMIFS(#REF!,#REF!,AV$2,#REF!,AV$3,#REF!,$L300,#REF!,AV$1)
+SUMIFS(#REF!,#REF!,AV$2,#REF!,AV$3,#REF!,$L300,#REF!,AV$1)
+SUMIFS(#REF!,#REF!,"Lấy",#REF!,AV$2,#REF!,AV$3,#REF!,AV$1,#REF!,$L300)</f>
        <v>#REF!</v>
      </c>
      <c r="AW300" s="333" t="e">
        <f>SUMIFS(#REF!,#REF!,AW$2,#REF!,AW$3,#REF!,$L300,#REF!,AW$1)
+SUMIFS(#REF!,#REF!,AW$2,#REF!,AW$3,#REF!,$L300,#REF!,AW$1)
+SUMIFS(#REF!,#REF!,"Lấy",#REF!,AW$2,#REF!,AW$3,#REF!,AW$1,#REF!,$L300)</f>
        <v>#REF!</v>
      </c>
      <c r="AX300" s="333" t="e">
        <f>SUMIFS(#REF!,#REF!,AX$2,#REF!,AX$3,#REF!,$L300,#REF!,AX$1)
+SUMIFS(#REF!,#REF!,AX$2,#REF!,AX$3,#REF!,$L300,#REF!,AX$1)
+SUMIFS(#REF!,#REF!,"Lấy",#REF!,AX$2,#REF!,AX$3,#REF!,AX$1,#REF!,$L300)</f>
        <v>#REF!</v>
      </c>
      <c r="AY300" s="333" t="e">
        <f>SUMIFS(#REF!,#REF!,AY$2,#REF!,AY$3,#REF!,$L300,#REF!,AY$1)
+SUMIFS(#REF!,#REF!,AY$2,#REF!,AY$3,#REF!,$L300,#REF!,AY$1)
+SUMIFS(#REF!,#REF!,"Lấy",#REF!,AY$2,#REF!,AY$3,#REF!,AY$1,#REF!,$L300)</f>
        <v>#REF!</v>
      </c>
      <c r="AZ300" s="333" t="e">
        <f>SUMIFS(#REF!,#REF!,AZ$2,#REF!,AZ$3,#REF!,$L300,#REF!,AZ$1)
+SUMIFS(#REF!,#REF!,AZ$2,#REF!,AZ$3,#REF!,$L300,#REF!,AZ$1)
+SUMIFS(#REF!,#REF!,"Lấy",#REF!,AZ$2,#REF!,AZ$3,#REF!,AZ$1,#REF!,$L300)</f>
        <v>#REF!</v>
      </c>
      <c r="BA300" s="333" t="e">
        <f>SUMIFS(#REF!,#REF!,BA$2,#REF!,BA$3,#REF!,$L300,#REF!,BA$1)
+SUMIFS(#REF!,#REF!,BA$2,#REF!,BA$3,#REF!,$L300,#REF!,BA$1)
+SUMIFS(#REF!,#REF!,"Lấy",#REF!,BA$2,#REF!,BA$3,#REF!,BA$1,#REF!,$L300)</f>
        <v>#REF!</v>
      </c>
      <c r="BB300" s="333" t="e">
        <f>SUMIFS(#REF!,#REF!,BB$2,#REF!,BB$3,#REF!,$L300,#REF!,BB$1)
+SUMIFS(#REF!,#REF!,BB$2,#REF!,BB$3,#REF!,$L300,#REF!,BB$1)
+SUMIFS(#REF!,#REF!,"Lấy",#REF!,BB$2,#REF!,BB$3,#REF!,BB$1,#REF!,$L300)</f>
        <v>#REF!</v>
      </c>
      <c r="BC300" s="333" t="e">
        <f>SUMIFS(#REF!,#REF!,BC$2,#REF!,BC$3,#REF!,$L300,#REF!,BC$1)
+SUMIFS(#REF!,#REF!,BC$2,#REF!,BC$3,#REF!,$L300,#REF!,BC$1)
+SUMIFS(#REF!,#REF!,"Lấy",#REF!,BC$2,#REF!,BC$3,#REF!,BC$1,#REF!,$L300)</f>
        <v>#REF!</v>
      </c>
      <c r="BD300" s="333" t="e">
        <f>SUMIFS(#REF!,#REF!,BD$2,#REF!,BD$3,#REF!,$L300,#REF!,BD$1)
+SUMIFS(#REF!,#REF!,BD$2,#REF!,BD$3,#REF!,$L300,#REF!,BD$1)
+SUMIFS(#REF!,#REF!,"Lấy",#REF!,BD$2,#REF!,BD$3,#REF!,BD$1,#REF!,$L300)</f>
        <v>#REF!</v>
      </c>
      <c r="BE300" s="333" t="e">
        <f>SUMIFS(#REF!,#REF!,BE$2,#REF!,BE$3,#REF!,$L300,#REF!,BE$1)
+SUMIFS(#REF!,#REF!,BE$2,#REF!,BE$3,#REF!,$L300,#REF!,BE$1)
+SUMIFS(#REF!,#REF!,"Lấy",#REF!,BE$2,#REF!,BE$3,#REF!,BE$1,#REF!,$L300)</f>
        <v>#REF!</v>
      </c>
      <c r="BF300" s="334" t="e">
        <f t="shared" si="32"/>
        <v>#REF!</v>
      </c>
      <c r="BH300" s="333" t="e">
        <f>SUMIFS(#REF!,#REF!,BH$2,#REF!,BH$3,#REF!,$L300,#REF!,BH$1)
+SUMIFS(#REF!,#REF!,BH$2,#REF!,BH$3,#REF!,$L300,#REF!,BH$1)
+SUMIFS(#REF!,#REF!,"Lấy",#REF!,BH$2,#REF!,BH$3,#REF!,BH$1,#REF!,$L300)</f>
        <v>#REF!</v>
      </c>
      <c r="BI300" s="333" t="e">
        <f>SUMIFS(#REF!,#REF!,BI$2,#REF!,BI$3,#REF!,$L300,#REF!,BI$1)
+SUMIFS(#REF!,#REF!,BI$2,#REF!,BI$3,#REF!,$L300,#REF!,BI$1)
+SUMIFS(#REF!,#REF!,"Lấy",#REF!,BI$2,#REF!,BI$3,#REF!,BI$1,#REF!,$L300)</f>
        <v>#REF!</v>
      </c>
      <c r="BJ300" s="333" t="e">
        <f>SUMIFS(#REF!,#REF!,BJ$2,#REF!,BJ$3,#REF!,$L300,#REF!,BJ$1)
+SUMIFS(#REF!,#REF!,BJ$2,#REF!,BJ$3,#REF!,$L300,#REF!,BJ$1)
+SUMIFS(#REF!,#REF!,"Lấy",#REF!,BJ$2,#REF!,BJ$3,#REF!,BJ$1,#REF!,$L300)</f>
        <v>#REF!</v>
      </c>
      <c r="BK300" s="333" t="e">
        <f>SUMIFS(#REF!,#REF!,BK$2,#REF!,BK$3,#REF!,$L300,#REF!,BK$1)
+SUMIFS(#REF!,#REF!,BK$2,#REF!,BK$3,#REF!,$L300,#REF!,BK$1)
+SUMIFS(#REF!,#REF!,"Lấy",#REF!,BK$2,#REF!,BK$3,#REF!,BK$1,#REF!,$L300)</f>
        <v>#REF!</v>
      </c>
      <c r="BL300" s="333" t="e">
        <f>SUMIFS(#REF!,#REF!,BL$2,#REF!,BL$3,#REF!,$L300,#REF!,BL$1)
+SUMIFS(#REF!,#REF!,BL$2,#REF!,BL$3,#REF!,$L300,#REF!,BL$1)
+SUMIFS(#REF!,#REF!,"Lấy",#REF!,BL$2,#REF!,BL$3,#REF!,BL$1,#REF!,$L300)</f>
        <v>#REF!</v>
      </c>
      <c r="BM300" s="333" t="e">
        <f>SUMIFS(#REF!,#REF!,BM$2,#REF!,BM$3,#REF!,$L300,#REF!,BM$1)
+SUMIFS(#REF!,#REF!,BM$2,#REF!,BM$3,#REF!,$L300,#REF!,BM$1)
+SUMIFS(#REF!,#REF!,"Lấy",#REF!,BM$2,#REF!,BM$3,#REF!,BM$1,#REF!,$L300)</f>
        <v>#REF!</v>
      </c>
      <c r="BN300" s="333" t="e">
        <f>SUMIFS(#REF!,#REF!,BN$2,#REF!,BN$3,#REF!,$L300,#REF!,BN$1)
+SUMIFS(#REF!,#REF!,BN$2,#REF!,BN$3,#REF!,$L300,#REF!,BN$1)
+SUMIFS(#REF!,#REF!,"Lấy",#REF!,BN$2,#REF!,BN$3,#REF!,BN$1,#REF!,$L300)</f>
        <v>#REF!</v>
      </c>
      <c r="BO300" s="333" t="e">
        <f>SUMIFS(#REF!,#REF!,BO$2,#REF!,BO$3,#REF!,$L300,#REF!,BO$1)
+SUMIFS(#REF!,#REF!,BO$2,#REF!,BO$3,#REF!,$L300,#REF!,BO$1)
+SUMIFS(#REF!,#REF!,"Lấy",#REF!,BO$2,#REF!,BO$3,#REF!,BO$1,#REF!,$L300)</f>
        <v>#REF!</v>
      </c>
      <c r="BP300" s="333" t="e">
        <f>SUMIFS(#REF!,#REF!,BP$2,#REF!,BP$3,#REF!,$L300,#REF!,BP$1)
+SUMIFS(#REF!,#REF!,BP$2,#REF!,BP$3,#REF!,$L300,#REF!,BP$1)
+SUMIFS(#REF!,#REF!,"Lấy",#REF!,BP$2,#REF!,BP$3,#REF!,BP$1,#REF!,$L300)</f>
        <v>#REF!</v>
      </c>
      <c r="BQ300" s="333" t="e">
        <f>SUMIFS(#REF!,#REF!,BQ$2,#REF!,BQ$3,#REF!,$L300,#REF!,BQ$1)
+SUMIFS(#REF!,#REF!,BQ$2,#REF!,BQ$3,#REF!,$L300,#REF!,BQ$1)
+SUMIFS(#REF!,#REF!,"Lấy",#REF!,BQ$2,#REF!,BQ$3,#REF!,BQ$1,#REF!,$L300)</f>
        <v>#REF!</v>
      </c>
      <c r="BR300" s="333" t="e">
        <f>SUMIFS(#REF!,#REF!,BR$2,#REF!,BR$3,#REF!,$L300,#REF!,BR$1)
+SUMIFS(#REF!,#REF!,BR$2,#REF!,BR$3,#REF!,$L300,#REF!,BR$1)
+SUMIFS(#REF!,#REF!,"Lấy",#REF!,BR$2,#REF!,BR$3,#REF!,BR$1,#REF!,$L300)</f>
        <v>#REF!</v>
      </c>
      <c r="BS300" s="333" t="e">
        <f>SUMIFS(#REF!,#REF!,BS$2,#REF!,BS$3,#REF!,$L300,#REF!,BS$1)
+SUMIFS(#REF!,#REF!,BS$2,#REF!,BS$3,#REF!,$L300,#REF!,BS$1)
+SUMIFS(#REF!,#REF!,"Lấy",#REF!,BS$2,#REF!,BS$3,#REF!,BS$1,#REF!,$L300)</f>
        <v>#REF!</v>
      </c>
      <c r="BT300" s="334" t="e">
        <f t="shared" si="33"/>
        <v>#REF!</v>
      </c>
      <c r="BV300" s="331">
        <v>0</v>
      </c>
      <c r="BW300" s="331">
        <v>0</v>
      </c>
      <c r="BX300" s="331">
        <v>0</v>
      </c>
      <c r="BY300" s="331">
        <v>0</v>
      </c>
      <c r="BZ300" s="331">
        <v>0</v>
      </c>
      <c r="CA300" s="331">
        <v>0</v>
      </c>
      <c r="CB300" s="331">
        <v>0</v>
      </c>
      <c r="CC300" s="331">
        <v>0</v>
      </c>
      <c r="CD300" s="331">
        <v>0</v>
      </c>
      <c r="CE300" s="331">
        <v>0</v>
      </c>
      <c r="CF300" s="331">
        <v>0</v>
      </c>
      <c r="CG300" s="331">
        <v>0</v>
      </c>
      <c r="CH300" s="334">
        <f t="shared" si="34"/>
        <v>0</v>
      </c>
      <c r="CI300" s="377">
        <f t="shared" si="35"/>
        <v>0</v>
      </c>
      <c r="CJ300" s="331">
        <v>0</v>
      </c>
      <c r="CK300" s="331">
        <v>0</v>
      </c>
      <c r="CL300" s="331">
        <v>0</v>
      </c>
      <c r="CM300" s="331">
        <v>0</v>
      </c>
      <c r="CN300" s="331">
        <v>0</v>
      </c>
      <c r="CO300" s="333"/>
      <c r="CP300" s="333"/>
      <c r="CQ300" s="333"/>
      <c r="CR300" s="333"/>
      <c r="CS300" s="333"/>
      <c r="CT300" s="333"/>
      <c r="CU300" s="333"/>
      <c r="CV300" s="334">
        <f t="shared" si="36"/>
        <v>0</v>
      </c>
      <c r="CX300" s="1033"/>
    </row>
    <row r="301" spans="2:102" ht="27.6" x14ac:dyDescent="0.25">
      <c r="B301" s="172">
        <f>IF(C301=0,"",MAX($B$7:B300)+1)</f>
        <v>288</v>
      </c>
      <c r="C301" s="21">
        <v>6421002703</v>
      </c>
      <c r="D301" s="9" t="str">
        <f>_xlfn.XLOOKUP(C301,'COA_DTGroup_Update 20260428'!$C$410:$C$854,'COA_DTGroup_Update 20260428'!$A$410:$A$854,"")</f>
        <v>Chi phí lương ngoài giờ, hệ số 1-Gián tiếp</v>
      </c>
      <c r="E301" s="12" t="s">
        <v>396</v>
      </c>
      <c r="F301" s="21" t="s">
        <v>1040</v>
      </c>
      <c r="G301" s="171"/>
      <c r="H301" s="179">
        <f>VLOOKUP(C301,'COA_DTGroup_Update 20260428'!C:D,2,0)</f>
        <v>642</v>
      </c>
      <c r="I301" s="179">
        <v>126</v>
      </c>
      <c r="J301" s="216" t="s">
        <v>396</v>
      </c>
      <c r="K301" s="222" t="s">
        <v>226</v>
      </c>
      <c r="L301" s="1041" t="s">
        <v>472</v>
      </c>
      <c r="M301" s="1042" t="s">
        <v>2258</v>
      </c>
      <c r="N301" s="1039"/>
      <c r="O301" s="1039" t="s">
        <v>472</v>
      </c>
      <c r="P301" s="1" t="b">
        <v>1</v>
      </c>
      <c r="R301" s="333" t="e">
        <f>SUMIFS(#REF!,#REF!,R$2,#REF!,R$3,#REF!,$L301,#REF!,R$1)
+SUMIFS(#REF!,#REF!,R$2,#REF!,R$3,#REF!,$L301,#REF!,R$1)
+SUMIFS(#REF!,#REF!,"Lấy",#REF!,R$2,#REF!,R$3,#REF!,R$1,#REF!,$L301)</f>
        <v>#REF!</v>
      </c>
      <c r="S301" s="333" t="e">
        <f>SUMIFS(#REF!,#REF!,S$2,#REF!,S$3,#REF!,$L301,#REF!,S$1)
+SUMIFS(#REF!,#REF!,S$2,#REF!,S$3,#REF!,$L301,#REF!,S$1)
+SUMIFS(#REF!,#REF!,"Lấy",#REF!,S$2,#REF!,S$3,#REF!,S$1,#REF!,$L301)</f>
        <v>#REF!</v>
      </c>
      <c r="T301" s="333" t="e">
        <f>SUMIFS(#REF!,#REF!,T$2,#REF!,T$3,#REF!,$L301,#REF!,T$1)
+SUMIFS(#REF!,#REF!,T$2,#REF!,T$3,#REF!,$L301,#REF!,T$1)
+SUMIFS(#REF!,#REF!,"Lấy",#REF!,T$2,#REF!,T$3,#REF!,T$1,#REF!,$L301)</f>
        <v>#REF!</v>
      </c>
      <c r="U301" s="333" t="e">
        <f>SUMIFS(#REF!,#REF!,U$2,#REF!,U$3,#REF!,$L301,#REF!,U$1)
+SUMIFS(#REF!,#REF!,U$2,#REF!,U$3,#REF!,$L301,#REF!,U$1)
+SUMIFS(#REF!,#REF!,"Lấy",#REF!,U$2,#REF!,U$3,#REF!,U$1,#REF!,$L301)</f>
        <v>#REF!</v>
      </c>
      <c r="V301" s="333" t="e">
        <f>SUMIFS(#REF!,#REF!,V$2,#REF!,V$3,#REF!,$L301,#REF!,V$1)
+SUMIFS(#REF!,#REF!,V$2,#REF!,V$3,#REF!,$L301,#REF!,V$1)
+SUMIFS(#REF!,#REF!,"Lấy",#REF!,V$2,#REF!,V$3,#REF!,V$1,#REF!,$L301)</f>
        <v>#REF!</v>
      </c>
      <c r="W301" s="333" t="e">
        <f>SUMIFS(#REF!,#REF!,W$2,#REF!,W$3,#REF!,$L301,#REF!,W$1)
+SUMIFS(#REF!,#REF!,W$2,#REF!,W$3,#REF!,$L301,#REF!,W$1)
+SUMIFS(#REF!,#REF!,"Lấy",#REF!,W$2,#REF!,W$3,#REF!,W$1,#REF!,$L301)</f>
        <v>#REF!</v>
      </c>
      <c r="X301" s="333" t="e">
        <f>SUMIFS(#REF!,#REF!,X$2,#REF!,X$3,#REF!,$L301,#REF!,X$1)
+SUMIFS(#REF!,#REF!,X$2,#REF!,X$3,#REF!,$L301,#REF!,X$1)
+SUMIFS(#REF!,#REF!,"Lấy",#REF!,X$2,#REF!,X$3,#REF!,X$1,#REF!,$L301)</f>
        <v>#REF!</v>
      </c>
      <c r="Y301" s="333" t="e">
        <f>SUMIFS(#REF!,#REF!,Y$2,#REF!,Y$3,#REF!,$L301,#REF!,Y$1)
+SUMIFS(#REF!,#REF!,Y$2,#REF!,Y$3,#REF!,$L301,#REF!,Y$1)
+SUMIFS(#REF!,#REF!,"Lấy",#REF!,Y$2,#REF!,Y$3,#REF!,Y$1,#REF!,$L301)</f>
        <v>#REF!</v>
      </c>
      <c r="Z301" s="333" t="e">
        <f>SUMIFS(#REF!,#REF!,Z$2,#REF!,Z$3,#REF!,$L301,#REF!,Z$1)
+SUMIFS(#REF!,#REF!,Z$2,#REF!,Z$3,#REF!,$L301,#REF!,Z$1)
+SUMIFS(#REF!,#REF!,"Lấy",#REF!,Z$2,#REF!,Z$3,#REF!,Z$1,#REF!,$L301)</f>
        <v>#REF!</v>
      </c>
      <c r="AA301" s="333" t="e">
        <f>SUMIFS(#REF!,#REF!,AA$2,#REF!,AA$3,#REF!,$L301,#REF!,AA$1)
+SUMIFS(#REF!,#REF!,AA$2,#REF!,AA$3,#REF!,$L301,#REF!,AA$1)
+SUMIFS(#REF!,#REF!,"Lấy",#REF!,AA$2,#REF!,AA$3,#REF!,AA$1,#REF!,$L301)</f>
        <v>#REF!</v>
      </c>
      <c r="AB301" s="333" t="e">
        <f>SUMIFS(#REF!,#REF!,AB$2,#REF!,AB$3,#REF!,$L301,#REF!,AB$1)
+SUMIFS(#REF!,#REF!,AB$2,#REF!,AB$3,#REF!,$L301,#REF!,AB$1)
+SUMIFS(#REF!,#REF!,"Lấy",#REF!,AB$2,#REF!,AB$3,#REF!,AB$1,#REF!,$L301)</f>
        <v>#REF!</v>
      </c>
      <c r="AC301" s="333" t="e">
        <f>SUMIFS(#REF!,#REF!,AC$2,#REF!,AC$3,#REF!,$L301,#REF!,AC$1)
+SUMIFS(#REF!,#REF!,AC$2,#REF!,AC$3,#REF!,$L301,#REF!,AC$1)
+SUMIFS(#REF!,#REF!,"Lấy",#REF!,AC$2,#REF!,AC$3,#REF!,AC$1,#REF!,$L301)</f>
        <v>#REF!</v>
      </c>
      <c r="AD301" s="334" t="e">
        <f t="shared" si="30"/>
        <v>#REF!</v>
      </c>
      <c r="AF301" s="333" t="e">
        <f>SUMIFS(#REF!,#REF!,AF$2,#REF!,AF$3,#REF!,$L301,#REF!,AF$1)
+SUMIFS(#REF!,#REF!,AF$2,#REF!,AF$3,#REF!,$L301,#REF!,AF$1)
+SUMIFS(#REF!,#REF!,"Lấy",#REF!,AF$2,#REF!,AF$3,#REF!,AF$1,#REF!,$L301)</f>
        <v>#REF!</v>
      </c>
      <c r="AG301" s="333" t="e">
        <f>SUMIFS(#REF!,#REF!,AG$2,#REF!,AG$3,#REF!,$L301,#REF!,AG$1)
+SUMIFS(#REF!,#REF!,AG$2,#REF!,AG$3,#REF!,$L301,#REF!,AG$1)
+SUMIFS(#REF!,#REF!,"Lấy",#REF!,AG$2,#REF!,AG$3,#REF!,AG$1,#REF!,$L301)</f>
        <v>#REF!</v>
      </c>
      <c r="AH301" s="333" t="e">
        <f>SUMIFS(#REF!,#REF!,AH$2,#REF!,AH$3,#REF!,$L301,#REF!,AH$1)
+SUMIFS(#REF!,#REF!,AH$2,#REF!,AH$3,#REF!,$L301,#REF!,AH$1)
+SUMIFS(#REF!,#REF!,"Lấy",#REF!,AH$2,#REF!,AH$3,#REF!,AH$1,#REF!,$L301)</f>
        <v>#REF!</v>
      </c>
      <c r="AI301" s="333" t="e">
        <f>SUMIFS(#REF!,#REF!,AI$2,#REF!,AI$3,#REF!,$L301,#REF!,AI$1)
+SUMIFS(#REF!,#REF!,AI$2,#REF!,AI$3,#REF!,$L301,#REF!,AI$1)
+SUMIFS(#REF!,#REF!,"Lấy",#REF!,AI$2,#REF!,AI$3,#REF!,AI$1,#REF!,$L301)</f>
        <v>#REF!</v>
      </c>
      <c r="AJ301" s="333" t="e">
        <f>SUMIFS(#REF!,#REF!,AJ$2,#REF!,AJ$3,#REF!,$L301,#REF!,AJ$1)
+SUMIFS(#REF!,#REF!,AJ$2,#REF!,AJ$3,#REF!,$L301,#REF!,AJ$1)
+SUMIFS(#REF!,#REF!,"Lấy",#REF!,AJ$2,#REF!,AJ$3,#REF!,AJ$1,#REF!,$L301)</f>
        <v>#REF!</v>
      </c>
      <c r="AK301" s="333" t="e">
        <f>SUMIFS(#REF!,#REF!,AK$2,#REF!,AK$3,#REF!,$L301,#REF!,AK$1)
+SUMIFS(#REF!,#REF!,AK$2,#REF!,AK$3,#REF!,$L301,#REF!,AK$1)
+SUMIFS(#REF!,#REF!,"Lấy",#REF!,AK$2,#REF!,AK$3,#REF!,AK$1,#REF!,$L301)</f>
        <v>#REF!</v>
      </c>
      <c r="AL301" s="333" t="e">
        <f>SUMIFS(#REF!,#REF!,AL$2,#REF!,AL$3,#REF!,$L301,#REF!,AL$1)
+SUMIFS(#REF!,#REF!,AL$2,#REF!,AL$3,#REF!,$L301,#REF!,AL$1)
+SUMIFS(#REF!,#REF!,"Lấy",#REF!,AL$2,#REF!,AL$3,#REF!,AL$1,#REF!,$L301)</f>
        <v>#REF!</v>
      </c>
      <c r="AM301" s="333" t="e">
        <f>SUMIFS(#REF!,#REF!,AM$2,#REF!,AM$3,#REF!,$L301,#REF!,AM$1)
+SUMIFS(#REF!,#REF!,AM$2,#REF!,AM$3,#REF!,$L301,#REF!,AM$1)
+SUMIFS(#REF!,#REF!,"Lấy",#REF!,AM$2,#REF!,AM$3,#REF!,AM$1,#REF!,$L301)</f>
        <v>#REF!</v>
      </c>
      <c r="AN301" s="333" t="e">
        <f>SUMIFS(#REF!,#REF!,AN$2,#REF!,AN$3,#REF!,$L301,#REF!,AN$1)
+SUMIFS(#REF!,#REF!,AN$2,#REF!,AN$3,#REF!,$L301,#REF!,AN$1)
+SUMIFS(#REF!,#REF!,"Lấy",#REF!,AN$2,#REF!,AN$3,#REF!,AN$1,#REF!,$L301)</f>
        <v>#REF!</v>
      </c>
      <c r="AO301" s="333" t="e">
        <f>SUMIFS(#REF!,#REF!,AO$2,#REF!,AO$3,#REF!,$L301,#REF!,AO$1)
+SUMIFS(#REF!,#REF!,AO$2,#REF!,AO$3,#REF!,$L301,#REF!,AO$1)
+SUMIFS(#REF!,#REF!,"Lấy",#REF!,AO$2,#REF!,AO$3,#REF!,AO$1,#REF!,$L301)</f>
        <v>#REF!</v>
      </c>
      <c r="AP301" s="333" t="e">
        <f>SUMIFS(#REF!,#REF!,AP$2,#REF!,AP$3,#REF!,$L301,#REF!,AP$1)
+SUMIFS(#REF!,#REF!,AP$2,#REF!,AP$3,#REF!,$L301,#REF!,AP$1)
+SUMIFS(#REF!,#REF!,"Lấy",#REF!,AP$2,#REF!,AP$3,#REF!,AP$1,#REF!,$L301)</f>
        <v>#REF!</v>
      </c>
      <c r="AQ301" s="333" t="e">
        <f>SUMIFS(#REF!,#REF!,AQ$2,#REF!,AQ$3,#REF!,$L301,#REF!,AQ$1)
+SUMIFS(#REF!,#REF!,AQ$2,#REF!,AQ$3,#REF!,$L301,#REF!,AQ$1)
+SUMIFS(#REF!,#REF!,"Lấy",#REF!,AQ$2,#REF!,AQ$3,#REF!,AQ$1,#REF!,$L301)</f>
        <v>#REF!</v>
      </c>
      <c r="AR301" s="334" t="e">
        <f t="shared" si="31"/>
        <v>#REF!</v>
      </c>
      <c r="AT301" s="333" t="e">
        <f>SUMIFS(#REF!,#REF!,AT$2,#REF!,AT$3,#REF!,$L301,#REF!,AT$1)
+SUMIFS(#REF!,#REF!,AT$2,#REF!,AT$3,#REF!,$L301,#REF!,AT$1)
+SUMIFS(#REF!,#REF!,"Lấy",#REF!,AT$2,#REF!,AT$3,#REF!,AT$1,#REF!,$L301)</f>
        <v>#REF!</v>
      </c>
      <c r="AU301" s="333" t="e">
        <f>SUMIFS(#REF!,#REF!,AU$2,#REF!,AU$3,#REF!,$L301,#REF!,AU$1)
+SUMIFS(#REF!,#REF!,AU$2,#REF!,AU$3,#REF!,$L301,#REF!,AU$1)
+SUMIFS(#REF!,#REF!,"Lấy",#REF!,AU$2,#REF!,AU$3,#REF!,AU$1,#REF!,$L301)</f>
        <v>#REF!</v>
      </c>
      <c r="AV301" s="333" t="e">
        <f>SUMIFS(#REF!,#REF!,AV$2,#REF!,AV$3,#REF!,$L301,#REF!,AV$1)
+SUMIFS(#REF!,#REF!,AV$2,#REF!,AV$3,#REF!,$L301,#REF!,AV$1)
+SUMIFS(#REF!,#REF!,"Lấy",#REF!,AV$2,#REF!,AV$3,#REF!,AV$1,#REF!,$L301)</f>
        <v>#REF!</v>
      </c>
      <c r="AW301" s="333" t="e">
        <f>SUMIFS(#REF!,#REF!,AW$2,#REF!,AW$3,#REF!,$L301,#REF!,AW$1)
+SUMIFS(#REF!,#REF!,AW$2,#REF!,AW$3,#REF!,$L301,#REF!,AW$1)
+SUMIFS(#REF!,#REF!,"Lấy",#REF!,AW$2,#REF!,AW$3,#REF!,AW$1,#REF!,$L301)</f>
        <v>#REF!</v>
      </c>
      <c r="AX301" s="333" t="e">
        <f>SUMIFS(#REF!,#REF!,AX$2,#REF!,AX$3,#REF!,$L301,#REF!,AX$1)
+SUMIFS(#REF!,#REF!,AX$2,#REF!,AX$3,#REF!,$L301,#REF!,AX$1)
+SUMIFS(#REF!,#REF!,"Lấy",#REF!,AX$2,#REF!,AX$3,#REF!,AX$1,#REF!,$L301)</f>
        <v>#REF!</v>
      </c>
      <c r="AY301" s="333" t="e">
        <f>SUMIFS(#REF!,#REF!,AY$2,#REF!,AY$3,#REF!,$L301,#REF!,AY$1)
+SUMIFS(#REF!,#REF!,AY$2,#REF!,AY$3,#REF!,$L301,#REF!,AY$1)
+SUMIFS(#REF!,#REF!,"Lấy",#REF!,AY$2,#REF!,AY$3,#REF!,AY$1,#REF!,$L301)</f>
        <v>#REF!</v>
      </c>
      <c r="AZ301" s="333" t="e">
        <f>SUMIFS(#REF!,#REF!,AZ$2,#REF!,AZ$3,#REF!,$L301,#REF!,AZ$1)
+SUMIFS(#REF!,#REF!,AZ$2,#REF!,AZ$3,#REF!,$L301,#REF!,AZ$1)
+SUMIFS(#REF!,#REF!,"Lấy",#REF!,AZ$2,#REF!,AZ$3,#REF!,AZ$1,#REF!,$L301)</f>
        <v>#REF!</v>
      </c>
      <c r="BA301" s="333" t="e">
        <f>SUMIFS(#REF!,#REF!,BA$2,#REF!,BA$3,#REF!,$L301,#REF!,BA$1)
+SUMIFS(#REF!,#REF!,BA$2,#REF!,BA$3,#REF!,$L301,#REF!,BA$1)
+SUMIFS(#REF!,#REF!,"Lấy",#REF!,BA$2,#REF!,BA$3,#REF!,BA$1,#REF!,$L301)</f>
        <v>#REF!</v>
      </c>
      <c r="BB301" s="333" t="e">
        <f>SUMIFS(#REF!,#REF!,BB$2,#REF!,BB$3,#REF!,$L301,#REF!,BB$1)
+SUMIFS(#REF!,#REF!,BB$2,#REF!,BB$3,#REF!,$L301,#REF!,BB$1)
+SUMIFS(#REF!,#REF!,"Lấy",#REF!,BB$2,#REF!,BB$3,#REF!,BB$1,#REF!,$L301)</f>
        <v>#REF!</v>
      </c>
      <c r="BC301" s="333" t="e">
        <f>SUMIFS(#REF!,#REF!,BC$2,#REF!,BC$3,#REF!,$L301,#REF!,BC$1)
+SUMIFS(#REF!,#REF!,BC$2,#REF!,BC$3,#REF!,$L301,#REF!,BC$1)
+SUMIFS(#REF!,#REF!,"Lấy",#REF!,BC$2,#REF!,BC$3,#REF!,BC$1,#REF!,$L301)</f>
        <v>#REF!</v>
      </c>
      <c r="BD301" s="333" t="e">
        <f>SUMIFS(#REF!,#REF!,BD$2,#REF!,BD$3,#REF!,$L301,#REF!,BD$1)
+SUMIFS(#REF!,#REF!,BD$2,#REF!,BD$3,#REF!,$L301,#REF!,BD$1)
+SUMIFS(#REF!,#REF!,"Lấy",#REF!,BD$2,#REF!,BD$3,#REF!,BD$1,#REF!,$L301)</f>
        <v>#REF!</v>
      </c>
      <c r="BE301" s="333" t="e">
        <f>SUMIFS(#REF!,#REF!,BE$2,#REF!,BE$3,#REF!,$L301,#REF!,BE$1)
+SUMIFS(#REF!,#REF!,BE$2,#REF!,BE$3,#REF!,$L301,#REF!,BE$1)
+SUMIFS(#REF!,#REF!,"Lấy",#REF!,BE$2,#REF!,BE$3,#REF!,BE$1,#REF!,$L301)</f>
        <v>#REF!</v>
      </c>
      <c r="BF301" s="334" t="e">
        <f t="shared" si="32"/>
        <v>#REF!</v>
      </c>
      <c r="BH301" s="333" t="e">
        <f>SUMIFS(#REF!,#REF!,BH$2,#REF!,BH$3,#REF!,$L301,#REF!,BH$1)
+SUMIFS(#REF!,#REF!,BH$2,#REF!,BH$3,#REF!,$L301,#REF!,BH$1)
+SUMIFS(#REF!,#REF!,"Lấy",#REF!,BH$2,#REF!,BH$3,#REF!,BH$1,#REF!,$L301)</f>
        <v>#REF!</v>
      </c>
      <c r="BI301" s="333" t="e">
        <f>SUMIFS(#REF!,#REF!,BI$2,#REF!,BI$3,#REF!,$L301,#REF!,BI$1)
+SUMIFS(#REF!,#REF!,BI$2,#REF!,BI$3,#REF!,$L301,#REF!,BI$1)
+SUMIFS(#REF!,#REF!,"Lấy",#REF!,BI$2,#REF!,BI$3,#REF!,BI$1,#REF!,$L301)</f>
        <v>#REF!</v>
      </c>
      <c r="BJ301" s="333" t="e">
        <f>SUMIFS(#REF!,#REF!,BJ$2,#REF!,BJ$3,#REF!,$L301,#REF!,BJ$1)
+SUMIFS(#REF!,#REF!,BJ$2,#REF!,BJ$3,#REF!,$L301,#REF!,BJ$1)
+SUMIFS(#REF!,#REF!,"Lấy",#REF!,BJ$2,#REF!,BJ$3,#REF!,BJ$1,#REF!,$L301)</f>
        <v>#REF!</v>
      </c>
      <c r="BK301" s="333" t="e">
        <f>SUMIFS(#REF!,#REF!,BK$2,#REF!,BK$3,#REF!,$L301,#REF!,BK$1)
+SUMIFS(#REF!,#REF!,BK$2,#REF!,BK$3,#REF!,$L301,#REF!,BK$1)
+SUMIFS(#REF!,#REF!,"Lấy",#REF!,BK$2,#REF!,BK$3,#REF!,BK$1,#REF!,$L301)</f>
        <v>#REF!</v>
      </c>
      <c r="BL301" s="333" t="e">
        <f>SUMIFS(#REF!,#REF!,BL$2,#REF!,BL$3,#REF!,$L301,#REF!,BL$1)
+SUMIFS(#REF!,#REF!,BL$2,#REF!,BL$3,#REF!,$L301,#REF!,BL$1)
+SUMIFS(#REF!,#REF!,"Lấy",#REF!,BL$2,#REF!,BL$3,#REF!,BL$1,#REF!,$L301)</f>
        <v>#REF!</v>
      </c>
      <c r="BM301" s="333" t="e">
        <f>SUMIFS(#REF!,#REF!,BM$2,#REF!,BM$3,#REF!,$L301,#REF!,BM$1)
+SUMIFS(#REF!,#REF!,BM$2,#REF!,BM$3,#REF!,$L301,#REF!,BM$1)
+SUMIFS(#REF!,#REF!,"Lấy",#REF!,BM$2,#REF!,BM$3,#REF!,BM$1,#REF!,$L301)</f>
        <v>#REF!</v>
      </c>
      <c r="BN301" s="333" t="e">
        <f>SUMIFS(#REF!,#REF!,BN$2,#REF!,BN$3,#REF!,$L301,#REF!,BN$1)
+SUMIFS(#REF!,#REF!,BN$2,#REF!,BN$3,#REF!,$L301,#REF!,BN$1)
+SUMIFS(#REF!,#REF!,"Lấy",#REF!,BN$2,#REF!,BN$3,#REF!,BN$1,#REF!,$L301)</f>
        <v>#REF!</v>
      </c>
      <c r="BO301" s="333" t="e">
        <f>SUMIFS(#REF!,#REF!,BO$2,#REF!,BO$3,#REF!,$L301,#REF!,BO$1)
+SUMIFS(#REF!,#REF!,BO$2,#REF!,BO$3,#REF!,$L301,#REF!,BO$1)
+SUMIFS(#REF!,#REF!,"Lấy",#REF!,BO$2,#REF!,BO$3,#REF!,BO$1,#REF!,$L301)</f>
        <v>#REF!</v>
      </c>
      <c r="BP301" s="333" t="e">
        <f>SUMIFS(#REF!,#REF!,BP$2,#REF!,BP$3,#REF!,$L301,#REF!,BP$1)
+SUMIFS(#REF!,#REF!,BP$2,#REF!,BP$3,#REF!,$L301,#REF!,BP$1)
+SUMIFS(#REF!,#REF!,"Lấy",#REF!,BP$2,#REF!,BP$3,#REF!,BP$1,#REF!,$L301)</f>
        <v>#REF!</v>
      </c>
      <c r="BQ301" s="333" t="e">
        <f>SUMIFS(#REF!,#REF!,BQ$2,#REF!,BQ$3,#REF!,$L301,#REF!,BQ$1)
+SUMIFS(#REF!,#REF!,BQ$2,#REF!,BQ$3,#REF!,$L301,#REF!,BQ$1)
+SUMIFS(#REF!,#REF!,"Lấy",#REF!,BQ$2,#REF!,BQ$3,#REF!,BQ$1,#REF!,$L301)</f>
        <v>#REF!</v>
      </c>
      <c r="BR301" s="333" t="e">
        <f>SUMIFS(#REF!,#REF!,BR$2,#REF!,BR$3,#REF!,$L301,#REF!,BR$1)
+SUMIFS(#REF!,#REF!,BR$2,#REF!,BR$3,#REF!,$L301,#REF!,BR$1)
+SUMIFS(#REF!,#REF!,"Lấy",#REF!,BR$2,#REF!,BR$3,#REF!,BR$1,#REF!,$L301)</f>
        <v>#REF!</v>
      </c>
      <c r="BS301" s="333" t="e">
        <f>SUMIFS(#REF!,#REF!,BS$2,#REF!,BS$3,#REF!,$L301,#REF!,BS$1)
+SUMIFS(#REF!,#REF!,BS$2,#REF!,BS$3,#REF!,$L301,#REF!,BS$1)
+SUMIFS(#REF!,#REF!,"Lấy",#REF!,BS$2,#REF!,BS$3,#REF!,BS$1,#REF!,$L301)</f>
        <v>#REF!</v>
      </c>
      <c r="BT301" s="334" t="e">
        <f t="shared" si="33"/>
        <v>#REF!</v>
      </c>
      <c r="BV301" s="331">
        <v>0</v>
      </c>
      <c r="BW301" s="331">
        <v>0</v>
      </c>
      <c r="BX301" s="331">
        <v>0</v>
      </c>
      <c r="BY301" s="331">
        <v>0</v>
      </c>
      <c r="BZ301" s="331">
        <v>0</v>
      </c>
      <c r="CA301" s="331">
        <v>0</v>
      </c>
      <c r="CB301" s="331">
        <v>0</v>
      </c>
      <c r="CC301" s="331">
        <v>0</v>
      </c>
      <c r="CD301" s="331">
        <v>0</v>
      </c>
      <c r="CE301" s="331">
        <v>0</v>
      </c>
      <c r="CF301" s="331">
        <v>0</v>
      </c>
      <c r="CG301" s="331">
        <v>0</v>
      </c>
      <c r="CH301" s="334">
        <f t="shared" si="34"/>
        <v>0</v>
      </c>
      <c r="CI301" s="377">
        <f t="shared" si="35"/>
        <v>0</v>
      </c>
      <c r="CJ301" s="331">
        <v>7143863</v>
      </c>
      <c r="CK301" s="331">
        <v>0</v>
      </c>
      <c r="CL301" s="331">
        <v>0</v>
      </c>
      <c r="CM301" s="331">
        <v>0</v>
      </c>
      <c r="CN301" s="331">
        <v>0</v>
      </c>
      <c r="CO301" s="333"/>
      <c r="CP301" s="333"/>
      <c r="CQ301" s="333"/>
      <c r="CR301" s="333"/>
      <c r="CS301" s="333"/>
      <c r="CT301" s="333"/>
      <c r="CU301" s="333"/>
      <c r="CV301" s="334">
        <f t="shared" si="36"/>
        <v>7143863</v>
      </c>
      <c r="CX301" s="1033"/>
    </row>
    <row r="302" spans="2:102" x14ac:dyDescent="0.25">
      <c r="B302" s="172">
        <f>IF(C302=0,"",MAX($B$7:B301)+1)</f>
        <v>289</v>
      </c>
      <c r="C302" s="21">
        <v>6220002603</v>
      </c>
      <c r="D302" s="9" t="str">
        <f>_xlfn.XLOOKUP(C302,'COA_DTGroup_Update 20260428'!$C$410:$C$854,'COA_DTGroup_Update 20260428'!$A$410:$A$854,"")</f>
        <v>Phụ cấp ca đêm</v>
      </c>
      <c r="E302" s="12" t="s">
        <v>138</v>
      </c>
      <c r="F302" s="21" t="s">
        <v>1041</v>
      </c>
      <c r="G302" s="171"/>
      <c r="H302" s="179">
        <f>VLOOKUP(C302,'COA_DTGroup_Update 20260428'!C:D,2,0)</f>
        <v>622</v>
      </c>
      <c r="I302" s="179">
        <v>127</v>
      </c>
      <c r="J302" s="216" t="s">
        <v>138</v>
      </c>
      <c r="K302" s="222" t="s">
        <v>226</v>
      </c>
      <c r="L302" s="1041" t="s">
        <v>618</v>
      </c>
      <c r="M302" s="1042" t="s">
        <v>2258</v>
      </c>
      <c r="N302" s="1039"/>
      <c r="O302" s="1039" t="s">
        <v>618</v>
      </c>
      <c r="P302" s="1" t="b">
        <v>1</v>
      </c>
      <c r="R302" s="333" t="e">
        <f>SUMIFS(#REF!,#REF!,R$2,#REF!,R$3,#REF!,$L302,#REF!,R$1)
+SUMIFS(#REF!,#REF!,R$2,#REF!,R$3,#REF!,$L302,#REF!,R$1)
+SUMIFS(#REF!,#REF!,"Lấy",#REF!,R$2,#REF!,R$3,#REF!,R$1,#REF!,$L302)</f>
        <v>#REF!</v>
      </c>
      <c r="S302" s="333" t="e">
        <f>SUMIFS(#REF!,#REF!,S$2,#REF!,S$3,#REF!,$L302,#REF!,S$1)
+SUMIFS(#REF!,#REF!,S$2,#REF!,S$3,#REF!,$L302,#REF!,S$1)
+SUMIFS(#REF!,#REF!,"Lấy",#REF!,S$2,#REF!,S$3,#REF!,S$1,#REF!,$L302)</f>
        <v>#REF!</v>
      </c>
      <c r="T302" s="333" t="e">
        <f>SUMIFS(#REF!,#REF!,T$2,#REF!,T$3,#REF!,$L302,#REF!,T$1)
+SUMIFS(#REF!,#REF!,T$2,#REF!,T$3,#REF!,$L302,#REF!,T$1)
+SUMIFS(#REF!,#REF!,"Lấy",#REF!,T$2,#REF!,T$3,#REF!,T$1,#REF!,$L302)</f>
        <v>#REF!</v>
      </c>
      <c r="U302" s="333" t="e">
        <f>SUMIFS(#REF!,#REF!,U$2,#REF!,U$3,#REF!,$L302,#REF!,U$1)
+SUMIFS(#REF!,#REF!,U$2,#REF!,U$3,#REF!,$L302,#REF!,U$1)
+SUMIFS(#REF!,#REF!,"Lấy",#REF!,U$2,#REF!,U$3,#REF!,U$1,#REF!,$L302)</f>
        <v>#REF!</v>
      </c>
      <c r="V302" s="333" t="e">
        <f>SUMIFS(#REF!,#REF!,V$2,#REF!,V$3,#REF!,$L302,#REF!,V$1)
+SUMIFS(#REF!,#REF!,V$2,#REF!,V$3,#REF!,$L302,#REF!,V$1)
+SUMIFS(#REF!,#REF!,"Lấy",#REF!,V$2,#REF!,V$3,#REF!,V$1,#REF!,$L302)</f>
        <v>#REF!</v>
      </c>
      <c r="W302" s="333" t="e">
        <f>SUMIFS(#REF!,#REF!,W$2,#REF!,W$3,#REF!,$L302,#REF!,W$1)
+SUMIFS(#REF!,#REF!,W$2,#REF!,W$3,#REF!,$L302,#REF!,W$1)
+SUMIFS(#REF!,#REF!,"Lấy",#REF!,W$2,#REF!,W$3,#REF!,W$1,#REF!,$L302)</f>
        <v>#REF!</v>
      </c>
      <c r="X302" s="333" t="e">
        <f>SUMIFS(#REF!,#REF!,X$2,#REF!,X$3,#REF!,$L302,#REF!,X$1)
+SUMIFS(#REF!,#REF!,X$2,#REF!,X$3,#REF!,$L302,#REF!,X$1)
+SUMIFS(#REF!,#REF!,"Lấy",#REF!,X$2,#REF!,X$3,#REF!,X$1,#REF!,$L302)</f>
        <v>#REF!</v>
      </c>
      <c r="Y302" s="333" t="e">
        <f>SUMIFS(#REF!,#REF!,Y$2,#REF!,Y$3,#REF!,$L302,#REF!,Y$1)
+SUMIFS(#REF!,#REF!,Y$2,#REF!,Y$3,#REF!,$L302,#REF!,Y$1)
+SUMIFS(#REF!,#REF!,"Lấy",#REF!,Y$2,#REF!,Y$3,#REF!,Y$1,#REF!,$L302)</f>
        <v>#REF!</v>
      </c>
      <c r="Z302" s="333" t="e">
        <f>SUMIFS(#REF!,#REF!,Z$2,#REF!,Z$3,#REF!,$L302,#REF!,Z$1)
+SUMIFS(#REF!,#REF!,Z$2,#REF!,Z$3,#REF!,$L302,#REF!,Z$1)
+SUMIFS(#REF!,#REF!,"Lấy",#REF!,Z$2,#REF!,Z$3,#REF!,Z$1,#REF!,$L302)</f>
        <v>#REF!</v>
      </c>
      <c r="AA302" s="333" t="e">
        <f>SUMIFS(#REF!,#REF!,AA$2,#REF!,AA$3,#REF!,$L302,#REF!,AA$1)
+SUMIFS(#REF!,#REF!,AA$2,#REF!,AA$3,#REF!,$L302,#REF!,AA$1)
+SUMIFS(#REF!,#REF!,"Lấy",#REF!,AA$2,#REF!,AA$3,#REF!,AA$1,#REF!,$L302)</f>
        <v>#REF!</v>
      </c>
      <c r="AB302" s="333" t="e">
        <f>SUMIFS(#REF!,#REF!,AB$2,#REF!,AB$3,#REF!,$L302,#REF!,AB$1)
+SUMIFS(#REF!,#REF!,AB$2,#REF!,AB$3,#REF!,$L302,#REF!,AB$1)
+SUMIFS(#REF!,#REF!,"Lấy",#REF!,AB$2,#REF!,AB$3,#REF!,AB$1,#REF!,$L302)</f>
        <v>#REF!</v>
      </c>
      <c r="AC302" s="333" t="e">
        <f>SUMIFS(#REF!,#REF!,AC$2,#REF!,AC$3,#REF!,$L302,#REF!,AC$1)
+SUMIFS(#REF!,#REF!,AC$2,#REF!,AC$3,#REF!,$L302,#REF!,AC$1)
+SUMIFS(#REF!,#REF!,"Lấy",#REF!,AC$2,#REF!,AC$3,#REF!,AC$1,#REF!,$L302)</f>
        <v>#REF!</v>
      </c>
      <c r="AD302" s="334" t="e">
        <f t="shared" si="30"/>
        <v>#REF!</v>
      </c>
      <c r="AF302" s="333" t="e">
        <f>SUMIFS(#REF!,#REF!,AF$2,#REF!,AF$3,#REF!,$L302,#REF!,AF$1)
+SUMIFS(#REF!,#REF!,AF$2,#REF!,AF$3,#REF!,$L302,#REF!,AF$1)
+SUMIFS(#REF!,#REF!,"Lấy",#REF!,AF$2,#REF!,AF$3,#REF!,AF$1,#REF!,$L302)</f>
        <v>#REF!</v>
      </c>
      <c r="AG302" s="333" t="e">
        <f>SUMIFS(#REF!,#REF!,AG$2,#REF!,AG$3,#REF!,$L302,#REF!,AG$1)
+SUMIFS(#REF!,#REF!,AG$2,#REF!,AG$3,#REF!,$L302,#REF!,AG$1)
+SUMIFS(#REF!,#REF!,"Lấy",#REF!,AG$2,#REF!,AG$3,#REF!,AG$1,#REF!,$L302)</f>
        <v>#REF!</v>
      </c>
      <c r="AH302" s="333" t="e">
        <f>SUMIFS(#REF!,#REF!,AH$2,#REF!,AH$3,#REF!,$L302,#REF!,AH$1)
+SUMIFS(#REF!,#REF!,AH$2,#REF!,AH$3,#REF!,$L302,#REF!,AH$1)
+SUMIFS(#REF!,#REF!,"Lấy",#REF!,AH$2,#REF!,AH$3,#REF!,AH$1,#REF!,$L302)</f>
        <v>#REF!</v>
      </c>
      <c r="AI302" s="333" t="e">
        <f>SUMIFS(#REF!,#REF!,AI$2,#REF!,AI$3,#REF!,$L302,#REF!,AI$1)
+SUMIFS(#REF!,#REF!,AI$2,#REF!,AI$3,#REF!,$L302,#REF!,AI$1)
+SUMIFS(#REF!,#REF!,"Lấy",#REF!,AI$2,#REF!,AI$3,#REF!,AI$1,#REF!,$L302)</f>
        <v>#REF!</v>
      </c>
      <c r="AJ302" s="333" t="e">
        <f>SUMIFS(#REF!,#REF!,AJ$2,#REF!,AJ$3,#REF!,$L302,#REF!,AJ$1)
+SUMIFS(#REF!,#REF!,AJ$2,#REF!,AJ$3,#REF!,$L302,#REF!,AJ$1)
+SUMIFS(#REF!,#REF!,"Lấy",#REF!,AJ$2,#REF!,AJ$3,#REF!,AJ$1,#REF!,$L302)</f>
        <v>#REF!</v>
      </c>
      <c r="AK302" s="333" t="e">
        <f>SUMIFS(#REF!,#REF!,AK$2,#REF!,AK$3,#REF!,$L302,#REF!,AK$1)
+SUMIFS(#REF!,#REF!,AK$2,#REF!,AK$3,#REF!,$L302,#REF!,AK$1)
+SUMIFS(#REF!,#REF!,"Lấy",#REF!,AK$2,#REF!,AK$3,#REF!,AK$1,#REF!,$L302)</f>
        <v>#REF!</v>
      </c>
      <c r="AL302" s="333" t="e">
        <f>SUMIFS(#REF!,#REF!,AL$2,#REF!,AL$3,#REF!,$L302,#REF!,AL$1)
+SUMIFS(#REF!,#REF!,AL$2,#REF!,AL$3,#REF!,$L302,#REF!,AL$1)
+SUMIFS(#REF!,#REF!,"Lấy",#REF!,AL$2,#REF!,AL$3,#REF!,AL$1,#REF!,$L302)</f>
        <v>#REF!</v>
      </c>
      <c r="AM302" s="333" t="e">
        <f>SUMIFS(#REF!,#REF!,AM$2,#REF!,AM$3,#REF!,$L302,#REF!,AM$1)
+SUMIFS(#REF!,#REF!,AM$2,#REF!,AM$3,#REF!,$L302,#REF!,AM$1)
+SUMIFS(#REF!,#REF!,"Lấy",#REF!,AM$2,#REF!,AM$3,#REF!,AM$1,#REF!,$L302)</f>
        <v>#REF!</v>
      </c>
      <c r="AN302" s="333" t="e">
        <f>SUMIFS(#REF!,#REF!,AN$2,#REF!,AN$3,#REF!,$L302,#REF!,AN$1)
+SUMIFS(#REF!,#REF!,AN$2,#REF!,AN$3,#REF!,$L302,#REF!,AN$1)
+SUMIFS(#REF!,#REF!,"Lấy",#REF!,AN$2,#REF!,AN$3,#REF!,AN$1,#REF!,$L302)</f>
        <v>#REF!</v>
      </c>
      <c r="AO302" s="333" t="e">
        <f>SUMIFS(#REF!,#REF!,AO$2,#REF!,AO$3,#REF!,$L302,#REF!,AO$1)
+SUMIFS(#REF!,#REF!,AO$2,#REF!,AO$3,#REF!,$L302,#REF!,AO$1)
+SUMIFS(#REF!,#REF!,"Lấy",#REF!,AO$2,#REF!,AO$3,#REF!,AO$1,#REF!,$L302)</f>
        <v>#REF!</v>
      </c>
      <c r="AP302" s="333" t="e">
        <f>SUMIFS(#REF!,#REF!,AP$2,#REF!,AP$3,#REF!,$L302,#REF!,AP$1)
+SUMIFS(#REF!,#REF!,AP$2,#REF!,AP$3,#REF!,$L302,#REF!,AP$1)
+SUMIFS(#REF!,#REF!,"Lấy",#REF!,AP$2,#REF!,AP$3,#REF!,AP$1,#REF!,$L302)</f>
        <v>#REF!</v>
      </c>
      <c r="AQ302" s="333" t="e">
        <f>SUMIFS(#REF!,#REF!,AQ$2,#REF!,AQ$3,#REF!,$L302,#REF!,AQ$1)
+SUMIFS(#REF!,#REF!,AQ$2,#REF!,AQ$3,#REF!,$L302,#REF!,AQ$1)
+SUMIFS(#REF!,#REF!,"Lấy",#REF!,AQ$2,#REF!,AQ$3,#REF!,AQ$1,#REF!,$L302)</f>
        <v>#REF!</v>
      </c>
      <c r="AR302" s="334" t="e">
        <f t="shared" si="31"/>
        <v>#REF!</v>
      </c>
      <c r="AT302" s="333" t="e">
        <f>SUMIFS(#REF!,#REF!,AT$2,#REF!,AT$3,#REF!,$L302,#REF!,AT$1)
+SUMIFS(#REF!,#REF!,AT$2,#REF!,AT$3,#REF!,$L302,#REF!,AT$1)
+SUMIFS(#REF!,#REF!,"Lấy",#REF!,AT$2,#REF!,AT$3,#REF!,AT$1,#REF!,$L302)</f>
        <v>#REF!</v>
      </c>
      <c r="AU302" s="333" t="e">
        <f>SUMIFS(#REF!,#REF!,AU$2,#REF!,AU$3,#REF!,$L302,#REF!,AU$1)
+SUMIFS(#REF!,#REF!,AU$2,#REF!,AU$3,#REF!,$L302,#REF!,AU$1)
+SUMIFS(#REF!,#REF!,"Lấy",#REF!,AU$2,#REF!,AU$3,#REF!,AU$1,#REF!,$L302)</f>
        <v>#REF!</v>
      </c>
      <c r="AV302" s="333" t="e">
        <f>SUMIFS(#REF!,#REF!,AV$2,#REF!,AV$3,#REF!,$L302,#REF!,AV$1)
+SUMIFS(#REF!,#REF!,AV$2,#REF!,AV$3,#REF!,$L302,#REF!,AV$1)
+SUMIFS(#REF!,#REF!,"Lấy",#REF!,AV$2,#REF!,AV$3,#REF!,AV$1,#REF!,$L302)</f>
        <v>#REF!</v>
      </c>
      <c r="AW302" s="333" t="e">
        <f>SUMIFS(#REF!,#REF!,AW$2,#REF!,AW$3,#REF!,$L302,#REF!,AW$1)
+SUMIFS(#REF!,#REF!,AW$2,#REF!,AW$3,#REF!,$L302,#REF!,AW$1)
+SUMIFS(#REF!,#REF!,"Lấy",#REF!,AW$2,#REF!,AW$3,#REF!,AW$1,#REF!,$L302)</f>
        <v>#REF!</v>
      </c>
      <c r="AX302" s="333" t="e">
        <f>SUMIFS(#REF!,#REF!,AX$2,#REF!,AX$3,#REF!,$L302,#REF!,AX$1)
+SUMIFS(#REF!,#REF!,AX$2,#REF!,AX$3,#REF!,$L302,#REF!,AX$1)
+SUMIFS(#REF!,#REF!,"Lấy",#REF!,AX$2,#REF!,AX$3,#REF!,AX$1,#REF!,$L302)</f>
        <v>#REF!</v>
      </c>
      <c r="AY302" s="333" t="e">
        <f>SUMIFS(#REF!,#REF!,AY$2,#REF!,AY$3,#REF!,$L302,#REF!,AY$1)
+SUMIFS(#REF!,#REF!,AY$2,#REF!,AY$3,#REF!,$L302,#REF!,AY$1)
+SUMIFS(#REF!,#REF!,"Lấy",#REF!,AY$2,#REF!,AY$3,#REF!,AY$1,#REF!,$L302)</f>
        <v>#REF!</v>
      </c>
      <c r="AZ302" s="333" t="e">
        <f>SUMIFS(#REF!,#REF!,AZ$2,#REF!,AZ$3,#REF!,$L302,#REF!,AZ$1)
+SUMIFS(#REF!,#REF!,AZ$2,#REF!,AZ$3,#REF!,$L302,#REF!,AZ$1)
+SUMIFS(#REF!,#REF!,"Lấy",#REF!,AZ$2,#REF!,AZ$3,#REF!,AZ$1,#REF!,$L302)</f>
        <v>#REF!</v>
      </c>
      <c r="BA302" s="333" t="e">
        <f>SUMIFS(#REF!,#REF!,BA$2,#REF!,BA$3,#REF!,$L302,#REF!,BA$1)
+SUMIFS(#REF!,#REF!,BA$2,#REF!,BA$3,#REF!,$L302,#REF!,BA$1)
+SUMIFS(#REF!,#REF!,"Lấy",#REF!,BA$2,#REF!,BA$3,#REF!,BA$1,#REF!,$L302)</f>
        <v>#REF!</v>
      </c>
      <c r="BB302" s="333" t="e">
        <f>SUMIFS(#REF!,#REF!,BB$2,#REF!,BB$3,#REF!,$L302,#REF!,BB$1)
+SUMIFS(#REF!,#REF!,BB$2,#REF!,BB$3,#REF!,$L302,#REF!,BB$1)
+SUMIFS(#REF!,#REF!,"Lấy",#REF!,BB$2,#REF!,BB$3,#REF!,BB$1,#REF!,$L302)</f>
        <v>#REF!</v>
      </c>
      <c r="BC302" s="333" t="e">
        <f>SUMIFS(#REF!,#REF!,BC$2,#REF!,BC$3,#REF!,$L302,#REF!,BC$1)
+SUMIFS(#REF!,#REF!,BC$2,#REF!,BC$3,#REF!,$L302,#REF!,BC$1)
+SUMIFS(#REF!,#REF!,"Lấy",#REF!,BC$2,#REF!,BC$3,#REF!,BC$1,#REF!,$L302)</f>
        <v>#REF!</v>
      </c>
      <c r="BD302" s="333" t="e">
        <f>SUMIFS(#REF!,#REF!,BD$2,#REF!,BD$3,#REF!,$L302,#REF!,BD$1)
+SUMIFS(#REF!,#REF!,BD$2,#REF!,BD$3,#REF!,$L302,#REF!,BD$1)
+SUMIFS(#REF!,#REF!,"Lấy",#REF!,BD$2,#REF!,BD$3,#REF!,BD$1,#REF!,$L302)</f>
        <v>#REF!</v>
      </c>
      <c r="BE302" s="333" t="e">
        <f>SUMIFS(#REF!,#REF!,BE$2,#REF!,BE$3,#REF!,$L302,#REF!,BE$1)
+SUMIFS(#REF!,#REF!,BE$2,#REF!,BE$3,#REF!,$L302,#REF!,BE$1)
+SUMIFS(#REF!,#REF!,"Lấy",#REF!,BE$2,#REF!,BE$3,#REF!,BE$1,#REF!,$L302)</f>
        <v>#REF!</v>
      </c>
      <c r="BF302" s="334" t="e">
        <f t="shared" si="32"/>
        <v>#REF!</v>
      </c>
      <c r="BH302" s="333" t="e">
        <f>SUMIFS(#REF!,#REF!,BH$2,#REF!,BH$3,#REF!,$L302,#REF!,BH$1)
+SUMIFS(#REF!,#REF!,BH$2,#REF!,BH$3,#REF!,$L302,#REF!,BH$1)
+SUMIFS(#REF!,#REF!,"Lấy",#REF!,BH$2,#REF!,BH$3,#REF!,BH$1,#REF!,$L302)</f>
        <v>#REF!</v>
      </c>
      <c r="BI302" s="333" t="e">
        <f>SUMIFS(#REF!,#REF!,BI$2,#REF!,BI$3,#REF!,$L302,#REF!,BI$1)
+SUMIFS(#REF!,#REF!,BI$2,#REF!,BI$3,#REF!,$L302,#REF!,BI$1)
+SUMIFS(#REF!,#REF!,"Lấy",#REF!,BI$2,#REF!,BI$3,#REF!,BI$1,#REF!,$L302)</f>
        <v>#REF!</v>
      </c>
      <c r="BJ302" s="333" t="e">
        <f>SUMIFS(#REF!,#REF!,BJ$2,#REF!,BJ$3,#REF!,$L302,#REF!,BJ$1)
+SUMIFS(#REF!,#REF!,BJ$2,#REF!,BJ$3,#REF!,$L302,#REF!,BJ$1)
+SUMIFS(#REF!,#REF!,"Lấy",#REF!,BJ$2,#REF!,BJ$3,#REF!,BJ$1,#REF!,$L302)</f>
        <v>#REF!</v>
      </c>
      <c r="BK302" s="333" t="e">
        <f>SUMIFS(#REF!,#REF!,BK$2,#REF!,BK$3,#REF!,$L302,#REF!,BK$1)
+SUMIFS(#REF!,#REF!,BK$2,#REF!,BK$3,#REF!,$L302,#REF!,BK$1)
+SUMIFS(#REF!,#REF!,"Lấy",#REF!,BK$2,#REF!,BK$3,#REF!,BK$1,#REF!,$L302)</f>
        <v>#REF!</v>
      </c>
      <c r="BL302" s="333" t="e">
        <f>SUMIFS(#REF!,#REF!,BL$2,#REF!,BL$3,#REF!,$L302,#REF!,BL$1)
+SUMIFS(#REF!,#REF!,BL$2,#REF!,BL$3,#REF!,$L302,#REF!,BL$1)
+SUMIFS(#REF!,#REF!,"Lấy",#REF!,BL$2,#REF!,BL$3,#REF!,BL$1,#REF!,$L302)</f>
        <v>#REF!</v>
      </c>
      <c r="BM302" s="333" t="e">
        <f>SUMIFS(#REF!,#REF!,BM$2,#REF!,BM$3,#REF!,$L302,#REF!,BM$1)
+SUMIFS(#REF!,#REF!,BM$2,#REF!,BM$3,#REF!,$L302,#REF!,BM$1)
+SUMIFS(#REF!,#REF!,"Lấy",#REF!,BM$2,#REF!,BM$3,#REF!,BM$1,#REF!,$L302)</f>
        <v>#REF!</v>
      </c>
      <c r="BN302" s="333" t="e">
        <f>SUMIFS(#REF!,#REF!,BN$2,#REF!,BN$3,#REF!,$L302,#REF!,BN$1)
+SUMIFS(#REF!,#REF!,BN$2,#REF!,BN$3,#REF!,$L302,#REF!,BN$1)
+SUMIFS(#REF!,#REF!,"Lấy",#REF!,BN$2,#REF!,BN$3,#REF!,BN$1,#REF!,$L302)</f>
        <v>#REF!</v>
      </c>
      <c r="BO302" s="333" t="e">
        <f>SUMIFS(#REF!,#REF!,BO$2,#REF!,BO$3,#REF!,$L302,#REF!,BO$1)
+SUMIFS(#REF!,#REF!,BO$2,#REF!,BO$3,#REF!,$L302,#REF!,BO$1)
+SUMIFS(#REF!,#REF!,"Lấy",#REF!,BO$2,#REF!,BO$3,#REF!,BO$1,#REF!,$L302)</f>
        <v>#REF!</v>
      </c>
      <c r="BP302" s="333" t="e">
        <f>SUMIFS(#REF!,#REF!,BP$2,#REF!,BP$3,#REF!,$L302,#REF!,BP$1)
+SUMIFS(#REF!,#REF!,BP$2,#REF!,BP$3,#REF!,$L302,#REF!,BP$1)
+SUMIFS(#REF!,#REF!,"Lấy",#REF!,BP$2,#REF!,BP$3,#REF!,BP$1,#REF!,$L302)</f>
        <v>#REF!</v>
      </c>
      <c r="BQ302" s="333" t="e">
        <f>SUMIFS(#REF!,#REF!,BQ$2,#REF!,BQ$3,#REF!,$L302,#REF!,BQ$1)
+SUMIFS(#REF!,#REF!,BQ$2,#REF!,BQ$3,#REF!,$L302,#REF!,BQ$1)
+SUMIFS(#REF!,#REF!,"Lấy",#REF!,BQ$2,#REF!,BQ$3,#REF!,BQ$1,#REF!,$L302)</f>
        <v>#REF!</v>
      </c>
      <c r="BR302" s="333" t="e">
        <f>SUMIFS(#REF!,#REF!,BR$2,#REF!,BR$3,#REF!,$L302,#REF!,BR$1)
+SUMIFS(#REF!,#REF!,BR$2,#REF!,BR$3,#REF!,$L302,#REF!,BR$1)
+SUMIFS(#REF!,#REF!,"Lấy",#REF!,BR$2,#REF!,BR$3,#REF!,BR$1,#REF!,$L302)</f>
        <v>#REF!</v>
      </c>
      <c r="BS302" s="333" t="e">
        <f>SUMIFS(#REF!,#REF!,BS$2,#REF!,BS$3,#REF!,$L302,#REF!,BS$1)
+SUMIFS(#REF!,#REF!,BS$2,#REF!,BS$3,#REF!,$L302,#REF!,BS$1)
+SUMIFS(#REF!,#REF!,"Lấy",#REF!,BS$2,#REF!,BS$3,#REF!,BS$1,#REF!,$L302)</f>
        <v>#REF!</v>
      </c>
      <c r="BT302" s="334" t="e">
        <f t="shared" si="33"/>
        <v>#REF!</v>
      </c>
      <c r="BV302" s="331">
        <v>0</v>
      </c>
      <c r="BW302" s="331">
        <v>0</v>
      </c>
      <c r="BX302" s="331">
        <v>0</v>
      </c>
      <c r="BY302" s="331">
        <v>0</v>
      </c>
      <c r="BZ302" s="331">
        <v>0</v>
      </c>
      <c r="CA302" s="331">
        <v>0</v>
      </c>
      <c r="CB302" s="331">
        <v>0</v>
      </c>
      <c r="CC302" s="331">
        <v>0</v>
      </c>
      <c r="CD302" s="331">
        <v>0</v>
      </c>
      <c r="CE302" s="331">
        <v>0</v>
      </c>
      <c r="CF302" s="331">
        <v>0</v>
      </c>
      <c r="CG302" s="331">
        <v>0</v>
      </c>
      <c r="CH302" s="334">
        <f t="shared" si="34"/>
        <v>0</v>
      </c>
      <c r="CI302" s="377">
        <f t="shared" si="35"/>
        <v>0</v>
      </c>
      <c r="CJ302" s="331">
        <v>0</v>
      </c>
      <c r="CK302" s="331">
        <v>0</v>
      </c>
      <c r="CL302" s="331">
        <v>0</v>
      </c>
      <c r="CM302" s="331">
        <v>0</v>
      </c>
      <c r="CN302" s="331">
        <v>0</v>
      </c>
      <c r="CO302" s="333"/>
      <c r="CP302" s="333"/>
      <c r="CQ302" s="333"/>
      <c r="CR302" s="333"/>
      <c r="CS302" s="333"/>
      <c r="CT302" s="333"/>
      <c r="CU302" s="333"/>
      <c r="CV302" s="334">
        <f t="shared" si="36"/>
        <v>0</v>
      </c>
      <c r="CX302" s="1033"/>
    </row>
    <row r="303" spans="2:102" x14ac:dyDescent="0.25">
      <c r="B303" s="172">
        <f>IF(C303=0,"",MAX($B$7:B302)+1)</f>
        <v>290</v>
      </c>
      <c r="C303" s="21">
        <v>6271002603</v>
      </c>
      <c r="D303" s="9" t="str">
        <f>_xlfn.XLOOKUP(C303,'COA_DTGroup_Update 20260428'!$C$410:$C$854,'COA_DTGroup_Update 20260428'!$A$410:$A$854,"")</f>
        <v>Phụ cấp ca đêm</v>
      </c>
      <c r="E303" s="12" t="s">
        <v>138</v>
      </c>
      <c r="F303" s="21" t="s">
        <v>1041</v>
      </c>
      <c r="G303" s="171"/>
      <c r="H303" s="179">
        <f>VLOOKUP(C303,'COA_DTGroup_Update 20260428'!C:D,2,0)</f>
        <v>627</v>
      </c>
      <c r="I303" s="179">
        <v>127</v>
      </c>
      <c r="J303" s="216" t="s">
        <v>138</v>
      </c>
      <c r="K303" s="222" t="s">
        <v>226</v>
      </c>
      <c r="L303" s="1041" t="s">
        <v>597</v>
      </c>
      <c r="M303" s="1042" t="s">
        <v>2258</v>
      </c>
      <c r="N303" s="1039"/>
      <c r="O303" s="1039" t="s">
        <v>597</v>
      </c>
      <c r="P303" s="1" t="b">
        <v>1</v>
      </c>
      <c r="R303" s="333" t="e">
        <f>SUMIFS(#REF!,#REF!,R$2,#REF!,R$3,#REF!,$L303,#REF!,R$1)
+SUMIFS(#REF!,#REF!,R$2,#REF!,R$3,#REF!,$L303,#REF!,R$1)
+SUMIFS(#REF!,#REF!,"Lấy",#REF!,R$2,#REF!,R$3,#REF!,R$1,#REF!,$L303)</f>
        <v>#REF!</v>
      </c>
      <c r="S303" s="333" t="e">
        <f>SUMIFS(#REF!,#REF!,S$2,#REF!,S$3,#REF!,$L303,#REF!,S$1)
+SUMIFS(#REF!,#REF!,S$2,#REF!,S$3,#REF!,$L303,#REF!,S$1)
+SUMIFS(#REF!,#REF!,"Lấy",#REF!,S$2,#REF!,S$3,#REF!,S$1,#REF!,$L303)</f>
        <v>#REF!</v>
      </c>
      <c r="T303" s="333" t="e">
        <f>SUMIFS(#REF!,#REF!,T$2,#REF!,T$3,#REF!,$L303,#REF!,T$1)
+SUMIFS(#REF!,#REF!,T$2,#REF!,T$3,#REF!,$L303,#REF!,T$1)
+SUMIFS(#REF!,#REF!,"Lấy",#REF!,T$2,#REF!,T$3,#REF!,T$1,#REF!,$L303)</f>
        <v>#REF!</v>
      </c>
      <c r="U303" s="333" t="e">
        <f>SUMIFS(#REF!,#REF!,U$2,#REF!,U$3,#REF!,$L303,#REF!,U$1)
+SUMIFS(#REF!,#REF!,U$2,#REF!,U$3,#REF!,$L303,#REF!,U$1)
+SUMIFS(#REF!,#REF!,"Lấy",#REF!,U$2,#REF!,U$3,#REF!,U$1,#REF!,$L303)</f>
        <v>#REF!</v>
      </c>
      <c r="V303" s="333" t="e">
        <f>SUMIFS(#REF!,#REF!,V$2,#REF!,V$3,#REF!,$L303,#REF!,V$1)
+SUMIFS(#REF!,#REF!,V$2,#REF!,V$3,#REF!,$L303,#REF!,V$1)
+SUMIFS(#REF!,#REF!,"Lấy",#REF!,V$2,#REF!,V$3,#REF!,V$1,#REF!,$L303)</f>
        <v>#REF!</v>
      </c>
      <c r="W303" s="333" t="e">
        <f>SUMIFS(#REF!,#REF!,W$2,#REF!,W$3,#REF!,$L303,#REF!,W$1)
+SUMIFS(#REF!,#REF!,W$2,#REF!,W$3,#REF!,$L303,#REF!,W$1)
+SUMIFS(#REF!,#REF!,"Lấy",#REF!,W$2,#REF!,W$3,#REF!,W$1,#REF!,$L303)</f>
        <v>#REF!</v>
      </c>
      <c r="X303" s="333" t="e">
        <f>SUMIFS(#REF!,#REF!,X$2,#REF!,X$3,#REF!,$L303,#REF!,X$1)
+SUMIFS(#REF!,#REF!,X$2,#REF!,X$3,#REF!,$L303,#REF!,X$1)
+SUMIFS(#REF!,#REF!,"Lấy",#REF!,X$2,#REF!,X$3,#REF!,X$1,#REF!,$L303)</f>
        <v>#REF!</v>
      </c>
      <c r="Y303" s="333" t="e">
        <f>SUMIFS(#REF!,#REF!,Y$2,#REF!,Y$3,#REF!,$L303,#REF!,Y$1)
+SUMIFS(#REF!,#REF!,Y$2,#REF!,Y$3,#REF!,$L303,#REF!,Y$1)
+SUMIFS(#REF!,#REF!,"Lấy",#REF!,Y$2,#REF!,Y$3,#REF!,Y$1,#REF!,$L303)</f>
        <v>#REF!</v>
      </c>
      <c r="Z303" s="333" t="e">
        <f>SUMIFS(#REF!,#REF!,Z$2,#REF!,Z$3,#REF!,$L303,#REF!,Z$1)
+SUMIFS(#REF!,#REF!,Z$2,#REF!,Z$3,#REF!,$L303,#REF!,Z$1)
+SUMIFS(#REF!,#REF!,"Lấy",#REF!,Z$2,#REF!,Z$3,#REF!,Z$1,#REF!,$L303)</f>
        <v>#REF!</v>
      </c>
      <c r="AA303" s="333" t="e">
        <f>SUMIFS(#REF!,#REF!,AA$2,#REF!,AA$3,#REF!,$L303,#REF!,AA$1)
+SUMIFS(#REF!,#REF!,AA$2,#REF!,AA$3,#REF!,$L303,#REF!,AA$1)
+SUMIFS(#REF!,#REF!,"Lấy",#REF!,AA$2,#REF!,AA$3,#REF!,AA$1,#REF!,$L303)</f>
        <v>#REF!</v>
      </c>
      <c r="AB303" s="333" t="e">
        <f>SUMIFS(#REF!,#REF!,AB$2,#REF!,AB$3,#REF!,$L303,#REF!,AB$1)
+SUMIFS(#REF!,#REF!,AB$2,#REF!,AB$3,#REF!,$L303,#REF!,AB$1)
+SUMIFS(#REF!,#REF!,"Lấy",#REF!,AB$2,#REF!,AB$3,#REF!,AB$1,#REF!,$L303)</f>
        <v>#REF!</v>
      </c>
      <c r="AC303" s="333" t="e">
        <f>SUMIFS(#REF!,#REF!,AC$2,#REF!,AC$3,#REF!,$L303,#REF!,AC$1)
+SUMIFS(#REF!,#REF!,AC$2,#REF!,AC$3,#REF!,$L303,#REF!,AC$1)
+SUMIFS(#REF!,#REF!,"Lấy",#REF!,AC$2,#REF!,AC$3,#REF!,AC$1,#REF!,$L303)</f>
        <v>#REF!</v>
      </c>
      <c r="AD303" s="334" t="e">
        <f t="shared" si="30"/>
        <v>#REF!</v>
      </c>
      <c r="AF303" s="333" t="e">
        <f>SUMIFS(#REF!,#REF!,AF$2,#REF!,AF$3,#REF!,$L303,#REF!,AF$1)
+SUMIFS(#REF!,#REF!,AF$2,#REF!,AF$3,#REF!,$L303,#REF!,AF$1)
+SUMIFS(#REF!,#REF!,"Lấy",#REF!,AF$2,#REF!,AF$3,#REF!,AF$1,#REF!,$L303)</f>
        <v>#REF!</v>
      </c>
      <c r="AG303" s="333" t="e">
        <f>SUMIFS(#REF!,#REF!,AG$2,#REF!,AG$3,#REF!,$L303,#REF!,AG$1)
+SUMIFS(#REF!,#REF!,AG$2,#REF!,AG$3,#REF!,$L303,#REF!,AG$1)
+SUMIFS(#REF!,#REF!,"Lấy",#REF!,AG$2,#REF!,AG$3,#REF!,AG$1,#REF!,$L303)</f>
        <v>#REF!</v>
      </c>
      <c r="AH303" s="333" t="e">
        <f>SUMIFS(#REF!,#REF!,AH$2,#REF!,AH$3,#REF!,$L303,#REF!,AH$1)
+SUMIFS(#REF!,#REF!,AH$2,#REF!,AH$3,#REF!,$L303,#REF!,AH$1)
+SUMIFS(#REF!,#REF!,"Lấy",#REF!,AH$2,#REF!,AH$3,#REF!,AH$1,#REF!,$L303)</f>
        <v>#REF!</v>
      </c>
      <c r="AI303" s="333" t="e">
        <f>SUMIFS(#REF!,#REF!,AI$2,#REF!,AI$3,#REF!,$L303,#REF!,AI$1)
+SUMIFS(#REF!,#REF!,AI$2,#REF!,AI$3,#REF!,$L303,#REF!,AI$1)
+SUMIFS(#REF!,#REF!,"Lấy",#REF!,AI$2,#REF!,AI$3,#REF!,AI$1,#REF!,$L303)</f>
        <v>#REF!</v>
      </c>
      <c r="AJ303" s="333" t="e">
        <f>SUMIFS(#REF!,#REF!,AJ$2,#REF!,AJ$3,#REF!,$L303,#REF!,AJ$1)
+SUMIFS(#REF!,#REF!,AJ$2,#REF!,AJ$3,#REF!,$L303,#REF!,AJ$1)
+SUMIFS(#REF!,#REF!,"Lấy",#REF!,AJ$2,#REF!,AJ$3,#REF!,AJ$1,#REF!,$L303)</f>
        <v>#REF!</v>
      </c>
      <c r="AK303" s="333" t="e">
        <f>SUMIFS(#REF!,#REF!,AK$2,#REF!,AK$3,#REF!,$L303,#REF!,AK$1)
+SUMIFS(#REF!,#REF!,AK$2,#REF!,AK$3,#REF!,$L303,#REF!,AK$1)
+SUMIFS(#REF!,#REF!,"Lấy",#REF!,AK$2,#REF!,AK$3,#REF!,AK$1,#REF!,$L303)</f>
        <v>#REF!</v>
      </c>
      <c r="AL303" s="333" t="e">
        <f>SUMIFS(#REF!,#REF!,AL$2,#REF!,AL$3,#REF!,$L303,#REF!,AL$1)
+SUMIFS(#REF!,#REF!,AL$2,#REF!,AL$3,#REF!,$L303,#REF!,AL$1)
+SUMIFS(#REF!,#REF!,"Lấy",#REF!,AL$2,#REF!,AL$3,#REF!,AL$1,#REF!,$L303)</f>
        <v>#REF!</v>
      </c>
      <c r="AM303" s="333" t="e">
        <f>SUMIFS(#REF!,#REF!,AM$2,#REF!,AM$3,#REF!,$L303,#REF!,AM$1)
+SUMIFS(#REF!,#REF!,AM$2,#REF!,AM$3,#REF!,$L303,#REF!,AM$1)
+SUMIFS(#REF!,#REF!,"Lấy",#REF!,AM$2,#REF!,AM$3,#REF!,AM$1,#REF!,$L303)</f>
        <v>#REF!</v>
      </c>
      <c r="AN303" s="333" t="e">
        <f>SUMIFS(#REF!,#REF!,AN$2,#REF!,AN$3,#REF!,$L303,#REF!,AN$1)
+SUMIFS(#REF!,#REF!,AN$2,#REF!,AN$3,#REF!,$L303,#REF!,AN$1)
+SUMIFS(#REF!,#REF!,"Lấy",#REF!,AN$2,#REF!,AN$3,#REF!,AN$1,#REF!,$L303)</f>
        <v>#REF!</v>
      </c>
      <c r="AO303" s="333" t="e">
        <f>SUMIFS(#REF!,#REF!,AO$2,#REF!,AO$3,#REF!,$L303,#REF!,AO$1)
+SUMIFS(#REF!,#REF!,AO$2,#REF!,AO$3,#REF!,$L303,#REF!,AO$1)
+SUMIFS(#REF!,#REF!,"Lấy",#REF!,AO$2,#REF!,AO$3,#REF!,AO$1,#REF!,$L303)</f>
        <v>#REF!</v>
      </c>
      <c r="AP303" s="333" t="e">
        <f>SUMIFS(#REF!,#REF!,AP$2,#REF!,AP$3,#REF!,$L303,#REF!,AP$1)
+SUMIFS(#REF!,#REF!,AP$2,#REF!,AP$3,#REF!,$L303,#REF!,AP$1)
+SUMIFS(#REF!,#REF!,"Lấy",#REF!,AP$2,#REF!,AP$3,#REF!,AP$1,#REF!,$L303)</f>
        <v>#REF!</v>
      </c>
      <c r="AQ303" s="333" t="e">
        <f>SUMIFS(#REF!,#REF!,AQ$2,#REF!,AQ$3,#REF!,$L303,#REF!,AQ$1)
+SUMIFS(#REF!,#REF!,AQ$2,#REF!,AQ$3,#REF!,$L303,#REF!,AQ$1)
+SUMIFS(#REF!,#REF!,"Lấy",#REF!,AQ$2,#REF!,AQ$3,#REF!,AQ$1,#REF!,$L303)</f>
        <v>#REF!</v>
      </c>
      <c r="AR303" s="334" t="e">
        <f t="shared" si="31"/>
        <v>#REF!</v>
      </c>
      <c r="AT303" s="333" t="e">
        <f>SUMIFS(#REF!,#REF!,AT$2,#REF!,AT$3,#REF!,$L303,#REF!,AT$1)
+SUMIFS(#REF!,#REF!,AT$2,#REF!,AT$3,#REF!,$L303,#REF!,AT$1)
+SUMIFS(#REF!,#REF!,"Lấy",#REF!,AT$2,#REF!,AT$3,#REF!,AT$1,#REF!,$L303)</f>
        <v>#REF!</v>
      </c>
      <c r="AU303" s="333" t="e">
        <f>SUMIFS(#REF!,#REF!,AU$2,#REF!,AU$3,#REF!,$L303,#REF!,AU$1)
+SUMIFS(#REF!,#REF!,AU$2,#REF!,AU$3,#REF!,$L303,#REF!,AU$1)
+SUMIFS(#REF!,#REF!,"Lấy",#REF!,AU$2,#REF!,AU$3,#REF!,AU$1,#REF!,$L303)</f>
        <v>#REF!</v>
      </c>
      <c r="AV303" s="333" t="e">
        <f>SUMIFS(#REF!,#REF!,AV$2,#REF!,AV$3,#REF!,$L303,#REF!,AV$1)
+SUMIFS(#REF!,#REF!,AV$2,#REF!,AV$3,#REF!,$L303,#REF!,AV$1)
+SUMIFS(#REF!,#REF!,"Lấy",#REF!,AV$2,#REF!,AV$3,#REF!,AV$1,#REF!,$L303)</f>
        <v>#REF!</v>
      </c>
      <c r="AW303" s="333" t="e">
        <f>SUMIFS(#REF!,#REF!,AW$2,#REF!,AW$3,#REF!,$L303,#REF!,AW$1)
+SUMIFS(#REF!,#REF!,AW$2,#REF!,AW$3,#REF!,$L303,#REF!,AW$1)
+SUMIFS(#REF!,#REF!,"Lấy",#REF!,AW$2,#REF!,AW$3,#REF!,AW$1,#REF!,$L303)</f>
        <v>#REF!</v>
      </c>
      <c r="AX303" s="333" t="e">
        <f>SUMIFS(#REF!,#REF!,AX$2,#REF!,AX$3,#REF!,$L303,#REF!,AX$1)
+SUMIFS(#REF!,#REF!,AX$2,#REF!,AX$3,#REF!,$L303,#REF!,AX$1)
+SUMIFS(#REF!,#REF!,"Lấy",#REF!,AX$2,#REF!,AX$3,#REF!,AX$1,#REF!,$L303)</f>
        <v>#REF!</v>
      </c>
      <c r="AY303" s="333" t="e">
        <f>SUMIFS(#REF!,#REF!,AY$2,#REF!,AY$3,#REF!,$L303,#REF!,AY$1)
+SUMIFS(#REF!,#REF!,AY$2,#REF!,AY$3,#REF!,$L303,#REF!,AY$1)
+SUMIFS(#REF!,#REF!,"Lấy",#REF!,AY$2,#REF!,AY$3,#REF!,AY$1,#REF!,$L303)</f>
        <v>#REF!</v>
      </c>
      <c r="AZ303" s="333" t="e">
        <f>SUMIFS(#REF!,#REF!,AZ$2,#REF!,AZ$3,#REF!,$L303,#REF!,AZ$1)
+SUMIFS(#REF!,#REF!,AZ$2,#REF!,AZ$3,#REF!,$L303,#REF!,AZ$1)
+SUMIFS(#REF!,#REF!,"Lấy",#REF!,AZ$2,#REF!,AZ$3,#REF!,AZ$1,#REF!,$L303)</f>
        <v>#REF!</v>
      </c>
      <c r="BA303" s="333" t="e">
        <f>SUMIFS(#REF!,#REF!,BA$2,#REF!,BA$3,#REF!,$L303,#REF!,BA$1)
+SUMIFS(#REF!,#REF!,BA$2,#REF!,BA$3,#REF!,$L303,#REF!,BA$1)
+SUMIFS(#REF!,#REF!,"Lấy",#REF!,BA$2,#REF!,BA$3,#REF!,BA$1,#REF!,$L303)</f>
        <v>#REF!</v>
      </c>
      <c r="BB303" s="333" t="e">
        <f>SUMIFS(#REF!,#REF!,BB$2,#REF!,BB$3,#REF!,$L303,#REF!,BB$1)
+SUMIFS(#REF!,#REF!,BB$2,#REF!,BB$3,#REF!,$L303,#REF!,BB$1)
+SUMIFS(#REF!,#REF!,"Lấy",#REF!,BB$2,#REF!,BB$3,#REF!,BB$1,#REF!,$L303)</f>
        <v>#REF!</v>
      </c>
      <c r="BC303" s="333" t="e">
        <f>SUMIFS(#REF!,#REF!,BC$2,#REF!,BC$3,#REF!,$L303,#REF!,BC$1)
+SUMIFS(#REF!,#REF!,BC$2,#REF!,BC$3,#REF!,$L303,#REF!,BC$1)
+SUMIFS(#REF!,#REF!,"Lấy",#REF!,BC$2,#REF!,BC$3,#REF!,BC$1,#REF!,$L303)</f>
        <v>#REF!</v>
      </c>
      <c r="BD303" s="333" t="e">
        <f>SUMIFS(#REF!,#REF!,BD$2,#REF!,BD$3,#REF!,$L303,#REF!,BD$1)
+SUMIFS(#REF!,#REF!,BD$2,#REF!,BD$3,#REF!,$L303,#REF!,BD$1)
+SUMIFS(#REF!,#REF!,"Lấy",#REF!,BD$2,#REF!,BD$3,#REF!,BD$1,#REF!,$L303)</f>
        <v>#REF!</v>
      </c>
      <c r="BE303" s="333" t="e">
        <f>SUMIFS(#REF!,#REF!,BE$2,#REF!,BE$3,#REF!,$L303,#REF!,BE$1)
+SUMIFS(#REF!,#REF!,BE$2,#REF!,BE$3,#REF!,$L303,#REF!,BE$1)
+SUMIFS(#REF!,#REF!,"Lấy",#REF!,BE$2,#REF!,BE$3,#REF!,BE$1,#REF!,$L303)</f>
        <v>#REF!</v>
      </c>
      <c r="BF303" s="334" t="e">
        <f t="shared" si="32"/>
        <v>#REF!</v>
      </c>
      <c r="BH303" s="333" t="e">
        <f>SUMIFS(#REF!,#REF!,BH$2,#REF!,BH$3,#REF!,$L303,#REF!,BH$1)
+SUMIFS(#REF!,#REF!,BH$2,#REF!,BH$3,#REF!,$L303,#REF!,BH$1)
+SUMIFS(#REF!,#REF!,"Lấy",#REF!,BH$2,#REF!,BH$3,#REF!,BH$1,#REF!,$L303)</f>
        <v>#REF!</v>
      </c>
      <c r="BI303" s="333" t="e">
        <f>SUMIFS(#REF!,#REF!,BI$2,#REF!,BI$3,#REF!,$L303,#REF!,BI$1)
+SUMIFS(#REF!,#REF!,BI$2,#REF!,BI$3,#REF!,$L303,#REF!,BI$1)
+SUMIFS(#REF!,#REF!,"Lấy",#REF!,BI$2,#REF!,BI$3,#REF!,BI$1,#REF!,$L303)</f>
        <v>#REF!</v>
      </c>
      <c r="BJ303" s="333" t="e">
        <f>SUMIFS(#REF!,#REF!,BJ$2,#REF!,BJ$3,#REF!,$L303,#REF!,BJ$1)
+SUMIFS(#REF!,#REF!,BJ$2,#REF!,BJ$3,#REF!,$L303,#REF!,BJ$1)
+SUMIFS(#REF!,#REF!,"Lấy",#REF!,BJ$2,#REF!,BJ$3,#REF!,BJ$1,#REF!,$L303)</f>
        <v>#REF!</v>
      </c>
      <c r="BK303" s="333" t="e">
        <f>SUMIFS(#REF!,#REF!,BK$2,#REF!,BK$3,#REF!,$L303,#REF!,BK$1)
+SUMIFS(#REF!,#REF!,BK$2,#REF!,BK$3,#REF!,$L303,#REF!,BK$1)
+SUMIFS(#REF!,#REF!,"Lấy",#REF!,BK$2,#REF!,BK$3,#REF!,BK$1,#REF!,$L303)</f>
        <v>#REF!</v>
      </c>
      <c r="BL303" s="333" t="e">
        <f>SUMIFS(#REF!,#REF!,BL$2,#REF!,BL$3,#REF!,$L303,#REF!,BL$1)
+SUMIFS(#REF!,#REF!,BL$2,#REF!,BL$3,#REF!,$L303,#REF!,BL$1)
+SUMIFS(#REF!,#REF!,"Lấy",#REF!,BL$2,#REF!,BL$3,#REF!,BL$1,#REF!,$L303)</f>
        <v>#REF!</v>
      </c>
      <c r="BM303" s="333" t="e">
        <f>SUMIFS(#REF!,#REF!,BM$2,#REF!,BM$3,#REF!,$L303,#REF!,BM$1)
+SUMIFS(#REF!,#REF!,BM$2,#REF!,BM$3,#REF!,$L303,#REF!,BM$1)
+SUMIFS(#REF!,#REF!,"Lấy",#REF!,BM$2,#REF!,BM$3,#REF!,BM$1,#REF!,$L303)</f>
        <v>#REF!</v>
      </c>
      <c r="BN303" s="333" t="e">
        <f>SUMIFS(#REF!,#REF!,BN$2,#REF!,BN$3,#REF!,$L303,#REF!,BN$1)
+SUMIFS(#REF!,#REF!,BN$2,#REF!,BN$3,#REF!,$L303,#REF!,BN$1)
+SUMIFS(#REF!,#REF!,"Lấy",#REF!,BN$2,#REF!,BN$3,#REF!,BN$1,#REF!,$L303)</f>
        <v>#REF!</v>
      </c>
      <c r="BO303" s="333" t="e">
        <f>SUMIFS(#REF!,#REF!,BO$2,#REF!,BO$3,#REF!,$L303,#REF!,BO$1)
+SUMIFS(#REF!,#REF!,BO$2,#REF!,BO$3,#REF!,$L303,#REF!,BO$1)
+SUMIFS(#REF!,#REF!,"Lấy",#REF!,BO$2,#REF!,BO$3,#REF!,BO$1,#REF!,$L303)</f>
        <v>#REF!</v>
      </c>
      <c r="BP303" s="333" t="e">
        <f>SUMIFS(#REF!,#REF!,BP$2,#REF!,BP$3,#REF!,$L303,#REF!,BP$1)
+SUMIFS(#REF!,#REF!,BP$2,#REF!,BP$3,#REF!,$L303,#REF!,BP$1)
+SUMIFS(#REF!,#REF!,"Lấy",#REF!,BP$2,#REF!,BP$3,#REF!,BP$1,#REF!,$L303)</f>
        <v>#REF!</v>
      </c>
      <c r="BQ303" s="333" t="e">
        <f>SUMIFS(#REF!,#REF!,BQ$2,#REF!,BQ$3,#REF!,$L303,#REF!,BQ$1)
+SUMIFS(#REF!,#REF!,BQ$2,#REF!,BQ$3,#REF!,$L303,#REF!,BQ$1)
+SUMIFS(#REF!,#REF!,"Lấy",#REF!,BQ$2,#REF!,BQ$3,#REF!,BQ$1,#REF!,$L303)</f>
        <v>#REF!</v>
      </c>
      <c r="BR303" s="333" t="e">
        <f>SUMIFS(#REF!,#REF!,BR$2,#REF!,BR$3,#REF!,$L303,#REF!,BR$1)
+SUMIFS(#REF!,#REF!,BR$2,#REF!,BR$3,#REF!,$L303,#REF!,BR$1)
+SUMIFS(#REF!,#REF!,"Lấy",#REF!,BR$2,#REF!,BR$3,#REF!,BR$1,#REF!,$L303)</f>
        <v>#REF!</v>
      </c>
      <c r="BS303" s="333" t="e">
        <f>SUMIFS(#REF!,#REF!,BS$2,#REF!,BS$3,#REF!,$L303,#REF!,BS$1)
+SUMIFS(#REF!,#REF!,BS$2,#REF!,BS$3,#REF!,$L303,#REF!,BS$1)
+SUMIFS(#REF!,#REF!,"Lấy",#REF!,BS$2,#REF!,BS$3,#REF!,BS$1,#REF!,$L303)</f>
        <v>#REF!</v>
      </c>
      <c r="BT303" s="334" t="e">
        <f t="shared" si="33"/>
        <v>#REF!</v>
      </c>
      <c r="BV303" s="331">
        <v>0</v>
      </c>
      <c r="BW303" s="331">
        <v>0</v>
      </c>
      <c r="BX303" s="331">
        <v>0</v>
      </c>
      <c r="BY303" s="331">
        <v>0</v>
      </c>
      <c r="BZ303" s="331">
        <v>0</v>
      </c>
      <c r="CA303" s="331">
        <v>0</v>
      </c>
      <c r="CB303" s="331">
        <v>0</v>
      </c>
      <c r="CC303" s="331">
        <v>0</v>
      </c>
      <c r="CD303" s="331">
        <v>0</v>
      </c>
      <c r="CE303" s="331">
        <v>0</v>
      </c>
      <c r="CF303" s="331">
        <v>0</v>
      </c>
      <c r="CG303" s="331">
        <v>0</v>
      </c>
      <c r="CH303" s="334">
        <f t="shared" si="34"/>
        <v>0</v>
      </c>
      <c r="CI303" s="377">
        <f t="shared" si="35"/>
        <v>0</v>
      </c>
      <c r="CJ303" s="331">
        <v>0</v>
      </c>
      <c r="CK303" s="331">
        <v>0</v>
      </c>
      <c r="CL303" s="331">
        <v>0</v>
      </c>
      <c r="CM303" s="331">
        <v>0</v>
      </c>
      <c r="CN303" s="331">
        <v>0</v>
      </c>
      <c r="CO303" s="333"/>
      <c r="CP303" s="333"/>
      <c r="CQ303" s="333"/>
      <c r="CR303" s="333"/>
      <c r="CS303" s="333"/>
      <c r="CT303" s="333"/>
      <c r="CU303" s="333"/>
      <c r="CV303" s="334">
        <f t="shared" si="36"/>
        <v>0</v>
      </c>
      <c r="CX303" s="1033"/>
    </row>
    <row r="304" spans="2:102" ht="27.6" x14ac:dyDescent="0.25">
      <c r="B304" s="172">
        <f>IF(C304=0,"",MAX($B$7:B303)+1)</f>
        <v>291</v>
      </c>
      <c r="C304" s="21">
        <v>6411002603</v>
      </c>
      <c r="D304" s="9" t="str">
        <f>_xlfn.XLOOKUP(C304,'COA_DTGroup_Update 20260428'!$C$410:$C$854,'COA_DTGroup_Update 20260428'!$A$410:$A$854,"")</f>
        <v>Phụ cấp ca đêm</v>
      </c>
      <c r="E304" s="12" t="s">
        <v>138</v>
      </c>
      <c r="F304" s="21" t="s">
        <v>1041</v>
      </c>
      <c r="G304" s="171"/>
      <c r="H304" s="179">
        <f>VLOOKUP(C304,'COA_DTGroup_Update 20260428'!C:D,2,0)</f>
        <v>641</v>
      </c>
      <c r="I304" s="179">
        <v>127</v>
      </c>
      <c r="J304" s="216" t="s">
        <v>138</v>
      </c>
      <c r="K304" s="222" t="s">
        <v>226</v>
      </c>
      <c r="L304" s="1051" t="s">
        <v>2117</v>
      </c>
      <c r="M304" s="287" t="s">
        <v>2259</v>
      </c>
      <c r="N304" s="1039"/>
      <c r="O304" s="1039" t="s">
        <v>2117</v>
      </c>
      <c r="P304" s="1" t="b">
        <v>0</v>
      </c>
      <c r="R304" s="333" t="e">
        <f>SUMIFS(#REF!,#REF!,R$2,#REF!,R$3,#REF!,$L304,#REF!,R$1)
+SUMIFS(#REF!,#REF!,R$2,#REF!,R$3,#REF!,$L304,#REF!,R$1)
+SUMIFS(#REF!,#REF!,"Lấy",#REF!,R$2,#REF!,R$3,#REF!,R$1,#REF!,$L304)</f>
        <v>#REF!</v>
      </c>
      <c r="S304" s="333" t="e">
        <f>SUMIFS(#REF!,#REF!,S$2,#REF!,S$3,#REF!,$L304,#REF!,S$1)
+SUMIFS(#REF!,#REF!,S$2,#REF!,S$3,#REF!,$L304,#REF!,S$1)
+SUMIFS(#REF!,#REF!,"Lấy",#REF!,S$2,#REF!,S$3,#REF!,S$1,#REF!,$L304)</f>
        <v>#REF!</v>
      </c>
      <c r="T304" s="333" t="e">
        <f>SUMIFS(#REF!,#REF!,T$2,#REF!,T$3,#REF!,$L304,#REF!,T$1)
+SUMIFS(#REF!,#REF!,T$2,#REF!,T$3,#REF!,$L304,#REF!,T$1)
+SUMIFS(#REF!,#REF!,"Lấy",#REF!,T$2,#REF!,T$3,#REF!,T$1,#REF!,$L304)</f>
        <v>#REF!</v>
      </c>
      <c r="U304" s="333" t="e">
        <f>SUMIFS(#REF!,#REF!,U$2,#REF!,U$3,#REF!,$L304,#REF!,U$1)
+SUMIFS(#REF!,#REF!,U$2,#REF!,U$3,#REF!,$L304,#REF!,U$1)
+SUMIFS(#REF!,#REF!,"Lấy",#REF!,U$2,#REF!,U$3,#REF!,U$1,#REF!,$L304)</f>
        <v>#REF!</v>
      </c>
      <c r="V304" s="333" t="e">
        <f>SUMIFS(#REF!,#REF!,V$2,#REF!,V$3,#REF!,$L304,#REF!,V$1)
+SUMIFS(#REF!,#REF!,V$2,#REF!,V$3,#REF!,$L304,#REF!,V$1)
+SUMIFS(#REF!,#REF!,"Lấy",#REF!,V$2,#REF!,V$3,#REF!,V$1,#REF!,$L304)</f>
        <v>#REF!</v>
      </c>
      <c r="W304" s="333" t="e">
        <f>SUMIFS(#REF!,#REF!,W$2,#REF!,W$3,#REF!,$L304,#REF!,W$1)
+SUMIFS(#REF!,#REF!,W$2,#REF!,W$3,#REF!,$L304,#REF!,W$1)
+SUMIFS(#REF!,#REF!,"Lấy",#REF!,W$2,#REF!,W$3,#REF!,W$1,#REF!,$L304)</f>
        <v>#REF!</v>
      </c>
      <c r="X304" s="333" t="e">
        <f>SUMIFS(#REF!,#REF!,X$2,#REF!,X$3,#REF!,$L304,#REF!,X$1)
+SUMIFS(#REF!,#REF!,X$2,#REF!,X$3,#REF!,$L304,#REF!,X$1)
+SUMIFS(#REF!,#REF!,"Lấy",#REF!,X$2,#REF!,X$3,#REF!,X$1,#REF!,$L304)</f>
        <v>#REF!</v>
      </c>
      <c r="Y304" s="333" t="e">
        <f>SUMIFS(#REF!,#REF!,Y$2,#REF!,Y$3,#REF!,$L304,#REF!,Y$1)
+SUMIFS(#REF!,#REF!,Y$2,#REF!,Y$3,#REF!,$L304,#REF!,Y$1)
+SUMIFS(#REF!,#REF!,"Lấy",#REF!,Y$2,#REF!,Y$3,#REF!,Y$1,#REF!,$L304)</f>
        <v>#REF!</v>
      </c>
      <c r="Z304" s="333" t="e">
        <f>SUMIFS(#REF!,#REF!,Z$2,#REF!,Z$3,#REF!,$L304,#REF!,Z$1)
+SUMIFS(#REF!,#REF!,Z$2,#REF!,Z$3,#REF!,$L304,#REF!,Z$1)
+SUMIFS(#REF!,#REF!,"Lấy",#REF!,Z$2,#REF!,Z$3,#REF!,Z$1,#REF!,$L304)</f>
        <v>#REF!</v>
      </c>
      <c r="AA304" s="333" t="e">
        <f>SUMIFS(#REF!,#REF!,AA$2,#REF!,AA$3,#REF!,$L304,#REF!,AA$1)
+SUMIFS(#REF!,#REF!,AA$2,#REF!,AA$3,#REF!,$L304,#REF!,AA$1)
+SUMIFS(#REF!,#REF!,"Lấy",#REF!,AA$2,#REF!,AA$3,#REF!,AA$1,#REF!,$L304)</f>
        <v>#REF!</v>
      </c>
      <c r="AB304" s="333" t="e">
        <f>SUMIFS(#REF!,#REF!,AB$2,#REF!,AB$3,#REF!,$L304,#REF!,AB$1)
+SUMIFS(#REF!,#REF!,AB$2,#REF!,AB$3,#REF!,$L304,#REF!,AB$1)
+SUMIFS(#REF!,#REF!,"Lấy",#REF!,AB$2,#REF!,AB$3,#REF!,AB$1,#REF!,$L304)</f>
        <v>#REF!</v>
      </c>
      <c r="AC304" s="333" t="e">
        <f>SUMIFS(#REF!,#REF!,AC$2,#REF!,AC$3,#REF!,$L304,#REF!,AC$1)
+SUMIFS(#REF!,#REF!,AC$2,#REF!,AC$3,#REF!,$L304,#REF!,AC$1)
+SUMIFS(#REF!,#REF!,"Lấy",#REF!,AC$2,#REF!,AC$3,#REF!,AC$1,#REF!,$L304)</f>
        <v>#REF!</v>
      </c>
      <c r="AD304" s="334" t="e">
        <f t="shared" si="30"/>
        <v>#REF!</v>
      </c>
      <c r="AF304" s="333" t="e">
        <f>SUMIFS(#REF!,#REF!,AF$2,#REF!,AF$3,#REF!,$L304,#REF!,AF$1)
+SUMIFS(#REF!,#REF!,AF$2,#REF!,AF$3,#REF!,$L304,#REF!,AF$1)
+SUMIFS(#REF!,#REF!,"Lấy",#REF!,AF$2,#REF!,AF$3,#REF!,AF$1,#REF!,$L304)</f>
        <v>#REF!</v>
      </c>
      <c r="AG304" s="333" t="e">
        <f>SUMIFS(#REF!,#REF!,AG$2,#REF!,AG$3,#REF!,$L304,#REF!,AG$1)
+SUMIFS(#REF!,#REF!,AG$2,#REF!,AG$3,#REF!,$L304,#REF!,AG$1)
+SUMIFS(#REF!,#REF!,"Lấy",#REF!,AG$2,#REF!,AG$3,#REF!,AG$1,#REF!,$L304)</f>
        <v>#REF!</v>
      </c>
      <c r="AH304" s="333" t="e">
        <f>SUMIFS(#REF!,#REF!,AH$2,#REF!,AH$3,#REF!,$L304,#REF!,AH$1)
+SUMIFS(#REF!,#REF!,AH$2,#REF!,AH$3,#REF!,$L304,#REF!,AH$1)
+SUMIFS(#REF!,#REF!,"Lấy",#REF!,AH$2,#REF!,AH$3,#REF!,AH$1,#REF!,$L304)</f>
        <v>#REF!</v>
      </c>
      <c r="AI304" s="333" t="e">
        <f>SUMIFS(#REF!,#REF!,AI$2,#REF!,AI$3,#REF!,$L304,#REF!,AI$1)
+SUMIFS(#REF!,#REF!,AI$2,#REF!,AI$3,#REF!,$L304,#REF!,AI$1)
+SUMIFS(#REF!,#REF!,"Lấy",#REF!,AI$2,#REF!,AI$3,#REF!,AI$1,#REF!,$L304)</f>
        <v>#REF!</v>
      </c>
      <c r="AJ304" s="333" t="e">
        <f>SUMIFS(#REF!,#REF!,AJ$2,#REF!,AJ$3,#REF!,$L304,#REF!,AJ$1)
+SUMIFS(#REF!,#REF!,AJ$2,#REF!,AJ$3,#REF!,$L304,#REF!,AJ$1)
+SUMIFS(#REF!,#REF!,"Lấy",#REF!,AJ$2,#REF!,AJ$3,#REF!,AJ$1,#REF!,$L304)</f>
        <v>#REF!</v>
      </c>
      <c r="AK304" s="333" t="e">
        <f>SUMIFS(#REF!,#REF!,AK$2,#REF!,AK$3,#REF!,$L304,#REF!,AK$1)
+SUMIFS(#REF!,#REF!,AK$2,#REF!,AK$3,#REF!,$L304,#REF!,AK$1)
+SUMIFS(#REF!,#REF!,"Lấy",#REF!,AK$2,#REF!,AK$3,#REF!,AK$1,#REF!,$L304)</f>
        <v>#REF!</v>
      </c>
      <c r="AL304" s="333" t="e">
        <f>SUMIFS(#REF!,#REF!,AL$2,#REF!,AL$3,#REF!,$L304,#REF!,AL$1)
+SUMIFS(#REF!,#REF!,AL$2,#REF!,AL$3,#REF!,$L304,#REF!,AL$1)
+SUMIFS(#REF!,#REF!,"Lấy",#REF!,AL$2,#REF!,AL$3,#REF!,AL$1,#REF!,$L304)</f>
        <v>#REF!</v>
      </c>
      <c r="AM304" s="333" t="e">
        <f>SUMIFS(#REF!,#REF!,AM$2,#REF!,AM$3,#REF!,$L304,#REF!,AM$1)
+SUMIFS(#REF!,#REF!,AM$2,#REF!,AM$3,#REF!,$L304,#REF!,AM$1)
+SUMIFS(#REF!,#REF!,"Lấy",#REF!,AM$2,#REF!,AM$3,#REF!,AM$1,#REF!,$L304)</f>
        <v>#REF!</v>
      </c>
      <c r="AN304" s="333" t="e">
        <f>SUMIFS(#REF!,#REF!,AN$2,#REF!,AN$3,#REF!,$L304,#REF!,AN$1)
+SUMIFS(#REF!,#REF!,AN$2,#REF!,AN$3,#REF!,$L304,#REF!,AN$1)
+SUMIFS(#REF!,#REF!,"Lấy",#REF!,AN$2,#REF!,AN$3,#REF!,AN$1,#REF!,$L304)</f>
        <v>#REF!</v>
      </c>
      <c r="AO304" s="333" t="e">
        <f>SUMIFS(#REF!,#REF!,AO$2,#REF!,AO$3,#REF!,$L304,#REF!,AO$1)
+SUMIFS(#REF!,#REF!,AO$2,#REF!,AO$3,#REF!,$L304,#REF!,AO$1)
+SUMIFS(#REF!,#REF!,"Lấy",#REF!,AO$2,#REF!,AO$3,#REF!,AO$1,#REF!,$L304)</f>
        <v>#REF!</v>
      </c>
      <c r="AP304" s="333" t="e">
        <f>SUMIFS(#REF!,#REF!,AP$2,#REF!,AP$3,#REF!,$L304,#REF!,AP$1)
+SUMIFS(#REF!,#REF!,AP$2,#REF!,AP$3,#REF!,$L304,#REF!,AP$1)
+SUMIFS(#REF!,#REF!,"Lấy",#REF!,AP$2,#REF!,AP$3,#REF!,AP$1,#REF!,$L304)</f>
        <v>#REF!</v>
      </c>
      <c r="AQ304" s="333" t="e">
        <f>SUMIFS(#REF!,#REF!,AQ$2,#REF!,AQ$3,#REF!,$L304,#REF!,AQ$1)
+SUMIFS(#REF!,#REF!,AQ$2,#REF!,AQ$3,#REF!,$L304,#REF!,AQ$1)
+SUMIFS(#REF!,#REF!,"Lấy",#REF!,AQ$2,#REF!,AQ$3,#REF!,AQ$1,#REF!,$L304)</f>
        <v>#REF!</v>
      </c>
      <c r="AR304" s="334" t="e">
        <f t="shared" si="31"/>
        <v>#REF!</v>
      </c>
      <c r="AT304" s="333" t="e">
        <f>SUMIFS(#REF!,#REF!,AT$2,#REF!,AT$3,#REF!,$L304,#REF!,AT$1)
+SUMIFS(#REF!,#REF!,AT$2,#REF!,AT$3,#REF!,$L304,#REF!,AT$1)
+SUMIFS(#REF!,#REF!,"Lấy",#REF!,AT$2,#REF!,AT$3,#REF!,AT$1,#REF!,$L304)</f>
        <v>#REF!</v>
      </c>
      <c r="AU304" s="333" t="e">
        <f>SUMIFS(#REF!,#REF!,AU$2,#REF!,AU$3,#REF!,$L304,#REF!,AU$1)
+SUMIFS(#REF!,#REF!,AU$2,#REF!,AU$3,#REF!,$L304,#REF!,AU$1)
+SUMIFS(#REF!,#REF!,"Lấy",#REF!,AU$2,#REF!,AU$3,#REF!,AU$1,#REF!,$L304)</f>
        <v>#REF!</v>
      </c>
      <c r="AV304" s="333" t="e">
        <f>SUMIFS(#REF!,#REF!,AV$2,#REF!,AV$3,#REF!,$L304,#REF!,AV$1)
+SUMIFS(#REF!,#REF!,AV$2,#REF!,AV$3,#REF!,$L304,#REF!,AV$1)
+SUMIFS(#REF!,#REF!,"Lấy",#REF!,AV$2,#REF!,AV$3,#REF!,AV$1,#REF!,$L304)</f>
        <v>#REF!</v>
      </c>
      <c r="AW304" s="333" t="e">
        <f>SUMIFS(#REF!,#REF!,AW$2,#REF!,AW$3,#REF!,$L304,#REF!,AW$1)
+SUMIFS(#REF!,#REF!,AW$2,#REF!,AW$3,#REF!,$L304,#REF!,AW$1)
+SUMIFS(#REF!,#REF!,"Lấy",#REF!,AW$2,#REF!,AW$3,#REF!,AW$1,#REF!,$L304)</f>
        <v>#REF!</v>
      </c>
      <c r="AX304" s="333" t="e">
        <f>SUMIFS(#REF!,#REF!,AX$2,#REF!,AX$3,#REF!,$L304,#REF!,AX$1)
+SUMIFS(#REF!,#REF!,AX$2,#REF!,AX$3,#REF!,$L304,#REF!,AX$1)
+SUMIFS(#REF!,#REF!,"Lấy",#REF!,AX$2,#REF!,AX$3,#REF!,AX$1,#REF!,$L304)</f>
        <v>#REF!</v>
      </c>
      <c r="AY304" s="333" t="e">
        <f>SUMIFS(#REF!,#REF!,AY$2,#REF!,AY$3,#REF!,$L304,#REF!,AY$1)
+SUMIFS(#REF!,#REF!,AY$2,#REF!,AY$3,#REF!,$L304,#REF!,AY$1)
+SUMIFS(#REF!,#REF!,"Lấy",#REF!,AY$2,#REF!,AY$3,#REF!,AY$1,#REF!,$L304)</f>
        <v>#REF!</v>
      </c>
      <c r="AZ304" s="333" t="e">
        <f>SUMIFS(#REF!,#REF!,AZ$2,#REF!,AZ$3,#REF!,$L304,#REF!,AZ$1)
+SUMIFS(#REF!,#REF!,AZ$2,#REF!,AZ$3,#REF!,$L304,#REF!,AZ$1)
+SUMIFS(#REF!,#REF!,"Lấy",#REF!,AZ$2,#REF!,AZ$3,#REF!,AZ$1,#REF!,$L304)</f>
        <v>#REF!</v>
      </c>
      <c r="BA304" s="333" t="e">
        <f>SUMIFS(#REF!,#REF!,BA$2,#REF!,BA$3,#REF!,$L304,#REF!,BA$1)
+SUMIFS(#REF!,#REF!,BA$2,#REF!,BA$3,#REF!,$L304,#REF!,BA$1)
+SUMIFS(#REF!,#REF!,"Lấy",#REF!,BA$2,#REF!,BA$3,#REF!,BA$1,#REF!,$L304)</f>
        <v>#REF!</v>
      </c>
      <c r="BB304" s="333" t="e">
        <f>SUMIFS(#REF!,#REF!,BB$2,#REF!,BB$3,#REF!,$L304,#REF!,BB$1)
+SUMIFS(#REF!,#REF!,BB$2,#REF!,BB$3,#REF!,$L304,#REF!,BB$1)
+SUMIFS(#REF!,#REF!,"Lấy",#REF!,BB$2,#REF!,BB$3,#REF!,BB$1,#REF!,$L304)</f>
        <v>#REF!</v>
      </c>
      <c r="BC304" s="333" t="e">
        <f>SUMIFS(#REF!,#REF!,BC$2,#REF!,BC$3,#REF!,$L304,#REF!,BC$1)
+SUMIFS(#REF!,#REF!,BC$2,#REF!,BC$3,#REF!,$L304,#REF!,BC$1)
+SUMIFS(#REF!,#REF!,"Lấy",#REF!,BC$2,#REF!,BC$3,#REF!,BC$1,#REF!,$L304)</f>
        <v>#REF!</v>
      </c>
      <c r="BD304" s="333" t="e">
        <f>SUMIFS(#REF!,#REF!,BD$2,#REF!,BD$3,#REF!,$L304,#REF!,BD$1)
+SUMIFS(#REF!,#REF!,BD$2,#REF!,BD$3,#REF!,$L304,#REF!,BD$1)
+SUMIFS(#REF!,#REF!,"Lấy",#REF!,BD$2,#REF!,BD$3,#REF!,BD$1,#REF!,$L304)</f>
        <v>#REF!</v>
      </c>
      <c r="BE304" s="333" t="e">
        <f>SUMIFS(#REF!,#REF!,BE$2,#REF!,BE$3,#REF!,$L304,#REF!,BE$1)
+SUMIFS(#REF!,#REF!,BE$2,#REF!,BE$3,#REF!,$L304,#REF!,BE$1)
+SUMIFS(#REF!,#REF!,"Lấy",#REF!,BE$2,#REF!,BE$3,#REF!,BE$1,#REF!,$L304)</f>
        <v>#REF!</v>
      </c>
      <c r="BF304" s="334" t="e">
        <f t="shared" si="32"/>
        <v>#REF!</v>
      </c>
      <c r="BH304" s="333" t="e">
        <f>SUMIFS(#REF!,#REF!,BH$2,#REF!,BH$3,#REF!,$L304,#REF!,BH$1)
+SUMIFS(#REF!,#REF!,BH$2,#REF!,BH$3,#REF!,$L304,#REF!,BH$1)
+SUMIFS(#REF!,#REF!,"Lấy",#REF!,BH$2,#REF!,BH$3,#REF!,BH$1,#REF!,$L304)</f>
        <v>#REF!</v>
      </c>
      <c r="BI304" s="333" t="e">
        <f>SUMIFS(#REF!,#REF!,BI$2,#REF!,BI$3,#REF!,$L304,#REF!,BI$1)
+SUMIFS(#REF!,#REF!,BI$2,#REF!,BI$3,#REF!,$L304,#REF!,BI$1)
+SUMIFS(#REF!,#REF!,"Lấy",#REF!,BI$2,#REF!,BI$3,#REF!,BI$1,#REF!,$L304)</f>
        <v>#REF!</v>
      </c>
      <c r="BJ304" s="333" t="e">
        <f>SUMIFS(#REF!,#REF!,BJ$2,#REF!,BJ$3,#REF!,$L304,#REF!,BJ$1)
+SUMIFS(#REF!,#REF!,BJ$2,#REF!,BJ$3,#REF!,$L304,#REF!,BJ$1)
+SUMIFS(#REF!,#REF!,"Lấy",#REF!,BJ$2,#REF!,BJ$3,#REF!,BJ$1,#REF!,$L304)</f>
        <v>#REF!</v>
      </c>
      <c r="BK304" s="333" t="e">
        <f>SUMIFS(#REF!,#REF!,BK$2,#REF!,BK$3,#REF!,$L304,#REF!,BK$1)
+SUMIFS(#REF!,#REF!,BK$2,#REF!,BK$3,#REF!,$L304,#REF!,BK$1)
+SUMIFS(#REF!,#REF!,"Lấy",#REF!,BK$2,#REF!,BK$3,#REF!,BK$1,#REF!,$L304)</f>
        <v>#REF!</v>
      </c>
      <c r="BL304" s="333" t="e">
        <f>SUMIFS(#REF!,#REF!,BL$2,#REF!,BL$3,#REF!,$L304,#REF!,BL$1)
+SUMIFS(#REF!,#REF!,BL$2,#REF!,BL$3,#REF!,$L304,#REF!,BL$1)
+SUMIFS(#REF!,#REF!,"Lấy",#REF!,BL$2,#REF!,BL$3,#REF!,BL$1,#REF!,$L304)</f>
        <v>#REF!</v>
      </c>
      <c r="BM304" s="333" t="e">
        <f>SUMIFS(#REF!,#REF!,BM$2,#REF!,BM$3,#REF!,$L304,#REF!,BM$1)
+SUMIFS(#REF!,#REF!,BM$2,#REF!,BM$3,#REF!,$L304,#REF!,BM$1)
+SUMIFS(#REF!,#REF!,"Lấy",#REF!,BM$2,#REF!,BM$3,#REF!,BM$1,#REF!,$L304)</f>
        <v>#REF!</v>
      </c>
      <c r="BN304" s="333" t="e">
        <f>SUMIFS(#REF!,#REF!,BN$2,#REF!,BN$3,#REF!,$L304,#REF!,BN$1)
+SUMIFS(#REF!,#REF!,BN$2,#REF!,BN$3,#REF!,$L304,#REF!,BN$1)
+SUMIFS(#REF!,#REF!,"Lấy",#REF!,BN$2,#REF!,BN$3,#REF!,BN$1,#REF!,$L304)</f>
        <v>#REF!</v>
      </c>
      <c r="BO304" s="333" t="e">
        <f>SUMIFS(#REF!,#REF!,BO$2,#REF!,BO$3,#REF!,$L304,#REF!,BO$1)
+SUMIFS(#REF!,#REF!,BO$2,#REF!,BO$3,#REF!,$L304,#REF!,BO$1)
+SUMIFS(#REF!,#REF!,"Lấy",#REF!,BO$2,#REF!,BO$3,#REF!,BO$1,#REF!,$L304)</f>
        <v>#REF!</v>
      </c>
      <c r="BP304" s="333" t="e">
        <f>SUMIFS(#REF!,#REF!,BP$2,#REF!,BP$3,#REF!,$L304,#REF!,BP$1)
+SUMIFS(#REF!,#REF!,BP$2,#REF!,BP$3,#REF!,$L304,#REF!,BP$1)
+SUMIFS(#REF!,#REF!,"Lấy",#REF!,BP$2,#REF!,BP$3,#REF!,BP$1,#REF!,$L304)</f>
        <v>#REF!</v>
      </c>
      <c r="BQ304" s="333" t="e">
        <f>SUMIFS(#REF!,#REF!,BQ$2,#REF!,BQ$3,#REF!,$L304,#REF!,BQ$1)
+SUMIFS(#REF!,#REF!,BQ$2,#REF!,BQ$3,#REF!,$L304,#REF!,BQ$1)
+SUMIFS(#REF!,#REF!,"Lấy",#REF!,BQ$2,#REF!,BQ$3,#REF!,BQ$1,#REF!,$L304)</f>
        <v>#REF!</v>
      </c>
      <c r="BR304" s="333" t="e">
        <f>SUMIFS(#REF!,#REF!,BR$2,#REF!,BR$3,#REF!,$L304,#REF!,BR$1)
+SUMIFS(#REF!,#REF!,BR$2,#REF!,BR$3,#REF!,$L304,#REF!,BR$1)
+SUMIFS(#REF!,#REF!,"Lấy",#REF!,BR$2,#REF!,BR$3,#REF!,BR$1,#REF!,$L304)</f>
        <v>#REF!</v>
      </c>
      <c r="BS304" s="333" t="e">
        <f>SUMIFS(#REF!,#REF!,BS$2,#REF!,BS$3,#REF!,$L304,#REF!,BS$1)
+SUMIFS(#REF!,#REF!,BS$2,#REF!,BS$3,#REF!,$L304,#REF!,BS$1)
+SUMIFS(#REF!,#REF!,"Lấy",#REF!,BS$2,#REF!,BS$3,#REF!,BS$1,#REF!,$L304)</f>
        <v>#REF!</v>
      </c>
      <c r="BT304" s="334" t="e">
        <f t="shared" si="33"/>
        <v>#REF!</v>
      </c>
      <c r="BV304" s="331">
        <v>0</v>
      </c>
      <c r="BW304" s="331">
        <v>0</v>
      </c>
      <c r="BX304" s="331">
        <v>0</v>
      </c>
      <c r="BY304" s="331">
        <v>0</v>
      </c>
      <c r="BZ304" s="331">
        <v>0</v>
      </c>
      <c r="CA304" s="331">
        <v>0</v>
      </c>
      <c r="CB304" s="331">
        <v>0</v>
      </c>
      <c r="CC304" s="331">
        <v>0</v>
      </c>
      <c r="CD304" s="331">
        <v>0</v>
      </c>
      <c r="CE304" s="331">
        <v>0</v>
      </c>
      <c r="CF304" s="331">
        <v>0</v>
      </c>
      <c r="CG304" s="331">
        <v>0</v>
      </c>
      <c r="CH304" s="334">
        <f t="shared" si="34"/>
        <v>0</v>
      </c>
      <c r="CI304" s="377">
        <f t="shared" si="35"/>
        <v>0</v>
      </c>
      <c r="CJ304" s="331">
        <v>0</v>
      </c>
      <c r="CK304" s="331">
        <v>0</v>
      </c>
      <c r="CL304" s="331">
        <v>0</v>
      </c>
      <c r="CM304" s="331">
        <v>0</v>
      </c>
      <c r="CN304" s="331">
        <v>0</v>
      </c>
      <c r="CO304" s="333"/>
      <c r="CP304" s="333"/>
      <c r="CQ304" s="333"/>
      <c r="CR304" s="333"/>
      <c r="CS304" s="333"/>
      <c r="CT304" s="333"/>
      <c r="CU304" s="333"/>
      <c r="CV304" s="334">
        <f t="shared" si="36"/>
        <v>0</v>
      </c>
      <c r="CX304" s="1033"/>
    </row>
    <row r="305" spans="2:102" x14ac:dyDescent="0.25">
      <c r="B305" s="172">
        <f>IF(C305=0,"",MAX($B$7:B304)+1)</f>
        <v>292</v>
      </c>
      <c r="C305" s="21">
        <v>6421002603</v>
      </c>
      <c r="D305" s="9" t="str">
        <f>_xlfn.XLOOKUP(C305,'COA_DTGroup_Update 20260428'!$C$410:$C$854,'COA_DTGroup_Update 20260428'!$A$410:$A$854,"")</f>
        <v>Phụ cấp ca đêm</v>
      </c>
      <c r="E305" s="12" t="s">
        <v>138</v>
      </c>
      <c r="F305" s="21" t="s">
        <v>1041</v>
      </c>
      <c r="G305" s="171"/>
      <c r="H305" s="179">
        <f>VLOOKUP(C305,'COA_DTGroup_Update 20260428'!C:D,2,0)</f>
        <v>642</v>
      </c>
      <c r="I305" s="179">
        <v>127</v>
      </c>
      <c r="J305" s="216" t="s">
        <v>138</v>
      </c>
      <c r="K305" s="222" t="s">
        <v>226</v>
      </c>
      <c r="L305" s="1041" t="s">
        <v>470</v>
      </c>
      <c r="M305" s="1042"/>
      <c r="N305" s="1039"/>
      <c r="O305" s="1039" t="s">
        <v>470</v>
      </c>
      <c r="P305" s="1" t="b">
        <v>1</v>
      </c>
      <c r="R305" s="333" t="e">
        <f>SUMIFS(#REF!,#REF!,R$2,#REF!,R$3,#REF!,$L305,#REF!,R$1)
+SUMIFS(#REF!,#REF!,R$2,#REF!,R$3,#REF!,$L305,#REF!,R$1)
+SUMIFS(#REF!,#REF!,"Lấy",#REF!,R$2,#REF!,R$3,#REF!,R$1,#REF!,$L305)</f>
        <v>#REF!</v>
      </c>
      <c r="S305" s="333" t="e">
        <f>SUMIFS(#REF!,#REF!,S$2,#REF!,S$3,#REF!,$L305,#REF!,S$1)
+SUMIFS(#REF!,#REF!,S$2,#REF!,S$3,#REF!,$L305,#REF!,S$1)
+SUMIFS(#REF!,#REF!,"Lấy",#REF!,S$2,#REF!,S$3,#REF!,S$1,#REF!,$L305)</f>
        <v>#REF!</v>
      </c>
      <c r="T305" s="333" t="e">
        <f>SUMIFS(#REF!,#REF!,T$2,#REF!,T$3,#REF!,$L305,#REF!,T$1)
+SUMIFS(#REF!,#REF!,T$2,#REF!,T$3,#REF!,$L305,#REF!,T$1)
+SUMIFS(#REF!,#REF!,"Lấy",#REF!,T$2,#REF!,T$3,#REF!,T$1,#REF!,$L305)</f>
        <v>#REF!</v>
      </c>
      <c r="U305" s="333" t="e">
        <f>SUMIFS(#REF!,#REF!,U$2,#REF!,U$3,#REF!,$L305,#REF!,U$1)
+SUMIFS(#REF!,#REF!,U$2,#REF!,U$3,#REF!,$L305,#REF!,U$1)
+SUMIFS(#REF!,#REF!,"Lấy",#REF!,U$2,#REF!,U$3,#REF!,U$1,#REF!,$L305)</f>
        <v>#REF!</v>
      </c>
      <c r="V305" s="333" t="e">
        <f>SUMIFS(#REF!,#REF!,V$2,#REF!,V$3,#REF!,$L305,#REF!,V$1)
+SUMIFS(#REF!,#REF!,V$2,#REF!,V$3,#REF!,$L305,#REF!,V$1)
+SUMIFS(#REF!,#REF!,"Lấy",#REF!,V$2,#REF!,V$3,#REF!,V$1,#REF!,$L305)</f>
        <v>#REF!</v>
      </c>
      <c r="W305" s="333" t="e">
        <f>SUMIFS(#REF!,#REF!,W$2,#REF!,W$3,#REF!,$L305,#REF!,W$1)
+SUMIFS(#REF!,#REF!,W$2,#REF!,W$3,#REF!,$L305,#REF!,W$1)
+SUMIFS(#REF!,#REF!,"Lấy",#REF!,W$2,#REF!,W$3,#REF!,W$1,#REF!,$L305)</f>
        <v>#REF!</v>
      </c>
      <c r="X305" s="333" t="e">
        <f>SUMIFS(#REF!,#REF!,X$2,#REF!,X$3,#REF!,$L305,#REF!,X$1)
+SUMIFS(#REF!,#REF!,X$2,#REF!,X$3,#REF!,$L305,#REF!,X$1)
+SUMIFS(#REF!,#REF!,"Lấy",#REF!,X$2,#REF!,X$3,#REF!,X$1,#REF!,$L305)</f>
        <v>#REF!</v>
      </c>
      <c r="Y305" s="333" t="e">
        <f>SUMIFS(#REF!,#REF!,Y$2,#REF!,Y$3,#REF!,$L305,#REF!,Y$1)
+SUMIFS(#REF!,#REF!,Y$2,#REF!,Y$3,#REF!,$L305,#REF!,Y$1)
+SUMIFS(#REF!,#REF!,"Lấy",#REF!,Y$2,#REF!,Y$3,#REF!,Y$1,#REF!,$L305)</f>
        <v>#REF!</v>
      </c>
      <c r="Z305" s="333" t="e">
        <f>SUMIFS(#REF!,#REF!,Z$2,#REF!,Z$3,#REF!,$L305,#REF!,Z$1)
+SUMIFS(#REF!,#REF!,Z$2,#REF!,Z$3,#REF!,$L305,#REF!,Z$1)
+SUMIFS(#REF!,#REF!,"Lấy",#REF!,Z$2,#REF!,Z$3,#REF!,Z$1,#REF!,$L305)</f>
        <v>#REF!</v>
      </c>
      <c r="AA305" s="333" t="e">
        <f>SUMIFS(#REF!,#REF!,AA$2,#REF!,AA$3,#REF!,$L305,#REF!,AA$1)
+SUMIFS(#REF!,#REF!,AA$2,#REF!,AA$3,#REF!,$L305,#REF!,AA$1)
+SUMIFS(#REF!,#REF!,"Lấy",#REF!,AA$2,#REF!,AA$3,#REF!,AA$1,#REF!,$L305)</f>
        <v>#REF!</v>
      </c>
      <c r="AB305" s="333" t="e">
        <f>SUMIFS(#REF!,#REF!,AB$2,#REF!,AB$3,#REF!,$L305,#REF!,AB$1)
+SUMIFS(#REF!,#REF!,AB$2,#REF!,AB$3,#REF!,$L305,#REF!,AB$1)
+SUMIFS(#REF!,#REF!,"Lấy",#REF!,AB$2,#REF!,AB$3,#REF!,AB$1,#REF!,$L305)</f>
        <v>#REF!</v>
      </c>
      <c r="AC305" s="333" t="e">
        <f>SUMIFS(#REF!,#REF!,AC$2,#REF!,AC$3,#REF!,$L305,#REF!,AC$1)
+SUMIFS(#REF!,#REF!,AC$2,#REF!,AC$3,#REF!,$L305,#REF!,AC$1)
+SUMIFS(#REF!,#REF!,"Lấy",#REF!,AC$2,#REF!,AC$3,#REF!,AC$1,#REF!,$L305)</f>
        <v>#REF!</v>
      </c>
      <c r="AD305" s="334" t="e">
        <f t="shared" si="30"/>
        <v>#REF!</v>
      </c>
      <c r="AF305" s="333" t="e">
        <f>SUMIFS(#REF!,#REF!,AF$2,#REF!,AF$3,#REF!,$L305,#REF!,AF$1)
+SUMIFS(#REF!,#REF!,AF$2,#REF!,AF$3,#REF!,$L305,#REF!,AF$1)
+SUMIFS(#REF!,#REF!,"Lấy",#REF!,AF$2,#REF!,AF$3,#REF!,AF$1,#REF!,$L305)</f>
        <v>#REF!</v>
      </c>
      <c r="AG305" s="333" t="e">
        <f>SUMIFS(#REF!,#REF!,AG$2,#REF!,AG$3,#REF!,$L305,#REF!,AG$1)
+SUMIFS(#REF!,#REF!,AG$2,#REF!,AG$3,#REF!,$L305,#REF!,AG$1)
+SUMIFS(#REF!,#REF!,"Lấy",#REF!,AG$2,#REF!,AG$3,#REF!,AG$1,#REF!,$L305)</f>
        <v>#REF!</v>
      </c>
      <c r="AH305" s="333" t="e">
        <f>SUMIFS(#REF!,#REF!,AH$2,#REF!,AH$3,#REF!,$L305,#REF!,AH$1)
+SUMIFS(#REF!,#REF!,AH$2,#REF!,AH$3,#REF!,$L305,#REF!,AH$1)
+SUMIFS(#REF!,#REF!,"Lấy",#REF!,AH$2,#REF!,AH$3,#REF!,AH$1,#REF!,$L305)</f>
        <v>#REF!</v>
      </c>
      <c r="AI305" s="333" t="e">
        <f>SUMIFS(#REF!,#REF!,AI$2,#REF!,AI$3,#REF!,$L305,#REF!,AI$1)
+SUMIFS(#REF!,#REF!,AI$2,#REF!,AI$3,#REF!,$L305,#REF!,AI$1)
+SUMIFS(#REF!,#REF!,"Lấy",#REF!,AI$2,#REF!,AI$3,#REF!,AI$1,#REF!,$L305)</f>
        <v>#REF!</v>
      </c>
      <c r="AJ305" s="333" t="e">
        <f>SUMIFS(#REF!,#REF!,AJ$2,#REF!,AJ$3,#REF!,$L305,#REF!,AJ$1)
+SUMIFS(#REF!,#REF!,AJ$2,#REF!,AJ$3,#REF!,$L305,#REF!,AJ$1)
+SUMIFS(#REF!,#REF!,"Lấy",#REF!,AJ$2,#REF!,AJ$3,#REF!,AJ$1,#REF!,$L305)</f>
        <v>#REF!</v>
      </c>
      <c r="AK305" s="333" t="e">
        <f>SUMIFS(#REF!,#REF!,AK$2,#REF!,AK$3,#REF!,$L305,#REF!,AK$1)
+SUMIFS(#REF!,#REF!,AK$2,#REF!,AK$3,#REF!,$L305,#REF!,AK$1)
+SUMIFS(#REF!,#REF!,"Lấy",#REF!,AK$2,#REF!,AK$3,#REF!,AK$1,#REF!,$L305)</f>
        <v>#REF!</v>
      </c>
      <c r="AL305" s="333" t="e">
        <f>SUMIFS(#REF!,#REF!,AL$2,#REF!,AL$3,#REF!,$L305,#REF!,AL$1)
+SUMIFS(#REF!,#REF!,AL$2,#REF!,AL$3,#REF!,$L305,#REF!,AL$1)
+SUMIFS(#REF!,#REF!,"Lấy",#REF!,AL$2,#REF!,AL$3,#REF!,AL$1,#REF!,$L305)</f>
        <v>#REF!</v>
      </c>
      <c r="AM305" s="333" t="e">
        <f>SUMIFS(#REF!,#REF!,AM$2,#REF!,AM$3,#REF!,$L305,#REF!,AM$1)
+SUMIFS(#REF!,#REF!,AM$2,#REF!,AM$3,#REF!,$L305,#REF!,AM$1)
+SUMIFS(#REF!,#REF!,"Lấy",#REF!,AM$2,#REF!,AM$3,#REF!,AM$1,#REF!,$L305)</f>
        <v>#REF!</v>
      </c>
      <c r="AN305" s="333" t="e">
        <f>SUMIFS(#REF!,#REF!,AN$2,#REF!,AN$3,#REF!,$L305,#REF!,AN$1)
+SUMIFS(#REF!,#REF!,AN$2,#REF!,AN$3,#REF!,$L305,#REF!,AN$1)
+SUMIFS(#REF!,#REF!,"Lấy",#REF!,AN$2,#REF!,AN$3,#REF!,AN$1,#REF!,$L305)</f>
        <v>#REF!</v>
      </c>
      <c r="AO305" s="333" t="e">
        <f>SUMIFS(#REF!,#REF!,AO$2,#REF!,AO$3,#REF!,$L305,#REF!,AO$1)
+SUMIFS(#REF!,#REF!,AO$2,#REF!,AO$3,#REF!,$L305,#REF!,AO$1)
+SUMIFS(#REF!,#REF!,"Lấy",#REF!,AO$2,#REF!,AO$3,#REF!,AO$1,#REF!,$L305)</f>
        <v>#REF!</v>
      </c>
      <c r="AP305" s="333" t="e">
        <f>SUMIFS(#REF!,#REF!,AP$2,#REF!,AP$3,#REF!,$L305,#REF!,AP$1)
+SUMIFS(#REF!,#REF!,AP$2,#REF!,AP$3,#REF!,$L305,#REF!,AP$1)
+SUMIFS(#REF!,#REF!,"Lấy",#REF!,AP$2,#REF!,AP$3,#REF!,AP$1,#REF!,$L305)</f>
        <v>#REF!</v>
      </c>
      <c r="AQ305" s="333" t="e">
        <f>SUMIFS(#REF!,#REF!,AQ$2,#REF!,AQ$3,#REF!,$L305,#REF!,AQ$1)
+SUMIFS(#REF!,#REF!,AQ$2,#REF!,AQ$3,#REF!,$L305,#REF!,AQ$1)
+SUMIFS(#REF!,#REF!,"Lấy",#REF!,AQ$2,#REF!,AQ$3,#REF!,AQ$1,#REF!,$L305)</f>
        <v>#REF!</v>
      </c>
      <c r="AR305" s="334" t="e">
        <f t="shared" si="31"/>
        <v>#REF!</v>
      </c>
      <c r="AT305" s="333" t="e">
        <f>SUMIFS(#REF!,#REF!,AT$2,#REF!,AT$3,#REF!,$L305,#REF!,AT$1)
+SUMIFS(#REF!,#REF!,AT$2,#REF!,AT$3,#REF!,$L305,#REF!,AT$1)
+SUMIFS(#REF!,#REF!,"Lấy",#REF!,AT$2,#REF!,AT$3,#REF!,AT$1,#REF!,$L305)</f>
        <v>#REF!</v>
      </c>
      <c r="AU305" s="333" t="e">
        <f>SUMIFS(#REF!,#REF!,AU$2,#REF!,AU$3,#REF!,$L305,#REF!,AU$1)
+SUMIFS(#REF!,#REF!,AU$2,#REF!,AU$3,#REF!,$L305,#REF!,AU$1)
+SUMIFS(#REF!,#REF!,"Lấy",#REF!,AU$2,#REF!,AU$3,#REF!,AU$1,#REF!,$L305)</f>
        <v>#REF!</v>
      </c>
      <c r="AV305" s="333" t="e">
        <f>SUMIFS(#REF!,#REF!,AV$2,#REF!,AV$3,#REF!,$L305,#REF!,AV$1)
+SUMIFS(#REF!,#REF!,AV$2,#REF!,AV$3,#REF!,$L305,#REF!,AV$1)
+SUMIFS(#REF!,#REF!,"Lấy",#REF!,AV$2,#REF!,AV$3,#REF!,AV$1,#REF!,$L305)</f>
        <v>#REF!</v>
      </c>
      <c r="AW305" s="333" t="e">
        <f>SUMIFS(#REF!,#REF!,AW$2,#REF!,AW$3,#REF!,$L305,#REF!,AW$1)
+SUMIFS(#REF!,#REF!,AW$2,#REF!,AW$3,#REF!,$L305,#REF!,AW$1)
+SUMIFS(#REF!,#REF!,"Lấy",#REF!,AW$2,#REF!,AW$3,#REF!,AW$1,#REF!,$L305)</f>
        <v>#REF!</v>
      </c>
      <c r="AX305" s="333" t="e">
        <f>SUMIFS(#REF!,#REF!,AX$2,#REF!,AX$3,#REF!,$L305,#REF!,AX$1)
+SUMIFS(#REF!,#REF!,AX$2,#REF!,AX$3,#REF!,$L305,#REF!,AX$1)
+SUMIFS(#REF!,#REF!,"Lấy",#REF!,AX$2,#REF!,AX$3,#REF!,AX$1,#REF!,$L305)</f>
        <v>#REF!</v>
      </c>
      <c r="AY305" s="333" t="e">
        <f>SUMIFS(#REF!,#REF!,AY$2,#REF!,AY$3,#REF!,$L305,#REF!,AY$1)
+SUMIFS(#REF!,#REF!,AY$2,#REF!,AY$3,#REF!,$L305,#REF!,AY$1)
+SUMIFS(#REF!,#REF!,"Lấy",#REF!,AY$2,#REF!,AY$3,#REF!,AY$1,#REF!,$L305)</f>
        <v>#REF!</v>
      </c>
      <c r="AZ305" s="333" t="e">
        <f>SUMIFS(#REF!,#REF!,AZ$2,#REF!,AZ$3,#REF!,$L305,#REF!,AZ$1)
+SUMIFS(#REF!,#REF!,AZ$2,#REF!,AZ$3,#REF!,$L305,#REF!,AZ$1)
+SUMIFS(#REF!,#REF!,"Lấy",#REF!,AZ$2,#REF!,AZ$3,#REF!,AZ$1,#REF!,$L305)</f>
        <v>#REF!</v>
      </c>
      <c r="BA305" s="333" t="e">
        <f>SUMIFS(#REF!,#REF!,BA$2,#REF!,BA$3,#REF!,$L305,#REF!,BA$1)
+SUMIFS(#REF!,#REF!,BA$2,#REF!,BA$3,#REF!,$L305,#REF!,BA$1)
+SUMIFS(#REF!,#REF!,"Lấy",#REF!,BA$2,#REF!,BA$3,#REF!,BA$1,#REF!,$L305)</f>
        <v>#REF!</v>
      </c>
      <c r="BB305" s="333" t="e">
        <f>SUMIFS(#REF!,#REF!,BB$2,#REF!,BB$3,#REF!,$L305,#REF!,BB$1)
+SUMIFS(#REF!,#REF!,BB$2,#REF!,BB$3,#REF!,$L305,#REF!,BB$1)
+SUMIFS(#REF!,#REF!,"Lấy",#REF!,BB$2,#REF!,BB$3,#REF!,BB$1,#REF!,$L305)</f>
        <v>#REF!</v>
      </c>
      <c r="BC305" s="333" t="e">
        <f>SUMIFS(#REF!,#REF!,BC$2,#REF!,BC$3,#REF!,$L305,#REF!,BC$1)
+SUMIFS(#REF!,#REF!,BC$2,#REF!,BC$3,#REF!,$L305,#REF!,BC$1)
+SUMIFS(#REF!,#REF!,"Lấy",#REF!,BC$2,#REF!,BC$3,#REF!,BC$1,#REF!,$L305)</f>
        <v>#REF!</v>
      </c>
      <c r="BD305" s="333" t="e">
        <f>SUMIFS(#REF!,#REF!,BD$2,#REF!,BD$3,#REF!,$L305,#REF!,BD$1)
+SUMIFS(#REF!,#REF!,BD$2,#REF!,BD$3,#REF!,$L305,#REF!,BD$1)
+SUMIFS(#REF!,#REF!,"Lấy",#REF!,BD$2,#REF!,BD$3,#REF!,BD$1,#REF!,$L305)</f>
        <v>#REF!</v>
      </c>
      <c r="BE305" s="333" t="e">
        <f>SUMIFS(#REF!,#REF!,BE$2,#REF!,BE$3,#REF!,$L305,#REF!,BE$1)
+SUMIFS(#REF!,#REF!,BE$2,#REF!,BE$3,#REF!,$L305,#REF!,BE$1)
+SUMIFS(#REF!,#REF!,"Lấy",#REF!,BE$2,#REF!,BE$3,#REF!,BE$1,#REF!,$L305)</f>
        <v>#REF!</v>
      </c>
      <c r="BF305" s="334" t="e">
        <f t="shared" si="32"/>
        <v>#REF!</v>
      </c>
      <c r="BH305" s="333" t="e">
        <f>SUMIFS(#REF!,#REF!,BH$2,#REF!,BH$3,#REF!,$L305,#REF!,BH$1)
+SUMIFS(#REF!,#REF!,BH$2,#REF!,BH$3,#REF!,$L305,#REF!,BH$1)
+SUMIFS(#REF!,#REF!,"Lấy",#REF!,BH$2,#REF!,BH$3,#REF!,BH$1,#REF!,$L305)</f>
        <v>#REF!</v>
      </c>
      <c r="BI305" s="333" t="e">
        <f>SUMIFS(#REF!,#REF!,BI$2,#REF!,BI$3,#REF!,$L305,#REF!,BI$1)
+SUMIFS(#REF!,#REF!,BI$2,#REF!,BI$3,#REF!,$L305,#REF!,BI$1)
+SUMIFS(#REF!,#REF!,"Lấy",#REF!,BI$2,#REF!,BI$3,#REF!,BI$1,#REF!,$L305)</f>
        <v>#REF!</v>
      </c>
      <c r="BJ305" s="333" t="e">
        <f>SUMIFS(#REF!,#REF!,BJ$2,#REF!,BJ$3,#REF!,$L305,#REF!,BJ$1)
+SUMIFS(#REF!,#REF!,BJ$2,#REF!,BJ$3,#REF!,$L305,#REF!,BJ$1)
+SUMIFS(#REF!,#REF!,"Lấy",#REF!,BJ$2,#REF!,BJ$3,#REF!,BJ$1,#REF!,$L305)</f>
        <v>#REF!</v>
      </c>
      <c r="BK305" s="333" t="e">
        <f>SUMIFS(#REF!,#REF!,BK$2,#REF!,BK$3,#REF!,$L305,#REF!,BK$1)
+SUMIFS(#REF!,#REF!,BK$2,#REF!,BK$3,#REF!,$L305,#REF!,BK$1)
+SUMIFS(#REF!,#REF!,"Lấy",#REF!,BK$2,#REF!,BK$3,#REF!,BK$1,#REF!,$L305)</f>
        <v>#REF!</v>
      </c>
      <c r="BL305" s="333" t="e">
        <f>SUMIFS(#REF!,#REF!,BL$2,#REF!,BL$3,#REF!,$L305,#REF!,BL$1)
+SUMIFS(#REF!,#REF!,BL$2,#REF!,BL$3,#REF!,$L305,#REF!,BL$1)
+SUMIFS(#REF!,#REF!,"Lấy",#REF!,BL$2,#REF!,BL$3,#REF!,BL$1,#REF!,$L305)</f>
        <v>#REF!</v>
      </c>
      <c r="BM305" s="333" t="e">
        <f>SUMIFS(#REF!,#REF!,BM$2,#REF!,BM$3,#REF!,$L305,#REF!,BM$1)
+SUMIFS(#REF!,#REF!,BM$2,#REF!,BM$3,#REF!,$L305,#REF!,BM$1)
+SUMIFS(#REF!,#REF!,"Lấy",#REF!,BM$2,#REF!,BM$3,#REF!,BM$1,#REF!,$L305)</f>
        <v>#REF!</v>
      </c>
      <c r="BN305" s="333" t="e">
        <f>SUMIFS(#REF!,#REF!,BN$2,#REF!,BN$3,#REF!,$L305,#REF!,BN$1)
+SUMIFS(#REF!,#REF!,BN$2,#REF!,BN$3,#REF!,$L305,#REF!,BN$1)
+SUMIFS(#REF!,#REF!,"Lấy",#REF!,BN$2,#REF!,BN$3,#REF!,BN$1,#REF!,$L305)</f>
        <v>#REF!</v>
      </c>
      <c r="BO305" s="333" t="e">
        <f>SUMIFS(#REF!,#REF!,BO$2,#REF!,BO$3,#REF!,$L305,#REF!,BO$1)
+SUMIFS(#REF!,#REF!,BO$2,#REF!,BO$3,#REF!,$L305,#REF!,BO$1)
+SUMIFS(#REF!,#REF!,"Lấy",#REF!,BO$2,#REF!,BO$3,#REF!,BO$1,#REF!,$L305)</f>
        <v>#REF!</v>
      </c>
      <c r="BP305" s="333" t="e">
        <f>SUMIFS(#REF!,#REF!,BP$2,#REF!,BP$3,#REF!,$L305,#REF!,BP$1)
+SUMIFS(#REF!,#REF!,BP$2,#REF!,BP$3,#REF!,$L305,#REF!,BP$1)
+SUMIFS(#REF!,#REF!,"Lấy",#REF!,BP$2,#REF!,BP$3,#REF!,BP$1,#REF!,$L305)</f>
        <v>#REF!</v>
      </c>
      <c r="BQ305" s="333" t="e">
        <f>SUMIFS(#REF!,#REF!,BQ$2,#REF!,BQ$3,#REF!,$L305,#REF!,BQ$1)
+SUMIFS(#REF!,#REF!,BQ$2,#REF!,BQ$3,#REF!,$L305,#REF!,BQ$1)
+SUMIFS(#REF!,#REF!,"Lấy",#REF!,BQ$2,#REF!,BQ$3,#REF!,BQ$1,#REF!,$L305)</f>
        <v>#REF!</v>
      </c>
      <c r="BR305" s="333" t="e">
        <f>SUMIFS(#REF!,#REF!,BR$2,#REF!,BR$3,#REF!,$L305,#REF!,BR$1)
+SUMIFS(#REF!,#REF!,BR$2,#REF!,BR$3,#REF!,$L305,#REF!,BR$1)
+SUMIFS(#REF!,#REF!,"Lấy",#REF!,BR$2,#REF!,BR$3,#REF!,BR$1,#REF!,$L305)</f>
        <v>#REF!</v>
      </c>
      <c r="BS305" s="333" t="e">
        <f>SUMIFS(#REF!,#REF!,BS$2,#REF!,BS$3,#REF!,$L305,#REF!,BS$1)
+SUMIFS(#REF!,#REF!,BS$2,#REF!,BS$3,#REF!,$L305,#REF!,BS$1)
+SUMIFS(#REF!,#REF!,"Lấy",#REF!,BS$2,#REF!,BS$3,#REF!,BS$1,#REF!,$L305)</f>
        <v>#REF!</v>
      </c>
      <c r="BT305" s="334" t="e">
        <f t="shared" si="33"/>
        <v>#REF!</v>
      </c>
      <c r="BV305" s="331">
        <v>0</v>
      </c>
      <c r="BW305" s="331">
        <v>0</v>
      </c>
      <c r="BX305" s="331">
        <v>0</v>
      </c>
      <c r="BY305" s="331">
        <v>0</v>
      </c>
      <c r="BZ305" s="331">
        <v>0</v>
      </c>
      <c r="CA305" s="331">
        <v>0</v>
      </c>
      <c r="CB305" s="331">
        <v>0</v>
      </c>
      <c r="CC305" s="331">
        <v>0</v>
      </c>
      <c r="CD305" s="331">
        <v>0</v>
      </c>
      <c r="CE305" s="331">
        <v>0</v>
      </c>
      <c r="CF305" s="331">
        <v>0</v>
      </c>
      <c r="CG305" s="331">
        <v>0</v>
      </c>
      <c r="CH305" s="334">
        <f t="shared" si="34"/>
        <v>0</v>
      </c>
      <c r="CI305" s="377">
        <f t="shared" si="35"/>
        <v>0</v>
      </c>
      <c r="CJ305" s="331">
        <v>0</v>
      </c>
      <c r="CK305" s="331">
        <v>0</v>
      </c>
      <c r="CL305" s="331">
        <v>0</v>
      </c>
      <c r="CM305" s="331">
        <v>0</v>
      </c>
      <c r="CN305" s="331">
        <v>0</v>
      </c>
      <c r="CO305" s="333"/>
      <c r="CP305" s="333"/>
      <c r="CQ305" s="333"/>
      <c r="CR305" s="333"/>
      <c r="CS305" s="333"/>
      <c r="CT305" s="333"/>
      <c r="CU305" s="333"/>
      <c r="CV305" s="334">
        <f t="shared" si="36"/>
        <v>0</v>
      </c>
      <c r="CX305" s="1033"/>
    </row>
    <row r="306" spans="2:102" ht="27.6" x14ac:dyDescent="0.25">
      <c r="B306" s="172">
        <f>IF(C306=0,"",MAX($B$7:B305)+1)</f>
        <v>293</v>
      </c>
      <c r="C306" s="230" t="s">
        <v>1033</v>
      </c>
      <c r="D306" s="231"/>
      <c r="E306" s="232" t="s">
        <v>269</v>
      </c>
      <c r="F306" s="230" t="s">
        <v>1042</v>
      </c>
      <c r="G306" s="231" t="s">
        <v>805</v>
      </c>
      <c r="H306" s="179"/>
      <c r="I306" s="179">
        <v>128</v>
      </c>
      <c r="J306" s="216" t="s">
        <v>269</v>
      </c>
      <c r="K306" s="222" t="s">
        <v>226</v>
      </c>
      <c r="L306" s="1041" t="s">
        <v>2302</v>
      </c>
      <c r="M306" s="1042"/>
      <c r="N306" s="1039"/>
      <c r="O306" s="1039" t="s">
        <v>1033</v>
      </c>
      <c r="P306" s="1" t="b">
        <v>0</v>
      </c>
      <c r="R306" s="333" t="e">
        <f>SUMIFS(#REF!,#REF!,R$2,#REF!,R$3,#REF!,$L306,#REF!,R$1)
+SUMIFS(#REF!,#REF!,R$2,#REF!,R$3,#REF!,$L306,#REF!,R$1)
+SUMIFS(#REF!,#REF!,"Lấy",#REF!,R$2,#REF!,R$3,#REF!,R$1,#REF!,$L306)</f>
        <v>#REF!</v>
      </c>
      <c r="S306" s="333" t="e">
        <f>SUMIFS(#REF!,#REF!,S$2,#REF!,S$3,#REF!,$L306,#REF!,S$1)
+SUMIFS(#REF!,#REF!,S$2,#REF!,S$3,#REF!,$L306,#REF!,S$1)
+SUMIFS(#REF!,#REF!,"Lấy",#REF!,S$2,#REF!,S$3,#REF!,S$1,#REF!,$L306)</f>
        <v>#REF!</v>
      </c>
      <c r="T306" s="333" t="e">
        <f>SUMIFS(#REF!,#REF!,T$2,#REF!,T$3,#REF!,$L306,#REF!,T$1)
+SUMIFS(#REF!,#REF!,T$2,#REF!,T$3,#REF!,$L306,#REF!,T$1)
+SUMIFS(#REF!,#REF!,"Lấy",#REF!,T$2,#REF!,T$3,#REF!,T$1,#REF!,$L306)</f>
        <v>#REF!</v>
      </c>
      <c r="U306" s="333" t="e">
        <f>SUMIFS(#REF!,#REF!,U$2,#REF!,U$3,#REF!,$L306,#REF!,U$1)
+SUMIFS(#REF!,#REF!,U$2,#REF!,U$3,#REF!,$L306,#REF!,U$1)
+SUMIFS(#REF!,#REF!,"Lấy",#REF!,U$2,#REF!,U$3,#REF!,U$1,#REF!,$L306)</f>
        <v>#REF!</v>
      </c>
      <c r="V306" s="333" t="e">
        <f>SUMIFS(#REF!,#REF!,V$2,#REF!,V$3,#REF!,$L306,#REF!,V$1)
+SUMIFS(#REF!,#REF!,V$2,#REF!,V$3,#REF!,$L306,#REF!,V$1)
+SUMIFS(#REF!,#REF!,"Lấy",#REF!,V$2,#REF!,V$3,#REF!,V$1,#REF!,$L306)</f>
        <v>#REF!</v>
      </c>
      <c r="W306" s="333" t="e">
        <f>SUMIFS(#REF!,#REF!,W$2,#REF!,W$3,#REF!,$L306,#REF!,W$1)
+SUMIFS(#REF!,#REF!,W$2,#REF!,W$3,#REF!,$L306,#REF!,W$1)
+SUMIFS(#REF!,#REF!,"Lấy",#REF!,W$2,#REF!,W$3,#REF!,W$1,#REF!,$L306)</f>
        <v>#REF!</v>
      </c>
      <c r="X306" s="333" t="e">
        <f>SUMIFS(#REF!,#REF!,X$2,#REF!,X$3,#REF!,$L306,#REF!,X$1)
+SUMIFS(#REF!,#REF!,X$2,#REF!,X$3,#REF!,$L306,#REF!,X$1)
+SUMIFS(#REF!,#REF!,"Lấy",#REF!,X$2,#REF!,X$3,#REF!,X$1,#REF!,$L306)</f>
        <v>#REF!</v>
      </c>
      <c r="Y306" s="333" t="e">
        <f>SUMIFS(#REF!,#REF!,Y$2,#REF!,Y$3,#REF!,$L306,#REF!,Y$1)
+SUMIFS(#REF!,#REF!,Y$2,#REF!,Y$3,#REF!,$L306,#REF!,Y$1)
+SUMIFS(#REF!,#REF!,"Lấy",#REF!,Y$2,#REF!,Y$3,#REF!,Y$1,#REF!,$L306)</f>
        <v>#REF!</v>
      </c>
      <c r="Z306" s="333" t="e">
        <f>SUMIFS(#REF!,#REF!,Z$2,#REF!,Z$3,#REF!,$L306,#REF!,Z$1)
+SUMIFS(#REF!,#REF!,Z$2,#REF!,Z$3,#REF!,$L306,#REF!,Z$1)
+SUMIFS(#REF!,#REF!,"Lấy",#REF!,Z$2,#REF!,Z$3,#REF!,Z$1,#REF!,$L306)</f>
        <v>#REF!</v>
      </c>
      <c r="AA306" s="333" t="e">
        <f>SUMIFS(#REF!,#REF!,AA$2,#REF!,AA$3,#REF!,$L306,#REF!,AA$1)
+SUMIFS(#REF!,#REF!,AA$2,#REF!,AA$3,#REF!,$L306,#REF!,AA$1)
+SUMIFS(#REF!,#REF!,"Lấy",#REF!,AA$2,#REF!,AA$3,#REF!,AA$1,#REF!,$L306)</f>
        <v>#REF!</v>
      </c>
      <c r="AB306" s="333" t="e">
        <f>SUMIFS(#REF!,#REF!,AB$2,#REF!,AB$3,#REF!,$L306,#REF!,AB$1)
+SUMIFS(#REF!,#REF!,AB$2,#REF!,AB$3,#REF!,$L306,#REF!,AB$1)
+SUMIFS(#REF!,#REF!,"Lấy",#REF!,AB$2,#REF!,AB$3,#REF!,AB$1,#REF!,$L306)</f>
        <v>#REF!</v>
      </c>
      <c r="AC306" s="333" t="e">
        <f>SUMIFS(#REF!,#REF!,AC$2,#REF!,AC$3,#REF!,$L306,#REF!,AC$1)
+SUMIFS(#REF!,#REF!,AC$2,#REF!,AC$3,#REF!,$L306,#REF!,AC$1)
+SUMIFS(#REF!,#REF!,"Lấy",#REF!,AC$2,#REF!,AC$3,#REF!,AC$1,#REF!,$L306)</f>
        <v>#REF!</v>
      </c>
      <c r="AD306" s="334" t="e">
        <f t="shared" si="30"/>
        <v>#REF!</v>
      </c>
      <c r="AF306" s="333" t="e">
        <f>SUMIFS(#REF!,#REF!,AF$2,#REF!,AF$3,#REF!,$L306,#REF!,AF$1)
+SUMIFS(#REF!,#REF!,AF$2,#REF!,AF$3,#REF!,$L306,#REF!,AF$1)
+SUMIFS(#REF!,#REF!,"Lấy",#REF!,AF$2,#REF!,AF$3,#REF!,AF$1,#REF!,$L306)</f>
        <v>#REF!</v>
      </c>
      <c r="AG306" s="333" t="e">
        <f>SUMIFS(#REF!,#REF!,AG$2,#REF!,AG$3,#REF!,$L306,#REF!,AG$1)
+SUMIFS(#REF!,#REF!,AG$2,#REF!,AG$3,#REF!,$L306,#REF!,AG$1)
+SUMIFS(#REF!,#REF!,"Lấy",#REF!,AG$2,#REF!,AG$3,#REF!,AG$1,#REF!,$L306)</f>
        <v>#REF!</v>
      </c>
      <c r="AH306" s="333" t="e">
        <f>SUMIFS(#REF!,#REF!,AH$2,#REF!,AH$3,#REF!,$L306,#REF!,AH$1)
+SUMIFS(#REF!,#REF!,AH$2,#REF!,AH$3,#REF!,$L306,#REF!,AH$1)
+SUMIFS(#REF!,#REF!,"Lấy",#REF!,AH$2,#REF!,AH$3,#REF!,AH$1,#REF!,$L306)</f>
        <v>#REF!</v>
      </c>
      <c r="AI306" s="333" t="e">
        <f>SUMIFS(#REF!,#REF!,AI$2,#REF!,AI$3,#REF!,$L306,#REF!,AI$1)
+SUMIFS(#REF!,#REF!,AI$2,#REF!,AI$3,#REF!,$L306,#REF!,AI$1)
+SUMIFS(#REF!,#REF!,"Lấy",#REF!,AI$2,#REF!,AI$3,#REF!,AI$1,#REF!,$L306)</f>
        <v>#REF!</v>
      </c>
      <c r="AJ306" s="333" t="e">
        <f>SUMIFS(#REF!,#REF!,AJ$2,#REF!,AJ$3,#REF!,$L306,#REF!,AJ$1)
+SUMIFS(#REF!,#REF!,AJ$2,#REF!,AJ$3,#REF!,$L306,#REF!,AJ$1)
+SUMIFS(#REF!,#REF!,"Lấy",#REF!,AJ$2,#REF!,AJ$3,#REF!,AJ$1,#REF!,$L306)</f>
        <v>#REF!</v>
      </c>
      <c r="AK306" s="333" t="e">
        <f>SUMIFS(#REF!,#REF!,AK$2,#REF!,AK$3,#REF!,$L306,#REF!,AK$1)
+SUMIFS(#REF!,#REF!,AK$2,#REF!,AK$3,#REF!,$L306,#REF!,AK$1)
+SUMIFS(#REF!,#REF!,"Lấy",#REF!,AK$2,#REF!,AK$3,#REF!,AK$1,#REF!,$L306)</f>
        <v>#REF!</v>
      </c>
      <c r="AL306" s="333" t="e">
        <f>SUMIFS(#REF!,#REF!,AL$2,#REF!,AL$3,#REF!,$L306,#REF!,AL$1)
+SUMIFS(#REF!,#REF!,AL$2,#REF!,AL$3,#REF!,$L306,#REF!,AL$1)
+SUMIFS(#REF!,#REF!,"Lấy",#REF!,AL$2,#REF!,AL$3,#REF!,AL$1,#REF!,$L306)</f>
        <v>#REF!</v>
      </c>
      <c r="AM306" s="333" t="e">
        <f>SUMIFS(#REF!,#REF!,AM$2,#REF!,AM$3,#REF!,$L306,#REF!,AM$1)
+SUMIFS(#REF!,#REF!,AM$2,#REF!,AM$3,#REF!,$L306,#REF!,AM$1)
+SUMIFS(#REF!,#REF!,"Lấy",#REF!,AM$2,#REF!,AM$3,#REF!,AM$1,#REF!,$L306)</f>
        <v>#REF!</v>
      </c>
      <c r="AN306" s="333" t="e">
        <f>SUMIFS(#REF!,#REF!,AN$2,#REF!,AN$3,#REF!,$L306,#REF!,AN$1)
+SUMIFS(#REF!,#REF!,AN$2,#REF!,AN$3,#REF!,$L306,#REF!,AN$1)
+SUMIFS(#REF!,#REF!,"Lấy",#REF!,AN$2,#REF!,AN$3,#REF!,AN$1,#REF!,$L306)</f>
        <v>#REF!</v>
      </c>
      <c r="AO306" s="333" t="e">
        <f>SUMIFS(#REF!,#REF!,AO$2,#REF!,AO$3,#REF!,$L306,#REF!,AO$1)
+SUMIFS(#REF!,#REF!,AO$2,#REF!,AO$3,#REF!,$L306,#REF!,AO$1)
+SUMIFS(#REF!,#REF!,"Lấy",#REF!,AO$2,#REF!,AO$3,#REF!,AO$1,#REF!,$L306)</f>
        <v>#REF!</v>
      </c>
      <c r="AP306" s="333" t="e">
        <f>SUMIFS(#REF!,#REF!,AP$2,#REF!,AP$3,#REF!,$L306,#REF!,AP$1)
+SUMIFS(#REF!,#REF!,AP$2,#REF!,AP$3,#REF!,$L306,#REF!,AP$1)
+SUMIFS(#REF!,#REF!,"Lấy",#REF!,AP$2,#REF!,AP$3,#REF!,AP$1,#REF!,$L306)</f>
        <v>#REF!</v>
      </c>
      <c r="AQ306" s="333" t="e">
        <f>SUMIFS(#REF!,#REF!,AQ$2,#REF!,AQ$3,#REF!,$L306,#REF!,AQ$1)
+SUMIFS(#REF!,#REF!,AQ$2,#REF!,AQ$3,#REF!,$L306,#REF!,AQ$1)
+SUMIFS(#REF!,#REF!,"Lấy",#REF!,AQ$2,#REF!,AQ$3,#REF!,AQ$1,#REF!,$L306)</f>
        <v>#REF!</v>
      </c>
      <c r="AR306" s="334" t="e">
        <f t="shared" si="31"/>
        <v>#REF!</v>
      </c>
      <c r="AT306" s="333" t="e">
        <f>SUMIFS(#REF!,#REF!,AT$2,#REF!,AT$3,#REF!,$L306,#REF!,AT$1)
+SUMIFS(#REF!,#REF!,AT$2,#REF!,AT$3,#REF!,$L306,#REF!,AT$1)
+SUMIFS(#REF!,#REF!,"Lấy",#REF!,AT$2,#REF!,AT$3,#REF!,AT$1,#REF!,$L306)</f>
        <v>#REF!</v>
      </c>
      <c r="AU306" s="333" t="e">
        <f>SUMIFS(#REF!,#REF!,AU$2,#REF!,AU$3,#REF!,$L306,#REF!,AU$1)
+SUMIFS(#REF!,#REF!,AU$2,#REF!,AU$3,#REF!,$L306,#REF!,AU$1)
+SUMIFS(#REF!,#REF!,"Lấy",#REF!,AU$2,#REF!,AU$3,#REF!,AU$1,#REF!,$L306)</f>
        <v>#REF!</v>
      </c>
      <c r="AV306" s="333" t="e">
        <f>SUMIFS(#REF!,#REF!,AV$2,#REF!,AV$3,#REF!,$L306,#REF!,AV$1)
+SUMIFS(#REF!,#REF!,AV$2,#REF!,AV$3,#REF!,$L306,#REF!,AV$1)
+SUMIFS(#REF!,#REF!,"Lấy",#REF!,AV$2,#REF!,AV$3,#REF!,AV$1,#REF!,$L306)</f>
        <v>#REF!</v>
      </c>
      <c r="AW306" s="333" t="e">
        <f>SUMIFS(#REF!,#REF!,AW$2,#REF!,AW$3,#REF!,$L306,#REF!,AW$1)
+SUMIFS(#REF!,#REF!,AW$2,#REF!,AW$3,#REF!,$L306,#REF!,AW$1)
+SUMIFS(#REF!,#REF!,"Lấy",#REF!,AW$2,#REF!,AW$3,#REF!,AW$1,#REF!,$L306)</f>
        <v>#REF!</v>
      </c>
      <c r="AX306" s="333" t="e">
        <f>SUMIFS(#REF!,#REF!,AX$2,#REF!,AX$3,#REF!,$L306,#REF!,AX$1)
+SUMIFS(#REF!,#REF!,AX$2,#REF!,AX$3,#REF!,$L306,#REF!,AX$1)
+SUMIFS(#REF!,#REF!,"Lấy",#REF!,AX$2,#REF!,AX$3,#REF!,AX$1,#REF!,$L306)</f>
        <v>#REF!</v>
      </c>
      <c r="AY306" s="333" t="e">
        <f>SUMIFS(#REF!,#REF!,AY$2,#REF!,AY$3,#REF!,$L306,#REF!,AY$1)
+SUMIFS(#REF!,#REF!,AY$2,#REF!,AY$3,#REF!,$L306,#REF!,AY$1)
+SUMIFS(#REF!,#REF!,"Lấy",#REF!,AY$2,#REF!,AY$3,#REF!,AY$1,#REF!,$L306)</f>
        <v>#REF!</v>
      </c>
      <c r="AZ306" s="333" t="e">
        <f>SUMIFS(#REF!,#REF!,AZ$2,#REF!,AZ$3,#REF!,$L306,#REF!,AZ$1)
+SUMIFS(#REF!,#REF!,AZ$2,#REF!,AZ$3,#REF!,$L306,#REF!,AZ$1)
+SUMIFS(#REF!,#REF!,"Lấy",#REF!,AZ$2,#REF!,AZ$3,#REF!,AZ$1,#REF!,$L306)</f>
        <v>#REF!</v>
      </c>
      <c r="BA306" s="333" t="e">
        <f>SUMIFS(#REF!,#REF!,BA$2,#REF!,BA$3,#REF!,$L306,#REF!,BA$1)
+SUMIFS(#REF!,#REF!,BA$2,#REF!,BA$3,#REF!,$L306,#REF!,BA$1)
+SUMIFS(#REF!,#REF!,"Lấy",#REF!,BA$2,#REF!,BA$3,#REF!,BA$1,#REF!,$L306)</f>
        <v>#REF!</v>
      </c>
      <c r="BB306" s="333" t="e">
        <f>SUMIFS(#REF!,#REF!,BB$2,#REF!,BB$3,#REF!,$L306,#REF!,BB$1)
+SUMIFS(#REF!,#REF!,BB$2,#REF!,BB$3,#REF!,$L306,#REF!,BB$1)
+SUMIFS(#REF!,#REF!,"Lấy",#REF!,BB$2,#REF!,BB$3,#REF!,BB$1,#REF!,$L306)</f>
        <v>#REF!</v>
      </c>
      <c r="BC306" s="333" t="e">
        <f>SUMIFS(#REF!,#REF!,BC$2,#REF!,BC$3,#REF!,$L306,#REF!,BC$1)
+SUMIFS(#REF!,#REF!,BC$2,#REF!,BC$3,#REF!,$L306,#REF!,BC$1)
+SUMIFS(#REF!,#REF!,"Lấy",#REF!,BC$2,#REF!,BC$3,#REF!,BC$1,#REF!,$L306)</f>
        <v>#REF!</v>
      </c>
      <c r="BD306" s="333" t="e">
        <f>SUMIFS(#REF!,#REF!,BD$2,#REF!,BD$3,#REF!,$L306,#REF!,BD$1)
+SUMIFS(#REF!,#REF!,BD$2,#REF!,BD$3,#REF!,$L306,#REF!,BD$1)
+SUMIFS(#REF!,#REF!,"Lấy",#REF!,BD$2,#REF!,BD$3,#REF!,BD$1,#REF!,$L306)</f>
        <v>#REF!</v>
      </c>
      <c r="BE306" s="333" t="e">
        <f>SUMIFS(#REF!,#REF!,BE$2,#REF!,BE$3,#REF!,$L306,#REF!,BE$1)
+SUMIFS(#REF!,#REF!,BE$2,#REF!,BE$3,#REF!,$L306,#REF!,BE$1)
+SUMIFS(#REF!,#REF!,"Lấy",#REF!,BE$2,#REF!,BE$3,#REF!,BE$1,#REF!,$L306)</f>
        <v>#REF!</v>
      </c>
      <c r="BF306" s="334" t="e">
        <f t="shared" si="32"/>
        <v>#REF!</v>
      </c>
      <c r="BH306" s="333" t="e">
        <f>SUMIFS(#REF!,#REF!,BH$2,#REF!,BH$3,#REF!,$L306,#REF!,BH$1)
+SUMIFS(#REF!,#REF!,BH$2,#REF!,BH$3,#REF!,$L306,#REF!,BH$1)
+SUMIFS(#REF!,#REF!,"Lấy",#REF!,BH$2,#REF!,BH$3,#REF!,BH$1,#REF!,$L306)</f>
        <v>#REF!</v>
      </c>
      <c r="BI306" s="333" t="e">
        <f>SUMIFS(#REF!,#REF!,BI$2,#REF!,BI$3,#REF!,$L306,#REF!,BI$1)
+SUMIFS(#REF!,#REF!,BI$2,#REF!,BI$3,#REF!,$L306,#REF!,BI$1)
+SUMIFS(#REF!,#REF!,"Lấy",#REF!,BI$2,#REF!,BI$3,#REF!,BI$1,#REF!,$L306)</f>
        <v>#REF!</v>
      </c>
      <c r="BJ306" s="333" t="e">
        <f>SUMIFS(#REF!,#REF!,BJ$2,#REF!,BJ$3,#REF!,$L306,#REF!,BJ$1)
+SUMIFS(#REF!,#REF!,BJ$2,#REF!,BJ$3,#REF!,$L306,#REF!,BJ$1)
+SUMIFS(#REF!,#REF!,"Lấy",#REF!,BJ$2,#REF!,BJ$3,#REF!,BJ$1,#REF!,$L306)</f>
        <v>#REF!</v>
      </c>
      <c r="BK306" s="333" t="e">
        <f>SUMIFS(#REF!,#REF!,BK$2,#REF!,BK$3,#REF!,$L306,#REF!,BK$1)
+SUMIFS(#REF!,#REF!,BK$2,#REF!,BK$3,#REF!,$L306,#REF!,BK$1)
+SUMIFS(#REF!,#REF!,"Lấy",#REF!,BK$2,#REF!,BK$3,#REF!,BK$1,#REF!,$L306)</f>
        <v>#REF!</v>
      </c>
      <c r="BL306" s="333" t="e">
        <f>SUMIFS(#REF!,#REF!,BL$2,#REF!,BL$3,#REF!,$L306,#REF!,BL$1)
+SUMIFS(#REF!,#REF!,BL$2,#REF!,BL$3,#REF!,$L306,#REF!,BL$1)
+SUMIFS(#REF!,#REF!,"Lấy",#REF!,BL$2,#REF!,BL$3,#REF!,BL$1,#REF!,$L306)</f>
        <v>#REF!</v>
      </c>
      <c r="BM306" s="333" t="e">
        <f>SUMIFS(#REF!,#REF!,BM$2,#REF!,BM$3,#REF!,$L306,#REF!,BM$1)
+SUMIFS(#REF!,#REF!,BM$2,#REF!,BM$3,#REF!,$L306,#REF!,BM$1)
+SUMIFS(#REF!,#REF!,"Lấy",#REF!,BM$2,#REF!,BM$3,#REF!,BM$1,#REF!,$L306)</f>
        <v>#REF!</v>
      </c>
      <c r="BN306" s="333" t="e">
        <f>SUMIFS(#REF!,#REF!,BN$2,#REF!,BN$3,#REF!,$L306,#REF!,BN$1)
+SUMIFS(#REF!,#REF!,BN$2,#REF!,BN$3,#REF!,$L306,#REF!,BN$1)
+SUMIFS(#REF!,#REF!,"Lấy",#REF!,BN$2,#REF!,BN$3,#REF!,BN$1,#REF!,$L306)</f>
        <v>#REF!</v>
      </c>
      <c r="BO306" s="333" t="e">
        <f>SUMIFS(#REF!,#REF!,BO$2,#REF!,BO$3,#REF!,$L306,#REF!,BO$1)
+SUMIFS(#REF!,#REF!,BO$2,#REF!,BO$3,#REF!,$L306,#REF!,BO$1)
+SUMIFS(#REF!,#REF!,"Lấy",#REF!,BO$2,#REF!,BO$3,#REF!,BO$1,#REF!,$L306)</f>
        <v>#REF!</v>
      </c>
      <c r="BP306" s="333" t="e">
        <f>SUMIFS(#REF!,#REF!,BP$2,#REF!,BP$3,#REF!,$L306,#REF!,BP$1)
+SUMIFS(#REF!,#REF!,BP$2,#REF!,BP$3,#REF!,$L306,#REF!,BP$1)
+SUMIFS(#REF!,#REF!,"Lấy",#REF!,BP$2,#REF!,BP$3,#REF!,BP$1,#REF!,$L306)</f>
        <v>#REF!</v>
      </c>
      <c r="BQ306" s="333" t="e">
        <f>SUMIFS(#REF!,#REF!,BQ$2,#REF!,BQ$3,#REF!,$L306,#REF!,BQ$1)
+SUMIFS(#REF!,#REF!,BQ$2,#REF!,BQ$3,#REF!,$L306,#REF!,BQ$1)
+SUMIFS(#REF!,#REF!,"Lấy",#REF!,BQ$2,#REF!,BQ$3,#REF!,BQ$1,#REF!,$L306)</f>
        <v>#REF!</v>
      </c>
      <c r="BR306" s="333" t="e">
        <f>SUMIFS(#REF!,#REF!,BR$2,#REF!,BR$3,#REF!,$L306,#REF!,BR$1)
+SUMIFS(#REF!,#REF!,BR$2,#REF!,BR$3,#REF!,$L306,#REF!,BR$1)
+SUMIFS(#REF!,#REF!,"Lấy",#REF!,BR$2,#REF!,BR$3,#REF!,BR$1,#REF!,$L306)</f>
        <v>#REF!</v>
      </c>
      <c r="BS306" s="333" t="e">
        <f>SUMIFS(#REF!,#REF!,BS$2,#REF!,BS$3,#REF!,$L306,#REF!,BS$1)
+SUMIFS(#REF!,#REF!,BS$2,#REF!,BS$3,#REF!,$L306,#REF!,BS$1)
+SUMIFS(#REF!,#REF!,"Lấy",#REF!,BS$2,#REF!,BS$3,#REF!,BS$1,#REF!,$L306)</f>
        <v>#REF!</v>
      </c>
      <c r="BT306" s="334" t="e">
        <f t="shared" si="33"/>
        <v>#REF!</v>
      </c>
      <c r="BV306" s="331">
        <v>0</v>
      </c>
      <c r="BW306" s="331">
        <v>0</v>
      </c>
      <c r="BX306" s="331">
        <v>0</v>
      </c>
      <c r="BY306" s="331">
        <v>0</v>
      </c>
      <c r="BZ306" s="331">
        <v>0</v>
      </c>
      <c r="CA306" s="331">
        <v>0</v>
      </c>
      <c r="CB306" s="331">
        <v>0</v>
      </c>
      <c r="CC306" s="331">
        <v>0</v>
      </c>
      <c r="CD306" s="331">
        <v>0</v>
      </c>
      <c r="CE306" s="331">
        <v>0</v>
      </c>
      <c r="CF306" s="331">
        <v>0</v>
      </c>
      <c r="CG306" s="331">
        <v>0</v>
      </c>
      <c r="CH306" s="334">
        <f t="shared" si="34"/>
        <v>0</v>
      </c>
      <c r="CI306" s="377">
        <f t="shared" si="35"/>
        <v>0</v>
      </c>
      <c r="CJ306" s="331">
        <v>0</v>
      </c>
      <c r="CK306" s="331">
        <v>0</v>
      </c>
      <c r="CL306" s="331">
        <v>0</v>
      </c>
      <c r="CM306" s="331">
        <v>0</v>
      </c>
      <c r="CN306" s="331">
        <v>0</v>
      </c>
      <c r="CO306" s="333"/>
      <c r="CP306" s="333"/>
      <c r="CQ306" s="333"/>
      <c r="CR306" s="333"/>
      <c r="CS306" s="333"/>
      <c r="CT306" s="333"/>
      <c r="CU306" s="333"/>
      <c r="CV306" s="334">
        <f t="shared" si="36"/>
        <v>0</v>
      </c>
      <c r="CX306" s="1033"/>
    </row>
    <row r="307" spans="2:102" ht="27.6" x14ac:dyDescent="0.25">
      <c r="B307" s="172"/>
      <c r="C307" s="230" t="s">
        <v>841</v>
      </c>
      <c r="D307" s="231"/>
      <c r="E307" s="232" t="s">
        <v>269</v>
      </c>
      <c r="F307" s="230" t="s">
        <v>1042</v>
      </c>
      <c r="G307" s="231" t="s">
        <v>805</v>
      </c>
      <c r="H307" s="179"/>
      <c r="I307" s="179">
        <v>128</v>
      </c>
      <c r="J307" s="216" t="s">
        <v>269</v>
      </c>
      <c r="K307" s="222" t="s">
        <v>226</v>
      </c>
      <c r="L307" s="1041" t="s">
        <v>2303</v>
      </c>
      <c r="M307" s="1042"/>
      <c r="N307" s="1039"/>
      <c r="O307" s="1039" t="s">
        <v>841</v>
      </c>
      <c r="P307" s="1" t="b">
        <v>0</v>
      </c>
      <c r="R307" s="333" t="e">
        <f>SUMIFS(#REF!,#REF!,R$2,#REF!,R$3,#REF!,$L307,#REF!,R$1)
+SUMIFS(#REF!,#REF!,R$2,#REF!,R$3,#REF!,$L307,#REF!,R$1)
+SUMIFS(#REF!,#REF!,"Lấy",#REF!,R$2,#REF!,R$3,#REF!,R$1,#REF!,$L307)</f>
        <v>#REF!</v>
      </c>
      <c r="S307" s="333" t="e">
        <f>SUMIFS(#REF!,#REF!,S$2,#REF!,S$3,#REF!,$L307,#REF!,S$1)
+SUMIFS(#REF!,#REF!,S$2,#REF!,S$3,#REF!,$L307,#REF!,S$1)
+SUMIFS(#REF!,#REF!,"Lấy",#REF!,S$2,#REF!,S$3,#REF!,S$1,#REF!,$L307)</f>
        <v>#REF!</v>
      </c>
      <c r="T307" s="333" t="e">
        <f>SUMIFS(#REF!,#REF!,T$2,#REF!,T$3,#REF!,$L307,#REF!,T$1)
+SUMIFS(#REF!,#REF!,T$2,#REF!,T$3,#REF!,$L307,#REF!,T$1)
+SUMIFS(#REF!,#REF!,"Lấy",#REF!,T$2,#REF!,T$3,#REF!,T$1,#REF!,$L307)</f>
        <v>#REF!</v>
      </c>
      <c r="U307" s="333" t="e">
        <f>SUMIFS(#REF!,#REF!,U$2,#REF!,U$3,#REF!,$L307,#REF!,U$1)
+SUMIFS(#REF!,#REF!,U$2,#REF!,U$3,#REF!,$L307,#REF!,U$1)
+SUMIFS(#REF!,#REF!,"Lấy",#REF!,U$2,#REF!,U$3,#REF!,U$1,#REF!,$L307)</f>
        <v>#REF!</v>
      </c>
      <c r="V307" s="333" t="e">
        <f>SUMIFS(#REF!,#REF!,V$2,#REF!,V$3,#REF!,$L307,#REF!,V$1)
+SUMIFS(#REF!,#REF!,V$2,#REF!,V$3,#REF!,$L307,#REF!,V$1)
+SUMIFS(#REF!,#REF!,"Lấy",#REF!,V$2,#REF!,V$3,#REF!,V$1,#REF!,$L307)</f>
        <v>#REF!</v>
      </c>
      <c r="W307" s="333" t="e">
        <f>SUMIFS(#REF!,#REF!,W$2,#REF!,W$3,#REF!,$L307,#REF!,W$1)
+SUMIFS(#REF!,#REF!,W$2,#REF!,W$3,#REF!,$L307,#REF!,W$1)
+SUMIFS(#REF!,#REF!,"Lấy",#REF!,W$2,#REF!,W$3,#REF!,W$1,#REF!,$L307)</f>
        <v>#REF!</v>
      </c>
      <c r="X307" s="333" t="e">
        <f>SUMIFS(#REF!,#REF!,X$2,#REF!,X$3,#REF!,$L307,#REF!,X$1)
+SUMIFS(#REF!,#REF!,X$2,#REF!,X$3,#REF!,$L307,#REF!,X$1)
+SUMIFS(#REF!,#REF!,"Lấy",#REF!,X$2,#REF!,X$3,#REF!,X$1,#REF!,$L307)</f>
        <v>#REF!</v>
      </c>
      <c r="Y307" s="333" t="e">
        <f>SUMIFS(#REF!,#REF!,Y$2,#REF!,Y$3,#REF!,$L307,#REF!,Y$1)
+SUMIFS(#REF!,#REF!,Y$2,#REF!,Y$3,#REF!,$L307,#REF!,Y$1)
+SUMIFS(#REF!,#REF!,"Lấy",#REF!,Y$2,#REF!,Y$3,#REF!,Y$1,#REF!,$L307)</f>
        <v>#REF!</v>
      </c>
      <c r="Z307" s="333" t="e">
        <f>SUMIFS(#REF!,#REF!,Z$2,#REF!,Z$3,#REF!,$L307,#REF!,Z$1)
+SUMIFS(#REF!,#REF!,Z$2,#REF!,Z$3,#REF!,$L307,#REF!,Z$1)
+SUMIFS(#REF!,#REF!,"Lấy",#REF!,Z$2,#REF!,Z$3,#REF!,Z$1,#REF!,$L307)</f>
        <v>#REF!</v>
      </c>
      <c r="AA307" s="333" t="e">
        <f>SUMIFS(#REF!,#REF!,AA$2,#REF!,AA$3,#REF!,$L307,#REF!,AA$1)
+SUMIFS(#REF!,#REF!,AA$2,#REF!,AA$3,#REF!,$L307,#REF!,AA$1)
+SUMIFS(#REF!,#REF!,"Lấy",#REF!,AA$2,#REF!,AA$3,#REF!,AA$1,#REF!,$L307)</f>
        <v>#REF!</v>
      </c>
      <c r="AB307" s="333" t="e">
        <f>SUMIFS(#REF!,#REF!,AB$2,#REF!,AB$3,#REF!,$L307,#REF!,AB$1)
+SUMIFS(#REF!,#REF!,AB$2,#REF!,AB$3,#REF!,$L307,#REF!,AB$1)
+SUMIFS(#REF!,#REF!,"Lấy",#REF!,AB$2,#REF!,AB$3,#REF!,AB$1,#REF!,$L307)</f>
        <v>#REF!</v>
      </c>
      <c r="AC307" s="333" t="e">
        <f>SUMIFS(#REF!,#REF!,AC$2,#REF!,AC$3,#REF!,$L307,#REF!,AC$1)
+SUMIFS(#REF!,#REF!,AC$2,#REF!,AC$3,#REF!,$L307,#REF!,AC$1)
+SUMIFS(#REF!,#REF!,"Lấy",#REF!,AC$2,#REF!,AC$3,#REF!,AC$1,#REF!,$L307)</f>
        <v>#REF!</v>
      </c>
      <c r="AD307" s="334" t="e">
        <f t="shared" si="30"/>
        <v>#REF!</v>
      </c>
      <c r="AF307" s="333" t="e">
        <f>SUMIFS(#REF!,#REF!,AF$2,#REF!,AF$3,#REF!,$L307,#REF!,AF$1)
+SUMIFS(#REF!,#REF!,AF$2,#REF!,AF$3,#REF!,$L307,#REF!,AF$1)
+SUMIFS(#REF!,#REF!,"Lấy",#REF!,AF$2,#REF!,AF$3,#REF!,AF$1,#REF!,$L307)</f>
        <v>#REF!</v>
      </c>
      <c r="AG307" s="333" t="e">
        <f>SUMIFS(#REF!,#REF!,AG$2,#REF!,AG$3,#REF!,$L307,#REF!,AG$1)
+SUMIFS(#REF!,#REF!,AG$2,#REF!,AG$3,#REF!,$L307,#REF!,AG$1)
+SUMIFS(#REF!,#REF!,"Lấy",#REF!,AG$2,#REF!,AG$3,#REF!,AG$1,#REF!,$L307)</f>
        <v>#REF!</v>
      </c>
      <c r="AH307" s="333" t="e">
        <f>SUMIFS(#REF!,#REF!,AH$2,#REF!,AH$3,#REF!,$L307,#REF!,AH$1)
+SUMIFS(#REF!,#REF!,AH$2,#REF!,AH$3,#REF!,$L307,#REF!,AH$1)
+SUMIFS(#REF!,#REF!,"Lấy",#REF!,AH$2,#REF!,AH$3,#REF!,AH$1,#REF!,$L307)</f>
        <v>#REF!</v>
      </c>
      <c r="AI307" s="333" t="e">
        <f>SUMIFS(#REF!,#REF!,AI$2,#REF!,AI$3,#REF!,$L307,#REF!,AI$1)
+SUMIFS(#REF!,#REF!,AI$2,#REF!,AI$3,#REF!,$L307,#REF!,AI$1)
+SUMIFS(#REF!,#REF!,"Lấy",#REF!,AI$2,#REF!,AI$3,#REF!,AI$1,#REF!,$L307)</f>
        <v>#REF!</v>
      </c>
      <c r="AJ307" s="333" t="e">
        <f>SUMIFS(#REF!,#REF!,AJ$2,#REF!,AJ$3,#REF!,$L307,#REF!,AJ$1)
+SUMIFS(#REF!,#REF!,AJ$2,#REF!,AJ$3,#REF!,$L307,#REF!,AJ$1)
+SUMIFS(#REF!,#REF!,"Lấy",#REF!,AJ$2,#REF!,AJ$3,#REF!,AJ$1,#REF!,$L307)</f>
        <v>#REF!</v>
      </c>
      <c r="AK307" s="333" t="e">
        <f>SUMIFS(#REF!,#REF!,AK$2,#REF!,AK$3,#REF!,$L307,#REF!,AK$1)
+SUMIFS(#REF!,#REF!,AK$2,#REF!,AK$3,#REF!,$L307,#REF!,AK$1)
+SUMIFS(#REF!,#REF!,"Lấy",#REF!,AK$2,#REF!,AK$3,#REF!,AK$1,#REF!,$L307)</f>
        <v>#REF!</v>
      </c>
      <c r="AL307" s="333" t="e">
        <f>SUMIFS(#REF!,#REF!,AL$2,#REF!,AL$3,#REF!,$L307,#REF!,AL$1)
+SUMIFS(#REF!,#REF!,AL$2,#REF!,AL$3,#REF!,$L307,#REF!,AL$1)
+SUMIFS(#REF!,#REF!,"Lấy",#REF!,AL$2,#REF!,AL$3,#REF!,AL$1,#REF!,$L307)</f>
        <v>#REF!</v>
      </c>
      <c r="AM307" s="333" t="e">
        <f>SUMIFS(#REF!,#REF!,AM$2,#REF!,AM$3,#REF!,$L307,#REF!,AM$1)
+SUMIFS(#REF!,#REF!,AM$2,#REF!,AM$3,#REF!,$L307,#REF!,AM$1)
+SUMIFS(#REF!,#REF!,"Lấy",#REF!,AM$2,#REF!,AM$3,#REF!,AM$1,#REF!,$L307)</f>
        <v>#REF!</v>
      </c>
      <c r="AN307" s="333" t="e">
        <f>SUMIFS(#REF!,#REF!,AN$2,#REF!,AN$3,#REF!,$L307,#REF!,AN$1)
+SUMIFS(#REF!,#REF!,AN$2,#REF!,AN$3,#REF!,$L307,#REF!,AN$1)
+SUMIFS(#REF!,#REF!,"Lấy",#REF!,AN$2,#REF!,AN$3,#REF!,AN$1,#REF!,$L307)</f>
        <v>#REF!</v>
      </c>
      <c r="AO307" s="333" t="e">
        <f>SUMIFS(#REF!,#REF!,AO$2,#REF!,AO$3,#REF!,$L307,#REF!,AO$1)
+SUMIFS(#REF!,#REF!,AO$2,#REF!,AO$3,#REF!,$L307,#REF!,AO$1)
+SUMIFS(#REF!,#REF!,"Lấy",#REF!,AO$2,#REF!,AO$3,#REF!,AO$1,#REF!,$L307)</f>
        <v>#REF!</v>
      </c>
      <c r="AP307" s="333" t="e">
        <f>SUMIFS(#REF!,#REF!,AP$2,#REF!,AP$3,#REF!,$L307,#REF!,AP$1)
+SUMIFS(#REF!,#REF!,AP$2,#REF!,AP$3,#REF!,$L307,#REF!,AP$1)
+SUMIFS(#REF!,#REF!,"Lấy",#REF!,AP$2,#REF!,AP$3,#REF!,AP$1,#REF!,$L307)</f>
        <v>#REF!</v>
      </c>
      <c r="AQ307" s="333" t="e">
        <f>SUMIFS(#REF!,#REF!,AQ$2,#REF!,AQ$3,#REF!,$L307,#REF!,AQ$1)
+SUMIFS(#REF!,#REF!,AQ$2,#REF!,AQ$3,#REF!,$L307,#REF!,AQ$1)
+SUMIFS(#REF!,#REF!,"Lấy",#REF!,AQ$2,#REF!,AQ$3,#REF!,AQ$1,#REF!,$L307)</f>
        <v>#REF!</v>
      </c>
      <c r="AR307" s="334" t="e">
        <f t="shared" si="31"/>
        <v>#REF!</v>
      </c>
      <c r="AT307" s="333" t="e">
        <f>SUMIFS(#REF!,#REF!,AT$2,#REF!,AT$3,#REF!,$L307,#REF!,AT$1)
+SUMIFS(#REF!,#REF!,AT$2,#REF!,AT$3,#REF!,$L307,#REF!,AT$1)
+SUMIFS(#REF!,#REF!,"Lấy",#REF!,AT$2,#REF!,AT$3,#REF!,AT$1,#REF!,$L307)</f>
        <v>#REF!</v>
      </c>
      <c r="AU307" s="333" t="e">
        <f>SUMIFS(#REF!,#REF!,AU$2,#REF!,AU$3,#REF!,$L307,#REF!,AU$1)
+SUMIFS(#REF!,#REF!,AU$2,#REF!,AU$3,#REF!,$L307,#REF!,AU$1)
+SUMIFS(#REF!,#REF!,"Lấy",#REF!,AU$2,#REF!,AU$3,#REF!,AU$1,#REF!,$L307)</f>
        <v>#REF!</v>
      </c>
      <c r="AV307" s="333" t="e">
        <f>SUMIFS(#REF!,#REF!,AV$2,#REF!,AV$3,#REF!,$L307,#REF!,AV$1)
+SUMIFS(#REF!,#REF!,AV$2,#REF!,AV$3,#REF!,$L307,#REF!,AV$1)
+SUMIFS(#REF!,#REF!,"Lấy",#REF!,AV$2,#REF!,AV$3,#REF!,AV$1,#REF!,$L307)</f>
        <v>#REF!</v>
      </c>
      <c r="AW307" s="333" t="e">
        <f>SUMIFS(#REF!,#REF!,AW$2,#REF!,AW$3,#REF!,$L307,#REF!,AW$1)
+SUMIFS(#REF!,#REF!,AW$2,#REF!,AW$3,#REF!,$L307,#REF!,AW$1)
+SUMIFS(#REF!,#REF!,"Lấy",#REF!,AW$2,#REF!,AW$3,#REF!,AW$1,#REF!,$L307)</f>
        <v>#REF!</v>
      </c>
      <c r="AX307" s="333" t="e">
        <f>SUMIFS(#REF!,#REF!,AX$2,#REF!,AX$3,#REF!,$L307,#REF!,AX$1)
+SUMIFS(#REF!,#REF!,AX$2,#REF!,AX$3,#REF!,$L307,#REF!,AX$1)
+SUMIFS(#REF!,#REF!,"Lấy",#REF!,AX$2,#REF!,AX$3,#REF!,AX$1,#REF!,$L307)</f>
        <v>#REF!</v>
      </c>
      <c r="AY307" s="333" t="e">
        <f>SUMIFS(#REF!,#REF!,AY$2,#REF!,AY$3,#REF!,$L307,#REF!,AY$1)
+SUMIFS(#REF!,#REF!,AY$2,#REF!,AY$3,#REF!,$L307,#REF!,AY$1)
+SUMIFS(#REF!,#REF!,"Lấy",#REF!,AY$2,#REF!,AY$3,#REF!,AY$1,#REF!,$L307)</f>
        <v>#REF!</v>
      </c>
      <c r="AZ307" s="333" t="e">
        <f>SUMIFS(#REF!,#REF!,AZ$2,#REF!,AZ$3,#REF!,$L307,#REF!,AZ$1)
+SUMIFS(#REF!,#REF!,AZ$2,#REF!,AZ$3,#REF!,$L307,#REF!,AZ$1)
+SUMIFS(#REF!,#REF!,"Lấy",#REF!,AZ$2,#REF!,AZ$3,#REF!,AZ$1,#REF!,$L307)</f>
        <v>#REF!</v>
      </c>
      <c r="BA307" s="333" t="e">
        <f>SUMIFS(#REF!,#REF!,BA$2,#REF!,BA$3,#REF!,$L307,#REF!,BA$1)
+SUMIFS(#REF!,#REF!,BA$2,#REF!,BA$3,#REF!,$L307,#REF!,BA$1)
+SUMIFS(#REF!,#REF!,"Lấy",#REF!,BA$2,#REF!,BA$3,#REF!,BA$1,#REF!,$L307)</f>
        <v>#REF!</v>
      </c>
      <c r="BB307" s="333" t="e">
        <f>SUMIFS(#REF!,#REF!,BB$2,#REF!,BB$3,#REF!,$L307,#REF!,BB$1)
+SUMIFS(#REF!,#REF!,BB$2,#REF!,BB$3,#REF!,$L307,#REF!,BB$1)
+SUMIFS(#REF!,#REF!,"Lấy",#REF!,BB$2,#REF!,BB$3,#REF!,BB$1,#REF!,$L307)</f>
        <v>#REF!</v>
      </c>
      <c r="BC307" s="333" t="e">
        <f>SUMIFS(#REF!,#REF!,BC$2,#REF!,BC$3,#REF!,$L307,#REF!,BC$1)
+SUMIFS(#REF!,#REF!,BC$2,#REF!,BC$3,#REF!,$L307,#REF!,BC$1)
+SUMIFS(#REF!,#REF!,"Lấy",#REF!,BC$2,#REF!,BC$3,#REF!,BC$1,#REF!,$L307)</f>
        <v>#REF!</v>
      </c>
      <c r="BD307" s="333" t="e">
        <f>SUMIFS(#REF!,#REF!,BD$2,#REF!,BD$3,#REF!,$L307,#REF!,BD$1)
+SUMIFS(#REF!,#REF!,BD$2,#REF!,BD$3,#REF!,$L307,#REF!,BD$1)
+SUMIFS(#REF!,#REF!,"Lấy",#REF!,BD$2,#REF!,BD$3,#REF!,BD$1,#REF!,$L307)</f>
        <v>#REF!</v>
      </c>
      <c r="BE307" s="333" t="e">
        <f>SUMIFS(#REF!,#REF!,BE$2,#REF!,BE$3,#REF!,$L307,#REF!,BE$1)
+SUMIFS(#REF!,#REF!,BE$2,#REF!,BE$3,#REF!,$L307,#REF!,BE$1)
+SUMIFS(#REF!,#REF!,"Lấy",#REF!,BE$2,#REF!,BE$3,#REF!,BE$1,#REF!,$L307)</f>
        <v>#REF!</v>
      </c>
      <c r="BF307" s="334" t="e">
        <f t="shared" si="32"/>
        <v>#REF!</v>
      </c>
      <c r="BH307" s="333" t="e">
        <f>SUMIFS(#REF!,#REF!,BH$2,#REF!,BH$3,#REF!,$L307,#REF!,BH$1)
+SUMIFS(#REF!,#REF!,BH$2,#REF!,BH$3,#REF!,$L307,#REF!,BH$1)
+SUMIFS(#REF!,#REF!,"Lấy",#REF!,BH$2,#REF!,BH$3,#REF!,BH$1,#REF!,$L307)</f>
        <v>#REF!</v>
      </c>
      <c r="BI307" s="333" t="e">
        <f>SUMIFS(#REF!,#REF!,BI$2,#REF!,BI$3,#REF!,$L307,#REF!,BI$1)
+SUMIFS(#REF!,#REF!,BI$2,#REF!,BI$3,#REF!,$L307,#REF!,BI$1)
+SUMIFS(#REF!,#REF!,"Lấy",#REF!,BI$2,#REF!,BI$3,#REF!,BI$1,#REF!,$L307)</f>
        <v>#REF!</v>
      </c>
      <c r="BJ307" s="333" t="e">
        <f>SUMIFS(#REF!,#REF!,BJ$2,#REF!,BJ$3,#REF!,$L307,#REF!,BJ$1)
+SUMIFS(#REF!,#REF!,BJ$2,#REF!,BJ$3,#REF!,$L307,#REF!,BJ$1)
+SUMIFS(#REF!,#REF!,"Lấy",#REF!,BJ$2,#REF!,BJ$3,#REF!,BJ$1,#REF!,$L307)</f>
        <v>#REF!</v>
      </c>
      <c r="BK307" s="333" t="e">
        <f>SUMIFS(#REF!,#REF!,BK$2,#REF!,BK$3,#REF!,$L307,#REF!,BK$1)
+SUMIFS(#REF!,#REF!,BK$2,#REF!,BK$3,#REF!,$L307,#REF!,BK$1)
+SUMIFS(#REF!,#REF!,"Lấy",#REF!,BK$2,#REF!,BK$3,#REF!,BK$1,#REF!,$L307)</f>
        <v>#REF!</v>
      </c>
      <c r="BL307" s="333" t="e">
        <f>SUMIFS(#REF!,#REF!,BL$2,#REF!,BL$3,#REF!,$L307,#REF!,BL$1)
+SUMIFS(#REF!,#REF!,BL$2,#REF!,BL$3,#REF!,$L307,#REF!,BL$1)
+SUMIFS(#REF!,#REF!,"Lấy",#REF!,BL$2,#REF!,BL$3,#REF!,BL$1,#REF!,$L307)</f>
        <v>#REF!</v>
      </c>
      <c r="BM307" s="333" t="e">
        <f>SUMIFS(#REF!,#REF!,BM$2,#REF!,BM$3,#REF!,$L307,#REF!,BM$1)
+SUMIFS(#REF!,#REF!,BM$2,#REF!,BM$3,#REF!,$L307,#REF!,BM$1)
+SUMIFS(#REF!,#REF!,"Lấy",#REF!,BM$2,#REF!,BM$3,#REF!,BM$1,#REF!,$L307)</f>
        <v>#REF!</v>
      </c>
      <c r="BN307" s="333" t="e">
        <f>SUMIFS(#REF!,#REF!,BN$2,#REF!,BN$3,#REF!,$L307,#REF!,BN$1)
+SUMIFS(#REF!,#REF!,BN$2,#REF!,BN$3,#REF!,$L307,#REF!,BN$1)
+SUMIFS(#REF!,#REF!,"Lấy",#REF!,BN$2,#REF!,BN$3,#REF!,BN$1,#REF!,$L307)</f>
        <v>#REF!</v>
      </c>
      <c r="BO307" s="333" t="e">
        <f>SUMIFS(#REF!,#REF!,BO$2,#REF!,BO$3,#REF!,$L307,#REF!,BO$1)
+SUMIFS(#REF!,#REF!,BO$2,#REF!,BO$3,#REF!,$L307,#REF!,BO$1)
+SUMIFS(#REF!,#REF!,"Lấy",#REF!,BO$2,#REF!,BO$3,#REF!,BO$1,#REF!,$L307)</f>
        <v>#REF!</v>
      </c>
      <c r="BP307" s="333" t="e">
        <f>SUMIFS(#REF!,#REF!,BP$2,#REF!,BP$3,#REF!,$L307,#REF!,BP$1)
+SUMIFS(#REF!,#REF!,BP$2,#REF!,BP$3,#REF!,$L307,#REF!,BP$1)
+SUMIFS(#REF!,#REF!,"Lấy",#REF!,BP$2,#REF!,BP$3,#REF!,BP$1,#REF!,$L307)</f>
        <v>#REF!</v>
      </c>
      <c r="BQ307" s="333" t="e">
        <f>SUMIFS(#REF!,#REF!,BQ$2,#REF!,BQ$3,#REF!,$L307,#REF!,BQ$1)
+SUMIFS(#REF!,#REF!,BQ$2,#REF!,BQ$3,#REF!,$L307,#REF!,BQ$1)
+SUMIFS(#REF!,#REF!,"Lấy",#REF!,BQ$2,#REF!,BQ$3,#REF!,BQ$1,#REF!,$L307)</f>
        <v>#REF!</v>
      </c>
      <c r="BR307" s="333" t="e">
        <f>SUMIFS(#REF!,#REF!,BR$2,#REF!,BR$3,#REF!,$L307,#REF!,BR$1)
+SUMIFS(#REF!,#REF!,BR$2,#REF!,BR$3,#REF!,$L307,#REF!,BR$1)
+SUMIFS(#REF!,#REF!,"Lấy",#REF!,BR$2,#REF!,BR$3,#REF!,BR$1,#REF!,$L307)</f>
        <v>#REF!</v>
      </c>
      <c r="BS307" s="333" t="e">
        <f>SUMIFS(#REF!,#REF!,BS$2,#REF!,BS$3,#REF!,$L307,#REF!,BS$1)
+SUMIFS(#REF!,#REF!,BS$2,#REF!,BS$3,#REF!,$L307,#REF!,BS$1)
+SUMIFS(#REF!,#REF!,"Lấy",#REF!,BS$2,#REF!,BS$3,#REF!,BS$1,#REF!,$L307)</f>
        <v>#REF!</v>
      </c>
      <c r="BT307" s="334" t="e">
        <f t="shared" si="33"/>
        <v>#REF!</v>
      </c>
      <c r="BV307" s="331">
        <v>0</v>
      </c>
      <c r="BW307" s="331">
        <v>0</v>
      </c>
      <c r="BX307" s="331">
        <v>0</v>
      </c>
      <c r="BY307" s="331">
        <v>0</v>
      </c>
      <c r="BZ307" s="331">
        <v>0</v>
      </c>
      <c r="CA307" s="331">
        <v>0</v>
      </c>
      <c r="CB307" s="331">
        <v>0</v>
      </c>
      <c r="CC307" s="331">
        <v>0</v>
      </c>
      <c r="CD307" s="331">
        <v>0</v>
      </c>
      <c r="CE307" s="331">
        <v>0</v>
      </c>
      <c r="CF307" s="331">
        <v>0</v>
      </c>
      <c r="CG307" s="331">
        <v>0</v>
      </c>
      <c r="CH307" s="334">
        <f t="shared" si="34"/>
        <v>0</v>
      </c>
      <c r="CI307" s="377">
        <f t="shared" si="35"/>
        <v>0</v>
      </c>
      <c r="CJ307" s="331">
        <v>0</v>
      </c>
      <c r="CK307" s="331">
        <v>0</v>
      </c>
      <c r="CL307" s="331">
        <v>0</v>
      </c>
      <c r="CM307" s="331">
        <v>0</v>
      </c>
      <c r="CN307" s="331">
        <v>0</v>
      </c>
      <c r="CO307" s="333"/>
      <c r="CP307" s="333"/>
      <c r="CQ307" s="333"/>
      <c r="CR307" s="333"/>
      <c r="CS307" s="333"/>
      <c r="CT307" s="333"/>
      <c r="CU307" s="333"/>
      <c r="CV307" s="334">
        <f t="shared" si="36"/>
        <v>0</v>
      </c>
      <c r="CX307" s="1033"/>
    </row>
    <row r="308" spans="2:102" ht="27.6" x14ac:dyDescent="0.25">
      <c r="B308" s="172"/>
      <c r="C308" s="230" t="s">
        <v>933</v>
      </c>
      <c r="D308" s="231"/>
      <c r="E308" s="232" t="s">
        <v>269</v>
      </c>
      <c r="F308" s="230" t="s">
        <v>1042</v>
      </c>
      <c r="G308" s="231" t="s">
        <v>805</v>
      </c>
      <c r="H308" s="179"/>
      <c r="I308" s="179">
        <v>128</v>
      </c>
      <c r="J308" s="216" t="s">
        <v>269</v>
      </c>
      <c r="K308" s="222" t="s">
        <v>226</v>
      </c>
      <c r="L308" s="1041" t="s">
        <v>2304</v>
      </c>
      <c r="M308" s="1042"/>
      <c r="N308" s="1039"/>
      <c r="O308" s="1039" t="s">
        <v>933</v>
      </c>
      <c r="P308" s="1" t="b">
        <v>0</v>
      </c>
      <c r="R308" s="333" t="e">
        <f>SUMIFS(#REF!,#REF!,R$2,#REF!,R$3,#REF!,$L308,#REF!,R$1)
+SUMIFS(#REF!,#REF!,R$2,#REF!,R$3,#REF!,$L308,#REF!,R$1)
+SUMIFS(#REF!,#REF!,"Lấy",#REF!,R$2,#REF!,R$3,#REF!,R$1,#REF!,$L308)</f>
        <v>#REF!</v>
      </c>
      <c r="S308" s="333" t="e">
        <f>SUMIFS(#REF!,#REF!,S$2,#REF!,S$3,#REF!,$L308,#REF!,S$1)
+SUMIFS(#REF!,#REF!,S$2,#REF!,S$3,#REF!,$L308,#REF!,S$1)
+SUMIFS(#REF!,#REF!,"Lấy",#REF!,S$2,#REF!,S$3,#REF!,S$1,#REF!,$L308)</f>
        <v>#REF!</v>
      </c>
      <c r="T308" s="333" t="e">
        <f>SUMIFS(#REF!,#REF!,T$2,#REF!,T$3,#REF!,$L308,#REF!,T$1)
+SUMIFS(#REF!,#REF!,T$2,#REF!,T$3,#REF!,$L308,#REF!,T$1)
+SUMIFS(#REF!,#REF!,"Lấy",#REF!,T$2,#REF!,T$3,#REF!,T$1,#REF!,$L308)</f>
        <v>#REF!</v>
      </c>
      <c r="U308" s="333" t="e">
        <f>SUMIFS(#REF!,#REF!,U$2,#REF!,U$3,#REF!,$L308,#REF!,U$1)
+SUMIFS(#REF!,#REF!,U$2,#REF!,U$3,#REF!,$L308,#REF!,U$1)
+SUMIFS(#REF!,#REF!,"Lấy",#REF!,U$2,#REF!,U$3,#REF!,U$1,#REF!,$L308)</f>
        <v>#REF!</v>
      </c>
      <c r="V308" s="333" t="e">
        <f>SUMIFS(#REF!,#REF!,V$2,#REF!,V$3,#REF!,$L308,#REF!,V$1)
+SUMIFS(#REF!,#REF!,V$2,#REF!,V$3,#REF!,$L308,#REF!,V$1)
+SUMIFS(#REF!,#REF!,"Lấy",#REF!,V$2,#REF!,V$3,#REF!,V$1,#REF!,$L308)</f>
        <v>#REF!</v>
      </c>
      <c r="W308" s="333" t="e">
        <f>SUMIFS(#REF!,#REF!,W$2,#REF!,W$3,#REF!,$L308,#REF!,W$1)
+SUMIFS(#REF!,#REF!,W$2,#REF!,W$3,#REF!,$L308,#REF!,W$1)
+SUMIFS(#REF!,#REF!,"Lấy",#REF!,W$2,#REF!,W$3,#REF!,W$1,#REF!,$L308)</f>
        <v>#REF!</v>
      </c>
      <c r="X308" s="333" t="e">
        <f>SUMIFS(#REF!,#REF!,X$2,#REF!,X$3,#REF!,$L308,#REF!,X$1)
+SUMIFS(#REF!,#REF!,X$2,#REF!,X$3,#REF!,$L308,#REF!,X$1)
+SUMIFS(#REF!,#REF!,"Lấy",#REF!,X$2,#REF!,X$3,#REF!,X$1,#REF!,$L308)</f>
        <v>#REF!</v>
      </c>
      <c r="Y308" s="333" t="e">
        <f>SUMIFS(#REF!,#REF!,Y$2,#REF!,Y$3,#REF!,$L308,#REF!,Y$1)
+SUMIFS(#REF!,#REF!,Y$2,#REF!,Y$3,#REF!,$L308,#REF!,Y$1)
+SUMIFS(#REF!,#REF!,"Lấy",#REF!,Y$2,#REF!,Y$3,#REF!,Y$1,#REF!,$L308)</f>
        <v>#REF!</v>
      </c>
      <c r="Z308" s="333" t="e">
        <f>SUMIFS(#REF!,#REF!,Z$2,#REF!,Z$3,#REF!,$L308,#REF!,Z$1)
+SUMIFS(#REF!,#REF!,Z$2,#REF!,Z$3,#REF!,$L308,#REF!,Z$1)
+SUMIFS(#REF!,#REF!,"Lấy",#REF!,Z$2,#REF!,Z$3,#REF!,Z$1,#REF!,$L308)</f>
        <v>#REF!</v>
      </c>
      <c r="AA308" s="333" t="e">
        <f>SUMIFS(#REF!,#REF!,AA$2,#REF!,AA$3,#REF!,$L308,#REF!,AA$1)
+SUMIFS(#REF!,#REF!,AA$2,#REF!,AA$3,#REF!,$L308,#REF!,AA$1)
+SUMIFS(#REF!,#REF!,"Lấy",#REF!,AA$2,#REF!,AA$3,#REF!,AA$1,#REF!,$L308)</f>
        <v>#REF!</v>
      </c>
      <c r="AB308" s="333" t="e">
        <f>SUMIFS(#REF!,#REF!,AB$2,#REF!,AB$3,#REF!,$L308,#REF!,AB$1)
+SUMIFS(#REF!,#REF!,AB$2,#REF!,AB$3,#REF!,$L308,#REF!,AB$1)
+SUMIFS(#REF!,#REF!,"Lấy",#REF!,AB$2,#REF!,AB$3,#REF!,AB$1,#REF!,$L308)</f>
        <v>#REF!</v>
      </c>
      <c r="AC308" s="333" t="e">
        <f>SUMIFS(#REF!,#REF!,AC$2,#REF!,AC$3,#REF!,$L308,#REF!,AC$1)
+SUMIFS(#REF!,#REF!,AC$2,#REF!,AC$3,#REF!,$L308,#REF!,AC$1)
+SUMIFS(#REF!,#REF!,"Lấy",#REF!,AC$2,#REF!,AC$3,#REF!,AC$1,#REF!,$L308)</f>
        <v>#REF!</v>
      </c>
      <c r="AD308" s="334" t="e">
        <f t="shared" si="30"/>
        <v>#REF!</v>
      </c>
      <c r="AF308" s="333" t="e">
        <f>SUMIFS(#REF!,#REF!,AF$2,#REF!,AF$3,#REF!,$L308,#REF!,AF$1)
+SUMIFS(#REF!,#REF!,AF$2,#REF!,AF$3,#REF!,$L308,#REF!,AF$1)
+SUMIFS(#REF!,#REF!,"Lấy",#REF!,AF$2,#REF!,AF$3,#REF!,AF$1,#REF!,$L308)</f>
        <v>#REF!</v>
      </c>
      <c r="AG308" s="333" t="e">
        <f>SUMIFS(#REF!,#REF!,AG$2,#REF!,AG$3,#REF!,$L308,#REF!,AG$1)
+SUMIFS(#REF!,#REF!,AG$2,#REF!,AG$3,#REF!,$L308,#REF!,AG$1)
+SUMIFS(#REF!,#REF!,"Lấy",#REF!,AG$2,#REF!,AG$3,#REF!,AG$1,#REF!,$L308)</f>
        <v>#REF!</v>
      </c>
      <c r="AH308" s="333" t="e">
        <f>SUMIFS(#REF!,#REF!,AH$2,#REF!,AH$3,#REF!,$L308,#REF!,AH$1)
+SUMIFS(#REF!,#REF!,AH$2,#REF!,AH$3,#REF!,$L308,#REF!,AH$1)
+SUMIFS(#REF!,#REF!,"Lấy",#REF!,AH$2,#REF!,AH$3,#REF!,AH$1,#REF!,$L308)</f>
        <v>#REF!</v>
      </c>
      <c r="AI308" s="333" t="e">
        <f>SUMIFS(#REF!,#REF!,AI$2,#REF!,AI$3,#REF!,$L308,#REF!,AI$1)
+SUMIFS(#REF!,#REF!,AI$2,#REF!,AI$3,#REF!,$L308,#REF!,AI$1)
+SUMIFS(#REF!,#REF!,"Lấy",#REF!,AI$2,#REF!,AI$3,#REF!,AI$1,#REF!,$L308)</f>
        <v>#REF!</v>
      </c>
      <c r="AJ308" s="333" t="e">
        <f>SUMIFS(#REF!,#REF!,AJ$2,#REF!,AJ$3,#REF!,$L308,#REF!,AJ$1)
+SUMIFS(#REF!,#REF!,AJ$2,#REF!,AJ$3,#REF!,$L308,#REF!,AJ$1)
+SUMIFS(#REF!,#REF!,"Lấy",#REF!,AJ$2,#REF!,AJ$3,#REF!,AJ$1,#REF!,$L308)</f>
        <v>#REF!</v>
      </c>
      <c r="AK308" s="333" t="e">
        <f>SUMIFS(#REF!,#REF!,AK$2,#REF!,AK$3,#REF!,$L308,#REF!,AK$1)
+SUMIFS(#REF!,#REF!,AK$2,#REF!,AK$3,#REF!,$L308,#REF!,AK$1)
+SUMIFS(#REF!,#REF!,"Lấy",#REF!,AK$2,#REF!,AK$3,#REF!,AK$1,#REF!,$L308)</f>
        <v>#REF!</v>
      </c>
      <c r="AL308" s="333" t="e">
        <f>SUMIFS(#REF!,#REF!,AL$2,#REF!,AL$3,#REF!,$L308,#REF!,AL$1)
+SUMIFS(#REF!,#REF!,AL$2,#REF!,AL$3,#REF!,$L308,#REF!,AL$1)
+SUMIFS(#REF!,#REF!,"Lấy",#REF!,AL$2,#REF!,AL$3,#REF!,AL$1,#REF!,$L308)</f>
        <v>#REF!</v>
      </c>
      <c r="AM308" s="333" t="e">
        <f>SUMIFS(#REF!,#REF!,AM$2,#REF!,AM$3,#REF!,$L308,#REF!,AM$1)
+SUMIFS(#REF!,#REF!,AM$2,#REF!,AM$3,#REF!,$L308,#REF!,AM$1)
+SUMIFS(#REF!,#REF!,"Lấy",#REF!,AM$2,#REF!,AM$3,#REF!,AM$1,#REF!,$L308)</f>
        <v>#REF!</v>
      </c>
      <c r="AN308" s="333" t="e">
        <f>SUMIFS(#REF!,#REF!,AN$2,#REF!,AN$3,#REF!,$L308,#REF!,AN$1)
+SUMIFS(#REF!,#REF!,AN$2,#REF!,AN$3,#REF!,$L308,#REF!,AN$1)
+SUMIFS(#REF!,#REF!,"Lấy",#REF!,AN$2,#REF!,AN$3,#REF!,AN$1,#REF!,$L308)</f>
        <v>#REF!</v>
      </c>
      <c r="AO308" s="333" t="e">
        <f>SUMIFS(#REF!,#REF!,AO$2,#REF!,AO$3,#REF!,$L308,#REF!,AO$1)
+SUMIFS(#REF!,#REF!,AO$2,#REF!,AO$3,#REF!,$L308,#REF!,AO$1)
+SUMIFS(#REF!,#REF!,"Lấy",#REF!,AO$2,#REF!,AO$3,#REF!,AO$1,#REF!,$L308)</f>
        <v>#REF!</v>
      </c>
      <c r="AP308" s="333" t="e">
        <f>SUMIFS(#REF!,#REF!,AP$2,#REF!,AP$3,#REF!,$L308,#REF!,AP$1)
+SUMIFS(#REF!,#REF!,AP$2,#REF!,AP$3,#REF!,$L308,#REF!,AP$1)
+SUMIFS(#REF!,#REF!,"Lấy",#REF!,AP$2,#REF!,AP$3,#REF!,AP$1,#REF!,$L308)</f>
        <v>#REF!</v>
      </c>
      <c r="AQ308" s="333" t="e">
        <f>SUMIFS(#REF!,#REF!,AQ$2,#REF!,AQ$3,#REF!,$L308,#REF!,AQ$1)
+SUMIFS(#REF!,#REF!,AQ$2,#REF!,AQ$3,#REF!,$L308,#REF!,AQ$1)
+SUMIFS(#REF!,#REF!,"Lấy",#REF!,AQ$2,#REF!,AQ$3,#REF!,AQ$1,#REF!,$L308)</f>
        <v>#REF!</v>
      </c>
      <c r="AR308" s="334" t="e">
        <f t="shared" si="31"/>
        <v>#REF!</v>
      </c>
      <c r="AT308" s="333" t="e">
        <f>SUMIFS(#REF!,#REF!,AT$2,#REF!,AT$3,#REF!,$L308,#REF!,AT$1)
+SUMIFS(#REF!,#REF!,AT$2,#REF!,AT$3,#REF!,$L308,#REF!,AT$1)
+SUMIFS(#REF!,#REF!,"Lấy",#REF!,AT$2,#REF!,AT$3,#REF!,AT$1,#REF!,$L308)</f>
        <v>#REF!</v>
      </c>
      <c r="AU308" s="333" t="e">
        <f>SUMIFS(#REF!,#REF!,AU$2,#REF!,AU$3,#REF!,$L308,#REF!,AU$1)
+SUMIFS(#REF!,#REF!,AU$2,#REF!,AU$3,#REF!,$L308,#REF!,AU$1)
+SUMIFS(#REF!,#REF!,"Lấy",#REF!,AU$2,#REF!,AU$3,#REF!,AU$1,#REF!,$L308)</f>
        <v>#REF!</v>
      </c>
      <c r="AV308" s="333" t="e">
        <f>SUMIFS(#REF!,#REF!,AV$2,#REF!,AV$3,#REF!,$L308,#REF!,AV$1)
+SUMIFS(#REF!,#REF!,AV$2,#REF!,AV$3,#REF!,$L308,#REF!,AV$1)
+SUMIFS(#REF!,#REF!,"Lấy",#REF!,AV$2,#REF!,AV$3,#REF!,AV$1,#REF!,$L308)</f>
        <v>#REF!</v>
      </c>
      <c r="AW308" s="333" t="e">
        <f>SUMIFS(#REF!,#REF!,AW$2,#REF!,AW$3,#REF!,$L308,#REF!,AW$1)
+SUMIFS(#REF!,#REF!,AW$2,#REF!,AW$3,#REF!,$L308,#REF!,AW$1)
+SUMIFS(#REF!,#REF!,"Lấy",#REF!,AW$2,#REF!,AW$3,#REF!,AW$1,#REF!,$L308)</f>
        <v>#REF!</v>
      </c>
      <c r="AX308" s="333" t="e">
        <f>SUMIFS(#REF!,#REF!,AX$2,#REF!,AX$3,#REF!,$L308,#REF!,AX$1)
+SUMIFS(#REF!,#REF!,AX$2,#REF!,AX$3,#REF!,$L308,#REF!,AX$1)
+SUMIFS(#REF!,#REF!,"Lấy",#REF!,AX$2,#REF!,AX$3,#REF!,AX$1,#REF!,$L308)</f>
        <v>#REF!</v>
      </c>
      <c r="AY308" s="333" t="e">
        <f>SUMIFS(#REF!,#REF!,AY$2,#REF!,AY$3,#REF!,$L308,#REF!,AY$1)
+SUMIFS(#REF!,#REF!,AY$2,#REF!,AY$3,#REF!,$L308,#REF!,AY$1)
+SUMIFS(#REF!,#REF!,"Lấy",#REF!,AY$2,#REF!,AY$3,#REF!,AY$1,#REF!,$L308)</f>
        <v>#REF!</v>
      </c>
      <c r="AZ308" s="333" t="e">
        <f>SUMIFS(#REF!,#REF!,AZ$2,#REF!,AZ$3,#REF!,$L308,#REF!,AZ$1)
+SUMIFS(#REF!,#REF!,AZ$2,#REF!,AZ$3,#REF!,$L308,#REF!,AZ$1)
+SUMIFS(#REF!,#REF!,"Lấy",#REF!,AZ$2,#REF!,AZ$3,#REF!,AZ$1,#REF!,$L308)</f>
        <v>#REF!</v>
      </c>
      <c r="BA308" s="333" t="e">
        <f>SUMIFS(#REF!,#REF!,BA$2,#REF!,BA$3,#REF!,$L308,#REF!,BA$1)
+SUMIFS(#REF!,#REF!,BA$2,#REF!,BA$3,#REF!,$L308,#REF!,BA$1)
+SUMIFS(#REF!,#REF!,"Lấy",#REF!,BA$2,#REF!,BA$3,#REF!,BA$1,#REF!,$L308)</f>
        <v>#REF!</v>
      </c>
      <c r="BB308" s="333" t="e">
        <f>SUMIFS(#REF!,#REF!,BB$2,#REF!,BB$3,#REF!,$L308,#REF!,BB$1)
+SUMIFS(#REF!,#REF!,BB$2,#REF!,BB$3,#REF!,$L308,#REF!,BB$1)
+SUMIFS(#REF!,#REF!,"Lấy",#REF!,BB$2,#REF!,BB$3,#REF!,BB$1,#REF!,$L308)</f>
        <v>#REF!</v>
      </c>
      <c r="BC308" s="333" t="e">
        <f>SUMIFS(#REF!,#REF!,BC$2,#REF!,BC$3,#REF!,$L308,#REF!,BC$1)
+SUMIFS(#REF!,#REF!,BC$2,#REF!,BC$3,#REF!,$L308,#REF!,BC$1)
+SUMIFS(#REF!,#REF!,"Lấy",#REF!,BC$2,#REF!,BC$3,#REF!,BC$1,#REF!,$L308)</f>
        <v>#REF!</v>
      </c>
      <c r="BD308" s="333" t="e">
        <f>SUMIFS(#REF!,#REF!,BD$2,#REF!,BD$3,#REF!,$L308,#REF!,BD$1)
+SUMIFS(#REF!,#REF!,BD$2,#REF!,BD$3,#REF!,$L308,#REF!,BD$1)
+SUMIFS(#REF!,#REF!,"Lấy",#REF!,BD$2,#REF!,BD$3,#REF!,BD$1,#REF!,$L308)</f>
        <v>#REF!</v>
      </c>
      <c r="BE308" s="333" t="e">
        <f>SUMIFS(#REF!,#REF!,BE$2,#REF!,BE$3,#REF!,$L308,#REF!,BE$1)
+SUMIFS(#REF!,#REF!,BE$2,#REF!,BE$3,#REF!,$L308,#REF!,BE$1)
+SUMIFS(#REF!,#REF!,"Lấy",#REF!,BE$2,#REF!,BE$3,#REF!,BE$1,#REF!,$L308)</f>
        <v>#REF!</v>
      </c>
      <c r="BF308" s="334" t="e">
        <f t="shared" si="32"/>
        <v>#REF!</v>
      </c>
      <c r="BH308" s="333" t="e">
        <f>SUMIFS(#REF!,#REF!,BH$2,#REF!,BH$3,#REF!,$L308,#REF!,BH$1)
+SUMIFS(#REF!,#REF!,BH$2,#REF!,BH$3,#REF!,$L308,#REF!,BH$1)
+SUMIFS(#REF!,#REF!,"Lấy",#REF!,BH$2,#REF!,BH$3,#REF!,BH$1,#REF!,$L308)</f>
        <v>#REF!</v>
      </c>
      <c r="BI308" s="333" t="e">
        <f>SUMIFS(#REF!,#REF!,BI$2,#REF!,BI$3,#REF!,$L308,#REF!,BI$1)
+SUMIFS(#REF!,#REF!,BI$2,#REF!,BI$3,#REF!,$L308,#REF!,BI$1)
+SUMIFS(#REF!,#REF!,"Lấy",#REF!,BI$2,#REF!,BI$3,#REF!,BI$1,#REF!,$L308)</f>
        <v>#REF!</v>
      </c>
      <c r="BJ308" s="333" t="e">
        <f>SUMIFS(#REF!,#REF!,BJ$2,#REF!,BJ$3,#REF!,$L308,#REF!,BJ$1)
+SUMIFS(#REF!,#REF!,BJ$2,#REF!,BJ$3,#REF!,$L308,#REF!,BJ$1)
+SUMIFS(#REF!,#REF!,"Lấy",#REF!,BJ$2,#REF!,BJ$3,#REF!,BJ$1,#REF!,$L308)</f>
        <v>#REF!</v>
      </c>
      <c r="BK308" s="333" t="e">
        <f>SUMIFS(#REF!,#REF!,BK$2,#REF!,BK$3,#REF!,$L308,#REF!,BK$1)
+SUMIFS(#REF!,#REF!,BK$2,#REF!,BK$3,#REF!,$L308,#REF!,BK$1)
+SUMIFS(#REF!,#REF!,"Lấy",#REF!,BK$2,#REF!,BK$3,#REF!,BK$1,#REF!,$L308)</f>
        <v>#REF!</v>
      </c>
      <c r="BL308" s="333" t="e">
        <f>SUMIFS(#REF!,#REF!,BL$2,#REF!,BL$3,#REF!,$L308,#REF!,BL$1)
+SUMIFS(#REF!,#REF!,BL$2,#REF!,BL$3,#REF!,$L308,#REF!,BL$1)
+SUMIFS(#REF!,#REF!,"Lấy",#REF!,BL$2,#REF!,BL$3,#REF!,BL$1,#REF!,$L308)</f>
        <v>#REF!</v>
      </c>
      <c r="BM308" s="333" t="e">
        <f>SUMIFS(#REF!,#REF!,BM$2,#REF!,BM$3,#REF!,$L308,#REF!,BM$1)
+SUMIFS(#REF!,#REF!,BM$2,#REF!,BM$3,#REF!,$L308,#REF!,BM$1)
+SUMIFS(#REF!,#REF!,"Lấy",#REF!,BM$2,#REF!,BM$3,#REF!,BM$1,#REF!,$L308)</f>
        <v>#REF!</v>
      </c>
      <c r="BN308" s="333" t="e">
        <f>SUMIFS(#REF!,#REF!,BN$2,#REF!,BN$3,#REF!,$L308,#REF!,BN$1)
+SUMIFS(#REF!,#REF!,BN$2,#REF!,BN$3,#REF!,$L308,#REF!,BN$1)
+SUMIFS(#REF!,#REF!,"Lấy",#REF!,BN$2,#REF!,BN$3,#REF!,BN$1,#REF!,$L308)</f>
        <v>#REF!</v>
      </c>
      <c r="BO308" s="333" t="e">
        <f>SUMIFS(#REF!,#REF!,BO$2,#REF!,BO$3,#REF!,$L308,#REF!,BO$1)
+SUMIFS(#REF!,#REF!,BO$2,#REF!,BO$3,#REF!,$L308,#REF!,BO$1)
+SUMIFS(#REF!,#REF!,"Lấy",#REF!,BO$2,#REF!,BO$3,#REF!,BO$1,#REF!,$L308)</f>
        <v>#REF!</v>
      </c>
      <c r="BP308" s="333" t="e">
        <f>SUMIFS(#REF!,#REF!,BP$2,#REF!,BP$3,#REF!,$L308,#REF!,BP$1)
+SUMIFS(#REF!,#REF!,BP$2,#REF!,BP$3,#REF!,$L308,#REF!,BP$1)
+SUMIFS(#REF!,#REF!,"Lấy",#REF!,BP$2,#REF!,BP$3,#REF!,BP$1,#REF!,$L308)</f>
        <v>#REF!</v>
      </c>
      <c r="BQ308" s="333" t="e">
        <f>SUMIFS(#REF!,#REF!,BQ$2,#REF!,BQ$3,#REF!,$L308,#REF!,BQ$1)
+SUMIFS(#REF!,#REF!,BQ$2,#REF!,BQ$3,#REF!,$L308,#REF!,BQ$1)
+SUMIFS(#REF!,#REF!,"Lấy",#REF!,BQ$2,#REF!,BQ$3,#REF!,BQ$1,#REF!,$L308)</f>
        <v>#REF!</v>
      </c>
      <c r="BR308" s="333" t="e">
        <f>SUMIFS(#REF!,#REF!,BR$2,#REF!,BR$3,#REF!,$L308,#REF!,BR$1)
+SUMIFS(#REF!,#REF!,BR$2,#REF!,BR$3,#REF!,$L308,#REF!,BR$1)
+SUMIFS(#REF!,#REF!,"Lấy",#REF!,BR$2,#REF!,BR$3,#REF!,BR$1,#REF!,$L308)</f>
        <v>#REF!</v>
      </c>
      <c r="BS308" s="333" t="e">
        <f>SUMIFS(#REF!,#REF!,BS$2,#REF!,BS$3,#REF!,$L308,#REF!,BS$1)
+SUMIFS(#REF!,#REF!,BS$2,#REF!,BS$3,#REF!,$L308,#REF!,BS$1)
+SUMIFS(#REF!,#REF!,"Lấy",#REF!,BS$2,#REF!,BS$3,#REF!,BS$1,#REF!,$L308)</f>
        <v>#REF!</v>
      </c>
      <c r="BT308" s="334" t="e">
        <f t="shared" si="33"/>
        <v>#REF!</v>
      </c>
      <c r="BV308" s="331">
        <v>0</v>
      </c>
      <c r="BW308" s="331">
        <v>0</v>
      </c>
      <c r="BX308" s="331">
        <v>0</v>
      </c>
      <c r="BY308" s="331">
        <v>0</v>
      </c>
      <c r="BZ308" s="331">
        <v>0</v>
      </c>
      <c r="CA308" s="331">
        <v>0</v>
      </c>
      <c r="CB308" s="331">
        <v>0</v>
      </c>
      <c r="CC308" s="331">
        <v>0</v>
      </c>
      <c r="CD308" s="331">
        <v>0</v>
      </c>
      <c r="CE308" s="331">
        <v>0</v>
      </c>
      <c r="CF308" s="331">
        <v>0</v>
      </c>
      <c r="CG308" s="331">
        <v>0</v>
      </c>
      <c r="CH308" s="334">
        <f t="shared" si="34"/>
        <v>0</v>
      </c>
      <c r="CI308" s="377">
        <f t="shared" si="35"/>
        <v>0</v>
      </c>
      <c r="CJ308" s="331">
        <v>0</v>
      </c>
      <c r="CK308" s="331">
        <v>0</v>
      </c>
      <c r="CL308" s="331">
        <v>0</v>
      </c>
      <c r="CM308" s="331">
        <v>0</v>
      </c>
      <c r="CN308" s="331">
        <v>0</v>
      </c>
      <c r="CO308" s="333"/>
      <c r="CP308" s="333"/>
      <c r="CQ308" s="333"/>
      <c r="CR308" s="333"/>
      <c r="CS308" s="333"/>
      <c r="CT308" s="333"/>
      <c r="CU308" s="333"/>
      <c r="CV308" s="334">
        <f t="shared" si="36"/>
        <v>0</v>
      </c>
      <c r="CX308" s="1033"/>
    </row>
    <row r="309" spans="2:102" ht="27.6" x14ac:dyDescent="0.25">
      <c r="B309" s="172"/>
      <c r="C309" s="230" t="s">
        <v>934</v>
      </c>
      <c r="D309" s="231"/>
      <c r="E309" s="232" t="s">
        <v>269</v>
      </c>
      <c r="F309" s="230" t="s">
        <v>1042</v>
      </c>
      <c r="G309" s="231" t="s">
        <v>805</v>
      </c>
      <c r="H309" s="179"/>
      <c r="I309" s="179">
        <v>128</v>
      </c>
      <c r="J309" s="216" t="s">
        <v>269</v>
      </c>
      <c r="K309" s="222" t="s">
        <v>226</v>
      </c>
      <c r="L309" s="1041" t="s">
        <v>2305</v>
      </c>
      <c r="M309" s="1042"/>
      <c r="N309" s="1039"/>
      <c r="O309" s="1039" t="s">
        <v>934</v>
      </c>
      <c r="P309" s="1" t="b">
        <v>0</v>
      </c>
      <c r="R309" s="333" t="e">
        <f>SUMIFS(#REF!,#REF!,R$2,#REF!,R$3,#REF!,$L309,#REF!,R$1)
+SUMIFS(#REF!,#REF!,R$2,#REF!,R$3,#REF!,$L309,#REF!,R$1)
+SUMIFS(#REF!,#REF!,"Lấy",#REF!,R$2,#REF!,R$3,#REF!,R$1,#REF!,$L309)</f>
        <v>#REF!</v>
      </c>
      <c r="S309" s="333" t="e">
        <f>SUMIFS(#REF!,#REF!,S$2,#REF!,S$3,#REF!,$L309,#REF!,S$1)
+SUMIFS(#REF!,#REF!,S$2,#REF!,S$3,#REF!,$L309,#REF!,S$1)
+SUMIFS(#REF!,#REF!,"Lấy",#REF!,S$2,#REF!,S$3,#REF!,S$1,#REF!,$L309)</f>
        <v>#REF!</v>
      </c>
      <c r="T309" s="333" t="e">
        <f>SUMIFS(#REF!,#REF!,T$2,#REF!,T$3,#REF!,$L309,#REF!,T$1)
+SUMIFS(#REF!,#REF!,T$2,#REF!,T$3,#REF!,$L309,#REF!,T$1)
+SUMIFS(#REF!,#REF!,"Lấy",#REF!,T$2,#REF!,T$3,#REF!,T$1,#REF!,$L309)</f>
        <v>#REF!</v>
      </c>
      <c r="U309" s="333" t="e">
        <f>SUMIFS(#REF!,#REF!,U$2,#REF!,U$3,#REF!,$L309,#REF!,U$1)
+SUMIFS(#REF!,#REF!,U$2,#REF!,U$3,#REF!,$L309,#REF!,U$1)
+SUMIFS(#REF!,#REF!,"Lấy",#REF!,U$2,#REF!,U$3,#REF!,U$1,#REF!,$L309)</f>
        <v>#REF!</v>
      </c>
      <c r="V309" s="333" t="e">
        <f>SUMIFS(#REF!,#REF!,V$2,#REF!,V$3,#REF!,$L309,#REF!,V$1)
+SUMIFS(#REF!,#REF!,V$2,#REF!,V$3,#REF!,$L309,#REF!,V$1)
+SUMIFS(#REF!,#REF!,"Lấy",#REF!,V$2,#REF!,V$3,#REF!,V$1,#REF!,$L309)</f>
        <v>#REF!</v>
      </c>
      <c r="W309" s="333" t="e">
        <f>SUMIFS(#REF!,#REF!,W$2,#REF!,W$3,#REF!,$L309,#REF!,W$1)
+SUMIFS(#REF!,#REF!,W$2,#REF!,W$3,#REF!,$L309,#REF!,W$1)
+SUMIFS(#REF!,#REF!,"Lấy",#REF!,W$2,#REF!,W$3,#REF!,W$1,#REF!,$L309)</f>
        <v>#REF!</v>
      </c>
      <c r="X309" s="333" t="e">
        <f>SUMIFS(#REF!,#REF!,X$2,#REF!,X$3,#REF!,$L309,#REF!,X$1)
+SUMIFS(#REF!,#REF!,X$2,#REF!,X$3,#REF!,$L309,#REF!,X$1)
+SUMIFS(#REF!,#REF!,"Lấy",#REF!,X$2,#REF!,X$3,#REF!,X$1,#REF!,$L309)</f>
        <v>#REF!</v>
      </c>
      <c r="Y309" s="333" t="e">
        <f>SUMIFS(#REF!,#REF!,Y$2,#REF!,Y$3,#REF!,$L309,#REF!,Y$1)
+SUMIFS(#REF!,#REF!,Y$2,#REF!,Y$3,#REF!,$L309,#REF!,Y$1)
+SUMIFS(#REF!,#REF!,"Lấy",#REF!,Y$2,#REF!,Y$3,#REF!,Y$1,#REF!,$L309)</f>
        <v>#REF!</v>
      </c>
      <c r="Z309" s="333" t="e">
        <f>SUMIFS(#REF!,#REF!,Z$2,#REF!,Z$3,#REF!,$L309,#REF!,Z$1)
+SUMIFS(#REF!,#REF!,Z$2,#REF!,Z$3,#REF!,$L309,#REF!,Z$1)
+SUMIFS(#REF!,#REF!,"Lấy",#REF!,Z$2,#REF!,Z$3,#REF!,Z$1,#REF!,$L309)</f>
        <v>#REF!</v>
      </c>
      <c r="AA309" s="333" t="e">
        <f>SUMIFS(#REF!,#REF!,AA$2,#REF!,AA$3,#REF!,$L309,#REF!,AA$1)
+SUMIFS(#REF!,#REF!,AA$2,#REF!,AA$3,#REF!,$L309,#REF!,AA$1)
+SUMIFS(#REF!,#REF!,"Lấy",#REF!,AA$2,#REF!,AA$3,#REF!,AA$1,#REF!,$L309)</f>
        <v>#REF!</v>
      </c>
      <c r="AB309" s="333" t="e">
        <f>SUMIFS(#REF!,#REF!,AB$2,#REF!,AB$3,#REF!,$L309,#REF!,AB$1)
+SUMIFS(#REF!,#REF!,AB$2,#REF!,AB$3,#REF!,$L309,#REF!,AB$1)
+SUMIFS(#REF!,#REF!,"Lấy",#REF!,AB$2,#REF!,AB$3,#REF!,AB$1,#REF!,$L309)</f>
        <v>#REF!</v>
      </c>
      <c r="AC309" s="333" t="e">
        <f>SUMIFS(#REF!,#REF!,AC$2,#REF!,AC$3,#REF!,$L309,#REF!,AC$1)
+SUMIFS(#REF!,#REF!,AC$2,#REF!,AC$3,#REF!,$L309,#REF!,AC$1)
+SUMIFS(#REF!,#REF!,"Lấy",#REF!,AC$2,#REF!,AC$3,#REF!,AC$1,#REF!,$L309)</f>
        <v>#REF!</v>
      </c>
      <c r="AD309" s="334" t="e">
        <f t="shared" si="30"/>
        <v>#REF!</v>
      </c>
      <c r="AF309" s="333" t="e">
        <f>SUMIFS(#REF!,#REF!,AF$2,#REF!,AF$3,#REF!,$L309,#REF!,AF$1)
+SUMIFS(#REF!,#REF!,AF$2,#REF!,AF$3,#REF!,$L309,#REF!,AF$1)
+SUMIFS(#REF!,#REF!,"Lấy",#REF!,AF$2,#REF!,AF$3,#REF!,AF$1,#REF!,$L309)</f>
        <v>#REF!</v>
      </c>
      <c r="AG309" s="333" t="e">
        <f>SUMIFS(#REF!,#REF!,AG$2,#REF!,AG$3,#REF!,$L309,#REF!,AG$1)
+SUMIFS(#REF!,#REF!,AG$2,#REF!,AG$3,#REF!,$L309,#REF!,AG$1)
+SUMIFS(#REF!,#REF!,"Lấy",#REF!,AG$2,#REF!,AG$3,#REF!,AG$1,#REF!,$L309)</f>
        <v>#REF!</v>
      </c>
      <c r="AH309" s="333" t="e">
        <f>SUMIFS(#REF!,#REF!,AH$2,#REF!,AH$3,#REF!,$L309,#REF!,AH$1)
+SUMIFS(#REF!,#REF!,AH$2,#REF!,AH$3,#REF!,$L309,#REF!,AH$1)
+SUMIFS(#REF!,#REF!,"Lấy",#REF!,AH$2,#REF!,AH$3,#REF!,AH$1,#REF!,$L309)</f>
        <v>#REF!</v>
      </c>
      <c r="AI309" s="333" t="e">
        <f>SUMIFS(#REF!,#REF!,AI$2,#REF!,AI$3,#REF!,$L309,#REF!,AI$1)
+SUMIFS(#REF!,#REF!,AI$2,#REF!,AI$3,#REF!,$L309,#REF!,AI$1)
+SUMIFS(#REF!,#REF!,"Lấy",#REF!,AI$2,#REF!,AI$3,#REF!,AI$1,#REF!,$L309)</f>
        <v>#REF!</v>
      </c>
      <c r="AJ309" s="333" t="e">
        <f>SUMIFS(#REF!,#REF!,AJ$2,#REF!,AJ$3,#REF!,$L309,#REF!,AJ$1)
+SUMIFS(#REF!,#REF!,AJ$2,#REF!,AJ$3,#REF!,$L309,#REF!,AJ$1)
+SUMIFS(#REF!,#REF!,"Lấy",#REF!,AJ$2,#REF!,AJ$3,#REF!,AJ$1,#REF!,$L309)</f>
        <v>#REF!</v>
      </c>
      <c r="AK309" s="333" t="e">
        <f>SUMIFS(#REF!,#REF!,AK$2,#REF!,AK$3,#REF!,$L309,#REF!,AK$1)
+SUMIFS(#REF!,#REF!,AK$2,#REF!,AK$3,#REF!,$L309,#REF!,AK$1)
+SUMIFS(#REF!,#REF!,"Lấy",#REF!,AK$2,#REF!,AK$3,#REF!,AK$1,#REF!,$L309)</f>
        <v>#REF!</v>
      </c>
      <c r="AL309" s="333" t="e">
        <f>SUMIFS(#REF!,#REF!,AL$2,#REF!,AL$3,#REF!,$L309,#REF!,AL$1)
+SUMIFS(#REF!,#REF!,AL$2,#REF!,AL$3,#REF!,$L309,#REF!,AL$1)
+SUMIFS(#REF!,#REF!,"Lấy",#REF!,AL$2,#REF!,AL$3,#REF!,AL$1,#REF!,$L309)</f>
        <v>#REF!</v>
      </c>
      <c r="AM309" s="333" t="e">
        <f>SUMIFS(#REF!,#REF!,AM$2,#REF!,AM$3,#REF!,$L309,#REF!,AM$1)
+SUMIFS(#REF!,#REF!,AM$2,#REF!,AM$3,#REF!,$L309,#REF!,AM$1)
+SUMIFS(#REF!,#REF!,"Lấy",#REF!,AM$2,#REF!,AM$3,#REF!,AM$1,#REF!,$L309)</f>
        <v>#REF!</v>
      </c>
      <c r="AN309" s="333" t="e">
        <f>SUMIFS(#REF!,#REF!,AN$2,#REF!,AN$3,#REF!,$L309,#REF!,AN$1)
+SUMIFS(#REF!,#REF!,AN$2,#REF!,AN$3,#REF!,$L309,#REF!,AN$1)
+SUMIFS(#REF!,#REF!,"Lấy",#REF!,AN$2,#REF!,AN$3,#REF!,AN$1,#REF!,$L309)</f>
        <v>#REF!</v>
      </c>
      <c r="AO309" s="333" t="e">
        <f>SUMIFS(#REF!,#REF!,AO$2,#REF!,AO$3,#REF!,$L309,#REF!,AO$1)
+SUMIFS(#REF!,#REF!,AO$2,#REF!,AO$3,#REF!,$L309,#REF!,AO$1)
+SUMIFS(#REF!,#REF!,"Lấy",#REF!,AO$2,#REF!,AO$3,#REF!,AO$1,#REF!,$L309)</f>
        <v>#REF!</v>
      </c>
      <c r="AP309" s="333" t="e">
        <f>SUMIFS(#REF!,#REF!,AP$2,#REF!,AP$3,#REF!,$L309,#REF!,AP$1)
+SUMIFS(#REF!,#REF!,AP$2,#REF!,AP$3,#REF!,$L309,#REF!,AP$1)
+SUMIFS(#REF!,#REF!,"Lấy",#REF!,AP$2,#REF!,AP$3,#REF!,AP$1,#REF!,$L309)</f>
        <v>#REF!</v>
      </c>
      <c r="AQ309" s="333" t="e">
        <f>SUMIFS(#REF!,#REF!,AQ$2,#REF!,AQ$3,#REF!,$L309,#REF!,AQ$1)
+SUMIFS(#REF!,#REF!,AQ$2,#REF!,AQ$3,#REF!,$L309,#REF!,AQ$1)
+SUMIFS(#REF!,#REF!,"Lấy",#REF!,AQ$2,#REF!,AQ$3,#REF!,AQ$1,#REF!,$L309)</f>
        <v>#REF!</v>
      </c>
      <c r="AR309" s="334" t="e">
        <f t="shared" si="31"/>
        <v>#REF!</v>
      </c>
      <c r="AT309" s="333" t="e">
        <f>SUMIFS(#REF!,#REF!,AT$2,#REF!,AT$3,#REF!,$L309,#REF!,AT$1)
+SUMIFS(#REF!,#REF!,AT$2,#REF!,AT$3,#REF!,$L309,#REF!,AT$1)
+SUMIFS(#REF!,#REF!,"Lấy",#REF!,AT$2,#REF!,AT$3,#REF!,AT$1,#REF!,$L309)</f>
        <v>#REF!</v>
      </c>
      <c r="AU309" s="333" t="e">
        <f>SUMIFS(#REF!,#REF!,AU$2,#REF!,AU$3,#REF!,$L309,#REF!,AU$1)
+SUMIFS(#REF!,#REF!,AU$2,#REF!,AU$3,#REF!,$L309,#REF!,AU$1)
+SUMIFS(#REF!,#REF!,"Lấy",#REF!,AU$2,#REF!,AU$3,#REF!,AU$1,#REF!,$L309)</f>
        <v>#REF!</v>
      </c>
      <c r="AV309" s="333" t="e">
        <f>SUMIFS(#REF!,#REF!,AV$2,#REF!,AV$3,#REF!,$L309,#REF!,AV$1)
+SUMIFS(#REF!,#REF!,AV$2,#REF!,AV$3,#REF!,$L309,#REF!,AV$1)
+SUMIFS(#REF!,#REF!,"Lấy",#REF!,AV$2,#REF!,AV$3,#REF!,AV$1,#REF!,$L309)</f>
        <v>#REF!</v>
      </c>
      <c r="AW309" s="333" t="e">
        <f>SUMIFS(#REF!,#REF!,AW$2,#REF!,AW$3,#REF!,$L309,#REF!,AW$1)
+SUMIFS(#REF!,#REF!,AW$2,#REF!,AW$3,#REF!,$L309,#REF!,AW$1)
+SUMIFS(#REF!,#REF!,"Lấy",#REF!,AW$2,#REF!,AW$3,#REF!,AW$1,#REF!,$L309)</f>
        <v>#REF!</v>
      </c>
      <c r="AX309" s="333" t="e">
        <f>SUMIFS(#REF!,#REF!,AX$2,#REF!,AX$3,#REF!,$L309,#REF!,AX$1)
+SUMIFS(#REF!,#REF!,AX$2,#REF!,AX$3,#REF!,$L309,#REF!,AX$1)
+SUMIFS(#REF!,#REF!,"Lấy",#REF!,AX$2,#REF!,AX$3,#REF!,AX$1,#REF!,$L309)</f>
        <v>#REF!</v>
      </c>
      <c r="AY309" s="333" t="e">
        <f>SUMIFS(#REF!,#REF!,AY$2,#REF!,AY$3,#REF!,$L309,#REF!,AY$1)
+SUMIFS(#REF!,#REF!,AY$2,#REF!,AY$3,#REF!,$L309,#REF!,AY$1)
+SUMIFS(#REF!,#REF!,"Lấy",#REF!,AY$2,#REF!,AY$3,#REF!,AY$1,#REF!,$L309)</f>
        <v>#REF!</v>
      </c>
      <c r="AZ309" s="333" t="e">
        <f>SUMIFS(#REF!,#REF!,AZ$2,#REF!,AZ$3,#REF!,$L309,#REF!,AZ$1)
+SUMIFS(#REF!,#REF!,AZ$2,#REF!,AZ$3,#REF!,$L309,#REF!,AZ$1)
+SUMIFS(#REF!,#REF!,"Lấy",#REF!,AZ$2,#REF!,AZ$3,#REF!,AZ$1,#REF!,$L309)</f>
        <v>#REF!</v>
      </c>
      <c r="BA309" s="333" t="e">
        <f>SUMIFS(#REF!,#REF!,BA$2,#REF!,BA$3,#REF!,$L309,#REF!,BA$1)
+SUMIFS(#REF!,#REF!,BA$2,#REF!,BA$3,#REF!,$L309,#REF!,BA$1)
+SUMIFS(#REF!,#REF!,"Lấy",#REF!,BA$2,#REF!,BA$3,#REF!,BA$1,#REF!,$L309)</f>
        <v>#REF!</v>
      </c>
      <c r="BB309" s="333" t="e">
        <f>SUMIFS(#REF!,#REF!,BB$2,#REF!,BB$3,#REF!,$L309,#REF!,BB$1)
+SUMIFS(#REF!,#REF!,BB$2,#REF!,BB$3,#REF!,$L309,#REF!,BB$1)
+SUMIFS(#REF!,#REF!,"Lấy",#REF!,BB$2,#REF!,BB$3,#REF!,BB$1,#REF!,$L309)</f>
        <v>#REF!</v>
      </c>
      <c r="BC309" s="333" t="e">
        <f>SUMIFS(#REF!,#REF!,BC$2,#REF!,BC$3,#REF!,$L309,#REF!,BC$1)
+SUMIFS(#REF!,#REF!,BC$2,#REF!,BC$3,#REF!,$L309,#REF!,BC$1)
+SUMIFS(#REF!,#REF!,"Lấy",#REF!,BC$2,#REF!,BC$3,#REF!,BC$1,#REF!,$L309)</f>
        <v>#REF!</v>
      </c>
      <c r="BD309" s="333" t="e">
        <f>SUMIFS(#REF!,#REF!,BD$2,#REF!,BD$3,#REF!,$L309,#REF!,BD$1)
+SUMIFS(#REF!,#REF!,BD$2,#REF!,BD$3,#REF!,$L309,#REF!,BD$1)
+SUMIFS(#REF!,#REF!,"Lấy",#REF!,BD$2,#REF!,BD$3,#REF!,BD$1,#REF!,$L309)</f>
        <v>#REF!</v>
      </c>
      <c r="BE309" s="333" t="e">
        <f>SUMIFS(#REF!,#REF!,BE$2,#REF!,BE$3,#REF!,$L309,#REF!,BE$1)
+SUMIFS(#REF!,#REF!,BE$2,#REF!,BE$3,#REF!,$L309,#REF!,BE$1)
+SUMIFS(#REF!,#REF!,"Lấy",#REF!,BE$2,#REF!,BE$3,#REF!,BE$1,#REF!,$L309)</f>
        <v>#REF!</v>
      </c>
      <c r="BF309" s="334" t="e">
        <f t="shared" si="32"/>
        <v>#REF!</v>
      </c>
      <c r="BH309" s="333" t="e">
        <f>SUMIFS(#REF!,#REF!,BH$2,#REF!,BH$3,#REF!,$L309,#REF!,BH$1)
+SUMIFS(#REF!,#REF!,BH$2,#REF!,BH$3,#REF!,$L309,#REF!,BH$1)
+SUMIFS(#REF!,#REF!,"Lấy",#REF!,BH$2,#REF!,BH$3,#REF!,BH$1,#REF!,$L309)</f>
        <v>#REF!</v>
      </c>
      <c r="BI309" s="333" t="e">
        <f>SUMIFS(#REF!,#REF!,BI$2,#REF!,BI$3,#REF!,$L309,#REF!,BI$1)
+SUMIFS(#REF!,#REF!,BI$2,#REF!,BI$3,#REF!,$L309,#REF!,BI$1)
+SUMIFS(#REF!,#REF!,"Lấy",#REF!,BI$2,#REF!,BI$3,#REF!,BI$1,#REF!,$L309)</f>
        <v>#REF!</v>
      </c>
      <c r="BJ309" s="333" t="e">
        <f>SUMIFS(#REF!,#REF!,BJ$2,#REF!,BJ$3,#REF!,$L309,#REF!,BJ$1)
+SUMIFS(#REF!,#REF!,BJ$2,#REF!,BJ$3,#REF!,$L309,#REF!,BJ$1)
+SUMIFS(#REF!,#REF!,"Lấy",#REF!,BJ$2,#REF!,BJ$3,#REF!,BJ$1,#REF!,$L309)</f>
        <v>#REF!</v>
      </c>
      <c r="BK309" s="333" t="e">
        <f>SUMIFS(#REF!,#REF!,BK$2,#REF!,BK$3,#REF!,$L309,#REF!,BK$1)
+SUMIFS(#REF!,#REF!,BK$2,#REF!,BK$3,#REF!,$L309,#REF!,BK$1)
+SUMIFS(#REF!,#REF!,"Lấy",#REF!,BK$2,#REF!,BK$3,#REF!,BK$1,#REF!,$L309)</f>
        <v>#REF!</v>
      </c>
      <c r="BL309" s="333" t="e">
        <f>SUMIFS(#REF!,#REF!,BL$2,#REF!,BL$3,#REF!,$L309,#REF!,BL$1)
+SUMIFS(#REF!,#REF!,BL$2,#REF!,BL$3,#REF!,$L309,#REF!,BL$1)
+SUMIFS(#REF!,#REF!,"Lấy",#REF!,BL$2,#REF!,BL$3,#REF!,BL$1,#REF!,$L309)</f>
        <v>#REF!</v>
      </c>
      <c r="BM309" s="333" t="e">
        <f>SUMIFS(#REF!,#REF!,BM$2,#REF!,BM$3,#REF!,$L309,#REF!,BM$1)
+SUMIFS(#REF!,#REF!,BM$2,#REF!,BM$3,#REF!,$L309,#REF!,BM$1)
+SUMIFS(#REF!,#REF!,"Lấy",#REF!,BM$2,#REF!,BM$3,#REF!,BM$1,#REF!,$L309)</f>
        <v>#REF!</v>
      </c>
      <c r="BN309" s="333" t="e">
        <f>SUMIFS(#REF!,#REF!,BN$2,#REF!,BN$3,#REF!,$L309,#REF!,BN$1)
+SUMIFS(#REF!,#REF!,BN$2,#REF!,BN$3,#REF!,$L309,#REF!,BN$1)
+SUMIFS(#REF!,#REF!,"Lấy",#REF!,BN$2,#REF!,BN$3,#REF!,BN$1,#REF!,$L309)</f>
        <v>#REF!</v>
      </c>
      <c r="BO309" s="333" t="e">
        <f>SUMIFS(#REF!,#REF!,BO$2,#REF!,BO$3,#REF!,$L309,#REF!,BO$1)
+SUMIFS(#REF!,#REF!,BO$2,#REF!,BO$3,#REF!,$L309,#REF!,BO$1)
+SUMIFS(#REF!,#REF!,"Lấy",#REF!,BO$2,#REF!,BO$3,#REF!,BO$1,#REF!,$L309)</f>
        <v>#REF!</v>
      </c>
      <c r="BP309" s="333" t="e">
        <f>SUMIFS(#REF!,#REF!,BP$2,#REF!,BP$3,#REF!,$L309,#REF!,BP$1)
+SUMIFS(#REF!,#REF!,BP$2,#REF!,BP$3,#REF!,$L309,#REF!,BP$1)
+SUMIFS(#REF!,#REF!,"Lấy",#REF!,BP$2,#REF!,BP$3,#REF!,BP$1,#REF!,$L309)</f>
        <v>#REF!</v>
      </c>
      <c r="BQ309" s="333" t="e">
        <f>SUMIFS(#REF!,#REF!,BQ$2,#REF!,BQ$3,#REF!,$L309,#REF!,BQ$1)
+SUMIFS(#REF!,#REF!,BQ$2,#REF!,BQ$3,#REF!,$L309,#REF!,BQ$1)
+SUMIFS(#REF!,#REF!,"Lấy",#REF!,BQ$2,#REF!,BQ$3,#REF!,BQ$1,#REF!,$L309)</f>
        <v>#REF!</v>
      </c>
      <c r="BR309" s="333" t="e">
        <f>SUMIFS(#REF!,#REF!,BR$2,#REF!,BR$3,#REF!,$L309,#REF!,BR$1)
+SUMIFS(#REF!,#REF!,BR$2,#REF!,BR$3,#REF!,$L309,#REF!,BR$1)
+SUMIFS(#REF!,#REF!,"Lấy",#REF!,BR$2,#REF!,BR$3,#REF!,BR$1,#REF!,$L309)</f>
        <v>#REF!</v>
      </c>
      <c r="BS309" s="333" t="e">
        <f>SUMIFS(#REF!,#REF!,BS$2,#REF!,BS$3,#REF!,$L309,#REF!,BS$1)
+SUMIFS(#REF!,#REF!,BS$2,#REF!,BS$3,#REF!,$L309,#REF!,BS$1)
+SUMIFS(#REF!,#REF!,"Lấy",#REF!,BS$2,#REF!,BS$3,#REF!,BS$1,#REF!,$L309)</f>
        <v>#REF!</v>
      </c>
      <c r="BT309" s="334" t="e">
        <f t="shared" si="33"/>
        <v>#REF!</v>
      </c>
      <c r="BV309" s="331">
        <v>0</v>
      </c>
      <c r="BW309" s="331">
        <v>0</v>
      </c>
      <c r="BX309" s="331">
        <v>0</v>
      </c>
      <c r="BY309" s="331">
        <v>0</v>
      </c>
      <c r="BZ309" s="331">
        <v>0</v>
      </c>
      <c r="CA309" s="331">
        <v>0</v>
      </c>
      <c r="CB309" s="331">
        <v>0</v>
      </c>
      <c r="CC309" s="331">
        <v>0</v>
      </c>
      <c r="CD309" s="331">
        <v>0</v>
      </c>
      <c r="CE309" s="331">
        <v>0</v>
      </c>
      <c r="CF309" s="331">
        <v>0</v>
      </c>
      <c r="CG309" s="331">
        <v>0</v>
      </c>
      <c r="CH309" s="334">
        <f t="shared" si="34"/>
        <v>0</v>
      </c>
      <c r="CI309" s="377">
        <f t="shared" si="35"/>
        <v>0</v>
      </c>
      <c r="CJ309" s="331">
        <v>0</v>
      </c>
      <c r="CK309" s="331">
        <v>0</v>
      </c>
      <c r="CL309" s="331">
        <v>0</v>
      </c>
      <c r="CM309" s="331">
        <v>0</v>
      </c>
      <c r="CN309" s="331">
        <v>0</v>
      </c>
      <c r="CO309" s="333"/>
      <c r="CP309" s="333"/>
      <c r="CQ309" s="333"/>
      <c r="CR309" s="333"/>
      <c r="CS309" s="333"/>
      <c r="CT309" s="333"/>
      <c r="CU309" s="333"/>
      <c r="CV309" s="334">
        <f t="shared" si="36"/>
        <v>0</v>
      </c>
      <c r="CX309" s="1033"/>
    </row>
    <row r="310" spans="2:102" x14ac:dyDescent="0.25">
      <c r="B310" s="172">
        <f>IF(C310=0,"",MAX($B$7:B306)+1)</f>
        <v>294</v>
      </c>
      <c r="C310" s="21">
        <v>6220002802</v>
      </c>
      <c r="D310" s="9" t="str">
        <f>_xlfn.XLOOKUP(C310,'COA_DTGroup_Update 20260428'!$C$410:$C$854,'COA_DTGroup_Update 20260428'!$A$410:$A$854,"")</f>
        <v>Chi phí Khen thưởng</v>
      </c>
      <c r="E310" s="9" t="s">
        <v>140</v>
      </c>
      <c r="F310" s="21" t="s">
        <v>1043</v>
      </c>
      <c r="G310" s="171"/>
      <c r="H310" s="179">
        <f>VLOOKUP(C310,'COA_DTGroup_Update 20260428'!C:D,2,0)</f>
        <v>622</v>
      </c>
      <c r="I310" s="179">
        <v>129</v>
      </c>
      <c r="J310" s="198" t="s">
        <v>140</v>
      </c>
      <c r="K310" s="222" t="s">
        <v>226</v>
      </c>
      <c r="L310" s="1041" t="s">
        <v>621</v>
      </c>
      <c r="M310" s="1042" t="s">
        <v>2258</v>
      </c>
      <c r="N310" s="1039"/>
      <c r="O310" s="1039" t="s">
        <v>621</v>
      </c>
      <c r="P310" s="1" t="b">
        <v>1</v>
      </c>
      <c r="R310" s="333" t="e">
        <f>SUMIFS(#REF!,#REF!,R$2,#REF!,R$3,#REF!,$L310,#REF!,R$1)
+SUMIFS(#REF!,#REF!,R$2,#REF!,R$3,#REF!,$L310,#REF!,R$1)
+SUMIFS(#REF!,#REF!,"Lấy",#REF!,R$2,#REF!,R$3,#REF!,R$1,#REF!,$L310)</f>
        <v>#REF!</v>
      </c>
      <c r="S310" s="333" t="e">
        <f>SUMIFS(#REF!,#REF!,S$2,#REF!,S$3,#REF!,$L310,#REF!,S$1)
+SUMIFS(#REF!,#REF!,S$2,#REF!,S$3,#REF!,$L310,#REF!,S$1)
+SUMIFS(#REF!,#REF!,"Lấy",#REF!,S$2,#REF!,S$3,#REF!,S$1,#REF!,$L310)</f>
        <v>#REF!</v>
      </c>
      <c r="T310" s="333" t="e">
        <f>SUMIFS(#REF!,#REF!,T$2,#REF!,T$3,#REF!,$L310,#REF!,T$1)
+SUMIFS(#REF!,#REF!,T$2,#REF!,T$3,#REF!,$L310,#REF!,T$1)
+SUMIFS(#REF!,#REF!,"Lấy",#REF!,T$2,#REF!,T$3,#REF!,T$1,#REF!,$L310)</f>
        <v>#REF!</v>
      </c>
      <c r="U310" s="333" t="e">
        <f>SUMIFS(#REF!,#REF!,U$2,#REF!,U$3,#REF!,$L310,#REF!,U$1)
+SUMIFS(#REF!,#REF!,U$2,#REF!,U$3,#REF!,$L310,#REF!,U$1)
+SUMIFS(#REF!,#REF!,"Lấy",#REF!,U$2,#REF!,U$3,#REF!,U$1,#REF!,$L310)</f>
        <v>#REF!</v>
      </c>
      <c r="V310" s="333" t="e">
        <f>SUMIFS(#REF!,#REF!,V$2,#REF!,V$3,#REF!,$L310,#REF!,V$1)
+SUMIFS(#REF!,#REF!,V$2,#REF!,V$3,#REF!,$L310,#REF!,V$1)
+SUMIFS(#REF!,#REF!,"Lấy",#REF!,V$2,#REF!,V$3,#REF!,V$1,#REF!,$L310)</f>
        <v>#REF!</v>
      </c>
      <c r="W310" s="333" t="e">
        <f>SUMIFS(#REF!,#REF!,W$2,#REF!,W$3,#REF!,$L310,#REF!,W$1)
+SUMIFS(#REF!,#REF!,W$2,#REF!,W$3,#REF!,$L310,#REF!,W$1)
+SUMIFS(#REF!,#REF!,"Lấy",#REF!,W$2,#REF!,W$3,#REF!,W$1,#REF!,$L310)</f>
        <v>#REF!</v>
      </c>
      <c r="X310" s="333" t="e">
        <f>SUMIFS(#REF!,#REF!,X$2,#REF!,X$3,#REF!,$L310,#REF!,X$1)
+SUMIFS(#REF!,#REF!,X$2,#REF!,X$3,#REF!,$L310,#REF!,X$1)
+SUMIFS(#REF!,#REF!,"Lấy",#REF!,X$2,#REF!,X$3,#REF!,X$1,#REF!,$L310)</f>
        <v>#REF!</v>
      </c>
      <c r="Y310" s="333" t="e">
        <f>SUMIFS(#REF!,#REF!,Y$2,#REF!,Y$3,#REF!,$L310,#REF!,Y$1)
+SUMIFS(#REF!,#REF!,Y$2,#REF!,Y$3,#REF!,$L310,#REF!,Y$1)
+SUMIFS(#REF!,#REF!,"Lấy",#REF!,Y$2,#REF!,Y$3,#REF!,Y$1,#REF!,$L310)</f>
        <v>#REF!</v>
      </c>
      <c r="Z310" s="333" t="e">
        <f>SUMIFS(#REF!,#REF!,Z$2,#REF!,Z$3,#REF!,$L310,#REF!,Z$1)
+SUMIFS(#REF!,#REF!,Z$2,#REF!,Z$3,#REF!,$L310,#REF!,Z$1)
+SUMIFS(#REF!,#REF!,"Lấy",#REF!,Z$2,#REF!,Z$3,#REF!,Z$1,#REF!,$L310)</f>
        <v>#REF!</v>
      </c>
      <c r="AA310" s="333" t="e">
        <f>SUMIFS(#REF!,#REF!,AA$2,#REF!,AA$3,#REF!,$L310,#REF!,AA$1)
+SUMIFS(#REF!,#REF!,AA$2,#REF!,AA$3,#REF!,$L310,#REF!,AA$1)
+SUMIFS(#REF!,#REF!,"Lấy",#REF!,AA$2,#REF!,AA$3,#REF!,AA$1,#REF!,$L310)</f>
        <v>#REF!</v>
      </c>
      <c r="AB310" s="333" t="e">
        <f>SUMIFS(#REF!,#REF!,AB$2,#REF!,AB$3,#REF!,$L310,#REF!,AB$1)
+SUMIFS(#REF!,#REF!,AB$2,#REF!,AB$3,#REF!,$L310,#REF!,AB$1)
+SUMIFS(#REF!,#REF!,"Lấy",#REF!,AB$2,#REF!,AB$3,#REF!,AB$1,#REF!,$L310)</f>
        <v>#REF!</v>
      </c>
      <c r="AC310" s="333" t="e">
        <f>SUMIFS(#REF!,#REF!,AC$2,#REF!,AC$3,#REF!,$L310,#REF!,AC$1)
+SUMIFS(#REF!,#REF!,AC$2,#REF!,AC$3,#REF!,$L310,#REF!,AC$1)
+SUMIFS(#REF!,#REF!,"Lấy",#REF!,AC$2,#REF!,AC$3,#REF!,AC$1,#REF!,$L310)</f>
        <v>#REF!</v>
      </c>
      <c r="AD310" s="334" t="e">
        <f t="shared" si="30"/>
        <v>#REF!</v>
      </c>
      <c r="AF310" s="333" t="e">
        <f>SUMIFS(#REF!,#REF!,AF$2,#REF!,AF$3,#REF!,$L310,#REF!,AF$1)
+SUMIFS(#REF!,#REF!,AF$2,#REF!,AF$3,#REF!,$L310,#REF!,AF$1)
+SUMIFS(#REF!,#REF!,"Lấy",#REF!,AF$2,#REF!,AF$3,#REF!,AF$1,#REF!,$L310)</f>
        <v>#REF!</v>
      </c>
      <c r="AG310" s="333" t="e">
        <f>SUMIFS(#REF!,#REF!,AG$2,#REF!,AG$3,#REF!,$L310,#REF!,AG$1)
+SUMIFS(#REF!,#REF!,AG$2,#REF!,AG$3,#REF!,$L310,#REF!,AG$1)
+SUMIFS(#REF!,#REF!,"Lấy",#REF!,AG$2,#REF!,AG$3,#REF!,AG$1,#REF!,$L310)</f>
        <v>#REF!</v>
      </c>
      <c r="AH310" s="333" t="e">
        <f>SUMIFS(#REF!,#REF!,AH$2,#REF!,AH$3,#REF!,$L310,#REF!,AH$1)
+SUMIFS(#REF!,#REF!,AH$2,#REF!,AH$3,#REF!,$L310,#REF!,AH$1)
+SUMIFS(#REF!,#REF!,"Lấy",#REF!,AH$2,#REF!,AH$3,#REF!,AH$1,#REF!,$L310)</f>
        <v>#REF!</v>
      </c>
      <c r="AI310" s="333" t="e">
        <f>SUMIFS(#REF!,#REF!,AI$2,#REF!,AI$3,#REF!,$L310,#REF!,AI$1)
+SUMIFS(#REF!,#REF!,AI$2,#REF!,AI$3,#REF!,$L310,#REF!,AI$1)
+SUMIFS(#REF!,#REF!,"Lấy",#REF!,AI$2,#REF!,AI$3,#REF!,AI$1,#REF!,$L310)</f>
        <v>#REF!</v>
      </c>
      <c r="AJ310" s="333" t="e">
        <f>SUMIFS(#REF!,#REF!,AJ$2,#REF!,AJ$3,#REF!,$L310,#REF!,AJ$1)
+SUMIFS(#REF!,#REF!,AJ$2,#REF!,AJ$3,#REF!,$L310,#REF!,AJ$1)
+SUMIFS(#REF!,#REF!,"Lấy",#REF!,AJ$2,#REF!,AJ$3,#REF!,AJ$1,#REF!,$L310)</f>
        <v>#REF!</v>
      </c>
      <c r="AK310" s="333" t="e">
        <f>SUMIFS(#REF!,#REF!,AK$2,#REF!,AK$3,#REF!,$L310,#REF!,AK$1)
+SUMIFS(#REF!,#REF!,AK$2,#REF!,AK$3,#REF!,$L310,#REF!,AK$1)
+SUMIFS(#REF!,#REF!,"Lấy",#REF!,AK$2,#REF!,AK$3,#REF!,AK$1,#REF!,$L310)</f>
        <v>#REF!</v>
      </c>
      <c r="AL310" s="333" t="e">
        <f>SUMIFS(#REF!,#REF!,AL$2,#REF!,AL$3,#REF!,$L310,#REF!,AL$1)
+SUMIFS(#REF!,#REF!,AL$2,#REF!,AL$3,#REF!,$L310,#REF!,AL$1)
+SUMIFS(#REF!,#REF!,"Lấy",#REF!,AL$2,#REF!,AL$3,#REF!,AL$1,#REF!,$L310)</f>
        <v>#REF!</v>
      </c>
      <c r="AM310" s="333" t="e">
        <f>SUMIFS(#REF!,#REF!,AM$2,#REF!,AM$3,#REF!,$L310,#REF!,AM$1)
+SUMIFS(#REF!,#REF!,AM$2,#REF!,AM$3,#REF!,$L310,#REF!,AM$1)
+SUMIFS(#REF!,#REF!,"Lấy",#REF!,AM$2,#REF!,AM$3,#REF!,AM$1,#REF!,$L310)</f>
        <v>#REF!</v>
      </c>
      <c r="AN310" s="333" t="e">
        <f>SUMIFS(#REF!,#REF!,AN$2,#REF!,AN$3,#REF!,$L310,#REF!,AN$1)
+SUMIFS(#REF!,#REF!,AN$2,#REF!,AN$3,#REF!,$L310,#REF!,AN$1)
+SUMIFS(#REF!,#REF!,"Lấy",#REF!,AN$2,#REF!,AN$3,#REF!,AN$1,#REF!,$L310)</f>
        <v>#REF!</v>
      </c>
      <c r="AO310" s="333" t="e">
        <f>SUMIFS(#REF!,#REF!,AO$2,#REF!,AO$3,#REF!,$L310,#REF!,AO$1)
+SUMIFS(#REF!,#REF!,AO$2,#REF!,AO$3,#REF!,$L310,#REF!,AO$1)
+SUMIFS(#REF!,#REF!,"Lấy",#REF!,AO$2,#REF!,AO$3,#REF!,AO$1,#REF!,$L310)</f>
        <v>#REF!</v>
      </c>
      <c r="AP310" s="333" t="e">
        <f>SUMIFS(#REF!,#REF!,AP$2,#REF!,AP$3,#REF!,$L310,#REF!,AP$1)
+SUMIFS(#REF!,#REF!,AP$2,#REF!,AP$3,#REF!,$L310,#REF!,AP$1)
+SUMIFS(#REF!,#REF!,"Lấy",#REF!,AP$2,#REF!,AP$3,#REF!,AP$1,#REF!,$L310)</f>
        <v>#REF!</v>
      </c>
      <c r="AQ310" s="333" t="e">
        <f>SUMIFS(#REF!,#REF!,AQ$2,#REF!,AQ$3,#REF!,$L310,#REF!,AQ$1)
+SUMIFS(#REF!,#REF!,AQ$2,#REF!,AQ$3,#REF!,$L310,#REF!,AQ$1)
+SUMIFS(#REF!,#REF!,"Lấy",#REF!,AQ$2,#REF!,AQ$3,#REF!,AQ$1,#REF!,$L310)</f>
        <v>#REF!</v>
      </c>
      <c r="AR310" s="334" t="e">
        <f t="shared" si="31"/>
        <v>#REF!</v>
      </c>
      <c r="AT310" s="333" t="e">
        <f>SUMIFS(#REF!,#REF!,AT$2,#REF!,AT$3,#REF!,$L310,#REF!,AT$1)
+SUMIFS(#REF!,#REF!,AT$2,#REF!,AT$3,#REF!,$L310,#REF!,AT$1)
+SUMIFS(#REF!,#REF!,"Lấy",#REF!,AT$2,#REF!,AT$3,#REF!,AT$1,#REF!,$L310)</f>
        <v>#REF!</v>
      </c>
      <c r="AU310" s="333" t="e">
        <f>SUMIFS(#REF!,#REF!,AU$2,#REF!,AU$3,#REF!,$L310,#REF!,AU$1)
+SUMIFS(#REF!,#REF!,AU$2,#REF!,AU$3,#REF!,$L310,#REF!,AU$1)
+SUMIFS(#REF!,#REF!,"Lấy",#REF!,AU$2,#REF!,AU$3,#REF!,AU$1,#REF!,$L310)</f>
        <v>#REF!</v>
      </c>
      <c r="AV310" s="333" t="e">
        <f>SUMIFS(#REF!,#REF!,AV$2,#REF!,AV$3,#REF!,$L310,#REF!,AV$1)
+SUMIFS(#REF!,#REF!,AV$2,#REF!,AV$3,#REF!,$L310,#REF!,AV$1)
+SUMIFS(#REF!,#REF!,"Lấy",#REF!,AV$2,#REF!,AV$3,#REF!,AV$1,#REF!,$L310)</f>
        <v>#REF!</v>
      </c>
      <c r="AW310" s="333" t="e">
        <f>SUMIFS(#REF!,#REF!,AW$2,#REF!,AW$3,#REF!,$L310,#REF!,AW$1)
+SUMIFS(#REF!,#REF!,AW$2,#REF!,AW$3,#REF!,$L310,#REF!,AW$1)
+SUMIFS(#REF!,#REF!,"Lấy",#REF!,AW$2,#REF!,AW$3,#REF!,AW$1,#REF!,$L310)</f>
        <v>#REF!</v>
      </c>
      <c r="AX310" s="333" t="e">
        <f>SUMIFS(#REF!,#REF!,AX$2,#REF!,AX$3,#REF!,$L310,#REF!,AX$1)
+SUMIFS(#REF!,#REF!,AX$2,#REF!,AX$3,#REF!,$L310,#REF!,AX$1)
+SUMIFS(#REF!,#REF!,"Lấy",#REF!,AX$2,#REF!,AX$3,#REF!,AX$1,#REF!,$L310)</f>
        <v>#REF!</v>
      </c>
      <c r="AY310" s="333" t="e">
        <f>SUMIFS(#REF!,#REF!,AY$2,#REF!,AY$3,#REF!,$L310,#REF!,AY$1)
+SUMIFS(#REF!,#REF!,AY$2,#REF!,AY$3,#REF!,$L310,#REF!,AY$1)
+SUMIFS(#REF!,#REF!,"Lấy",#REF!,AY$2,#REF!,AY$3,#REF!,AY$1,#REF!,$L310)</f>
        <v>#REF!</v>
      </c>
      <c r="AZ310" s="333" t="e">
        <f>SUMIFS(#REF!,#REF!,AZ$2,#REF!,AZ$3,#REF!,$L310,#REF!,AZ$1)
+SUMIFS(#REF!,#REF!,AZ$2,#REF!,AZ$3,#REF!,$L310,#REF!,AZ$1)
+SUMIFS(#REF!,#REF!,"Lấy",#REF!,AZ$2,#REF!,AZ$3,#REF!,AZ$1,#REF!,$L310)</f>
        <v>#REF!</v>
      </c>
      <c r="BA310" s="333" t="e">
        <f>SUMIFS(#REF!,#REF!,BA$2,#REF!,BA$3,#REF!,$L310,#REF!,BA$1)
+SUMIFS(#REF!,#REF!,BA$2,#REF!,BA$3,#REF!,$L310,#REF!,BA$1)
+SUMIFS(#REF!,#REF!,"Lấy",#REF!,BA$2,#REF!,BA$3,#REF!,BA$1,#REF!,$L310)</f>
        <v>#REF!</v>
      </c>
      <c r="BB310" s="333" t="e">
        <f>SUMIFS(#REF!,#REF!,BB$2,#REF!,BB$3,#REF!,$L310,#REF!,BB$1)
+SUMIFS(#REF!,#REF!,BB$2,#REF!,BB$3,#REF!,$L310,#REF!,BB$1)
+SUMIFS(#REF!,#REF!,"Lấy",#REF!,BB$2,#REF!,BB$3,#REF!,BB$1,#REF!,$L310)</f>
        <v>#REF!</v>
      </c>
      <c r="BC310" s="333" t="e">
        <f>SUMIFS(#REF!,#REF!,BC$2,#REF!,BC$3,#REF!,$L310,#REF!,BC$1)
+SUMIFS(#REF!,#REF!,BC$2,#REF!,BC$3,#REF!,$L310,#REF!,BC$1)
+SUMIFS(#REF!,#REF!,"Lấy",#REF!,BC$2,#REF!,BC$3,#REF!,BC$1,#REF!,$L310)</f>
        <v>#REF!</v>
      </c>
      <c r="BD310" s="333" t="e">
        <f>SUMIFS(#REF!,#REF!,BD$2,#REF!,BD$3,#REF!,$L310,#REF!,BD$1)
+SUMIFS(#REF!,#REF!,BD$2,#REF!,BD$3,#REF!,$L310,#REF!,BD$1)
+SUMIFS(#REF!,#REF!,"Lấy",#REF!,BD$2,#REF!,BD$3,#REF!,BD$1,#REF!,$L310)</f>
        <v>#REF!</v>
      </c>
      <c r="BE310" s="333" t="e">
        <f>SUMIFS(#REF!,#REF!,BE$2,#REF!,BE$3,#REF!,$L310,#REF!,BE$1)
+SUMIFS(#REF!,#REF!,BE$2,#REF!,BE$3,#REF!,$L310,#REF!,BE$1)
+SUMIFS(#REF!,#REF!,"Lấy",#REF!,BE$2,#REF!,BE$3,#REF!,BE$1,#REF!,$L310)</f>
        <v>#REF!</v>
      </c>
      <c r="BF310" s="334" t="e">
        <f t="shared" si="32"/>
        <v>#REF!</v>
      </c>
      <c r="BH310" s="333" t="e">
        <f>SUMIFS(#REF!,#REF!,BH$2,#REF!,BH$3,#REF!,$L310,#REF!,BH$1)
+SUMIFS(#REF!,#REF!,BH$2,#REF!,BH$3,#REF!,$L310,#REF!,BH$1)
+SUMIFS(#REF!,#REF!,"Lấy",#REF!,BH$2,#REF!,BH$3,#REF!,BH$1,#REF!,$L310)</f>
        <v>#REF!</v>
      </c>
      <c r="BI310" s="333" t="e">
        <f>SUMIFS(#REF!,#REF!,BI$2,#REF!,BI$3,#REF!,$L310,#REF!,BI$1)
+SUMIFS(#REF!,#REF!,BI$2,#REF!,BI$3,#REF!,$L310,#REF!,BI$1)
+SUMIFS(#REF!,#REF!,"Lấy",#REF!,BI$2,#REF!,BI$3,#REF!,BI$1,#REF!,$L310)</f>
        <v>#REF!</v>
      </c>
      <c r="BJ310" s="333" t="e">
        <f>SUMIFS(#REF!,#REF!,BJ$2,#REF!,BJ$3,#REF!,$L310,#REF!,BJ$1)
+SUMIFS(#REF!,#REF!,BJ$2,#REF!,BJ$3,#REF!,$L310,#REF!,BJ$1)
+SUMIFS(#REF!,#REF!,"Lấy",#REF!,BJ$2,#REF!,BJ$3,#REF!,BJ$1,#REF!,$L310)</f>
        <v>#REF!</v>
      </c>
      <c r="BK310" s="333" t="e">
        <f>SUMIFS(#REF!,#REF!,BK$2,#REF!,BK$3,#REF!,$L310,#REF!,BK$1)
+SUMIFS(#REF!,#REF!,BK$2,#REF!,BK$3,#REF!,$L310,#REF!,BK$1)
+SUMIFS(#REF!,#REF!,"Lấy",#REF!,BK$2,#REF!,BK$3,#REF!,BK$1,#REF!,$L310)</f>
        <v>#REF!</v>
      </c>
      <c r="BL310" s="333" t="e">
        <f>SUMIFS(#REF!,#REF!,BL$2,#REF!,BL$3,#REF!,$L310,#REF!,BL$1)
+SUMIFS(#REF!,#REF!,BL$2,#REF!,BL$3,#REF!,$L310,#REF!,BL$1)
+SUMIFS(#REF!,#REF!,"Lấy",#REF!,BL$2,#REF!,BL$3,#REF!,BL$1,#REF!,$L310)</f>
        <v>#REF!</v>
      </c>
      <c r="BM310" s="333" t="e">
        <f>SUMIFS(#REF!,#REF!,BM$2,#REF!,BM$3,#REF!,$L310,#REF!,BM$1)
+SUMIFS(#REF!,#REF!,BM$2,#REF!,BM$3,#REF!,$L310,#REF!,BM$1)
+SUMIFS(#REF!,#REF!,"Lấy",#REF!,BM$2,#REF!,BM$3,#REF!,BM$1,#REF!,$L310)</f>
        <v>#REF!</v>
      </c>
      <c r="BN310" s="333" t="e">
        <f>SUMIFS(#REF!,#REF!,BN$2,#REF!,BN$3,#REF!,$L310,#REF!,BN$1)
+SUMIFS(#REF!,#REF!,BN$2,#REF!,BN$3,#REF!,$L310,#REF!,BN$1)
+SUMIFS(#REF!,#REF!,"Lấy",#REF!,BN$2,#REF!,BN$3,#REF!,BN$1,#REF!,$L310)</f>
        <v>#REF!</v>
      </c>
      <c r="BO310" s="333" t="e">
        <f>SUMIFS(#REF!,#REF!,BO$2,#REF!,BO$3,#REF!,$L310,#REF!,BO$1)
+SUMIFS(#REF!,#REF!,BO$2,#REF!,BO$3,#REF!,$L310,#REF!,BO$1)
+SUMIFS(#REF!,#REF!,"Lấy",#REF!,BO$2,#REF!,BO$3,#REF!,BO$1,#REF!,$L310)</f>
        <v>#REF!</v>
      </c>
      <c r="BP310" s="333" t="e">
        <f>SUMIFS(#REF!,#REF!,BP$2,#REF!,BP$3,#REF!,$L310,#REF!,BP$1)
+SUMIFS(#REF!,#REF!,BP$2,#REF!,BP$3,#REF!,$L310,#REF!,BP$1)
+SUMIFS(#REF!,#REF!,"Lấy",#REF!,BP$2,#REF!,BP$3,#REF!,BP$1,#REF!,$L310)</f>
        <v>#REF!</v>
      </c>
      <c r="BQ310" s="333" t="e">
        <f>SUMIFS(#REF!,#REF!,BQ$2,#REF!,BQ$3,#REF!,$L310,#REF!,BQ$1)
+SUMIFS(#REF!,#REF!,BQ$2,#REF!,BQ$3,#REF!,$L310,#REF!,BQ$1)
+SUMIFS(#REF!,#REF!,"Lấy",#REF!,BQ$2,#REF!,BQ$3,#REF!,BQ$1,#REF!,$L310)</f>
        <v>#REF!</v>
      </c>
      <c r="BR310" s="333" t="e">
        <f>SUMIFS(#REF!,#REF!,BR$2,#REF!,BR$3,#REF!,$L310,#REF!,BR$1)
+SUMIFS(#REF!,#REF!,BR$2,#REF!,BR$3,#REF!,$L310,#REF!,BR$1)
+SUMIFS(#REF!,#REF!,"Lấy",#REF!,BR$2,#REF!,BR$3,#REF!,BR$1,#REF!,$L310)</f>
        <v>#REF!</v>
      </c>
      <c r="BS310" s="333" t="e">
        <f>SUMIFS(#REF!,#REF!,BS$2,#REF!,BS$3,#REF!,$L310,#REF!,BS$1)
+SUMIFS(#REF!,#REF!,BS$2,#REF!,BS$3,#REF!,$L310,#REF!,BS$1)
+SUMIFS(#REF!,#REF!,"Lấy",#REF!,BS$2,#REF!,BS$3,#REF!,BS$1,#REF!,$L310)</f>
        <v>#REF!</v>
      </c>
      <c r="BT310" s="334" t="e">
        <f t="shared" si="33"/>
        <v>#REF!</v>
      </c>
      <c r="BV310" s="331">
        <v>68253344</v>
      </c>
      <c r="BW310" s="331">
        <v>63023344</v>
      </c>
      <c r="BX310" s="331">
        <v>63023344</v>
      </c>
      <c r="BY310" s="331">
        <v>63023344</v>
      </c>
      <c r="BZ310" s="331">
        <v>79423344</v>
      </c>
      <c r="CA310" s="331">
        <v>63023344</v>
      </c>
      <c r="CB310" s="331">
        <v>63023344</v>
      </c>
      <c r="CC310" s="331">
        <v>63023344</v>
      </c>
      <c r="CD310" s="331">
        <v>71223344</v>
      </c>
      <c r="CE310" s="331">
        <v>63023344</v>
      </c>
      <c r="CF310" s="331">
        <v>63023344</v>
      </c>
      <c r="CG310" s="331">
        <v>63023344</v>
      </c>
      <c r="CH310" s="334">
        <f t="shared" si="34"/>
        <v>786110128</v>
      </c>
      <c r="CI310" s="377">
        <f t="shared" si="35"/>
        <v>-1</v>
      </c>
      <c r="CJ310" s="331">
        <v>0</v>
      </c>
      <c r="CK310" s="331">
        <v>0</v>
      </c>
      <c r="CL310" s="331">
        <v>0</v>
      </c>
      <c r="CM310" s="331">
        <v>0</v>
      </c>
      <c r="CN310" s="331">
        <v>0</v>
      </c>
      <c r="CO310" s="333"/>
      <c r="CP310" s="333"/>
      <c r="CQ310" s="333"/>
      <c r="CR310" s="333"/>
      <c r="CS310" s="333"/>
      <c r="CT310" s="333"/>
      <c r="CU310" s="333"/>
      <c r="CV310" s="334">
        <f t="shared" si="36"/>
        <v>0</v>
      </c>
      <c r="CX310" s="1033"/>
    </row>
    <row r="311" spans="2:102" x14ac:dyDescent="0.25">
      <c r="B311" s="172">
        <f>IF(C311=0,"",MAX($B$7:B310)+1)</f>
        <v>295</v>
      </c>
      <c r="C311" s="21">
        <v>6220002806</v>
      </c>
      <c r="D311" s="9" t="str">
        <f>_xlfn.XLOOKUP(C311,'COA_DTGroup_Update 20260428'!$C$410:$C$854,'COA_DTGroup_Update 20260428'!$A$410:$A$854,"")</f>
        <v>Thưởng danh hiệu</v>
      </c>
      <c r="E311" s="9" t="s">
        <v>397</v>
      </c>
      <c r="F311" s="21" t="s">
        <v>1044</v>
      </c>
      <c r="G311" s="171"/>
      <c r="H311" s="179">
        <f>VLOOKUP(C311,'COA_DTGroup_Update 20260428'!C:D,2,0)</f>
        <v>622</v>
      </c>
      <c r="I311" s="179">
        <v>130</v>
      </c>
      <c r="J311" s="198" t="s">
        <v>397</v>
      </c>
      <c r="K311" s="222" t="s">
        <v>226</v>
      </c>
      <c r="L311" s="1041" t="s">
        <v>622</v>
      </c>
      <c r="M311" s="1042" t="s">
        <v>2258</v>
      </c>
      <c r="N311" s="1039"/>
      <c r="O311" s="1039" t="s">
        <v>622</v>
      </c>
      <c r="P311" s="1" t="b">
        <v>1</v>
      </c>
      <c r="R311" s="333" t="e">
        <f>SUMIFS(#REF!,#REF!,R$2,#REF!,R$3,#REF!,$L311,#REF!,R$1)
+SUMIFS(#REF!,#REF!,R$2,#REF!,R$3,#REF!,$L311,#REF!,R$1)
+SUMIFS(#REF!,#REF!,"Lấy",#REF!,R$2,#REF!,R$3,#REF!,R$1,#REF!,$L311)</f>
        <v>#REF!</v>
      </c>
      <c r="S311" s="333" t="e">
        <f>SUMIFS(#REF!,#REF!,S$2,#REF!,S$3,#REF!,$L311,#REF!,S$1)
+SUMIFS(#REF!,#REF!,S$2,#REF!,S$3,#REF!,$L311,#REF!,S$1)
+SUMIFS(#REF!,#REF!,"Lấy",#REF!,S$2,#REF!,S$3,#REF!,S$1,#REF!,$L311)</f>
        <v>#REF!</v>
      </c>
      <c r="T311" s="333" t="e">
        <f>SUMIFS(#REF!,#REF!,T$2,#REF!,T$3,#REF!,$L311,#REF!,T$1)
+SUMIFS(#REF!,#REF!,T$2,#REF!,T$3,#REF!,$L311,#REF!,T$1)
+SUMIFS(#REF!,#REF!,"Lấy",#REF!,T$2,#REF!,T$3,#REF!,T$1,#REF!,$L311)</f>
        <v>#REF!</v>
      </c>
      <c r="U311" s="333" t="e">
        <f>SUMIFS(#REF!,#REF!,U$2,#REF!,U$3,#REF!,$L311,#REF!,U$1)
+SUMIFS(#REF!,#REF!,U$2,#REF!,U$3,#REF!,$L311,#REF!,U$1)
+SUMIFS(#REF!,#REF!,"Lấy",#REF!,U$2,#REF!,U$3,#REF!,U$1,#REF!,$L311)</f>
        <v>#REF!</v>
      </c>
      <c r="V311" s="333" t="e">
        <f>SUMIFS(#REF!,#REF!,V$2,#REF!,V$3,#REF!,$L311,#REF!,V$1)
+SUMIFS(#REF!,#REF!,V$2,#REF!,V$3,#REF!,$L311,#REF!,V$1)
+SUMIFS(#REF!,#REF!,"Lấy",#REF!,V$2,#REF!,V$3,#REF!,V$1,#REF!,$L311)</f>
        <v>#REF!</v>
      </c>
      <c r="W311" s="333" t="e">
        <f>SUMIFS(#REF!,#REF!,W$2,#REF!,W$3,#REF!,$L311,#REF!,W$1)
+SUMIFS(#REF!,#REF!,W$2,#REF!,W$3,#REF!,$L311,#REF!,W$1)
+SUMIFS(#REF!,#REF!,"Lấy",#REF!,W$2,#REF!,W$3,#REF!,W$1,#REF!,$L311)</f>
        <v>#REF!</v>
      </c>
      <c r="X311" s="333" t="e">
        <f>SUMIFS(#REF!,#REF!,X$2,#REF!,X$3,#REF!,$L311,#REF!,X$1)
+SUMIFS(#REF!,#REF!,X$2,#REF!,X$3,#REF!,$L311,#REF!,X$1)
+SUMIFS(#REF!,#REF!,"Lấy",#REF!,X$2,#REF!,X$3,#REF!,X$1,#REF!,$L311)</f>
        <v>#REF!</v>
      </c>
      <c r="Y311" s="333" t="e">
        <f>SUMIFS(#REF!,#REF!,Y$2,#REF!,Y$3,#REF!,$L311,#REF!,Y$1)
+SUMIFS(#REF!,#REF!,Y$2,#REF!,Y$3,#REF!,$L311,#REF!,Y$1)
+SUMIFS(#REF!,#REF!,"Lấy",#REF!,Y$2,#REF!,Y$3,#REF!,Y$1,#REF!,$L311)</f>
        <v>#REF!</v>
      </c>
      <c r="Z311" s="333" t="e">
        <f>SUMIFS(#REF!,#REF!,Z$2,#REF!,Z$3,#REF!,$L311,#REF!,Z$1)
+SUMIFS(#REF!,#REF!,Z$2,#REF!,Z$3,#REF!,$L311,#REF!,Z$1)
+SUMIFS(#REF!,#REF!,"Lấy",#REF!,Z$2,#REF!,Z$3,#REF!,Z$1,#REF!,$L311)</f>
        <v>#REF!</v>
      </c>
      <c r="AA311" s="333" t="e">
        <f>SUMIFS(#REF!,#REF!,AA$2,#REF!,AA$3,#REF!,$L311,#REF!,AA$1)
+SUMIFS(#REF!,#REF!,AA$2,#REF!,AA$3,#REF!,$L311,#REF!,AA$1)
+SUMIFS(#REF!,#REF!,"Lấy",#REF!,AA$2,#REF!,AA$3,#REF!,AA$1,#REF!,$L311)</f>
        <v>#REF!</v>
      </c>
      <c r="AB311" s="333" t="e">
        <f>SUMIFS(#REF!,#REF!,AB$2,#REF!,AB$3,#REF!,$L311,#REF!,AB$1)
+SUMIFS(#REF!,#REF!,AB$2,#REF!,AB$3,#REF!,$L311,#REF!,AB$1)
+SUMIFS(#REF!,#REF!,"Lấy",#REF!,AB$2,#REF!,AB$3,#REF!,AB$1,#REF!,$L311)</f>
        <v>#REF!</v>
      </c>
      <c r="AC311" s="333" t="e">
        <f>SUMIFS(#REF!,#REF!,AC$2,#REF!,AC$3,#REF!,$L311,#REF!,AC$1)
+SUMIFS(#REF!,#REF!,AC$2,#REF!,AC$3,#REF!,$L311,#REF!,AC$1)
+SUMIFS(#REF!,#REF!,"Lấy",#REF!,AC$2,#REF!,AC$3,#REF!,AC$1,#REF!,$L311)</f>
        <v>#REF!</v>
      </c>
      <c r="AD311" s="334" t="e">
        <f t="shared" si="30"/>
        <v>#REF!</v>
      </c>
      <c r="AF311" s="333" t="e">
        <f>SUMIFS(#REF!,#REF!,AF$2,#REF!,AF$3,#REF!,$L311,#REF!,AF$1)
+SUMIFS(#REF!,#REF!,AF$2,#REF!,AF$3,#REF!,$L311,#REF!,AF$1)
+SUMIFS(#REF!,#REF!,"Lấy",#REF!,AF$2,#REF!,AF$3,#REF!,AF$1,#REF!,$L311)</f>
        <v>#REF!</v>
      </c>
      <c r="AG311" s="333" t="e">
        <f>SUMIFS(#REF!,#REF!,AG$2,#REF!,AG$3,#REF!,$L311,#REF!,AG$1)
+SUMIFS(#REF!,#REF!,AG$2,#REF!,AG$3,#REF!,$L311,#REF!,AG$1)
+SUMIFS(#REF!,#REF!,"Lấy",#REF!,AG$2,#REF!,AG$3,#REF!,AG$1,#REF!,$L311)</f>
        <v>#REF!</v>
      </c>
      <c r="AH311" s="333" t="e">
        <f>SUMIFS(#REF!,#REF!,AH$2,#REF!,AH$3,#REF!,$L311,#REF!,AH$1)
+SUMIFS(#REF!,#REF!,AH$2,#REF!,AH$3,#REF!,$L311,#REF!,AH$1)
+SUMIFS(#REF!,#REF!,"Lấy",#REF!,AH$2,#REF!,AH$3,#REF!,AH$1,#REF!,$L311)</f>
        <v>#REF!</v>
      </c>
      <c r="AI311" s="333" t="e">
        <f>SUMIFS(#REF!,#REF!,AI$2,#REF!,AI$3,#REF!,$L311,#REF!,AI$1)
+SUMIFS(#REF!,#REF!,AI$2,#REF!,AI$3,#REF!,$L311,#REF!,AI$1)
+SUMIFS(#REF!,#REF!,"Lấy",#REF!,AI$2,#REF!,AI$3,#REF!,AI$1,#REF!,$L311)</f>
        <v>#REF!</v>
      </c>
      <c r="AJ311" s="333" t="e">
        <f>SUMIFS(#REF!,#REF!,AJ$2,#REF!,AJ$3,#REF!,$L311,#REF!,AJ$1)
+SUMIFS(#REF!,#REF!,AJ$2,#REF!,AJ$3,#REF!,$L311,#REF!,AJ$1)
+SUMIFS(#REF!,#REF!,"Lấy",#REF!,AJ$2,#REF!,AJ$3,#REF!,AJ$1,#REF!,$L311)</f>
        <v>#REF!</v>
      </c>
      <c r="AK311" s="333" t="e">
        <f>SUMIFS(#REF!,#REF!,AK$2,#REF!,AK$3,#REF!,$L311,#REF!,AK$1)
+SUMIFS(#REF!,#REF!,AK$2,#REF!,AK$3,#REF!,$L311,#REF!,AK$1)
+SUMIFS(#REF!,#REF!,"Lấy",#REF!,AK$2,#REF!,AK$3,#REF!,AK$1,#REF!,$L311)</f>
        <v>#REF!</v>
      </c>
      <c r="AL311" s="333" t="e">
        <f>SUMIFS(#REF!,#REF!,AL$2,#REF!,AL$3,#REF!,$L311,#REF!,AL$1)
+SUMIFS(#REF!,#REF!,AL$2,#REF!,AL$3,#REF!,$L311,#REF!,AL$1)
+SUMIFS(#REF!,#REF!,"Lấy",#REF!,AL$2,#REF!,AL$3,#REF!,AL$1,#REF!,$L311)</f>
        <v>#REF!</v>
      </c>
      <c r="AM311" s="333" t="e">
        <f>SUMIFS(#REF!,#REF!,AM$2,#REF!,AM$3,#REF!,$L311,#REF!,AM$1)
+SUMIFS(#REF!,#REF!,AM$2,#REF!,AM$3,#REF!,$L311,#REF!,AM$1)
+SUMIFS(#REF!,#REF!,"Lấy",#REF!,AM$2,#REF!,AM$3,#REF!,AM$1,#REF!,$L311)</f>
        <v>#REF!</v>
      </c>
      <c r="AN311" s="333" t="e">
        <f>SUMIFS(#REF!,#REF!,AN$2,#REF!,AN$3,#REF!,$L311,#REF!,AN$1)
+SUMIFS(#REF!,#REF!,AN$2,#REF!,AN$3,#REF!,$L311,#REF!,AN$1)
+SUMIFS(#REF!,#REF!,"Lấy",#REF!,AN$2,#REF!,AN$3,#REF!,AN$1,#REF!,$L311)</f>
        <v>#REF!</v>
      </c>
      <c r="AO311" s="333" t="e">
        <f>SUMIFS(#REF!,#REF!,AO$2,#REF!,AO$3,#REF!,$L311,#REF!,AO$1)
+SUMIFS(#REF!,#REF!,AO$2,#REF!,AO$3,#REF!,$L311,#REF!,AO$1)
+SUMIFS(#REF!,#REF!,"Lấy",#REF!,AO$2,#REF!,AO$3,#REF!,AO$1,#REF!,$L311)</f>
        <v>#REF!</v>
      </c>
      <c r="AP311" s="333" t="e">
        <f>SUMIFS(#REF!,#REF!,AP$2,#REF!,AP$3,#REF!,$L311,#REF!,AP$1)
+SUMIFS(#REF!,#REF!,AP$2,#REF!,AP$3,#REF!,$L311,#REF!,AP$1)
+SUMIFS(#REF!,#REF!,"Lấy",#REF!,AP$2,#REF!,AP$3,#REF!,AP$1,#REF!,$L311)</f>
        <v>#REF!</v>
      </c>
      <c r="AQ311" s="333" t="e">
        <f>SUMIFS(#REF!,#REF!,AQ$2,#REF!,AQ$3,#REF!,$L311,#REF!,AQ$1)
+SUMIFS(#REF!,#REF!,AQ$2,#REF!,AQ$3,#REF!,$L311,#REF!,AQ$1)
+SUMIFS(#REF!,#REF!,"Lấy",#REF!,AQ$2,#REF!,AQ$3,#REF!,AQ$1,#REF!,$L311)</f>
        <v>#REF!</v>
      </c>
      <c r="AR311" s="334" t="e">
        <f t="shared" si="31"/>
        <v>#REF!</v>
      </c>
      <c r="AT311" s="333" t="e">
        <f>SUMIFS(#REF!,#REF!,AT$2,#REF!,AT$3,#REF!,$L311,#REF!,AT$1)
+SUMIFS(#REF!,#REF!,AT$2,#REF!,AT$3,#REF!,$L311,#REF!,AT$1)
+SUMIFS(#REF!,#REF!,"Lấy",#REF!,AT$2,#REF!,AT$3,#REF!,AT$1,#REF!,$L311)</f>
        <v>#REF!</v>
      </c>
      <c r="AU311" s="333" t="e">
        <f>SUMIFS(#REF!,#REF!,AU$2,#REF!,AU$3,#REF!,$L311,#REF!,AU$1)
+SUMIFS(#REF!,#REF!,AU$2,#REF!,AU$3,#REF!,$L311,#REF!,AU$1)
+SUMIFS(#REF!,#REF!,"Lấy",#REF!,AU$2,#REF!,AU$3,#REF!,AU$1,#REF!,$L311)</f>
        <v>#REF!</v>
      </c>
      <c r="AV311" s="333" t="e">
        <f>SUMIFS(#REF!,#REF!,AV$2,#REF!,AV$3,#REF!,$L311,#REF!,AV$1)
+SUMIFS(#REF!,#REF!,AV$2,#REF!,AV$3,#REF!,$L311,#REF!,AV$1)
+SUMIFS(#REF!,#REF!,"Lấy",#REF!,AV$2,#REF!,AV$3,#REF!,AV$1,#REF!,$L311)</f>
        <v>#REF!</v>
      </c>
      <c r="AW311" s="333" t="e">
        <f>SUMIFS(#REF!,#REF!,AW$2,#REF!,AW$3,#REF!,$L311,#REF!,AW$1)
+SUMIFS(#REF!,#REF!,AW$2,#REF!,AW$3,#REF!,$L311,#REF!,AW$1)
+SUMIFS(#REF!,#REF!,"Lấy",#REF!,AW$2,#REF!,AW$3,#REF!,AW$1,#REF!,$L311)</f>
        <v>#REF!</v>
      </c>
      <c r="AX311" s="333" t="e">
        <f>SUMIFS(#REF!,#REF!,AX$2,#REF!,AX$3,#REF!,$L311,#REF!,AX$1)
+SUMIFS(#REF!,#REF!,AX$2,#REF!,AX$3,#REF!,$L311,#REF!,AX$1)
+SUMIFS(#REF!,#REF!,"Lấy",#REF!,AX$2,#REF!,AX$3,#REF!,AX$1,#REF!,$L311)</f>
        <v>#REF!</v>
      </c>
      <c r="AY311" s="333" t="e">
        <f>SUMIFS(#REF!,#REF!,AY$2,#REF!,AY$3,#REF!,$L311,#REF!,AY$1)
+SUMIFS(#REF!,#REF!,AY$2,#REF!,AY$3,#REF!,$L311,#REF!,AY$1)
+SUMIFS(#REF!,#REF!,"Lấy",#REF!,AY$2,#REF!,AY$3,#REF!,AY$1,#REF!,$L311)</f>
        <v>#REF!</v>
      </c>
      <c r="AZ311" s="333" t="e">
        <f>SUMIFS(#REF!,#REF!,AZ$2,#REF!,AZ$3,#REF!,$L311,#REF!,AZ$1)
+SUMIFS(#REF!,#REF!,AZ$2,#REF!,AZ$3,#REF!,$L311,#REF!,AZ$1)
+SUMIFS(#REF!,#REF!,"Lấy",#REF!,AZ$2,#REF!,AZ$3,#REF!,AZ$1,#REF!,$L311)</f>
        <v>#REF!</v>
      </c>
      <c r="BA311" s="333" t="e">
        <f>SUMIFS(#REF!,#REF!,BA$2,#REF!,BA$3,#REF!,$L311,#REF!,BA$1)
+SUMIFS(#REF!,#REF!,BA$2,#REF!,BA$3,#REF!,$L311,#REF!,BA$1)
+SUMIFS(#REF!,#REF!,"Lấy",#REF!,BA$2,#REF!,BA$3,#REF!,BA$1,#REF!,$L311)</f>
        <v>#REF!</v>
      </c>
      <c r="BB311" s="333" t="e">
        <f>SUMIFS(#REF!,#REF!,BB$2,#REF!,BB$3,#REF!,$L311,#REF!,BB$1)
+SUMIFS(#REF!,#REF!,BB$2,#REF!,BB$3,#REF!,$L311,#REF!,BB$1)
+SUMIFS(#REF!,#REF!,"Lấy",#REF!,BB$2,#REF!,BB$3,#REF!,BB$1,#REF!,$L311)</f>
        <v>#REF!</v>
      </c>
      <c r="BC311" s="333" t="e">
        <f>SUMIFS(#REF!,#REF!,BC$2,#REF!,BC$3,#REF!,$L311,#REF!,BC$1)
+SUMIFS(#REF!,#REF!,BC$2,#REF!,BC$3,#REF!,$L311,#REF!,BC$1)
+SUMIFS(#REF!,#REF!,"Lấy",#REF!,BC$2,#REF!,BC$3,#REF!,BC$1,#REF!,$L311)</f>
        <v>#REF!</v>
      </c>
      <c r="BD311" s="333" t="e">
        <f>SUMIFS(#REF!,#REF!,BD$2,#REF!,BD$3,#REF!,$L311,#REF!,BD$1)
+SUMIFS(#REF!,#REF!,BD$2,#REF!,BD$3,#REF!,$L311,#REF!,BD$1)
+SUMIFS(#REF!,#REF!,"Lấy",#REF!,BD$2,#REF!,BD$3,#REF!,BD$1,#REF!,$L311)</f>
        <v>#REF!</v>
      </c>
      <c r="BE311" s="333" t="e">
        <f>SUMIFS(#REF!,#REF!,BE$2,#REF!,BE$3,#REF!,$L311,#REF!,BE$1)
+SUMIFS(#REF!,#REF!,BE$2,#REF!,BE$3,#REF!,$L311,#REF!,BE$1)
+SUMIFS(#REF!,#REF!,"Lấy",#REF!,BE$2,#REF!,BE$3,#REF!,BE$1,#REF!,$L311)</f>
        <v>#REF!</v>
      </c>
      <c r="BF311" s="334" t="e">
        <f t="shared" si="32"/>
        <v>#REF!</v>
      </c>
      <c r="BH311" s="333" t="e">
        <f>SUMIFS(#REF!,#REF!,BH$2,#REF!,BH$3,#REF!,$L311,#REF!,BH$1)
+SUMIFS(#REF!,#REF!,BH$2,#REF!,BH$3,#REF!,$L311,#REF!,BH$1)
+SUMIFS(#REF!,#REF!,"Lấy",#REF!,BH$2,#REF!,BH$3,#REF!,BH$1,#REF!,$L311)</f>
        <v>#REF!</v>
      </c>
      <c r="BI311" s="333" t="e">
        <f>SUMIFS(#REF!,#REF!,BI$2,#REF!,BI$3,#REF!,$L311,#REF!,BI$1)
+SUMIFS(#REF!,#REF!,BI$2,#REF!,BI$3,#REF!,$L311,#REF!,BI$1)
+SUMIFS(#REF!,#REF!,"Lấy",#REF!,BI$2,#REF!,BI$3,#REF!,BI$1,#REF!,$L311)</f>
        <v>#REF!</v>
      </c>
      <c r="BJ311" s="333" t="e">
        <f>SUMIFS(#REF!,#REF!,BJ$2,#REF!,BJ$3,#REF!,$L311,#REF!,BJ$1)
+SUMIFS(#REF!,#REF!,BJ$2,#REF!,BJ$3,#REF!,$L311,#REF!,BJ$1)
+SUMIFS(#REF!,#REF!,"Lấy",#REF!,BJ$2,#REF!,BJ$3,#REF!,BJ$1,#REF!,$L311)</f>
        <v>#REF!</v>
      </c>
      <c r="BK311" s="333" t="e">
        <f>SUMIFS(#REF!,#REF!,BK$2,#REF!,BK$3,#REF!,$L311,#REF!,BK$1)
+SUMIFS(#REF!,#REF!,BK$2,#REF!,BK$3,#REF!,$L311,#REF!,BK$1)
+SUMIFS(#REF!,#REF!,"Lấy",#REF!,BK$2,#REF!,BK$3,#REF!,BK$1,#REF!,$L311)</f>
        <v>#REF!</v>
      </c>
      <c r="BL311" s="333" t="e">
        <f>SUMIFS(#REF!,#REF!,BL$2,#REF!,BL$3,#REF!,$L311,#REF!,BL$1)
+SUMIFS(#REF!,#REF!,BL$2,#REF!,BL$3,#REF!,$L311,#REF!,BL$1)
+SUMIFS(#REF!,#REF!,"Lấy",#REF!,BL$2,#REF!,BL$3,#REF!,BL$1,#REF!,$L311)</f>
        <v>#REF!</v>
      </c>
      <c r="BM311" s="333" t="e">
        <f>SUMIFS(#REF!,#REF!,BM$2,#REF!,BM$3,#REF!,$L311,#REF!,BM$1)
+SUMIFS(#REF!,#REF!,BM$2,#REF!,BM$3,#REF!,$L311,#REF!,BM$1)
+SUMIFS(#REF!,#REF!,"Lấy",#REF!,BM$2,#REF!,BM$3,#REF!,BM$1,#REF!,$L311)</f>
        <v>#REF!</v>
      </c>
      <c r="BN311" s="333" t="e">
        <f>SUMIFS(#REF!,#REF!,BN$2,#REF!,BN$3,#REF!,$L311,#REF!,BN$1)
+SUMIFS(#REF!,#REF!,BN$2,#REF!,BN$3,#REF!,$L311,#REF!,BN$1)
+SUMIFS(#REF!,#REF!,"Lấy",#REF!,BN$2,#REF!,BN$3,#REF!,BN$1,#REF!,$L311)</f>
        <v>#REF!</v>
      </c>
      <c r="BO311" s="333" t="e">
        <f>SUMIFS(#REF!,#REF!,BO$2,#REF!,BO$3,#REF!,$L311,#REF!,BO$1)
+SUMIFS(#REF!,#REF!,BO$2,#REF!,BO$3,#REF!,$L311,#REF!,BO$1)
+SUMIFS(#REF!,#REF!,"Lấy",#REF!,BO$2,#REF!,BO$3,#REF!,BO$1,#REF!,$L311)</f>
        <v>#REF!</v>
      </c>
      <c r="BP311" s="333" t="e">
        <f>SUMIFS(#REF!,#REF!,BP$2,#REF!,BP$3,#REF!,$L311,#REF!,BP$1)
+SUMIFS(#REF!,#REF!,BP$2,#REF!,BP$3,#REF!,$L311,#REF!,BP$1)
+SUMIFS(#REF!,#REF!,"Lấy",#REF!,BP$2,#REF!,BP$3,#REF!,BP$1,#REF!,$L311)</f>
        <v>#REF!</v>
      </c>
      <c r="BQ311" s="333" t="e">
        <f>SUMIFS(#REF!,#REF!,BQ$2,#REF!,BQ$3,#REF!,$L311,#REF!,BQ$1)
+SUMIFS(#REF!,#REF!,BQ$2,#REF!,BQ$3,#REF!,$L311,#REF!,BQ$1)
+SUMIFS(#REF!,#REF!,"Lấy",#REF!,BQ$2,#REF!,BQ$3,#REF!,BQ$1,#REF!,$L311)</f>
        <v>#REF!</v>
      </c>
      <c r="BR311" s="333" t="e">
        <f>SUMIFS(#REF!,#REF!,BR$2,#REF!,BR$3,#REF!,$L311,#REF!,BR$1)
+SUMIFS(#REF!,#REF!,BR$2,#REF!,BR$3,#REF!,$L311,#REF!,BR$1)
+SUMIFS(#REF!,#REF!,"Lấy",#REF!,BR$2,#REF!,BR$3,#REF!,BR$1,#REF!,$L311)</f>
        <v>#REF!</v>
      </c>
      <c r="BS311" s="333" t="e">
        <f>SUMIFS(#REF!,#REF!,BS$2,#REF!,BS$3,#REF!,$L311,#REF!,BS$1)
+SUMIFS(#REF!,#REF!,BS$2,#REF!,BS$3,#REF!,$L311,#REF!,BS$1)
+SUMIFS(#REF!,#REF!,"Lấy",#REF!,BS$2,#REF!,BS$3,#REF!,BS$1,#REF!,$L311)</f>
        <v>#REF!</v>
      </c>
      <c r="BT311" s="334" t="e">
        <f t="shared" si="33"/>
        <v>#REF!</v>
      </c>
      <c r="BV311" s="331">
        <v>0</v>
      </c>
      <c r="BW311" s="331">
        <v>0</v>
      </c>
      <c r="BX311" s="331">
        <v>0</v>
      </c>
      <c r="BY311" s="331">
        <v>0</v>
      </c>
      <c r="BZ311" s="331">
        <v>0</v>
      </c>
      <c r="CA311" s="331">
        <v>0</v>
      </c>
      <c r="CB311" s="331">
        <v>0</v>
      </c>
      <c r="CC311" s="331">
        <v>0</v>
      </c>
      <c r="CD311" s="331">
        <v>0</v>
      </c>
      <c r="CE311" s="331">
        <v>0</v>
      </c>
      <c r="CF311" s="331">
        <v>0</v>
      </c>
      <c r="CG311" s="331">
        <v>0</v>
      </c>
      <c r="CH311" s="334">
        <f t="shared" si="34"/>
        <v>0</v>
      </c>
      <c r="CI311" s="377">
        <f t="shared" si="35"/>
        <v>0</v>
      </c>
      <c r="CJ311" s="331">
        <v>1716728</v>
      </c>
      <c r="CK311" s="331">
        <v>1641988</v>
      </c>
      <c r="CL311" s="331">
        <v>2004618</v>
      </c>
      <c r="CM311" s="331">
        <v>2138628</v>
      </c>
      <c r="CN311" s="331">
        <v>2166978</v>
      </c>
      <c r="CO311" s="333"/>
      <c r="CP311" s="333"/>
      <c r="CQ311" s="333"/>
      <c r="CR311" s="333"/>
      <c r="CS311" s="333"/>
      <c r="CT311" s="333"/>
      <c r="CU311" s="333"/>
      <c r="CV311" s="334">
        <f t="shared" si="36"/>
        <v>9668940</v>
      </c>
      <c r="CX311" s="1033"/>
    </row>
    <row r="312" spans="2:102" x14ac:dyDescent="0.25">
      <c r="B312" s="172">
        <f>IF(C312=0,"",MAX($B$7:B311)+1)</f>
        <v>296</v>
      </c>
      <c r="C312" s="21">
        <v>6271002802</v>
      </c>
      <c r="D312" s="9" t="str">
        <f>_xlfn.XLOOKUP(C312,'COA_DTGroup_Update 20260428'!$C$410:$C$854,'COA_DTGroup_Update 20260428'!$A$410:$A$854,"")</f>
        <v>Chi phí Khen thưởng</v>
      </c>
      <c r="E312" s="9" t="s">
        <v>140</v>
      </c>
      <c r="F312" s="21" t="s">
        <v>1043</v>
      </c>
      <c r="G312" s="171"/>
      <c r="H312" s="179">
        <f>VLOOKUP(C312,'COA_DTGroup_Update 20260428'!C:D,2,0)</f>
        <v>627</v>
      </c>
      <c r="I312" s="179">
        <v>129</v>
      </c>
      <c r="J312" s="198" t="s">
        <v>140</v>
      </c>
      <c r="K312" s="222" t="s">
        <v>226</v>
      </c>
      <c r="L312" s="1041" t="s">
        <v>599</v>
      </c>
      <c r="M312" s="1042" t="s">
        <v>2258</v>
      </c>
      <c r="N312" s="1039"/>
      <c r="O312" s="1039" t="s">
        <v>599</v>
      </c>
      <c r="P312" s="1" t="b">
        <v>1</v>
      </c>
      <c r="R312" s="333" t="e">
        <f>SUMIFS(#REF!,#REF!,R$2,#REF!,R$3,#REF!,$L312,#REF!,R$1)
+SUMIFS(#REF!,#REF!,R$2,#REF!,R$3,#REF!,$L312,#REF!,R$1)
+SUMIFS(#REF!,#REF!,"Lấy",#REF!,R$2,#REF!,R$3,#REF!,R$1,#REF!,$L312)</f>
        <v>#REF!</v>
      </c>
      <c r="S312" s="333" t="e">
        <f>SUMIFS(#REF!,#REF!,S$2,#REF!,S$3,#REF!,$L312,#REF!,S$1)
+SUMIFS(#REF!,#REF!,S$2,#REF!,S$3,#REF!,$L312,#REF!,S$1)
+SUMIFS(#REF!,#REF!,"Lấy",#REF!,S$2,#REF!,S$3,#REF!,S$1,#REF!,$L312)</f>
        <v>#REF!</v>
      </c>
      <c r="T312" s="333" t="e">
        <f>SUMIFS(#REF!,#REF!,T$2,#REF!,T$3,#REF!,$L312,#REF!,T$1)
+SUMIFS(#REF!,#REF!,T$2,#REF!,T$3,#REF!,$L312,#REF!,T$1)
+SUMIFS(#REF!,#REF!,"Lấy",#REF!,T$2,#REF!,T$3,#REF!,T$1,#REF!,$L312)</f>
        <v>#REF!</v>
      </c>
      <c r="U312" s="333" t="e">
        <f>SUMIFS(#REF!,#REF!,U$2,#REF!,U$3,#REF!,$L312,#REF!,U$1)
+SUMIFS(#REF!,#REF!,U$2,#REF!,U$3,#REF!,$L312,#REF!,U$1)
+SUMIFS(#REF!,#REF!,"Lấy",#REF!,U$2,#REF!,U$3,#REF!,U$1,#REF!,$L312)</f>
        <v>#REF!</v>
      </c>
      <c r="V312" s="333" t="e">
        <f>SUMIFS(#REF!,#REF!,V$2,#REF!,V$3,#REF!,$L312,#REF!,V$1)
+SUMIFS(#REF!,#REF!,V$2,#REF!,V$3,#REF!,$L312,#REF!,V$1)
+SUMIFS(#REF!,#REF!,"Lấy",#REF!,V$2,#REF!,V$3,#REF!,V$1,#REF!,$L312)</f>
        <v>#REF!</v>
      </c>
      <c r="W312" s="333" t="e">
        <f>SUMIFS(#REF!,#REF!,W$2,#REF!,W$3,#REF!,$L312,#REF!,W$1)
+SUMIFS(#REF!,#REF!,W$2,#REF!,W$3,#REF!,$L312,#REF!,W$1)
+SUMIFS(#REF!,#REF!,"Lấy",#REF!,W$2,#REF!,W$3,#REF!,W$1,#REF!,$L312)</f>
        <v>#REF!</v>
      </c>
      <c r="X312" s="333" t="e">
        <f>SUMIFS(#REF!,#REF!,X$2,#REF!,X$3,#REF!,$L312,#REF!,X$1)
+SUMIFS(#REF!,#REF!,X$2,#REF!,X$3,#REF!,$L312,#REF!,X$1)
+SUMIFS(#REF!,#REF!,"Lấy",#REF!,X$2,#REF!,X$3,#REF!,X$1,#REF!,$L312)</f>
        <v>#REF!</v>
      </c>
      <c r="Y312" s="333" t="e">
        <f>SUMIFS(#REF!,#REF!,Y$2,#REF!,Y$3,#REF!,$L312,#REF!,Y$1)
+SUMIFS(#REF!,#REF!,Y$2,#REF!,Y$3,#REF!,$L312,#REF!,Y$1)
+SUMIFS(#REF!,#REF!,"Lấy",#REF!,Y$2,#REF!,Y$3,#REF!,Y$1,#REF!,$L312)</f>
        <v>#REF!</v>
      </c>
      <c r="Z312" s="333" t="e">
        <f>SUMIFS(#REF!,#REF!,Z$2,#REF!,Z$3,#REF!,$L312,#REF!,Z$1)
+SUMIFS(#REF!,#REF!,Z$2,#REF!,Z$3,#REF!,$L312,#REF!,Z$1)
+SUMIFS(#REF!,#REF!,"Lấy",#REF!,Z$2,#REF!,Z$3,#REF!,Z$1,#REF!,$L312)</f>
        <v>#REF!</v>
      </c>
      <c r="AA312" s="333" t="e">
        <f>SUMIFS(#REF!,#REF!,AA$2,#REF!,AA$3,#REF!,$L312,#REF!,AA$1)
+SUMIFS(#REF!,#REF!,AA$2,#REF!,AA$3,#REF!,$L312,#REF!,AA$1)
+SUMIFS(#REF!,#REF!,"Lấy",#REF!,AA$2,#REF!,AA$3,#REF!,AA$1,#REF!,$L312)</f>
        <v>#REF!</v>
      </c>
      <c r="AB312" s="333" t="e">
        <f>SUMIFS(#REF!,#REF!,AB$2,#REF!,AB$3,#REF!,$L312,#REF!,AB$1)
+SUMIFS(#REF!,#REF!,AB$2,#REF!,AB$3,#REF!,$L312,#REF!,AB$1)
+SUMIFS(#REF!,#REF!,"Lấy",#REF!,AB$2,#REF!,AB$3,#REF!,AB$1,#REF!,$L312)</f>
        <v>#REF!</v>
      </c>
      <c r="AC312" s="333" t="e">
        <f>SUMIFS(#REF!,#REF!,AC$2,#REF!,AC$3,#REF!,$L312,#REF!,AC$1)
+SUMIFS(#REF!,#REF!,AC$2,#REF!,AC$3,#REF!,$L312,#REF!,AC$1)
+SUMIFS(#REF!,#REF!,"Lấy",#REF!,AC$2,#REF!,AC$3,#REF!,AC$1,#REF!,$L312)</f>
        <v>#REF!</v>
      </c>
      <c r="AD312" s="334" t="e">
        <f t="shared" si="30"/>
        <v>#REF!</v>
      </c>
      <c r="AF312" s="333" t="e">
        <f>SUMIFS(#REF!,#REF!,AF$2,#REF!,AF$3,#REF!,$L312,#REF!,AF$1)
+SUMIFS(#REF!,#REF!,AF$2,#REF!,AF$3,#REF!,$L312,#REF!,AF$1)
+SUMIFS(#REF!,#REF!,"Lấy",#REF!,AF$2,#REF!,AF$3,#REF!,AF$1,#REF!,$L312)</f>
        <v>#REF!</v>
      </c>
      <c r="AG312" s="333" t="e">
        <f>SUMIFS(#REF!,#REF!,AG$2,#REF!,AG$3,#REF!,$L312,#REF!,AG$1)
+SUMIFS(#REF!,#REF!,AG$2,#REF!,AG$3,#REF!,$L312,#REF!,AG$1)
+SUMIFS(#REF!,#REF!,"Lấy",#REF!,AG$2,#REF!,AG$3,#REF!,AG$1,#REF!,$L312)</f>
        <v>#REF!</v>
      </c>
      <c r="AH312" s="333" t="e">
        <f>SUMIFS(#REF!,#REF!,AH$2,#REF!,AH$3,#REF!,$L312,#REF!,AH$1)
+SUMIFS(#REF!,#REF!,AH$2,#REF!,AH$3,#REF!,$L312,#REF!,AH$1)
+SUMIFS(#REF!,#REF!,"Lấy",#REF!,AH$2,#REF!,AH$3,#REF!,AH$1,#REF!,$L312)</f>
        <v>#REF!</v>
      </c>
      <c r="AI312" s="333" t="e">
        <f>SUMIFS(#REF!,#REF!,AI$2,#REF!,AI$3,#REF!,$L312,#REF!,AI$1)
+SUMIFS(#REF!,#REF!,AI$2,#REF!,AI$3,#REF!,$L312,#REF!,AI$1)
+SUMIFS(#REF!,#REF!,"Lấy",#REF!,AI$2,#REF!,AI$3,#REF!,AI$1,#REF!,$L312)</f>
        <v>#REF!</v>
      </c>
      <c r="AJ312" s="333" t="e">
        <f>SUMIFS(#REF!,#REF!,AJ$2,#REF!,AJ$3,#REF!,$L312,#REF!,AJ$1)
+SUMIFS(#REF!,#REF!,AJ$2,#REF!,AJ$3,#REF!,$L312,#REF!,AJ$1)
+SUMIFS(#REF!,#REF!,"Lấy",#REF!,AJ$2,#REF!,AJ$3,#REF!,AJ$1,#REF!,$L312)</f>
        <v>#REF!</v>
      </c>
      <c r="AK312" s="333" t="e">
        <f>SUMIFS(#REF!,#REF!,AK$2,#REF!,AK$3,#REF!,$L312,#REF!,AK$1)
+SUMIFS(#REF!,#REF!,AK$2,#REF!,AK$3,#REF!,$L312,#REF!,AK$1)
+SUMIFS(#REF!,#REF!,"Lấy",#REF!,AK$2,#REF!,AK$3,#REF!,AK$1,#REF!,$L312)</f>
        <v>#REF!</v>
      </c>
      <c r="AL312" s="333" t="e">
        <f>SUMIFS(#REF!,#REF!,AL$2,#REF!,AL$3,#REF!,$L312,#REF!,AL$1)
+SUMIFS(#REF!,#REF!,AL$2,#REF!,AL$3,#REF!,$L312,#REF!,AL$1)
+SUMIFS(#REF!,#REF!,"Lấy",#REF!,AL$2,#REF!,AL$3,#REF!,AL$1,#REF!,$L312)</f>
        <v>#REF!</v>
      </c>
      <c r="AM312" s="333" t="e">
        <f>SUMIFS(#REF!,#REF!,AM$2,#REF!,AM$3,#REF!,$L312,#REF!,AM$1)
+SUMIFS(#REF!,#REF!,AM$2,#REF!,AM$3,#REF!,$L312,#REF!,AM$1)
+SUMIFS(#REF!,#REF!,"Lấy",#REF!,AM$2,#REF!,AM$3,#REF!,AM$1,#REF!,$L312)</f>
        <v>#REF!</v>
      </c>
      <c r="AN312" s="333" t="e">
        <f>SUMIFS(#REF!,#REF!,AN$2,#REF!,AN$3,#REF!,$L312,#REF!,AN$1)
+SUMIFS(#REF!,#REF!,AN$2,#REF!,AN$3,#REF!,$L312,#REF!,AN$1)
+SUMIFS(#REF!,#REF!,"Lấy",#REF!,AN$2,#REF!,AN$3,#REF!,AN$1,#REF!,$L312)</f>
        <v>#REF!</v>
      </c>
      <c r="AO312" s="333" t="e">
        <f>SUMIFS(#REF!,#REF!,AO$2,#REF!,AO$3,#REF!,$L312,#REF!,AO$1)
+SUMIFS(#REF!,#REF!,AO$2,#REF!,AO$3,#REF!,$L312,#REF!,AO$1)
+SUMIFS(#REF!,#REF!,"Lấy",#REF!,AO$2,#REF!,AO$3,#REF!,AO$1,#REF!,$L312)</f>
        <v>#REF!</v>
      </c>
      <c r="AP312" s="333" t="e">
        <f>SUMIFS(#REF!,#REF!,AP$2,#REF!,AP$3,#REF!,$L312,#REF!,AP$1)
+SUMIFS(#REF!,#REF!,AP$2,#REF!,AP$3,#REF!,$L312,#REF!,AP$1)
+SUMIFS(#REF!,#REF!,"Lấy",#REF!,AP$2,#REF!,AP$3,#REF!,AP$1,#REF!,$L312)</f>
        <v>#REF!</v>
      </c>
      <c r="AQ312" s="333" t="e">
        <f>SUMIFS(#REF!,#REF!,AQ$2,#REF!,AQ$3,#REF!,$L312,#REF!,AQ$1)
+SUMIFS(#REF!,#REF!,AQ$2,#REF!,AQ$3,#REF!,$L312,#REF!,AQ$1)
+SUMIFS(#REF!,#REF!,"Lấy",#REF!,AQ$2,#REF!,AQ$3,#REF!,AQ$1,#REF!,$L312)</f>
        <v>#REF!</v>
      </c>
      <c r="AR312" s="334" t="e">
        <f t="shared" si="31"/>
        <v>#REF!</v>
      </c>
      <c r="AT312" s="333" t="e">
        <f>SUMIFS(#REF!,#REF!,AT$2,#REF!,AT$3,#REF!,$L312,#REF!,AT$1)
+SUMIFS(#REF!,#REF!,AT$2,#REF!,AT$3,#REF!,$L312,#REF!,AT$1)
+SUMIFS(#REF!,#REF!,"Lấy",#REF!,AT$2,#REF!,AT$3,#REF!,AT$1,#REF!,$L312)</f>
        <v>#REF!</v>
      </c>
      <c r="AU312" s="333" t="e">
        <f>SUMIFS(#REF!,#REF!,AU$2,#REF!,AU$3,#REF!,$L312,#REF!,AU$1)
+SUMIFS(#REF!,#REF!,AU$2,#REF!,AU$3,#REF!,$L312,#REF!,AU$1)
+SUMIFS(#REF!,#REF!,"Lấy",#REF!,AU$2,#REF!,AU$3,#REF!,AU$1,#REF!,$L312)</f>
        <v>#REF!</v>
      </c>
      <c r="AV312" s="333" t="e">
        <f>SUMIFS(#REF!,#REF!,AV$2,#REF!,AV$3,#REF!,$L312,#REF!,AV$1)
+SUMIFS(#REF!,#REF!,AV$2,#REF!,AV$3,#REF!,$L312,#REF!,AV$1)
+SUMIFS(#REF!,#REF!,"Lấy",#REF!,AV$2,#REF!,AV$3,#REF!,AV$1,#REF!,$L312)</f>
        <v>#REF!</v>
      </c>
      <c r="AW312" s="333" t="e">
        <f>SUMIFS(#REF!,#REF!,AW$2,#REF!,AW$3,#REF!,$L312,#REF!,AW$1)
+SUMIFS(#REF!,#REF!,AW$2,#REF!,AW$3,#REF!,$L312,#REF!,AW$1)
+SUMIFS(#REF!,#REF!,"Lấy",#REF!,AW$2,#REF!,AW$3,#REF!,AW$1,#REF!,$L312)</f>
        <v>#REF!</v>
      </c>
      <c r="AX312" s="333" t="e">
        <f>SUMIFS(#REF!,#REF!,AX$2,#REF!,AX$3,#REF!,$L312,#REF!,AX$1)
+SUMIFS(#REF!,#REF!,AX$2,#REF!,AX$3,#REF!,$L312,#REF!,AX$1)
+SUMIFS(#REF!,#REF!,"Lấy",#REF!,AX$2,#REF!,AX$3,#REF!,AX$1,#REF!,$L312)</f>
        <v>#REF!</v>
      </c>
      <c r="AY312" s="333" t="e">
        <f>SUMIFS(#REF!,#REF!,AY$2,#REF!,AY$3,#REF!,$L312,#REF!,AY$1)
+SUMIFS(#REF!,#REF!,AY$2,#REF!,AY$3,#REF!,$L312,#REF!,AY$1)
+SUMIFS(#REF!,#REF!,"Lấy",#REF!,AY$2,#REF!,AY$3,#REF!,AY$1,#REF!,$L312)</f>
        <v>#REF!</v>
      </c>
      <c r="AZ312" s="333" t="e">
        <f>SUMIFS(#REF!,#REF!,AZ$2,#REF!,AZ$3,#REF!,$L312,#REF!,AZ$1)
+SUMIFS(#REF!,#REF!,AZ$2,#REF!,AZ$3,#REF!,$L312,#REF!,AZ$1)
+SUMIFS(#REF!,#REF!,"Lấy",#REF!,AZ$2,#REF!,AZ$3,#REF!,AZ$1,#REF!,$L312)</f>
        <v>#REF!</v>
      </c>
      <c r="BA312" s="333" t="e">
        <f>SUMIFS(#REF!,#REF!,BA$2,#REF!,BA$3,#REF!,$L312,#REF!,BA$1)
+SUMIFS(#REF!,#REF!,BA$2,#REF!,BA$3,#REF!,$L312,#REF!,BA$1)
+SUMIFS(#REF!,#REF!,"Lấy",#REF!,BA$2,#REF!,BA$3,#REF!,BA$1,#REF!,$L312)</f>
        <v>#REF!</v>
      </c>
      <c r="BB312" s="333" t="e">
        <f>SUMIFS(#REF!,#REF!,BB$2,#REF!,BB$3,#REF!,$L312,#REF!,BB$1)
+SUMIFS(#REF!,#REF!,BB$2,#REF!,BB$3,#REF!,$L312,#REF!,BB$1)
+SUMIFS(#REF!,#REF!,"Lấy",#REF!,BB$2,#REF!,BB$3,#REF!,BB$1,#REF!,$L312)</f>
        <v>#REF!</v>
      </c>
      <c r="BC312" s="333" t="e">
        <f>SUMIFS(#REF!,#REF!,BC$2,#REF!,BC$3,#REF!,$L312,#REF!,BC$1)
+SUMIFS(#REF!,#REF!,BC$2,#REF!,BC$3,#REF!,$L312,#REF!,BC$1)
+SUMIFS(#REF!,#REF!,"Lấy",#REF!,BC$2,#REF!,BC$3,#REF!,BC$1,#REF!,$L312)</f>
        <v>#REF!</v>
      </c>
      <c r="BD312" s="333" t="e">
        <f>SUMIFS(#REF!,#REF!,BD$2,#REF!,BD$3,#REF!,$L312,#REF!,BD$1)
+SUMIFS(#REF!,#REF!,BD$2,#REF!,BD$3,#REF!,$L312,#REF!,BD$1)
+SUMIFS(#REF!,#REF!,"Lấy",#REF!,BD$2,#REF!,BD$3,#REF!,BD$1,#REF!,$L312)</f>
        <v>#REF!</v>
      </c>
      <c r="BE312" s="333" t="e">
        <f>SUMIFS(#REF!,#REF!,BE$2,#REF!,BE$3,#REF!,$L312,#REF!,BE$1)
+SUMIFS(#REF!,#REF!,BE$2,#REF!,BE$3,#REF!,$L312,#REF!,BE$1)
+SUMIFS(#REF!,#REF!,"Lấy",#REF!,BE$2,#REF!,BE$3,#REF!,BE$1,#REF!,$L312)</f>
        <v>#REF!</v>
      </c>
      <c r="BF312" s="334" t="e">
        <f t="shared" si="32"/>
        <v>#REF!</v>
      </c>
      <c r="BH312" s="333" t="e">
        <f>SUMIFS(#REF!,#REF!,BH$2,#REF!,BH$3,#REF!,$L312,#REF!,BH$1)
+SUMIFS(#REF!,#REF!,BH$2,#REF!,BH$3,#REF!,$L312,#REF!,BH$1)
+SUMIFS(#REF!,#REF!,"Lấy",#REF!,BH$2,#REF!,BH$3,#REF!,BH$1,#REF!,$L312)</f>
        <v>#REF!</v>
      </c>
      <c r="BI312" s="333" t="e">
        <f>SUMIFS(#REF!,#REF!,BI$2,#REF!,BI$3,#REF!,$L312,#REF!,BI$1)
+SUMIFS(#REF!,#REF!,BI$2,#REF!,BI$3,#REF!,$L312,#REF!,BI$1)
+SUMIFS(#REF!,#REF!,"Lấy",#REF!,BI$2,#REF!,BI$3,#REF!,BI$1,#REF!,$L312)</f>
        <v>#REF!</v>
      </c>
      <c r="BJ312" s="333" t="e">
        <f>SUMIFS(#REF!,#REF!,BJ$2,#REF!,BJ$3,#REF!,$L312,#REF!,BJ$1)
+SUMIFS(#REF!,#REF!,BJ$2,#REF!,BJ$3,#REF!,$L312,#REF!,BJ$1)
+SUMIFS(#REF!,#REF!,"Lấy",#REF!,BJ$2,#REF!,BJ$3,#REF!,BJ$1,#REF!,$L312)</f>
        <v>#REF!</v>
      </c>
      <c r="BK312" s="333" t="e">
        <f>SUMIFS(#REF!,#REF!,BK$2,#REF!,BK$3,#REF!,$L312,#REF!,BK$1)
+SUMIFS(#REF!,#REF!,BK$2,#REF!,BK$3,#REF!,$L312,#REF!,BK$1)
+SUMIFS(#REF!,#REF!,"Lấy",#REF!,BK$2,#REF!,BK$3,#REF!,BK$1,#REF!,$L312)</f>
        <v>#REF!</v>
      </c>
      <c r="BL312" s="333" t="e">
        <f>SUMIFS(#REF!,#REF!,BL$2,#REF!,BL$3,#REF!,$L312,#REF!,BL$1)
+SUMIFS(#REF!,#REF!,BL$2,#REF!,BL$3,#REF!,$L312,#REF!,BL$1)
+SUMIFS(#REF!,#REF!,"Lấy",#REF!,BL$2,#REF!,BL$3,#REF!,BL$1,#REF!,$L312)</f>
        <v>#REF!</v>
      </c>
      <c r="BM312" s="333" t="e">
        <f>SUMIFS(#REF!,#REF!,BM$2,#REF!,BM$3,#REF!,$L312,#REF!,BM$1)
+SUMIFS(#REF!,#REF!,BM$2,#REF!,BM$3,#REF!,$L312,#REF!,BM$1)
+SUMIFS(#REF!,#REF!,"Lấy",#REF!,BM$2,#REF!,BM$3,#REF!,BM$1,#REF!,$L312)</f>
        <v>#REF!</v>
      </c>
      <c r="BN312" s="333" t="e">
        <f>SUMIFS(#REF!,#REF!,BN$2,#REF!,BN$3,#REF!,$L312,#REF!,BN$1)
+SUMIFS(#REF!,#REF!,BN$2,#REF!,BN$3,#REF!,$L312,#REF!,BN$1)
+SUMIFS(#REF!,#REF!,"Lấy",#REF!,BN$2,#REF!,BN$3,#REF!,BN$1,#REF!,$L312)</f>
        <v>#REF!</v>
      </c>
      <c r="BO312" s="333" t="e">
        <f>SUMIFS(#REF!,#REF!,BO$2,#REF!,BO$3,#REF!,$L312,#REF!,BO$1)
+SUMIFS(#REF!,#REF!,BO$2,#REF!,BO$3,#REF!,$L312,#REF!,BO$1)
+SUMIFS(#REF!,#REF!,"Lấy",#REF!,BO$2,#REF!,BO$3,#REF!,BO$1,#REF!,$L312)</f>
        <v>#REF!</v>
      </c>
      <c r="BP312" s="333" t="e">
        <f>SUMIFS(#REF!,#REF!,BP$2,#REF!,BP$3,#REF!,$L312,#REF!,BP$1)
+SUMIFS(#REF!,#REF!,BP$2,#REF!,BP$3,#REF!,$L312,#REF!,BP$1)
+SUMIFS(#REF!,#REF!,"Lấy",#REF!,BP$2,#REF!,BP$3,#REF!,BP$1,#REF!,$L312)</f>
        <v>#REF!</v>
      </c>
      <c r="BQ312" s="333" t="e">
        <f>SUMIFS(#REF!,#REF!,BQ$2,#REF!,BQ$3,#REF!,$L312,#REF!,BQ$1)
+SUMIFS(#REF!,#REF!,BQ$2,#REF!,BQ$3,#REF!,$L312,#REF!,BQ$1)
+SUMIFS(#REF!,#REF!,"Lấy",#REF!,BQ$2,#REF!,BQ$3,#REF!,BQ$1,#REF!,$L312)</f>
        <v>#REF!</v>
      </c>
      <c r="BR312" s="333" t="e">
        <f>SUMIFS(#REF!,#REF!,BR$2,#REF!,BR$3,#REF!,$L312,#REF!,BR$1)
+SUMIFS(#REF!,#REF!,BR$2,#REF!,BR$3,#REF!,$L312,#REF!,BR$1)
+SUMIFS(#REF!,#REF!,"Lấy",#REF!,BR$2,#REF!,BR$3,#REF!,BR$1,#REF!,$L312)</f>
        <v>#REF!</v>
      </c>
      <c r="BS312" s="333" t="e">
        <f>SUMIFS(#REF!,#REF!,BS$2,#REF!,BS$3,#REF!,$L312,#REF!,BS$1)
+SUMIFS(#REF!,#REF!,BS$2,#REF!,BS$3,#REF!,$L312,#REF!,BS$1)
+SUMIFS(#REF!,#REF!,"Lấy",#REF!,BS$2,#REF!,BS$3,#REF!,BS$1,#REF!,$L312)</f>
        <v>#REF!</v>
      </c>
      <c r="BT312" s="334" t="e">
        <f t="shared" si="33"/>
        <v>#REF!</v>
      </c>
      <c r="BV312" s="331">
        <v>25770000</v>
      </c>
      <c r="BW312" s="331">
        <v>4134780.8259999999</v>
      </c>
      <c r="BX312" s="331">
        <v>22370000</v>
      </c>
      <c r="BY312" s="331">
        <v>30630000</v>
      </c>
      <c r="BZ312" s="331">
        <v>41030000</v>
      </c>
      <c r="CA312" s="331">
        <v>30630000</v>
      </c>
      <c r="CB312" s="331">
        <v>30630000</v>
      </c>
      <c r="CC312" s="331">
        <v>30630000</v>
      </c>
      <c r="CD312" s="331">
        <v>35830000</v>
      </c>
      <c r="CE312" s="331">
        <v>30630000</v>
      </c>
      <c r="CF312" s="331">
        <v>30630000</v>
      </c>
      <c r="CG312" s="331">
        <v>30630000</v>
      </c>
      <c r="CH312" s="334">
        <f t="shared" si="34"/>
        <v>343544780.82599998</v>
      </c>
      <c r="CI312" s="377">
        <f t="shared" si="35"/>
        <v>-1</v>
      </c>
      <c r="CJ312" s="331">
        <v>0</v>
      </c>
      <c r="CK312" s="331">
        <v>0</v>
      </c>
      <c r="CL312" s="331">
        <v>0</v>
      </c>
      <c r="CM312" s="331">
        <v>0</v>
      </c>
      <c r="CN312" s="331">
        <v>0</v>
      </c>
      <c r="CO312" s="333"/>
      <c r="CP312" s="333"/>
      <c r="CQ312" s="333"/>
      <c r="CR312" s="333"/>
      <c r="CS312" s="333"/>
      <c r="CT312" s="333"/>
      <c r="CU312" s="333"/>
      <c r="CV312" s="334">
        <f t="shared" si="36"/>
        <v>0</v>
      </c>
      <c r="CX312" s="1033"/>
    </row>
    <row r="313" spans="2:102" x14ac:dyDescent="0.25">
      <c r="B313" s="172">
        <f>IF(C313=0,"",MAX($B$7:B312)+1)</f>
        <v>297</v>
      </c>
      <c r="C313" s="21">
        <v>6271002806</v>
      </c>
      <c r="D313" s="9" t="str">
        <f>_xlfn.XLOOKUP(C313,'COA_DTGroup_Update 20260428'!$C$410:$C$854,'COA_DTGroup_Update 20260428'!$A$410:$A$854,"")</f>
        <v>Thưởng danh hiệu</v>
      </c>
      <c r="E313" s="9" t="s">
        <v>397</v>
      </c>
      <c r="F313" s="21" t="s">
        <v>1044</v>
      </c>
      <c r="G313" s="171"/>
      <c r="H313" s="179">
        <f>VLOOKUP(C313,'COA_DTGroup_Update 20260428'!C:D,2,0)</f>
        <v>627</v>
      </c>
      <c r="I313" s="179">
        <v>130</v>
      </c>
      <c r="J313" s="198" t="s">
        <v>397</v>
      </c>
      <c r="K313" s="222" t="s">
        <v>226</v>
      </c>
      <c r="L313" s="1041" t="s">
        <v>603</v>
      </c>
      <c r="M313" s="1042" t="s">
        <v>2258</v>
      </c>
      <c r="N313" s="1039"/>
      <c r="O313" s="1039" t="s">
        <v>603</v>
      </c>
      <c r="P313" s="1" t="b">
        <v>1</v>
      </c>
      <c r="R313" s="333" t="e">
        <f>SUMIFS(#REF!,#REF!,R$2,#REF!,R$3,#REF!,$L313,#REF!,R$1)
+SUMIFS(#REF!,#REF!,R$2,#REF!,R$3,#REF!,$L313,#REF!,R$1)
+SUMIFS(#REF!,#REF!,"Lấy",#REF!,R$2,#REF!,R$3,#REF!,R$1,#REF!,$L313)</f>
        <v>#REF!</v>
      </c>
      <c r="S313" s="333" t="e">
        <f>SUMIFS(#REF!,#REF!,S$2,#REF!,S$3,#REF!,$L313,#REF!,S$1)
+SUMIFS(#REF!,#REF!,S$2,#REF!,S$3,#REF!,$L313,#REF!,S$1)
+SUMIFS(#REF!,#REF!,"Lấy",#REF!,S$2,#REF!,S$3,#REF!,S$1,#REF!,$L313)</f>
        <v>#REF!</v>
      </c>
      <c r="T313" s="333" t="e">
        <f>SUMIFS(#REF!,#REF!,T$2,#REF!,T$3,#REF!,$L313,#REF!,T$1)
+SUMIFS(#REF!,#REF!,T$2,#REF!,T$3,#REF!,$L313,#REF!,T$1)
+SUMIFS(#REF!,#REF!,"Lấy",#REF!,T$2,#REF!,T$3,#REF!,T$1,#REF!,$L313)</f>
        <v>#REF!</v>
      </c>
      <c r="U313" s="333" t="e">
        <f>SUMIFS(#REF!,#REF!,U$2,#REF!,U$3,#REF!,$L313,#REF!,U$1)
+SUMIFS(#REF!,#REF!,U$2,#REF!,U$3,#REF!,$L313,#REF!,U$1)
+SUMIFS(#REF!,#REF!,"Lấy",#REF!,U$2,#REF!,U$3,#REF!,U$1,#REF!,$L313)</f>
        <v>#REF!</v>
      </c>
      <c r="V313" s="333" t="e">
        <f>SUMIFS(#REF!,#REF!,V$2,#REF!,V$3,#REF!,$L313,#REF!,V$1)
+SUMIFS(#REF!,#REF!,V$2,#REF!,V$3,#REF!,$L313,#REF!,V$1)
+SUMIFS(#REF!,#REF!,"Lấy",#REF!,V$2,#REF!,V$3,#REF!,V$1,#REF!,$L313)</f>
        <v>#REF!</v>
      </c>
      <c r="W313" s="333" t="e">
        <f>SUMIFS(#REF!,#REF!,W$2,#REF!,W$3,#REF!,$L313,#REF!,W$1)
+SUMIFS(#REF!,#REF!,W$2,#REF!,W$3,#REF!,$L313,#REF!,W$1)
+SUMIFS(#REF!,#REF!,"Lấy",#REF!,W$2,#REF!,W$3,#REF!,W$1,#REF!,$L313)</f>
        <v>#REF!</v>
      </c>
      <c r="X313" s="333" t="e">
        <f>SUMIFS(#REF!,#REF!,X$2,#REF!,X$3,#REF!,$L313,#REF!,X$1)
+SUMIFS(#REF!,#REF!,X$2,#REF!,X$3,#REF!,$L313,#REF!,X$1)
+SUMIFS(#REF!,#REF!,"Lấy",#REF!,X$2,#REF!,X$3,#REF!,X$1,#REF!,$L313)</f>
        <v>#REF!</v>
      </c>
      <c r="Y313" s="333" t="e">
        <f>SUMIFS(#REF!,#REF!,Y$2,#REF!,Y$3,#REF!,$L313,#REF!,Y$1)
+SUMIFS(#REF!,#REF!,Y$2,#REF!,Y$3,#REF!,$L313,#REF!,Y$1)
+SUMIFS(#REF!,#REF!,"Lấy",#REF!,Y$2,#REF!,Y$3,#REF!,Y$1,#REF!,$L313)</f>
        <v>#REF!</v>
      </c>
      <c r="Z313" s="333" t="e">
        <f>SUMIFS(#REF!,#REF!,Z$2,#REF!,Z$3,#REF!,$L313,#REF!,Z$1)
+SUMIFS(#REF!,#REF!,Z$2,#REF!,Z$3,#REF!,$L313,#REF!,Z$1)
+SUMIFS(#REF!,#REF!,"Lấy",#REF!,Z$2,#REF!,Z$3,#REF!,Z$1,#REF!,$L313)</f>
        <v>#REF!</v>
      </c>
      <c r="AA313" s="333" t="e">
        <f>SUMIFS(#REF!,#REF!,AA$2,#REF!,AA$3,#REF!,$L313,#REF!,AA$1)
+SUMIFS(#REF!,#REF!,AA$2,#REF!,AA$3,#REF!,$L313,#REF!,AA$1)
+SUMIFS(#REF!,#REF!,"Lấy",#REF!,AA$2,#REF!,AA$3,#REF!,AA$1,#REF!,$L313)</f>
        <v>#REF!</v>
      </c>
      <c r="AB313" s="333" t="e">
        <f>SUMIFS(#REF!,#REF!,AB$2,#REF!,AB$3,#REF!,$L313,#REF!,AB$1)
+SUMIFS(#REF!,#REF!,AB$2,#REF!,AB$3,#REF!,$L313,#REF!,AB$1)
+SUMIFS(#REF!,#REF!,"Lấy",#REF!,AB$2,#REF!,AB$3,#REF!,AB$1,#REF!,$L313)</f>
        <v>#REF!</v>
      </c>
      <c r="AC313" s="333" t="e">
        <f>SUMIFS(#REF!,#REF!,AC$2,#REF!,AC$3,#REF!,$L313,#REF!,AC$1)
+SUMIFS(#REF!,#REF!,AC$2,#REF!,AC$3,#REF!,$L313,#REF!,AC$1)
+SUMIFS(#REF!,#REF!,"Lấy",#REF!,AC$2,#REF!,AC$3,#REF!,AC$1,#REF!,$L313)</f>
        <v>#REF!</v>
      </c>
      <c r="AD313" s="334" t="e">
        <f t="shared" si="30"/>
        <v>#REF!</v>
      </c>
      <c r="AF313" s="333" t="e">
        <f>SUMIFS(#REF!,#REF!,AF$2,#REF!,AF$3,#REF!,$L313,#REF!,AF$1)
+SUMIFS(#REF!,#REF!,AF$2,#REF!,AF$3,#REF!,$L313,#REF!,AF$1)
+SUMIFS(#REF!,#REF!,"Lấy",#REF!,AF$2,#REF!,AF$3,#REF!,AF$1,#REF!,$L313)</f>
        <v>#REF!</v>
      </c>
      <c r="AG313" s="333" t="e">
        <f>SUMIFS(#REF!,#REF!,AG$2,#REF!,AG$3,#REF!,$L313,#REF!,AG$1)
+SUMIFS(#REF!,#REF!,AG$2,#REF!,AG$3,#REF!,$L313,#REF!,AG$1)
+SUMIFS(#REF!,#REF!,"Lấy",#REF!,AG$2,#REF!,AG$3,#REF!,AG$1,#REF!,$L313)</f>
        <v>#REF!</v>
      </c>
      <c r="AH313" s="333" t="e">
        <f>SUMIFS(#REF!,#REF!,AH$2,#REF!,AH$3,#REF!,$L313,#REF!,AH$1)
+SUMIFS(#REF!,#REF!,AH$2,#REF!,AH$3,#REF!,$L313,#REF!,AH$1)
+SUMIFS(#REF!,#REF!,"Lấy",#REF!,AH$2,#REF!,AH$3,#REF!,AH$1,#REF!,$L313)</f>
        <v>#REF!</v>
      </c>
      <c r="AI313" s="333" t="e">
        <f>SUMIFS(#REF!,#REF!,AI$2,#REF!,AI$3,#REF!,$L313,#REF!,AI$1)
+SUMIFS(#REF!,#REF!,AI$2,#REF!,AI$3,#REF!,$L313,#REF!,AI$1)
+SUMIFS(#REF!,#REF!,"Lấy",#REF!,AI$2,#REF!,AI$3,#REF!,AI$1,#REF!,$L313)</f>
        <v>#REF!</v>
      </c>
      <c r="AJ313" s="333" t="e">
        <f>SUMIFS(#REF!,#REF!,AJ$2,#REF!,AJ$3,#REF!,$L313,#REF!,AJ$1)
+SUMIFS(#REF!,#REF!,AJ$2,#REF!,AJ$3,#REF!,$L313,#REF!,AJ$1)
+SUMIFS(#REF!,#REF!,"Lấy",#REF!,AJ$2,#REF!,AJ$3,#REF!,AJ$1,#REF!,$L313)</f>
        <v>#REF!</v>
      </c>
      <c r="AK313" s="333" t="e">
        <f>SUMIFS(#REF!,#REF!,AK$2,#REF!,AK$3,#REF!,$L313,#REF!,AK$1)
+SUMIFS(#REF!,#REF!,AK$2,#REF!,AK$3,#REF!,$L313,#REF!,AK$1)
+SUMIFS(#REF!,#REF!,"Lấy",#REF!,AK$2,#REF!,AK$3,#REF!,AK$1,#REF!,$L313)</f>
        <v>#REF!</v>
      </c>
      <c r="AL313" s="333" t="e">
        <f>SUMIFS(#REF!,#REF!,AL$2,#REF!,AL$3,#REF!,$L313,#REF!,AL$1)
+SUMIFS(#REF!,#REF!,AL$2,#REF!,AL$3,#REF!,$L313,#REF!,AL$1)
+SUMIFS(#REF!,#REF!,"Lấy",#REF!,AL$2,#REF!,AL$3,#REF!,AL$1,#REF!,$L313)</f>
        <v>#REF!</v>
      </c>
      <c r="AM313" s="333" t="e">
        <f>SUMIFS(#REF!,#REF!,AM$2,#REF!,AM$3,#REF!,$L313,#REF!,AM$1)
+SUMIFS(#REF!,#REF!,AM$2,#REF!,AM$3,#REF!,$L313,#REF!,AM$1)
+SUMIFS(#REF!,#REF!,"Lấy",#REF!,AM$2,#REF!,AM$3,#REF!,AM$1,#REF!,$L313)</f>
        <v>#REF!</v>
      </c>
      <c r="AN313" s="333" t="e">
        <f>SUMIFS(#REF!,#REF!,AN$2,#REF!,AN$3,#REF!,$L313,#REF!,AN$1)
+SUMIFS(#REF!,#REF!,AN$2,#REF!,AN$3,#REF!,$L313,#REF!,AN$1)
+SUMIFS(#REF!,#REF!,"Lấy",#REF!,AN$2,#REF!,AN$3,#REF!,AN$1,#REF!,$L313)</f>
        <v>#REF!</v>
      </c>
      <c r="AO313" s="333" t="e">
        <f>SUMIFS(#REF!,#REF!,AO$2,#REF!,AO$3,#REF!,$L313,#REF!,AO$1)
+SUMIFS(#REF!,#REF!,AO$2,#REF!,AO$3,#REF!,$L313,#REF!,AO$1)
+SUMIFS(#REF!,#REF!,"Lấy",#REF!,AO$2,#REF!,AO$3,#REF!,AO$1,#REF!,$L313)</f>
        <v>#REF!</v>
      </c>
      <c r="AP313" s="333" t="e">
        <f>SUMIFS(#REF!,#REF!,AP$2,#REF!,AP$3,#REF!,$L313,#REF!,AP$1)
+SUMIFS(#REF!,#REF!,AP$2,#REF!,AP$3,#REF!,$L313,#REF!,AP$1)
+SUMIFS(#REF!,#REF!,"Lấy",#REF!,AP$2,#REF!,AP$3,#REF!,AP$1,#REF!,$L313)</f>
        <v>#REF!</v>
      </c>
      <c r="AQ313" s="333" t="e">
        <f>SUMIFS(#REF!,#REF!,AQ$2,#REF!,AQ$3,#REF!,$L313,#REF!,AQ$1)
+SUMIFS(#REF!,#REF!,AQ$2,#REF!,AQ$3,#REF!,$L313,#REF!,AQ$1)
+SUMIFS(#REF!,#REF!,"Lấy",#REF!,AQ$2,#REF!,AQ$3,#REF!,AQ$1,#REF!,$L313)</f>
        <v>#REF!</v>
      </c>
      <c r="AR313" s="334" t="e">
        <f t="shared" si="31"/>
        <v>#REF!</v>
      </c>
      <c r="AT313" s="333" t="e">
        <f>SUMIFS(#REF!,#REF!,AT$2,#REF!,AT$3,#REF!,$L313,#REF!,AT$1)
+SUMIFS(#REF!,#REF!,AT$2,#REF!,AT$3,#REF!,$L313,#REF!,AT$1)
+SUMIFS(#REF!,#REF!,"Lấy",#REF!,AT$2,#REF!,AT$3,#REF!,AT$1,#REF!,$L313)</f>
        <v>#REF!</v>
      </c>
      <c r="AU313" s="333" t="e">
        <f>SUMIFS(#REF!,#REF!,AU$2,#REF!,AU$3,#REF!,$L313,#REF!,AU$1)
+SUMIFS(#REF!,#REF!,AU$2,#REF!,AU$3,#REF!,$L313,#REF!,AU$1)
+SUMIFS(#REF!,#REF!,"Lấy",#REF!,AU$2,#REF!,AU$3,#REF!,AU$1,#REF!,$L313)</f>
        <v>#REF!</v>
      </c>
      <c r="AV313" s="333" t="e">
        <f>SUMIFS(#REF!,#REF!,AV$2,#REF!,AV$3,#REF!,$L313,#REF!,AV$1)
+SUMIFS(#REF!,#REF!,AV$2,#REF!,AV$3,#REF!,$L313,#REF!,AV$1)
+SUMIFS(#REF!,#REF!,"Lấy",#REF!,AV$2,#REF!,AV$3,#REF!,AV$1,#REF!,$L313)</f>
        <v>#REF!</v>
      </c>
      <c r="AW313" s="333" t="e">
        <f>SUMIFS(#REF!,#REF!,AW$2,#REF!,AW$3,#REF!,$L313,#REF!,AW$1)
+SUMIFS(#REF!,#REF!,AW$2,#REF!,AW$3,#REF!,$L313,#REF!,AW$1)
+SUMIFS(#REF!,#REF!,"Lấy",#REF!,AW$2,#REF!,AW$3,#REF!,AW$1,#REF!,$L313)</f>
        <v>#REF!</v>
      </c>
      <c r="AX313" s="333" t="e">
        <f>SUMIFS(#REF!,#REF!,AX$2,#REF!,AX$3,#REF!,$L313,#REF!,AX$1)
+SUMIFS(#REF!,#REF!,AX$2,#REF!,AX$3,#REF!,$L313,#REF!,AX$1)
+SUMIFS(#REF!,#REF!,"Lấy",#REF!,AX$2,#REF!,AX$3,#REF!,AX$1,#REF!,$L313)</f>
        <v>#REF!</v>
      </c>
      <c r="AY313" s="333" t="e">
        <f>SUMIFS(#REF!,#REF!,AY$2,#REF!,AY$3,#REF!,$L313,#REF!,AY$1)
+SUMIFS(#REF!,#REF!,AY$2,#REF!,AY$3,#REF!,$L313,#REF!,AY$1)
+SUMIFS(#REF!,#REF!,"Lấy",#REF!,AY$2,#REF!,AY$3,#REF!,AY$1,#REF!,$L313)</f>
        <v>#REF!</v>
      </c>
      <c r="AZ313" s="333" t="e">
        <f>SUMIFS(#REF!,#REF!,AZ$2,#REF!,AZ$3,#REF!,$L313,#REF!,AZ$1)
+SUMIFS(#REF!,#REF!,AZ$2,#REF!,AZ$3,#REF!,$L313,#REF!,AZ$1)
+SUMIFS(#REF!,#REF!,"Lấy",#REF!,AZ$2,#REF!,AZ$3,#REF!,AZ$1,#REF!,$L313)</f>
        <v>#REF!</v>
      </c>
      <c r="BA313" s="333" t="e">
        <f>SUMIFS(#REF!,#REF!,BA$2,#REF!,BA$3,#REF!,$L313,#REF!,BA$1)
+SUMIFS(#REF!,#REF!,BA$2,#REF!,BA$3,#REF!,$L313,#REF!,BA$1)
+SUMIFS(#REF!,#REF!,"Lấy",#REF!,BA$2,#REF!,BA$3,#REF!,BA$1,#REF!,$L313)</f>
        <v>#REF!</v>
      </c>
      <c r="BB313" s="333" t="e">
        <f>SUMIFS(#REF!,#REF!,BB$2,#REF!,BB$3,#REF!,$L313,#REF!,BB$1)
+SUMIFS(#REF!,#REF!,BB$2,#REF!,BB$3,#REF!,$L313,#REF!,BB$1)
+SUMIFS(#REF!,#REF!,"Lấy",#REF!,BB$2,#REF!,BB$3,#REF!,BB$1,#REF!,$L313)</f>
        <v>#REF!</v>
      </c>
      <c r="BC313" s="333" t="e">
        <f>SUMIFS(#REF!,#REF!,BC$2,#REF!,BC$3,#REF!,$L313,#REF!,BC$1)
+SUMIFS(#REF!,#REF!,BC$2,#REF!,BC$3,#REF!,$L313,#REF!,BC$1)
+SUMIFS(#REF!,#REF!,"Lấy",#REF!,BC$2,#REF!,BC$3,#REF!,BC$1,#REF!,$L313)</f>
        <v>#REF!</v>
      </c>
      <c r="BD313" s="333" t="e">
        <f>SUMIFS(#REF!,#REF!,BD$2,#REF!,BD$3,#REF!,$L313,#REF!,BD$1)
+SUMIFS(#REF!,#REF!,BD$2,#REF!,BD$3,#REF!,$L313,#REF!,BD$1)
+SUMIFS(#REF!,#REF!,"Lấy",#REF!,BD$2,#REF!,BD$3,#REF!,BD$1,#REF!,$L313)</f>
        <v>#REF!</v>
      </c>
      <c r="BE313" s="333" t="e">
        <f>SUMIFS(#REF!,#REF!,BE$2,#REF!,BE$3,#REF!,$L313,#REF!,BE$1)
+SUMIFS(#REF!,#REF!,BE$2,#REF!,BE$3,#REF!,$L313,#REF!,BE$1)
+SUMIFS(#REF!,#REF!,"Lấy",#REF!,BE$2,#REF!,BE$3,#REF!,BE$1,#REF!,$L313)</f>
        <v>#REF!</v>
      </c>
      <c r="BF313" s="334" t="e">
        <f t="shared" si="32"/>
        <v>#REF!</v>
      </c>
      <c r="BH313" s="333" t="e">
        <f>SUMIFS(#REF!,#REF!,BH$2,#REF!,BH$3,#REF!,$L313,#REF!,BH$1)
+SUMIFS(#REF!,#REF!,BH$2,#REF!,BH$3,#REF!,$L313,#REF!,BH$1)
+SUMIFS(#REF!,#REF!,"Lấy",#REF!,BH$2,#REF!,BH$3,#REF!,BH$1,#REF!,$L313)</f>
        <v>#REF!</v>
      </c>
      <c r="BI313" s="333" t="e">
        <f>SUMIFS(#REF!,#REF!,BI$2,#REF!,BI$3,#REF!,$L313,#REF!,BI$1)
+SUMIFS(#REF!,#REF!,BI$2,#REF!,BI$3,#REF!,$L313,#REF!,BI$1)
+SUMIFS(#REF!,#REF!,"Lấy",#REF!,BI$2,#REF!,BI$3,#REF!,BI$1,#REF!,$L313)</f>
        <v>#REF!</v>
      </c>
      <c r="BJ313" s="333" t="e">
        <f>SUMIFS(#REF!,#REF!,BJ$2,#REF!,BJ$3,#REF!,$L313,#REF!,BJ$1)
+SUMIFS(#REF!,#REF!,BJ$2,#REF!,BJ$3,#REF!,$L313,#REF!,BJ$1)
+SUMIFS(#REF!,#REF!,"Lấy",#REF!,BJ$2,#REF!,BJ$3,#REF!,BJ$1,#REF!,$L313)</f>
        <v>#REF!</v>
      </c>
      <c r="BK313" s="333" t="e">
        <f>SUMIFS(#REF!,#REF!,BK$2,#REF!,BK$3,#REF!,$L313,#REF!,BK$1)
+SUMIFS(#REF!,#REF!,BK$2,#REF!,BK$3,#REF!,$L313,#REF!,BK$1)
+SUMIFS(#REF!,#REF!,"Lấy",#REF!,BK$2,#REF!,BK$3,#REF!,BK$1,#REF!,$L313)</f>
        <v>#REF!</v>
      </c>
      <c r="BL313" s="333" t="e">
        <f>SUMIFS(#REF!,#REF!,BL$2,#REF!,BL$3,#REF!,$L313,#REF!,BL$1)
+SUMIFS(#REF!,#REF!,BL$2,#REF!,BL$3,#REF!,$L313,#REF!,BL$1)
+SUMIFS(#REF!,#REF!,"Lấy",#REF!,BL$2,#REF!,BL$3,#REF!,BL$1,#REF!,$L313)</f>
        <v>#REF!</v>
      </c>
      <c r="BM313" s="333" t="e">
        <f>SUMIFS(#REF!,#REF!,BM$2,#REF!,BM$3,#REF!,$L313,#REF!,BM$1)
+SUMIFS(#REF!,#REF!,BM$2,#REF!,BM$3,#REF!,$L313,#REF!,BM$1)
+SUMIFS(#REF!,#REF!,"Lấy",#REF!,BM$2,#REF!,BM$3,#REF!,BM$1,#REF!,$L313)</f>
        <v>#REF!</v>
      </c>
      <c r="BN313" s="333" t="e">
        <f>SUMIFS(#REF!,#REF!,BN$2,#REF!,BN$3,#REF!,$L313,#REF!,BN$1)
+SUMIFS(#REF!,#REF!,BN$2,#REF!,BN$3,#REF!,$L313,#REF!,BN$1)
+SUMIFS(#REF!,#REF!,"Lấy",#REF!,BN$2,#REF!,BN$3,#REF!,BN$1,#REF!,$L313)</f>
        <v>#REF!</v>
      </c>
      <c r="BO313" s="333" t="e">
        <f>SUMIFS(#REF!,#REF!,BO$2,#REF!,BO$3,#REF!,$L313,#REF!,BO$1)
+SUMIFS(#REF!,#REF!,BO$2,#REF!,BO$3,#REF!,$L313,#REF!,BO$1)
+SUMIFS(#REF!,#REF!,"Lấy",#REF!,BO$2,#REF!,BO$3,#REF!,BO$1,#REF!,$L313)</f>
        <v>#REF!</v>
      </c>
      <c r="BP313" s="333" t="e">
        <f>SUMIFS(#REF!,#REF!,BP$2,#REF!,BP$3,#REF!,$L313,#REF!,BP$1)
+SUMIFS(#REF!,#REF!,BP$2,#REF!,BP$3,#REF!,$L313,#REF!,BP$1)
+SUMIFS(#REF!,#REF!,"Lấy",#REF!,BP$2,#REF!,BP$3,#REF!,BP$1,#REF!,$L313)</f>
        <v>#REF!</v>
      </c>
      <c r="BQ313" s="333" t="e">
        <f>SUMIFS(#REF!,#REF!,BQ$2,#REF!,BQ$3,#REF!,$L313,#REF!,BQ$1)
+SUMIFS(#REF!,#REF!,BQ$2,#REF!,BQ$3,#REF!,$L313,#REF!,BQ$1)
+SUMIFS(#REF!,#REF!,"Lấy",#REF!,BQ$2,#REF!,BQ$3,#REF!,BQ$1,#REF!,$L313)</f>
        <v>#REF!</v>
      </c>
      <c r="BR313" s="333" t="e">
        <f>SUMIFS(#REF!,#REF!,BR$2,#REF!,BR$3,#REF!,$L313,#REF!,BR$1)
+SUMIFS(#REF!,#REF!,BR$2,#REF!,BR$3,#REF!,$L313,#REF!,BR$1)
+SUMIFS(#REF!,#REF!,"Lấy",#REF!,BR$2,#REF!,BR$3,#REF!,BR$1,#REF!,$L313)</f>
        <v>#REF!</v>
      </c>
      <c r="BS313" s="333" t="e">
        <f>SUMIFS(#REF!,#REF!,BS$2,#REF!,BS$3,#REF!,$L313,#REF!,BS$1)
+SUMIFS(#REF!,#REF!,BS$2,#REF!,BS$3,#REF!,$L313,#REF!,BS$1)
+SUMIFS(#REF!,#REF!,"Lấy",#REF!,BS$2,#REF!,BS$3,#REF!,BS$1,#REF!,$L313)</f>
        <v>#REF!</v>
      </c>
      <c r="BT313" s="334" t="e">
        <f t="shared" si="33"/>
        <v>#REF!</v>
      </c>
      <c r="BV313" s="331">
        <v>0</v>
      </c>
      <c r="BW313" s="331">
        <v>0</v>
      </c>
      <c r="BX313" s="331">
        <v>0</v>
      </c>
      <c r="BY313" s="331">
        <v>0</v>
      </c>
      <c r="BZ313" s="331">
        <v>0</v>
      </c>
      <c r="CA313" s="331">
        <v>0</v>
      </c>
      <c r="CB313" s="331">
        <v>0</v>
      </c>
      <c r="CC313" s="331">
        <v>0</v>
      </c>
      <c r="CD313" s="331">
        <v>0</v>
      </c>
      <c r="CE313" s="331">
        <v>0</v>
      </c>
      <c r="CF313" s="331">
        <v>0</v>
      </c>
      <c r="CG313" s="331">
        <v>0</v>
      </c>
      <c r="CH313" s="334">
        <f t="shared" si="34"/>
        <v>0</v>
      </c>
      <c r="CI313" s="377">
        <f t="shared" si="35"/>
        <v>0</v>
      </c>
      <c r="CJ313" s="331">
        <v>4158930</v>
      </c>
      <c r="CK313" s="331">
        <v>4134780</v>
      </c>
      <c r="CL313" s="331">
        <v>5246975</v>
      </c>
      <c r="CM313" s="331">
        <v>7474734</v>
      </c>
      <c r="CN313" s="331">
        <v>7553213</v>
      </c>
      <c r="CO313" s="333"/>
      <c r="CP313" s="333"/>
      <c r="CQ313" s="333"/>
      <c r="CR313" s="333"/>
      <c r="CS313" s="333"/>
      <c r="CT313" s="333"/>
      <c r="CU313" s="333"/>
      <c r="CV313" s="334">
        <f t="shared" si="36"/>
        <v>28568632</v>
      </c>
      <c r="CX313" s="1033"/>
    </row>
    <row r="314" spans="2:102" x14ac:dyDescent="0.25">
      <c r="B314" s="172">
        <f>IF(C314=0,"",MAX($B$7:B313)+1)</f>
        <v>298</v>
      </c>
      <c r="C314" s="21">
        <v>6411002802</v>
      </c>
      <c r="D314" s="9" t="str">
        <f>_xlfn.XLOOKUP(C314,'COA_DTGroup_Update 20260428'!$C$410:$C$854,'COA_DTGroup_Update 20260428'!$A$410:$A$854,"")</f>
        <v>Chi phí Khen thưởng</v>
      </c>
      <c r="E314" s="9" t="s">
        <v>140</v>
      </c>
      <c r="F314" s="21" t="s">
        <v>1043</v>
      </c>
      <c r="G314" s="171"/>
      <c r="H314" s="179">
        <f>VLOOKUP(C314,'COA_DTGroup_Update 20260428'!C:D,2,0)</f>
        <v>641</v>
      </c>
      <c r="I314" s="179">
        <v>129</v>
      </c>
      <c r="J314" s="198" t="s">
        <v>140</v>
      </c>
      <c r="K314" s="222" t="s">
        <v>226</v>
      </c>
      <c r="L314" s="1041" t="s">
        <v>551</v>
      </c>
      <c r="M314" s="1042" t="s">
        <v>2258</v>
      </c>
      <c r="N314" s="1039"/>
      <c r="O314" s="1039" t="s">
        <v>551</v>
      </c>
      <c r="P314" s="1" t="b">
        <v>1</v>
      </c>
      <c r="R314" s="333" t="e">
        <f>SUMIFS(#REF!,#REF!,R$2,#REF!,R$3,#REF!,$L314,#REF!,R$1)
+SUMIFS(#REF!,#REF!,R$2,#REF!,R$3,#REF!,$L314,#REF!,R$1)
+SUMIFS(#REF!,#REF!,"Lấy",#REF!,R$2,#REF!,R$3,#REF!,R$1,#REF!,$L314)</f>
        <v>#REF!</v>
      </c>
      <c r="S314" s="333" t="e">
        <f>SUMIFS(#REF!,#REF!,S$2,#REF!,S$3,#REF!,$L314,#REF!,S$1)
+SUMIFS(#REF!,#REF!,S$2,#REF!,S$3,#REF!,$L314,#REF!,S$1)
+SUMIFS(#REF!,#REF!,"Lấy",#REF!,S$2,#REF!,S$3,#REF!,S$1,#REF!,$L314)</f>
        <v>#REF!</v>
      </c>
      <c r="T314" s="333" t="e">
        <f>SUMIFS(#REF!,#REF!,T$2,#REF!,T$3,#REF!,$L314,#REF!,T$1)
+SUMIFS(#REF!,#REF!,T$2,#REF!,T$3,#REF!,$L314,#REF!,T$1)
+SUMIFS(#REF!,#REF!,"Lấy",#REF!,T$2,#REF!,T$3,#REF!,T$1,#REF!,$L314)</f>
        <v>#REF!</v>
      </c>
      <c r="U314" s="333" t="e">
        <f>SUMIFS(#REF!,#REF!,U$2,#REF!,U$3,#REF!,$L314,#REF!,U$1)
+SUMIFS(#REF!,#REF!,U$2,#REF!,U$3,#REF!,$L314,#REF!,U$1)
+SUMIFS(#REF!,#REF!,"Lấy",#REF!,U$2,#REF!,U$3,#REF!,U$1,#REF!,$L314)</f>
        <v>#REF!</v>
      </c>
      <c r="V314" s="333" t="e">
        <f>SUMIFS(#REF!,#REF!,V$2,#REF!,V$3,#REF!,$L314,#REF!,V$1)
+SUMIFS(#REF!,#REF!,V$2,#REF!,V$3,#REF!,$L314,#REF!,V$1)
+SUMIFS(#REF!,#REF!,"Lấy",#REF!,V$2,#REF!,V$3,#REF!,V$1,#REF!,$L314)</f>
        <v>#REF!</v>
      </c>
      <c r="W314" s="333" t="e">
        <f>SUMIFS(#REF!,#REF!,W$2,#REF!,W$3,#REF!,$L314,#REF!,W$1)
+SUMIFS(#REF!,#REF!,W$2,#REF!,W$3,#REF!,$L314,#REF!,W$1)
+SUMIFS(#REF!,#REF!,"Lấy",#REF!,W$2,#REF!,W$3,#REF!,W$1,#REF!,$L314)</f>
        <v>#REF!</v>
      </c>
      <c r="X314" s="333" t="e">
        <f>SUMIFS(#REF!,#REF!,X$2,#REF!,X$3,#REF!,$L314,#REF!,X$1)
+SUMIFS(#REF!,#REF!,X$2,#REF!,X$3,#REF!,$L314,#REF!,X$1)
+SUMIFS(#REF!,#REF!,"Lấy",#REF!,X$2,#REF!,X$3,#REF!,X$1,#REF!,$L314)</f>
        <v>#REF!</v>
      </c>
      <c r="Y314" s="333" t="e">
        <f>SUMIFS(#REF!,#REF!,Y$2,#REF!,Y$3,#REF!,$L314,#REF!,Y$1)
+SUMIFS(#REF!,#REF!,Y$2,#REF!,Y$3,#REF!,$L314,#REF!,Y$1)
+SUMIFS(#REF!,#REF!,"Lấy",#REF!,Y$2,#REF!,Y$3,#REF!,Y$1,#REF!,$L314)</f>
        <v>#REF!</v>
      </c>
      <c r="Z314" s="333" t="e">
        <f>SUMIFS(#REF!,#REF!,Z$2,#REF!,Z$3,#REF!,$L314,#REF!,Z$1)
+SUMIFS(#REF!,#REF!,Z$2,#REF!,Z$3,#REF!,$L314,#REF!,Z$1)
+SUMIFS(#REF!,#REF!,"Lấy",#REF!,Z$2,#REF!,Z$3,#REF!,Z$1,#REF!,$L314)</f>
        <v>#REF!</v>
      </c>
      <c r="AA314" s="333" t="e">
        <f>SUMIFS(#REF!,#REF!,AA$2,#REF!,AA$3,#REF!,$L314,#REF!,AA$1)
+SUMIFS(#REF!,#REF!,AA$2,#REF!,AA$3,#REF!,$L314,#REF!,AA$1)
+SUMIFS(#REF!,#REF!,"Lấy",#REF!,AA$2,#REF!,AA$3,#REF!,AA$1,#REF!,$L314)</f>
        <v>#REF!</v>
      </c>
      <c r="AB314" s="333" t="e">
        <f>SUMIFS(#REF!,#REF!,AB$2,#REF!,AB$3,#REF!,$L314,#REF!,AB$1)
+SUMIFS(#REF!,#REF!,AB$2,#REF!,AB$3,#REF!,$L314,#REF!,AB$1)
+SUMIFS(#REF!,#REF!,"Lấy",#REF!,AB$2,#REF!,AB$3,#REF!,AB$1,#REF!,$L314)</f>
        <v>#REF!</v>
      </c>
      <c r="AC314" s="333" t="e">
        <f>SUMIFS(#REF!,#REF!,AC$2,#REF!,AC$3,#REF!,$L314,#REF!,AC$1)
+SUMIFS(#REF!,#REF!,AC$2,#REF!,AC$3,#REF!,$L314,#REF!,AC$1)
+SUMIFS(#REF!,#REF!,"Lấy",#REF!,AC$2,#REF!,AC$3,#REF!,AC$1,#REF!,$L314)</f>
        <v>#REF!</v>
      </c>
      <c r="AD314" s="334" t="e">
        <f t="shared" si="30"/>
        <v>#REF!</v>
      </c>
      <c r="AF314" s="333" t="e">
        <f>SUMIFS(#REF!,#REF!,AF$2,#REF!,AF$3,#REF!,$L314,#REF!,AF$1)
+SUMIFS(#REF!,#REF!,AF$2,#REF!,AF$3,#REF!,$L314,#REF!,AF$1)
+SUMIFS(#REF!,#REF!,"Lấy",#REF!,AF$2,#REF!,AF$3,#REF!,AF$1,#REF!,$L314)</f>
        <v>#REF!</v>
      </c>
      <c r="AG314" s="333" t="e">
        <f>SUMIFS(#REF!,#REF!,AG$2,#REF!,AG$3,#REF!,$L314,#REF!,AG$1)
+SUMIFS(#REF!,#REF!,AG$2,#REF!,AG$3,#REF!,$L314,#REF!,AG$1)
+SUMIFS(#REF!,#REF!,"Lấy",#REF!,AG$2,#REF!,AG$3,#REF!,AG$1,#REF!,$L314)</f>
        <v>#REF!</v>
      </c>
      <c r="AH314" s="333" t="e">
        <f>SUMIFS(#REF!,#REF!,AH$2,#REF!,AH$3,#REF!,$L314,#REF!,AH$1)
+SUMIFS(#REF!,#REF!,AH$2,#REF!,AH$3,#REF!,$L314,#REF!,AH$1)
+SUMIFS(#REF!,#REF!,"Lấy",#REF!,AH$2,#REF!,AH$3,#REF!,AH$1,#REF!,$L314)</f>
        <v>#REF!</v>
      </c>
      <c r="AI314" s="333" t="e">
        <f>SUMIFS(#REF!,#REF!,AI$2,#REF!,AI$3,#REF!,$L314,#REF!,AI$1)
+SUMIFS(#REF!,#REF!,AI$2,#REF!,AI$3,#REF!,$L314,#REF!,AI$1)
+SUMIFS(#REF!,#REF!,"Lấy",#REF!,AI$2,#REF!,AI$3,#REF!,AI$1,#REF!,$L314)</f>
        <v>#REF!</v>
      </c>
      <c r="AJ314" s="333" t="e">
        <f>SUMIFS(#REF!,#REF!,AJ$2,#REF!,AJ$3,#REF!,$L314,#REF!,AJ$1)
+SUMIFS(#REF!,#REF!,AJ$2,#REF!,AJ$3,#REF!,$L314,#REF!,AJ$1)
+SUMIFS(#REF!,#REF!,"Lấy",#REF!,AJ$2,#REF!,AJ$3,#REF!,AJ$1,#REF!,$L314)</f>
        <v>#REF!</v>
      </c>
      <c r="AK314" s="333" t="e">
        <f>SUMIFS(#REF!,#REF!,AK$2,#REF!,AK$3,#REF!,$L314,#REF!,AK$1)
+SUMIFS(#REF!,#REF!,AK$2,#REF!,AK$3,#REF!,$L314,#REF!,AK$1)
+SUMIFS(#REF!,#REF!,"Lấy",#REF!,AK$2,#REF!,AK$3,#REF!,AK$1,#REF!,$L314)</f>
        <v>#REF!</v>
      </c>
      <c r="AL314" s="333" t="e">
        <f>SUMIFS(#REF!,#REF!,AL$2,#REF!,AL$3,#REF!,$L314,#REF!,AL$1)
+SUMIFS(#REF!,#REF!,AL$2,#REF!,AL$3,#REF!,$L314,#REF!,AL$1)
+SUMIFS(#REF!,#REF!,"Lấy",#REF!,AL$2,#REF!,AL$3,#REF!,AL$1,#REF!,$L314)</f>
        <v>#REF!</v>
      </c>
      <c r="AM314" s="333" t="e">
        <f>SUMIFS(#REF!,#REF!,AM$2,#REF!,AM$3,#REF!,$L314,#REF!,AM$1)
+SUMIFS(#REF!,#REF!,AM$2,#REF!,AM$3,#REF!,$L314,#REF!,AM$1)
+SUMIFS(#REF!,#REF!,"Lấy",#REF!,AM$2,#REF!,AM$3,#REF!,AM$1,#REF!,$L314)</f>
        <v>#REF!</v>
      </c>
      <c r="AN314" s="333" t="e">
        <f>SUMIFS(#REF!,#REF!,AN$2,#REF!,AN$3,#REF!,$L314,#REF!,AN$1)
+SUMIFS(#REF!,#REF!,AN$2,#REF!,AN$3,#REF!,$L314,#REF!,AN$1)
+SUMIFS(#REF!,#REF!,"Lấy",#REF!,AN$2,#REF!,AN$3,#REF!,AN$1,#REF!,$L314)</f>
        <v>#REF!</v>
      </c>
      <c r="AO314" s="333" t="e">
        <f>SUMIFS(#REF!,#REF!,AO$2,#REF!,AO$3,#REF!,$L314,#REF!,AO$1)
+SUMIFS(#REF!,#REF!,AO$2,#REF!,AO$3,#REF!,$L314,#REF!,AO$1)
+SUMIFS(#REF!,#REF!,"Lấy",#REF!,AO$2,#REF!,AO$3,#REF!,AO$1,#REF!,$L314)</f>
        <v>#REF!</v>
      </c>
      <c r="AP314" s="333" t="e">
        <f>SUMIFS(#REF!,#REF!,AP$2,#REF!,AP$3,#REF!,$L314,#REF!,AP$1)
+SUMIFS(#REF!,#REF!,AP$2,#REF!,AP$3,#REF!,$L314,#REF!,AP$1)
+SUMIFS(#REF!,#REF!,"Lấy",#REF!,AP$2,#REF!,AP$3,#REF!,AP$1,#REF!,$L314)</f>
        <v>#REF!</v>
      </c>
      <c r="AQ314" s="333" t="e">
        <f>SUMIFS(#REF!,#REF!,AQ$2,#REF!,AQ$3,#REF!,$L314,#REF!,AQ$1)
+SUMIFS(#REF!,#REF!,AQ$2,#REF!,AQ$3,#REF!,$L314,#REF!,AQ$1)
+SUMIFS(#REF!,#REF!,"Lấy",#REF!,AQ$2,#REF!,AQ$3,#REF!,AQ$1,#REF!,$L314)</f>
        <v>#REF!</v>
      </c>
      <c r="AR314" s="334" t="e">
        <f t="shared" si="31"/>
        <v>#REF!</v>
      </c>
      <c r="AT314" s="333" t="e">
        <f>SUMIFS(#REF!,#REF!,AT$2,#REF!,AT$3,#REF!,$L314,#REF!,AT$1)
+SUMIFS(#REF!,#REF!,AT$2,#REF!,AT$3,#REF!,$L314,#REF!,AT$1)
+SUMIFS(#REF!,#REF!,"Lấy",#REF!,AT$2,#REF!,AT$3,#REF!,AT$1,#REF!,$L314)</f>
        <v>#REF!</v>
      </c>
      <c r="AU314" s="333" t="e">
        <f>SUMIFS(#REF!,#REF!,AU$2,#REF!,AU$3,#REF!,$L314,#REF!,AU$1)
+SUMIFS(#REF!,#REF!,AU$2,#REF!,AU$3,#REF!,$L314,#REF!,AU$1)
+SUMIFS(#REF!,#REF!,"Lấy",#REF!,AU$2,#REF!,AU$3,#REF!,AU$1,#REF!,$L314)</f>
        <v>#REF!</v>
      </c>
      <c r="AV314" s="333" t="e">
        <f>SUMIFS(#REF!,#REF!,AV$2,#REF!,AV$3,#REF!,$L314,#REF!,AV$1)
+SUMIFS(#REF!,#REF!,AV$2,#REF!,AV$3,#REF!,$L314,#REF!,AV$1)
+SUMIFS(#REF!,#REF!,"Lấy",#REF!,AV$2,#REF!,AV$3,#REF!,AV$1,#REF!,$L314)</f>
        <v>#REF!</v>
      </c>
      <c r="AW314" s="333" t="e">
        <f>SUMIFS(#REF!,#REF!,AW$2,#REF!,AW$3,#REF!,$L314,#REF!,AW$1)
+SUMIFS(#REF!,#REF!,AW$2,#REF!,AW$3,#REF!,$L314,#REF!,AW$1)
+SUMIFS(#REF!,#REF!,"Lấy",#REF!,AW$2,#REF!,AW$3,#REF!,AW$1,#REF!,$L314)</f>
        <v>#REF!</v>
      </c>
      <c r="AX314" s="333" t="e">
        <f>SUMIFS(#REF!,#REF!,AX$2,#REF!,AX$3,#REF!,$L314,#REF!,AX$1)
+SUMIFS(#REF!,#REF!,AX$2,#REF!,AX$3,#REF!,$L314,#REF!,AX$1)
+SUMIFS(#REF!,#REF!,"Lấy",#REF!,AX$2,#REF!,AX$3,#REF!,AX$1,#REF!,$L314)</f>
        <v>#REF!</v>
      </c>
      <c r="AY314" s="333" t="e">
        <f>SUMIFS(#REF!,#REF!,AY$2,#REF!,AY$3,#REF!,$L314,#REF!,AY$1)
+SUMIFS(#REF!,#REF!,AY$2,#REF!,AY$3,#REF!,$L314,#REF!,AY$1)
+SUMIFS(#REF!,#REF!,"Lấy",#REF!,AY$2,#REF!,AY$3,#REF!,AY$1,#REF!,$L314)</f>
        <v>#REF!</v>
      </c>
      <c r="AZ314" s="333" t="e">
        <f>SUMIFS(#REF!,#REF!,AZ$2,#REF!,AZ$3,#REF!,$L314,#REF!,AZ$1)
+SUMIFS(#REF!,#REF!,AZ$2,#REF!,AZ$3,#REF!,$L314,#REF!,AZ$1)
+SUMIFS(#REF!,#REF!,"Lấy",#REF!,AZ$2,#REF!,AZ$3,#REF!,AZ$1,#REF!,$L314)</f>
        <v>#REF!</v>
      </c>
      <c r="BA314" s="333" t="e">
        <f>SUMIFS(#REF!,#REF!,BA$2,#REF!,BA$3,#REF!,$L314,#REF!,BA$1)
+SUMIFS(#REF!,#REF!,BA$2,#REF!,BA$3,#REF!,$L314,#REF!,BA$1)
+SUMIFS(#REF!,#REF!,"Lấy",#REF!,BA$2,#REF!,BA$3,#REF!,BA$1,#REF!,$L314)</f>
        <v>#REF!</v>
      </c>
      <c r="BB314" s="333" t="e">
        <f>SUMIFS(#REF!,#REF!,BB$2,#REF!,BB$3,#REF!,$L314,#REF!,BB$1)
+SUMIFS(#REF!,#REF!,BB$2,#REF!,BB$3,#REF!,$L314,#REF!,BB$1)
+SUMIFS(#REF!,#REF!,"Lấy",#REF!,BB$2,#REF!,BB$3,#REF!,BB$1,#REF!,$L314)</f>
        <v>#REF!</v>
      </c>
      <c r="BC314" s="333" t="e">
        <f>SUMIFS(#REF!,#REF!,BC$2,#REF!,BC$3,#REF!,$L314,#REF!,BC$1)
+SUMIFS(#REF!,#REF!,BC$2,#REF!,BC$3,#REF!,$L314,#REF!,BC$1)
+SUMIFS(#REF!,#REF!,"Lấy",#REF!,BC$2,#REF!,BC$3,#REF!,BC$1,#REF!,$L314)</f>
        <v>#REF!</v>
      </c>
      <c r="BD314" s="333" t="e">
        <f>SUMIFS(#REF!,#REF!,BD$2,#REF!,BD$3,#REF!,$L314,#REF!,BD$1)
+SUMIFS(#REF!,#REF!,BD$2,#REF!,BD$3,#REF!,$L314,#REF!,BD$1)
+SUMIFS(#REF!,#REF!,"Lấy",#REF!,BD$2,#REF!,BD$3,#REF!,BD$1,#REF!,$L314)</f>
        <v>#REF!</v>
      </c>
      <c r="BE314" s="333" t="e">
        <f>SUMIFS(#REF!,#REF!,BE$2,#REF!,BE$3,#REF!,$L314,#REF!,BE$1)
+SUMIFS(#REF!,#REF!,BE$2,#REF!,BE$3,#REF!,$L314,#REF!,BE$1)
+SUMIFS(#REF!,#REF!,"Lấy",#REF!,BE$2,#REF!,BE$3,#REF!,BE$1,#REF!,$L314)</f>
        <v>#REF!</v>
      </c>
      <c r="BF314" s="334" t="e">
        <f t="shared" si="32"/>
        <v>#REF!</v>
      </c>
      <c r="BH314" s="333" t="e">
        <f>SUMIFS(#REF!,#REF!,BH$2,#REF!,BH$3,#REF!,$L314,#REF!,BH$1)
+SUMIFS(#REF!,#REF!,BH$2,#REF!,BH$3,#REF!,$L314,#REF!,BH$1)
+SUMIFS(#REF!,#REF!,"Lấy",#REF!,BH$2,#REF!,BH$3,#REF!,BH$1,#REF!,$L314)</f>
        <v>#REF!</v>
      </c>
      <c r="BI314" s="333" t="e">
        <f>SUMIFS(#REF!,#REF!,BI$2,#REF!,BI$3,#REF!,$L314,#REF!,BI$1)
+SUMIFS(#REF!,#REF!,BI$2,#REF!,BI$3,#REF!,$L314,#REF!,BI$1)
+SUMIFS(#REF!,#REF!,"Lấy",#REF!,BI$2,#REF!,BI$3,#REF!,BI$1,#REF!,$L314)</f>
        <v>#REF!</v>
      </c>
      <c r="BJ314" s="333" t="e">
        <f>SUMIFS(#REF!,#REF!,BJ$2,#REF!,BJ$3,#REF!,$L314,#REF!,BJ$1)
+SUMIFS(#REF!,#REF!,BJ$2,#REF!,BJ$3,#REF!,$L314,#REF!,BJ$1)
+SUMIFS(#REF!,#REF!,"Lấy",#REF!,BJ$2,#REF!,BJ$3,#REF!,BJ$1,#REF!,$L314)</f>
        <v>#REF!</v>
      </c>
      <c r="BK314" s="333" t="e">
        <f>SUMIFS(#REF!,#REF!,BK$2,#REF!,BK$3,#REF!,$L314,#REF!,BK$1)
+SUMIFS(#REF!,#REF!,BK$2,#REF!,BK$3,#REF!,$L314,#REF!,BK$1)
+SUMIFS(#REF!,#REF!,"Lấy",#REF!,BK$2,#REF!,BK$3,#REF!,BK$1,#REF!,$L314)</f>
        <v>#REF!</v>
      </c>
      <c r="BL314" s="333" t="e">
        <f>SUMIFS(#REF!,#REF!,BL$2,#REF!,BL$3,#REF!,$L314,#REF!,BL$1)
+SUMIFS(#REF!,#REF!,BL$2,#REF!,BL$3,#REF!,$L314,#REF!,BL$1)
+SUMIFS(#REF!,#REF!,"Lấy",#REF!,BL$2,#REF!,BL$3,#REF!,BL$1,#REF!,$L314)</f>
        <v>#REF!</v>
      </c>
      <c r="BM314" s="333" t="e">
        <f>SUMIFS(#REF!,#REF!,BM$2,#REF!,BM$3,#REF!,$L314,#REF!,BM$1)
+SUMIFS(#REF!,#REF!,BM$2,#REF!,BM$3,#REF!,$L314,#REF!,BM$1)
+SUMIFS(#REF!,#REF!,"Lấy",#REF!,BM$2,#REF!,BM$3,#REF!,BM$1,#REF!,$L314)</f>
        <v>#REF!</v>
      </c>
      <c r="BN314" s="333" t="e">
        <f>SUMIFS(#REF!,#REF!,BN$2,#REF!,BN$3,#REF!,$L314,#REF!,BN$1)
+SUMIFS(#REF!,#REF!,BN$2,#REF!,BN$3,#REF!,$L314,#REF!,BN$1)
+SUMIFS(#REF!,#REF!,"Lấy",#REF!,BN$2,#REF!,BN$3,#REF!,BN$1,#REF!,$L314)</f>
        <v>#REF!</v>
      </c>
      <c r="BO314" s="333" t="e">
        <f>SUMIFS(#REF!,#REF!,BO$2,#REF!,BO$3,#REF!,$L314,#REF!,BO$1)
+SUMIFS(#REF!,#REF!,BO$2,#REF!,BO$3,#REF!,$L314,#REF!,BO$1)
+SUMIFS(#REF!,#REF!,"Lấy",#REF!,BO$2,#REF!,BO$3,#REF!,BO$1,#REF!,$L314)</f>
        <v>#REF!</v>
      </c>
      <c r="BP314" s="333" t="e">
        <f>SUMIFS(#REF!,#REF!,BP$2,#REF!,BP$3,#REF!,$L314,#REF!,BP$1)
+SUMIFS(#REF!,#REF!,BP$2,#REF!,BP$3,#REF!,$L314,#REF!,BP$1)
+SUMIFS(#REF!,#REF!,"Lấy",#REF!,BP$2,#REF!,BP$3,#REF!,BP$1,#REF!,$L314)</f>
        <v>#REF!</v>
      </c>
      <c r="BQ314" s="333" t="e">
        <f>SUMIFS(#REF!,#REF!,BQ$2,#REF!,BQ$3,#REF!,$L314,#REF!,BQ$1)
+SUMIFS(#REF!,#REF!,BQ$2,#REF!,BQ$3,#REF!,$L314,#REF!,BQ$1)
+SUMIFS(#REF!,#REF!,"Lấy",#REF!,BQ$2,#REF!,BQ$3,#REF!,BQ$1,#REF!,$L314)</f>
        <v>#REF!</v>
      </c>
      <c r="BR314" s="333" t="e">
        <f>SUMIFS(#REF!,#REF!,BR$2,#REF!,BR$3,#REF!,$L314,#REF!,BR$1)
+SUMIFS(#REF!,#REF!,BR$2,#REF!,BR$3,#REF!,$L314,#REF!,BR$1)
+SUMIFS(#REF!,#REF!,"Lấy",#REF!,BR$2,#REF!,BR$3,#REF!,BR$1,#REF!,$L314)</f>
        <v>#REF!</v>
      </c>
      <c r="BS314" s="333" t="e">
        <f>SUMIFS(#REF!,#REF!,BS$2,#REF!,BS$3,#REF!,$L314,#REF!,BS$1)
+SUMIFS(#REF!,#REF!,BS$2,#REF!,BS$3,#REF!,$L314,#REF!,BS$1)
+SUMIFS(#REF!,#REF!,"Lấy",#REF!,BS$2,#REF!,BS$3,#REF!,BS$1,#REF!,$L314)</f>
        <v>#REF!</v>
      </c>
      <c r="BT314" s="334" t="e">
        <f t="shared" si="33"/>
        <v>#REF!</v>
      </c>
      <c r="BV314" s="331">
        <v>0</v>
      </c>
      <c r="BW314" s="331">
        <v>0</v>
      </c>
      <c r="BX314" s="331">
        <v>0</v>
      </c>
      <c r="BY314" s="331">
        <v>0</v>
      </c>
      <c r="BZ314" s="331">
        <v>0</v>
      </c>
      <c r="CA314" s="331">
        <v>0</v>
      </c>
      <c r="CB314" s="331">
        <v>0</v>
      </c>
      <c r="CC314" s="331">
        <v>0</v>
      </c>
      <c r="CD314" s="331">
        <v>0</v>
      </c>
      <c r="CE314" s="331">
        <v>0</v>
      </c>
      <c r="CF314" s="331">
        <v>0</v>
      </c>
      <c r="CG314" s="331">
        <v>0</v>
      </c>
      <c r="CH314" s="334">
        <f t="shared" si="34"/>
        <v>0</v>
      </c>
      <c r="CI314" s="377">
        <f t="shared" si="35"/>
        <v>0</v>
      </c>
      <c r="CJ314" s="331">
        <v>0</v>
      </c>
      <c r="CK314" s="331">
        <v>0</v>
      </c>
      <c r="CL314" s="331">
        <v>0</v>
      </c>
      <c r="CM314" s="331">
        <v>0</v>
      </c>
      <c r="CN314" s="331">
        <v>0</v>
      </c>
      <c r="CO314" s="333"/>
      <c r="CP314" s="333"/>
      <c r="CQ314" s="333"/>
      <c r="CR314" s="333"/>
      <c r="CS314" s="333"/>
      <c r="CT314" s="333"/>
      <c r="CU314" s="333"/>
      <c r="CV314" s="334">
        <f t="shared" si="36"/>
        <v>0</v>
      </c>
      <c r="CX314" s="1033"/>
    </row>
    <row r="315" spans="2:102" x14ac:dyDescent="0.25">
      <c r="B315" s="172">
        <f>IF(C315=0,"",MAX($B$7:B314)+1)</f>
        <v>299</v>
      </c>
      <c r="C315" s="21">
        <v>6411002806</v>
      </c>
      <c r="D315" s="9" t="str">
        <f>_xlfn.XLOOKUP(C315,'COA_DTGroup_Update 20260428'!$C$410:$C$854,'COA_DTGroup_Update 20260428'!$A$410:$A$854,"")</f>
        <v>Thưởng danh hiệu</v>
      </c>
      <c r="E315" s="9" t="s">
        <v>397</v>
      </c>
      <c r="F315" s="21" t="s">
        <v>1044</v>
      </c>
      <c r="G315" s="171"/>
      <c r="H315" s="179">
        <f>VLOOKUP(C315,'COA_DTGroup_Update 20260428'!C:D,2,0)</f>
        <v>641</v>
      </c>
      <c r="I315" s="179">
        <v>130</v>
      </c>
      <c r="J315" s="198" t="s">
        <v>397</v>
      </c>
      <c r="K315" s="222" t="s">
        <v>226</v>
      </c>
      <c r="L315" s="1041" t="s">
        <v>557</v>
      </c>
      <c r="M315" s="1042" t="s">
        <v>2258</v>
      </c>
      <c r="N315" s="1039"/>
      <c r="O315" s="1039" t="s">
        <v>557</v>
      </c>
      <c r="P315" s="1" t="b">
        <v>1</v>
      </c>
      <c r="R315" s="333" t="e">
        <f>SUMIFS(#REF!,#REF!,R$2,#REF!,R$3,#REF!,$L315,#REF!,R$1)
+SUMIFS(#REF!,#REF!,R$2,#REF!,R$3,#REF!,$L315,#REF!,R$1)
+SUMIFS(#REF!,#REF!,"Lấy",#REF!,R$2,#REF!,R$3,#REF!,R$1,#REF!,$L315)</f>
        <v>#REF!</v>
      </c>
      <c r="S315" s="333" t="e">
        <f>SUMIFS(#REF!,#REF!,S$2,#REF!,S$3,#REF!,$L315,#REF!,S$1)
+SUMIFS(#REF!,#REF!,S$2,#REF!,S$3,#REF!,$L315,#REF!,S$1)
+SUMIFS(#REF!,#REF!,"Lấy",#REF!,S$2,#REF!,S$3,#REF!,S$1,#REF!,$L315)</f>
        <v>#REF!</v>
      </c>
      <c r="T315" s="333" t="e">
        <f>SUMIFS(#REF!,#REF!,T$2,#REF!,T$3,#REF!,$L315,#REF!,T$1)
+SUMIFS(#REF!,#REF!,T$2,#REF!,T$3,#REF!,$L315,#REF!,T$1)
+SUMIFS(#REF!,#REF!,"Lấy",#REF!,T$2,#REF!,T$3,#REF!,T$1,#REF!,$L315)</f>
        <v>#REF!</v>
      </c>
      <c r="U315" s="333" t="e">
        <f>SUMIFS(#REF!,#REF!,U$2,#REF!,U$3,#REF!,$L315,#REF!,U$1)
+SUMIFS(#REF!,#REF!,U$2,#REF!,U$3,#REF!,$L315,#REF!,U$1)
+SUMIFS(#REF!,#REF!,"Lấy",#REF!,U$2,#REF!,U$3,#REF!,U$1,#REF!,$L315)</f>
        <v>#REF!</v>
      </c>
      <c r="V315" s="333" t="e">
        <f>SUMIFS(#REF!,#REF!,V$2,#REF!,V$3,#REF!,$L315,#REF!,V$1)
+SUMIFS(#REF!,#REF!,V$2,#REF!,V$3,#REF!,$L315,#REF!,V$1)
+SUMIFS(#REF!,#REF!,"Lấy",#REF!,V$2,#REF!,V$3,#REF!,V$1,#REF!,$L315)</f>
        <v>#REF!</v>
      </c>
      <c r="W315" s="333" t="e">
        <f>SUMIFS(#REF!,#REF!,W$2,#REF!,W$3,#REF!,$L315,#REF!,W$1)
+SUMIFS(#REF!,#REF!,W$2,#REF!,W$3,#REF!,$L315,#REF!,W$1)
+SUMIFS(#REF!,#REF!,"Lấy",#REF!,W$2,#REF!,W$3,#REF!,W$1,#REF!,$L315)</f>
        <v>#REF!</v>
      </c>
      <c r="X315" s="333" t="e">
        <f>SUMIFS(#REF!,#REF!,X$2,#REF!,X$3,#REF!,$L315,#REF!,X$1)
+SUMIFS(#REF!,#REF!,X$2,#REF!,X$3,#REF!,$L315,#REF!,X$1)
+SUMIFS(#REF!,#REF!,"Lấy",#REF!,X$2,#REF!,X$3,#REF!,X$1,#REF!,$L315)</f>
        <v>#REF!</v>
      </c>
      <c r="Y315" s="333" t="e">
        <f>SUMIFS(#REF!,#REF!,Y$2,#REF!,Y$3,#REF!,$L315,#REF!,Y$1)
+SUMIFS(#REF!,#REF!,Y$2,#REF!,Y$3,#REF!,$L315,#REF!,Y$1)
+SUMIFS(#REF!,#REF!,"Lấy",#REF!,Y$2,#REF!,Y$3,#REF!,Y$1,#REF!,$L315)</f>
        <v>#REF!</v>
      </c>
      <c r="Z315" s="333" t="e">
        <f>SUMIFS(#REF!,#REF!,Z$2,#REF!,Z$3,#REF!,$L315,#REF!,Z$1)
+SUMIFS(#REF!,#REF!,Z$2,#REF!,Z$3,#REF!,$L315,#REF!,Z$1)
+SUMIFS(#REF!,#REF!,"Lấy",#REF!,Z$2,#REF!,Z$3,#REF!,Z$1,#REF!,$L315)</f>
        <v>#REF!</v>
      </c>
      <c r="AA315" s="333" t="e">
        <f>SUMIFS(#REF!,#REF!,AA$2,#REF!,AA$3,#REF!,$L315,#REF!,AA$1)
+SUMIFS(#REF!,#REF!,AA$2,#REF!,AA$3,#REF!,$L315,#REF!,AA$1)
+SUMIFS(#REF!,#REF!,"Lấy",#REF!,AA$2,#REF!,AA$3,#REF!,AA$1,#REF!,$L315)</f>
        <v>#REF!</v>
      </c>
      <c r="AB315" s="333" t="e">
        <f>SUMIFS(#REF!,#REF!,AB$2,#REF!,AB$3,#REF!,$L315,#REF!,AB$1)
+SUMIFS(#REF!,#REF!,AB$2,#REF!,AB$3,#REF!,$L315,#REF!,AB$1)
+SUMIFS(#REF!,#REF!,"Lấy",#REF!,AB$2,#REF!,AB$3,#REF!,AB$1,#REF!,$L315)</f>
        <v>#REF!</v>
      </c>
      <c r="AC315" s="333" t="e">
        <f>SUMIFS(#REF!,#REF!,AC$2,#REF!,AC$3,#REF!,$L315,#REF!,AC$1)
+SUMIFS(#REF!,#REF!,AC$2,#REF!,AC$3,#REF!,$L315,#REF!,AC$1)
+SUMIFS(#REF!,#REF!,"Lấy",#REF!,AC$2,#REF!,AC$3,#REF!,AC$1,#REF!,$L315)</f>
        <v>#REF!</v>
      </c>
      <c r="AD315" s="334" t="e">
        <f t="shared" si="30"/>
        <v>#REF!</v>
      </c>
      <c r="AF315" s="333" t="e">
        <f>SUMIFS(#REF!,#REF!,AF$2,#REF!,AF$3,#REF!,$L315,#REF!,AF$1)
+SUMIFS(#REF!,#REF!,AF$2,#REF!,AF$3,#REF!,$L315,#REF!,AF$1)
+SUMIFS(#REF!,#REF!,"Lấy",#REF!,AF$2,#REF!,AF$3,#REF!,AF$1,#REF!,$L315)</f>
        <v>#REF!</v>
      </c>
      <c r="AG315" s="333" t="e">
        <f>SUMIFS(#REF!,#REF!,AG$2,#REF!,AG$3,#REF!,$L315,#REF!,AG$1)
+SUMIFS(#REF!,#REF!,AG$2,#REF!,AG$3,#REF!,$L315,#REF!,AG$1)
+SUMIFS(#REF!,#REF!,"Lấy",#REF!,AG$2,#REF!,AG$3,#REF!,AG$1,#REF!,$L315)</f>
        <v>#REF!</v>
      </c>
      <c r="AH315" s="333" t="e">
        <f>SUMIFS(#REF!,#REF!,AH$2,#REF!,AH$3,#REF!,$L315,#REF!,AH$1)
+SUMIFS(#REF!,#REF!,AH$2,#REF!,AH$3,#REF!,$L315,#REF!,AH$1)
+SUMIFS(#REF!,#REF!,"Lấy",#REF!,AH$2,#REF!,AH$3,#REF!,AH$1,#REF!,$L315)</f>
        <v>#REF!</v>
      </c>
      <c r="AI315" s="333" t="e">
        <f>SUMIFS(#REF!,#REF!,AI$2,#REF!,AI$3,#REF!,$L315,#REF!,AI$1)
+SUMIFS(#REF!,#REF!,AI$2,#REF!,AI$3,#REF!,$L315,#REF!,AI$1)
+SUMIFS(#REF!,#REF!,"Lấy",#REF!,AI$2,#REF!,AI$3,#REF!,AI$1,#REF!,$L315)</f>
        <v>#REF!</v>
      </c>
      <c r="AJ315" s="333" t="e">
        <f>SUMIFS(#REF!,#REF!,AJ$2,#REF!,AJ$3,#REF!,$L315,#REF!,AJ$1)
+SUMIFS(#REF!,#REF!,AJ$2,#REF!,AJ$3,#REF!,$L315,#REF!,AJ$1)
+SUMIFS(#REF!,#REF!,"Lấy",#REF!,AJ$2,#REF!,AJ$3,#REF!,AJ$1,#REF!,$L315)</f>
        <v>#REF!</v>
      </c>
      <c r="AK315" s="333" t="e">
        <f>SUMIFS(#REF!,#REF!,AK$2,#REF!,AK$3,#REF!,$L315,#REF!,AK$1)
+SUMIFS(#REF!,#REF!,AK$2,#REF!,AK$3,#REF!,$L315,#REF!,AK$1)
+SUMIFS(#REF!,#REF!,"Lấy",#REF!,AK$2,#REF!,AK$3,#REF!,AK$1,#REF!,$L315)</f>
        <v>#REF!</v>
      </c>
      <c r="AL315" s="333" t="e">
        <f>SUMIFS(#REF!,#REF!,AL$2,#REF!,AL$3,#REF!,$L315,#REF!,AL$1)
+SUMIFS(#REF!,#REF!,AL$2,#REF!,AL$3,#REF!,$L315,#REF!,AL$1)
+SUMIFS(#REF!,#REF!,"Lấy",#REF!,AL$2,#REF!,AL$3,#REF!,AL$1,#REF!,$L315)</f>
        <v>#REF!</v>
      </c>
      <c r="AM315" s="333" t="e">
        <f>SUMIFS(#REF!,#REF!,AM$2,#REF!,AM$3,#REF!,$L315,#REF!,AM$1)
+SUMIFS(#REF!,#REF!,AM$2,#REF!,AM$3,#REF!,$L315,#REF!,AM$1)
+SUMIFS(#REF!,#REF!,"Lấy",#REF!,AM$2,#REF!,AM$3,#REF!,AM$1,#REF!,$L315)</f>
        <v>#REF!</v>
      </c>
      <c r="AN315" s="333" t="e">
        <f>SUMIFS(#REF!,#REF!,AN$2,#REF!,AN$3,#REF!,$L315,#REF!,AN$1)
+SUMIFS(#REF!,#REF!,AN$2,#REF!,AN$3,#REF!,$L315,#REF!,AN$1)
+SUMIFS(#REF!,#REF!,"Lấy",#REF!,AN$2,#REF!,AN$3,#REF!,AN$1,#REF!,$L315)</f>
        <v>#REF!</v>
      </c>
      <c r="AO315" s="333" t="e">
        <f>SUMIFS(#REF!,#REF!,AO$2,#REF!,AO$3,#REF!,$L315,#REF!,AO$1)
+SUMIFS(#REF!,#REF!,AO$2,#REF!,AO$3,#REF!,$L315,#REF!,AO$1)
+SUMIFS(#REF!,#REF!,"Lấy",#REF!,AO$2,#REF!,AO$3,#REF!,AO$1,#REF!,$L315)</f>
        <v>#REF!</v>
      </c>
      <c r="AP315" s="333" t="e">
        <f>SUMIFS(#REF!,#REF!,AP$2,#REF!,AP$3,#REF!,$L315,#REF!,AP$1)
+SUMIFS(#REF!,#REF!,AP$2,#REF!,AP$3,#REF!,$L315,#REF!,AP$1)
+SUMIFS(#REF!,#REF!,"Lấy",#REF!,AP$2,#REF!,AP$3,#REF!,AP$1,#REF!,$L315)</f>
        <v>#REF!</v>
      </c>
      <c r="AQ315" s="333" t="e">
        <f>SUMIFS(#REF!,#REF!,AQ$2,#REF!,AQ$3,#REF!,$L315,#REF!,AQ$1)
+SUMIFS(#REF!,#REF!,AQ$2,#REF!,AQ$3,#REF!,$L315,#REF!,AQ$1)
+SUMIFS(#REF!,#REF!,"Lấy",#REF!,AQ$2,#REF!,AQ$3,#REF!,AQ$1,#REF!,$L315)</f>
        <v>#REF!</v>
      </c>
      <c r="AR315" s="334" t="e">
        <f t="shared" si="31"/>
        <v>#REF!</v>
      </c>
      <c r="AT315" s="333" t="e">
        <f>SUMIFS(#REF!,#REF!,AT$2,#REF!,AT$3,#REF!,$L315,#REF!,AT$1)
+SUMIFS(#REF!,#REF!,AT$2,#REF!,AT$3,#REF!,$L315,#REF!,AT$1)
+SUMIFS(#REF!,#REF!,"Lấy",#REF!,AT$2,#REF!,AT$3,#REF!,AT$1,#REF!,$L315)</f>
        <v>#REF!</v>
      </c>
      <c r="AU315" s="333" t="e">
        <f>SUMIFS(#REF!,#REF!,AU$2,#REF!,AU$3,#REF!,$L315,#REF!,AU$1)
+SUMIFS(#REF!,#REF!,AU$2,#REF!,AU$3,#REF!,$L315,#REF!,AU$1)
+SUMIFS(#REF!,#REF!,"Lấy",#REF!,AU$2,#REF!,AU$3,#REF!,AU$1,#REF!,$L315)</f>
        <v>#REF!</v>
      </c>
      <c r="AV315" s="333" t="e">
        <f>SUMIFS(#REF!,#REF!,AV$2,#REF!,AV$3,#REF!,$L315,#REF!,AV$1)
+SUMIFS(#REF!,#REF!,AV$2,#REF!,AV$3,#REF!,$L315,#REF!,AV$1)
+SUMIFS(#REF!,#REF!,"Lấy",#REF!,AV$2,#REF!,AV$3,#REF!,AV$1,#REF!,$L315)</f>
        <v>#REF!</v>
      </c>
      <c r="AW315" s="333" t="e">
        <f>SUMIFS(#REF!,#REF!,AW$2,#REF!,AW$3,#REF!,$L315,#REF!,AW$1)
+SUMIFS(#REF!,#REF!,AW$2,#REF!,AW$3,#REF!,$L315,#REF!,AW$1)
+SUMIFS(#REF!,#REF!,"Lấy",#REF!,AW$2,#REF!,AW$3,#REF!,AW$1,#REF!,$L315)</f>
        <v>#REF!</v>
      </c>
      <c r="AX315" s="333" t="e">
        <f>SUMIFS(#REF!,#REF!,AX$2,#REF!,AX$3,#REF!,$L315,#REF!,AX$1)
+SUMIFS(#REF!,#REF!,AX$2,#REF!,AX$3,#REF!,$L315,#REF!,AX$1)
+SUMIFS(#REF!,#REF!,"Lấy",#REF!,AX$2,#REF!,AX$3,#REF!,AX$1,#REF!,$L315)</f>
        <v>#REF!</v>
      </c>
      <c r="AY315" s="333" t="e">
        <f>SUMIFS(#REF!,#REF!,AY$2,#REF!,AY$3,#REF!,$L315,#REF!,AY$1)
+SUMIFS(#REF!,#REF!,AY$2,#REF!,AY$3,#REF!,$L315,#REF!,AY$1)
+SUMIFS(#REF!,#REF!,"Lấy",#REF!,AY$2,#REF!,AY$3,#REF!,AY$1,#REF!,$L315)</f>
        <v>#REF!</v>
      </c>
      <c r="AZ315" s="333" t="e">
        <f>SUMIFS(#REF!,#REF!,AZ$2,#REF!,AZ$3,#REF!,$L315,#REF!,AZ$1)
+SUMIFS(#REF!,#REF!,AZ$2,#REF!,AZ$3,#REF!,$L315,#REF!,AZ$1)
+SUMIFS(#REF!,#REF!,"Lấy",#REF!,AZ$2,#REF!,AZ$3,#REF!,AZ$1,#REF!,$L315)</f>
        <v>#REF!</v>
      </c>
      <c r="BA315" s="333" t="e">
        <f>SUMIFS(#REF!,#REF!,BA$2,#REF!,BA$3,#REF!,$L315,#REF!,BA$1)
+SUMIFS(#REF!,#REF!,BA$2,#REF!,BA$3,#REF!,$L315,#REF!,BA$1)
+SUMIFS(#REF!,#REF!,"Lấy",#REF!,BA$2,#REF!,BA$3,#REF!,BA$1,#REF!,$L315)</f>
        <v>#REF!</v>
      </c>
      <c r="BB315" s="333" t="e">
        <f>SUMIFS(#REF!,#REF!,BB$2,#REF!,BB$3,#REF!,$L315,#REF!,BB$1)
+SUMIFS(#REF!,#REF!,BB$2,#REF!,BB$3,#REF!,$L315,#REF!,BB$1)
+SUMIFS(#REF!,#REF!,"Lấy",#REF!,BB$2,#REF!,BB$3,#REF!,BB$1,#REF!,$L315)</f>
        <v>#REF!</v>
      </c>
      <c r="BC315" s="333" t="e">
        <f>SUMIFS(#REF!,#REF!,BC$2,#REF!,BC$3,#REF!,$L315,#REF!,BC$1)
+SUMIFS(#REF!,#REF!,BC$2,#REF!,BC$3,#REF!,$L315,#REF!,BC$1)
+SUMIFS(#REF!,#REF!,"Lấy",#REF!,BC$2,#REF!,BC$3,#REF!,BC$1,#REF!,$L315)</f>
        <v>#REF!</v>
      </c>
      <c r="BD315" s="333" t="e">
        <f>SUMIFS(#REF!,#REF!,BD$2,#REF!,BD$3,#REF!,$L315,#REF!,BD$1)
+SUMIFS(#REF!,#REF!,BD$2,#REF!,BD$3,#REF!,$L315,#REF!,BD$1)
+SUMIFS(#REF!,#REF!,"Lấy",#REF!,BD$2,#REF!,BD$3,#REF!,BD$1,#REF!,$L315)</f>
        <v>#REF!</v>
      </c>
      <c r="BE315" s="333" t="e">
        <f>SUMIFS(#REF!,#REF!,BE$2,#REF!,BE$3,#REF!,$L315,#REF!,BE$1)
+SUMIFS(#REF!,#REF!,BE$2,#REF!,BE$3,#REF!,$L315,#REF!,BE$1)
+SUMIFS(#REF!,#REF!,"Lấy",#REF!,BE$2,#REF!,BE$3,#REF!,BE$1,#REF!,$L315)</f>
        <v>#REF!</v>
      </c>
      <c r="BF315" s="334" t="e">
        <f t="shared" si="32"/>
        <v>#REF!</v>
      </c>
      <c r="BH315" s="333" t="e">
        <f>SUMIFS(#REF!,#REF!,BH$2,#REF!,BH$3,#REF!,$L315,#REF!,BH$1)
+SUMIFS(#REF!,#REF!,BH$2,#REF!,BH$3,#REF!,$L315,#REF!,BH$1)
+SUMIFS(#REF!,#REF!,"Lấy",#REF!,BH$2,#REF!,BH$3,#REF!,BH$1,#REF!,$L315)</f>
        <v>#REF!</v>
      </c>
      <c r="BI315" s="333" t="e">
        <f>SUMIFS(#REF!,#REF!,BI$2,#REF!,BI$3,#REF!,$L315,#REF!,BI$1)
+SUMIFS(#REF!,#REF!,BI$2,#REF!,BI$3,#REF!,$L315,#REF!,BI$1)
+SUMIFS(#REF!,#REF!,"Lấy",#REF!,BI$2,#REF!,BI$3,#REF!,BI$1,#REF!,$L315)</f>
        <v>#REF!</v>
      </c>
      <c r="BJ315" s="333" t="e">
        <f>SUMIFS(#REF!,#REF!,BJ$2,#REF!,BJ$3,#REF!,$L315,#REF!,BJ$1)
+SUMIFS(#REF!,#REF!,BJ$2,#REF!,BJ$3,#REF!,$L315,#REF!,BJ$1)
+SUMIFS(#REF!,#REF!,"Lấy",#REF!,BJ$2,#REF!,BJ$3,#REF!,BJ$1,#REF!,$L315)</f>
        <v>#REF!</v>
      </c>
      <c r="BK315" s="333" t="e">
        <f>SUMIFS(#REF!,#REF!,BK$2,#REF!,BK$3,#REF!,$L315,#REF!,BK$1)
+SUMIFS(#REF!,#REF!,BK$2,#REF!,BK$3,#REF!,$L315,#REF!,BK$1)
+SUMIFS(#REF!,#REF!,"Lấy",#REF!,BK$2,#REF!,BK$3,#REF!,BK$1,#REF!,$L315)</f>
        <v>#REF!</v>
      </c>
      <c r="BL315" s="333" t="e">
        <f>SUMIFS(#REF!,#REF!,BL$2,#REF!,BL$3,#REF!,$L315,#REF!,BL$1)
+SUMIFS(#REF!,#REF!,BL$2,#REF!,BL$3,#REF!,$L315,#REF!,BL$1)
+SUMIFS(#REF!,#REF!,"Lấy",#REF!,BL$2,#REF!,BL$3,#REF!,BL$1,#REF!,$L315)</f>
        <v>#REF!</v>
      </c>
      <c r="BM315" s="333" t="e">
        <f>SUMIFS(#REF!,#REF!,BM$2,#REF!,BM$3,#REF!,$L315,#REF!,BM$1)
+SUMIFS(#REF!,#REF!,BM$2,#REF!,BM$3,#REF!,$L315,#REF!,BM$1)
+SUMIFS(#REF!,#REF!,"Lấy",#REF!,BM$2,#REF!,BM$3,#REF!,BM$1,#REF!,$L315)</f>
        <v>#REF!</v>
      </c>
      <c r="BN315" s="333" t="e">
        <f>SUMIFS(#REF!,#REF!,BN$2,#REF!,BN$3,#REF!,$L315,#REF!,BN$1)
+SUMIFS(#REF!,#REF!,BN$2,#REF!,BN$3,#REF!,$L315,#REF!,BN$1)
+SUMIFS(#REF!,#REF!,"Lấy",#REF!,BN$2,#REF!,BN$3,#REF!,BN$1,#REF!,$L315)</f>
        <v>#REF!</v>
      </c>
      <c r="BO315" s="333" t="e">
        <f>SUMIFS(#REF!,#REF!,BO$2,#REF!,BO$3,#REF!,$L315,#REF!,BO$1)
+SUMIFS(#REF!,#REF!,BO$2,#REF!,BO$3,#REF!,$L315,#REF!,BO$1)
+SUMIFS(#REF!,#REF!,"Lấy",#REF!,BO$2,#REF!,BO$3,#REF!,BO$1,#REF!,$L315)</f>
        <v>#REF!</v>
      </c>
      <c r="BP315" s="333" t="e">
        <f>SUMIFS(#REF!,#REF!,BP$2,#REF!,BP$3,#REF!,$L315,#REF!,BP$1)
+SUMIFS(#REF!,#REF!,BP$2,#REF!,BP$3,#REF!,$L315,#REF!,BP$1)
+SUMIFS(#REF!,#REF!,"Lấy",#REF!,BP$2,#REF!,BP$3,#REF!,BP$1,#REF!,$L315)</f>
        <v>#REF!</v>
      </c>
      <c r="BQ315" s="333" t="e">
        <f>SUMIFS(#REF!,#REF!,BQ$2,#REF!,BQ$3,#REF!,$L315,#REF!,BQ$1)
+SUMIFS(#REF!,#REF!,BQ$2,#REF!,BQ$3,#REF!,$L315,#REF!,BQ$1)
+SUMIFS(#REF!,#REF!,"Lấy",#REF!,BQ$2,#REF!,BQ$3,#REF!,BQ$1,#REF!,$L315)</f>
        <v>#REF!</v>
      </c>
      <c r="BR315" s="333" t="e">
        <f>SUMIFS(#REF!,#REF!,BR$2,#REF!,BR$3,#REF!,$L315,#REF!,BR$1)
+SUMIFS(#REF!,#REF!,BR$2,#REF!,BR$3,#REF!,$L315,#REF!,BR$1)
+SUMIFS(#REF!,#REF!,"Lấy",#REF!,BR$2,#REF!,BR$3,#REF!,BR$1,#REF!,$L315)</f>
        <v>#REF!</v>
      </c>
      <c r="BS315" s="333" t="e">
        <f>SUMIFS(#REF!,#REF!,BS$2,#REF!,BS$3,#REF!,$L315,#REF!,BS$1)
+SUMIFS(#REF!,#REF!,BS$2,#REF!,BS$3,#REF!,$L315,#REF!,BS$1)
+SUMIFS(#REF!,#REF!,"Lấy",#REF!,BS$2,#REF!,BS$3,#REF!,BS$1,#REF!,$L315)</f>
        <v>#REF!</v>
      </c>
      <c r="BT315" s="334" t="e">
        <f t="shared" si="33"/>
        <v>#REF!</v>
      </c>
      <c r="BV315" s="331">
        <v>0</v>
      </c>
      <c r="BW315" s="331">
        <v>0</v>
      </c>
      <c r="BX315" s="331">
        <v>0</v>
      </c>
      <c r="BY315" s="331">
        <v>0</v>
      </c>
      <c r="BZ315" s="331">
        <v>0</v>
      </c>
      <c r="CA315" s="331">
        <v>0</v>
      </c>
      <c r="CB315" s="331">
        <v>0</v>
      </c>
      <c r="CC315" s="331">
        <v>0</v>
      </c>
      <c r="CD315" s="331">
        <v>0</v>
      </c>
      <c r="CE315" s="331">
        <v>0</v>
      </c>
      <c r="CF315" s="331">
        <v>0</v>
      </c>
      <c r="CG315" s="331">
        <v>0</v>
      </c>
      <c r="CH315" s="334">
        <f t="shared" si="34"/>
        <v>0</v>
      </c>
      <c r="CI315" s="377">
        <f t="shared" si="35"/>
        <v>0</v>
      </c>
      <c r="CJ315" s="331">
        <v>0</v>
      </c>
      <c r="CK315" s="331">
        <v>0</v>
      </c>
      <c r="CL315" s="331">
        <v>0</v>
      </c>
      <c r="CM315" s="331">
        <v>0</v>
      </c>
      <c r="CN315" s="331">
        <v>0</v>
      </c>
      <c r="CO315" s="333"/>
      <c r="CP315" s="333"/>
      <c r="CQ315" s="333"/>
      <c r="CR315" s="333"/>
      <c r="CS315" s="333"/>
      <c r="CT315" s="333"/>
      <c r="CU315" s="333"/>
      <c r="CV315" s="334">
        <f t="shared" si="36"/>
        <v>0</v>
      </c>
      <c r="CX315" s="1033"/>
    </row>
    <row r="316" spans="2:102" x14ac:dyDescent="0.25">
      <c r="B316" s="172">
        <f>IF(C316=0,"",MAX($B$7:B315)+1)</f>
        <v>300</v>
      </c>
      <c r="C316" s="21">
        <v>6421002802</v>
      </c>
      <c r="D316" s="9" t="str">
        <f>_xlfn.XLOOKUP(C316,'COA_DTGroup_Update 20260428'!$C$410:$C$854,'COA_DTGroup_Update 20260428'!$A$410:$A$854,"")</f>
        <v>Chi phí Khen thưởng</v>
      </c>
      <c r="E316" s="9" t="s">
        <v>140</v>
      </c>
      <c r="F316" s="21" t="s">
        <v>1043</v>
      </c>
      <c r="G316" s="171"/>
      <c r="H316" s="179">
        <f>VLOOKUP(C316,'COA_DTGroup_Update 20260428'!C:D,2,0)</f>
        <v>642</v>
      </c>
      <c r="I316" s="179">
        <v>129</v>
      </c>
      <c r="J316" s="198" t="s">
        <v>140</v>
      </c>
      <c r="K316" s="222" t="s">
        <v>226</v>
      </c>
      <c r="L316" s="1041" t="s">
        <v>440</v>
      </c>
      <c r="M316" s="1042" t="s">
        <v>2258</v>
      </c>
      <c r="N316" s="1039"/>
      <c r="O316" s="1039" t="s">
        <v>440</v>
      </c>
      <c r="P316" s="1" t="b">
        <v>1</v>
      </c>
      <c r="R316" s="333" t="e">
        <f>SUMIFS(#REF!,#REF!,R$2,#REF!,R$3,#REF!,$L316,#REF!,R$1)
+SUMIFS(#REF!,#REF!,R$2,#REF!,R$3,#REF!,$L316,#REF!,R$1)
+SUMIFS(#REF!,#REF!,"Lấy",#REF!,R$2,#REF!,R$3,#REF!,R$1,#REF!,$L316)</f>
        <v>#REF!</v>
      </c>
      <c r="S316" s="333" t="e">
        <f>SUMIFS(#REF!,#REF!,S$2,#REF!,S$3,#REF!,$L316,#REF!,S$1)
+SUMIFS(#REF!,#REF!,S$2,#REF!,S$3,#REF!,$L316,#REF!,S$1)
+SUMIFS(#REF!,#REF!,"Lấy",#REF!,S$2,#REF!,S$3,#REF!,S$1,#REF!,$L316)</f>
        <v>#REF!</v>
      </c>
      <c r="T316" s="333" t="e">
        <f>SUMIFS(#REF!,#REF!,T$2,#REF!,T$3,#REF!,$L316,#REF!,T$1)
+SUMIFS(#REF!,#REF!,T$2,#REF!,T$3,#REF!,$L316,#REF!,T$1)
+SUMIFS(#REF!,#REF!,"Lấy",#REF!,T$2,#REF!,T$3,#REF!,T$1,#REF!,$L316)</f>
        <v>#REF!</v>
      </c>
      <c r="U316" s="333" t="e">
        <f>SUMIFS(#REF!,#REF!,U$2,#REF!,U$3,#REF!,$L316,#REF!,U$1)
+SUMIFS(#REF!,#REF!,U$2,#REF!,U$3,#REF!,$L316,#REF!,U$1)
+SUMIFS(#REF!,#REF!,"Lấy",#REF!,U$2,#REF!,U$3,#REF!,U$1,#REF!,$L316)</f>
        <v>#REF!</v>
      </c>
      <c r="V316" s="333" t="e">
        <f>SUMIFS(#REF!,#REF!,V$2,#REF!,V$3,#REF!,$L316,#REF!,V$1)
+SUMIFS(#REF!,#REF!,V$2,#REF!,V$3,#REF!,$L316,#REF!,V$1)
+SUMIFS(#REF!,#REF!,"Lấy",#REF!,V$2,#REF!,V$3,#REF!,V$1,#REF!,$L316)</f>
        <v>#REF!</v>
      </c>
      <c r="W316" s="333" t="e">
        <f>SUMIFS(#REF!,#REF!,W$2,#REF!,W$3,#REF!,$L316,#REF!,W$1)
+SUMIFS(#REF!,#REF!,W$2,#REF!,W$3,#REF!,$L316,#REF!,W$1)
+SUMIFS(#REF!,#REF!,"Lấy",#REF!,W$2,#REF!,W$3,#REF!,W$1,#REF!,$L316)</f>
        <v>#REF!</v>
      </c>
      <c r="X316" s="333" t="e">
        <f>SUMIFS(#REF!,#REF!,X$2,#REF!,X$3,#REF!,$L316,#REF!,X$1)
+SUMIFS(#REF!,#REF!,X$2,#REF!,X$3,#REF!,$L316,#REF!,X$1)
+SUMIFS(#REF!,#REF!,"Lấy",#REF!,X$2,#REF!,X$3,#REF!,X$1,#REF!,$L316)</f>
        <v>#REF!</v>
      </c>
      <c r="Y316" s="333" t="e">
        <f>SUMIFS(#REF!,#REF!,Y$2,#REF!,Y$3,#REF!,$L316,#REF!,Y$1)
+SUMIFS(#REF!,#REF!,Y$2,#REF!,Y$3,#REF!,$L316,#REF!,Y$1)
+SUMIFS(#REF!,#REF!,"Lấy",#REF!,Y$2,#REF!,Y$3,#REF!,Y$1,#REF!,$L316)</f>
        <v>#REF!</v>
      </c>
      <c r="Z316" s="333" t="e">
        <f>SUMIFS(#REF!,#REF!,Z$2,#REF!,Z$3,#REF!,$L316,#REF!,Z$1)
+SUMIFS(#REF!,#REF!,Z$2,#REF!,Z$3,#REF!,$L316,#REF!,Z$1)
+SUMIFS(#REF!,#REF!,"Lấy",#REF!,Z$2,#REF!,Z$3,#REF!,Z$1,#REF!,$L316)</f>
        <v>#REF!</v>
      </c>
      <c r="AA316" s="333" t="e">
        <f>SUMIFS(#REF!,#REF!,AA$2,#REF!,AA$3,#REF!,$L316,#REF!,AA$1)
+SUMIFS(#REF!,#REF!,AA$2,#REF!,AA$3,#REF!,$L316,#REF!,AA$1)
+SUMIFS(#REF!,#REF!,"Lấy",#REF!,AA$2,#REF!,AA$3,#REF!,AA$1,#REF!,$L316)</f>
        <v>#REF!</v>
      </c>
      <c r="AB316" s="333" t="e">
        <f>SUMIFS(#REF!,#REF!,AB$2,#REF!,AB$3,#REF!,$L316,#REF!,AB$1)
+SUMIFS(#REF!,#REF!,AB$2,#REF!,AB$3,#REF!,$L316,#REF!,AB$1)
+SUMIFS(#REF!,#REF!,"Lấy",#REF!,AB$2,#REF!,AB$3,#REF!,AB$1,#REF!,$L316)</f>
        <v>#REF!</v>
      </c>
      <c r="AC316" s="333" t="e">
        <f>SUMIFS(#REF!,#REF!,AC$2,#REF!,AC$3,#REF!,$L316,#REF!,AC$1)
+SUMIFS(#REF!,#REF!,AC$2,#REF!,AC$3,#REF!,$L316,#REF!,AC$1)
+SUMIFS(#REF!,#REF!,"Lấy",#REF!,AC$2,#REF!,AC$3,#REF!,AC$1,#REF!,$L316)</f>
        <v>#REF!</v>
      </c>
      <c r="AD316" s="334" t="e">
        <f t="shared" si="30"/>
        <v>#REF!</v>
      </c>
      <c r="AF316" s="333" t="e">
        <f>SUMIFS(#REF!,#REF!,AF$2,#REF!,AF$3,#REF!,$L316,#REF!,AF$1)
+SUMIFS(#REF!,#REF!,AF$2,#REF!,AF$3,#REF!,$L316,#REF!,AF$1)
+SUMIFS(#REF!,#REF!,"Lấy",#REF!,AF$2,#REF!,AF$3,#REF!,AF$1,#REF!,$L316)</f>
        <v>#REF!</v>
      </c>
      <c r="AG316" s="333" t="e">
        <f>SUMIFS(#REF!,#REF!,AG$2,#REF!,AG$3,#REF!,$L316,#REF!,AG$1)
+SUMIFS(#REF!,#REF!,AG$2,#REF!,AG$3,#REF!,$L316,#REF!,AG$1)
+SUMIFS(#REF!,#REF!,"Lấy",#REF!,AG$2,#REF!,AG$3,#REF!,AG$1,#REF!,$L316)</f>
        <v>#REF!</v>
      </c>
      <c r="AH316" s="333" t="e">
        <f>SUMIFS(#REF!,#REF!,AH$2,#REF!,AH$3,#REF!,$L316,#REF!,AH$1)
+SUMIFS(#REF!,#REF!,AH$2,#REF!,AH$3,#REF!,$L316,#REF!,AH$1)
+SUMIFS(#REF!,#REF!,"Lấy",#REF!,AH$2,#REF!,AH$3,#REF!,AH$1,#REF!,$L316)</f>
        <v>#REF!</v>
      </c>
      <c r="AI316" s="333" t="e">
        <f>SUMIFS(#REF!,#REF!,AI$2,#REF!,AI$3,#REF!,$L316,#REF!,AI$1)
+SUMIFS(#REF!,#REF!,AI$2,#REF!,AI$3,#REF!,$L316,#REF!,AI$1)
+SUMIFS(#REF!,#REF!,"Lấy",#REF!,AI$2,#REF!,AI$3,#REF!,AI$1,#REF!,$L316)</f>
        <v>#REF!</v>
      </c>
      <c r="AJ316" s="333" t="e">
        <f>SUMIFS(#REF!,#REF!,AJ$2,#REF!,AJ$3,#REF!,$L316,#REF!,AJ$1)
+SUMIFS(#REF!,#REF!,AJ$2,#REF!,AJ$3,#REF!,$L316,#REF!,AJ$1)
+SUMIFS(#REF!,#REF!,"Lấy",#REF!,AJ$2,#REF!,AJ$3,#REF!,AJ$1,#REF!,$L316)</f>
        <v>#REF!</v>
      </c>
      <c r="AK316" s="333" t="e">
        <f>SUMIFS(#REF!,#REF!,AK$2,#REF!,AK$3,#REF!,$L316,#REF!,AK$1)
+SUMIFS(#REF!,#REF!,AK$2,#REF!,AK$3,#REF!,$L316,#REF!,AK$1)
+SUMIFS(#REF!,#REF!,"Lấy",#REF!,AK$2,#REF!,AK$3,#REF!,AK$1,#REF!,$L316)</f>
        <v>#REF!</v>
      </c>
      <c r="AL316" s="333" t="e">
        <f>SUMIFS(#REF!,#REF!,AL$2,#REF!,AL$3,#REF!,$L316,#REF!,AL$1)
+SUMIFS(#REF!,#REF!,AL$2,#REF!,AL$3,#REF!,$L316,#REF!,AL$1)
+SUMIFS(#REF!,#REF!,"Lấy",#REF!,AL$2,#REF!,AL$3,#REF!,AL$1,#REF!,$L316)</f>
        <v>#REF!</v>
      </c>
      <c r="AM316" s="333" t="e">
        <f>SUMIFS(#REF!,#REF!,AM$2,#REF!,AM$3,#REF!,$L316,#REF!,AM$1)
+SUMIFS(#REF!,#REF!,AM$2,#REF!,AM$3,#REF!,$L316,#REF!,AM$1)
+SUMIFS(#REF!,#REF!,"Lấy",#REF!,AM$2,#REF!,AM$3,#REF!,AM$1,#REF!,$L316)</f>
        <v>#REF!</v>
      </c>
      <c r="AN316" s="333" t="e">
        <f>SUMIFS(#REF!,#REF!,AN$2,#REF!,AN$3,#REF!,$L316,#REF!,AN$1)
+SUMIFS(#REF!,#REF!,AN$2,#REF!,AN$3,#REF!,$L316,#REF!,AN$1)
+SUMIFS(#REF!,#REF!,"Lấy",#REF!,AN$2,#REF!,AN$3,#REF!,AN$1,#REF!,$L316)</f>
        <v>#REF!</v>
      </c>
      <c r="AO316" s="333" t="e">
        <f>SUMIFS(#REF!,#REF!,AO$2,#REF!,AO$3,#REF!,$L316,#REF!,AO$1)
+SUMIFS(#REF!,#REF!,AO$2,#REF!,AO$3,#REF!,$L316,#REF!,AO$1)
+SUMIFS(#REF!,#REF!,"Lấy",#REF!,AO$2,#REF!,AO$3,#REF!,AO$1,#REF!,$L316)</f>
        <v>#REF!</v>
      </c>
      <c r="AP316" s="333" t="e">
        <f>SUMIFS(#REF!,#REF!,AP$2,#REF!,AP$3,#REF!,$L316,#REF!,AP$1)
+SUMIFS(#REF!,#REF!,AP$2,#REF!,AP$3,#REF!,$L316,#REF!,AP$1)
+SUMIFS(#REF!,#REF!,"Lấy",#REF!,AP$2,#REF!,AP$3,#REF!,AP$1,#REF!,$L316)</f>
        <v>#REF!</v>
      </c>
      <c r="AQ316" s="333" t="e">
        <f>SUMIFS(#REF!,#REF!,AQ$2,#REF!,AQ$3,#REF!,$L316,#REF!,AQ$1)
+SUMIFS(#REF!,#REF!,AQ$2,#REF!,AQ$3,#REF!,$L316,#REF!,AQ$1)
+SUMIFS(#REF!,#REF!,"Lấy",#REF!,AQ$2,#REF!,AQ$3,#REF!,AQ$1,#REF!,$L316)</f>
        <v>#REF!</v>
      </c>
      <c r="AR316" s="334" t="e">
        <f t="shared" si="31"/>
        <v>#REF!</v>
      </c>
      <c r="AT316" s="333" t="e">
        <f>SUMIFS(#REF!,#REF!,AT$2,#REF!,AT$3,#REF!,$L316,#REF!,AT$1)
+SUMIFS(#REF!,#REF!,AT$2,#REF!,AT$3,#REF!,$L316,#REF!,AT$1)
+SUMIFS(#REF!,#REF!,"Lấy",#REF!,AT$2,#REF!,AT$3,#REF!,AT$1,#REF!,$L316)</f>
        <v>#REF!</v>
      </c>
      <c r="AU316" s="333" t="e">
        <f>SUMIFS(#REF!,#REF!,AU$2,#REF!,AU$3,#REF!,$L316,#REF!,AU$1)
+SUMIFS(#REF!,#REF!,AU$2,#REF!,AU$3,#REF!,$L316,#REF!,AU$1)
+SUMIFS(#REF!,#REF!,"Lấy",#REF!,AU$2,#REF!,AU$3,#REF!,AU$1,#REF!,$L316)</f>
        <v>#REF!</v>
      </c>
      <c r="AV316" s="333" t="e">
        <f>SUMIFS(#REF!,#REF!,AV$2,#REF!,AV$3,#REF!,$L316,#REF!,AV$1)
+SUMIFS(#REF!,#REF!,AV$2,#REF!,AV$3,#REF!,$L316,#REF!,AV$1)
+SUMIFS(#REF!,#REF!,"Lấy",#REF!,AV$2,#REF!,AV$3,#REF!,AV$1,#REF!,$L316)</f>
        <v>#REF!</v>
      </c>
      <c r="AW316" s="333" t="e">
        <f>SUMIFS(#REF!,#REF!,AW$2,#REF!,AW$3,#REF!,$L316,#REF!,AW$1)
+SUMIFS(#REF!,#REF!,AW$2,#REF!,AW$3,#REF!,$L316,#REF!,AW$1)
+SUMIFS(#REF!,#REF!,"Lấy",#REF!,AW$2,#REF!,AW$3,#REF!,AW$1,#REF!,$L316)</f>
        <v>#REF!</v>
      </c>
      <c r="AX316" s="333" t="e">
        <f>SUMIFS(#REF!,#REF!,AX$2,#REF!,AX$3,#REF!,$L316,#REF!,AX$1)
+SUMIFS(#REF!,#REF!,AX$2,#REF!,AX$3,#REF!,$L316,#REF!,AX$1)
+SUMIFS(#REF!,#REF!,"Lấy",#REF!,AX$2,#REF!,AX$3,#REF!,AX$1,#REF!,$L316)</f>
        <v>#REF!</v>
      </c>
      <c r="AY316" s="333" t="e">
        <f>SUMIFS(#REF!,#REF!,AY$2,#REF!,AY$3,#REF!,$L316,#REF!,AY$1)
+SUMIFS(#REF!,#REF!,AY$2,#REF!,AY$3,#REF!,$L316,#REF!,AY$1)
+SUMIFS(#REF!,#REF!,"Lấy",#REF!,AY$2,#REF!,AY$3,#REF!,AY$1,#REF!,$L316)</f>
        <v>#REF!</v>
      </c>
      <c r="AZ316" s="333" t="e">
        <f>SUMIFS(#REF!,#REF!,AZ$2,#REF!,AZ$3,#REF!,$L316,#REF!,AZ$1)
+SUMIFS(#REF!,#REF!,AZ$2,#REF!,AZ$3,#REF!,$L316,#REF!,AZ$1)
+SUMIFS(#REF!,#REF!,"Lấy",#REF!,AZ$2,#REF!,AZ$3,#REF!,AZ$1,#REF!,$L316)</f>
        <v>#REF!</v>
      </c>
      <c r="BA316" s="333" t="e">
        <f>SUMIFS(#REF!,#REF!,BA$2,#REF!,BA$3,#REF!,$L316,#REF!,BA$1)
+SUMIFS(#REF!,#REF!,BA$2,#REF!,BA$3,#REF!,$L316,#REF!,BA$1)
+SUMIFS(#REF!,#REF!,"Lấy",#REF!,BA$2,#REF!,BA$3,#REF!,BA$1,#REF!,$L316)</f>
        <v>#REF!</v>
      </c>
      <c r="BB316" s="333" t="e">
        <f>SUMIFS(#REF!,#REF!,BB$2,#REF!,BB$3,#REF!,$L316,#REF!,BB$1)
+SUMIFS(#REF!,#REF!,BB$2,#REF!,BB$3,#REF!,$L316,#REF!,BB$1)
+SUMIFS(#REF!,#REF!,"Lấy",#REF!,BB$2,#REF!,BB$3,#REF!,BB$1,#REF!,$L316)</f>
        <v>#REF!</v>
      </c>
      <c r="BC316" s="333" t="e">
        <f>SUMIFS(#REF!,#REF!,BC$2,#REF!,BC$3,#REF!,$L316,#REF!,BC$1)
+SUMIFS(#REF!,#REF!,BC$2,#REF!,BC$3,#REF!,$L316,#REF!,BC$1)
+SUMIFS(#REF!,#REF!,"Lấy",#REF!,BC$2,#REF!,BC$3,#REF!,BC$1,#REF!,$L316)</f>
        <v>#REF!</v>
      </c>
      <c r="BD316" s="333" t="e">
        <f>SUMIFS(#REF!,#REF!,BD$2,#REF!,BD$3,#REF!,$L316,#REF!,BD$1)
+SUMIFS(#REF!,#REF!,BD$2,#REF!,BD$3,#REF!,$L316,#REF!,BD$1)
+SUMIFS(#REF!,#REF!,"Lấy",#REF!,BD$2,#REF!,BD$3,#REF!,BD$1,#REF!,$L316)</f>
        <v>#REF!</v>
      </c>
      <c r="BE316" s="333" t="e">
        <f>SUMIFS(#REF!,#REF!,BE$2,#REF!,BE$3,#REF!,$L316,#REF!,BE$1)
+SUMIFS(#REF!,#REF!,BE$2,#REF!,BE$3,#REF!,$L316,#REF!,BE$1)
+SUMIFS(#REF!,#REF!,"Lấy",#REF!,BE$2,#REF!,BE$3,#REF!,BE$1,#REF!,$L316)</f>
        <v>#REF!</v>
      </c>
      <c r="BF316" s="334" t="e">
        <f t="shared" si="32"/>
        <v>#REF!</v>
      </c>
      <c r="BH316" s="333" t="e">
        <f>SUMIFS(#REF!,#REF!,BH$2,#REF!,BH$3,#REF!,$L316,#REF!,BH$1)
+SUMIFS(#REF!,#REF!,BH$2,#REF!,BH$3,#REF!,$L316,#REF!,BH$1)
+SUMIFS(#REF!,#REF!,"Lấy",#REF!,BH$2,#REF!,BH$3,#REF!,BH$1,#REF!,$L316)</f>
        <v>#REF!</v>
      </c>
      <c r="BI316" s="333" t="e">
        <f>SUMIFS(#REF!,#REF!,BI$2,#REF!,BI$3,#REF!,$L316,#REF!,BI$1)
+SUMIFS(#REF!,#REF!,BI$2,#REF!,BI$3,#REF!,$L316,#REF!,BI$1)
+SUMIFS(#REF!,#REF!,"Lấy",#REF!,BI$2,#REF!,BI$3,#REF!,BI$1,#REF!,$L316)</f>
        <v>#REF!</v>
      </c>
      <c r="BJ316" s="333" t="e">
        <f>SUMIFS(#REF!,#REF!,BJ$2,#REF!,BJ$3,#REF!,$L316,#REF!,BJ$1)
+SUMIFS(#REF!,#REF!,BJ$2,#REF!,BJ$3,#REF!,$L316,#REF!,BJ$1)
+SUMIFS(#REF!,#REF!,"Lấy",#REF!,BJ$2,#REF!,BJ$3,#REF!,BJ$1,#REF!,$L316)</f>
        <v>#REF!</v>
      </c>
      <c r="BK316" s="333" t="e">
        <f>SUMIFS(#REF!,#REF!,BK$2,#REF!,BK$3,#REF!,$L316,#REF!,BK$1)
+SUMIFS(#REF!,#REF!,BK$2,#REF!,BK$3,#REF!,$L316,#REF!,BK$1)
+SUMIFS(#REF!,#REF!,"Lấy",#REF!,BK$2,#REF!,BK$3,#REF!,BK$1,#REF!,$L316)</f>
        <v>#REF!</v>
      </c>
      <c r="BL316" s="333" t="e">
        <f>SUMIFS(#REF!,#REF!,BL$2,#REF!,BL$3,#REF!,$L316,#REF!,BL$1)
+SUMIFS(#REF!,#REF!,BL$2,#REF!,BL$3,#REF!,$L316,#REF!,BL$1)
+SUMIFS(#REF!,#REF!,"Lấy",#REF!,BL$2,#REF!,BL$3,#REF!,BL$1,#REF!,$L316)</f>
        <v>#REF!</v>
      </c>
      <c r="BM316" s="333" t="e">
        <f>SUMIFS(#REF!,#REF!,BM$2,#REF!,BM$3,#REF!,$L316,#REF!,BM$1)
+SUMIFS(#REF!,#REF!,BM$2,#REF!,BM$3,#REF!,$L316,#REF!,BM$1)
+SUMIFS(#REF!,#REF!,"Lấy",#REF!,BM$2,#REF!,BM$3,#REF!,BM$1,#REF!,$L316)</f>
        <v>#REF!</v>
      </c>
      <c r="BN316" s="333" t="e">
        <f>SUMIFS(#REF!,#REF!,BN$2,#REF!,BN$3,#REF!,$L316,#REF!,BN$1)
+SUMIFS(#REF!,#REF!,BN$2,#REF!,BN$3,#REF!,$L316,#REF!,BN$1)
+SUMIFS(#REF!,#REF!,"Lấy",#REF!,BN$2,#REF!,BN$3,#REF!,BN$1,#REF!,$L316)</f>
        <v>#REF!</v>
      </c>
      <c r="BO316" s="333" t="e">
        <f>SUMIFS(#REF!,#REF!,BO$2,#REF!,BO$3,#REF!,$L316,#REF!,BO$1)
+SUMIFS(#REF!,#REF!,BO$2,#REF!,BO$3,#REF!,$L316,#REF!,BO$1)
+SUMIFS(#REF!,#REF!,"Lấy",#REF!,BO$2,#REF!,BO$3,#REF!,BO$1,#REF!,$L316)</f>
        <v>#REF!</v>
      </c>
      <c r="BP316" s="333" t="e">
        <f>SUMIFS(#REF!,#REF!,BP$2,#REF!,BP$3,#REF!,$L316,#REF!,BP$1)
+SUMIFS(#REF!,#REF!,BP$2,#REF!,BP$3,#REF!,$L316,#REF!,BP$1)
+SUMIFS(#REF!,#REF!,"Lấy",#REF!,BP$2,#REF!,BP$3,#REF!,BP$1,#REF!,$L316)</f>
        <v>#REF!</v>
      </c>
      <c r="BQ316" s="333" t="e">
        <f>SUMIFS(#REF!,#REF!,BQ$2,#REF!,BQ$3,#REF!,$L316,#REF!,BQ$1)
+SUMIFS(#REF!,#REF!,BQ$2,#REF!,BQ$3,#REF!,$L316,#REF!,BQ$1)
+SUMIFS(#REF!,#REF!,"Lấy",#REF!,BQ$2,#REF!,BQ$3,#REF!,BQ$1,#REF!,$L316)</f>
        <v>#REF!</v>
      </c>
      <c r="BR316" s="333" t="e">
        <f>SUMIFS(#REF!,#REF!,BR$2,#REF!,BR$3,#REF!,$L316,#REF!,BR$1)
+SUMIFS(#REF!,#REF!,BR$2,#REF!,BR$3,#REF!,$L316,#REF!,BR$1)
+SUMIFS(#REF!,#REF!,"Lấy",#REF!,BR$2,#REF!,BR$3,#REF!,BR$1,#REF!,$L316)</f>
        <v>#REF!</v>
      </c>
      <c r="BS316" s="333" t="e">
        <f>SUMIFS(#REF!,#REF!,BS$2,#REF!,BS$3,#REF!,$L316,#REF!,BS$1)
+SUMIFS(#REF!,#REF!,BS$2,#REF!,BS$3,#REF!,$L316,#REF!,BS$1)
+SUMIFS(#REF!,#REF!,"Lấy",#REF!,BS$2,#REF!,BS$3,#REF!,BS$1,#REF!,$L316)</f>
        <v>#REF!</v>
      </c>
      <c r="BT316" s="334" t="e">
        <f t="shared" si="33"/>
        <v>#REF!</v>
      </c>
      <c r="BV316" s="331">
        <v>0</v>
      </c>
      <c r="BW316" s="331">
        <v>0</v>
      </c>
      <c r="BX316" s="331">
        <v>0</v>
      </c>
      <c r="BY316" s="331">
        <v>0</v>
      </c>
      <c r="BZ316" s="331">
        <v>0</v>
      </c>
      <c r="CA316" s="331">
        <v>0</v>
      </c>
      <c r="CB316" s="331">
        <v>0</v>
      </c>
      <c r="CC316" s="331">
        <v>0</v>
      </c>
      <c r="CD316" s="331">
        <v>0</v>
      </c>
      <c r="CE316" s="331">
        <v>0</v>
      </c>
      <c r="CF316" s="331">
        <v>0</v>
      </c>
      <c r="CG316" s="331">
        <v>0</v>
      </c>
      <c r="CH316" s="334">
        <f t="shared" si="34"/>
        <v>0</v>
      </c>
      <c r="CI316" s="377">
        <f t="shared" si="35"/>
        <v>0</v>
      </c>
      <c r="CJ316" s="331">
        <v>0</v>
      </c>
      <c r="CK316" s="331">
        <v>0</v>
      </c>
      <c r="CL316" s="331">
        <v>0</v>
      </c>
      <c r="CM316" s="331">
        <v>0</v>
      </c>
      <c r="CN316" s="331">
        <v>0</v>
      </c>
      <c r="CO316" s="333"/>
      <c r="CP316" s="333"/>
      <c r="CQ316" s="333"/>
      <c r="CR316" s="333"/>
      <c r="CS316" s="333"/>
      <c r="CT316" s="333"/>
      <c r="CU316" s="333"/>
      <c r="CV316" s="334">
        <f t="shared" si="36"/>
        <v>0</v>
      </c>
      <c r="CX316" s="1033"/>
    </row>
    <row r="317" spans="2:102" x14ac:dyDescent="0.25">
      <c r="B317" s="172">
        <f>IF(C317=0,"",MAX($B$7:B316)+1)</f>
        <v>301</v>
      </c>
      <c r="C317" s="21">
        <v>6421002806</v>
      </c>
      <c r="D317" s="9" t="str">
        <f>_xlfn.XLOOKUP(C317,'COA_DTGroup_Update 20260428'!$C$410:$C$854,'COA_DTGroup_Update 20260428'!$A$410:$A$854,"")</f>
        <v>Thưởng danh hiệu</v>
      </c>
      <c r="E317" s="9" t="s">
        <v>397</v>
      </c>
      <c r="F317" s="21" t="s">
        <v>1044</v>
      </c>
      <c r="G317" s="171"/>
      <c r="H317" s="179">
        <f>VLOOKUP(C317,'COA_DTGroup_Update 20260428'!C:D,2,0)</f>
        <v>642</v>
      </c>
      <c r="I317" s="179">
        <v>130</v>
      </c>
      <c r="J317" s="198" t="s">
        <v>397</v>
      </c>
      <c r="K317" s="222" t="s">
        <v>226</v>
      </c>
      <c r="L317" s="1041" t="s">
        <v>442</v>
      </c>
      <c r="M317" s="1042" t="s">
        <v>2258</v>
      </c>
      <c r="N317" s="1039"/>
      <c r="O317" s="1039" t="s">
        <v>442</v>
      </c>
      <c r="P317" s="1" t="b">
        <v>1</v>
      </c>
      <c r="R317" s="333" t="e">
        <f>SUMIFS(#REF!,#REF!,R$2,#REF!,R$3,#REF!,$L317,#REF!,R$1)
+SUMIFS(#REF!,#REF!,R$2,#REF!,R$3,#REF!,$L317,#REF!,R$1)
+SUMIFS(#REF!,#REF!,"Lấy",#REF!,R$2,#REF!,R$3,#REF!,R$1,#REF!,$L317)</f>
        <v>#REF!</v>
      </c>
      <c r="S317" s="333" t="e">
        <f>SUMIFS(#REF!,#REF!,S$2,#REF!,S$3,#REF!,$L317,#REF!,S$1)
+SUMIFS(#REF!,#REF!,S$2,#REF!,S$3,#REF!,$L317,#REF!,S$1)
+SUMIFS(#REF!,#REF!,"Lấy",#REF!,S$2,#REF!,S$3,#REF!,S$1,#REF!,$L317)</f>
        <v>#REF!</v>
      </c>
      <c r="T317" s="333" t="e">
        <f>SUMIFS(#REF!,#REF!,T$2,#REF!,T$3,#REF!,$L317,#REF!,T$1)
+SUMIFS(#REF!,#REF!,T$2,#REF!,T$3,#REF!,$L317,#REF!,T$1)
+SUMIFS(#REF!,#REF!,"Lấy",#REF!,T$2,#REF!,T$3,#REF!,T$1,#REF!,$L317)</f>
        <v>#REF!</v>
      </c>
      <c r="U317" s="333" t="e">
        <f>SUMIFS(#REF!,#REF!,U$2,#REF!,U$3,#REF!,$L317,#REF!,U$1)
+SUMIFS(#REF!,#REF!,U$2,#REF!,U$3,#REF!,$L317,#REF!,U$1)
+SUMIFS(#REF!,#REF!,"Lấy",#REF!,U$2,#REF!,U$3,#REF!,U$1,#REF!,$L317)</f>
        <v>#REF!</v>
      </c>
      <c r="V317" s="333" t="e">
        <f>SUMIFS(#REF!,#REF!,V$2,#REF!,V$3,#REF!,$L317,#REF!,V$1)
+SUMIFS(#REF!,#REF!,V$2,#REF!,V$3,#REF!,$L317,#REF!,V$1)
+SUMIFS(#REF!,#REF!,"Lấy",#REF!,V$2,#REF!,V$3,#REF!,V$1,#REF!,$L317)</f>
        <v>#REF!</v>
      </c>
      <c r="W317" s="333" t="e">
        <f>SUMIFS(#REF!,#REF!,W$2,#REF!,W$3,#REF!,$L317,#REF!,W$1)
+SUMIFS(#REF!,#REF!,W$2,#REF!,W$3,#REF!,$L317,#REF!,W$1)
+SUMIFS(#REF!,#REF!,"Lấy",#REF!,W$2,#REF!,W$3,#REF!,W$1,#REF!,$L317)</f>
        <v>#REF!</v>
      </c>
      <c r="X317" s="333" t="e">
        <f>SUMIFS(#REF!,#REF!,X$2,#REF!,X$3,#REF!,$L317,#REF!,X$1)
+SUMIFS(#REF!,#REF!,X$2,#REF!,X$3,#REF!,$L317,#REF!,X$1)
+SUMIFS(#REF!,#REF!,"Lấy",#REF!,X$2,#REF!,X$3,#REF!,X$1,#REF!,$L317)</f>
        <v>#REF!</v>
      </c>
      <c r="Y317" s="333" t="e">
        <f>SUMIFS(#REF!,#REF!,Y$2,#REF!,Y$3,#REF!,$L317,#REF!,Y$1)
+SUMIFS(#REF!,#REF!,Y$2,#REF!,Y$3,#REF!,$L317,#REF!,Y$1)
+SUMIFS(#REF!,#REF!,"Lấy",#REF!,Y$2,#REF!,Y$3,#REF!,Y$1,#REF!,$L317)</f>
        <v>#REF!</v>
      </c>
      <c r="Z317" s="333" t="e">
        <f>SUMIFS(#REF!,#REF!,Z$2,#REF!,Z$3,#REF!,$L317,#REF!,Z$1)
+SUMIFS(#REF!,#REF!,Z$2,#REF!,Z$3,#REF!,$L317,#REF!,Z$1)
+SUMIFS(#REF!,#REF!,"Lấy",#REF!,Z$2,#REF!,Z$3,#REF!,Z$1,#REF!,$L317)</f>
        <v>#REF!</v>
      </c>
      <c r="AA317" s="333" t="e">
        <f>SUMIFS(#REF!,#REF!,AA$2,#REF!,AA$3,#REF!,$L317,#REF!,AA$1)
+SUMIFS(#REF!,#REF!,AA$2,#REF!,AA$3,#REF!,$L317,#REF!,AA$1)
+SUMIFS(#REF!,#REF!,"Lấy",#REF!,AA$2,#REF!,AA$3,#REF!,AA$1,#REF!,$L317)</f>
        <v>#REF!</v>
      </c>
      <c r="AB317" s="333" t="e">
        <f>SUMIFS(#REF!,#REF!,AB$2,#REF!,AB$3,#REF!,$L317,#REF!,AB$1)
+SUMIFS(#REF!,#REF!,AB$2,#REF!,AB$3,#REF!,$L317,#REF!,AB$1)
+SUMIFS(#REF!,#REF!,"Lấy",#REF!,AB$2,#REF!,AB$3,#REF!,AB$1,#REF!,$L317)</f>
        <v>#REF!</v>
      </c>
      <c r="AC317" s="333" t="e">
        <f>SUMIFS(#REF!,#REF!,AC$2,#REF!,AC$3,#REF!,$L317,#REF!,AC$1)
+SUMIFS(#REF!,#REF!,AC$2,#REF!,AC$3,#REF!,$L317,#REF!,AC$1)
+SUMIFS(#REF!,#REF!,"Lấy",#REF!,AC$2,#REF!,AC$3,#REF!,AC$1,#REF!,$L317)</f>
        <v>#REF!</v>
      </c>
      <c r="AD317" s="334" t="e">
        <f t="shared" si="30"/>
        <v>#REF!</v>
      </c>
      <c r="AF317" s="333" t="e">
        <f>SUMIFS(#REF!,#REF!,AF$2,#REF!,AF$3,#REF!,$L317,#REF!,AF$1)
+SUMIFS(#REF!,#REF!,AF$2,#REF!,AF$3,#REF!,$L317,#REF!,AF$1)
+SUMIFS(#REF!,#REF!,"Lấy",#REF!,AF$2,#REF!,AF$3,#REF!,AF$1,#REF!,$L317)</f>
        <v>#REF!</v>
      </c>
      <c r="AG317" s="333" t="e">
        <f>SUMIFS(#REF!,#REF!,AG$2,#REF!,AG$3,#REF!,$L317,#REF!,AG$1)
+SUMIFS(#REF!,#REF!,AG$2,#REF!,AG$3,#REF!,$L317,#REF!,AG$1)
+SUMIFS(#REF!,#REF!,"Lấy",#REF!,AG$2,#REF!,AG$3,#REF!,AG$1,#REF!,$L317)</f>
        <v>#REF!</v>
      </c>
      <c r="AH317" s="333" t="e">
        <f>SUMIFS(#REF!,#REF!,AH$2,#REF!,AH$3,#REF!,$L317,#REF!,AH$1)
+SUMIFS(#REF!,#REF!,AH$2,#REF!,AH$3,#REF!,$L317,#REF!,AH$1)
+SUMIFS(#REF!,#REF!,"Lấy",#REF!,AH$2,#REF!,AH$3,#REF!,AH$1,#REF!,$L317)</f>
        <v>#REF!</v>
      </c>
      <c r="AI317" s="333" t="e">
        <f>SUMIFS(#REF!,#REF!,AI$2,#REF!,AI$3,#REF!,$L317,#REF!,AI$1)
+SUMIFS(#REF!,#REF!,AI$2,#REF!,AI$3,#REF!,$L317,#REF!,AI$1)
+SUMIFS(#REF!,#REF!,"Lấy",#REF!,AI$2,#REF!,AI$3,#REF!,AI$1,#REF!,$L317)</f>
        <v>#REF!</v>
      </c>
      <c r="AJ317" s="333" t="e">
        <f>SUMIFS(#REF!,#REF!,AJ$2,#REF!,AJ$3,#REF!,$L317,#REF!,AJ$1)
+SUMIFS(#REF!,#REF!,AJ$2,#REF!,AJ$3,#REF!,$L317,#REF!,AJ$1)
+SUMIFS(#REF!,#REF!,"Lấy",#REF!,AJ$2,#REF!,AJ$3,#REF!,AJ$1,#REF!,$L317)</f>
        <v>#REF!</v>
      </c>
      <c r="AK317" s="333" t="e">
        <f>SUMIFS(#REF!,#REF!,AK$2,#REF!,AK$3,#REF!,$L317,#REF!,AK$1)
+SUMIFS(#REF!,#REF!,AK$2,#REF!,AK$3,#REF!,$L317,#REF!,AK$1)
+SUMIFS(#REF!,#REF!,"Lấy",#REF!,AK$2,#REF!,AK$3,#REF!,AK$1,#REF!,$L317)</f>
        <v>#REF!</v>
      </c>
      <c r="AL317" s="333" t="e">
        <f>SUMIFS(#REF!,#REF!,AL$2,#REF!,AL$3,#REF!,$L317,#REF!,AL$1)
+SUMIFS(#REF!,#REF!,AL$2,#REF!,AL$3,#REF!,$L317,#REF!,AL$1)
+SUMIFS(#REF!,#REF!,"Lấy",#REF!,AL$2,#REF!,AL$3,#REF!,AL$1,#REF!,$L317)</f>
        <v>#REF!</v>
      </c>
      <c r="AM317" s="333" t="e">
        <f>SUMIFS(#REF!,#REF!,AM$2,#REF!,AM$3,#REF!,$L317,#REF!,AM$1)
+SUMIFS(#REF!,#REF!,AM$2,#REF!,AM$3,#REF!,$L317,#REF!,AM$1)
+SUMIFS(#REF!,#REF!,"Lấy",#REF!,AM$2,#REF!,AM$3,#REF!,AM$1,#REF!,$L317)</f>
        <v>#REF!</v>
      </c>
      <c r="AN317" s="333" t="e">
        <f>SUMIFS(#REF!,#REF!,AN$2,#REF!,AN$3,#REF!,$L317,#REF!,AN$1)
+SUMIFS(#REF!,#REF!,AN$2,#REF!,AN$3,#REF!,$L317,#REF!,AN$1)
+SUMIFS(#REF!,#REF!,"Lấy",#REF!,AN$2,#REF!,AN$3,#REF!,AN$1,#REF!,$L317)</f>
        <v>#REF!</v>
      </c>
      <c r="AO317" s="333" t="e">
        <f>SUMIFS(#REF!,#REF!,AO$2,#REF!,AO$3,#REF!,$L317,#REF!,AO$1)
+SUMIFS(#REF!,#REF!,AO$2,#REF!,AO$3,#REF!,$L317,#REF!,AO$1)
+SUMIFS(#REF!,#REF!,"Lấy",#REF!,AO$2,#REF!,AO$3,#REF!,AO$1,#REF!,$L317)</f>
        <v>#REF!</v>
      </c>
      <c r="AP317" s="333" t="e">
        <f>SUMIFS(#REF!,#REF!,AP$2,#REF!,AP$3,#REF!,$L317,#REF!,AP$1)
+SUMIFS(#REF!,#REF!,AP$2,#REF!,AP$3,#REF!,$L317,#REF!,AP$1)
+SUMIFS(#REF!,#REF!,"Lấy",#REF!,AP$2,#REF!,AP$3,#REF!,AP$1,#REF!,$L317)</f>
        <v>#REF!</v>
      </c>
      <c r="AQ317" s="333" t="e">
        <f>SUMIFS(#REF!,#REF!,AQ$2,#REF!,AQ$3,#REF!,$L317,#REF!,AQ$1)
+SUMIFS(#REF!,#REF!,AQ$2,#REF!,AQ$3,#REF!,$L317,#REF!,AQ$1)
+SUMIFS(#REF!,#REF!,"Lấy",#REF!,AQ$2,#REF!,AQ$3,#REF!,AQ$1,#REF!,$L317)</f>
        <v>#REF!</v>
      </c>
      <c r="AR317" s="334" t="e">
        <f t="shared" si="31"/>
        <v>#REF!</v>
      </c>
      <c r="AT317" s="333" t="e">
        <f>SUMIFS(#REF!,#REF!,AT$2,#REF!,AT$3,#REF!,$L317,#REF!,AT$1)
+SUMIFS(#REF!,#REF!,AT$2,#REF!,AT$3,#REF!,$L317,#REF!,AT$1)
+SUMIFS(#REF!,#REF!,"Lấy",#REF!,AT$2,#REF!,AT$3,#REF!,AT$1,#REF!,$L317)</f>
        <v>#REF!</v>
      </c>
      <c r="AU317" s="333" t="e">
        <f>SUMIFS(#REF!,#REF!,AU$2,#REF!,AU$3,#REF!,$L317,#REF!,AU$1)
+SUMIFS(#REF!,#REF!,AU$2,#REF!,AU$3,#REF!,$L317,#REF!,AU$1)
+SUMIFS(#REF!,#REF!,"Lấy",#REF!,AU$2,#REF!,AU$3,#REF!,AU$1,#REF!,$L317)</f>
        <v>#REF!</v>
      </c>
      <c r="AV317" s="333" t="e">
        <f>SUMIFS(#REF!,#REF!,AV$2,#REF!,AV$3,#REF!,$L317,#REF!,AV$1)
+SUMIFS(#REF!,#REF!,AV$2,#REF!,AV$3,#REF!,$L317,#REF!,AV$1)
+SUMIFS(#REF!,#REF!,"Lấy",#REF!,AV$2,#REF!,AV$3,#REF!,AV$1,#REF!,$L317)</f>
        <v>#REF!</v>
      </c>
      <c r="AW317" s="333" t="e">
        <f>SUMIFS(#REF!,#REF!,AW$2,#REF!,AW$3,#REF!,$L317,#REF!,AW$1)
+SUMIFS(#REF!,#REF!,AW$2,#REF!,AW$3,#REF!,$L317,#REF!,AW$1)
+SUMIFS(#REF!,#REF!,"Lấy",#REF!,AW$2,#REF!,AW$3,#REF!,AW$1,#REF!,$L317)</f>
        <v>#REF!</v>
      </c>
      <c r="AX317" s="333" t="e">
        <f>SUMIFS(#REF!,#REF!,AX$2,#REF!,AX$3,#REF!,$L317,#REF!,AX$1)
+SUMIFS(#REF!,#REF!,AX$2,#REF!,AX$3,#REF!,$L317,#REF!,AX$1)
+SUMIFS(#REF!,#REF!,"Lấy",#REF!,AX$2,#REF!,AX$3,#REF!,AX$1,#REF!,$L317)</f>
        <v>#REF!</v>
      </c>
      <c r="AY317" s="333" t="e">
        <f>SUMIFS(#REF!,#REF!,AY$2,#REF!,AY$3,#REF!,$L317,#REF!,AY$1)
+SUMIFS(#REF!,#REF!,AY$2,#REF!,AY$3,#REF!,$L317,#REF!,AY$1)
+SUMIFS(#REF!,#REF!,"Lấy",#REF!,AY$2,#REF!,AY$3,#REF!,AY$1,#REF!,$L317)</f>
        <v>#REF!</v>
      </c>
      <c r="AZ317" s="333" t="e">
        <f>SUMIFS(#REF!,#REF!,AZ$2,#REF!,AZ$3,#REF!,$L317,#REF!,AZ$1)
+SUMIFS(#REF!,#REF!,AZ$2,#REF!,AZ$3,#REF!,$L317,#REF!,AZ$1)
+SUMIFS(#REF!,#REF!,"Lấy",#REF!,AZ$2,#REF!,AZ$3,#REF!,AZ$1,#REF!,$L317)</f>
        <v>#REF!</v>
      </c>
      <c r="BA317" s="333" t="e">
        <f>SUMIFS(#REF!,#REF!,BA$2,#REF!,BA$3,#REF!,$L317,#REF!,BA$1)
+SUMIFS(#REF!,#REF!,BA$2,#REF!,BA$3,#REF!,$L317,#REF!,BA$1)
+SUMIFS(#REF!,#REF!,"Lấy",#REF!,BA$2,#REF!,BA$3,#REF!,BA$1,#REF!,$L317)</f>
        <v>#REF!</v>
      </c>
      <c r="BB317" s="333" t="e">
        <f>SUMIFS(#REF!,#REF!,BB$2,#REF!,BB$3,#REF!,$L317,#REF!,BB$1)
+SUMIFS(#REF!,#REF!,BB$2,#REF!,BB$3,#REF!,$L317,#REF!,BB$1)
+SUMIFS(#REF!,#REF!,"Lấy",#REF!,BB$2,#REF!,BB$3,#REF!,BB$1,#REF!,$L317)</f>
        <v>#REF!</v>
      </c>
      <c r="BC317" s="333" t="e">
        <f>SUMIFS(#REF!,#REF!,BC$2,#REF!,BC$3,#REF!,$L317,#REF!,BC$1)
+SUMIFS(#REF!,#REF!,BC$2,#REF!,BC$3,#REF!,$L317,#REF!,BC$1)
+SUMIFS(#REF!,#REF!,"Lấy",#REF!,BC$2,#REF!,BC$3,#REF!,BC$1,#REF!,$L317)</f>
        <v>#REF!</v>
      </c>
      <c r="BD317" s="333" t="e">
        <f>SUMIFS(#REF!,#REF!,BD$2,#REF!,BD$3,#REF!,$L317,#REF!,BD$1)
+SUMIFS(#REF!,#REF!,BD$2,#REF!,BD$3,#REF!,$L317,#REF!,BD$1)
+SUMIFS(#REF!,#REF!,"Lấy",#REF!,BD$2,#REF!,BD$3,#REF!,BD$1,#REF!,$L317)</f>
        <v>#REF!</v>
      </c>
      <c r="BE317" s="333" t="e">
        <f>SUMIFS(#REF!,#REF!,BE$2,#REF!,BE$3,#REF!,$L317,#REF!,BE$1)
+SUMIFS(#REF!,#REF!,BE$2,#REF!,BE$3,#REF!,$L317,#REF!,BE$1)
+SUMIFS(#REF!,#REF!,"Lấy",#REF!,BE$2,#REF!,BE$3,#REF!,BE$1,#REF!,$L317)</f>
        <v>#REF!</v>
      </c>
      <c r="BF317" s="334" t="e">
        <f t="shared" si="32"/>
        <v>#REF!</v>
      </c>
      <c r="BH317" s="333" t="e">
        <f>SUMIFS(#REF!,#REF!,BH$2,#REF!,BH$3,#REF!,$L317,#REF!,BH$1)
+SUMIFS(#REF!,#REF!,BH$2,#REF!,BH$3,#REF!,$L317,#REF!,BH$1)
+SUMIFS(#REF!,#REF!,"Lấy",#REF!,BH$2,#REF!,BH$3,#REF!,BH$1,#REF!,$L317)</f>
        <v>#REF!</v>
      </c>
      <c r="BI317" s="333" t="e">
        <f>SUMIFS(#REF!,#REF!,BI$2,#REF!,BI$3,#REF!,$L317,#REF!,BI$1)
+SUMIFS(#REF!,#REF!,BI$2,#REF!,BI$3,#REF!,$L317,#REF!,BI$1)
+SUMIFS(#REF!,#REF!,"Lấy",#REF!,BI$2,#REF!,BI$3,#REF!,BI$1,#REF!,$L317)</f>
        <v>#REF!</v>
      </c>
      <c r="BJ317" s="333" t="e">
        <f>SUMIFS(#REF!,#REF!,BJ$2,#REF!,BJ$3,#REF!,$L317,#REF!,BJ$1)
+SUMIFS(#REF!,#REF!,BJ$2,#REF!,BJ$3,#REF!,$L317,#REF!,BJ$1)
+SUMIFS(#REF!,#REF!,"Lấy",#REF!,BJ$2,#REF!,BJ$3,#REF!,BJ$1,#REF!,$L317)</f>
        <v>#REF!</v>
      </c>
      <c r="BK317" s="333" t="e">
        <f>SUMIFS(#REF!,#REF!,BK$2,#REF!,BK$3,#REF!,$L317,#REF!,BK$1)
+SUMIFS(#REF!,#REF!,BK$2,#REF!,BK$3,#REF!,$L317,#REF!,BK$1)
+SUMIFS(#REF!,#REF!,"Lấy",#REF!,BK$2,#REF!,BK$3,#REF!,BK$1,#REF!,$L317)</f>
        <v>#REF!</v>
      </c>
      <c r="BL317" s="333" t="e">
        <f>SUMIFS(#REF!,#REF!,BL$2,#REF!,BL$3,#REF!,$L317,#REF!,BL$1)
+SUMIFS(#REF!,#REF!,BL$2,#REF!,BL$3,#REF!,$L317,#REF!,BL$1)
+SUMIFS(#REF!,#REF!,"Lấy",#REF!,BL$2,#REF!,BL$3,#REF!,BL$1,#REF!,$L317)</f>
        <v>#REF!</v>
      </c>
      <c r="BM317" s="333" t="e">
        <f>SUMIFS(#REF!,#REF!,BM$2,#REF!,BM$3,#REF!,$L317,#REF!,BM$1)
+SUMIFS(#REF!,#REF!,BM$2,#REF!,BM$3,#REF!,$L317,#REF!,BM$1)
+SUMIFS(#REF!,#REF!,"Lấy",#REF!,BM$2,#REF!,BM$3,#REF!,BM$1,#REF!,$L317)</f>
        <v>#REF!</v>
      </c>
      <c r="BN317" s="333" t="e">
        <f>SUMIFS(#REF!,#REF!,BN$2,#REF!,BN$3,#REF!,$L317,#REF!,BN$1)
+SUMIFS(#REF!,#REF!,BN$2,#REF!,BN$3,#REF!,$L317,#REF!,BN$1)
+SUMIFS(#REF!,#REF!,"Lấy",#REF!,BN$2,#REF!,BN$3,#REF!,BN$1,#REF!,$L317)</f>
        <v>#REF!</v>
      </c>
      <c r="BO317" s="333" t="e">
        <f>SUMIFS(#REF!,#REF!,BO$2,#REF!,BO$3,#REF!,$L317,#REF!,BO$1)
+SUMIFS(#REF!,#REF!,BO$2,#REF!,BO$3,#REF!,$L317,#REF!,BO$1)
+SUMIFS(#REF!,#REF!,"Lấy",#REF!,BO$2,#REF!,BO$3,#REF!,BO$1,#REF!,$L317)</f>
        <v>#REF!</v>
      </c>
      <c r="BP317" s="333" t="e">
        <f>SUMIFS(#REF!,#REF!,BP$2,#REF!,BP$3,#REF!,$L317,#REF!,BP$1)
+SUMIFS(#REF!,#REF!,BP$2,#REF!,BP$3,#REF!,$L317,#REF!,BP$1)
+SUMIFS(#REF!,#REF!,"Lấy",#REF!,BP$2,#REF!,BP$3,#REF!,BP$1,#REF!,$L317)</f>
        <v>#REF!</v>
      </c>
      <c r="BQ317" s="333" t="e">
        <f>SUMIFS(#REF!,#REF!,BQ$2,#REF!,BQ$3,#REF!,$L317,#REF!,BQ$1)
+SUMIFS(#REF!,#REF!,BQ$2,#REF!,BQ$3,#REF!,$L317,#REF!,BQ$1)
+SUMIFS(#REF!,#REF!,"Lấy",#REF!,BQ$2,#REF!,BQ$3,#REF!,BQ$1,#REF!,$L317)</f>
        <v>#REF!</v>
      </c>
      <c r="BR317" s="333" t="e">
        <f>SUMIFS(#REF!,#REF!,BR$2,#REF!,BR$3,#REF!,$L317,#REF!,BR$1)
+SUMIFS(#REF!,#REF!,BR$2,#REF!,BR$3,#REF!,$L317,#REF!,BR$1)
+SUMIFS(#REF!,#REF!,"Lấy",#REF!,BR$2,#REF!,BR$3,#REF!,BR$1,#REF!,$L317)</f>
        <v>#REF!</v>
      </c>
      <c r="BS317" s="333" t="e">
        <f>SUMIFS(#REF!,#REF!,BS$2,#REF!,BS$3,#REF!,$L317,#REF!,BS$1)
+SUMIFS(#REF!,#REF!,BS$2,#REF!,BS$3,#REF!,$L317,#REF!,BS$1)
+SUMIFS(#REF!,#REF!,"Lấy",#REF!,BS$2,#REF!,BS$3,#REF!,BS$1,#REF!,$L317)</f>
        <v>#REF!</v>
      </c>
      <c r="BT317" s="334" t="e">
        <f t="shared" si="33"/>
        <v>#REF!</v>
      </c>
      <c r="BV317" s="331">
        <v>0</v>
      </c>
      <c r="BW317" s="331">
        <v>0</v>
      </c>
      <c r="BX317" s="331">
        <v>0</v>
      </c>
      <c r="BY317" s="331">
        <v>0</v>
      </c>
      <c r="BZ317" s="331">
        <v>0</v>
      </c>
      <c r="CA317" s="331">
        <v>0</v>
      </c>
      <c r="CB317" s="331">
        <v>0</v>
      </c>
      <c r="CC317" s="331">
        <v>0</v>
      </c>
      <c r="CD317" s="331">
        <v>0</v>
      </c>
      <c r="CE317" s="331">
        <v>0</v>
      </c>
      <c r="CF317" s="331">
        <v>0</v>
      </c>
      <c r="CG317" s="331">
        <v>0</v>
      </c>
      <c r="CH317" s="334">
        <f t="shared" si="34"/>
        <v>0</v>
      </c>
      <c r="CI317" s="377">
        <f t="shared" si="35"/>
        <v>0</v>
      </c>
      <c r="CJ317" s="331">
        <v>9459840</v>
      </c>
      <c r="CK317" s="331">
        <v>9498173</v>
      </c>
      <c r="CL317" s="331">
        <v>9498173</v>
      </c>
      <c r="CM317" s="331">
        <v>8193624</v>
      </c>
      <c r="CN317" s="331">
        <v>8193624</v>
      </c>
      <c r="CO317" s="333"/>
      <c r="CP317" s="333"/>
      <c r="CQ317" s="333"/>
      <c r="CR317" s="333"/>
      <c r="CS317" s="333"/>
      <c r="CT317" s="333"/>
      <c r="CU317" s="333"/>
      <c r="CV317" s="334">
        <f t="shared" si="36"/>
        <v>44843434</v>
      </c>
      <c r="CX317" s="1033"/>
    </row>
    <row r="318" spans="2:102" ht="27.6" x14ac:dyDescent="0.25">
      <c r="B318" s="172">
        <f>IF(C318=0,"",MAX($B$7:B317)+1)</f>
        <v>302</v>
      </c>
      <c r="C318" s="21">
        <v>6220002901</v>
      </c>
      <c r="D318" s="9" t="str">
        <f>_xlfn.XLOOKUP(C318,'COA_DTGroup_Update 20260428'!$C$410:$C$854,'COA_DTGroup_Update 20260428'!$A$410:$A$854,"")</f>
        <v>Chi phí trợ cấp thôi việc</v>
      </c>
      <c r="E318" s="12" t="s">
        <v>272</v>
      </c>
      <c r="F318" s="21" t="s">
        <v>1045</v>
      </c>
      <c r="G318" s="171"/>
      <c r="H318" s="179">
        <f>VLOOKUP(C318,'COA_DTGroup_Update 20260428'!C:D,2,0)</f>
        <v>622</v>
      </c>
      <c r="I318" s="179">
        <v>131</v>
      </c>
      <c r="J318" s="216" t="s">
        <v>272</v>
      </c>
      <c r="K318" s="222" t="s">
        <v>226</v>
      </c>
      <c r="L318" s="1051" t="s">
        <v>2040</v>
      </c>
      <c r="M318" s="287" t="s">
        <v>2259</v>
      </c>
      <c r="N318" s="1039"/>
      <c r="O318" s="1039" t="s">
        <v>2040</v>
      </c>
      <c r="P318" s="1" t="b">
        <v>0</v>
      </c>
      <c r="R318" s="333" t="e">
        <f>SUMIFS(#REF!,#REF!,R$2,#REF!,R$3,#REF!,$L318,#REF!,R$1)
+SUMIFS(#REF!,#REF!,R$2,#REF!,R$3,#REF!,$L318,#REF!,R$1)
+SUMIFS(#REF!,#REF!,"Lấy",#REF!,R$2,#REF!,R$3,#REF!,R$1,#REF!,$L318)</f>
        <v>#REF!</v>
      </c>
      <c r="S318" s="333" t="e">
        <f>SUMIFS(#REF!,#REF!,S$2,#REF!,S$3,#REF!,$L318,#REF!,S$1)
+SUMIFS(#REF!,#REF!,S$2,#REF!,S$3,#REF!,$L318,#REF!,S$1)
+SUMIFS(#REF!,#REF!,"Lấy",#REF!,S$2,#REF!,S$3,#REF!,S$1,#REF!,$L318)</f>
        <v>#REF!</v>
      </c>
      <c r="T318" s="333" t="e">
        <f>SUMIFS(#REF!,#REF!,T$2,#REF!,T$3,#REF!,$L318,#REF!,T$1)
+SUMIFS(#REF!,#REF!,T$2,#REF!,T$3,#REF!,$L318,#REF!,T$1)
+SUMIFS(#REF!,#REF!,"Lấy",#REF!,T$2,#REF!,T$3,#REF!,T$1,#REF!,$L318)</f>
        <v>#REF!</v>
      </c>
      <c r="U318" s="333" t="e">
        <f>SUMIFS(#REF!,#REF!,U$2,#REF!,U$3,#REF!,$L318,#REF!,U$1)
+SUMIFS(#REF!,#REF!,U$2,#REF!,U$3,#REF!,$L318,#REF!,U$1)
+SUMIFS(#REF!,#REF!,"Lấy",#REF!,U$2,#REF!,U$3,#REF!,U$1,#REF!,$L318)</f>
        <v>#REF!</v>
      </c>
      <c r="V318" s="333" t="e">
        <f>SUMIFS(#REF!,#REF!,V$2,#REF!,V$3,#REF!,$L318,#REF!,V$1)
+SUMIFS(#REF!,#REF!,V$2,#REF!,V$3,#REF!,$L318,#REF!,V$1)
+SUMIFS(#REF!,#REF!,"Lấy",#REF!,V$2,#REF!,V$3,#REF!,V$1,#REF!,$L318)</f>
        <v>#REF!</v>
      </c>
      <c r="W318" s="333" t="e">
        <f>SUMIFS(#REF!,#REF!,W$2,#REF!,W$3,#REF!,$L318,#REF!,W$1)
+SUMIFS(#REF!,#REF!,W$2,#REF!,W$3,#REF!,$L318,#REF!,W$1)
+SUMIFS(#REF!,#REF!,"Lấy",#REF!,W$2,#REF!,W$3,#REF!,W$1,#REF!,$L318)</f>
        <v>#REF!</v>
      </c>
      <c r="X318" s="333" t="e">
        <f>SUMIFS(#REF!,#REF!,X$2,#REF!,X$3,#REF!,$L318,#REF!,X$1)
+SUMIFS(#REF!,#REF!,X$2,#REF!,X$3,#REF!,$L318,#REF!,X$1)
+SUMIFS(#REF!,#REF!,"Lấy",#REF!,X$2,#REF!,X$3,#REF!,X$1,#REF!,$L318)</f>
        <v>#REF!</v>
      </c>
      <c r="Y318" s="333" t="e">
        <f>SUMIFS(#REF!,#REF!,Y$2,#REF!,Y$3,#REF!,$L318,#REF!,Y$1)
+SUMIFS(#REF!,#REF!,Y$2,#REF!,Y$3,#REF!,$L318,#REF!,Y$1)
+SUMIFS(#REF!,#REF!,"Lấy",#REF!,Y$2,#REF!,Y$3,#REF!,Y$1,#REF!,$L318)</f>
        <v>#REF!</v>
      </c>
      <c r="Z318" s="333" t="e">
        <f>SUMIFS(#REF!,#REF!,Z$2,#REF!,Z$3,#REF!,$L318,#REF!,Z$1)
+SUMIFS(#REF!,#REF!,Z$2,#REF!,Z$3,#REF!,$L318,#REF!,Z$1)
+SUMIFS(#REF!,#REF!,"Lấy",#REF!,Z$2,#REF!,Z$3,#REF!,Z$1,#REF!,$L318)</f>
        <v>#REF!</v>
      </c>
      <c r="AA318" s="333" t="e">
        <f>SUMIFS(#REF!,#REF!,AA$2,#REF!,AA$3,#REF!,$L318,#REF!,AA$1)
+SUMIFS(#REF!,#REF!,AA$2,#REF!,AA$3,#REF!,$L318,#REF!,AA$1)
+SUMIFS(#REF!,#REF!,"Lấy",#REF!,AA$2,#REF!,AA$3,#REF!,AA$1,#REF!,$L318)</f>
        <v>#REF!</v>
      </c>
      <c r="AB318" s="333" t="e">
        <f>SUMIFS(#REF!,#REF!,AB$2,#REF!,AB$3,#REF!,$L318,#REF!,AB$1)
+SUMIFS(#REF!,#REF!,AB$2,#REF!,AB$3,#REF!,$L318,#REF!,AB$1)
+SUMIFS(#REF!,#REF!,"Lấy",#REF!,AB$2,#REF!,AB$3,#REF!,AB$1,#REF!,$L318)</f>
        <v>#REF!</v>
      </c>
      <c r="AC318" s="333" t="e">
        <f>SUMIFS(#REF!,#REF!,AC$2,#REF!,AC$3,#REF!,$L318,#REF!,AC$1)
+SUMIFS(#REF!,#REF!,AC$2,#REF!,AC$3,#REF!,$L318,#REF!,AC$1)
+SUMIFS(#REF!,#REF!,"Lấy",#REF!,AC$2,#REF!,AC$3,#REF!,AC$1,#REF!,$L318)</f>
        <v>#REF!</v>
      </c>
      <c r="AD318" s="334" t="e">
        <f t="shared" si="30"/>
        <v>#REF!</v>
      </c>
      <c r="AF318" s="333" t="e">
        <f>SUMIFS(#REF!,#REF!,AF$2,#REF!,AF$3,#REF!,$L318,#REF!,AF$1)
+SUMIFS(#REF!,#REF!,AF$2,#REF!,AF$3,#REF!,$L318,#REF!,AF$1)
+SUMIFS(#REF!,#REF!,"Lấy",#REF!,AF$2,#REF!,AF$3,#REF!,AF$1,#REF!,$L318)</f>
        <v>#REF!</v>
      </c>
      <c r="AG318" s="333" t="e">
        <f>SUMIFS(#REF!,#REF!,AG$2,#REF!,AG$3,#REF!,$L318,#REF!,AG$1)
+SUMIFS(#REF!,#REF!,AG$2,#REF!,AG$3,#REF!,$L318,#REF!,AG$1)
+SUMIFS(#REF!,#REF!,"Lấy",#REF!,AG$2,#REF!,AG$3,#REF!,AG$1,#REF!,$L318)</f>
        <v>#REF!</v>
      </c>
      <c r="AH318" s="333" t="e">
        <f>SUMIFS(#REF!,#REF!,AH$2,#REF!,AH$3,#REF!,$L318,#REF!,AH$1)
+SUMIFS(#REF!,#REF!,AH$2,#REF!,AH$3,#REF!,$L318,#REF!,AH$1)
+SUMIFS(#REF!,#REF!,"Lấy",#REF!,AH$2,#REF!,AH$3,#REF!,AH$1,#REF!,$L318)</f>
        <v>#REF!</v>
      </c>
      <c r="AI318" s="333" t="e">
        <f>SUMIFS(#REF!,#REF!,AI$2,#REF!,AI$3,#REF!,$L318,#REF!,AI$1)
+SUMIFS(#REF!,#REF!,AI$2,#REF!,AI$3,#REF!,$L318,#REF!,AI$1)
+SUMIFS(#REF!,#REF!,"Lấy",#REF!,AI$2,#REF!,AI$3,#REF!,AI$1,#REF!,$L318)</f>
        <v>#REF!</v>
      </c>
      <c r="AJ318" s="333" t="e">
        <f>SUMIFS(#REF!,#REF!,AJ$2,#REF!,AJ$3,#REF!,$L318,#REF!,AJ$1)
+SUMIFS(#REF!,#REF!,AJ$2,#REF!,AJ$3,#REF!,$L318,#REF!,AJ$1)
+SUMIFS(#REF!,#REF!,"Lấy",#REF!,AJ$2,#REF!,AJ$3,#REF!,AJ$1,#REF!,$L318)</f>
        <v>#REF!</v>
      </c>
      <c r="AK318" s="333" t="e">
        <f>SUMIFS(#REF!,#REF!,AK$2,#REF!,AK$3,#REF!,$L318,#REF!,AK$1)
+SUMIFS(#REF!,#REF!,AK$2,#REF!,AK$3,#REF!,$L318,#REF!,AK$1)
+SUMIFS(#REF!,#REF!,"Lấy",#REF!,AK$2,#REF!,AK$3,#REF!,AK$1,#REF!,$L318)</f>
        <v>#REF!</v>
      </c>
      <c r="AL318" s="333" t="e">
        <f>SUMIFS(#REF!,#REF!,AL$2,#REF!,AL$3,#REF!,$L318,#REF!,AL$1)
+SUMIFS(#REF!,#REF!,AL$2,#REF!,AL$3,#REF!,$L318,#REF!,AL$1)
+SUMIFS(#REF!,#REF!,"Lấy",#REF!,AL$2,#REF!,AL$3,#REF!,AL$1,#REF!,$L318)</f>
        <v>#REF!</v>
      </c>
      <c r="AM318" s="333" t="e">
        <f>SUMIFS(#REF!,#REF!,AM$2,#REF!,AM$3,#REF!,$L318,#REF!,AM$1)
+SUMIFS(#REF!,#REF!,AM$2,#REF!,AM$3,#REF!,$L318,#REF!,AM$1)
+SUMIFS(#REF!,#REF!,"Lấy",#REF!,AM$2,#REF!,AM$3,#REF!,AM$1,#REF!,$L318)</f>
        <v>#REF!</v>
      </c>
      <c r="AN318" s="333" t="e">
        <f>SUMIFS(#REF!,#REF!,AN$2,#REF!,AN$3,#REF!,$L318,#REF!,AN$1)
+SUMIFS(#REF!,#REF!,AN$2,#REF!,AN$3,#REF!,$L318,#REF!,AN$1)
+SUMIFS(#REF!,#REF!,"Lấy",#REF!,AN$2,#REF!,AN$3,#REF!,AN$1,#REF!,$L318)</f>
        <v>#REF!</v>
      </c>
      <c r="AO318" s="333" t="e">
        <f>SUMIFS(#REF!,#REF!,AO$2,#REF!,AO$3,#REF!,$L318,#REF!,AO$1)
+SUMIFS(#REF!,#REF!,AO$2,#REF!,AO$3,#REF!,$L318,#REF!,AO$1)
+SUMIFS(#REF!,#REF!,"Lấy",#REF!,AO$2,#REF!,AO$3,#REF!,AO$1,#REF!,$L318)</f>
        <v>#REF!</v>
      </c>
      <c r="AP318" s="333" t="e">
        <f>SUMIFS(#REF!,#REF!,AP$2,#REF!,AP$3,#REF!,$L318,#REF!,AP$1)
+SUMIFS(#REF!,#REF!,AP$2,#REF!,AP$3,#REF!,$L318,#REF!,AP$1)
+SUMIFS(#REF!,#REF!,"Lấy",#REF!,AP$2,#REF!,AP$3,#REF!,AP$1,#REF!,$L318)</f>
        <v>#REF!</v>
      </c>
      <c r="AQ318" s="333" t="e">
        <f>SUMIFS(#REF!,#REF!,AQ$2,#REF!,AQ$3,#REF!,$L318,#REF!,AQ$1)
+SUMIFS(#REF!,#REF!,AQ$2,#REF!,AQ$3,#REF!,$L318,#REF!,AQ$1)
+SUMIFS(#REF!,#REF!,"Lấy",#REF!,AQ$2,#REF!,AQ$3,#REF!,AQ$1,#REF!,$L318)</f>
        <v>#REF!</v>
      </c>
      <c r="AR318" s="334" t="e">
        <f t="shared" si="31"/>
        <v>#REF!</v>
      </c>
      <c r="AT318" s="333" t="e">
        <f>SUMIFS(#REF!,#REF!,AT$2,#REF!,AT$3,#REF!,$L318,#REF!,AT$1)
+SUMIFS(#REF!,#REF!,AT$2,#REF!,AT$3,#REF!,$L318,#REF!,AT$1)
+SUMIFS(#REF!,#REF!,"Lấy",#REF!,AT$2,#REF!,AT$3,#REF!,AT$1,#REF!,$L318)</f>
        <v>#REF!</v>
      </c>
      <c r="AU318" s="333" t="e">
        <f>SUMIFS(#REF!,#REF!,AU$2,#REF!,AU$3,#REF!,$L318,#REF!,AU$1)
+SUMIFS(#REF!,#REF!,AU$2,#REF!,AU$3,#REF!,$L318,#REF!,AU$1)
+SUMIFS(#REF!,#REF!,"Lấy",#REF!,AU$2,#REF!,AU$3,#REF!,AU$1,#REF!,$L318)</f>
        <v>#REF!</v>
      </c>
      <c r="AV318" s="333" t="e">
        <f>SUMIFS(#REF!,#REF!,AV$2,#REF!,AV$3,#REF!,$L318,#REF!,AV$1)
+SUMIFS(#REF!,#REF!,AV$2,#REF!,AV$3,#REF!,$L318,#REF!,AV$1)
+SUMIFS(#REF!,#REF!,"Lấy",#REF!,AV$2,#REF!,AV$3,#REF!,AV$1,#REF!,$L318)</f>
        <v>#REF!</v>
      </c>
      <c r="AW318" s="333" t="e">
        <f>SUMIFS(#REF!,#REF!,AW$2,#REF!,AW$3,#REF!,$L318,#REF!,AW$1)
+SUMIFS(#REF!,#REF!,AW$2,#REF!,AW$3,#REF!,$L318,#REF!,AW$1)
+SUMIFS(#REF!,#REF!,"Lấy",#REF!,AW$2,#REF!,AW$3,#REF!,AW$1,#REF!,$L318)</f>
        <v>#REF!</v>
      </c>
      <c r="AX318" s="333" t="e">
        <f>SUMIFS(#REF!,#REF!,AX$2,#REF!,AX$3,#REF!,$L318,#REF!,AX$1)
+SUMIFS(#REF!,#REF!,AX$2,#REF!,AX$3,#REF!,$L318,#REF!,AX$1)
+SUMIFS(#REF!,#REF!,"Lấy",#REF!,AX$2,#REF!,AX$3,#REF!,AX$1,#REF!,$L318)</f>
        <v>#REF!</v>
      </c>
      <c r="AY318" s="333" t="e">
        <f>SUMIFS(#REF!,#REF!,AY$2,#REF!,AY$3,#REF!,$L318,#REF!,AY$1)
+SUMIFS(#REF!,#REF!,AY$2,#REF!,AY$3,#REF!,$L318,#REF!,AY$1)
+SUMIFS(#REF!,#REF!,"Lấy",#REF!,AY$2,#REF!,AY$3,#REF!,AY$1,#REF!,$L318)</f>
        <v>#REF!</v>
      </c>
      <c r="AZ318" s="333" t="e">
        <f>SUMIFS(#REF!,#REF!,AZ$2,#REF!,AZ$3,#REF!,$L318,#REF!,AZ$1)
+SUMIFS(#REF!,#REF!,AZ$2,#REF!,AZ$3,#REF!,$L318,#REF!,AZ$1)
+SUMIFS(#REF!,#REF!,"Lấy",#REF!,AZ$2,#REF!,AZ$3,#REF!,AZ$1,#REF!,$L318)</f>
        <v>#REF!</v>
      </c>
      <c r="BA318" s="333" t="e">
        <f>SUMIFS(#REF!,#REF!,BA$2,#REF!,BA$3,#REF!,$L318,#REF!,BA$1)
+SUMIFS(#REF!,#REF!,BA$2,#REF!,BA$3,#REF!,$L318,#REF!,BA$1)
+SUMIFS(#REF!,#REF!,"Lấy",#REF!,BA$2,#REF!,BA$3,#REF!,BA$1,#REF!,$L318)</f>
        <v>#REF!</v>
      </c>
      <c r="BB318" s="333" t="e">
        <f>SUMIFS(#REF!,#REF!,BB$2,#REF!,BB$3,#REF!,$L318,#REF!,BB$1)
+SUMIFS(#REF!,#REF!,BB$2,#REF!,BB$3,#REF!,$L318,#REF!,BB$1)
+SUMIFS(#REF!,#REF!,"Lấy",#REF!,BB$2,#REF!,BB$3,#REF!,BB$1,#REF!,$L318)</f>
        <v>#REF!</v>
      </c>
      <c r="BC318" s="333" t="e">
        <f>SUMIFS(#REF!,#REF!,BC$2,#REF!,BC$3,#REF!,$L318,#REF!,BC$1)
+SUMIFS(#REF!,#REF!,BC$2,#REF!,BC$3,#REF!,$L318,#REF!,BC$1)
+SUMIFS(#REF!,#REF!,"Lấy",#REF!,BC$2,#REF!,BC$3,#REF!,BC$1,#REF!,$L318)</f>
        <v>#REF!</v>
      </c>
      <c r="BD318" s="333" t="e">
        <f>SUMIFS(#REF!,#REF!,BD$2,#REF!,BD$3,#REF!,$L318,#REF!,BD$1)
+SUMIFS(#REF!,#REF!,BD$2,#REF!,BD$3,#REF!,$L318,#REF!,BD$1)
+SUMIFS(#REF!,#REF!,"Lấy",#REF!,BD$2,#REF!,BD$3,#REF!,BD$1,#REF!,$L318)</f>
        <v>#REF!</v>
      </c>
      <c r="BE318" s="333" t="e">
        <f>SUMIFS(#REF!,#REF!,BE$2,#REF!,BE$3,#REF!,$L318,#REF!,BE$1)
+SUMIFS(#REF!,#REF!,BE$2,#REF!,BE$3,#REF!,$L318,#REF!,BE$1)
+SUMIFS(#REF!,#REF!,"Lấy",#REF!,BE$2,#REF!,BE$3,#REF!,BE$1,#REF!,$L318)</f>
        <v>#REF!</v>
      </c>
      <c r="BF318" s="334" t="e">
        <f t="shared" si="32"/>
        <v>#REF!</v>
      </c>
      <c r="BH318" s="333" t="e">
        <f>SUMIFS(#REF!,#REF!,BH$2,#REF!,BH$3,#REF!,$L318,#REF!,BH$1)
+SUMIFS(#REF!,#REF!,BH$2,#REF!,BH$3,#REF!,$L318,#REF!,BH$1)
+SUMIFS(#REF!,#REF!,"Lấy",#REF!,BH$2,#REF!,BH$3,#REF!,BH$1,#REF!,$L318)</f>
        <v>#REF!</v>
      </c>
      <c r="BI318" s="333" t="e">
        <f>SUMIFS(#REF!,#REF!,BI$2,#REF!,BI$3,#REF!,$L318,#REF!,BI$1)
+SUMIFS(#REF!,#REF!,BI$2,#REF!,BI$3,#REF!,$L318,#REF!,BI$1)
+SUMIFS(#REF!,#REF!,"Lấy",#REF!,BI$2,#REF!,BI$3,#REF!,BI$1,#REF!,$L318)</f>
        <v>#REF!</v>
      </c>
      <c r="BJ318" s="333" t="e">
        <f>SUMIFS(#REF!,#REF!,BJ$2,#REF!,BJ$3,#REF!,$L318,#REF!,BJ$1)
+SUMIFS(#REF!,#REF!,BJ$2,#REF!,BJ$3,#REF!,$L318,#REF!,BJ$1)
+SUMIFS(#REF!,#REF!,"Lấy",#REF!,BJ$2,#REF!,BJ$3,#REF!,BJ$1,#REF!,$L318)</f>
        <v>#REF!</v>
      </c>
      <c r="BK318" s="333" t="e">
        <f>SUMIFS(#REF!,#REF!,BK$2,#REF!,BK$3,#REF!,$L318,#REF!,BK$1)
+SUMIFS(#REF!,#REF!,BK$2,#REF!,BK$3,#REF!,$L318,#REF!,BK$1)
+SUMIFS(#REF!,#REF!,"Lấy",#REF!,BK$2,#REF!,BK$3,#REF!,BK$1,#REF!,$L318)</f>
        <v>#REF!</v>
      </c>
      <c r="BL318" s="333" t="e">
        <f>SUMIFS(#REF!,#REF!,BL$2,#REF!,BL$3,#REF!,$L318,#REF!,BL$1)
+SUMIFS(#REF!,#REF!,BL$2,#REF!,BL$3,#REF!,$L318,#REF!,BL$1)
+SUMIFS(#REF!,#REF!,"Lấy",#REF!,BL$2,#REF!,BL$3,#REF!,BL$1,#REF!,$L318)</f>
        <v>#REF!</v>
      </c>
      <c r="BM318" s="333" t="e">
        <f>SUMIFS(#REF!,#REF!,BM$2,#REF!,BM$3,#REF!,$L318,#REF!,BM$1)
+SUMIFS(#REF!,#REF!,BM$2,#REF!,BM$3,#REF!,$L318,#REF!,BM$1)
+SUMIFS(#REF!,#REF!,"Lấy",#REF!,BM$2,#REF!,BM$3,#REF!,BM$1,#REF!,$L318)</f>
        <v>#REF!</v>
      </c>
      <c r="BN318" s="333" t="e">
        <f>SUMIFS(#REF!,#REF!,BN$2,#REF!,BN$3,#REF!,$L318,#REF!,BN$1)
+SUMIFS(#REF!,#REF!,BN$2,#REF!,BN$3,#REF!,$L318,#REF!,BN$1)
+SUMIFS(#REF!,#REF!,"Lấy",#REF!,BN$2,#REF!,BN$3,#REF!,BN$1,#REF!,$L318)</f>
        <v>#REF!</v>
      </c>
      <c r="BO318" s="333" t="e">
        <f>SUMIFS(#REF!,#REF!,BO$2,#REF!,BO$3,#REF!,$L318,#REF!,BO$1)
+SUMIFS(#REF!,#REF!,BO$2,#REF!,BO$3,#REF!,$L318,#REF!,BO$1)
+SUMIFS(#REF!,#REF!,"Lấy",#REF!,BO$2,#REF!,BO$3,#REF!,BO$1,#REF!,$L318)</f>
        <v>#REF!</v>
      </c>
      <c r="BP318" s="333" t="e">
        <f>SUMIFS(#REF!,#REF!,BP$2,#REF!,BP$3,#REF!,$L318,#REF!,BP$1)
+SUMIFS(#REF!,#REF!,BP$2,#REF!,BP$3,#REF!,$L318,#REF!,BP$1)
+SUMIFS(#REF!,#REF!,"Lấy",#REF!,BP$2,#REF!,BP$3,#REF!,BP$1,#REF!,$L318)</f>
        <v>#REF!</v>
      </c>
      <c r="BQ318" s="333" t="e">
        <f>SUMIFS(#REF!,#REF!,BQ$2,#REF!,BQ$3,#REF!,$L318,#REF!,BQ$1)
+SUMIFS(#REF!,#REF!,BQ$2,#REF!,BQ$3,#REF!,$L318,#REF!,BQ$1)
+SUMIFS(#REF!,#REF!,"Lấy",#REF!,BQ$2,#REF!,BQ$3,#REF!,BQ$1,#REF!,$L318)</f>
        <v>#REF!</v>
      </c>
      <c r="BR318" s="333" t="e">
        <f>SUMIFS(#REF!,#REF!,BR$2,#REF!,BR$3,#REF!,$L318,#REF!,BR$1)
+SUMIFS(#REF!,#REF!,BR$2,#REF!,BR$3,#REF!,$L318,#REF!,BR$1)
+SUMIFS(#REF!,#REF!,"Lấy",#REF!,BR$2,#REF!,BR$3,#REF!,BR$1,#REF!,$L318)</f>
        <v>#REF!</v>
      </c>
      <c r="BS318" s="333" t="e">
        <f>SUMIFS(#REF!,#REF!,BS$2,#REF!,BS$3,#REF!,$L318,#REF!,BS$1)
+SUMIFS(#REF!,#REF!,BS$2,#REF!,BS$3,#REF!,$L318,#REF!,BS$1)
+SUMIFS(#REF!,#REF!,"Lấy",#REF!,BS$2,#REF!,BS$3,#REF!,BS$1,#REF!,$L318)</f>
        <v>#REF!</v>
      </c>
      <c r="BT318" s="334" t="e">
        <f t="shared" si="33"/>
        <v>#REF!</v>
      </c>
      <c r="BV318" s="331">
        <v>0</v>
      </c>
      <c r="BW318" s="331">
        <v>0</v>
      </c>
      <c r="BX318" s="331">
        <v>0</v>
      </c>
      <c r="BY318" s="331">
        <v>0</v>
      </c>
      <c r="BZ318" s="331">
        <v>0</v>
      </c>
      <c r="CA318" s="331">
        <v>0</v>
      </c>
      <c r="CB318" s="331">
        <v>0</v>
      </c>
      <c r="CC318" s="331">
        <v>0</v>
      </c>
      <c r="CD318" s="331">
        <v>0</v>
      </c>
      <c r="CE318" s="331">
        <v>0</v>
      </c>
      <c r="CF318" s="331">
        <v>0</v>
      </c>
      <c r="CG318" s="331">
        <v>0</v>
      </c>
      <c r="CH318" s="334">
        <f t="shared" si="34"/>
        <v>0</v>
      </c>
      <c r="CI318" s="377">
        <f t="shared" si="35"/>
        <v>0</v>
      </c>
      <c r="CJ318" s="331">
        <v>0</v>
      </c>
      <c r="CK318" s="331">
        <v>0</v>
      </c>
      <c r="CL318" s="331">
        <v>0</v>
      </c>
      <c r="CM318" s="331">
        <v>0</v>
      </c>
      <c r="CN318" s="331">
        <v>0</v>
      </c>
      <c r="CO318" s="333"/>
      <c r="CP318" s="333"/>
      <c r="CQ318" s="333"/>
      <c r="CR318" s="333"/>
      <c r="CS318" s="333"/>
      <c r="CT318" s="333"/>
      <c r="CU318" s="333"/>
      <c r="CV318" s="334">
        <f t="shared" si="36"/>
        <v>0</v>
      </c>
      <c r="CX318" s="1033"/>
    </row>
    <row r="319" spans="2:102" ht="27.6" x14ac:dyDescent="0.25">
      <c r="B319" s="172">
        <f>IF(C319=0,"",MAX($B$7:B318)+1)</f>
        <v>303</v>
      </c>
      <c r="C319" s="21">
        <v>6271002901</v>
      </c>
      <c r="D319" s="9" t="str">
        <f>_xlfn.XLOOKUP(C319,'COA_DTGroup_Update 20260428'!$C$410:$C$854,'COA_DTGroup_Update 20260428'!$A$410:$A$854,"")</f>
        <v>Chi phí trợ cấp thôi việc</v>
      </c>
      <c r="E319" s="12" t="s">
        <v>272</v>
      </c>
      <c r="F319" s="21" t="s">
        <v>1045</v>
      </c>
      <c r="G319" s="171"/>
      <c r="H319" s="179">
        <f>VLOOKUP(C319,'COA_DTGroup_Update 20260428'!C:D,2,0)</f>
        <v>627</v>
      </c>
      <c r="I319" s="179">
        <v>131</v>
      </c>
      <c r="J319" s="216" t="s">
        <v>272</v>
      </c>
      <c r="K319" s="222" t="s">
        <v>226</v>
      </c>
      <c r="L319" s="1051" t="s">
        <v>2042</v>
      </c>
      <c r="M319" s="287" t="s">
        <v>2259</v>
      </c>
      <c r="N319" s="1039"/>
      <c r="O319" s="1039" t="s">
        <v>2042</v>
      </c>
      <c r="P319" s="1" t="b">
        <v>0</v>
      </c>
      <c r="R319" s="333" t="e">
        <f>SUMIFS(#REF!,#REF!,R$2,#REF!,R$3,#REF!,$L319,#REF!,R$1)
+SUMIFS(#REF!,#REF!,R$2,#REF!,R$3,#REF!,$L319,#REF!,R$1)
+SUMIFS(#REF!,#REF!,"Lấy",#REF!,R$2,#REF!,R$3,#REF!,R$1,#REF!,$L319)</f>
        <v>#REF!</v>
      </c>
      <c r="S319" s="333" t="e">
        <f>SUMIFS(#REF!,#REF!,S$2,#REF!,S$3,#REF!,$L319,#REF!,S$1)
+SUMIFS(#REF!,#REF!,S$2,#REF!,S$3,#REF!,$L319,#REF!,S$1)
+SUMIFS(#REF!,#REF!,"Lấy",#REF!,S$2,#REF!,S$3,#REF!,S$1,#REF!,$L319)</f>
        <v>#REF!</v>
      </c>
      <c r="T319" s="333" t="e">
        <f>SUMIFS(#REF!,#REF!,T$2,#REF!,T$3,#REF!,$L319,#REF!,T$1)
+SUMIFS(#REF!,#REF!,T$2,#REF!,T$3,#REF!,$L319,#REF!,T$1)
+SUMIFS(#REF!,#REF!,"Lấy",#REF!,T$2,#REF!,T$3,#REF!,T$1,#REF!,$L319)</f>
        <v>#REF!</v>
      </c>
      <c r="U319" s="333" t="e">
        <f>SUMIFS(#REF!,#REF!,U$2,#REF!,U$3,#REF!,$L319,#REF!,U$1)
+SUMIFS(#REF!,#REF!,U$2,#REF!,U$3,#REF!,$L319,#REF!,U$1)
+SUMIFS(#REF!,#REF!,"Lấy",#REF!,U$2,#REF!,U$3,#REF!,U$1,#REF!,$L319)</f>
        <v>#REF!</v>
      </c>
      <c r="V319" s="333" t="e">
        <f>SUMIFS(#REF!,#REF!,V$2,#REF!,V$3,#REF!,$L319,#REF!,V$1)
+SUMIFS(#REF!,#REF!,V$2,#REF!,V$3,#REF!,$L319,#REF!,V$1)
+SUMIFS(#REF!,#REF!,"Lấy",#REF!,V$2,#REF!,V$3,#REF!,V$1,#REF!,$L319)</f>
        <v>#REF!</v>
      </c>
      <c r="W319" s="333" t="e">
        <f>SUMIFS(#REF!,#REF!,W$2,#REF!,W$3,#REF!,$L319,#REF!,W$1)
+SUMIFS(#REF!,#REF!,W$2,#REF!,W$3,#REF!,$L319,#REF!,W$1)
+SUMIFS(#REF!,#REF!,"Lấy",#REF!,W$2,#REF!,W$3,#REF!,W$1,#REF!,$L319)</f>
        <v>#REF!</v>
      </c>
      <c r="X319" s="333" t="e">
        <f>SUMIFS(#REF!,#REF!,X$2,#REF!,X$3,#REF!,$L319,#REF!,X$1)
+SUMIFS(#REF!,#REF!,X$2,#REF!,X$3,#REF!,$L319,#REF!,X$1)
+SUMIFS(#REF!,#REF!,"Lấy",#REF!,X$2,#REF!,X$3,#REF!,X$1,#REF!,$L319)</f>
        <v>#REF!</v>
      </c>
      <c r="Y319" s="333" t="e">
        <f>SUMIFS(#REF!,#REF!,Y$2,#REF!,Y$3,#REF!,$L319,#REF!,Y$1)
+SUMIFS(#REF!,#REF!,Y$2,#REF!,Y$3,#REF!,$L319,#REF!,Y$1)
+SUMIFS(#REF!,#REF!,"Lấy",#REF!,Y$2,#REF!,Y$3,#REF!,Y$1,#REF!,$L319)</f>
        <v>#REF!</v>
      </c>
      <c r="Z319" s="333" t="e">
        <f>SUMIFS(#REF!,#REF!,Z$2,#REF!,Z$3,#REF!,$L319,#REF!,Z$1)
+SUMIFS(#REF!,#REF!,Z$2,#REF!,Z$3,#REF!,$L319,#REF!,Z$1)
+SUMIFS(#REF!,#REF!,"Lấy",#REF!,Z$2,#REF!,Z$3,#REF!,Z$1,#REF!,$L319)</f>
        <v>#REF!</v>
      </c>
      <c r="AA319" s="333" t="e">
        <f>SUMIFS(#REF!,#REF!,AA$2,#REF!,AA$3,#REF!,$L319,#REF!,AA$1)
+SUMIFS(#REF!,#REF!,AA$2,#REF!,AA$3,#REF!,$L319,#REF!,AA$1)
+SUMIFS(#REF!,#REF!,"Lấy",#REF!,AA$2,#REF!,AA$3,#REF!,AA$1,#REF!,$L319)</f>
        <v>#REF!</v>
      </c>
      <c r="AB319" s="333" t="e">
        <f>SUMIFS(#REF!,#REF!,AB$2,#REF!,AB$3,#REF!,$L319,#REF!,AB$1)
+SUMIFS(#REF!,#REF!,AB$2,#REF!,AB$3,#REF!,$L319,#REF!,AB$1)
+SUMIFS(#REF!,#REF!,"Lấy",#REF!,AB$2,#REF!,AB$3,#REF!,AB$1,#REF!,$L319)</f>
        <v>#REF!</v>
      </c>
      <c r="AC319" s="333" t="e">
        <f>SUMIFS(#REF!,#REF!,AC$2,#REF!,AC$3,#REF!,$L319,#REF!,AC$1)
+SUMIFS(#REF!,#REF!,AC$2,#REF!,AC$3,#REF!,$L319,#REF!,AC$1)
+SUMIFS(#REF!,#REF!,"Lấy",#REF!,AC$2,#REF!,AC$3,#REF!,AC$1,#REF!,$L319)</f>
        <v>#REF!</v>
      </c>
      <c r="AD319" s="334" t="e">
        <f t="shared" si="30"/>
        <v>#REF!</v>
      </c>
      <c r="AF319" s="333" t="e">
        <f>SUMIFS(#REF!,#REF!,AF$2,#REF!,AF$3,#REF!,$L319,#REF!,AF$1)
+SUMIFS(#REF!,#REF!,AF$2,#REF!,AF$3,#REF!,$L319,#REF!,AF$1)
+SUMIFS(#REF!,#REF!,"Lấy",#REF!,AF$2,#REF!,AF$3,#REF!,AF$1,#REF!,$L319)</f>
        <v>#REF!</v>
      </c>
      <c r="AG319" s="333" t="e">
        <f>SUMIFS(#REF!,#REF!,AG$2,#REF!,AG$3,#REF!,$L319,#REF!,AG$1)
+SUMIFS(#REF!,#REF!,AG$2,#REF!,AG$3,#REF!,$L319,#REF!,AG$1)
+SUMIFS(#REF!,#REF!,"Lấy",#REF!,AG$2,#REF!,AG$3,#REF!,AG$1,#REF!,$L319)</f>
        <v>#REF!</v>
      </c>
      <c r="AH319" s="333" t="e">
        <f>SUMIFS(#REF!,#REF!,AH$2,#REF!,AH$3,#REF!,$L319,#REF!,AH$1)
+SUMIFS(#REF!,#REF!,AH$2,#REF!,AH$3,#REF!,$L319,#REF!,AH$1)
+SUMIFS(#REF!,#REF!,"Lấy",#REF!,AH$2,#REF!,AH$3,#REF!,AH$1,#REF!,$L319)</f>
        <v>#REF!</v>
      </c>
      <c r="AI319" s="333" t="e">
        <f>SUMIFS(#REF!,#REF!,AI$2,#REF!,AI$3,#REF!,$L319,#REF!,AI$1)
+SUMIFS(#REF!,#REF!,AI$2,#REF!,AI$3,#REF!,$L319,#REF!,AI$1)
+SUMIFS(#REF!,#REF!,"Lấy",#REF!,AI$2,#REF!,AI$3,#REF!,AI$1,#REF!,$L319)</f>
        <v>#REF!</v>
      </c>
      <c r="AJ319" s="333" t="e">
        <f>SUMIFS(#REF!,#REF!,AJ$2,#REF!,AJ$3,#REF!,$L319,#REF!,AJ$1)
+SUMIFS(#REF!,#REF!,AJ$2,#REF!,AJ$3,#REF!,$L319,#REF!,AJ$1)
+SUMIFS(#REF!,#REF!,"Lấy",#REF!,AJ$2,#REF!,AJ$3,#REF!,AJ$1,#REF!,$L319)</f>
        <v>#REF!</v>
      </c>
      <c r="AK319" s="333" t="e">
        <f>SUMIFS(#REF!,#REF!,AK$2,#REF!,AK$3,#REF!,$L319,#REF!,AK$1)
+SUMIFS(#REF!,#REF!,AK$2,#REF!,AK$3,#REF!,$L319,#REF!,AK$1)
+SUMIFS(#REF!,#REF!,"Lấy",#REF!,AK$2,#REF!,AK$3,#REF!,AK$1,#REF!,$L319)</f>
        <v>#REF!</v>
      </c>
      <c r="AL319" s="333" t="e">
        <f>SUMIFS(#REF!,#REF!,AL$2,#REF!,AL$3,#REF!,$L319,#REF!,AL$1)
+SUMIFS(#REF!,#REF!,AL$2,#REF!,AL$3,#REF!,$L319,#REF!,AL$1)
+SUMIFS(#REF!,#REF!,"Lấy",#REF!,AL$2,#REF!,AL$3,#REF!,AL$1,#REF!,$L319)</f>
        <v>#REF!</v>
      </c>
      <c r="AM319" s="333" t="e">
        <f>SUMIFS(#REF!,#REF!,AM$2,#REF!,AM$3,#REF!,$L319,#REF!,AM$1)
+SUMIFS(#REF!,#REF!,AM$2,#REF!,AM$3,#REF!,$L319,#REF!,AM$1)
+SUMIFS(#REF!,#REF!,"Lấy",#REF!,AM$2,#REF!,AM$3,#REF!,AM$1,#REF!,$L319)</f>
        <v>#REF!</v>
      </c>
      <c r="AN319" s="333" t="e">
        <f>SUMIFS(#REF!,#REF!,AN$2,#REF!,AN$3,#REF!,$L319,#REF!,AN$1)
+SUMIFS(#REF!,#REF!,AN$2,#REF!,AN$3,#REF!,$L319,#REF!,AN$1)
+SUMIFS(#REF!,#REF!,"Lấy",#REF!,AN$2,#REF!,AN$3,#REF!,AN$1,#REF!,$L319)</f>
        <v>#REF!</v>
      </c>
      <c r="AO319" s="333" t="e">
        <f>SUMIFS(#REF!,#REF!,AO$2,#REF!,AO$3,#REF!,$L319,#REF!,AO$1)
+SUMIFS(#REF!,#REF!,AO$2,#REF!,AO$3,#REF!,$L319,#REF!,AO$1)
+SUMIFS(#REF!,#REF!,"Lấy",#REF!,AO$2,#REF!,AO$3,#REF!,AO$1,#REF!,$L319)</f>
        <v>#REF!</v>
      </c>
      <c r="AP319" s="333" t="e">
        <f>SUMIFS(#REF!,#REF!,AP$2,#REF!,AP$3,#REF!,$L319,#REF!,AP$1)
+SUMIFS(#REF!,#REF!,AP$2,#REF!,AP$3,#REF!,$L319,#REF!,AP$1)
+SUMIFS(#REF!,#REF!,"Lấy",#REF!,AP$2,#REF!,AP$3,#REF!,AP$1,#REF!,$L319)</f>
        <v>#REF!</v>
      </c>
      <c r="AQ319" s="333" t="e">
        <f>SUMIFS(#REF!,#REF!,AQ$2,#REF!,AQ$3,#REF!,$L319,#REF!,AQ$1)
+SUMIFS(#REF!,#REF!,AQ$2,#REF!,AQ$3,#REF!,$L319,#REF!,AQ$1)
+SUMIFS(#REF!,#REF!,"Lấy",#REF!,AQ$2,#REF!,AQ$3,#REF!,AQ$1,#REF!,$L319)</f>
        <v>#REF!</v>
      </c>
      <c r="AR319" s="334" t="e">
        <f t="shared" si="31"/>
        <v>#REF!</v>
      </c>
      <c r="AT319" s="333" t="e">
        <f>SUMIFS(#REF!,#REF!,AT$2,#REF!,AT$3,#REF!,$L319,#REF!,AT$1)
+SUMIFS(#REF!,#REF!,AT$2,#REF!,AT$3,#REF!,$L319,#REF!,AT$1)
+SUMIFS(#REF!,#REF!,"Lấy",#REF!,AT$2,#REF!,AT$3,#REF!,AT$1,#REF!,$L319)</f>
        <v>#REF!</v>
      </c>
      <c r="AU319" s="333" t="e">
        <f>SUMIFS(#REF!,#REF!,AU$2,#REF!,AU$3,#REF!,$L319,#REF!,AU$1)
+SUMIFS(#REF!,#REF!,AU$2,#REF!,AU$3,#REF!,$L319,#REF!,AU$1)
+SUMIFS(#REF!,#REF!,"Lấy",#REF!,AU$2,#REF!,AU$3,#REF!,AU$1,#REF!,$L319)</f>
        <v>#REF!</v>
      </c>
      <c r="AV319" s="333" t="e">
        <f>SUMIFS(#REF!,#REF!,AV$2,#REF!,AV$3,#REF!,$L319,#REF!,AV$1)
+SUMIFS(#REF!,#REF!,AV$2,#REF!,AV$3,#REF!,$L319,#REF!,AV$1)
+SUMIFS(#REF!,#REF!,"Lấy",#REF!,AV$2,#REF!,AV$3,#REF!,AV$1,#REF!,$L319)</f>
        <v>#REF!</v>
      </c>
      <c r="AW319" s="333" t="e">
        <f>SUMIFS(#REF!,#REF!,AW$2,#REF!,AW$3,#REF!,$L319,#REF!,AW$1)
+SUMIFS(#REF!,#REF!,AW$2,#REF!,AW$3,#REF!,$L319,#REF!,AW$1)
+SUMIFS(#REF!,#REF!,"Lấy",#REF!,AW$2,#REF!,AW$3,#REF!,AW$1,#REF!,$L319)</f>
        <v>#REF!</v>
      </c>
      <c r="AX319" s="333" t="e">
        <f>SUMIFS(#REF!,#REF!,AX$2,#REF!,AX$3,#REF!,$L319,#REF!,AX$1)
+SUMIFS(#REF!,#REF!,AX$2,#REF!,AX$3,#REF!,$L319,#REF!,AX$1)
+SUMIFS(#REF!,#REF!,"Lấy",#REF!,AX$2,#REF!,AX$3,#REF!,AX$1,#REF!,$L319)</f>
        <v>#REF!</v>
      </c>
      <c r="AY319" s="333" t="e">
        <f>SUMIFS(#REF!,#REF!,AY$2,#REF!,AY$3,#REF!,$L319,#REF!,AY$1)
+SUMIFS(#REF!,#REF!,AY$2,#REF!,AY$3,#REF!,$L319,#REF!,AY$1)
+SUMIFS(#REF!,#REF!,"Lấy",#REF!,AY$2,#REF!,AY$3,#REF!,AY$1,#REF!,$L319)</f>
        <v>#REF!</v>
      </c>
      <c r="AZ319" s="333" t="e">
        <f>SUMIFS(#REF!,#REF!,AZ$2,#REF!,AZ$3,#REF!,$L319,#REF!,AZ$1)
+SUMIFS(#REF!,#REF!,AZ$2,#REF!,AZ$3,#REF!,$L319,#REF!,AZ$1)
+SUMIFS(#REF!,#REF!,"Lấy",#REF!,AZ$2,#REF!,AZ$3,#REF!,AZ$1,#REF!,$L319)</f>
        <v>#REF!</v>
      </c>
      <c r="BA319" s="333" t="e">
        <f>SUMIFS(#REF!,#REF!,BA$2,#REF!,BA$3,#REF!,$L319,#REF!,BA$1)
+SUMIFS(#REF!,#REF!,BA$2,#REF!,BA$3,#REF!,$L319,#REF!,BA$1)
+SUMIFS(#REF!,#REF!,"Lấy",#REF!,BA$2,#REF!,BA$3,#REF!,BA$1,#REF!,$L319)</f>
        <v>#REF!</v>
      </c>
      <c r="BB319" s="333" t="e">
        <f>SUMIFS(#REF!,#REF!,BB$2,#REF!,BB$3,#REF!,$L319,#REF!,BB$1)
+SUMIFS(#REF!,#REF!,BB$2,#REF!,BB$3,#REF!,$L319,#REF!,BB$1)
+SUMIFS(#REF!,#REF!,"Lấy",#REF!,BB$2,#REF!,BB$3,#REF!,BB$1,#REF!,$L319)</f>
        <v>#REF!</v>
      </c>
      <c r="BC319" s="333" t="e">
        <f>SUMIFS(#REF!,#REF!,BC$2,#REF!,BC$3,#REF!,$L319,#REF!,BC$1)
+SUMIFS(#REF!,#REF!,BC$2,#REF!,BC$3,#REF!,$L319,#REF!,BC$1)
+SUMIFS(#REF!,#REF!,"Lấy",#REF!,BC$2,#REF!,BC$3,#REF!,BC$1,#REF!,$L319)</f>
        <v>#REF!</v>
      </c>
      <c r="BD319" s="333" t="e">
        <f>SUMIFS(#REF!,#REF!,BD$2,#REF!,BD$3,#REF!,$L319,#REF!,BD$1)
+SUMIFS(#REF!,#REF!,BD$2,#REF!,BD$3,#REF!,$L319,#REF!,BD$1)
+SUMIFS(#REF!,#REF!,"Lấy",#REF!,BD$2,#REF!,BD$3,#REF!,BD$1,#REF!,$L319)</f>
        <v>#REF!</v>
      </c>
      <c r="BE319" s="333" t="e">
        <f>SUMIFS(#REF!,#REF!,BE$2,#REF!,BE$3,#REF!,$L319,#REF!,BE$1)
+SUMIFS(#REF!,#REF!,BE$2,#REF!,BE$3,#REF!,$L319,#REF!,BE$1)
+SUMIFS(#REF!,#REF!,"Lấy",#REF!,BE$2,#REF!,BE$3,#REF!,BE$1,#REF!,$L319)</f>
        <v>#REF!</v>
      </c>
      <c r="BF319" s="334" t="e">
        <f t="shared" si="32"/>
        <v>#REF!</v>
      </c>
      <c r="BH319" s="333" t="e">
        <f>SUMIFS(#REF!,#REF!,BH$2,#REF!,BH$3,#REF!,$L319,#REF!,BH$1)
+SUMIFS(#REF!,#REF!,BH$2,#REF!,BH$3,#REF!,$L319,#REF!,BH$1)
+SUMIFS(#REF!,#REF!,"Lấy",#REF!,BH$2,#REF!,BH$3,#REF!,BH$1,#REF!,$L319)</f>
        <v>#REF!</v>
      </c>
      <c r="BI319" s="333" t="e">
        <f>SUMIFS(#REF!,#REF!,BI$2,#REF!,BI$3,#REF!,$L319,#REF!,BI$1)
+SUMIFS(#REF!,#REF!,BI$2,#REF!,BI$3,#REF!,$L319,#REF!,BI$1)
+SUMIFS(#REF!,#REF!,"Lấy",#REF!,BI$2,#REF!,BI$3,#REF!,BI$1,#REF!,$L319)</f>
        <v>#REF!</v>
      </c>
      <c r="BJ319" s="333" t="e">
        <f>SUMIFS(#REF!,#REF!,BJ$2,#REF!,BJ$3,#REF!,$L319,#REF!,BJ$1)
+SUMIFS(#REF!,#REF!,BJ$2,#REF!,BJ$3,#REF!,$L319,#REF!,BJ$1)
+SUMIFS(#REF!,#REF!,"Lấy",#REF!,BJ$2,#REF!,BJ$3,#REF!,BJ$1,#REF!,$L319)</f>
        <v>#REF!</v>
      </c>
      <c r="BK319" s="333" t="e">
        <f>SUMIFS(#REF!,#REF!,BK$2,#REF!,BK$3,#REF!,$L319,#REF!,BK$1)
+SUMIFS(#REF!,#REF!,BK$2,#REF!,BK$3,#REF!,$L319,#REF!,BK$1)
+SUMIFS(#REF!,#REF!,"Lấy",#REF!,BK$2,#REF!,BK$3,#REF!,BK$1,#REF!,$L319)</f>
        <v>#REF!</v>
      </c>
      <c r="BL319" s="333" t="e">
        <f>SUMIFS(#REF!,#REF!,BL$2,#REF!,BL$3,#REF!,$L319,#REF!,BL$1)
+SUMIFS(#REF!,#REF!,BL$2,#REF!,BL$3,#REF!,$L319,#REF!,BL$1)
+SUMIFS(#REF!,#REF!,"Lấy",#REF!,BL$2,#REF!,BL$3,#REF!,BL$1,#REF!,$L319)</f>
        <v>#REF!</v>
      </c>
      <c r="BM319" s="333" t="e">
        <f>SUMIFS(#REF!,#REF!,BM$2,#REF!,BM$3,#REF!,$L319,#REF!,BM$1)
+SUMIFS(#REF!,#REF!,BM$2,#REF!,BM$3,#REF!,$L319,#REF!,BM$1)
+SUMIFS(#REF!,#REF!,"Lấy",#REF!,BM$2,#REF!,BM$3,#REF!,BM$1,#REF!,$L319)</f>
        <v>#REF!</v>
      </c>
      <c r="BN319" s="333" t="e">
        <f>SUMIFS(#REF!,#REF!,BN$2,#REF!,BN$3,#REF!,$L319,#REF!,BN$1)
+SUMIFS(#REF!,#REF!,BN$2,#REF!,BN$3,#REF!,$L319,#REF!,BN$1)
+SUMIFS(#REF!,#REF!,"Lấy",#REF!,BN$2,#REF!,BN$3,#REF!,BN$1,#REF!,$L319)</f>
        <v>#REF!</v>
      </c>
      <c r="BO319" s="333" t="e">
        <f>SUMIFS(#REF!,#REF!,BO$2,#REF!,BO$3,#REF!,$L319,#REF!,BO$1)
+SUMIFS(#REF!,#REF!,BO$2,#REF!,BO$3,#REF!,$L319,#REF!,BO$1)
+SUMIFS(#REF!,#REF!,"Lấy",#REF!,BO$2,#REF!,BO$3,#REF!,BO$1,#REF!,$L319)</f>
        <v>#REF!</v>
      </c>
      <c r="BP319" s="333" t="e">
        <f>SUMIFS(#REF!,#REF!,BP$2,#REF!,BP$3,#REF!,$L319,#REF!,BP$1)
+SUMIFS(#REF!,#REF!,BP$2,#REF!,BP$3,#REF!,$L319,#REF!,BP$1)
+SUMIFS(#REF!,#REF!,"Lấy",#REF!,BP$2,#REF!,BP$3,#REF!,BP$1,#REF!,$L319)</f>
        <v>#REF!</v>
      </c>
      <c r="BQ319" s="333" t="e">
        <f>SUMIFS(#REF!,#REF!,BQ$2,#REF!,BQ$3,#REF!,$L319,#REF!,BQ$1)
+SUMIFS(#REF!,#REF!,BQ$2,#REF!,BQ$3,#REF!,$L319,#REF!,BQ$1)
+SUMIFS(#REF!,#REF!,"Lấy",#REF!,BQ$2,#REF!,BQ$3,#REF!,BQ$1,#REF!,$L319)</f>
        <v>#REF!</v>
      </c>
      <c r="BR319" s="333" t="e">
        <f>SUMIFS(#REF!,#REF!,BR$2,#REF!,BR$3,#REF!,$L319,#REF!,BR$1)
+SUMIFS(#REF!,#REF!,BR$2,#REF!,BR$3,#REF!,$L319,#REF!,BR$1)
+SUMIFS(#REF!,#REF!,"Lấy",#REF!,BR$2,#REF!,BR$3,#REF!,BR$1,#REF!,$L319)</f>
        <v>#REF!</v>
      </c>
      <c r="BS319" s="333" t="e">
        <f>SUMIFS(#REF!,#REF!,BS$2,#REF!,BS$3,#REF!,$L319,#REF!,BS$1)
+SUMIFS(#REF!,#REF!,BS$2,#REF!,BS$3,#REF!,$L319,#REF!,BS$1)
+SUMIFS(#REF!,#REF!,"Lấy",#REF!,BS$2,#REF!,BS$3,#REF!,BS$1,#REF!,$L319)</f>
        <v>#REF!</v>
      </c>
      <c r="BT319" s="334" t="e">
        <f t="shared" si="33"/>
        <v>#REF!</v>
      </c>
      <c r="BV319" s="331">
        <v>0</v>
      </c>
      <c r="BW319" s="331">
        <v>0</v>
      </c>
      <c r="BX319" s="331">
        <v>0</v>
      </c>
      <c r="BY319" s="331">
        <v>0</v>
      </c>
      <c r="BZ319" s="331">
        <v>0</v>
      </c>
      <c r="CA319" s="331">
        <v>0</v>
      </c>
      <c r="CB319" s="331">
        <v>0</v>
      </c>
      <c r="CC319" s="331">
        <v>0</v>
      </c>
      <c r="CD319" s="331">
        <v>0</v>
      </c>
      <c r="CE319" s="331">
        <v>0</v>
      </c>
      <c r="CF319" s="331">
        <v>0</v>
      </c>
      <c r="CG319" s="331">
        <v>0</v>
      </c>
      <c r="CH319" s="334">
        <f t="shared" si="34"/>
        <v>0</v>
      </c>
      <c r="CI319" s="377">
        <f t="shared" si="35"/>
        <v>0</v>
      </c>
      <c r="CJ319" s="331">
        <v>0</v>
      </c>
      <c r="CK319" s="331">
        <v>0</v>
      </c>
      <c r="CL319" s="331">
        <v>0</v>
      </c>
      <c r="CM319" s="331">
        <v>0</v>
      </c>
      <c r="CN319" s="331">
        <v>0</v>
      </c>
      <c r="CO319" s="333"/>
      <c r="CP319" s="333"/>
      <c r="CQ319" s="333"/>
      <c r="CR319" s="333"/>
      <c r="CS319" s="333"/>
      <c r="CT319" s="333"/>
      <c r="CU319" s="333"/>
      <c r="CV319" s="334">
        <f t="shared" si="36"/>
        <v>0</v>
      </c>
      <c r="CX319" s="1033"/>
    </row>
    <row r="320" spans="2:102" ht="27.6" x14ac:dyDescent="0.25">
      <c r="B320" s="172">
        <f>IF(C320=0,"",MAX($B$7:B319)+1)</f>
        <v>304</v>
      </c>
      <c r="C320" s="21">
        <v>6411002901</v>
      </c>
      <c r="D320" s="9" t="str">
        <f>_xlfn.XLOOKUP(C320,'COA_DTGroup_Update 20260428'!$C$410:$C$854,'COA_DTGroup_Update 20260428'!$A$410:$A$854,"")</f>
        <v>Chi phí trợ cấp thôi việc</v>
      </c>
      <c r="E320" s="12" t="s">
        <v>272</v>
      </c>
      <c r="F320" s="21" t="s">
        <v>1045</v>
      </c>
      <c r="G320" s="171"/>
      <c r="H320" s="179">
        <f>VLOOKUP(C320,'COA_DTGroup_Update 20260428'!C:D,2,0)</f>
        <v>641</v>
      </c>
      <c r="I320" s="179">
        <v>131</v>
      </c>
      <c r="J320" s="216" t="s">
        <v>272</v>
      </c>
      <c r="K320" s="222" t="s">
        <v>226</v>
      </c>
      <c r="L320" s="1051" t="s">
        <v>2119</v>
      </c>
      <c r="M320" s="287" t="s">
        <v>2259</v>
      </c>
      <c r="N320" s="1039"/>
      <c r="O320" s="1039" t="s">
        <v>2119</v>
      </c>
      <c r="P320" s="1" t="b">
        <v>0</v>
      </c>
      <c r="R320" s="333" t="e">
        <f>SUMIFS(#REF!,#REF!,R$2,#REF!,R$3,#REF!,$L320,#REF!,R$1)
+SUMIFS(#REF!,#REF!,R$2,#REF!,R$3,#REF!,$L320,#REF!,R$1)
+SUMIFS(#REF!,#REF!,"Lấy",#REF!,R$2,#REF!,R$3,#REF!,R$1,#REF!,$L320)</f>
        <v>#REF!</v>
      </c>
      <c r="S320" s="333" t="e">
        <f>SUMIFS(#REF!,#REF!,S$2,#REF!,S$3,#REF!,$L320,#REF!,S$1)
+SUMIFS(#REF!,#REF!,S$2,#REF!,S$3,#REF!,$L320,#REF!,S$1)
+SUMIFS(#REF!,#REF!,"Lấy",#REF!,S$2,#REF!,S$3,#REF!,S$1,#REF!,$L320)</f>
        <v>#REF!</v>
      </c>
      <c r="T320" s="333" t="e">
        <f>SUMIFS(#REF!,#REF!,T$2,#REF!,T$3,#REF!,$L320,#REF!,T$1)
+SUMIFS(#REF!,#REF!,T$2,#REF!,T$3,#REF!,$L320,#REF!,T$1)
+SUMIFS(#REF!,#REF!,"Lấy",#REF!,T$2,#REF!,T$3,#REF!,T$1,#REF!,$L320)</f>
        <v>#REF!</v>
      </c>
      <c r="U320" s="333" t="e">
        <f>SUMIFS(#REF!,#REF!,U$2,#REF!,U$3,#REF!,$L320,#REF!,U$1)
+SUMIFS(#REF!,#REF!,U$2,#REF!,U$3,#REF!,$L320,#REF!,U$1)
+SUMIFS(#REF!,#REF!,"Lấy",#REF!,U$2,#REF!,U$3,#REF!,U$1,#REF!,$L320)</f>
        <v>#REF!</v>
      </c>
      <c r="V320" s="333" t="e">
        <f>SUMIFS(#REF!,#REF!,V$2,#REF!,V$3,#REF!,$L320,#REF!,V$1)
+SUMIFS(#REF!,#REF!,V$2,#REF!,V$3,#REF!,$L320,#REF!,V$1)
+SUMIFS(#REF!,#REF!,"Lấy",#REF!,V$2,#REF!,V$3,#REF!,V$1,#REF!,$L320)</f>
        <v>#REF!</v>
      </c>
      <c r="W320" s="333" t="e">
        <f>SUMIFS(#REF!,#REF!,W$2,#REF!,W$3,#REF!,$L320,#REF!,W$1)
+SUMIFS(#REF!,#REF!,W$2,#REF!,W$3,#REF!,$L320,#REF!,W$1)
+SUMIFS(#REF!,#REF!,"Lấy",#REF!,W$2,#REF!,W$3,#REF!,W$1,#REF!,$L320)</f>
        <v>#REF!</v>
      </c>
      <c r="X320" s="333" t="e">
        <f>SUMIFS(#REF!,#REF!,X$2,#REF!,X$3,#REF!,$L320,#REF!,X$1)
+SUMIFS(#REF!,#REF!,X$2,#REF!,X$3,#REF!,$L320,#REF!,X$1)
+SUMIFS(#REF!,#REF!,"Lấy",#REF!,X$2,#REF!,X$3,#REF!,X$1,#REF!,$L320)</f>
        <v>#REF!</v>
      </c>
      <c r="Y320" s="333" t="e">
        <f>SUMIFS(#REF!,#REF!,Y$2,#REF!,Y$3,#REF!,$L320,#REF!,Y$1)
+SUMIFS(#REF!,#REF!,Y$2,#REF!,Y$3,#REF!,$L320,#REF!,Y$1)
+SUMIFS(#REF!,#REF!,"Lấy",#REF!,Y$2,#REF!,Y$3,#REF!,Y$1,#REF!,$L320)</f>
        <v>#REF!</v>
      </c>
      <c r="Z320" s="333" t="e">
        <f>SUMIFS(#REF!,#REF!,Z$2,#REF!,Z$3,#REF!,$L320,#REF!,Z$1)
+SUMIFS(#REF!,#REF!,Z$2,#REF!,Z$3,#REF!,$L320,#REF!,Z$1)
+SUMIFS(#REF!,#REF!,"Lấy",#REF!,Z$2,#REF!,Z$3,#REF!,Z$1,#REF!,$L320)</f>
        <v>#REF!</v>
      </c>
      <c r="AA320" s="333" t="e">
        <f>SUMIFS(#REF!,#REF!,AA$2,#REF!,AA$3,#REF!,$L320,#REF!,AA$1)
+SUMIFS(#REF!,#REF!,AA$2,#REF!,AA$3,#REF!,$L320,#REF!,AA$1)
+SUMIFS(#REF!,#REF!,"Lấy",#REF!,AA$2,#REF!,AA$3,#REF!,AA$1,#REF!,$L320)</f>
        <v>#REF!</v>
      </c>
      <c r="AB320" s="333" t="e">
        <f>SUMIFS(#REF!,#REF!,AB$2,#REF!,AB$3,#REF!,$L320,#REF!,AB$1)
+SUMIFS(#REF!,#REF!,AB$2,#REF!,AB$3,#REF!,$L320,#REF!,AB$1)
+SUMIFS(#REF!,#REF!,"Lấy",#REF!,AB$2,#REF!,AB$3,#REF!,AB$1,#REF!,$L320)</f>
        <v>#REF!</v>
      </c>
      <c r="AC320" s="333" t="e">
        <f>SUMIFS(#REF!,#REF!,AC$2,#REF!,AC$3,#REF!,$L320,#REF!,AC$1)
+SUMIFS(#REF!,#REF!,AC$2,#REF!,AC$3,#REF!,$L320,#REF!,AC$1)
+SUMIFS(#REF!,#REF!,"Lấy",#REF!,AC$2,#REF!,AC$3,#REF!,AC$1,#REF!,$L320)</f>
        <v>#REF!</v>
      </c>
      <c r="AD320" s="334" t="e">
        <f t="shared" si="30"/>
        <v>#REF!</v>
      </c>
      <c r="AF320" s="333" t="e">
        <f>SUMIFS(#REF!,#REF!,AF$2,#REF!,AF$3,#REF!,$L320,#REF!,AF$1)
+SUMIFS(#REF!,#REF!,AF$2,#REF!,AF$3,#REF!,$L320,#REF!,AF$1)
+SUMIFS(#REF!,#REF!,"Lấy",#REF!,AF$2,#REF!,AF$3,#REF!,AF$1,#REF!,$L320)</f>
        <v>#REF!</v>
      </c>
      <c r="AG320" s="333" t="e">
        <f>SUMIFS(#REF!,#REF!,AG$2,#REF!,AG$3,#REF!,$L320,#REF!,AG$1)
+SUMIFS(#REF!,#REF!,AG$2,#REF!,AG$3,#REF!,$L320,#REF!,AG$1)
+SUMIFS(#REF!,#REF!,"Lấy",#REF!,AG$2,#REF!,AG$3,#REF!,AG$1,#REF!,$L320)</f>
        <v>#REF!</v>
      </c>
      <c r="AH320" s="333" t="e">
        <f>SUMIFS(#REF!,#REF!,AH$2,#REF!,AH$3,#REF!,$L320,#REF!,AH$1)
+SUMIFS(#REF!,#REF!,AH$2,#REF!,AH$3,#REF!,$L320,#REF!,AH$1)
+SUMIFS(#REF!,#REF!,"Lấy",#REF!,AH$2,#REF!,AH$3,#REF!,AH$1,#REF!,$L320)</f>
        <v>#REF!</v>
      </c>
      <c r="AI320" s="333" t="e">
        <f>SUMIFS(#REF!,#REF!,AI$2,#REF!,AI$3,#REF!,$L320,#REF!,AI$1)
+SUMIFS(#REF!,#REF!,AI$2,#REF!,AI$3,#REF!,$L320,#REF!,AI$1)
+SUMIFS(#REF!,#REF!,"Lấy",#REF!,AI$2,#REF!,AI$3,#REF!,AI$1,#REF!,$L320)</f>
        <v>#REF!</v>
      </c>
      <c r="AJ320" s="333" t="e">
        <f>SUMIFS(#REF!,#REF!,AJ$2,#REF!,AJ$3,#REF!,$L320,#REF!,AJ$1)
+SUMIFS(#REF!,#REF!,AJ$2,#REF!,AJ$3,#REF!,$L320,#REF!,AJ$1)
+SUMIFS(#REF!,#REF!,"Lấy",#REF!,AJ$2,#REF!,AJ$3,#REF!,AJ$1,#REF!,$L320)</f>
        <v>#REF!</v>
      </c>
      <c r="AK320" s="333" t="e">
        <f>SUMIFS(#REF!,#REF!,AK$2,#REF!,AK$3,#REF!,$L320,#REF!,AK$1)
+SUMIFS(#REF!,#REF!,AK$2,#REF!,AK$3,#REF!,$L320,#REF!,AK$1)
+SUMIFS(#REF!,#REF!,"Lấy",#REF!,AK$2,#REF!,AK$3,#REF!,AK$1,#REF!,$L320)</f>
        <v>#REF!</v>
      </c>
      <c r="AL320" s="333" t="e">
        <f>SUMIFS(#REF!,#REF!,AL$2,#REF!,AL$3,#REF!,$L320,#REF!,AL$1)
+SUMIFS(#REF!,#REF!,AL$2,#REF!,AL$3,#REF!,$L320,#REF!,AL$1)
+SUMIFS(#REF!,#REF!,"Lấy",#REF!,AL$2,#REF!,AL$3,#REF!,AL$1,#REF!,$L320)</f>
        <v>#REF!</v>
      </c>
      <c r="AM320" s="333" t="e">
        <f>SUMIFS(#REF!,#REF!,AM$2,#REF!,AM$3,#REF!,$L320,#REF!,AM$1)
+SUMIFS(#REF!,#REF!,AM$2,#REF!,AM$3,#REF!,$L320,#REF!,AM$1)
+SUMIFS(#REF!,#REF!,"Lấy",#REF!,AM$2,#REF!,AM$3,#REF!,AM$1,#REF!,$L320)</f>
        <v>#REF!</v>
      </c>
      <c r="AN320" s="333" t="e">
        <f>SUMIFS(#REF!,#REF!,AN$2,#REF!,AN$3,#REF!,$L320,#REF!,AN$1)
+SUMIFS(#REF!,#REF!,AN$2,#REF!,AN$3,#REF!,$L320,#REF!,AN$1)
+SUMIFS(#REF!,#REF!,"Lấy",#REF!,AN$2,#REF!,AN$3,#REF!,AN$1,#REF!,$L320)</f>
        <v>#REF!</v>
      </c>
      <c r="AO320" s="333" t="e">
        <f>SUMIFS(#REF!,#REF!,AO$2,#REF!,AO$3,#REF!,$L320,#REF!,AO$1)
+SUMIFS(#REF!,#REF!,AO$2,#REF!,AO$3,#REF!,$L320,#REF!,AO$1)
+SUMIFS(#REF!,#REF!,"Lấy",#REF!,AO$2,#REF!,AO$3,#REF!,AO$1,#REF!,$L320)</f>
        <v>#REF!</v>
      </c>
      <c r="AP320" s="333" t="e">
        <f>SUMIFS(#REF!,#REF!,AP$2,#REF!,AP$3,#REF!,$L320,#REF!,AP$1)
+SUMIFS(#REF!,#REF!,AP$2,#REF!,AP$3,#REF!,$L320,#REF!,AP$1)
+SUMIFS(#REF!,#REF!,"Lấy",#REF!,AP$2,#REF!,AP$3,#REF!,AP$1,#REF!,$L320)</f>
        <v>#REF!</v>
      </c>
      <c r="AQ320" s="333" t="e">
        <f>SUMIFS(#REF!,#REF!,AQ$2,#REF!,AQ$3,#REF!,$L320,#REF!,AQ$1)
+SUMIFS(#REF!,#REF!,AQ$2,#REF!,AQ$3,#REF!,$L320,#REF!,AQ$1)
+SUMIFS(#REF!,#REF!,"Lấy",#REF!,AQ$2,#REF!,AQ$3,#REF!,AQ$1,#REF!,$L320)</f>
        <v>#REF!</v>
      </c>
      <c r="AR320" s="334" t="e">
        <f t="shared" si="31"/>
        <v>#REF!</v>
      </c>
      <c r="AT320" s="333" t="e">
        <f>SUMIFS(#REF!,#REF!,AT$2,#REF!,AT$3,#REF!,$L320,#REF!,AT$1)
+SUMIFS(#REF!,#REF!,AT$2,#REF!,AT$3,#REF!,$L320,#REF!,AT$1)
+SUMIFS(#REF!,#REF!,"Lấy",#REF!,AT$2,#REF!,AT$3,#REF!,AT$1,#REF!,$L320)</f>
        <v>#REF!</v>
      </c>
      <c r="AU320" s="333" t="e">
        <f>SUMIFS(#REF!,#REF!,AU$2,#REF!,AU$3,#REF!,$L320,#REF!,AU$1)
+SUMIFS(#REF!,#REF!,AU$2,#REF!,AU$3,#REF!,$L320,#REF!,AU$1)
+SUMIFS(#REF!,#REF!,"Lấy",#REF!,AU$2,#REF!,AU$3,#REF!,AU$1,#REF!,$L320)</f>
        <v>#REF!</v>
      </c>
      <c r="AV320" s="333" t="e">
        <f>SUMIFS(#REF!,#REF!,AV$2,#REF!,AV$3,#REF!,$L320,#REF!,AV$1)
+SUMIFS(#REF!,#REF!,AV$2,#REF!,AV$3,#REF!,$L320,#REF!,AV$1)
+SUMIFS(#REF!,#REF!,"Lấy",#REF!,AV$2,#REF!,AV$3,#REF!,AV$1,#REF!,$L320)</f>
        <v>#REF!</v>
      </c>
      <c r="AW320" s="333" t="e">
        <f>SUMIFS(#REF!,#REF!,AW$2,#REF!,AW$3,#REF!,$L320,#REF!,AW$1)
+SUMIFS(#REF!,#REF!,AW$2,#REF!,AW$3,#REF!,$L320,#REF!,AW$1)
+SUMIFS(#REF!,#REF!,"Lấy",#REF!,AW$2,#REF!,AW$3,#REF!,AW$1,#REF!,$L320)</f>
        <v>#REF!</v>
      </c>
      <c r="AX320" s="333" t="e">
        <f>SUMIFS(#REF!,#REF!,AX$2,#REF!,AX$3,#REF!,$L320,#REF!,AX$1)
+SUMIFS(#REF!,#REF!,AX$2,#REF!,AX$3,#REF!,$L320,#REF!,AX$1)
+SUMIFS(#REF!,#REF!,"Lấy",#REF!,AX$2,#REF!,AX$3,#REF!,AX$1,#REF!,$L320)</f>
        <v>#REF!</v>
      </c>
      <c r="AY320" s="333" t="e">
        <f>SUMIFS(#REF!,#REF!,AY$2,#REF!,AY$3,#REF!,$L320,#REF!,AY$1)
+SUMIFS(#REF!,#REF!,AY$2,#REF!,AY$3,#REF!,$L320,#REF!,AY$1)
+SUMIFS(#REF!,#REF!,"Lấy",#REF!,AY$2,#REF!,AY$3,#REF!,AY$1,#REF!,$L320)</f>
        <v>#REF!</v>
      </c>
      <c r="AZ320" s="333" t="e">
        <f>SUMIFS(#REF!,#REF!,AZ$2,#REF!,AZ$3,#REF!,$L320,#REF!,AZ$1)
+SUMIFS(#REF!,#REF!,AZ$2,#REF!,AZ$3,#REF!,$L320,#REF!,AZ$1)
+SUMIFS(#REF!,#REF!,"Lấy",#REF!,AZ$2,#REF!,AZ$3,#REF!,AZ$1,#REF!,$L320)</f>
        <v>#REF!</v>
      </c>
      <c r="BA320" s="333" t="e">
        <f>SUMIFS(#REF!,#REF!,BA$2,#REF!,BA$3,#REF!,$L320,#REF!,BA$1)
+SUMIFS(#REF!,#REF!,BA$2,#REF!,BA$3,#REF!,$L320,#REF!,BA$1)
+SUMIFS(#REF!,#REF!,"Lấy",#REF!,BA$2,#REF!,BA$3,#REF!,BA$1,#REF!,$L320)</f>
        <v>#REF!</v>
      </c>
      <c r="BB320" s="333" t="e">
        <f>SUMIFS(#REF!,#REF!,BB$2,#REF!,BB$3,#REF!,$L320,#REF!,BB$1)
+SUMIFS(#REF!,#REF!,BB$2,#REF!,BB$3,#REF!,$L320,#REF!,BB$1)
+SUMIFS(#REF!,#REF!,"Lấy",#REF!,BB$2,#REF!,BB$3,#REF!,BB$1,#REF!,$L320)</f>
        <v>#REF!</v>
      </c>
      <c r="BC320" s="333" t="e">
        <f>SUMIFS(#REF!,#REF!,BC$2,#REF!,BC$3,#REF!,$L320,#REF!,BC$1)
+SUMIFS(#REF!,#REF!,BC$2,#REF!,BC$3,#REF!,$L320,#REF!,BC$1)
+SUMIFS(#REF!,#REF!,"Lấy",#REF!,BC$2,#REF!,BC$3,#REF!,BC$1,#REF!,$L320)</f>
        <v>#REF!</v>
      </c>
      <c r="BD320" s="333" t="e">
        <f>SUMIFS(#REF!,#REF!,BD$2,#REF!,BD$3,#REF!,$L320,#REF!,BD$1)
+SUMIFS(#REF!,#REF!,BD$2,#REF!,BD$3,#REF!,$L320,#REF!,BD$1)
+SUMIFS(#REF!,#REF!,"Lấy",#REF!,BD$2,#REF!,BD$3,#REF!,BD$1,#REF!,$L320)</f>
        <v>#REF!</v>
      </c>
      <c r="BE320" s="333" t="e">
        <f>SUMIFS(#REF!,#REF!,BE$2,#REF!,BE$3,#REF!,$L320,#REF!,BE$1)
+SUMIFS(#REF!,#REF!,BE$2,#REF!,BE$3,#REF!,$L320,#REF!,BE$1)
+SUMIFS(#REF!,#REF!,"Lấy",#REF!,BE$2,#REF!,BE$3,#REF!,BE$1,#REF!,$L320)</f>
        <v>#REF!</v>
      </c>
      <c r="BF320" s="334" t="e">
        <f t="shared" si="32"/>
        <v>#REF!</v>
      </c>
      <c r="BH320" s="333" t="e">
        <f>SUMIFS(#REF!,#REF!,BH$2,#REF!,BH$3,#REF!,$L320,#REF!,BH$1)
+SUMIFS(#REF!,#REF!,BH$2,#REF!,BH$3,#REF!,$L320,#REF!,BH$1)
+SUMIFS(#REF!,#REF!,"Lấy",#REF!,BH$2,#REF!,BH$3,#REF!,BH$1,#REF!,$L320)</f>
        <v>#REF!</v>
      </c>
      <c r="BI320" s="333" t="e">
        <f>SUMIFS(#REF!,#REF!,BI$2,#REF!,BI$3,#REF!,$L320,#REF!,BI$1)
+SUMIFS(#REF!,#REF!,BI$2,#REF!,BI$3,#REF!,$L320,#REF!,BI$1)
+SUMIFS(#REF!,#REF!,"Lấy",#REF!,BI$2,#REF!,BI$3,#REF!,BI$1,#REF!,$L320)</f>
        <v>#REF!</v>
      </c>
      <c r="BJ320" s="333" t="e">
        <f>SUMIFS(#REF!,#REF!,BJ$2,#REF!,BJ$3,#REF!,$L320,#REF!,BJ$1)
+SUMIFS(#REF!,#REF!,BJ$2,#REF!,BJ$3,#REF!,$L320,#REF!,BJ$1)
+SUMIFS(#REF!,#REF!,"Lấy",#REF!,BJ$2,#REF!,BJ$3,#REF!,BJ$1,#REF!,$L320)</f>
        <v>#REF!</v>
      </c>
      <c r="BK320" s="333" t="e">
        <f>SUMIFS(#REF!,#REF!,BK$2,#REF!,BK$3,#REF!,$L320,#REF!,BK$1)
+SUMIFS(#REF!,#REF!,BK$2,#REF!,BK$3,#REF!,$L320,#REF!,BK$1)
+SUMIFS(#REF!,#REF!,"Lấy",#REF!,BK$2,#REF!,BK$3,#REF!,BK$1,#REF!,$L320)</f>
        <v>#REF!</v>
      </c>
      <c r="BL320" s="333" t="e">
        <f>SUMIFS(#REF!,#REF!,BL$2,#REF!,BL$3,#REF!,$L320,#REF!,BL$1)
+SUMIFS(#REF!,#REF!,BL$2,#REF!,BL$3,#REF!,$L320,#REF!,BL$1)
+SUMIFS(#REF!,#REF!,"Lấy",#REF!,BL$2,#REF!,BL$3,#REF!,BL$1,#REF!,$L320)</f>
        <v>#REF!</v>
      </c>
      <c r="BM320" s="333" t="e">
        <f>SUMIFS(#REF!,#REF!,BM$2,#REF!,BM$3,#REF!,$L320,#REF!,BM$1)
+SUMIFS(#REF!,#REF!,BM$2,#REF!,BM$3,#REF!,$L320,#REF!,BM$1)
+SUMIFS(#REF!,#REF!,"Lấy",#REF!,BM$2,#REF!,BM$3,#REF!,BM$1,#REF!,$L320)</f>
        <v>#REF!</v>
      </c>
      <c r="BN320" s="333" t="e">
        <f>SUMIFS(#REF!,#REF!,BN$2,#REF!,BN$3,#REF!,$L320,#REF!,BN$1)
+SUMIFS(#REF!,#REF!,BN$2,#REF!,BN$3,#REF!,$L320,#REF!,BN$1)
+SUMIFS(#REF!,#REF!,"Lấy",#REF!,BN$2,#REF!,BN$3,#REF!,BN$1,#REF!,$L320)</f>
        <v>#REF!</v>
      </c>
      <c r="BO320" s="333" t="e">
        <f>SUMIFS(#REF!,#REF!,BO$2,#REF!,BO$3,#REF!,$L320,#REF!,BO$1)
+SUMIFS(#REF!,#REF!,BO$2,#REF!,BO$3,#REF!,$L320,#REF!,BO$1)
+SUMIFS(#REF!,#REF!,"Lấy",#REF!,BO$2,#REF!,BO$3,#REF!,BO$1,#REF!,$L320)</f>
        <v>#REF!</v>
      </c>
      <c r="BP320" s="333" t="e">
        <f>SUMIFS(#REF!,#REF!,BP$2,#REF!,BP$3,#REF!,$L320,#REF!,BP$1)
+SUMIFS(#REF!,#REF!,BP$2,#REF!,BP$3,#REF!,$L320,#REF!,BP$1)
+SUMIFS(#REF!,#REF!,"Lấy",#REF!,BP$2,#REF!,BP$3,#REF!,BP$1,#REF!,$L320)</f>
        <v>#REF!</v>
      </c>
      <c r="BQ320" s="333" t="e">
        <f>SUMIFS(#REF!,#REF!,BQ$2,#REF!,BQ$3,#REF!,$L320,#REF!,BQ$1)
+SUMIFS(#REF!,#REF!,BQ$2,#REF!,BQ$3,#REF!,$L320,#REF!,BQ$1)
+SUMIFS(#REF!,#REF!,"Lấy",#REF!,BQ$2,#REF!,BQ$3,#REF!,BQ$1,#REF!,$L320)</f>
        <v>#REF!</v>
      </c>
      <c r="BR320" s="333" t="e">
        <f>SUMIFS(#REF!,#REF!,BR$2,#REF!,BR$3,#REF!,$L320,#REF!,BR$1)
+SUMIFS(#REF!,#REF!,BR$2,#REF!,BR$3,#REF!,$L320,#REF!,BR$1)
+SUMIFS(#REF!,#REF!,"Lấy",#REF!,BR$2,#REF!,BR$3,#REF!,BR$1,#REF!,$L320)</f>
        <v>#REF!</v>
      </c>
      <c r="BS320" s="333" t="e">
        <f>SUMIFS(#REF!,#REF!,BS$2,#REF!,BS$3,#REF!,$L320,#REF!,BS$1)
+SUMIFS(#REF!,#REF!,BS$2,#REF!,BS$3,#REF!,$L320,#REF!,BS$1)
+SUMIFS(#REF!,#REF!,"Lấy",#REF!,BS$2,#REF!,BS$3,#REF!,BS$1,#REF!,$L320)</f>
        <v>#REF!</v>
      </c>
      <c r="BT320" s="334" t="e">
        <f t="shared" si="33"/>
        <v>#REF!</v>
      </c>
      <c r="BV320" s="331">
        <v>0</v>
      </c>
      <c r="BW320" s="331">
        <v>0</v>
      </c>
      <c r="BX320" s="331">
        <v>0</v>
      </c>
      <c r="BY320" s="331">
        <v>0</v>
      </c>
      <c r="BZ320" s="331">
        <v>0</v>
      </c>
      <c r="CA320" s="331">
        <v>0</v>
      </c>
      <c r="CB320" s="331">
        <v>0</v>
      </c>
      <c r="CC320" s="331">
        <v>0</v>
      </c>
      <c r="CD320" s="331">
        <v>0</v>
      </c>
      <c r="CE320" s="331">
        <v>0</v>
      </c>
      <c r="CF320" s="331">
        <v>0</v>
      </c>
      <c r="CG320" s="331">
        <v>0</v>
      </c>
      <c r="CH320" s="334">
        <f t="shared" si="34"/>
        <v>0</v>
      </c>
      <c r="CI320" s="377">
        <f t="shared" si="35"/>
        <v>0</v>
      </c>
      <c r="CJ320" s="331">
        <v>0</v>
      </c>
      <c r="CK320" s="331">
        <v>0</v>
      </c>
      <c r="CL320" s="331">
        <v>0</v>
      </c>
      <c r="CM320" s="331">
        <v>0</v>
      </c>
      <c r="CN320" s="331">
        <v>0</v>
      </c>
      <c r="CO320" s="333"/>
      <c r="CP320" s="333"/>
      <c r="CQ320" s="333"/>
      <c r="CR320" s="333"/>
      <c r="CS320" s="333"/>
      <c r="CT320" s="333"/>
      <c r="CU320" s="333"/>
      <c r="CV320" s="334">
        <f t="shared" si="36"/>
        <v>0</v>
      </c>
      <c r="CX320" s="1033"/>
    </row>
    <row r="321" spans="2:102" ht="27.6" x14ac:dyDescent="0.25">
      <c r="B321" s="172">
        <f>IF(C321=0,"",MAX($B$7:B320)+1)</f>
        <v>305</v>
      </c>
      <c r="C321" s="21">
        <v>6421002901</v>
      </c>
      <c r="D321" s="9" t="str">
        <f>_xlfn.XLOOKUP(C321,'COA_DTGroup_Update 20260428'!$C$410:$C$854,'COA_DTGroup_Update 20260428'!$A$410:$A$854,"")</f>
        <v>Chi phí trợ cấp thôi việc</v>
      </c>
      <c r="E321" s="12" t="s">
        <v>272</v>
      </c>
      <c r="F321" s="21" t="s">
        <v>1045</v>
      </c>
      <c r="G321" s="171"/>
      <c r="H321" s="179">
        <f>VLOOKUP(C321,'COA_DTGroup_Update 20260428'!C:D,2,0)</f>
        <v>642</v>
      </c>
      <c r="I321" s="179">
        <v>131</v>
      </c>
      <c r="J321" s="216" t="s">
        <v>272</v>
      </c>
      <c r="K321" s="222" t="s">
        <v>226</v>
      </c>
      <c r="L321" s="1051" t="s">
        <v>2199</v>
      </c>
      <c r="M321" s="287" t="s">
        <v>2259</v>
      </c>
      <c r="N321" s="1039"/>
      <c r="O321" s="1039" t="s">
        <v>2199</v>
      </c>
      <c r="P321" s="1" t="b">
        <v>0</v>
      </c>
      <c r="R321" s="333" t="e">
        <f>SUMIFS(#REF!,#REF!,R$2,#REF!,R$3,#REF!,$L321,#REF!,R$1)
+SUMIFS(#REF!,#REF!,R$2,#REF!,R$3,#REF!,$L321,#REF!,R$1)
+SUMIFS(#REF!,#REF!,"Lấy",#REF!,R$2,#REF!,R$3,#REF!,R$1,#REF!,$L321)</f>
        <v>#REF!</v>
      </c>
      <c r="S321" s="333" t="e">
        <f>SUMIFS(#REF!,#REF!,S$2,#REF!,S$3,#REF!,$L321,#REF!,S$1)
+SUMIFS(#REF!,#REF!,S$2,#REF!,S$3,#REF!,$L321,#REF!,S$1)
+SUMIFS(#REF!,#REF!,"Lấy",#REF!,S$2,#REF!,S$3,#REF!,S$1,#REF!,$L321)</f>
        <v>#REF!</v>
      </c>
      <c r="T321" s="333" t="e">
        <f>SUMIFS(#REF!,#REF!,T$2,#REF!,T$3,#REF!,$L321,#REF!,T$1)
+SUMIFS(#REF!,#REF!,T$2,#REF!,T$3,#REF!,$L321,#REF!,T$1)
+SUMIFS(#REF!,#REF!,"Lấy",#REF!,T$2,#REF!,T$3,#REF!,T$1,#REF!,$L321)</f>
        <v>#REF!</v>
      </c>
      <c r="U321" s="333" t="e">
        <f>SUMIFS(#REF!,#REF!,U$2,#REF!,U$3,#REF!,$L321,#REF!,U$1)
+SUMIFS(#REF!,#REF!,U$2,#REF!,U$3,#REF!,$L321,#REF!,U$1)
+SUMIFS(#REF!,#REF!,"Lấy",#REF!,U$2,#REF!,U$3,#REF!,U$1,#REF!,$L321)</f>
        <v>#REF!</v>
      </c>
      <c r="V321" s="333" t="e">
        <f>SUMIFS(#REF!,#REF!,V$2,#REF!,V$3,#REF!,$L321,#REF!,V$1)
+SUMIFS(#REF!,#REF!,V$2,#REF!,V$3,#REF!,$L321,#REF!,V$1)
+SUMIFS(#REF!,#REF!,"Lấy",#REF!,V$2,#REF!,V$3,#REF!,V$1,#REF!,$L321)</f>
        <v>#REF!</v>
      </c>
      <c r="W321" s="333" t="e">
        <f>SUMIFS(#REF!,#REF!,W$2,#REF!,W$3,#REF!,$L321,#REF!,W$1)
+SUMIFS(#REF!,#REF!,W$2,#REF!,W$3,#REF!,$L321,#REF!,W$1)
+SUMIFS(#REF!,#REF!,"Lấy",#REF!,W$2,#REF!,W$3,#REF!,W$1,#REF!,$L321)</f>
        <v>#REF!</v>
      </c>
      <c r="X321" s="333" t="e">
        <f>SUMIFS(#REF!,#REF!,X$2,#REF!,X$3,#REF!,$L321,#REF!,X$1)
+SUMIFS(#REF!,#REF!,X$2,#REF!,X$3,#REF!,$L321,#REF!,X$1)
+SUMIFS(#REF!,#REF!,"Lấy",#REF!,X$2,#REF!,X$3,#REF!,X$1,#REF!,$L321)</f>
        <v>#REF!</v>
      </c>
      <c r="Y321" s="333" t="e">
        <f>SUMIFS(#REF!,#REF!,Y$2,#REF!,Y$3,#REF!,$L321,#REF!,Y$1)
+SUMIFS(#REF!,#REF!,Y$2,#REF!,Y$3,#REF!,$L321,#REF!,Y$1)
+SUMIFS(#REF!,#REF!,"Lấy",#REF!,Y$2,#REF!,Y$3,#REF!,Y$1,#REF!,$L321)</f>
        <v>#REF!</v>
      </c>
      <c r="Z321" s="333" t="e">
        <f>SUMIFS(#REF!,#REF!,Z$2,#REF!,Z$3,#REF!,$L321,#REF!,Z$1)
+SUMIFS(#REF!,#REF!,Z$2,#REF!,Z$3,#REF!,$L321,#REF!,Z$1)
+SUMIFS(#REF!,#REF!,"Lấy",#REF!,Z$2,#REF!,Z$3,#REF!,Z$1,#REF!,$L321)</f>
        <v>#REF!</v>
      </c>
      <c r="AA321" s="333" t="e">
        <f>SUMIFS(#REF!,#REF!,AA$2,#REF!,AA$3,#REF!,$L321,#REF!,AA$1)
+SUMIFS(#REF!,#REF!,AA$2,#REF!,AA$3,#REF!,$L321,#REF!,AA$1)
+SUMIFS(#REF!,#REF!,"Lấy",#REF!,AA$2,#REF!,AA$3,#REF!,AA$1,#REF!,$L321)</f>
        <v>#REF!</v>
      </c>
      <c r="AB321" s="333" t="e">
        <f>SUMIFS(#REF!,#REF!,AB$2,#REF!,AB$3,#REF!,$L321,#REF!,AB$1)
+SUMIFS(#REF!,#REF!,AB$2,#REF!,AB$3,#REF!,$L321,#REF!,AB$1)
+SUMIFS(#REF!,#REF!,"Lấy",#REF!,AB$2,#REF!,AB$3,#REF!,AB$1,#REF!,$L321)</f>
        <v>#REF!</v>
      </c>
      <c r="AC321" s="333" t="e">
        <f>SUMIFS(#REF!,#REF!,AC$2,#REF!,AC$3,#REF!,$L321,#REF!,AC$1)
+SUMIFS(#REF!,#REF!,AC$2,#REF!,AC$3,#REF!,$L321,#REF!,AC$1)
+SUMIFS(#REF!,#REF!,"Lấy",#REF!,AC$2,#REF!,AC$3,#REF!,AC$1,#REF!,$L321)</f>
        <v>#REF!</v>
      </c>
      <c r="AD321" s="334" t="e">
        <f t="shared" si="30"/>
        <v>#REF!</v>
      </c>
      <c r="AF321" s="333" t="e">
        <f>SUMIFS(#REF!,#REF!,AF$2,#REF!,AF$3,#REF!,$L321,#REF!,AF$1)
+SUMIFS(#REF!,#REF!,AF$2,#REF!,AF$3,#REF!,$L321,#REF!,AF$1)
+SUMIFS(#REF!,#REF!,"Lấy",#REF!,AF$2,#REF!,AF$3,#REF!,AF$1,#REF!,$L321)</f>
        <v>#REF!</v>
      </c>
      <c r="AG321" s="333" t="e">
        <f>SUMIFS(#REF!,#REF!,AG$2,#REF!,AG$3,#REF!,$L321,#REF!,AG$1)
+SUMIFS(#REF!,#REF!,AG$2,#REF!,AG$3,#REF!,$L321,#REF!,AG$1)
+SUMIFS(#REF!,#REF!,"Lấy",#REF!,AG$2,#REF!,AG$3,#REF!,AG$1,#REF!,$L321)</f>
        <v>#REF!</v>
      </c>
      <c r="AH321" s="333" t="e">
        <f>SUMIFS(#REF!,#REF!,AH$2,#REF!,AH$3,#REF!,$L321,#REF!,AH$1)
+SUMIFS(#REF!,#REF!,AH$2,#REF!,AH$3,#REF!,$L321,#REF!,AH$1)
+SUMIFS(#REF!,#REF!,"Lấy",#REF!,AH$2,#REF!,AH$3,#REF!,AH$1,#REF!,$L321)</f>
        <v>#REF!</v>
      </c>
      <c r="AI321" s="333" t="e">
        <f>SUMIFS(#REF!,#REF!,AI$2,#REF!,AI$3,#REF!,$L321,#REF!,AI$1)
+SUMIFS(#REF!,#REF!,AI$2,#REF!,AI$3,#REF!,$L321,#REF!,AI$1)
+SUMIFS(#REF!,#REF!,"Lấy",#REF!,AI$2,#REF!,AI$3,#REF!,AI$1,#REF!,$L321)</f>
        <v>#REF!</v>
      </c>
      <c r="AJ321" s="333" t="e">
        <f>SUMIFS(#REF!,#REF!,AJ$2,#REF!,AJ$3,#REF!,$L321,#REF!,AJ$1)
+SUMIFS(#REF!,#REF!,AJ$2,#REF!,AJ$3,#REF!,$L321,#REF!,AJ$1)
+SUMIFS(#REF!,#REF!,"Lấy",#REF!,AJ$2,#REF!,AJ$3,#REF!,AJ$1,#REF!,$L321)</f>
        <v>#REF!</v>
      </c>
      <c r="AK321" s="333" t="e">
        <f>SUMIFS(#REF!,#REF!,AK$2,#REF!,AK$3,#REF!,$L321,#REF!,AK$1)
+SUMIFS(#REF!,#REF!,AK$2,#REF!,AK$3,#REF!,$L321,#REF!,AK$1)
+SUMIFS(#REF!,#REF!,"Lấy",#REF!,AK$2,#REF!,AK$3,#REF!,AK$1,#REF!,$L321)</f>
        <v>#REF!</v>
      </c>
      <c r="AL321" s="333" t="e">
        <f>SUMIFS(#REF!,#REF!,AL$2,#REF!,AL$3,#REF!,$L321,#REF!,AL$1)
+SUMIFS(#REF!,#REF!,AL$2,#REF!,AL$3,#REF!,$L321,#REF!,AL$1)
+SUMIFS(#REF!,#REF!,"Lấy",#REF!,AL$2,#REF!,AL$3,#REF!,AL$1,#REF!,$L321)</f>
        <v>#REF!</v>
      </c>
      <c r="AM321" s="333" t="e">
        <f>SUMIFS(#REF!,#REF!,AM$2,#REF!,AM$3,#REF!,$L321,#REF!,AM$1)
+SUMIFS(#REF!,#REF!,AM$2,#REF!,AM$3,#REF!,$L321,#REF!,AM$1)
+SUMIFS(#REF!,#REF!,"Lấy",#REF!,AM$2,#REF!,AM$3,#REF!,AM$1,#REF!,$L321)</f>
        <v>#REF!</v>
      </c>
      <c r="AN321" s="333" t="e">
        <f>SUMIFS(#REF!,#REF!,AN$2,#REF!,AN$3,#REF!,$L321,#REF!,AN$1)
+SUMIFS(#REF!,#REF!,AN$2,#REF!,AN$3,#REF!,$L321,#REF!,AN$1)
+SUMIFS(#REF!,#REF!,"Lấy",#REF!,AN$2,#REF!,AN$3,#REF!,AN$1,#REF!,$L321)</f>
        <v>#REF!</v>
      </c>
      <c r="AO321" s="333" t="e">
        <f>SUMIFS(#REF!,#REF!,AO$2,#REF!,AO$3,#REF!,$L321,#REF!,AO$1)
+SUMIFS(#REF!,#REF!,AO$2,#REF!,AO$3,#REF!,$L321,#REF!,AO$1)
+SUMIFS(#REF!,#REF!,"Lấy",#REF!,AO$2,#REF!,AO$3,#REF!,AO$1,#REF!,$L321)</f>
        <v>#REF!</v>
      </c>
      <c r="AP321" s="333" t="e">
        <f>SUMIFS(#REF!,#REF!,AP$2,#REF!,AP$3,#REF!,$L321,#REF!,AP$1)
+SUMIFS(#REF!,#REF!,AP$2,#REF!,AP$3,#REF!,$L321,#REF!,AP$1)
+SUMIFS(#REF!,#REF!,"Lấy",#REF!,AP$2,#REF!,AP$3,#REF!,AP$1,#REF!,$L321)</f>
        <v>#REF!</v>
      </c>
      <c r="AQ321" s="333" t="e">
        <f>SUMIFS(#REF!,#REF!,AQ$2,#REF!,AQ$3,#REF!,$L321,#REF!,AQ$1)
+SUMIFS(#REF!,#REF!,AQ$2,#REF!,AQ$3,#REF!,$L321,#REF!,AQ$1)
+SUMIFS(#REF!,#REF!,"Lấy",#REF!,AQ$2,#REF!,AQ$3,#REF!,AQ$1,#REF!,$L321)</f>
        <v>#REF!</v>
      </c>
      <c r="AR321" s="334" t="e">
        <f t="shared" si="31"/>
        <v>#REF!</v>
      </c>
      <c r="AT321" s="333" t="e">
        <f>SUMIFS(#REF!,#REF!,AT$2,#REF!,AT$3,#REF!,$L321,#REF!,AT$1)
+SUMIFS(#REF!,#REF!,AT$2,#REF!,AT$3,#REF!,$L321,#REF!,AT$1)
+SUMIFS(#REF!,#REF!,"Lấy",#REF!,AT$2,#REF!,AT$3,#REF!,AT$1,#REF!,$L321)</f>
        <v>#REF!</v>
      </c>
      <c r="AU321" s="333" t="e">
        <f>SUMIFS(#REF!,#REF!,AU$2,#REF!,AU$3,#REF!,$L321,#REF!,AU$1)
+SUMIFS(#REF!,#REF!,AU$2,#REF!,AU$3,#REF!,$L321,#REF!,AU$1)
+SUMIFS(#REF!,#REF!,"Lấy",#REF!,AU$2,#REF!,AU$3,#REF!,AU$1,#REF!,$L321)</f>
        <v>#REF!</v>
      </c>
      <c r="AV321" s="333" t="e">
        <f>SUMIFS(#REF!,#REF!,AV$2,#REF!,AV$3,#REF!,$L321,#REF!,AV$1)
+SUMIFS(#REF!,#REF!,AV$2,#REF!,AV$3,#REF!,$L321,#REF!,AV$1)
+SUMIFS(#REF!,#REF!,"Lấy",#REF!,AV$2,#REF!,AV$3,#REF!,AV$1,#REF!,$L321)</f>
        <v>#REF!</v>
      </c>
      <c r="AW321" s="333" t="e">
        <f>SUMIFS(#REF!,#REF!,AW$2,#REF!,AW$3,#REF!,$L321,#REF!,AW$1)
+SUMIFS(#REF!,#REF!,AW$2,#REF!,AW$3,#REF!,$L321,#REF!,AW$1)
+SUMIFS(#REF!,#REF!,"Lấy",#REF!,AW$2,#REF!,AW$3,#REF!,AW$1,#REF!,$L321)</f>
        <v>#REF!</v>
      </c>
      <c r="AX321" s="333" t="e">
        <f>SUMIFS(#REF!,#REF!,AX$2,#REF!,AX$3,#REF!,$L321,#REF!,AX$1)
+SUMIFS(#REF!,#REF!,AX$2,#REF!,AX$3,#REF!,$L321,#REF!,AX$1)
+SUMIFS(#REF!,#REF!,"Lấy",#REF!,AX$2,#REF!,AX$3,#REF!,AX$1,#REF!,$L321)</f>
        <v>#REF!</v>
      </c>
      <c r="AY321" s="333" t="e">
        <f>SUMIFS(#REF!,#REF!,AY$2,#REF!,AY$3,#REF!,$L321,#REF!,AY$1)
+SUMIFS(#REF!,#REF!,AY$2,#REF!,AY$3,#REF!,$L321,#REF!,AY$1)
+SUMIFS(#REF!,#REF!,"Lấy",#REF!,AY$2,#REF!,AY$3,#REF!,AY$1,#REF!,$L321)</f>
        <v>#REF!</v>
      </c>
      <c r="AZ321" s="333" t="e">
        <f>SUMIFS(#REF!,#REF!,AZ$2,#REF!,AZ$3,#REF!,$L321,#REF!,AZ$1)
+SUMIFS(#REF!,#REF!,AZ$2,#REF!,AZ$3,#REF!,$L321,#REF!,AZ$1)
+SUMIFS(#REF!,#REF!,"Lấy",#REF!,AZ$2,#REF!,AZ$3,#REF!,AZ$1,#REF!,$L321)</f>
        <v>#REF!</v>
      </c>
      <c r="BA321" s="333" t="e">
        <f>SUMIFS(#REF!,#REF!,BA$2,#REF!,BA$3,#REF!,$L321,#REF!,BA$1)
+SUMIFS(#REF!,#REF!,BA$2,#REF!,BA$3,#REF!,$L321,#REF!,BA$1)
+SUMIFS(#REF!,#REF!,"Lấy",#REF!,BA$2,#REF!,BA$3,#REF!,BA$1,#REF!,$L321)</f>
        <v>#REF!</v>
      </c>
      <c r="BB321" s="333" t="e">
        <f>SUMIFS(#REF!,#REF!,BB$2,#REF!,BB$3,#REF!,$L321,#REF!,BB$1)
+SUMIFS(#REF!,#REF!,BB$2,#REF!,BB$3,#REF!,$L321,#REF!,BB$1)
+SUMIFS(#REF!,#REF!,"Lấy",#REF!,BB$2,#REF!,BB$3,#REF!,BB$1,#REF!,$L321)</f>
        <v>#REF!</v>
      </c>
      <c r="BC321" s="333" t="e">
        <f>SUMIFS(#REF!,#REF!,BC$2,#REF!,BC$3,#REF!,$L321,#REF!,BC$1)
+SUMIFS(#REF!,#REF!,BC$2,#REF!,BC$3,#REF!,$L321,#REF!,BC$1)
+SUMIFS(#REF!,#REF!,"Lấy",#REF!,BC$2,#REF!,BC$3,#REF!,BC$1,#REF!,$L321)</f>
        <v>#REF!</v>
      </c>
      <c r="BD321" s="333" t="e">
        <f>SUMIFS(#REF!,#REF!,BD$2,#REF!,BD$3,#REF!,$L321,#REF!,BD$1)
+SUMIFS(#REF!,#REF!,BD$2,#REF!,BD$3,#REF!,$L321,#REF!,BD$1)
+SUMIFS(#REF!,#REF!,"Lấy",#REF!,BD$2,#REF!,BD$3,#REF!,BD$1,#REF!,$L321)</f>
        <v>#REF!</v>
      </c>
      <c r="BE321" s="333" t="e">
        <f>SUMIFS(#REF!,#REF!,BE$2,#REF!,BE$3,#REF!,$L321,#REF!,BE$1)
+SUMIFS(#REF!,#REF!,BE$2,#REF!,BE$3,#REF!,$L321,#REF!,BE$1)
+SUMIFS(#REF!,#REF!,"Lấy",#REF!,BE$2,#REF!,BE$3,#REF!,BE$1,#REF!,$L321)</f>
        <v>#REF!</v>
      </c>
      <c r="BF321" s="334" t="e">
        <f t="shared" si="32"/>
        <v>#REF!</v>
      </c>
      <c r="BH321" s="333" t="e">
        <f>SUMIFS(#REF!,#REF!,BH$2,#REF!,BH$3,#REF!,$L321,#REF!,BH$1)
+SUMIFS(#REF!,#REF!,BH$2,#REF!,BH$3,#REF!,$L321,#REF!,BH$1)
+SUMIFS(#REF!,#REF!,"Lấy",#REF!,BH$2,#REF!,BH$3,#REF!,BH$1,#REF!,$L321)</f>
        <v>#REF!</v>
      </c>
      <c r="BI321" s="333" t="e">
        <f>SUMIFS(#REF!,#REF!,BI$2,#REF!,BI$3,#REF!,$L321,#REF!,BI$1)
+SUMIFS(#REF!,#REF!,BI$2,#REF!,BI$3,#REF!,$L321,#REF!,BI$1)
+SUMIFS(#REF!,#REF!,"Lấy",#REF!,BI$2,#REF!,BI$3,#REF!,BI$1,#REF!,$L321)</f>
        <v>#REF!</v>
      </c>
      <c r="BJ321" s="333" t="e">
        <f>SUMIFS(#REF!,#REF!,BJ$2,#REF!,BJ$3,#REF!,$L321,#REF!,BJ$1)
+SUMIFS(#REF!,#REF!,BJ$2,#REF!,BJ$3,#REF!,$L321,#REF!,BJ$1)
+SUMIFS(#REF!,#REF!,"Lấy",#REF!,BJ$2,#REF!,BJ$3,#REF!,BJ$1,#REF!,$L321)</f>
        <v>#REF!</v>
      </c>
      <c r="BK321" s="333" t="e">
        <f>SUMIFS(#REF!,#REF!,BK$2,#REF!,BK$3,#REF!,$L321,#REF!,BK$1)
+SUMIFS(#REF!,#REF!,BK$2,#REF!,BK$3,#REF!,$L321,#REF!,BK$1)
+SUMIFS(#REF!,#REF!,"Lấy",#REF!,BK$2,#REF!,BK$3,#REF!,BK$1,#REF!,$L321)</f>
        <v>#REF!</v>
      </c>
      <c r="BL321" s="333" t="e">
        <f>SUMIFS(#REF!,#REF!,BL$2,#REF!,BL$3,#REF!,$L321,#REF!,BL$1)
+SUMIFS(#REF!,#REF!,BL$2,#REF!,BL$3,#REF!,$L321,#REF!,BL$1)
+SUMIFS(#REF!,#REF!,"Lấy",#REF!,BL$2,#REF!,BL$3,#REF!,BL$1,#REF!,$L321)</f>
        <v>#REF!</v>
      </c>
      <c r="BM321" s="333" t="e">
        <f>SUMIFS(#REF!,#REF!,BM$2,#REF!,BM$3,#REF!,$L321,#REF!,BM$1)
+SUMIFS(#REF!,#REF!,BM$2,#REF!,BM$3,#REF!,$L321,#REF!,BM$1)
+SUMIFS(#REF!,#REF!,"Lấy",#REF!,BM$2,#REF!,BM$3,#REF!,BM$1,#REF!,$L321)</f>
        <v>#REF!</v>
      </c>
      <c r="BN321" s="333" t="e">
        <f>SUMIFS(#REF!,#REF!,BN$2,#REF!,BN$3,#REF!,$L321,#REF!,BN$1)
+SUMIFS(#REF!,#REF!,BN$2,#REF!,BN$3,#REF!,$L321,#REF!,BN$1)
+SUMIFS(#REF!,#REF!,"Lấy",#REF!,BN$2,#REF!,BN$3,#REF!,BN$1,#REF!,$L321)</f>
        <v>#REF!</v>
      </c>
      <c r="BO321" s="333" t="e">
        <f>SUMIFS(#REF!,#REF!,BO$2,#REF!,BO$3,#REF!,$L321,#REF!,BO$1)
+SUMIFS(#REF!,#REF!,BO$2,#REF!,BO$3,#REF!,$L321,#REF!,BO$1)
+SUMIFS(#REF!,#REF!,"Lấy",#REF!,BO$2,#REF!,BO$3,#REF!,BO$1,#REF!,$L321)</f>
        <v>#REF!</v>
      </c>
      <c r="BP321" s="333" t="e">
        <f>SUMIFS(#REF!,#REF!,BP$2,#REF!,BP$3,#REF!,$L321,#REF!,BP$1)
+SUMIFS(#REF!,#REF!,BP$2,#REF!,BP$3,#REF!,$L321,#REF!,BP$1)
+SUMIFS(#REF!,#REF!,"Lấy",#REF!,BP$2,#REF!,BP$3,#REF!,BP$1,#REF!,$L321)</f>
        <v>#REF!</v>
      </c>
      <c r="BQ321" s="333" t="e">
        <f>SUMIFS(#REF!,#REF!,BQ$2,#REF!,BQ$3,#REF!,$L321,#REF!,BQ$1)
+SUMIFS(#REF!,#REF!,BQ$2,#REF!,BQ$3,#REF!,$L321,#REF!,BQ$1)
+SUMIFS(#REF!,#REF!,"Lấy",#REF!,BQ$2,#REF!,BQ$3,#REF!,BQ$1,#REF!,$L321)</f>
        <v>#REF!</v>
      </c>
      <c r="BR321" s="333" t="e">
        <f>SUMIFS(#REF!,#REF!,BR$2,#REF!,BR$3,#REF!,$L321,#REF!,BR$1)
+SUMIFS(#REF!,#REF!,BR$2,#REF!,BR$3,#REF!,$L321,#REF!,BR$1)
+SUMIFS(#REF!,#REF!,"Lấy",#REF!,BR$2,#REF!,BR$3,#REF!,BR$1,#REF!,$L321)</f>
        <v>#REF!</v>
      </c>
      <c r="BS321" s="333" t="e">
        <f>SUMIFS(#REF!,#REF!,BS$2,#REF!,BS$3,#REF!,$L321,#REF!,BS$1)
+SUMIFS(#REF!,#REF!,BS$2,#REF!,BS$3,#REF!,$L321,#REF!,BS$1)
+SUMIFS(#REF!,#REF!,"Lấy",#REF!,BS$2,#REF!,BS$3,#REF!,BS$1,#REF!,$L321)</f>
        <v>#REF!</v>
      </c>
      <c r="BT321" s="334" t="e">
        <f t="shared" si="33"/>
        <v>#REF!</v>
      </c>
      <c r="BV321" s="331">
        <v>0</v>
      </c>
      <c r="BW321" s="331">
        <v>0</v>
      </c>
      <c r="BX321" s="331">
        <v>0</v>
      </c>
      <c r="BY321" s="331">
        <v>0</v>
      </c>
      <c r="BZ321" s="331">
        <v>0</v>
      </c>
      <c r="CA321" s="331">
        <v>0</v>
      </c>
      <c r="CB321" s="331">
        <v>0</v>
      </c>
      <c r="CC321" s="331">
        <v>0</v>
      </c>
      <c r="CD321" s="331">
        <v>0</v>
      </c>
      <c r="CE321" s="331">
        <v>0</v>
      </c>
      <c r="CF321" s="331">
        <v>0</v>
      </c>
      <c r="CG321" s="331">
        <v>0</v>
      </c>
      <c r="CH321" s="334">
        <f t="shared" si="34"/>
        <v>0</v>
      </c>
      <c r="CI321" s="377">
        <f t="shared" si="35"/>
        <v>0</v>
      </c>
      <c r="CJ321" s="331">
        <v>0</v>
      </c>
      <c r="CK321" s="331">
        <v>0</v>
      </c>
      <c r="CL321" s="331">
        <v>0</v>
      </c>
      <c r="CM321" s="331">
        <v>0</v>
      </c>
      <c r="CN321" s="331">
        <v>0</v>
      </c>
      <c r="CO321" s="333"/>
      <c r="CP321" s="333"/>
      <c r="CQ321" s="333"/>
      <c r="CR321" s="333"/>
      <c r="CS321" s="333"/>
      <c r="CT321" s="333"/>
      <c r="CU321" s="333"/>
      <c r="CV321" s="334">
        <f t="shared" si="36"/>
        <v>0</v>
      </c>
      <c r="CX321" s="1033"/>
    </row>
    <row r="322" spans="2:102" ht="27.6" x14ac:dyDescent="0.25">
      <c r="B322" s="172">
        <f>IF(C322=0,"",MAX($B$7:B321)+1)</f>
        <v>306</v>
      </c>
      <c r="C322" s="21">
        <v>6220003401</v>
      </c>
      <c r="D322" s="9" t="str">
        <f>_xlfn.XLOOKUP(C322,'COA_DTGroup_Update 20260428'!$C$410:$C$854,'COA_DTGroup_Update 20260428'!$A$410:$A$854,"")</f>
        <v>BHXH, BHYT, KPCĐ, BHTN</v>
      </c>
      <c r="E322" s="12" t="s">
        <v>136</v>
      </c>
      <c r="F322" s="21" t="s">
        <v>1046</v>
      </c>
      <c r="G322" s="171"/>
      <c r="H322" s="179">
        <f>VLOOKUP(C322,'COA_DTGroup_Update 20260428'!C:D,2,0)</f>
        <v>622</v>
      </c>
      <c r="I322" s="179">
        <v>132</v>
      </c>
      <c r="J322" s="216" t="s">
        <v>136</v>
      </c>
      <c r="K322" s="222" t="s">
        <v>226</v>
      </c>
      <c r="L322" s="1041" t="s">
        <v>623</v>
      </c>
      <c r="M322" s="1042" t="s">
        <v>2258</v>
      </c>
      <c r="N322" s="1039"/>
      <c r="O322" s="1039" t="s">
        <v>623</v>
      </c>
      <c r="P322" s="1" t="b">
        <v>1</v>
      </c>
      <c r="R322" s="333" t="e">
        <f>SUMIFS(#REF!,#REF!,R$2,#REF!,R$3,#REF!,$L322,#REF!,R$1)
+SUMIFS(#REF!,#REF!,R$2,#REF!,R$3,#REF!,$L322,#REF!,R$1)
+SUMIFS(#REF!,#REF!,"Lấy",#REF!,R$2,#REF!,R$3,#REF!,R$1,#REF!,$L322)</f>
        <v>#REF!</v>
      </c>
      <c r="S322" s="333" t="e">
        <f>SUMIFS(#REF!,#REF!,S$2,#REF!,S$3,#REF!,$L322,#REF!,S$1)
+SUMIFS(#REF!,#REF!,S$2,#REF!,S$3,#REF!,$L322,#REF!,S$1)
+SUMIFS(#REF!,#REF!,"Lấy",#REF!,S$2,#REF!,S$3,#REF!,S$1,#REF!,$L322)</f>
        <v>#REF!</v>
      </c>
      <c r="T322" s="333" t="e">
        <f>SUMIFS(#REF!,#REF!,T$2,#REF!,T$3,#REF!,$L322,#REF!,T$1)
+SUMIFS(#REF!,#REF!,T$2,#REF!,T$3,#REF!,$L322,#REF!,T$1)
+SUMIFS(#REF!,#REF!,"Lấy",#REF!,T$2,#REF!,T$3,#REF!,T$1,#REF!,$L322)</f>
        <v>#REF!</v>
      </c>
      <c r="U322" s="333" t="e">
        <f>SUMIFS(#REF!,#REF!,U$2,#REF!,U$3,#REF!,$L322,#REF!,U$1)
+SUMIFS(#REF!,#REF!,U$2,#REF!,U$3,#REF!,$L322,#REF!,U$1)
+SUMIFS(#REF!,#REF!,"Lấy",#REF!,U$2,#REF!,U$3,#REF!,U$1,#REF!,$L322)</f>
        <v>#REF!</v>
      </c>
      <c r="V322" s="333" t="e">
        <f>SUMIFS(#REF!,#REF!,V$2,#REF!,V$3,#REF!,$L322,#REF!,V$1)
+SUMIFS(#REF!,#REF!,V$2,#REF!,V$3,#REF!,$L322,#REF!,V$1)
+SUMIFS(#REF!,#REF!,"Lấy",#REF!,V$2,#REF!,V$3,#REF!,V$1,#REF!,$L322)</f>
        <v>#REF!</v>
      </c>
      <c r="W322" s="333" t="e">
        <f>SUMIFS(#REF!,#REF!,W$2,#REF!,W$3,#REF!,$L322,#REF!,W$1)
+SUMIFS(#REF!,#REF!,W$2,#REF!,W$3,#REF!,$L322,#REF!,W$1)
+SUMIFS(#REF!,#REF!,"Lấy",#REF!,W$2,#REF!,W$3,#REF!,W$1,#REF!,$L322)</f>
        <v>#REF!</v>
      </c>
      <c r="X322" s="333" t="e">
        <f>SUMIFS(#REF!,#REF!,X$2,#REF!,X$3,#REF!,$L322,#REF!,X$1)
+SUMIFS(#REF!,#REF!,X$2,#REF!,X$3,#REF!,$L322,#REF!,X$1)
+SUMIFS(#REF!,#REF!,"Lấy",#REF!,X$2,#REF!,X$3,#REF!,X$1,#REF!,$L322)</f>
        <v>#REF!</v>
      </c>
      <c r="Y322" s="333" t="e">
        <f>SUMIFS(#REF!,#REF!,Y$2,#REF!,Y$3,#REF!,$L322,#REF!,Y$1)
+SUMIFS(#REF!,#REF!,Y$2,#REF!,Y$3,#REF!,$L322,#REF!,Y$1)
+SUMIFS(#REF!,#REF!,"Lấy",#REF!,Y$2,#REF!,Y$3,#REF!,Y$1,#REF!,$L322)</f>
        <v>#REF!</v>
      </c>
      <c r="Z322" s="333" t="e">
        <f>SUMIFS(#REF!,#REF!,Z$2,#REF!,Z$3,#REF!,$L322,#REF!,Z$1)
+SUMIFS(#REF!,#REF!,Z$2,#REF!,Z$3,#REF!,$L322,#REF!,Z$1)
+SUMIFS(#REF!,#REF!,"Lấy",#REF!,Z$2,#REF!,Z$3,#REF!,Z$1,#REF!,$L322)</f>
        <v>#REF!</v>
      </c>
      <c r="AA322" s="333" t="e">
        <f>SUMIFS(#REF!,#REF!,AA$2,#REF!,AA$3,#REF!,$L322,#REF!,AA$1)
+SUMIFS(#REF!,#REF!,AA$2,#REF!,AA$3,#REF!,$L322,#REF!,AA$1)
+SUMIFS(#REF!,#REF!,"Lấy",#REF!,AA$2,#REF!,AA$3,#REF!,AA$1,#REF!,$L322)</f>
        <v>#REF!</v>
      </c>
      <c r="AB322" s="333" t="e">
        <f>SUMIFS(#REF!,#REF!,AB$2,#REF!,AB$3,#REF!,$L322,#REF!,AB$1)
+SUMIFS(#REF!,#REF!,AB$2,#REF!,AB$3,#REF!,$L322,#REF!,AB$1)
+SUMIFS(#REF!,#REF!,"Lấy",#REF!,AB$2,#REF!,AB$3,#REF!,AB$1,#REF!,$L322)</f>
        <v>#REF!</v>
      </c>
      <c r="AC322" s="333" t="e">
        <f>SUMIFS(#REF!,#REF!,AC$2,#REF!,AC$3,#REF!,$L322,#REF!,AC$1)
+SUMIFS(#REF!,#REF!,AC$2,#REF!,AC$3,#REF!,$L322,#REF!,AC$1)
+SUMIFS(#REF!,#REF!,"Lấy",#REF!,AC$2,#REF!,AC$3,#REF!,AC$1,#REF!,$L322)</f>
        <v>#REF!</v>
      </c>
      <c r="AD322" s="334" t="e">
        <f t="shared" si="30"/>
        <v>#REF!</v>
      </c>
      <c r="AF322" s="333" t="e">
        <f>SUMIFS(#REF!,#REF!,AF$2,#REF!,AF$3,#REF!,$L322,#REF!,AF$1)
+SUMIFS(#REF!,#REF!,AF$2,#REF!,AF$3,#REF!,$L322,#REF!,AF$1)
+SUMIFS(#REF!,#REF!,"Lấy",#REF!,AF$2,#REF!,AF$3,#REF!,AF$1,#REF!,$L322)</f>
        <v>#REF!</v>
      </c>
      <c r="AG322" s="333" t="e">
        <f>SUMIFS(#REF!,#REF!,AG$2,#REF!,AG$3,#REF!,$L322,#REF!,AG$1)
+SUMIFS(#REF!,#REF!,AG$2,#REF!,AG$3,#REF!,$L322,#REF!,AG$1)
+SUMIFS(#REF!,#REF!,"Lấy",#REF!,AG$2,#REF!,AG$3,#REF!,AG$1,#REF!,$L322)</f>
        <v>#REF!</v>
      </c>
      <c r="AH322" s="333" t="e">
        <f>SUMIFS(#REF!,#REF!,AH$2,#REF!,AH$3,#REF!,$L322,#REF!,AH$1)
+SUMIFS(#REF!,#REF!,AH$2,#REF!,AH$3,#REF!,$L322,#REF!,AH$1)
+SUMIFS(#REF!,#REF!,"Lấy",#REF!,AH$2,#REF!,AH$3,#REF!,AH$1,#REF!,$L322)</f>
        <v>#REF!</v>
      </c>
      <c r="AI322" s="333" t="e">
        <f>SUMIFS(#REF!,#REF!,AI$2,#REF!,AI$3,#REF!,$L322,#REF!,AI$1)
+SUMIFS(#REF!,#REF!,AI$2,#REF!,AI$3,#REF!,$L322,#REF!,AI$1)
+SUMIFS(#REF!,#REF!,"Lấy",#REF!,AI$2,#REF!,AI$3,#REF!,AI$1,#REF!,$L322)</f>
        <v>#REF!</v>
      </c>
      <c r="AJ322" s="333" t="e">
        <f>SUMIFS(#REF!,#REF!,AJ$2,#REF!,AJ$3,#REF!,$L322,#REF!,AJ$1)
+SUMIFS(#REF!,#REF!,AJ$2,#REF!,AJ$3,#REF!,$L322,#REF!,AJ$1)
+SUMIFS(#REF!,#REF!,"Lấy",#REF!,AJ$2,#REF!,AJ$3,#REF!,AJ$1,#REF!,$L322)</f>
        <v>#REF!</v>
      </c>
      <c r="AK322" s="333" t="e">
        <f>SUMIFS(#REF!,#REF!,AK$2,#REF!,AK$3,#REF!,$L322,#REF!,AK$1)
+SUMIFS(#REF!,#REF!,AK$2,#REF!,AK$3,#REF!,$L322,#REF!,AK$1)
+SUMIFS(#REF!,#REF!,"Lấy",#REF!,AK$2,#REF!,AK$3,#REF!,AK$1,#REF!,$L322)</f>
        <v>#REF!</v>
      </c>
      <c r="AL322" s="333" t="e">
        <f>SUMIFS(#REF!,#REF!,AL$2,#REF!,AL$3,#REF!,$L322,#REF!,AL$1)
+SUMIFS(#REF!,#REF!,AL$2,#REF!,AL$3,#REF!,$L322,#REF!,AL$1)
+SUMIFS(#REF!,#REF!,"Lấy",#REF!,AL$2,#REF!,AL$3,#REF!,AL$1,#REF!,$L322)</f>
        <v>#REF!</v>
      </c>
      <c r="AM322" s="333" t="e">
        <f>SUMIFS(#REF!,#REF!,AM$2,#REF!,AM$3,#REF!,$L322,#REF!,AM$1)
+SUMIFS(#REF!,#REF!,AM$2,#REF!,AM$3,#REF!,$L322,#REF!,AM$1)
+SUMIFS(#REF!,#REF!,"Lấy",#REF!,AM$2,#REF!,AM$3,#REF!,AM$1,#REF!,$L322)</f>
        <v>#REF!</v>
      </c>
      <c r="AN322" s="333" t="e">
        <f>SUMIFS(#REF!,#REF!,AN$2,#REF!,AN$3,#REF!,$L322,#REF!,AN$1)
+SUMIFS(#REF!,#REF!,AN$2,#REF!,AN$3,#REF!,$L322,#REF!,AN$1)
+SUMIFS(#REF!,#REF!,"Lấy",#REF!,AN$2,#REF!,AN$3,#REF!,AN$1,#REF!,$L322)</f>
        <v>#REF!</v>
      </c>
      <c r="AO322" s="333" t="e">
        <f>SUMIFS(#REF!,#REF!,AO$2,#REF!,AO$3,#REF!,$L322,#REF!,AO$1)
+SUMIFS(#REF!,#REF!,AO$2,#REF!,AO$3,#REF!,$L322,#REF!,AO$1)
+SUMIFS(#REF!,#REF!,"Lấy",#REF!,AO$2,#REF!,AO$3,#REF!,AO$1,#REF!,$L322)</f>
        <v>#REF!</v>
      </c>
      <c r="AP322" s="333" t="e">
        <f>SUMIFS(#REF!,#REF!,AP$2,#REF!,AP$3,#REF!,$L322,#REF!,AP$1)
+SUMIFS(#REF!,#REF!,AP$2,#REF!,AP$3,#REF!,$L322,#REF!,AP$1)
+SUMIFS(#REF!,#REF!,"Lấy",#REF!,AP$2,#REF!,AP$3,#REF!,AP$1,#REF!,$L322)</f>
        <v>#REF!</v>
      </c>
      <c r="AQ322" s="333" t="e">
        <f>SUMIFS(#REF!,#REF!,AQ$2,#REF!,AQ$3,#REF!,$L322,#REF!,AQ$1)
+SUMIFS(#REF!,#REF!,AQ$2,#REF!,AQ$3,#REF!,$L322,#REF!,AQ$1)
+SUMIFS(#REF!,#REF!,"Lấy",#REF!,AQ$2,#REF!,AQ$3,#REF!,AQ$1,#REF!,$L322)</f>
        <v>#REF!</v>
      </c>
      <c r="AR322" s="334" t="e">
        <f t="shared" si="31"/>
        <v>#REF!</v>
      </c>
      <c r="AT322" s="333" t="e">
        <f>SUMIFS(#REF!,#REF!,AT$2,#REF!,AT$3,#REF!,$L322,#REF!,AT$1)
+SUMIFS(#REF!,#REF!,AT$2,#REF!,AT$3,#REF!,$L322,#REF!,AT$1)
+SUMIFS(#REF!,#REF!,"Lấy",#REF!,AT$2,#REF!,AT$3,#REF!,AT$1,#REF!,$L322)</f>
        <v>#REF!</v>
      </c>
      <c r="AU322" s="333" t="e">
        <f>SUMIFS(#REF!,#REF!,AU$2,#REF!,AU$3,#REF!,$L322,#REF!,AU$1)
+SUMIFS(#REF!,#REF!,AU$2,#REF!,AU$3,#REF!,$L322,#REF!,AU$1)
+SUMIFS(#REF!,#REF!,"Lấy",#REF!,AU$2,#REF!,AU$3,#REF!,AU$1,#REF!,$L322)</f>
        <v>#REF!</v>
      </c>
      <c r="AV322" s="333" t="e">
        <f>SUMIFS(#REF!,#REF!,AV$2,#REF!,AV$3,#REF!,$L322,#REF!,AV$1)
+SUMIFS(#REF!,#REF!,AV$2,#REF!,AV$3,#REF!,$L322,#REF!,AV$1)
+SUMIFS(#REF!,#REF!,"Lấy",#REF!,AV$2,#REF!,AV$3,#REF!,AV$1,#REF!,$L322)</f>
        <v>#REF!</v>
      </c>
      <c r="AW322" s="333" t="e">
        <f>SUMIFS(#REF!,#REF!,AW$2,#REF!,AW$3,#REF!,$L322,#REF!,AW$1)
+SUMIFS(#REF!,#REF!,AW$2,#REF!,AW$3,#REF!,$L322,#REF!,AW$1)
+SUMIFS(#REF!,#REF!,"Lấy",#REF!,AW$2,#REF!,AW$3,#REF!,AW$1,#REF!,$L322)</f>
        <v>#REF!</v>
      </c>
      <c r="AX322" s="333" t="e">
        <f>SUMIFS(#REF!,#REF!,AX$2,#REF!,AX$3,#REF!,$L322,#REF!,AX$1)
+SUMIFS(#REF!,#REF!,AX$2,#REF!,AX$3,#REF!,$L322,#REF!,AX$1)
+SUMIFS(#REF!,#REF!,"Lấy",#REF!,AX$2,#REF!,AX$3,#REF!,AX$1,#REF!,$L322)</f>
        <v>#REF!</v>
      </c>
      <c r="AY322" s="333" t="e">
        <f>SUMIFS(#REF!,#REF!,AY$2,#REF!,AY$3,#REF!,$L322,#REF!,AY$1)
+SUMIFS(#REF!,#REF!,AY$2,#REF!,AY$3,#REF!,$L322,#REF!,AY$1)
+SUMIFS(#REF!,#REF!,"Lấy",#REF!,AY$2,#REF!,AY$3,#REF!,AY$1,#REF!,$L322)</f>
        <v>#REF!</v>
      </c>
      <c r="AZ322" s="333" t="e">
        <f>SUMIFS(#REF!,#REF!,AZ$2,#REF!,AZ$3,#REF!,$L322,#REF!,AZ$1)
+SUMIFS(#REF!,#REF!,AZ$2,#REF!,AZ$3,#REF!,$L322,#REF!,AZ$1)
+SUMIFS(#REF!,#REF!,"Lấy",#REF!,AZ$2,#REF!,AZ$3,#REF!,AZ$1,#REF!,$L322)</f>
        <v>#REF!</v>
      </c>
      <c r="BA322" s="333" t="e">
        <f>SUMIFS(#REF!,#REF!,BA$2,#REF!,BA$3,#REF!,$L322,#REF!,BA$1)
+SUMIFS(#REF!,#REF!,BA$2,#REF!,BA$3,#REF!,$L322,#REF!,BA$1)
+SUMIFS(#REF!,#REF!,"Lấy",#REF!,BA$2,#REF!,BA$3,#REF!,BA$1,#REF!,$L322)</f>
        <v>#REF!</v>
      </c>
      <c r="BB322" s="333" t="e">
        <f>SUMIFS(#REF!,#REF!,BB$2,#REF!,BB$3,#REF!,$L322,#REF!,BB$1)
+SUMIFS(#REF!,#REF!,BB$2,#REF!,BB$3,#REF!,$L322,#REF!,BB$1)
+SUMIFS(#REF!,#REF!,"Lấy",#REF!,BB$2,#REF!,BB$3,#REF!,BB$1,#REF!,$L322)</f>
        <v>#REF!</v>
      </c>
      <c r="BC322" s="333" t="e">
        <f>SUMIFS(#REF!,#REF!,BC$2,#REF!,BC$3,#REF!,$L322,#REF!,BC$1)
+SUMIFS(#REF!,#REF!,BC$2,#REF!,BC$3,#REF!,$L322,#REF!,BC$1)
+SUMIFS(#REF!,#REF!,"Lấy",#REF!,BC$2,#REF!,BC$3,#REF!,BC$1,#REF!,$L322)</f>
        <v>#REF!</v>
      </c>
      <c r="BD322" s="333" t="e">
        <f>SUMIFS(#REF!,#REF!,BD$2,#REF!,BD$3,#REF!,$L322,#REF!,BD$1)
+SUMIFS(#REF!,#REF!,BD$2,#REF!,BD$3,#REF!,$L322,#REF!,BD$1)
+SUMIFS(#REF!,#REF!,"Lấy",#REF!,BD$2,#REF!,BD$3,#REF!,BD$1,#REF!,$L322)</f>
        <v>#REF!</v>
      </c>
      <c r="BE322" s="333" t="e">
        <f>SUMIFS(#REF!,#REF!,BE$2,#REF!,BE$3,#REF!,$L322,#REF!,BE$1)
+SUMIFS(#REF!,#REF!,BE$2,#REF!,BE$3,#REF!,$L322,#REF!,BE$1)
+SUMIFS(#REF!,#REF!,"Lấy",#REF!,BE$2,#REF!,BE$3,#REF!,BE$1,#REF!,$L322)</f>
        <v>#REF!</v>
      </c>
      <c r="BF322" s="334" t="e">
        <f t="shared" si="32"/>
        <v>#REF!</v>
      </c>
      <c r="BH322" s="333" t="e">
        <f>SUMIFS(#REF!,#REF!,BH$2,#REF!,BH$3,#REF!,$L322,#REF!,BH$1)
+SUMIFS(#REF!,#REF!,BH$2,#REF!,BH$3,#REF!,$L322,#REF!,BH$1)
+SUMIFS(#REF!,#REF!,"Lấy",#REF!,BH$2,#REF!,BH$3,#REF!,BH$1,#REF!,$L322)</f>
        <v>#REF!</v>
      </c>
      <c r="BI322" s="333" t="e">
        <f>SUMIFS(#REF!,#REF!,BI$2,#REF!,BI$3,#REF!,$L322,#REF!,BI$1)
+SUMIFS(#REF!,#REF!,BI$2,#REF!,BI$3,#REF!,$L322,#REF!,BI$1)
+SUMIFS(#REF!,#REF!,"Lấy",#REF!,BI$2,#REF!,BI$3,#REF!,BI$1,#REF!,$L322)</f>
        <v>#REF!</v>
      </c>
      <c r="BJ322" s="333" t="e">
        <f>SUMIFS(#REF!,#REF!,BJ$2,#REF!,BJ$3,#REF!,$L322,#REF!,BJ$1)
+SUMIFS(#REF!,#REF!,BJ$2,#REF!,BJ$3,#REF!,$L322,#REF!,BJ$1)
+SUMIFS(#REF!,#REF!,"Lấy",#REF!,BJ$2,#REF!,BJ$3,#REF!,BJ$1,#REF!,$L322)</f>
        <v>#REF!</v>
      </c>
      <c r="BK322" s="333" t="e">
        <f>SUMIFS(#REF!,#REF!,BK$2,#REF!,BK$3,#REF!,$L322,#REF!,BK$1)
+SUMIFS(#REF!,#REF!,BK$2,#REF!,BK$3,#REF!,$L322,#REF!,BK$1)
+SUMIFS(#REF!,#REF!,"Lấy",#REF!,BK$2,#REF!,BK$3,#REF!,BK$1,#REF!,$L322)</f>
        <v>#REF!</v>
      </c>
      <c r="BL322" s="333" t="e">
        <f>SUMIFS(#REF!,#REF!,BL$2,#REF!,BL$3,#REF!,$L322,#REF!,BL$1)
+SUMIFS(#REF!,#REF!,BL$2,#REF!,BL$3,#REF!,$L322,#REF!,BL$1)
+SUMIFS(#REF!,#REF!,"Lấy",#REF!,BL$2,#REF!,BL$3,#REF!,BL$1,#REF!,$L322)</f>
        <v>#REF!</v>
      </c>
      <c r="BM322" s="333" t="e">
        <f>SUMIFS(#REF!,#REF!,BM$2,#REF!,BM$3,#REF!,$L322,#REF!,BM$1)
+SUMIFS(#REF!,#REF!,BM$2,#REF!,BM$3,#REF!,$L322,#REF!,BM$1)
+SUMIFS(#REF!,#REF!,"Lấy",#REF!,BM$2,#REF!,BM$3,#REF!,BM$1,#REF!,$L322)</f>
        <v>#REF!</v>
      </c>
      <c r="BN322" s="333" t="e">
        <f>SUMIFS(#REF!,#REF!,BN$2,#REF!,BN$3,#REF!,$L322,#REF!,BN$1)
+SUMIFS(#REF!,#REF!,BN$2,#REF!,BN$3,#REF!,$L322,#REF!,BN$1)
+SUMIFS(#REF!,#REF!,"Lấy",#REF!,BN$2,#REF!,BN$3,#REF!,BN$1,#REF!,$L322)</f>
        <v>#REF!</v>
      </c>
      <c r="BO322" s="333" t="e">
        <f>SUMIFS(#REF!,#REF!,BO$2,#REF!,BO$3,#REF!,$L322,#REF!,BO$1)
+SUMIFS(#REF!,#REF!,BO$2,#REF!,BO$3,#REF!,$L322,#REF!,BO$1)
+SUMIFS(#REF!,#REF!,"Lấy",#REF!,BO$2,#REF!,BO$3,#REF!,BO$1,#REF!,$L322)</f>
        <v>#REF!</v>
      </c>
      <c r="BP322" s="333" t="e">
        <f>SUMIFS(#REF!,#REF!,BP$2,#REF!,BP$3,#REF!,$L322,#REF!,BP$1)
+SUMIFS(#REF!,#REF!,BP$2,#REF!,BP$3,#REF!,$L322,#REF!,BP$1)
+SUMIFS(#REF!,#REF!,"Lấy",#REF!,BP$2,#REF!,BP$3,#REF!,BP$1,#REF!,$L322)</f>
        <v>#REF!</v>
      </c>
      <c r="BQ322" s="333" t="e">
        <f>SUMIFS(#REF!,#REF!,BQ$2,#REF!,BQ$3,#REF!,$L322,#REF!,BQ$1)
+SUMIFS(#REF!,#REF!,BQ$2,#REF!,BQ$3,#REF!,$L322,#REF!,BQ$1)
+SUMIFS(#REF!,#REF!,"Lấy",#REF!,BQ$2,#REF!,BQ$3,#REF!,BQ$1,#REF!,$L322)</f>
        <v>#REF!</v>
      </c>
      <c r="BR322" s="333" t="e">
        <f>SUMIFS(#REF!,#REF!,BR$2,#REF!,BR$3,#REF!,$L322,#REF!,BR$1)
+SUMIFS(#REF!,#REF!,BR$2,#REF!,BR$3,#REF!,$L322,#REF!,BR$1)
+SUMIFS(#REF!,#REF!,"Lấy",#REF!,BR$2,#REF!,BR$3,#REF!,BR$1,#REF!,$L322)</f>
        <v>#REF!</v>
      </c>
      <c r="BS322" s="333" t="e">
        <f>SUMIFS(#REF!,#REF!,BS$2,#REF!,BS$3,#REF!,$L322,#REF!,BS$1)
+SUMIFS(#REF!,#REF!,BS$2,#REF!,BS$3,#REF!,$L322,#REF!,BS$1)
+SUMIFS(#REF!,#REF!,"Lấy",#REF!,BS$2,#REF!,BS$3,#REF!,BS$1,#REF!,$L322)</f>
        <v>#REF!</v>
      </c>
      <c r="BT322" s="334" t="e">
        <f t="shared" si="33"/>
        <v>#REF!</v>
      </c>
      <c r="BV322" s="331">
        <v>49088896</v>
      </c>
      <c r="BW322" s="331">
        <v>50280816</v>
      </c>
      <c r="BX322" s="331">
        <v>50280816</v>
      </c>
      <c r="BY322" s="331">
        <v>54228816</v>
      </c>
      <c r="BZ322" s="331">
        <v>54228816</v>
      </c>
      <c r="CA322" s="331">
        <v>54228816</v>
      </c>
      <c r="CB322" s="331">
        <v>54228816</v>
      </c>
      <c r="CC322" s="331">
        <v>54228816</v>
      </c>
      <c r="CD322" s="331">
        <v>54228816</v>
      </c>
      <c r="CE322" s="331">
        <v>54228816</v>
      </c>
      <c r="CF322" s="331">
        <v>54228816</v>
      </c>
      <c r="CG322" s="331">
        <v>54228816</v>
      </c>
      <c r="CH322" s="334">
        <f t="shared" si="34"/>
        <v>637709872</v>
      </c>
      <c r="CI322" s="377">
        <f t="shared" si="35"/>
        <v>-0.45707706560327488</v>
      </c>
      <c r="CJ322" s="331">
        <v>22317245</v>
      </c>
      <c r="CK322" s="331">
        <v>22317245</v>
      </c>
      <c r="CL322" s="331">
        <v>21363770</v>
      </c>
      <c r="CM322" s="331">
        <v>23367225</v>
      </c>
      <c r="CN322" s="331">
        <v>26043620</v>
      </c>
      <c r="CO322" s="333"/>
      <c r="CP322" s="333"/>
      <c r="CQ322" s="333"/>
      <c r="CR322" s="333"/>
      <c r="CS322" s="333"/>
      <c r="CT322" s="333"/>
      <c r="CU322" s="333"/>
      <c r="CV322" s="334">
        <f t="shared" si="36"/>
        <v>115409105</v>
      </c>
      <c r="CX322" s="1033"/>
    </row>
    <row r="323" spans="2:102" ht="27.6" x14ac:dyDescent="0.25">
      <c r="B323" s="172">
        <f>IF(C323=0,"",MAX($B$7:B322)+1)</f>
        <v>307</v>
      </c>
      <c r="C323" s="21">
        <v>6271003401</v>
      </c>
      <c r="D323" s="9" t="str">
        <f>_xlfn.XLOOKUP(C323,'COA_DTGroup_Update 20260428'!$C$410:$C$854,'COA_DTGroup_Update 20260428'!$A$410:$A$854,"")</f>
        <v>BHXH, BHYT, KPCĐ, BHTN</v>
      </c>
      <c r="E323" s="12" t="s">
        <v>136</v>
      </c>
      <c r="F323" s="21" t="s">
        <v>1046</v>
      </c>
      <c r="G323" s="171"/>
      <c r="H323" s="179">
        <f>VLOOKUP(C323,'COA_DTGroup_Update 20260428'!C:D,2,0)</f>
        <v>627</v>
      </c>
      <c r="I323" s="179">
        <v>132</v>
      </c>
      <c r="J323" s="216" t="s">
        <v>136</v>
      </c>
      <c r="K323" s="222" t="s">
        <v>226</v>
      </c>
      <c r="L323" s="1041" t="s">
        <v>604</v>
      </c>
      <c r="M323" s="1042" t="s">
        <v>2258</v>
      </c>
      <c r="N323" s="1039"/>
      <c r="O323" s="1039" t="s">
        <v>604</v>
      </c>
      <c r="P323" s="1" t="b">
        <v>1</v>
      </c>
      <c r="R323" s="333" t="e">
        <f>SUMIFS(#REF!,#REF!,R$2,#REF!,R$3,#REF!,$L323,#REF!,R$1)
+SUMIFS(#REF!,#REF!,R$2,#REF!,R$3,#REF!,$L323,#REF!,R$1)
+SUMIFS(#REF!,#REF!,"Lấy",#REF!,R$2,#REF!,R$3,#REF!,R$1,#REF!,$L323)</f>
        <v>#REF!</v>
      </c>
      <c r="S323" s="333" t="e">
        <f>SUMIFS(#REF!,#REF!,S$2,#REF!,S$3,#REF!,$L323,#REF!,S$1)
+SUMIFS(#REF!,#REF!,S$2,#REF!,S$3,#REF!,$L323,#REF!,S$1)
+SUMIFS(#REF!,#REF!,"Lấy",#REF!,S$2,#REF!,S$3,#REF!,S$1,#REF!,$L323)</f>
        <v>#REF!</v>
      </c>
      <c r="T323" s="333" t="e">
        <f>SUMIFS(#REF!,#REF!,T$2,#REF!,T$3,#REF!,$L323,#REF!,T$1)
+SUMIFS(#REF!,#REF!,T$2,#REF!,T$3,#REF!,$L323,#REF!,T$1)
+SUMIFS(#REF!,#REF!,"Lấy",#REF!,T$2,#REF!,T$3,#REF!,T$1,#REF!,$L323)</f>
        <v>#REF!</v>
      </c>
      <c r="U323" s="333" t="e">
        <f>SUMIFS(#REF!,#REF!,U$2,#REF!,U$3,#REF!,$L323,#REF!,U$1)
+SUMIFS(#REF!,#REF!,U$2,#REF!,U$3,#REF!,$L323,#REF!,U$1)
+SUMIFS(#REF!,#REF!,"Lấy",#REF!,U$2,#REF!,U$3,#REF!,U$1,#REF!,$L323)</f>
        <v>#REF!</v>
      </c>
      <c r="V323" s="333" t="e">
        <f>SUMIFS(#REF!,#REF!,V$2,#REF!,V$3,#REF!,$L323,#REF!,V$1)
+SUMIFS(#REF!,#REF!,V$2,#REF!,V$3,#REF!,$L323,#REF!,V$1)
+SUMIFS(#REF!,#REF!,"Lấy",#REF!,V$2,#REF!,V$3,#REF!,V$1,#REF!,$L323)</f>
        <v>#REF!</v>
      </c>
      <c r="W323" s="333" t="e">
        <f>SUMIFS(#REF!,#REF!,W$2,#REF!,W$3,#REF!,$L323,#REF!,W$1)
+SUMIFS(#REF!,#REF!,W$2,#REF!,W$3,#REF!,$L323,#REF!,W$1)
+SUMIFS(#REF!,#REF!,"Lấy",#REF!,W$2,#REF!,W$3,#REF!,W$1,#REF!,$L323)</f>
        <v>#REF!</v>
      </c>
      <c r="X323" s="333" t="e">
        <f>SUMIFS(#REF!,#REF!,X$2,#REF!,X$3,#REF!,$L323,#REF!,X$1)
+SUMIFS(#REF!,#REF!,X$2,#REF!,X$3,#REF!,$L323,#REF!,X$1)
+SUMIFS(#REF!,#REF!,"Lấy",#REF!,X$2,#REF!,X$3,#REF!,X$1,#REF!,$L323)</f>
        <v>#REF!</v>
      </c>
      <c r="Y323" s="333" t="e">
        <f>SUMIFS(#REF!,#REF!,Y$2,#REF!,Y$3,#REF!,$L323,#REF!,Y$1)
+SUMIFS(#REF!,#REF!,Y$2,#REF!,Y$3,#REF!,$L323,#REF!,Y$1)
+SUMIFS(#REF!,#REF!,"Lấy",#REF!,Y$2,#REF!,Y$3,#REF!,Y$1,#REF!,$L323)</f>
        <v>#REF!</v>
      </c>
      <c r="Z323" s="333" t="e">
        <f>SUMIFS(#REF!,#REF!,Z$2,#REF!,Z$3,#REF!,$L323,#REF!,Z$1)
+SUMIFS(#REF!,#REF!,Z$2,#REF!,Z$3,#REF!,$L323,#REF!,Z$1)
+SUMIFS(#REF!,#REF!,"Lấy",#REF!,Z$2,#REF!,Z$3,#REF!,Z$1,#REF!,$L323)</f>
        <v>#REF!</v>
      </c>
      <c r="AA323" s="333" t="e">
        <f>SUMIFS(#REF!,#REF!,AA$2,#REF!,AA$3,#REF!,$L323,#REF!,AA$1)
+SUMIFS(#REF!,#REF!,AA$2,#REF!,AA$3,#REF!,$L323,#REF!,AA$1)
+SUMIFS(#REF!,#REF!,"Lấy",#REF!,AA$2,#REF!,AA$3,#REF!,AA$1,#REF!,$L323)</f>
        <v>#REF!</v>
      </c>
      <c r="AB323" s="333" t="e">
        <f>SUMIFS(#REF!,#REF!,AB$2,#REF!,AB$3,#REF!,$L323,#REF!,AB$1)
+SUMIFS(#REF!,#REF!,AB$2,#REF!,AB$3,#REF!,$L323,#REF!,AB$1)
+SUMIFS(#REF!,#REF!,"Lấy",#REF!,AB$2,#REF!,AB$3,#REF!,AB$1,#REF!,$L323)</f>
        <v>#REF!</v>
      </c>
      <c r="AC323" s="333" t="e">
        <f>SUMIFS(#REF!,#REF!,AC$2,#REF!,AC$3,#REF!,$L323,#REF!,AC$1)
+SUMIFS(#REF!,#REF!,AC$2,#REF!,AC$3,#REF!,$L323,#REF!,AC$1)
+SUMIFS(#REF!,#REF!,"Lấy",#REF!,AC$2,#REF!,AC$3,#REF!,AC$1,#REF!,$L323)</f>
        <v>#REF!</v>
      </c>
      <c r="AD323" s="334" t="e">
        <f t="shared" si="30"/>
        <v>#REF!</v>
      </c>
      <c r="AF323" s="333" t="e">
        <f>SUMIFS(#REF!,#REF!,AF$2,#REF!,AF$3,#REF!,$L323,#REF!,AF$1)
+SUMIFS(#REF!,#REF!,AF$2,#REF!,AF$3,#REF!,$L323,#REF!,AF$1)
+SUMIFS(#REF!,#REF!,"Lấy",#REF!,AF$2,#REF!,AF$3,#REF!,AF$1,#REF!,$L323)</f>
        <v>#REF!</v>
      </c>
      <c r="AG323" s="333" t="e">
        <f>SUMIFS(#REF!,#REF!,AG$2,#REF!,AG$3,#REF!,$L323,#REF!,AG$1)
+SUMIFS(#REF!,#REF!,AG$2,#REF!,AG$3,#REF!,$L323,#REF!,AG$1)
+SUMIFS(#REF!,#REF!,"Lấy",#REF!,AG$2,#REF!,AG$3,#REF!,AG$1,#REF!,$L323)</f>
        <v>#REF!</v>
      </c>
      <c r="AH323" s="333" t="e">
        <f>SUMIFS(#REF!,#REF!,AH$2,#REF!,AH$3,#REF!,$L323,#REF!,AH$1)
+SUMIFS(#REF!,#REF!,AH$2,#REF!,AH$3,#REF!,$L323,#REF!,AH$1)
+SUMIFS(#REF!,#REF!,"Lấy",#REF!,AH$2,#REF!,AH$3,#REF!,AH$1,#REF!,$L323)</f>
        <v>#REF!</v>
      </c>
      <c r="AI323" s="333" t="e">
        <f>SUMIFS(#REF!,#REF!,AI$2,#REF!,AI$3,#REF!,$L323,#REF!,AI$1)
+SUMIFS(#REF!,#REF!,AI$2,#REF!,AI$3,#REF!,$L323,#REF!,AI$1)
+SUMIFS(#REF!,#REF!,"Lấy",#REF!,AI$2,#REF!,AI$3,#REF!,AI$1,#REF!,$L323)</f>
        <v>#REF!</v>
      </c>
      <c r="AJ323" s="333" t="e">
        <f>SUMIFS(#REF!,#REF!,AJ$2,#REF!,AJ$3,#REF!,$L323,#REF!,AJ$1)
+SUMIFS(#REF!,#REF!,AJ$2,#REF!,AJ$3,#REF!,$L323,#REF!,AJ$1)
+SUMIFS(#REF!,#REF!,"Lấy",#REF!,AJ$2,#REF!,AJ$3,#REF!,AJ$1,#REF!,$L323)</f>
        <v>#REF!</v>
      </c>
      <c r="AK323" s="333" t="e">
        <f>SUMIFS(#REF!,#REF!,AK$2,#REF!,AK$3,#REF!,$L323,#REF!,AK$1)
+SUMIFS(#REF!,#REF!,AK$2,#REF!,AK$3,#REF!,$L323,#REF!,AK$1)
+SUMIFS(#REF!,#REF!,"Lấy",#REF!,AK$2,#REF!,AK$3,#REF!,AK$1,#REF!,$L323)</f>
        <v>#REF!</v>
      </c>
      <c r="AL323" s="333" t="e">
        <f>SUMIFS(#REF!,#REF!,AL$2,#REF!,AL$3,#REF!,$L323,#REF!,AL$1)
+SUMIFS(#REF!,#REF!,AL$2,#REF!,AL$3,#REF!,$L323,#REF!,AL$1)
+SUMIFS(#REF!,#REF!,"Lấy",#REF!,AL$2,#REF!,AL$3,#REF!,AL$1,#REF!,$L323)</f>
        <v>#REF!</v>
      </c>
      <c r="AM323" s="333" t="e">
        <f>SUMIFS(#REF!,#REF!,AM$2,#REF!,AM$3,#REF!,$L323,#REF!,AM$1)
+SUMIFS(#REF!,#REF!,AM$2,#REF!,AM$3,#REF!,$L323,#REF!,AM$1)
+SUMIFS(#REF!,#REF!,"Lấy",#REF!,AM$2,#REF!,AM$3,#REF!,AM$1,#REF!,$L323)</f>
        <v>#REF!</v>
      </c>
      <c r="AN323" s="333" t="e">
        <f>SUMIFS(#REF!,#REF!,AN$2,#REF!,AN$3,#REF!,$L323,#REF!,AN$1)
+SUMIFS(#REF!,#REF!,AN$2,#REF!,AN$3,#REF!,$L323,#REF!,AN$1)
+SUMIFS(#REF!,#REF!,"Lấy",#REF!,AN$2,#REF!,AN$3,#REF!,AN$1,#REF!,$L323)</f>
        <v>#REF!</v>
      </c>
      <c r="AO323" s="333" t="e">
        <f>SUMIFS(#REF!,#REF!,AO$2,#REF!,AO$3,#REF!,$L323,#REF!,AO$1)
+SUMIFS(#REF!,#REF!,AO$2,#REF!,AO$3,#REF!,$L323,#REF!,AO$1)
+SUMIFS(#REF!,#REF!,"Lấy",#REF!,AO$2,#REF!,AO$3,#REF!,AO$1,#REF!,$L323)</f>
        <v>#REF!</v>
      </c>
      <c r="AP323" s="333" t="e">
        <f>SUMIFS(#REF!,#REF!,AP$2,#REF!,AP$3,#REF!,$L323,#REF!,AP$1)
+SUMIFS(#REF!,#REF!,AP$2,#REF!,AP$3,#REF!,$L323,#REF!,AP$1)
+SUMIFS(#REF!,#REF!,"Lấy",#REF!,AP$2,#REF!,AP$3,#REF!,AP$1,#REF!,$L323)</f>
        <v>#REF!</v>
      </c>
      <c r="AQ323" s="333" t="e">
        <f>SUMIFS(#REF!,#REF!,AQ$2,#REF!,AQ$3,#REF!,$L323,#REF!,AQ$1)
+SUMIFS(#REF!,#REF!,AQ$2,#REF!,AQ$3,#REF!,$L323,#REF!,AQ$1)
+SUMIFS(#REF!,#REF!,"Lấy",#REF!,AQ$2,#REF!,AQ$3,#REF!,AQ$1,#REF!,$L323)</f>
        <v>#REF!</v>
      </c>
      <c r="AR323" s="334" t="e">
        <f t="shared" si="31"/>
        <v>#REF!</v>
      </c>
      <c r="AT323" s="333" t="e">
        <f>SUMIFS(#REF!,#REF!,AT$2,#REF!,AT$3,#REF!,$L323,#REF!,AT$1)
+SUMIFS(#REF!,#REF!,AT$2,#REF!,AT$3,#REF!,$L323,#REF!,AT$1)
+SUMIFS(#REF!,#REF!,"Lấy",#REF!,AT$2,#REF!,AT$3,#REF!,AT$1,#REF!,$L323)</f>
        <v>#REF!</v>
      </c>
      <c r="AU323" s="333" t="e">
        <f>SUMIFS(#REF!,#REF!,AU$2,#REF!,AU$3,#REF!,$L323,#REF!,AU$1)
+SUMIFS(#REF!,#REF!,AU$2,#REF!,AU$3,#REF!,$L323,#REF!,AU$1)
+SUMIFS(#REF!,#REF!,"Lấy",#REF!,AU$2,#REF!,AU$3,#REF!,AU$1,#REF!,$L323)</f>
        <v>#REF!</v>
      </c>
      <c r="AV323" s="333" t="e">
        <f>SUMIFS(#REF!,#REF!,AV$2,#REF!,AV$3,#REF!,$L323,#REF!,AV$1)
+SUMIFS(#REF!,#REF!,AV$2,#REF!,AV$3,#REF!,$L323,#REF!,AV$1)
+SUMIFS(#REF!,#REF!,"Lấy",#REF!,AV$2,#REF!,AV$3,#REF!,AV$1,#REF!,$L323)</f>
        <v>#REF!</v>
      </c>
      <c r="AW323" s="333" t="e">
        <f>SUMIFS(#REF!,#REF!,AW$2,#REF!,AW$3,#REF!,$L323,#REF!,AW$1)
+SUMIFS(#REF!,#REF!,AW$2,#REF!,AW$3,#REF!,$L323,#REF!,AW$1)
+SUMIFS(#REF!,#REF!,"Lấy",#REF!,AW$2,#REF!,AW$3,#REF!,AW$1,#REF!,$L323)</f>
        <v>#REF!</v>
      </c>
      <c r="AX323" s="333" t="e">
        <f>SUMIFS(#REF!,#REF!,AX$2,#REF!,AX$3,#REF!,$L323,#REF!,AX$1)
+SUMIFS(#REF!,#REF!,AX$2,#REF!,AX$3,#REF!,$L323,#REF!,AX$1)
+SUMIFS(#REF!,#REF!,"Lấy",#REF!,AX$2,#REF!,AX$3,#REF!,AX$1,#REF!,$L323)</f>
        <v>#REF!</v>
      </c>
      <c r="AY323" s="333" t="e">
        <f>SUMIFS(#REF!,#REF!,AY$2,#REF!,AY$3,#REF!,$L323,#REF!,AY$1)
+SUMIFS(#REF!,#REF!,AY$2,#REF!,AY$3,#REF!,$L323,#REF!,AY$1)
+SUMIFS(#REF!,#REF!,"Lấy",#REF!,AY$2,#REF!,AY$3,#REF!,AY$1,#REF!,$L323)</f>
        <v>#REF!</v>
      </c>
      <c r="AZ323" s="333" t="e">
        <f>SUMIFS(#REF!,#REF!,AZ$2,#REF!,AZ$3,#REF!,$L323,#REF!,AZ$1)
+SUMIFS(#REF!,#REF!,AZ$2,#REF!,AZ$3,#REF!,$L323,#REF!,AZ$1)
+SUMIFS(#REF!,#REF!,"Lấy",#REF!,AZ$2,#REF!,AZ$3,#REF!,AZ$1,#REF!,$L323)</f>
        <v>#REF!</v>
      </c>
      <c r="BA323" s="333" t="e">
        <f>SUMIFS(#REF!,#REF!,BA$2,#REF!,BA$3,#REF!,$L323,#REF!,BA$1)
+SUMIFS(#REF!,#REF!,BA$2,#REF!,BA$3,#REF!,$L323,#REF!,BA$1)
+SUMIFS(#REF!,#REF!,"Lấy",#REF!,BA$2,#REF!,BA$3,#REF!,BA$1,#REF!,$L323)</f>
        <v>#REF!</v>
      </c>
      <c r="BB323" s="333" t="e">
        <f>SUMIFS(#REF!,#REF!,BB$2,#REF!,BB$3,#REF!,$L323,#REF!,BB$1)
+SUMIFS(#REF!,#REF!,BB$2,#REF!,BB$3,#REF!,$L323,#REF!,BB$1)
+SUMIFS(#REF!,#REF!,"Lấy",#REF!,BB$2,#REF!,BB$3,#REF!,BB$1,#REF!,$L323)</f>
        <v>#REF!</v>
      </c>
      <c r="BC323" s="333" t="e">
        <f>SUMIFS(#REF!,#REF!,BC$2,#REF!,BC$3,#REF!,$L323,#REF!,BC$1)
+SUMIFS(#REF!,#REF!,BC$2,#REF!,BC$3,#REF!,$L323,#REF!,BC$1)
+SUMIFS(#REF!,#REF!,"Lấy",#REF!,BC$2,#REF!,BC$3,#REF!,BC$1,#REF!,$L323)</f>
        <v>#REF!</v>
      </c>
      <c r="BD323" s="333" t="e">
        <f>SUMIFS(#REF!,#REF!,BD$2,#REF!,BD$3,#REF!,$L323,#REF!,BD$1)
+SUMIFS(#REF!,#REF!,BD$2,#REF!,BD$3,#REF!,$L323,#REF!,BD$1)
+SUMIFS(#REF!,#REF!,"Lấy",#REF!,BD$2,#REF!,BD$3,#REF!,BD$1,#REF!,$L323)</f>
        <v>#REF!</v>
      </c>
      <c r="BE323" s="333" t="e">
        <f>SUMIFS(#REF!,#REF!,BE$2,#REF!,BE$3,#REF!,$L323,#REF!,BE$1)
+SUMIFS(#REF!,#REF!,BE$2,#REF!,BE$3,#REF!,$L323,#REF!,BE$1)
+SUMIFS(#REF!,#REF!,"Lấy",#REF!,BE$2,#REF!,BE$3,#REF!,BE$1,#REF!,$L323)</f>
        <v>#REF!</v>
      </c>
      <c r="BF323" s="334" t="e">
        <f t="shared" si="32"/>
        <v>#REF!</v>
      </c>
      <c r="BH323" s="333" t="e">
        <f>SUMIFS(#REF!,#REF!,BH$2,#REF!,BH$3,#REF!,$L323,#REF!,BH$1)
+SUMIFS(#REF!,#REF!,BH$2,#REF!,BH$3,#REF!,$L323,#REF!,BH$1)
+SUMIFS(#REF!,#REF!,"Lấy",#REF!,BH$2,#REF!,BH$3,#REF!,BH$1,#REF!,$L323)</f>
        <v>#REF!</v>
      </c>
      <c r="BI323" s="333" t="e">
        <f>SUMIFS(#REF!,#REF!,BI$2,#REF!,BI$3,#REF!,$L323,#REF!,BI$1)
+SUMIFS(#REF!,#REF!,BI$2,#REF!,BI$3,#REF!,$L323,#REF!,BI$1)
+SUMIFS(#REF!,#REF!,"Lấy",#REF!,BI$2,#REF!,BI$3,#REF!,BI$1,#REF!,$L323)</f>
        <v>#REF!</v>
      </c>
      <c r="BJ323" s="333" t="e">
        <f>SUMIFS(#REF!,#REF!,BJ$2,#REF!,BJ$3,#REF!,$L323,#REF!,BJ$1)
+SUMIFS(#REF!,#REF!,BJ$2,#REF!,BJ$3,#REF!,$L323,#REF!,BJ$1)
+SUMIFS(#REF!,#REF!,"Lấy",#REF!,BJ$2,#REF!,BJ$3,#REF!,BJ$1,#REF!,$L323)</f>
        <v>#REF!</v>
      </c>
      <c r="BK323" s="333" t="e">
        <f>SUMIFS(#REF!,#REF!,BK$2,#REF!,BK$3,#REF!,$L323,#REF!,BK$1)
+SUMIFS(#REF!,#REF!,BK$2,#REF!,BK$3,#REF!,$L323,#REF!,BK$1)
+SUMIFS(#REF!,#REF!,"Lấy",#REF!,BK$2,#REF!,BK$3,#REF!,BK$1,#REF!,$L323)</f>
        <v>#REF!</v>
      </c>
      <c r="BL323" s="333" t="e">
        <f>SUMIFS(#REF!,#REF!,BL$2,#REF!,BL$3,#REF!,$L323,#REF!,BL$1)
+SUMIFS(#REF!,#REF!,BL$2,#REF!,BL$3,#REF!,$L323,#REF!,BL$1)
+SUMIFS(#REF!,#REF!,"Lấy",#REF!,BL$2,#REF!,BL$3,#REF!,BL$1,#REF!,$L323)</f>
        <v>#REF!</v>
      </c>
      <c r="BM323" s="333" t="e">
        <f>SUMIFS(#REF!,#REF!,BM$2,#REF!,BM$3,#REF!,$L323,#REF!,BM$1)
+SUMIFS(#REF!,#REF!,BM$2,#REF!,BM$3,#REF!,$L323,#REF!,BM$1)
+SUMIFS(#REF!,#REF!,"Lấy",#REF!,BM$2,#REF!,BM$3,#REF!,BM$1,#REF!,$L323)</f>
        <v>#REF!</v>
      </c>
      <c r="BN323" s="333" t="e">
        <f>SUMIFS(#REF!,#REF!,BN$2,#REF!,BN$3,#REF!,$L323,#REF!,BN$1)
+SUMIFS(#REF!,#REF!,BN$2,#REF!,BN$3,#REF!,$L323,#REF!,BN$1)
+SUMIFS(#REF!,#REF!,"Lấy",#REF!,BN$2,#REF!,BN$3,#REF!,BN$1,#REF!,$L323)</f>
        <v>#REF!</v>
      </c>
      <c r="BO323" s="333" t="e">
        <f>SUMIFS(#REF!,#REF!,BO$2,#REF!,BO$3,#REF!,$L323,#REF!,BO$1)
+SUMIFS(#REF!,#REF!,BO$2,#REF!,BO$3,#REF!,$L323,#REF!,BO$1)
+SUMIFS(#REF!,#REF!,"Lấy",#REF!,BO$2,#REF!,BO$3,#REF!,BO$1,#REF!,$L323)</f>
        <v>#REF!</v>
      </c>
      <c r="BP323" s="333" t="e">
        <f>SUMIFS(#REF!,#REF!,BP$2,#REF!,BP$3,#REF!,$L323,#REF!,BP$1)
+SUMIFS(#REF!,#REF!,BP$2,#REF!,BP$3,#REF!,$L323,#REF!,BP$1)
+SUMIFS(#REF!,#REF!,"Lấy",#REF!,BP$2,#REF!,BP$3,#REF!,BP$1,#REF!,$L323)</f>
        <v>#REF!</v>
      </c>
      <c r="BQ323" s="333" t="e">
        <f>SUMIFS(#REF!,#REF!,BQ$2,#REF!,BQ$3,#REF!,$L323,#REF!,BQ$1)
+SUMIFS(#REF!,#REF!,BQ$2,#REF!,BQ$3,#REF!,$L323,#REF!,BQ$1)
+SUMIFS(#REF!,#REF!,"Lấy",#REF!,BQ$2,#REF!,BQ$3,#REF!,BQ$1,#REF!,$L323)</f>
        <v>#REF!</v>
      </c>
      <c r="BR323" s="333" t="e">
        <f>SUMIFS(#REF!,#REF!,BR$2,#REF!,BR$3,#REF!,$L323,#REF!,BR$1)
+SUMIFS(#REF!,#REF!,BR$2,#REF!,BR$3,#REF!,$L323,#REF!,BR$1)
+SUMIFS(#REF!,#REF!,"Lấy",#REF!,BR$2,#REF!,BR$3,#REF!,BR$1,#REF!,$L323)</f>
        <v>#REF!</v>
      </c>
      <c r="BS323" s="333" t="e">
        <f>SUMIFS(#REF!,#REF!,BS$2,#REF!,BS$3,#REF!,$L323,#REF!,BS$1)
+SUMIFS(#REF!,#REF!,BS$2,#REF!,BS$3,#REF!,$L323,#REF!,BS$1)
+SUMIFS(#REF!,#REF!,"Lấy",#REF!,BS$2,#REF!,BS$3,#REF!,BS$1,#REF!,$L323)</f>
        <v>#REF!</v>
      </c>
      <c r="BT323" s="334" t="e">
        <f t="shared" si="33"/>
        <v>#REF!</v>
      </c>
      <c r="BV323" s="331">
        <v>17921409.5</v>
      </c>
      <c r="BW323" s="331">
        <v>6526170</v>
      </c>
      <c r="BX323" s="331">
        <v>27921409.5</v>
      </c>
      <c r="BY323" s="331">
        <v>49173987</v>
      </c>
      <c r="BZ323" s="331">
        <v>49173987</v>
      </c>
      <c r="CA323" s="331">
        <v>49173987</v>
      </c>
      <c r="CB323" s="331">
        <v>49173987</v>
      </c>
      <c r="CC323" s="331">
        <v>49173987</v>
      </c>
      <c r="CD323" s="331">
        <v>49173987</v>
      </c>
      <c r="CE323" s="331">
        <v>49173987</v>
      </c>
      <c r="CF323" s="331">
        <v>49173987</v>
      </c>
      <c r="CG323" s="331">
        <v>49173987</v>
      </c>
      <c r="CH323" s="334">
        <f t="shared" si="34"/>
        <v>494934872</v>
      </c>
      <c r="CI323" s="377">
        <f t="shared" si="35"/>
        <v>-0.43460385228220488</v>
      </c>
      <c r="CJ323" s="331">
        <v>14606190</v>
      </c>
      <c r="CK323" s="331">
        <v>14606190</v>
      </c>
      <c r="CL323" s="331">
        <v>16257770</v>
      </c>
      <c r="CM323" s="331">
        <v>22901220</v>
      </c>
      <c r="CN323" s="331">
        <v>24906720</v>
      </c>
      <c r="CO323" s="333"/>
      <c r="CP323" s="333"/>
      <c r="CQ323" s="333"/>
      <c r="CR323" s="333"/>
      <c r="CS323" s="333"/>
      <c r="CT323" s="333"/>
      <c r="CU323" s="333"/>
      <c r="CV323" s="334">
        <f t="shared" si="36"/>
        <v>93278090</v>
      </c>
      <c r="CX323" s="1033"/>
    </row>
    <row r="324" spans="2:102" ht="27.6" x14ac:dyDescent="0.25">
      <c r="B324" s="172">
        <f>IF(C324=0,"",MAX($B$7:B323)+1)</f>
        <v>308</v>
      </c>
      <c r="C324" s="21">
        <v>6411003401</v>
      </c>
      <c r="D324" s="9" t="str">
        <f>_xlfn.XLOOKUP(C324,'COA_DTGroup_Update 20260428'!$C$410:$C$854,'COA_DTGroup_Update 20260428'!$A$410:$A$854,"")</f>
        <v>BHXH, BHYT, KPCĐ, BHTN</v>
      </c>
      <c r="E324" s="12" t="s">
        <v>136</v>
      </c>
      <c r="F324" s="21" t="s">
        <v>1046</v>
      </c>
      <c r="G324" s="171"/>
      <c r="H324" s="179">
        <f>VLOOKUP(C324,'COA_DTGroup_Update 20260428'!C:D,2,0)</f>
        <v>641</v>
      </c>
      <c r="I324" s="179">
        <v>132</v>
      </c>
      <c r="J324" s="216" t="s">
        <v>136</v>
      </c>
      <c r="K324" s="222" t="s">
        <v>226</v>
      </c>
      <c r="L324" s="1041" t="s">
        <v>558</v>
      </c>
      <c r="M324" s="1042" t="s">
        <v>2258</v>
      </c>
      <c r="N324" s="1039"/>
      <c r="O324" s="1039" t="s">
        <v>558</v>
      </c>
      <c r="P324" s="1" t="b">
        <v>1</v>
      </c>
      <c r="R324" s="333" t="e">
        <f>SUMIFS(#REF!,#REF!,R$2,#REF!,R$3,#REF!,$L324,#REF!,R$1)
+SUMIFS(#REF!,#REF!,R$2,#REF!,R$3,#REF!,$L324,#REF!,R$1)
+SUMIFS(#REF!,#REF!,"Lấy",#REF!,R$2,#REF!,R$3,#REF!,R$1,#REF!,$L324)</f>
        <v>#REF!</v>
      </c>
      <c r="S324" s="333" t="e">
        <f>SUMIFS(#REF!,#REF!,S$2,#REF!,S$3,#REF!,$L324,#REF!,S$1)
+SUMIFS(#REF!,#REF!,S$2,#REF!,S$3,#REF!,$L324,#REF!,S$1)
+SUMIFS(#REF!,#REF!,"Lấy",#REF!,S$2,#REF!,S$3,#REF!,S$1,#REF!,$L324)</f>
        <v>#REF!</v>
      </c>
      <c r="T324" s="333" t="e">
        <f>SUMIFS(#REF!,#REF!,T$2,#REF!,T$3,#REF!,$L324,#REF!,T$1)
+SUMIFS(#REF!,#REF!,T$2,#REF!,T$3,#REF!,$L324,#REF!,T$1)
+SUMIFS(#REF!,#REF!,"Lấy",#REF!,T$2,#REF!,T$3,#REF!,T$1,#REF!,$L324)</f>
        <v>#REF!</v>
      </c>
      <c r="U324" s="333" t="e">
        <f>SUMIFS(#REF!,#REF!,U$2,#REF!,U$3,#REF!,$L324,#REF!,U$1)
+SUMIFS(#REF!,#REF!,U$2,#REF!,U$3,#REF!,$L324,#REF!,U$1)
+SUMIFS(#REF!,#REF!,"Lấy",#REF!,U$2,#REF!,U$3,#REF!,U$1,#REF!,$L324)</f>
        <v>#REF!</v>
      </c>
      <c r="V324" s="333" t="e">
        <f>SUMIFS(#REF!,#REF!,V$2,#REF!,V$3,#REF!,$L324,#REF!,V$1)
+SUMIFS(#REF!,#REF!,V$2,#REF!,V$3,#REF!,$L324,#REF!,V$1)
+SUMIFS(#REF!,#REF!,"Lấy",#REF!,V$2,#REF!,V$3,#REF!,V$1,#REF!,$L324)</f>
        <v>#REF!</v>
      </c>
      <c r="W324" s="333" t="e">
        <f>SUMIFS(#REF!,#REF!,W$2,#REF!,W$3,#REF!,$L324,#REF!,W$1)
+SUMIFS(#REF!,#REF!,W$2,#REF!,W$3,#REF!,$L324,#REF!,W$1)
+SUMIFS(#REF!,#REF!,"Lấy",#REF!,W$2,#REF!,W$3,#REF!,W$1,#REF!,$L324)</f>
        <v>#REF!</v>
      </c>
      <c r="X324" s="333" t="e">
        <f>SUMIFS(#REF!,#REF!,X$2,#REF!,X$3,#REF!,$L324,#REF!,X$1)
+SUMIFS(#REF!,#REF!,X$2,#REF!,X$3,#REF!,$L324,#REF!,X$1)
+SUMIFS(#REF!,#REF!,"Lấy",#REF!,X$2,#REF!,X$3,#REF!,X$1,#REF!,$L324)</f>
        <v>#REF!</v>
      </c>
      <c r="Y324" s="333" t="e">
        <f>SUMIFS(#REF!,#REF!,Y$2,#REF!,Y$3,#REF!,$L324,#REF!,Y$1)
+SUMIFS(#REF!,#REF!,Y$2,#REF!,Y$3,#REF!,$L324,#REF!,Y$1)
+SUMIFS(#REF!,#REF!,"Lấy",#REF!,Y$2,#REF!,Y$3,#REF!,Y$1,#REF!,$L324)</f>
        <v>#REF!</v>
      </c>
      <c r="Z324" s="333" t="e">
        <f>SUMIFS(#REF!,#REF!,Z$2,#REF!,Z$3,#REF!,$L324,#REF!,Z$1)
+SUMIFS(#REF!,#REF!,Z$2,#REF!,Z$3,#REF!,$L324,#REF!,Z$1)
+SUMIFS(#REF!,#REF!,"Lấy",#REF!,Z$2,#REF!,Z$3,#REF!,Z$1,#REF!,$L324)</f>
        <v>#REF!</v>
      </c>
      <c r="AA324" s="333" t="e">
        <f>SUMIFS(#REF!,#REF!,AA$2,#REF!,AA$3,#REF!,$L324,#REF!,AA$1)
+SUMIFS(#REF!,#REF!,AA$2,#REF!,AA$3,#REF!,$L324,#REF!,AA$1)
+SUMIFS(#REF!,#REF!,"Lấy",#REF!,AA$2,#REF!,AA$3,#REF!,AA$1,#REF!,$L324)</f>
        <v>#REF!</v>
      </c>
      <c r="AB324" s="333" t="e">
        <f>SUMIFS(#REF!,#REF!,AB$2,#REF!,AB$3,#REF!,$L324,#REF!,AB$1)
+SUMIFS(#REF!,#REF!,AB$2,#REF!,AB$3,#REF!,$L324,#REF!,AB$1)
+SUMIFS(#REF!,#REF!,"Lấy",#REF!,AB$2,#REF!,AB$3,#REF!,AB$1,#REF!,$L324)</f>
        <v>#REF!</v>
      </c>
      <c r="AC324" s="333" t="e">
        <f>SUMIFS(#REF!,#REF!,AC$2,#REF!,AC$3,#REF!,$L324,#REF!,AC$1)
+SUMIFS(#REF!,#REF!,AC$2,#REF!,AC$3,#REF!,$L324,#REF!,AC$1)
+SUMIFS(#REF!,#REF!,"Lấy",#REF!,AC$2,#REF!,AC$3,#REF!,AC$1,#REF!,$L324)</f>
        <v>#REF!</v>
      </c>
      <c r="AD324" s="334" t="e">
        <f t="shared" si="30"/>
        <v>#REF!</v>
      </c>
      <c r="AF324" s="333" t="e">
        <f>SUMIFS(#REF!,#REF!,AF$2,#REF!,AF$3,#REF!,$L324,#REF!,AF$1)
+SUMIFS(#REF!,#REF!,AF$2,#REF!,AF$3,#REF!,$L324,#REF!,AF$1)
+SUMIFS(#REF!,#REF!,"Lấy",#REF!,AF$2,#REF!,AF$3,#REF!,AF$1,#REF!,$L324)</f>
        <v>#REF!</v>
      </c>
      <c r="AG324" s="333" t="e">
        <f>SUMIFS(#REF!,#REF!,AG$2,#REF!,AG$3,#REF!,$L324,#REF!,AG$1)
+SUMIFS(#REF!,#REF!,AG$2,#REF!,AG$3,#REF!,$L324,#REF!,AG$1)
+SUMIFS(#REF!,#REF!,"Lấy",#REF!,AG$2,#REF!,AG$3,#REF!,AG$1,#REF!,$L324)</f>
        <v>#REF!</v>
      </c>
      <c r="AH324" s="333" t="e">
        <f>SUMIFS(#REF!,#REF!,AH$2,#REF!,AH$3,#REF!,$L324,#REF!,AH$1)
+SUMIFS(#REF!,#REF!,AH$2,#REF!,AH$3,#REF!,$L324,#REF!,AH$1)
+SUMIFS(#REF!,#REF!,"Lấy",#REF!,AH$2,#REF!,AH$3,#REF!,AH$1,#REF!,$L324)</f>
        <v>#REF!</v>
      </c>
      <c r="AI324" s="333" t="e">
        <f>SUMIFS(#REF!,#REF!,AI$2,#REF!,AI$3,#REF!,$L324,#REF!,AI$1)
+SUMIFS(#REF!,#REF!,AI$2,#REF!,AI$3,#REF!,$L324,#REF!,AI$1)
+SUMIFS(#REF!,#REF!,"Lấy",#REF!,AI$2,#REF!,AI$3,#REF!,AI$1,#REF!,$L324)</f>
        <v>#REF!</v>
      </c>
      <c r="AJ324" s="333" t="e">
        <f>SUMIFS(#REF!,#REF!,AJ$2,#REF!,AJ$3,#REF!,$L324,#REF!,AJ$1)
+SUMIFS(#REF!,#REF!,AJ$2,#REF!,AJ$3,#REF!,$L324,#REF!,AJ$1)
+SUMIFS(#REF!,#REF!,"Lấy",#REF!,AJ$2,#REF!,AJ$3,#REF!,AJ$1,#REF!,$L324)</f>
        <v>#REF!</v>
      </c>
      <c r="AK324" s="333" t="e">
        <f>SUMIFS(#REF!,#REF!,AK$2,#REF!,AK$3,#REF!,$L324,#REF!,AK$1)
+SUMIFS(#REF!,#REF!,AK$2,#REF!,AK$3,#REF!,$L324,#REF!,AK$1)
+SUMIFS(#REF!,#REF!,"Lấy",#REF!,AK$2,#REF!,AK$3,#REF!,AK$1,#REF!,$L324)</f>
        <v>#REF!</v>
      </c>
      <c r="AL324" s="333" t="e">
        <f>SUMIFS(#REF!,#REF!,AL$2,#REF!,AL$3,#REF!,$L324,#REF!,AL$1)
+SUMIFS(#REF!,#REF!,AL$2,#REF!,AL$3,#REF!,$L324,#REF!,AL$1)
+SUMIFS(#REF!,#REF!,"Lấy",#REF!,AL$2,#REF!,AL$3,#REF!,AL$1,#REF!,$L324)</f>
        <v>#REF!</v>
      </c>
      <c r="AM324" s="333" t="e">
        <f>SUMIFS(#REF!,#REF!,AM$2,#REF!,AM$3,#REF!,$L324,#REF!,AM$1)
+SUMIFS(#REF!,#REF!,AM$2,#REF!,AM$3,#REF!,$L324,#REF!,AM$1)
+SUMIFS(#REF!,#REF!,"Lấy",#REF!,AM$2,#REF!,AM$3,#REF!,AM$1,#REF!,$L324)</f>
        <v>#REF!</v>
      </c>
      <c r="AN324" s="333" t="e">
        <f>SUMIFS(#REF!,#REF!,AN$2,#REF!,AN$3,#REF!,$L324,#REF!,AN$1)
+SUMIFS(#REF!,#REF!,AN$2,#REF!,AN$3,#REF!,$L324,#REF!,AN$1)
+SUMIFS(#REF!,#REF!,"Lấy",#REF!,AN$2,#REF!,AN$3,#REF!,AN$1,#REF!,$L324)</f>
        <v>#REF!</v>
      </c>
      <c r="AO324" s="333" t="e">
        <f>SUMIFS(#REF!,#REF!,AO$2,#REF!,AO$3,#REF!,$L324,#REF!,AO$1)
+SUMIFS(#REF!,#REF!,AO$2,#REF!,AO$3,#REF!,$L324,#REF!,AO$1)
+SUMIFS(#REF!,#REF!,"Lấy",#REF!,AO$2,#REF!,AO$3,#REF!,AO$1,#REF!,$L324)</f>
        <v>#REF!</v>
      </c>
      <c r="AP324" s="333" t="e">
        <f>SUMIFS(#REF!,#REF!,AP$2,#REF!,AP$3,#REF!,$L324,#REF!,AP$1)
+SUMIFS(#REF!,#REF!,AP$2,#REF!,AP$3,#REF!,$L324,#REF!,AP$1)
+SUMIFS(#REF!,#REF!,"Lấy",#REF!,AP$2,#REF!,AP$3,#REF!,AP$1,#REF!,$L324)</f>
        <v>#REF!</v>
      </c>
      <c r="AQ324" s="333" t="e">
        <f>SUMIFS(#REF!,#REF!,AQ$2,#REF!,AQ$3,#REF!,$L324,#REF!,AQ$1)
+SUMIFS(#REF!,#REF!,AQ$2,#REF!,AQ$3,#REF!,$L324,#REF!,AQ$1)
+SUMIFS(#REF!,#REF!,"Lấy",#REF!,AQ$2,#REF!,AQ$3,#REF!,AQ$1,#REF!,$L324)</f>
        <v>#REF!</v>
      </c>
      <c r="AR324" s="334" t="e">
        <f t="shared" si="31"/>
        <v>#REF!</v>
      </c>
      <c r="AT324" s="333" t="e">
        <f>SUMIFS(#REF!,#REF!,AT$2,#REF!,AT$3,#REF!,$L324,#REF!,AT$1)
+SUMIFS(#REF!,#REF!,AT$2,#REF!,AT$3,#REF!,$L324,#REF!,AT$1)
+SUMIFS(#REF!,#REF!,"Lấy",#REF!,AT$2,#REF!,AT$3,#REF!,AT$1,#REF!,$L324)</f>
        <v>#REF!</v>
      </c>
      <c r="AU324" s="333" t="e">
        <f>SUMIFS(#REF!,#REF!,AU$2,#REF!,AU$3,#REF!,$L324,#REF!,AU$1)
+SUMIFS(#REF!,#REF!,AU$2,#REF!,AU$3,#REF!,$L324,#REF!,AU$1)
+SUMIFS(#REF!,#REF!,"Lấy",#REF!,AU$2,#REF!,AU$3,#REF!,AU$1,#REF!,$L324)</f>
        <v>#REF!</v>
      </c>
      <c r="AV324" s="333" t="e">
        <f>SUMIFS(#REF!,#REF!,AV$2,#REF!,AV$3,#REF!,$L324,#REF!,AV$1)
+SUMIFS(#REF!,#REF!,AV$2,#REF!,AV$3,#REF!,$L324,#REF!,AV$1)
+SUMIFS(#REF!,#REF!,"Lấy",#REF!,AV$2,#REF!,AV$3,#REF!,AV$1,#REF!,$L324)</f>
        <v>#REF!</v>
      </c>
      <c r="AW324" s="333" t="e">
        <f>SUMIFS(#REF!,#REF!,AW$2,#REF!,AW$3,#REF!,$L324,#REF!,AW$1)
+SUMIFS(#REF!,#REF!,AW$2,#REF!,AW$3,#REF!,$L324,#REF!,AW$1)
+SUMIFS(#REF!,#REF!,"Lấy",#REF!,AW$2,#REF!,AW$3,#REF!,AW$1,#REF!,$L324)</f>
        <v>#REF!</v>
      </c>
      <c r="AX324" s="333" t="e">
        <f>SUMIFS(#REF!,#REF!,AX$2,#REF!,AX$3,#REF!,$L324,#REF!,AX$1)
+SUMIFS(#REF!,#REF!,AX$2,#REF!,AX$3,#REF!,$L324,#REF!,AX$1)
+SUMIFS(#REF!,#REF!,"Lấy",#REF!,AX$2,#REF!,AX$3,#REF!,AX$1,#REF!,$L324)</f>
        <v>#REF!</v>
      </c>
      <c r="AY324" s="333" t="e">
        <f>SUMIFS(#REF!,#REF!,AY$2,#REF!,AY$3,#REF!,$L324,#REF!,AY$1)
+SUMIFS(#REF!,#REF!,AY$2,#REF!,AY$3,#REF!,$L324,#REF!,AY$1)
+SUMIFS(#REF!,#REF!,"Lấy",#REF!,AY$2,#REF!,AY$3,#REF!,AY$1,#REF!,$L324)</f>
        <v>#REF!</v>
      </c>
      <c r="AZ324" s="333" t="e">
        <f>SUMIFS(#REF!,#REF!,AZ$2,#REF!,AZ$3,#REF!,$L324,#REF!,AZ$1)
+SUMIFS(#REF!,#REF!,AZ$2,#REF!,AZ$3,#REF!,$L324,#REF!,AZ$1)
+SUMIFS(#REF!,#REF!,"Lấy",#REF!,AZ$2,#REF!,AZ$3,#REF!,AZ$1,#REF!,$L324)</f>
        <v>#REF!</v>
      </c>
      <c r="BA324" s="333" t="e">
        <f>SUMIFS(#REF!,#REF!,BA$2,#REF!,BA$3,#REF!,$L324,#REF!,BA$1)
+SUMIFS(#REF!,#REF!,BA$2,#REF!,BA$3,#REF!,$L324,#REF!,BA$1)
+SUMIFS(#REF!,#REF!,"Lấy",#REF!,BA$2,#REF!,BA$3,#REF!,BA$1,#REF!,$L324)</f>
        <v>#REF!</v>
      </c>
      <c r="BB324" s="333" t="e">
        <f>SUMIFS(#REF!,#REF!,BB$2,#REF!,BB$3,#REF!,$L324,#REF!,BB$1)
+SUMIFS(#REF!,#REF!,BB$2,#REF!,BB$3,#REF!,$L324,#REF!,BB$1)
+SUMIFS(#REF!,#REF!,"Lấy",#REF!,BB$2,#REF!,BB$3,#REF!,BB$1,#REF!,$L324)</f>
        <v>#REF!</v>
      </c>
      <c r="BC324" s="333" t="e">
        <f>SUMIFS(#REF!,#REF!,BC$2,#REF!,BC$3,#REF!,$L324,#REF!,BC$1)
+SUMIFS(#REF!,#REF!,BC$2,#REF!,BC$3,#REF!,$L324,#REF!,BC$1)
+SUMIFS(#REF!,#REF!,"Lấy",#REF!,BC$2,#REF!,BC$3,#REF!,BC$1,#REF!,$L324)</f>
        <v>#REF!</v>
      </c>
      <c r="BD324" s="333" t="e">
        <f>SUMIFS(#REF!,#REF!,BD$2,#REF!,BD$3,#REF!,$L324,#REF!,BD$1)
+SUMIFS(#REF!,#REF!,BD$2,#REF!,BD$3,#REF!,$L324,#REF!,BD$1)
+SUMIFS(#REF!,#REF!,"Lấy",#REF!,BD$2,#REF!,BD$3,#REF!,BD$1,#REF!,$L324)</f>
        <v>#REF!</v>
      </c>
      <c r="BE324" s="333" t="e">
        <f>SUMIFS(#REF!,#REF!,BE$2,#REF!,BE$3,#REF!,$L324,#REF!,BE$1)
+SUMIFS(#REF!,#REF!,BE$2,#REF!,BE$3,#REF!,$L324,#REF!,BE$1)
+SUMIFS(#REF!,#REF!,"Lấy",#REF!,BE$2,#REF!,BE$3,#REF!,BE$1,#REF!,$L324)</f>
        <v>#REF!</v>
      </c>
      <c r="BF324" s="334" t="e">
        <f t="shared" si="32"/>
        <v>#REF!</v>
      </c>
      <c r="BH324" s="333" t="e">
        <f>SUMIFS(#REF!,#REF!,BH$2,#REF!,BH$3,#REF!,$L324,#REF!,BH$1)
+SUMIFS(#REF!,#REF!,BH$2,#REF!,BH$3,#REF!,$L324,#REF!,BH$1)
+SUMIFS(#REF!,#REF!,"Lấy",#REF!,BH$2,#REF!,BH$3,#REF!,BH$1,#REF!,$L324)</f>
        <v>#REF!</v>
      </c>
      <c r="BI324" s="333" t="e">
        <f>SUMIFS(#REF!,#REF!,BI$2,#REF!,BI$3,#REF!,$L324,#REF!,BI$1)
+SUMIFS(#REF!,#REF!,BI$2,#REF!,BI$3,#REF!,$L324,#REF!,BI$1)
+SUMIFS(#REF!,#REF!,"Lấy",#REF!,BI$2,#REF!,BI$3,#REF!,BI$1,#REF!,$L324)</f>
        <v>#REF!</v>
      </c>
      <c r="BJ324" s="333" t="e">
        <f>SUMIFS(#REF!,#REF!,BJ$2,#REF!,BJ$3,#REF!,$L324,#REF!,BJ$1)
+SUMIFS(#REF!,#REF!,BJ$2,#REF!,BJ$3,#REF!,$L324,#REF!,BJ$1)
+SUMIFS(#REF!,#REF!,"Lấy",#REF!,BJ$2,#REF!,BJ$3,#REF!,BJ$1,#REF!,$L324)</f>
        <v>#REF!</v>
      </c>
      <c r="BK324" s="333" t="e">
        <f>SUMIFS(#REF!,#REF!,BK$2,#REF!,BK$3,#REF!,$L324,#REF!,BK$1)
+SUMIFS(#REF!,#REF!,BK$2,#REF!,BK$3,#REF!,$L324,#REF!,BK$1)
+SUMIFS(#REF!,#REF!,"Lấy",#REF!,BK$2,#REF!,BK$3,#REF!,BK$1,#REF!,$L324)</f>
        <v>#REF!</v>
      </c>
      <c r="BL324" s="333" t="e">
        <f>SUMIFS(#REF!,#REF!,BL$2,#REF!,BL$3,#REF!,$L324,#REF!,BL$1)
+SUMIFS(#REF!,#REF!,BL$2,#REF!,BL$3,#REF!,$L324,#REF!,BL$1)
+SUMIFS(#REF!,#REF!,"Lấy",#REF!,BL$2,#REF!,BL$3,#REF!,BL$1,#REF!,$L324)</f>
        <v>#REF!</v>
      </c>
      <c r="BM324" s="333" t="e">
        <f>SUMIFS(#REF!,#REF!,BM$2,#REF!,BM$3,#REF!,$L324,#REF!,BM$1)
+SUMIFS(#REF!,#REF!,BM$2,#REF!,BM$3,#REF!,$L324,#REF!,BM$1)
+SUMIFS(#REF!,#REF!,"Lấy",#REF!,BM$2,#REF!,BM$3,#REF!,BM$1,#REF!,$L324)</f>
        <v>#REF!</v>
      </c>
      <c r="BN324" s="333" t="e">
        <f>SUMIFS(#REF!,#REF!,BN$2,#REF!,BN$3,#REF!,$L324,#REF!,BN$1)
+SUMIFS(#REF!,#REF!,BN$2,#REF!,BN$3,#REF!,$L324,#REF!,BN$1)
+SUMIFS(#REF!,#REF!,"Lấy",#REF!,BN$2,#REF!,BN$3,#REF!,BN$1,#REF!,$L324)</f>
        <v>#REF!</v>
      </c>
      <c r="BO324" s="333" t="e">
        <f>SUMIFS(#REF!,#REF!,BO$2,#REF!,BO$3,#REF!,$L324,#REF!,BO$1)
+SUMIFS(#REF!,#REF!,BO$2,#REF!,BO$3,#REF!,$L324,#REF!,BO$1)
+SUMIFS(#REF!,#REF!,"Lấy",#REF!,BO$2,#REF!,BO$3,#REF!,BO$1,#REF!,$L324)</f>
        <v>#REF!</v>
      </c>
      <c r="BP324" s="333" t="e">
        <f>SUMIFS(#REF!,#REF!,BP$2,#REF!,BP$3,#REF!,$L324,#REF!,BP$1)
+SUMIFS(#REF!,#REF!,BP$2,#REF!,BP$3,#REF!,$L324,#REF!,BP$1)
+SUMIFS(#REF!,#REF!,"Lấy",#REF!,BP$2,#REF!,BP$3,#REF!,BP$1,#REF!,$L324)</f>
        <v>#REF!</v>
      </c>
      <c r="BQ324" s="333" t="e">
        <f>SUMIFS(#REF!,#REF!,BQ$2,#REF!,BQ$3,#REF!,$L324,#REF!,BQ$1)
+SUMIFS(#REF!,#REF!,BQ$2,#REF!,BQ$3,#REF!,$L324,#REF!,BQ$1)
+SUMIFS(#REF!,#REF!,"Lấy",#REF!,BQ$2,#REF!,BQ$3,#REF!,BQ$1,#REF!,$L324)</f>
        <v>#REF!</v>
      </c>
      <c r="BR324" s="333" t="e">
        <f>SUMIFS(#REF!,#REF!,BR$2,#REF!,BR$3,#REF!,$L324,#REF!,BR$1)
+SUMIFS(#REF!,#REF!,BR$2,#REF!,BR$3,#REF!,$L324,#REF!,BR$1)
+SUMIFS(#REF!,#REF!,"Lấy",#REF!,BR$2,#REF!,BR$3,#REF!,BR$1,#REF!,$L324)</f>
        <v>#REF!</v>
      </c>
      <c r="BS324" s="333" t="e">
        <f>SUMIFS(#REF!,#REF!,BS$2,#REF!,BS$3,#REF!,$L324,#REF!,BS$1)
+SUMIFS(#REF!,#REF!,BS$2,#REF!,BS$3,#REF!,$L324,#REF!,BS$1)
+SUMIFS(#REF!,#REF!,"Lấy",#REF!,BS$2,#REF!,BS$3,#REF!,BS$1,#REF!,$L324)</f>
        <v>#REF!</v>
      </c>
      <c r="BT324" s="334" t="e">
        <f t="shared" si="33"/>
        <v>#REF!</v>
      </c>
      <c r="BV324" s="331">
        <v>0</v>
      </c>
      <c r="BW324" s="331">
        <v>0</v>
      </c>
      <c r="BX324" s="331">
        <v>0</v>
      </c>
      <c r="BY324" s="331">
        <v>0</v>
      </c>
      <c r="BZ324" s="331">
        <v>0</v>
      </c>
      <c r="CA324" s="331">
        <v>0</v>
      </c>
      <c r="CB324" s="331">
        <v>0</v>
      </c>
      <c r="CC324" s="331">
        <v>0</v>
      </c>
      <c r="CD324" s="331">
        <v>0</v>
      </c>
      <c r="CE324" s="331">
        <v>0</v>
      </c>
      <c r="CF324" s="331">
        <v>0</v>
      </c>
      <c r="CG324" s="331">
        <v>0</v>
      </c>
      <c r="CH324" s="334">
        <f t="shared" si="34"/>
        <v>0</v>
      </c>
      <c r="CI324" s="377">
        <f t="shared" si="35"/>
        <v>0</v>
      </c>
      <c r="CJ324" s="331">
        <v>0</v>
      </c>
      <c r="CK324" s="331">
        <v>0</v>
      </c>
      <c r="CL324" s="331">
        <v>0</v>
      </c>
      <c r="CM324" s="331">
        <v>0</v>
      </c>
      <c r="CN324" s="331">
        <v>0</v>
      </c>
      <c r="CO324" s="333"/>
      <c r="CP324" s="333"/>
      <c r="CQ324" s="333"/>
      <c r="CR324" s="333"/>
      <c r="CS324" s="333"/>
      <c r="CT324" s="333"/>
      <c r="CU324" s="333"/>
      <c r="CV324" s="334">
        <f t="shared" si="36"/>
        <v>0</v>
      </c>
      <c r="CX324" s="1033"/>
    </row>
    <row r="325" spans="2:102" ht="27.6" x14ac:dyDescent="0.25">
      <c r="B325" s="172">
        <f>IF(C325=0,"",MAX($B$7:B324)+1)</f>
        <v>309</v>
      </c>
      <c r="C325" s="21">
        <v>6421003401</v>
      </c>
      <c r="D325" s="9" t="str">
        <f>_xlfn.XLOOKUP(C325,'COA_DTGroup_Update 20260428'!$C$410:$C$854,'COA_DTGroup_Update 20260428'!$A$410:$A$854,"")</f>
        <v>BHXH, BHYT, KPCĐ, BHTN</v>
      </c>
      <c r="E325" s="12" t="s">
        <v>136</v>
      </c>
      <c r="F325" s="21" t="s">
        <v>1046</v>
      </c>
      <c r="G325" s="171"/>
      <c r="H325" s="179">
        <f>VLOOKUP(C325,'COA_DTGroup_Update 20260428'!C:D,2,0)</f>
        <v>642</v>
      </c>
      <c r="I325" s="179">
        <v>132</v>
      </c>
      <c r="J325" s="216" t="s">
        <v>136</v>
      </c>
      <c r="K325" s="222" t="s">
        <v>226</v>
      </c>
      <c r="L325" s="1041" t="s">
        <v>444</v>
      </c>
      <c r="M325" s="1042" t="s">
        <v>2258</v>
      </c>
      <c r="N325" s="1039"/>
      <c r="O325" s="1039" t="s">
        <v>444</v>
      </c>
      <c r="P325" s="1" t="b">
        <v>1</v>
      </c>
      <c r="R325" s="333" t="e">
        <f>SUMIFS(#REF!,#REF!,R$2,#REF!,R$3,#REF!,$L325,#REF!,R$1)
+SUMIFS(#REF!,#REF!,R$2,#REF!,R$3,#REF!,$L325,#REF!,R$1)
+SUMIFS(#REF!,#REF!,"Lấy",#REF!,R$2,#REF!,R$3,#REF!,R$1,#REF!,$L325)</f>
        <v>#REF!</v>
      </c>
      <c r="S325" s="333" t="e">
        <f>SUMIFS(#REF!,#REF!,S$2,#REF!,S$3,#REF!,$L325,#REF!,S$1)
+SUMIFS(#REF!,#REF!,S$2,#REF!,S$3,#REF!,$L325,#REF!,S$1)
+SUMIFS(#REF!,#REF!,"Lấy",#REF!,S$2,#REF!,S$3,#REF!,S$1,#REF!,$L325)</f>
        <v>#REF!</v>
      </c>
      <c r="T325" s="333" t="e">
        <f>SUMIFS(#REF!,#REF!,T$2,#REF!,T$3,#REF!,$L325,#REF!,T$1)
+SUMIFS(#REF!,#REF!,T$2,#REF!,T$3,#REF!,$L325,#REF!,T$1)
+SUMIFS(#REF!,#REF!,"Lấy",#REF!,T$2,#REF!,T$3,#REF!,T$1,#REF!,$L325)</f>
        <v>#REF!</v>
      </c>
      <c r="U325" s="333" t="e">
        <f>SUMIFS(#REF!,#REF!,U$2,#REF!,U$3,#REF!,$L325,#REF!,U$1)
+SUMIFS(#REF!,#REF!,U$2,#REF!,U$3,#REF!,$L325,#REF!,U$1)
+SUMIFS(#REF!,#REF!,"Lấy",#REF!,U$2,#REF!,U$3,#REF!,U$1,#REF!,$L325)</f>
        <v>#REF!</v>
      </c>
      <c r="V325" s="333" t="e">
        <f>SUMIFS(#REF!,#REF!,V$2,#REF!,V$3,#REF!,$L325,#REF!,V$1)
+SUMIFS(#REF!,#REF!,V$2,#REF!,V$3,#REF!,$L325,#REF!,V$1)
+SUMIFS(#REF!,#REF!,"Lấy",#REF!,V$2,#REF!,V$3,#REF!,V$1,#REF!,$L325)</f>
        <v>#REF!</v>
      </c>
      <c r="W325" s="333" t="e">
        <f>SUMIFS(#REF!,#REF!,W$2,#REF!,W$3,#REF!,$L325,#REF!,W$1)
+SUMIFS(#REF!,#REF!,W$2,#REF!,W$3,#REF!,$L325,#REF!,W$1)
+SUMIFS(#REF!,#REF!,"Lấy",#REF!,W$2,#REF!,W$3,#REF!,W$1,#REF!,$L325)</f>
        <v>#REF!</v>
      </c>
      <c r="X325" s="333" t="e">
        <f>SUMIFS(#REF!,#REF!,X$2,#REF!,X$3,#REF!,$L325,#REF!,X$1)
+SUMIFS(#REF!,#REF!,X$2,#REF!,X$3,#REF!,$L325,#REF!,X$1)
+SUMIFS(#REF!,#REF!,"Lấy",#REF!,X$2,#REF!,X$3,#REF!,X$1,#REF!,$L325)</f>
        <v>#REF!</v>
      </c>
      <c r="Y325" s="333" t="e">
        <f>SUMIFS(#REF!,#REF!,Y$2,#REF!,Y$3,#REF!,$L325,#REF!,Y$1)
+SUMIFS(#REF!,#REF!,Y$2,#REF!,Y$3,#REF!,$L325,#REF!,Y$1)
+SUMIFS(#REF!,#REF!,"Lấy",#REF!,Y$2,#REF!,Y$3,#REF!,Y$1,#REF!,$L325)</f>
        <v>#REF!</v>
      </c>
      <c r="Z325" s="333" t="e">
        <f>SUMIFS(#REF!,#REF!,Z$2,#REF!,Z$3,#REF!,$L325,#REF!,Z$1)
+SUMIFS(#REF!,#REF!,Z$2,#REF!,Z$3,#REF!,$L325,#REF!,Z$1)
+SUMIFS(#REF!,#REF!,"Lấy",#REF!,Z$2,#REF!,Z$3,#REF!,Z$1,#REF!,$L325)</f>
        <v>#REF!</v>
      </c>
      <c r="AA325" s="333" t="e">
        <f>SUMIFS(#REF!,#REF!,AA$2,#REF!,AA$3,#REF!,$L325,#REF!,AA$1)
+SUMIFS(#REF!,#REF!,AA$2,#REF!,AA$3,#REF!,$L325,#REF!,AA$1)
+SUMIFS(#REF!,#REF!,"Lấy",#REF!,AA$2,#REF!,AA$3,#REF!,AA$1,#REF!,$L325)</f>
        <v>#REF!</v>
      </c>
      <c r="AB325" s="333" t="e">
        <f>SUMIFS(#REF!,#REF!,AB$2,#REF!,AB$3,#REF!,$L325,#REF!,AB$1)
+SUMIFS(#REF!,#REF!,AB$2,#REF!,AB$3,#REF!,$L325,#REF!,AB$1)
+SUMIFS(#REF!,#REF!,"Lấy",#REF!,AB$2,#REF!,AB$3,#REF!,AB$1,#REF!,$L325)</f>
        <v>#REF!</v>
      </c>
      <c r="AC325" s="333" t="e">
        <f>SUMIFS(#REF!,#REF!,AC$2,#REF!,AC$3,#REF!,$L325,#REF!,AC$1)
+SUMIFS(#REF!,#REF!,AC$2,#REF!,AC$3,#REF!,$L325,#REF!,AC$1)
+SUMIFS(#REF!,#REF!,"Lấy",#REF!,AC$2,#REF!,AC$3,#REF!,AC$1,#REF!,$L325)</f>
        <v>#REF!</v>
      </c>
      <c r="AD325" s="334" t="e">
        <f t="shared" si="30"/>
        <v>#REF!</v>
      </c>
      <c r="AF325" s="333" t="e">
        <f>SUMIFS(#REF!,#REF!,AF$2,#REF!,AF$3,#REF!,$L325,#REF!,AF$1)
+SUMIFS(#REF!,#REF!,AF$2,#REF!,AF$3,#REF!,$L325,#REF!,AF$1)
+SUMIFS(#REF!,#REF!,"Lấy",#REF!,AF$2,#REF!,AF$3,#REF!,AF$1,#REF!,$L325)</f>
        <v>#REF!</v>
      </c>
      <c r="AG325" s="333" t="e">
        <f>SUMIFS(#REF!,#REF!,AG$2,#REF!,AG$3,#REF!,$L325,#REF!,AG$1)
+SUMIFS(#REF!,#REF!,AG$2,#REF!,AG$3,#REF!,$L325,#REF!,AG$1)
+SUMIFS(#REF!,#REF!,"Lấy",#REF!,AG$2,#REF!,AG$3,#REF!,AG$1,#REF!,$L325)</f>
        <v>#REF!</v>
      </c>
      <c r="AH325" s="333" t="e">
        <f>SUMIFS(#REF!,#REF!,AH$2,#REF!,AH$3,#REF!,$L325,#REF!,AH$1)
+SUMIFS(#REF!,#REF!,AH$2,#REF!,AH$3,#REF!,$L325,#REF!,AH$1)
+SUMIFS(#REF!,#REF!,"Lấy",#REF!,AH$2,#REF!,AH$3,#REF!,AH$1,#REF!,$L325)</f>
        <v>#REF!</v>
      </c>
      <c r="AI325" s="333" t="e">
        <f>SUMIFS(#REF!,#REF!,AI$2,#REF!,AI$3,#REF!,$L325,#REF!,AI$1)
+SUMIFS(#REF!,#REF!,AI$2,#REF!,AI$3,#REF!,$L325,#REF!,AI$1)
+SUMIFS(#REF!,#REF!,"Lấy",#REF!,AI$2,#REF!,AI$3,#REF!,AI$1,#REF!,$L325)</f>
        <v>#REF!</v>
      </c>
      <c r="AJ325" s="333" t="e">
        <f>SUMIFS(#REF!,#REF!,AJ$2,#REF!,AJ$3,#REF!,$L325,#REF!,AJ$1)
+SUMIFS(#REF!,#REF!,AJ$2,#REF!,AJ$3,#REF!,$L325,#REF!,AJ$1)
+SUMIFS(#REF!,#REF!,"Lấy",#REF!,AJ$2,#REF!,AJ$3,#REF!,AJ$1,#REF!,$L325)</f>
        <v>#REF!</v>
      </c>
      <c r="AK325" s="333" t="e">
        <f>SUMIFS(#REF!,#REF!,AK$2,#REF!,AK$3,#REF!,$L325,#REF!,AK$1)
+SUMIFS(#REF!,#REF!,AK$2,#REF!,AK$3,#REF!,$L325,#REF!,AK$1)
+SUMIFS(#REF!,#REF!,"Lấy",#REF!,AK$2,#REF!,AK$3,#REF!,AK$1,#REF!,$L325)</f>
        <v>#REF!</v>
      </c>
      <c r="AL325" s="333" t="e">
        <f>SUMIFS(#REF!,#REF!,AL$2,#REF!,AL$3,#REF!,$L325,#REF!,AL$1)
+SUMIFS(#REF!,#REF!,AL$2,#REF!,AL$3,#REF!,$L325,#REF!,AL$1)
+SUMIFS(#REF!,#REF!,"Lấy",#REF!,AL$2,#REF!,AL$3,#REF!,AL$1,#REF!,$L325)</f>
        <v>#REF!</v>
      </c>
      <c r="AM325" s="333" t="e">
        <f>SUMIFS(#REF!,#REF!,AM$2,#REF!,AM$3,#REF!,$L325,#REF!,AM$1)
+SUMIFS(#REF!,#REF!,AM$2,#REF!,AM$3,#REF!,$L325,#REF!,AM$1)
+SUMIFS(#REF!,#REF!,"Lấy",#REF!,AM$2,#REF!,AM$3,#REF!,AM$1,#REF!,$L325)</f>
        <v>#REF!</v>
      </c>
      <c r="AN325" s="333" t="e">
        <f>SUMIFS(#REF!,#REF!,AN$2,#REF!,AN$3,#REF!,$L325,#REF!,AN$1)
+SUMIFS(#REF!,#REF!,AN$2,#REF!,AN$3,#REF!,$L325,#REF!,AN$1)
+SUMIFS(#REF!,#REF!,"Lấy",#REF!,AN$2,#REF!,AN$3,#REF!,AN$1,#REF!,$L325)</f>
        <v>#REF!</v>
      </c>
      <c r="AO325" s="333" t="e">
        <f>SUMIFS(#REF!,#REF!,AO$2,#REF!,AO$3,#REF!,$L325,#REF!,AO$1)
+SUMIFS(#REF!,#REF!,AO$2,#REF!,AO$3,#REF!,$L325,#REF!,AO$1)
+SUMIFS(#REF!,#REF!,"Lấy",#REF!,AO$2,#REF!,AO$3,#REF!,AO$1,#REF!,$L325)</f>
        <v>#REF!</v>
      </c>
      <c r="AP325" s="333" t="e">
        <f>SUMIFS(#REF!,#REF!,AP$2,#REF!,AP$3,#REF!,$L325,#REF!,AP$1)
+SUMIFS(#REF!,#REF!,AP$2,#REF!,AP$3,#REF!,$L325,#REF!,AP$1)
+SUMIFS(#REF!,#REF!,"Lấy",#REF!,AP$2,#REF!,AP$3,#REF!,AP$1,#REF!,$L325)</f>
        <v>#REF!</v>
      </c>
      <c r="AQ325" s="333" t="e">
        <f>SUMIFS(#REF!,#REF!,AQ$2,#REF!,AQ$3,#REF!,$L325,#REF!,AQ$1)
+SUMIFS(#REF!,#REF!,AQ$2,#REF!,AQ$3,#REF!,$L325,#REF!,AQ$1)
+SUMIFS(#REF!,#REF!,"Lấy",#REF!,AQ$2,#REF!,AQ$3,#REF!,AQ$1,#REF!,$L325)</f>
        <v>#REF!</v>
      </c>
      <c r="AR325" s="334" t="e">
        <f t="shared" si="31"/>
        <v>#REF!</v>
      </c>
      <c r="AT325" s="333" t="e">
        <f>SUMIFS(#REF!,#REF!,AT$2,#REF!,AT$3,#REF!,$L325,#REF!,AT$1)
+SUMIFS(#REF!,#REF!,AT$2,#REF!,AT$3,#REF!,$L325,#REF!,AT$1)
+SUMIFS(#REF!,#REF!,"Lấy",#REF!,AT$2,#REF!,AT$3,#REF!,AT$1,#REF!,$L325)</f>
        <v>#REF!</v>
      </c>
      <c r="AU325" s="333" t="e">
        <f>SUMIFS(#REF!,#REF!,AU$2,#REF!,AU$3,#REF!,$L325,#REF!,AU$1)
+SUMIFS(#REF!,#REF!,AU$2,#REF!,AU$3,#REF!,$L325,#REF!,AU$1)
+SUMIFS(#REF!,#REF!,"Lấy",#REF!,AU$2,#REF!,AU$3,#REF!,AU$1,#REF!,$L325)</f>
        <v>#REF!</v>
      </c>
      <c r="AV325" s="333" t="e">
        <f>SUMIFS(#REF!,#REF!,AV$2,#REF!,AV$3,#REF!,$L325,#REF!,AV$1)
+SUMIFS(#REF!,#REF!,AV$2,#REF!,AV$3,#REF!,$L325,#REF!,AV$1)
+SUMIFS(#REF!,#REF!,"Lấy",#REF!,AV$2,#REF!,AV$3,#REF!,AV$1,#REF!,$L325)</f>
        <v>#REF!</v>
      </c>
      <c r="AW325" s="333" t="e">
        <f>SUMIFS(#REF!,#REF!,AW$2,#REF!,AW$3,#REF!,$L325,#REF!,AW$1)
+SUMIFS(#REF!,#REF!,AW$2,#REF!,AW$3,#REF!,$L325,#REF!,AW$1)
+SUMIFS(#REF!,#REF!,"Lấy",#REF!,AW$2,#REF!,AW$3,#REF!,AW$1,#REF!,$L325)</f>
        <v>#REF!</v>
      </c>
      <c r="AX325" s="333" t="e">
        <f>SUMIFS(#REF!,#REF!,AX$2,#REF!,AX$3,#REF!,$L325,#REF!,AX$1)
+SUMIFS(#REF!,#REF!,AX$2,#REF!,AX$3,#REF!,$L325,#REF!,AX$1)
+SUMIFS(#REF!,#REF!,"Lấy",#REF!,AX$2,#REF!,AX$3,#REF!,AX$1,#REF!,$L325)</f>
        <v>#REF!</v>
      </c>
      <c r="AY325" s="333" t="e">
        <f>SUMIFS(#REF!,#REF!,AY$2,#REF!,AY$3,#REF!,$L325,#REF!,AY$1)
+SUMIFS(#REF!,#REF!,AY$2,#REF!,AY$3,#REF!,$L325,#REF!,AY$1)
+SUMIFS(#REF!,#REF!,"Lấy",#REF!,AY$2,#REF!,AY$3,#REF!,AY$1,#REF!,$L325)</f>
        <v>#REF!</v>
      </c>
      <c r="AZ325" s="333" t="e">
        <f>SUMIFS(#REF!,#REF!,AZ$2,#REF!,AZ$3,#REF!,$L325,#REF!,AZ$1)
+SUMIFS(#REF!,#REF!,AZ$2,#REF!,AZ$3,#REF!,$L325,#REF!,AZ$1)
+SUMIFS(#REF!,#REF!,"Lấy",#REF!,AZ$2,#REF!,AZ$3,#REF!,AZ$1,#REF!,$L325)</f>
        <v>#REF!</v>
      </c>
      <c r="BA325" s="333" t="e">
        <f>SUMIFS(#REF!,#REF!,BA$2,#REF!,BA$3,#REF!,$L325,#REF!,BA$1)
+SUMIFS(#REF!,#REF!,BA$2,#REF!,BA$3,#REF!,$L325,#REF!,BA$1)
+SUMIFS(#REF!,#REF!,"Lấy",#REF!,BA$2,#REF!,BA$3,#REF!,BA$1,#REF!,$L325)</f>
        <v>#REF!</v>
      </c>
      <c r="BB325" s="333" t="e">
        <f>SUMIFS(#REF!,#REF!,BB$2,#REF!,BB$3,#REF!,$L325,#REF!,BB$1)
+SUMIFS(#REF!,#REF!,BB$2,#REF!,BB$3,#REF!,$L325,#REF!,BB$1)
+SUMIFS(#REF!,#REF!,"Lấy",#REF!,BB$2,#REF!,BB$3,#REF!,BB$1,#REF!,$L325)</f>
        <v>#REF!</v>
      </c>
      <c r="BC325" s="333" t="e">
        <f>SUMIFS(#REF!,#REF!,BC$2,#REF!,BC$3,#REF!,$L325,#REF!,BC$1)
+SUMIFS(#REF!,#REF!,BC$2,#REF!,BC$3,#REF!,$L325,#REF!,BC$1)
+SUMIFS(#REF!,#REF!,"Lấy",#REF!,BC$2,#REF!,BC$3,#REF!,BC$1,#REF!,$L325)</f>
        <v>#REF!</v>
      </c>
      <c r="BD325" s="333" t="e">
        <f>SUMIFS(#REF!,#REF!,BD$2,#REF!,BD$3,#REF!,$L325,#REF!,BD$1)
+SUMIFS(#REF!,#REF!,BD$2,#REF!,BD$3,#REF!,$L325,#REF!,BD$1)
+SUMIFS(#REF!,#REF!,"Lấy",#REF!,BD$2,#REF!,BD$3,#REF!,BD$1,#REF!,$L325)</f>
        <v>#REF!</v>
      </c>
      <c r="BE325" s="333" t="e">
        <f>SUMIFS(#REF!,#REF!,BE$2,#REF!,BE$3,#REF!,$L325,#REF!,BE$1)
+SUMIFS(#REF!,#REF!,BE$2,#REF!,BE$3,#REF!,$L325,#REF!,BE$1)
+SUMIFS(#REF!,#REF!,"Lấy",#REF!,BE$2,#REF!,BE$3,#REF!,BE$1,#REF!,$L325)</f>
        <v>#REF!</v>
      </c>
      <c r="BF325" s="334" t="e">
        <f t="shared" si="32"/>
        <v>#REF!</v>
      </c>
      <c r="BH325" s="333" t="e">
        <f>SUMIFS(#REF!,#REF!,BH$2,#REF!,BH$3,#REF!,$L325,#REF!,BH$1)
+SUMIFS(#REF!,#REF!,BH$2,#REF!,BH$3,#REF!,$L325,#REF!,BH$1)
+SUMIFS(#REF!,#REF!,"Lấy",#REF!,BH$2,#REF!,BH$3,#REF!,BH$1,#REF!,$L325)</f>
        <v>#REF!</v>
      </c>
      <c r="BI325" s="333" t="e">
        <f>SUMIFS(#REF!,#REF!,BI$2,#REF!,BI$3,#REF!,$L325,#REF!,BI$1)
+SUMIFS(#REF!,#REF!,BI$2,#REF!,BI$3,#REF!,$L325,#REF!,BI$1)
+SUMIFS(#REF!,#REF!,"Lấy",#REF!,BI$2,#REF!,BI$3,#REF!,BI$1,#REF!,$L325)</f>
        <v>#REF!</v>
      </c>
      <c r="BJ325" s="333" t="e">
        <f>SUMIFS(#REF!,#REF!,BJ$2,#REF!,BJ$3,#REF!,$L325,#REF!,BJ$1)
+SUMIFS(#REF!,#REF!,BJ$2,#REF!,BJ$3,#REF!,$L325,#REF!,BJ$1)
+SUMIFS(#REF!,#REF!,"Lấy",#REF!,BJ$2,#REF!,BJ$3,#REF!,BJ$1,#REF!,$L325)</f>
        <v>#REF!</v>
      </c>
      <c r="BK325" s="333" t="e">
        <f>SUMIFS(#REF!,#REF!,BK$2,#REF!,BK$3,#REF!,$L325,#REF!,BK$1)
+SUMIFS(#REF!,#REF!,BK$2,#REF!,BK$3,#REF!,$L325,#REF!,BK$1)
+SUMIFS(#REF!,#REF!,"Lấy",#REF!,BK$2,#REF!,BK$3,#REF!,BK$1,#REF!,$L325)</f>
        <v>#REF!</v>
      </c>
      <c r="BL325" s="333" t="e">
        <f>SUMIFS(#REF!,#REF!,BL$2,#REF!,BL$3,#REF!,$L325,#REF!,BL$1)
+SUMIFS(#REF!,#REF!,BL$2,#REF!,BL$3,#REF!,$L325,#REF!,BL$1)
+SUMIFS(#REF!,#REF!,"Lấy",#REF!,BL$2,#REF!,BL$3,#REF!,BL$1,#REF!,$L325)</f>
        <v>#REF!</v>
      </c>
      <c r="BM325" s="333" t="e">
        <f>SUMIFS(#REF!,#REF!,BM$2,#REF!,BM$3,#REF!,$L325,#REF!,BM$1)
+SUMIFS(#REF!,#REF!,BM$2,#REF!,BM$3,#REF!,$L325,#REF!,BM$1)
+SUMIFS(#REF!,#REF!,"Lấy",#REF!,BM$2,#REF!,BM$3,#REF!,BM$1,#REF!,$L325)</f>
        <v>#REF!</v>
      </c>
      <c r="BN325" s="333" t="e">
        <f>SUMIFS(#REF!,#REF!,BN$2,#REF!,BN$3,#REF!,$L325,#REF!,BN$1)
+SUMIFS(#REF!,#REF!,BN$2,#REF!,BN$3,#REF!,$L325,#REF!,BN$1)
+SUMIFS(#REF!,#REF!,"Lấy",#REF!,BN$2,#REF!,BN$3,#REF!,BN$1,#REF!,$L325)</f>
        <v>#REF!</v>
      </c>
      <c r="BO325" s="333" t="e">
        <f>SUMIFS(#REF!,#REF!,BO$2,#REF!,BO$3,#REF!,$L325,#REF!,BO$1)
+SUMIFS(#REF!,#REF!,BO$2,#REF!,BO$3,#REF!,$L325,#REF!,BO$1)
+SUMIFS(#REF!,#REF!,"Lấy",#REF!,BO$2,#REF!,BO$3,#REF!,BO$1,#REF!,$L325)</f>
        <v>#REF!</v>
      </c>
      <c r="BP325" s="333" t="e">
        <f>SUMIFS(#REF!,#REF!,BP$2,#REF!,BP$3,#REF!,$L325,#REF!,BP$1)
+SUMIFS(#REF!,#REF!,BP$2,#REF!,BP$3,#REF!,$L325,#REF!,BP$1)
+SUMIFS(#REF!,#REF!,"Lấy",#REF!,BP$2,#REF!,BP$3,#REF!,BP$1,#REF!,$L325)</f>
        <v>#REF!</v>
      </c>
      <c r="BQ325" s="333" t="e">
        <f>SUMIFS(#REF!,#REF!,BQ$2,#REF!,BQ$3,#REF!,$L325,#REF!,BQ$1)
+SUMIFS(#REF!,#REF!,BQ$2,#REF!,BQ$3,#REF!,$L325,#REF!,BQ$1)
+SUMIFS(#REF!,#REF!,"Lấy",#REF!,BQ$2,#REF!,BQ$3,#REF!,BQ$1,#REF!,$L325)</f>
        <v>#REF!</v>
      </c>
      <c r="BR325" s="333" t="e">
        <f>SUMIFS(#REF!,#REF!,BR$2,#REF!,BR$3,#REF!,$L325,#REF!,BR$1)
+SUMIFS(#REF!,#REF!,BR$2,#REF!,BR$3,#REF!,$L325,#REF!,BR$1)
+SUMIFS(#REF!,#REF!,"Lấy",#REF!,BR$2,#REF!,BR$3,#REF!,BR$1,#REF!,$L325)</f>
        <v>#REF!</v>
      </c>
      <c r="BS325" s="333" t="e">
        <f>SUMIFS(#REF!,#REF!,BS$2,#REF!,BS$3,#REF!,$L325,#REF!,BS$1)
+SUMIFS(#REF!,#REF!,BS$2,#REF!,BS$3,#REF!,$L325,#REF!,BS$1)
+SUMIFS(#REF!,#REF!,"Lấy",#REF!,BS$2,#REF!,BS$3,#REF!,BS$1,#REF!,$L325)</f>
        <v>#REF!</v>
      </c>
      <c r="BT325" s="334" t="e">
        <f t="shared" si="33"/>
        <v>#REF!</v>
      </c>
      <c r="BV325" s="331">
        <v>19829655</v>
      </c>
      <c r="BW325" s="331">
        <v>19829655</v>
      </c>
      <c r="BX325" s="331">
        <v>19829655</v>
      </c>
      <c r="BY325" s="331">
        <v>31709655</v>
      </c>
      <c r="BZ325" s="331">
        <v>31709655</v>
      </c>
      <c r="CA325" s="331">
        <v>31709655</v>
      </c>
      <c r="CB325" s="331">
        <v>31709655</v>
      </c>
      <c r="CC325" s="331">
        <v>31709655</v>
      </c>
      <c r="CD325" s="331">
        <v>31709655</v>
      </c>
      <c r="CE325" s="331">
        <v>31709655</v>
      </c>
      <c r="CF325" s="331">
        <v>31709655</v>
      </c>
      <c r="CG325" s="331">
        <v>31709655</v>
      </c>
      <c r="CH325" s="334">
        <f t="shared" si="34"/>
        <v>344875860</v>
      </c>
      <c r="CI325" s="377">
        <f t="shared" si="35"/>
        <v>5.1330731005643671E-2</v>
      </c>
      <c r="CJ325" s="331">
        <v>25066410</v>
      </c>
      <c r="CK325" s="331">
        <v>25066410</v>
      </c>
      <c r="CL325" s="331">
        <v>25066410</v>
      </c>
      <c r="CM325" s="331">
        <v>22830150</v>
      </c>
      <c r="CN325" s="331">
        <v>22830150</v>
      </c>
      <c r="CO325" s="333"/>
      <c r="CP325" s="333"/>
      <c r="CQ325" s="333"/>
      <c r="CR325" s="333"/>
      <c r="CS325" s="333"/>
      <c r="CT325" s="333"/>
      <c r="CU325" s="333"/>
      <c r="CV325" s="334">
        <f t="shared" si="36"/>
        <v>120859530</v>
      </c>
      <c r="CX325" s="1033"/>
    </row>
    <row r="326" spans="2:102" x14ac:dyDescent="0.25">
      <c r="B326" s="172">
        <f>IF(C326=0,"",MAX($B$7:B325)+1)</f>
        <v>310</v>
      </c>
      <c r="C326" s="21">
        <v>6277003101</v>
      </c>
      <c r="D326" s="9" t="str">
        <f>_xlfn.XLOOKUP(C326,'COA_DTGroup_Update 20260428'!$C$410:$C$854,'COA_DTGroup_Update 20260428'!$A$410:$A$854,"")</f>
        <v>Chi phí y tế, BH sức khỏe</v>
      </c>
      <c r="E326" s="12" t="s">
        <v>153</v>
      </c>
      <c r="F326" s="21" t="s">
        <v>1047</v>
      </c>
      <c r="G326" s="171"/>
      <c r="H326" s="179">
        <f>VLOOKUP(C326,'COA_DTGroup_Update 20260428'!C:D,2,0)</f>
        <v>627</v>
      </c>
      <c r="I326" s="179">
        <v>133</v>
      </c>
      <c r="J326" s="216" t="s">
        <v>153</v>
      </c>
      <c r="K326" s="222" t="s">
        <v>226</v>
      </c>
      <c r="L326" s="1041" t="s">
        <v>726</v>
      </c>
      <c r="M326" s="1042" t="s">
        <v>2258</v>
      </c>
      <c r="N326" s="1039"/>
      <c r="O326" s="1039" t="s">
        <v>726</v>
      </c>
      <c r="P326" s="1" t="b">
        <v>1</v>
      </c>
      <c r="R326" s="333" t="e">
        <f>SUMIFS(#REF!,#REF!,R$2,#REF!,R$3,#REF!,$L326,#REF!,R$1)
+SUMIFS(#REF!,#REF!,R$2,#REF!,R$3,#REF!,$L326,#REF!,R$1)
+SUMIFS(#REF!,#REF!,"Lấy",#REF!,R$2,#REF!,R$3,#REF!,R$1,#REF!,$L326)</f>
        <v>#REF!</v>
      </c>
      <c r="S326" s="333" t="e">
        <f>SUMIFS(#REF!,#REF!,S$2,#REF!,S$3,#REF!,$L326,#REF!,S$1)
+SUMIFS(#REF!,#REF!,S$2,#REF!,S$3,#REF!,$L326,#REF!,S$1)
+SUMIFS(#REF!,#REF!,"Lấy",#REF!,S$2,#REF!,S$3,#REF!,S$1,#REF!,$L326)</f>
        <v>#REF!</v>
      </c>
      <c r="T326" s="333" t="e">
        <f>SUMIFS(#REF!,#REF!,T$2,#REF!,T$3,#REF!,$L326,#REF!,T$1)
+SUMIFS(#REF!,#REF!,T$2,#REF!,T$3,#REF!,$L326,#REF!,T$1)
+SUMIFS(#REF!,#REF!,"Lấy",#REF!,T$2,#REF!,T$3,#REF!,T$1,#REF!,$L326)</f>
        <v>#REF!</v>
      </c>
      <c r="U326" s="333" t="e">
        <f>SUMIFS(#REF!,#REF!,U$2,#REF!,U$3,#REF!,$L326,#REF!,U$1)
+SUMIFS(#REF!,#REF!,U$2,#REF!,U$3,#REF!,$L326,#REF!,U$1)
+SUMIFS(#REF!,#REF!,"Lấy",#REF!,U$2,#REF!,U$3,#REF!,U$1,#REF!,$L326)</f>
        <v>#REF!</v>
      </c>
      <c r="V326" s="333" t="e">
        <f>SUMIFS(#REF!,#REF!,V$2,#REF!,V$3,#REF!,$L326,#REF!,V$1)
+SUMIFS(#REF!,#REF!,V$2,#REF!,V$3,#REF!,$L326,#REF!,V$1)
+SUMIFS(#REF!,#REF!,"Lấy",#REF!,V$2,#REF!,V$3,#REF!,V$1,#REF!,$L326)</f>
        <v>#REF!</v>
      </c>
      <c r="W326" s="333" t="e">
        <f>SUMIFS(#REF!,#REF!,W$2,#REF!,W$3,#REF!,$L326,#REF!,W$1)
+SUMIFS(#REF!,#REF!,W$2,#REF!,W$3,#REF!,$L326,#REF!,W$1)
+SUMIFS(#REF!,#REF!,"Lấy",#REF!,W$2,#REF!,W$3,#REF!,W$1,#REF!,$L326)</f>
        <v>#REF!</v>
      </c>
      <c r="X326" s="333" t="e">
        <f>SUMIFS(#REF!,#REF!,X$2,#REF!,X$3,#REF!,$L326,#REF!,X$1)
+SUMIFS(#REF!,#REF!,X$2,#REF!,X$3,#REF!,$L326,#REF!,X$1)
+SUMIFS(#REF!,#REF!,"Lấy",#REF!,X$2,#REF!,X$3,#REF!,X$1,#REF!,$L326)</f>
        <v>#REF!</v>
      </c>
      <c r="Y326" s="333" t="e">
        <f>SUMIFS(#REF!,#REF!,Y$2,#REF!,Y$3,#REF!,$L326,#REF!,Y$1)
+SUMIFS(#REF!,#REF!,Y$2,#REF!,Y$3,#REF!,$L326,#REF!,Y$1)
+SUMIFS(#REF!,#REF!,"Lấy",#REF!,Y$2,#REF!,Y$3,#REF!,Y$1,#REF!,$L326)</f>
        <v>#REF!</v>
      </c>
      <c r="Z326" s="333" t="e">
        <f>SUMIFS(#REF!,#REF!,Z$2,#REF!,Z$3,#REF!,$L326,#REF!,Z$1)
+SUMIFS(#REF!,#REF!,Z$2,#REF!,Z$3,#REF!,$L326,#REF!,Z$1)
+SUMIFS(#REF!,#REF!,"Lấy",#REF!,Z$2,#REF!,Z$3,#REF!,Z$1,#REF!,$L326)</f>
        <v>#REF!</v>
      </c>
      <c r="AA326" s="333" t="e">
        <f>SUMIFS(#REF!,#REF!,AA$2,#REF!,AA$3,#REF!,$L326,#REF!,AA$1)
+SUMIFS(#REF!,#REF!,AA$2,#REF!,AA$3,#REF!,$L326,#REF!,AA$1)
+SUMIFS(#REF!,#REF!,"Lấy",#REF!,AA$2,#REF!,AA$3,#REF!,AA$1,#REF!,$L326)</f>
        <v>#REF!</v>
      </c>
      <c r="AB326" s="333" t="e">
        <f>SUMIFS(#REF!,#REF!,AB$2,#REF!,AB$3,#REF!,$L326,#REF!,AB$1)
+SUMIFS(#REF!,#REF!,AB$2,#REF!,AB$3,#REF!,$L326,#REF!,AB$1)
+SUMIFS(#REF!,#REF!,"Lấy",#REF!,AB$2,#REF!,AB$3,#REF!,AB$1,#REF!,$L326)</f>
        <v>#REF!</v>
      </c>
      <c r="AC326" s="333" t="e">
        <f>SUMIFS(#REF!,#REF!,AC$2,#REF!,AC$3,#REF!,$L326,#REF!,AC$1)
+SUMIFS(#REF!,#REF!,AC$2,#REF!,AC$3,#REF!,$L326,#REF!,AC$1)
+SUMIFS(#REF!,#REF!,"Lấy",#REF!,AC$2,#REF!,AC$3,#REF!,AC$1,#REF!,$L326)</f>
        <v>#REF!</v>
      </c>
      <c r="AD326" s="334" t="e">
        <f t="shared" si="30"/>
        <v>#REF!</v>
      </c>
      <c r="AF326" s="333" t="e">
        <f>SUMIFS(#REF!,#REF!,AF$2,#REF!,AF$3,#REF!,$L326,#REF!,AF$1)
+SUMIFS(#REF!,#REF!,AF$2,#REF!,AF$3,#REF!,$L326,#REF!,AF$1)
+SUMIFS(#REF!,#REF!,"Lấy",#REF!,AF$2,#REF!,AF$3,#REF!,AF$1,#REF!,$L326)</f>
        <v>#REF!</v>
      </c>
      <c r="AG326" s="333" t="e">
        <f>SUMIFS(#REF!,#REF!,AG$2,#REF!,AG$3,#REF!,$L326,#REF!,AG$1)
+SUMIFS(#REF!,#REF!,AG$2,#REF!,AG$3,#REF!,$L326,#REF!,AG$1)
+SUMIFS(#REF!,#REF!,"Lấy",#REF!,AG$2,#REF!,AG$3,#REF!,AG$1,#REF!,$L326)</f>
        <v>#REF!</v>
      </c>
      <c r="AH326" s="333" t="e">
        <f>SUMIFS(#REF!,#REF!,AH$2,#REF!,AH$3,#REF!,$L326,#REF!,AH$1)
+SUMIFS(#REF!,#REF!,AH$2,#REF!,AH$3,#REF!,$L326,#REF!,AH$1)
+SUMIFS(#REF!,#REF!,"Lấy",#REF!,AH$2,#REF!,AH$3,#REF!,AH$1,#REF!,$L326)</f>
        <v>#REF!</v>
      </c>
      <c r="AI326" s="333" t="e">
        <f>SUMIFS(#REF!,#REF!,AI$2,#REF!,AI$3,#REF!,$L326,#REF!,AI$1)
+SUMIFS(#REF!,#REF!,AI$2,#REF!,AI$3,#REF!,$L326,#REF!,AI$1)
+SUMIFS(#REF!,#REF!,"Lấy",#REF!,AI$2,#REF!,AI$3,#REF!,AI$1,#REF!,$L326)</f>
        <v>#REF!</v>
      </c>
      <c r="AJ326" s="333" t="e">
        <f>SUMIFS(#REF!,#REF!,AJ$2,#REF!,AJ$3,#REF!,$L326,#REF!,AJ$1)
+SUMIFS(#REF!,#REF!,AJ$2,#REF!,AJ$3,#REF!,$L326,#REF!,AJ$1)
+SUMIFS(#REF!,#REF!,"Lấy",#REF!,AJ$2,#REF!,AJ$3,#REF!,AJ$1,#REF!,$L326)</f>
        <v>#REF!</v>
      </c>
      <c r="AK326" s="333" t="e">
        <f>SUMIFS(#REF!,#REF!,AK$2,#REF!,AK$3,#REF!,$L326,#REF!,AK$1)
+SUMIFS(#REF!,#REF!,AK$2,#REF!,AK$3,#REF!,$L326,#REF!,AK$1)
+SUMIFS(#REF!,#REF!,"Lấy",#REF!,AK$2,#REF!,AK$3,#REF!,AK$1,#REF!,$L326)</f>
        <v>#REF!</v>
      </c>
      <c r="AL326" s="333" t="e">
        <f>SUMIFS(#REF!,#REF!,AL$2,#REF!,AL$3,#REF!,$L326,#REF!,AL$1)
+SUMIFS(#REF!,#REF!,AL$2,#REF!,AL$3,#REF!,$L326,#REF!,AL$1)
+SUMIFS(#REF!,#REF!,"Lấy",#REF!,AL$2,#REF!,AL$3,#REF!,AL$1,#REF!,$L326)</f>
        <v>#REF!</v>
      </c>
      <c r="AM326" s="333" t="e">
        <f>SUMIFS(#REF!,#REF!,AM$2,#REF!,AM$3,#REF!,$L326,#REF!,AM$1)
+SUMIFS(#REF!,#REF!,AM$2,#REF!,AM$3,#REF!,$L326,#REF!,AM$1)
+SUMIFS(#REF!,#REF!,"Lấy",#REF!,AM$2,#REF!,AM$3,#REF!,AM$1,#REF!,$L326)</f>
        <v>#REF!</v>
      </c>
      <c r="AN326" s="333" t="e">
        <f>SUMIFS(#REF!,#REF!,AN$2,#REF!,AN$3,#REF!,$L326,#REF!,AN$1)
+SUMIFS(#REF!,#REF!,AN$2,#REF!,AN$3,#REF!,$L326,#REF!,AN$1)
+SUMIFS(#REF!,#REF!,"Lấy",#REF!,AN$2,#REF!,AN$3,#REF!,AN$1,#REF!,$L326)</f>
        <v>#REF!</v>
      </c>
      <c r="AO326" s="333" t="e">
        <f>SUMIFS(#REF!,#REF!,AO$2,#REF!,AO$3,#REF!,$L326,#REF!,AO$1)
+SUMIFS(#REF!,#REF!,AO$2,#REF!,AO$3,#REF!,$L326,#REF!,AO$1)
+SUMIFS(#REF!,#REF!,"Lấy",#REF!,AO$2,#REF!,AO$3,#REF!,AO$1,#REF!,$L326)</f>
        <v>#REF!</v>
      </c>
      <c r="AP326" s="333" t="e">
        <f>SUMIFS(#REF!,#REF!,AP$2,#REF!,AP$3,#REF!,$L326,#REF!,AP$1)
+SUMIFS(#REF!,#REF!,AP$2,#REF!,AP$3,#REF!,$L326,#REF!,AP$1)
+SUMIFS(#REF!,#REF!,"Lấy",#REF!,AP$2,#REF!,AP$3,#REF!,AP$1,#REF!,$L326)</f>
        <v>#REF!</v>
      </c>
      <c r="AQ326" s="333" t="e">
        <f>SUMIFS(#REF!,#REF!,AQ$2,#REF!,AQ$3,#REF!,$L326,#REF!,AQ$1)
+SUMIFS(#REF!,#REF!,AQ$2,#REF!,AQ$3,#REF!,$L326,#REF!,AQ$1)
+SUMIFS(#REF!,#REF!,"Lấy",#REF!,AQ$2,#REF!,AQ$3,#REF!,AQ$1,#REF!,$L326)</f>
        <v>#REF!</v>
      </c>
      <c r="AR326" s="334" t="e">
        <f t="shared" si="31"/>
        <v>#REF!</v>
      </c>
      <c r="AT326" s="333" t="e">
        <f>SUMIFS(#REF!,#REF!,AT$2,#REF!,AT$3,#REF!,$L326,#REF!,AT$1)
+SUMIFS(#REF!,#REF!,AT$2,#REF!,AT$3,#REF!,$L326,#REF!,AT$1)
+SUMIFS(#REF!,#REF!,"Lấy",#REF!,AT$2,#REF!,AT$3,#REF!,AT$1,#REF!,$L326)</f>
        <v>#REF!</v>
      </c>
      <c r="AU326" s="333" t="e">
        <f>SUMIFS(#REF!,#REF!,AU$2,#REF!,AU$3,#REF!,$L326,#REF!,AU$1)
+SUMIFS(#REF!,#REF!,AU$2,#REF!,AU$3,#REF!,$L326,#REF!,AU$1)
+SUMIFS(#REF!,#REF!,"Lấy",#REF!,AU$2,#REF!,AU$3,#REF!,AU$1,#REF!,$L326)</f>
        <v>#REF!</v>
      </c>
      <c r="AV326" s="333" t="e">
        <f>SUMIFS(#REF!,#REF!,AV$2,#REF!,AV$3,#REF!,$L326,#REF!,AV$1)
+SUMIFS(#REF!,#REF!,AV$2,#REF!,AV$3,#REF!,$L326,#REF!,AV$1)
+SUMIFS(#REF!,#REF!,"Lấy",#REF!,AV$2,#REF!,AV$3,#REF!,AV$1,#REF!,$L326)</f>
        <v>#REF!</v>
      </c>
      <c r="AW326" s="333" t="e">
        <f>SUMIFS(#REF!,#REF!,AW$2,#REF!,AW$3,#REF!,$L326,#REF!,AW$1)
+SUMIFS(#REF!,#REF!,AW$2,#REF!,AW$3,#REF!,$L326,#REF!,AW$1)
+SUMIFS(#REF!,#REF!,"Lấy",#REF!,AW$2,#REF!,AW$3,#REF!,AW$1,#REF!,$L326)</f>
        <v>#REF!</v>
      </c>
      <c r="AX326" s="333" t="e">
        <f>SUMIFS(#REF!,#REF!,AX$2,#REF!,AX$3,#REF!,$L326,#REF!,AX$1)
+SUMIFS(#REF!,#REF!,AX$2,#REF!,AX$3,#REF!,$L326,#REF!,AX$1)
+SUMIFS(#REF!,#REF!,"Lấy",#REF!,AX$2,#REF!,AX$3,#REF!,AX$1,#REF!,$L326)</f>
        <v>#REF!</v>
      </c>
      <c r="AY326" s="333" t="e">
        <f>SUMIFS(#REF!,#REF!,AY$2,#REF!,AY$3,#REF!,$L326,#REF!,AY$1)
+SUMIFS(#REF!,#REF!,AY$2,#REF!,AY$3,#REF!,$L326,#REF!,AY$1)
+SUMIFS(#REF!,#REF!,"Lấy",#REF!,AY$2,#REF!,AY$3,#REF!,AY$1,#REF!,$L326)</f>
        <v>#REF!</v>
      </c>
      <c r="AZ326" s="333" t="e">
        <f>SUMIFS(#REF!,#REF!,AZ$2,#REF!,AZ$3,#REF!,$L326,#REF!,AZ$1)
+SUMIFS(#REF!,#REF!,AZ$2,#REF!,AZ$3,#REF!,$L326,#REF!,AZ$1)
+SUMIFS(#REF!,#REF!,"Lấy",#REF!,AZ$2,#REF!,AZ$3,#REF!,AZ$1,#REF!,$L326)</f>
        <v>#REF!</v>
      </c>
      <c r="BA326" s="333" t="e">
        <f>SUMIFS(#REF!,#REF!,BA$2,#REF!,BA$3,#REF!,$L326,#REF!,BA$1)
+SUMIFS(#REF!,#REF!,BA$2,#REF!,BA$3,#REF!,$L326,#REF!,BA$1)
+SUMIFS(#REF!,#REF!,"Lấy",#REF!,BA$2,#REF!,BA$3,#REF!,BA$1,#REF!,$L326)</f>
        <v>#REF!</v>
      </c>
      <c r="BB326" s="333" t="e">
        <f>SUMIFS(#REF!,#REF!,BB$2,#REF!,BB$3,#REF!,$L326,#REF!,BB$1)
+SUMIFS(#REF!,#REF!,BB$2,#REF!,BB$3,#REF!,$L326,#REF!,BB$1)
+SUMIFS(#REF!,#REF!,"Lấy",#REF!,BB$2,#REF!,BB$3,#REF!,BB$1,#REF!,$L326)</f>
        <v>#REF!</v>
      </c>
      <c r="BC326" s="333" t="e">
        <f>SUMIFS(#REF!,#REF!,BC$2,#REF!,BC$3,#REF!,$L326,#REF!,BC$1)
+SUMIFS(#REF!,#REF!,BC$2,#REF!,BC$3,#REF!,$L326,#REF!,BC$1)
+SUMIFS(#REF!,#REF!,"Lấy",#REF!,BC$2,#REF!,BC$3,#REF!,BC$1,#REF!,$L326)</f>
        <v>#REF!</v>
      </c>
      <c r="BD326" s="333" t="e">
        <f>SUMIFS(#REF!,#REF!,BD$2,#REF!,BD$3,#REF!,$L326,#REF!,BD$1)
+SUMIFS(#REF!,#REF!,BD$2,#REF!,BD$3,#REF!,$L326,#REF!,BD$1)
+SUMIFS(#REF!,#REF!,"Lấy",#REF!,BD$2,#REF!,BD$3,#REF!,BD$1,#REF!,$L326)</f>
        <v>#REF!</v>
      </c>
      <c r="BE326" s="333" t="e">
        <f>SUMIFS(#REF!,#REF!,BE$2,#REF!,BE$3,#REF!,$L326,#REF!,BE$1)
+SUMIFS(#REF!,#REF!,BE$2,#REF!,BE$3,#REF!,$L326,#REF!,BE$1)
+SUMIFS(#REF!,#REF!,"Lấy",#REF!,BE$2,#REF!,BE$3,#REF!,BE$1,#REF!,$L326)</f>
        <v>#REF!</v>
      </c>
      <c r="BF326" s="334" t="e">
        <f t="shared" si="32"/>
        <v>#REF!</v>
      </c>
      <c r="BH326" s="333" t="e">
        <f>SUMIFS(#REF!,#REF!,BH$2,#REF!,BH$3,#REF!,$L326,#REF!,BH$1)
+SUMIFS(#REF!,#REF!,BH$2,#REF!,BH$3,#REF!,$L326,#REF!,BH$1)
+SUMIFS(#REF!,#REF!,"Lấy",#REF!,BH$2,#REF!,BH$3,#REF!,BH$1,#REF!,$L326)</f>
        <v>#REF!</v>
      </c>
      <c r="BI326" s="333" t="e">
        <f>SUMIFS(#REF!,#REF!,BI$2,#REF!,BI$3,#REF!,$L326,#REF!,BI$1)
+SUMIFS(#REF!,#REF!,BI$2,#REF!,BI$3,#REF!,$L326,#REF!,BI$1)
+SUMIFS(#REF!,#REF!,"Lấy",#REF!,BI$2,#REF!,BI$3,#REF!,BI$1,#REF!,$L326)</f>
        <v>#REF!</v>
      </c>
      <c r="BJ326" s="333" t="e">
        <f>SUMIFS(#REF!,#REF!,BJ$2,#REF!,BJ$3,#REF!,$L326,#REF!,BJ$1)
+SUMIFS(#REF!,#REF!,BJ$2,#REF!,BJ$3,#REF!,$L326,#REF!,BJ$1)
+SUMIFS(#REF!,#REF!,"Lấy",#REF!,BJ$2,#REF!,BJ$3,#REF!,BJ$1,#REF!,$L326)</f>
        <v>#REF!</v>
      </c>
      <c r="BK326" s="333" t="e">
        <f>SUMIFS(#REF!,#REF!,BK$2,#REF!,BK$3,#REF!,$L326,#REF!,BK$1)
+SUMIFS(#REF!,#REF!,BK$2,#REF!,BK$3,#REF!,$L326,#REF!,BK$1)
+SUMIFS(#REF!,#REF!,"Lấy",#REF!,BK$2,#REF!,BK$3,#REF!,BK$1,#REF!,$L326)</f>
        <v>#REF!</v>
      </c>
      <c r="BL326" s="333" t="e">
        <f>SUMIFS(#REF!,#REF!,BL$2,#REF!,BL$3,#REF!,$L326,#REF!,BL$1)
+SUMIFS(#REF!,#REF!,BL$2,#REF!,BL$3,#REF!,$L326,#REF!,BL$1)
+SUMIFS(#REF!,#REF!,"Lấy",#REF!,BL$2,#REF!,BL$3,#REF!,BL$1,#REF!,$L326)</f>
        <v>#REF!</v>
      </c>
      <c r="BM326" s="333" t="e">
        <f>SUMIFS(#REF!,#REF!,BM$2,#REF!,BM$3,#REF!,$L326,#REF!,BM$1)
+SUMIFS(#REF!,#REF!,BM$2,#REF!,BM$3,#REF!,$L326,#REF!,BM$1)
+SUMIFS(#REF!,#REF!,"Lấy",#REF!,BM$2,#REF!,BM$3,#REF!,BM$1,#REF!,$L326)</f>
        <v>#REF!</v>
      </c>
      <c r="BN326" s="333" t="e">
        <f>SUMIFS(#REF!,#REF!,BN$2,#REF!,BN$3,#REF!,$L326,#REF!,BN$1)
+SUMIFS(#REF!,#REF!,BN$2,#REF!,BN$3,#REF!,$L326,#REF!,BN$1)
+SUMIFS(#REF!,#REF!,"Lấy",#REF!,BN$2,#REF!,BN$3,#REF!,BN$1,#REF!,$L326)</f>
        <v>#REF!</v>
      </c>
      <c r="BO326" s="333" t="e">
        <f>SUMIFS(#REF!,#REF!,BO$2,#REF!,BO$3,#REF!,$L326,#REF!,BO$1)
+SUMIFS(#REF!,#REF!,BO$2,#REF!,BO$3,#REF!,$L326,#REF!,BO$1)
+SUMIFS(#REF!,#REF!,"Lấy",#REF!,BO$2,#REF!,BO$3,#REF!,BO$1,#REF!,$L326)</f>
        <v>#REF!</v>
      </c>
      <c r="BP326" s="333" t="e">
        <f>SUMIFS(#REF!,#REF!,BP$2,#REF!,BP$3,#REF!,$L326,#REF!,BP$1)
+SUMIFS(#REF!,#REF!,BP$2,#REF!,BP$3,#REF!,$L326,#REF!,BP$1)
+SUMIFS(#REF!,#REF!,"Lấy",#REF!,BP$2,#REF!,BP$3,#REF!,BP$1,#REF!,$L326)</f>
        <v>#REF!</v>
      </c>
      <c r="BQ326" s="333" t="e">
        <f>SUMIFS(#REF!,#REF!,BQ$2,#REF!,BQ$3,#REF!,$L326,#REF!,BQ$1)
+SUMIFS(#REF!,#REF!,BQ$2,#REF!,BQ$3,#REF!,$L326,#REF!,BQ$1)
+SUMIFS(#REF!,#REF!,"Lấy",#REF!,BQ$2,#REF!,BQ$3,#REF!,BQ$1,#REF!,$L326)</f>
        <v>#REF!</v>
      </c>
      <c r="BR326" s="333" t="e">
        <f>SUMIFS(#REF!,#REF!,BR$2,#REF!,BR$3,#REF!,$L326,#REF!,BR$1)
+SUMIFS(#REF!,#REF!,BR$2,#REF!,BR$3,#REF!,$L326,#REF!,BR$1)
+SUMIFS(#REF!,#REF!,"Lấy",#REF!,BR$2,#REF!,BR$3,#REF!,BR$1,#REF!,$L326)</f>
        <v>#REF!</v>
      </c>
      <c r="BS326" s="333" t="e">
        <f>SUMIFS(#REF!,#REF!,BS$2,#REF!,BS$3,#REF!,$L326,#REF!,BS$1)
+SUMIFS(#REF!,#REF!,BS$2,#REF!,BS$3,#REF!,$L326,#REF!,BS$1)
+SUMIFS(#REF!,#REF!,"Lấy",#REF!,BS$2,#REF!,BS$3,#REF!,BS$1,#REF!,$L326)</f>
        <v>#REF!</v>
      </c>
      <c r="BT326" s="334" t="e">
        <f t="shared" si="33"/>
        <v>#REF!</v>
      </c>
      <c r="BV326" s="331">
        <v>493856</v>
      </c>
      <c r="BW326" s="331">
        <v>156800</v>
      </c>
      <c r="BX326" s="331">
        <v>1490133.3333333335</v>
      </c>
      <c r="BY326" s="331">
        <v>1886800</v>
      </c>
      <c r="BZ326" s="331">
        <v>1886800</v>
      </c>
      <c r="CA326" s="331">
        <v>1886800</v>
      </c>
      <c r="CB326" s="331">
        <v>1730000</v>
      </c>
      <c r="CC326" s="331">
        <v>1730000</v>
      </c>
      <c r="CD326" s="331">
        <v>1730000</v>
      </c>
      <c r="CE326" s="331">
        <v>1730000</v>
      </c>
      <c r="CF326" s="331">
        <v>1730000</v>
      </c>
      <c r="CG326" s="331">
        <v>1730000</v>
      </c>
      <c r="CH326" s="334">
        <f t="shared" si="34"/>
        <v>18181189.333333336</v>
      </c>
      <c r="CI326" s="377">
        <f t="shared" si="35"/>
        <v>-0.40638173872307004</v>
      </c>
      <c r="CJ326" s="331">
        <v>493856</v>
      </c>
      <c r="CK326" s="331">
        <v>156800</v>
      </c>
      <c r="CL326" s="331">
        <v>529972</v>
      </c>
      <c r="CM326" s="331">
        <v>1208467</v>
      </c>
      <c r="CN326" s="331">
        <v>1208467</v>
      </c>
      <c r="CO326" s="333"/>
      <c r="CP326" s="333"/>
      <c r="CQ326" s="333"/>
      <c r="CR326" s="333"/>
      <c r="CS326" s="333"/>
      <c r="CT326" s="333"/>
      <c r="CU326" s="333"/>
      <c r="CV326" s="334">
        <f t="shared" si="36"/>
        <v>3597562</v>
      </c>
      <c r="CX326" s="1033"/>
    </row>
    <row r="327" spans="2:102" x14ac:dyDescent="0.25">
      <c r="B327" s="172">
        <f>IF(C327=0,"",MAX($B$7:B326)+1)</f>
        <v>311</v>
      </c>
      <c r="C327" s="21">
        <v>6427003101</v>
      </c>
      <c r="D327" s="9" t="str">
        <f>_xlfn.XLOOKUP(C327,'COA_DTGroup_Update 20260428'!$C$410:$C$854,'COA_DTGroup_Update 20260428'!$A$410:$A$854,"")</f>
        <v>Chi phí y tế, BH sức khỏe</v>
      </c>
      <c r="E327" s="12" t="s">
        <v>153</v>
      </c>
      <c r="F327" s="21" t="s">
        <v>1047</v>
      </c>
      <c r="G327" s="171"/>
      <c r="H327" s="179">
        <f>VLOOKUP(C327,'COA_DTGroup_Update 20260428'!C:D,2,0)</f>
        <v>642</v>
      </c>
      <c r="I327" s="179">
        <v>133</v>
      </c>
      <c r="J327" s="216" t="s">
        <v>153</v>
      </c>
      <c r="K327" s="222" t="s">
        <v>226</v>
      </c>
      <c r="L327" s="1041" t="s">
        <v>487</v>
      </c>
      <c r="M327" s="1042" t="s">
        <v>2258</v>
      </c>
      <c r="N327" s="1039"/>
      <c r="O327" s="1039" t="s">
        <v>487</v>
      </c>
      <c r="P327" s="1" t="b">
        <v>1</v>
      </c>
      <c r="R327" s="333" t="e">
        <f>SUMIFS(#REF!,#REF!,R$2,#REF!,R$3,#REF!,$L327,#REF!,R$1)
+SUMIFS(#REF!,#REF!,R$2,#REF!,R$3,#REF!,$L327,#REF!,R$1)
+SUMIFS(#REF!,#REF!,"Lấy",#REF!,R$2,#REF!,R$3,#REF!,R$1,#REF!,$L327)</f>
        <v>#REF!</v>
      </c>
      <c r="S327" s="333" t="e">
        <f>SUMIFS(#REF!,#REF!,S$2,#REF!,S$3,#REF!,$L327,#REF!,S$1)
+SUMIFS(#REF!,#REF!,S$2,#REF!,S$3,#REF!,$L327,#REF!,S$1)
+SUMIFS(#REF!,#REF!,"Lấy",#REF!,S$2,#REF!,S$3,#REF!,S$1,#REF!,$L327)</f>
        <v>#REF!</v>
      </c>
      <c r="T327" s="333" t="e">
        <f>SUMIFS(#REF!,#REF!,T$2,#REF!,T$3,#REF!,$L327,#REF!,T$1)
+SUMIFS(#REF!,#REF!,T$2,#REF!,T$3,#REF!,$L327,#REF!,T$1)
+SUMIFS(#REF!,#REF!,"Lấy",#REF!,T$2,#REF!,T$3,#REF!,T$1,#REF!,$L327)</f>
        <v>#REF!</v>
      </c>
      <c r="U327" s="333" t="e">
        <f>SUMIFS(#REF!,#REF!,U$2,#REF!,U$3,#REF!,$L327,#REF!,U$1)
+SUMIFS(#REF!,#REF!,U$2,#REF!,U$3,#REF!,$L327,#REF!,U$1)
+SUMIFS(#REF!,#REF!,"Lấy",#REF!,U$2,#REF!,U$3,#REF!,U$1,#REF!,$L327)</f>
        <v>#REF!</v>
      </c>
      <c r="V327" s="333" t="e">
        <f>SUMIFS(#REF!,#REF!,V$2,#REF!,V$3,#REF!,$L327,#REF!,V$1)
+SUMIFS(#REF!,#REF!,V$2,#REF!,V$3,#REF!,$L327,#REF!,V$1)
+SUMIFS(#REF!,#REF!,"Lấy",#REF!,V$2,#REF!,V$3,#REF!,V$1,#REF!,$L327)</f>
        <v>#REF!</v>
      </c>
      <c r="W327" s="333" t="e">
        <f>SUMIFS(#REF!,#REF!,W$2,#REF!,W$3,#REF!,$L327,#REF!,W$1)
+SUMIFS(#REF!,#REF!,W$2,#REF!,W$3,#REF!,$L327,#REF!,W$1)
+SUMIFS(#REF!,#REF!,"Lấy",#REF!,W$2,#REF!,W$3,#REF!,W$1,#REF!,$L327)</f>
        <v>#REF!</v>
      </c>
      <c r="X327" s="333" t="e">
        <f>SUMIFS(#REF!,#REF!,X$2,#REF!,X$3,#REF!,$L327,#REF!,X$1)
+SUMIFS(#REF!,#REF!,X$2,#REF!,X$3,#REF!,$L327,#REF!,X$1)
+SUMIFS(#REF!,#REF!,"Lấy",#REF!,X$2,#REF!,X$3,#REF!,X$1,#REF!,$L327)</f>
        <v>#REF!</v>
      </c>
      <c r="Y327" s="333" t="e">
        <f>SUMIFS(#REF!,#REF!,Y$2,#REF!,Y$3,#REF!,$L327,#REF!,Y$1)
+SUMIFS(#REF!,#REF!,Y$2,#REF!,Y$3,#REF!,$L327,#REF!,Y$1)
+SUMIFS(#REF!,#REF!,"Lấy",#REF!,Y$2,#REF!,Y$3,#REF!,Y$1,#REF!,$L327)</f>
        <v>#REF!</v>
      </c>
      <c r="Z327" s="333" t="e">
        <f>SUMIFS(#REF!,#REF!,Z$2,#REF!,Z$3,#REF!,$L327,#REF!,Z$1)
+SUMIFS(#REF!,#REF!,Z$2,#REF!,Z$3,#REF!,$L327,#REF!,Z$1)
+SUMIFS(#REF!,#REF!,"Lấy",#REF!,Z$2,#REF!,Z$3,#REF!,Z$1,#REF!,$L327)</f>
        <v>#REF!</v>
      </c>
      <c r="AA327" s="333" t="e">
        <f>SUMIFS(#REF!,#REF!,AA$2,#REF!,AA$3,#REF!,$L327,#REF!,AA$1)
+SUMIFS(#REF!,#REF!,AA$2,#REF!,AA$3,#REF!,$L327,#REF!,AA$1)
+SUMIFS(#REF!,#REF!,"Lấy",#REF!,AA$2,#REF!,AA$3,#REF!,AA$1,#REF!,$L327)</f>
        <v>#REF!</v>
      </c>
      <c r="AB327" s="333" t="e">
        <f>SUMIFS(#REF!,#REF!,AB$2,#REF!,AB$3,#REF!,$L327,#REF!,AB$1)
+SUMIFS(#REF!,#REF!,AB$2,#REF!,AB$3,#REF!,$L327,#REF!,AB$1)
+SUMIFS(#REF!,#REF!,"Lấy",#REF!,AB$2,#REF!,AB$3,#REF!,AB$1,#REF!,$L327)</f>
        <v>#REF!</v>
      </c>
      <c r="AC327" s="333" t="e">
        <f>SUMIFS(#REF!,#REF!,AC$2,#REF!,AC$3,#REF!,$L327,#REF!,AC$1)
+SUMIFS(#REF!,#REF!,AC$2,#REF!,AC$3,#REF!,$L327,#REF!,AC$1)
+SUMIFS(#REF!,#REF!,"Lấy",#REF!,AC$2,#REF!,AC$3,#REF!,AC$1,#REF!,$L327)</f>
        <v>#REF!</v>
      </c>
      <c r="AD327" s="334" t="e">
        <f t="shared" si="30"/>
        <v>#REF!</v>
      </c>
      <c r="AF327" s="333" t="e">
        <f>SUMIFS(#REF!,#REF!,AF$2,#REF!,AF$3,#REF!,$L327,#REF!,AF$1)
+SUMIFS(#REF!,#REF!,AF$2,#REF!,AF$3,#REF!,$L327,#REF!,AF$1)
+SUMIFS(#REF!,#REF!,"Lấy",#REF!,AF$2,#REF!,AF$3,#REF!,AF$1,#REF!,$L327)</f>
        <v>#REF!</v>
      </c>
      <c r="AG327" s="333" t="e">
        <f>SUMIFS(#REF!,#REF!,AG$2,#REF!,AG$3,#REF!,$L327,#REF!,AG$1)
+SUMIFS(#REF!,#REF!,AG$2,#REF!,AG$3,#REF!,$L327,#REF!,AG$1)
+SUMIFS(#REF!,#REF!,"Lấy",#REF!,AG$2,#REF!,AG$3,#REF!,AG$1,#REF!,$L327)</f>
        <v>#REF!</v>
      </c>
      <c r="AH327" s="333" t="e">
        <f>SUMIFS(#REF!,#REF!,AH$2,#REF!,AH$3,#REF!,$L327,#REF!,AH$1)
+SUMIFS(#REF!,#REF!,AH$2,#REF!,AH$3,#REF!,$L327,#REF!,AH$1)
+SUMIFS(#REF!,#REF!,"Lấy",#REF!,AH$2,#REF!,AH$3,#REF!,AH$1,#REF!,$L327)</f>
        <v>#REF!</v>
      </c>
      <c r="AI327" s="333" t="e">
        <f>SUMIFS(#REF!,#REF!,AI$2,#REF!,AI$3,#REF!,$L327,#REF!,AI$1)
+SUMIFS(#REF!,#REF!,AI$2,#REF!,AI$3,#REF!,$L327,#REF!,AI$1)
+SUMIFS(#REF!,#REF!,"Lấy",#REF!,AI$2,#REF!,AI$3,#REF!,AI$1,#REF!,$L327)</f>
        <v>#REF!</v>
      </c>
      <c r="AJ327" s="333" t="e">
        <f>SUMIFS(#REF!,#REF!,AJ$2,#REF!,AJ$3,#REF!,$L327,#REF!,AJ$1)
+SUMIFS(#REF!,#REF!,AJ$2,#REF!,AJ$3,#REF!,$L327,#REF!,AJ$1)
+SUMIFS(#REF!,#REF!,"Lấy",#REF!,AJ$2,#REF!,AJ$3,#REF!,AJ$1,#REF!,$L327)</f>
        <v>#REF!</v>
      </c>
      <c r="AK327" s="333" t="e">
        <f>SUMIFS(#REF!,#REF!,AK$2,#REF!,AK$3,#REF!,$L327,#REF!,AK$1)
+SUMIFS(#REF!,#REF!,AK$2,#REF!,AK$3,#REF!,$L327,#REF!,AK$1)
+SUMIFS(#REF!,#REF!,"Lấy",#REF!,AK$2,#REF!,AK$3,#REF!,AK$1,#REF!,$L327)</f>
        <v>#REF!</v>
      </c>
      <c r="AL327" s="333" t="e">
        <f>SUMIFS(#REF!,#REF!,AL$2,#REF!,AL$3,#REF!,$L327,#REF!,AL$1)
+SUMIFS(#REF!,#REF!,AL$2,#REF!,AL$3,#REF!,$L327,#REF!,AL$1)
+SUMIFS(#REF!,#REF!,"Lấy",#REF!,AL$2,#REF!,AL$3,#REF!,AL$1,#REF!,$L327)</f>
        <v>#REF!</v>
      </c>
      <c r="AM327" s="333" t="e">
        <f>SUMIFS(#REF!,#REF!,AM$2,#REF!,AM$3,#REF!,$L327,#REF!,AM$1)
+SUMIFS(#REF!,#REF!,AM$2,#REF!,AM$3,#REF!,$L327,#REF!,AM$1)
+SUMIFS(#REF!,#REF!,"Lấy",#REF!,AM$2,#REF!,AM$3,#REF!,AM$1,#REF!,$L327)</f>
        <v>#REF!</v>
      </c>
      <c r="AN327" s="333" t="e">
        <f>SUMIFS(#REF!,#REF!,AN$2,#REF!,AN$3,#REF!,$L327,#REF!,AN$1)
+SUMIFS(#REF!,#REF!,AN$2,#REF!,AN$3,#REF!,$L327,#REF!,AN$1)
+SUMIFS(#REF!,#REF!,"Lấy",#REF!,AN$2,#REF!,AN$3,#REF!,AN$1,#REF!,$L327)</f>
        <v>#REF!</v>
      </c>
      <c r="AO327" s="333" t="e">
        <f>SUMIFS(#REF!,#REF!,AO$2,#REF!,AO$3,#REF!,$L327,#REF!,AO$1)
+SUMIFS(#REF!,#REF!,AO$2,#REF!,AO$3,#REF!,$L327,#REF!,AO$1)
+SUMIFS(#REF!,#REF!,"Lấy",#REF!,AO$2,#REF!,AO$3,#REF!,AO$1,#REF!,$L327)</f>
        <v>#REF!</v>
      </c>
      <c r="AP327" s="333" t="e">
        <f>SUMIFS(#REF!,#REF!,AP$2,#REF!,AP$3,#REF!,$L327,#REF!,AP$1)
+SUMIFS(#REF!,#REF!,AP$2,#REF!,AP$3,#REF!,$L327,#REF!,AP$1)
+SUMIFS(#REF!,#REF!,"Lấy",#REF!,AP$2,#REF!,AP$3,#REF!,AP$1,#REF!,$L327)</f>
        <v>#REF!</v>
      </c>
      <c r="AQ327" s="333" t="e">
        <f>SUMIFS(#REF!,#REF!,AQ$2,#REF!,AQ$3,#REF!,$L327,#REF!,AQ$1)
+SUMIFS(#REF!,#REF!,AQ$2,#REF!,AQ$3,#REF!,$L327,#REF!,AQ$1)
+SUMIFS(#REF!,#REF!,"Lấy",#REF!,AQ$2,#REF!,AQ$3,#REF!,AQ$1,#REF!,$L327)</f>
        <v>#REF!</v>
      </c>
      <c r="AR327" s="334" t="e">
        <f t="shared" si="31"/>
        <v>#REF!</v>
      </c>
      <c r="AT327" s="333" t="e">
        <f>SUMIFS(#REF!,#REF!,AT$2,#REF!,AT$3,#REF!,$L327,#REF!,AT$1)
+SUMIFS(#REF!,#REF!,AT$2,#REF!,AT$3,#REF!,$L327,#REF!,AT$1)
+SUMIFS(#REF!,#REF!,"Lấy",#REF!,AT$2,#REF!,AT$3,#REF!,AT$1,#REF!,$L327)</f>
        <v>#REF!</v>
      </c>
      <c r="AU327" s="333" t="e">
        <f>SUMIFS(#REF!,#REF!,AU$2,#REF!,AU$3,#REF!,$L327,#REF!,AU$1)
+SUMIFS(#REF!,#REF!,AU$2,#REF!,AU$3,#REF!,$L327,#REF!,AU$1)
+SUMIFS(#REF!,#REF!,"Lấy",#REF!,AU$2,#REF!,AU$3,#REF!,AU$1,#REF!,$L327)</f>
        <v>#REF!</v>
      </c>
      <c r="AV327" s="333" t="e">
        <f>SUMIFS(#REF!,#REF!,AV$2,#REF!,AV$3,#REF!,$L327,#REF!,AV$1)
+SUMIFS(#REF!,#REF!,AV$2,#REF!,AV$3,#REF!,$L327,#REF!,AV$1)
+SUMIFS(#REF!,#REF!,"Lấy",#REF!,AV$2,#REF!,AV$3,#REF!,AV$1,#REF!,$L327)</f>
        <v>#REF!</v>
      </c>
      <c r="AW327" s="333" t="e">
        <f>SUMIFS(#REF!,#REF!,AW$2,#REF!,AW$3,#REF!,$L327,#REF!,AW$1)
+SUMIFS(#REF!,#REF!,AW$2,#REF!,AW$3,#REF!,$L327,#REF!,AW$1)
+SUMIFS(#REF!,#REF!,"Lấy",#REF!,AW$2,#REF!,AW$3,#REF!,AW$1,#REF!,$L327)</f>
        <v>#REF!</v>
      </c>
      <c r="AX327" s="333" t="e">
        <f>SUMIFS(#REF!,#REF!,AX$2,#REF!,AX$3,#REF!,$L327,#REF!,AX$1)
+SUMIFS(#REF!,#REF!,AX$2,#REF!,AX$3,#REF!,$L327,#REF!,AX$1)
+SUMIFS(#REF!,#REF!,"Lấy",#REF!,AX$2,#REF!,AX$3,#REF!,AX$1,#REF!,$L327)</f>
        <v>#REF!</v>
      </c>
      <c r="AY327" s="333" t="e">
        <f>SUMIFS(#REF!,#REF!,AY$2,#REF!,AY$3,#REF!,$L327,#REF!,AY$1)
+SUMIFS(#REF!,#REF!,AY$2,#REF!,AY$3,#REF!,$L327,#REF!,AY$1)
+SUMIFS(#REF!,#REF!,"Lấy",#REF!,AY$2,#REF!,AY$3,#REF!,AY$1,#REF!,$L327)</f>
        <v>#REF!</v>
      </c>
      <c r="AZ327" s="333" t="e">
        <f>SUMIFS(#REF!,#REF!,AZ$2,#REF!,AZ$3,#REF!,$L327,#REF!,AZ$1)
+SUMIFS(#REF!,#REF!,AZ$2,#REF!,AZ$3,#REF!,$L327,#REF!,AZ$1)
+SUMIFS(#REF!,#REF!,"Lấy",#REF!,AZ$2,#REF!,AZ$3,#REF!,AZ$1,#REF!,$L327)</f>
        <v>#REF!</v>
      </c>
      <c r="BA327" s="333" t="e">
        <f>SUMIFS(#REF!,#REF!,BA$2,#REF!,BA$3,#REF!,$L327,#REF!,BA$1)
+SUMIFS(#REF!,#REF!,BA$2,#REF!,BA$3,#REF!,$L327,#REF!,BA$1)
+SUMIFS(#REF!,#REF!,"Lấy",#REF!,BA$2,#REF!,BA$3,#REF!,BA$1,#REF!,$L327)</f>
        <v>#REF!</v>
      </c>
      <c r="BB327" s="333" t="e">
        <f>SUMIFS(#REF!,#REF!,BB$2,#REF!,BB$3,#REF!,$L327,#REF!,BB$1)
+SUMIFS(#REF!,#REF!,BB$2,#REF!,BB$3,#REF!,$L327,#REF!,BB$1)
+SUMIFS(#REF!,#REF!,"Lấy",#REF!,BB$2,#REF!,BB$3,#REF!,BB$1,#REF!,$L327)</f>
        <v>#REF!</v>
      </c>
      <c r="BC327" s="333" t="e">
        <f>SUMIFS(#REF!,#REF!,BC$2,#REF!,BC$3,#REF!,$L327,#REF!,BC$1)
+SUMIFS(#REF!,#REF!,BC$2,#REF!,BC$3,#REF!,$L327,#REF!,BC$1)
+SUMIFS(#REF!,#REF!,"Lấy",#REF!,BC$2,#REF!,BC$3,#REF!,BC$1,#REF!,$L327)</f>
        <v>#REF!</v>
      </c>
      <c r="BD327" s="333" t="e">
        <f>SUMIFS(#REF!,#REF!,BD$2,#REF!,BD$3,#REF!,$L327,#REF!,BD$1)
+SUMIFS(#REF!,#REF!,BD$2,#REF!,BD$3,#REF!,$L327,#REF!,BD$1)
+SUMIFS(#REF!,#REF!,"Lấy",#REF!,BD$2,#REF!,BD$3,#REF!,BD$1,#REF!,$L327)</f>
        <v>#REF!</v>
      </c>
      <c r="BE327" s="333" t="e">
        <f>SUMIFS(#REF!,#REF!,BE$2,#REF!,BE$3,#REF!,$L327,#REF!,BE$1)
+SUMIFS(#REF!,#REF!,BE$2,#REF!,BE$3,#REF!,$L327,#REF!,BE$1)
+SUMIFS(#REF!,#REF!,"Lấy",#REF!,BE$2,#REF!,BE$3,#REF!,BE$1,#REF!,$L327)</f>
        <v>#REF!</v>
      </c>
      <c r="BF327" s="334" t="e">
        <f t="shared" si="32"/>
        <v>#REF!</v>
      </c>
      <c r="BH327" s="333" t="e">
        <f>SUMIFS(#REF!,#REF!,BH$2,#REF!,BH$3,#REF!,$L327,#REF!,BH$1)
+SUMIFS(#REF!,#REF!,BH$2,#REF!,BH$3,#REF!,$L327,#REF!,BH$1)
+SUMIFS(#REF!,#REF!,"Lấy",#REF!,BH$2,#REF!,BH$3,#REF!,BH$1,#REF!,$L327)</f>
        <v>#REF!</v>
      </c>
      <c r="BI327" s="333" t="e">
        <f>SUMIFS(#REF!,#REF!,BI$2,#REF!,BI$3,#REF!,$L327,#REF!,BI$1)
+SUMIFS(#REF!,#REF!,BI$2,#REF!,BI$3,#REF!,$L327,#REF!,BI$1)
+SUMIFS(#REF!,#REF!,"Lấy",#REF!,BI$2,#REF!,BI$3,#REF!,BI$1,#REF!,$L327)</f>
        <v>#REF!</v>
      </c>
      <c r="BJ327" s="333" t="e">
        <f>SUMIFS(#REF!,#REF!,BJ$2,#REF!,BJ$3,#REF!,$L327,#REF!,BJ$1)
+SUMIFS(#REF!,#REF!,BJ$2,#REF!,BJ$3,#REF!,$L327,#REF!,BJ$1)
+SUMIFS(#REF!,#REF!,"Lấy",#REF!,BJ$2,#REF!,BJ$3,#REF!,BJ$1,#REF!,$L327)</f>
        <v>#REF!</v>
      </c>
      <c r="BK327" s="333" t="e">
        <f>SUMIFS(#REF!,#REF!,BK$2,#REF!,BK$3,#REF!,$L327,#REF!,BK$1)
+SUMIFS(#REF!,#REF!,BK$2,#REF!,BK$3,#REF!,$L327,#REF!,BK$1)
+SUMIFS(#REF!,#REF!,"Lấy",#REF!,BK$2,#REF!,BK$3,#REF!,BK$1,#REF!,$L327)</f>
        <v>#REF!</v>
      </c>
      <c r="BL327" s="333" t="e">
        <f>SUMIFS(#REF!,#REF!,BL$2,#REF!,BL$3,#REF!,$L327,#REF!,BL$1)
+SUMIFS(#REF!,#REF!,BL$2,#REF!,BL$3,#REF!,$L327,#REF!,BL$1)
+SUMIFS(#REF!,#REF!,"Lấy",#REF!,BL$2,#REF!,BL$3,#REF!,BL$1,#REF!,$L327)</f>
        <v>#REF!</v>
      </c>
      <c r="BM327" s="333" t="e">
        <f>SUMIFS(#REF!,#REF!,BM$2,#REF!,BM$3,#REF!,$L327,#REF!,BM$1)
+SUMIFS(#REF!,#REF!,BM$2,#REF!,BM$3,#REF!,$L327,#REF!,BM$1)
+SUMIFS(#REF!,#REF!,"Lấy",#REF!,BM$2,#REF!,BM$3,#REF!,BM$1,#REF!,$L327)</f>
        <v>#REF!</v>
      </c>
      <c r="BN327" s="333" t="e">
        <f>SUMIFS(#REF!,#REF!,BN$2,#REF!,BN$3,#REF!,$L327,#REF!,BN$1)
+SUMIFS(#REF!,#REF!,BN$2,#REF!,BN$3,#REF!,$L327,#REF!,BN$1)
+SUMIFS(#REF!,#REF!,"Lấy",#REF!,BN$2,#REF!,BN$3,#REF!,BN$1,#REF!,$L327)</f>
        <v>#REF!</v>
      </c>
      <c r="BO327" s="333" t="e">
        <f>SUMIFS(#REF!,#REF!,BO$2,#REF!,BO$3,#REF!,$L327,#REF!,BO$1)
+SUMIFS(#REF!,#REF!,BO$2,#REF!,BO$3,#REF!,$L327,#REF!,BO$1)
+SUMIFS(#REF!,#REF!,"Lấy",#REF!,BO$2,#REF!,BO$3,#REF!,BO$1,#REF!,$L327)</f>
        <v>#REF!</v>
      </c>
      <c r="BP327" s="333" t="e">
        <f>SUMIFS(#REF!,#REF!,BP$2,#REF!,BP$3,#REF!,$L327,#REF!,BP$1)
+SUMIFS(#REF!,#REF!,BP$2,#REF!,BP$3,#REF!,$L327,#REF!,BP$1)
+SUMIFS(#REF!,#REF!,"Lấy",#REF!,BP$2,#REF!,BP$3,#REF!,BP$1,#REF!,$L327)</f>
        <v>#REF!</v>
      </c>
      <c r="BQ327" s="333" t="e">
        <f>SUMIFS(#REF!,#REF!,BQ$2,#REF!,BQ$3,#REF!,$L327,#REF!,BQ$1)
+SUMIFS(#REF!,#REF!,BQ$2,#REF!,BQ$3,#REF!,$L327,#REF!,BQ$1)
+SUMIFS(#REF!,#REF!,"Lấy",#REF!,BQ$2,#REF!,BQ$3,#REF!,BQ$1,#REF!,$L327)</f>
        <v>#REF!</v>
      </c>
      <c r="BR327" s="333" t="e">
        <f>SUMIFS(#REF!,#REF!,BR$2,#REF!,BR$3,#REF!,$L327,#REF!,BR$1)
+SUMIFS(#REF!,#REF!,BR$2,#REF!,BR$3,#REF!,$L327,#REF!,BR$1)
+SUMIFS(#REF!,#REF!,"Lấy",#REF!,BR$2,#REF!,BR$3,#REF!,BR$1,#REF!,$L327)</f>
        <v>#REF!</v>
      </c>
      <c r="BS327" s="333" t="e">
        <f>SUMIFS(#REF!,#REF!,BS$2,#REF!,BS$3,#REF!,$L327,#REF!,BS$1)
+SUMIFS(#REF!,#REF!,BS$2,#REF!,BS$3,#REF!,$L327,#REF!,BS$1)
+SUMIFS(#REF!,#REF!,"Lấy",#REF!,BS$2,#REF!,BS$3,#REF!,BS$1,#REF!,$L327)</f>
        <v>#REF!</v>
      </c>
      <c r="BT327" s="334" t="e">
        <f t="shared" si="33"/>
        <v>#REF!</v>
      </c>
      <c r="BV327" s="331">
        <v>423816</v>
      </c>
      <c r="BW327" s="331">
        <v>382929</v>
      </c>
      <c r="BX327" s="331">
        <v>674595.66666666674</v>
      </c>
      <c r="BY327" s="331">
        <v>2804595.666666666</v>
      </c>
      <c r="BZ327" s="331">
        <v>2804595.666666666</v>
      </c>
      <c r="CA327" s="331">
        <v>2804595.666666666</v>
      </c>
      <c r="CB327" s="331">
        <v>2782195.666666666</v>
      </c>
      <c r="CC327" s="331">
        <v>2782195.666666666</v>
      </c>
      <c r="CD327" s="331">
        <v>2782195.666666666</v>
      </c>
      <c r="CE327" s="331">
        <v>2726728.666666666</v>
      </c>
      <c r="CF327" s="331">
        <v>2421666.6666666665</v>
      </c>
      <c r="CG327" s="331">
        <v>2421666.6666666665</v>
      </c>
      <c r="CH327" s="334">
        <f t="shared" si="34"/>
        <v>25811776.666666664</v>
      </c>
      <c r="CI327" s="377">
        <f t="shared" si="35"/>
        <v>-0.41234591497188677</v>
      </c>
      <c r="CJ327" s="331">
        <v>895277</v>
      </c>
      <c r="CK327" s="331">
        <v>854390</v>
      </c>
      <c r="CL327" s="331">
        <v>1226851</v>
      </c>
      <c r="CM327" s="331">
        <v>1039807</v>
      </c>
      <c r="CN327" s="331">
        <v>1039807</v>
      </c>
      <c r="CO327" s="333"/>
      <c r="CP327" s="333"/>
      <c r="CQ327" s="333"/>
      <c r="CR327" s="333"/>
      <c r="CS327" s="333"/>
      <c r="CT327" s="333"/>
      <c r="CU327" s="333"/>
      <c r="CV327" s="334">
        <f t="shared" si="36"/>
        <v>5056132</v>
      </c>
      <c r="CX327" s="1033"/>
    </row>
    <row r="328" spans="2:102" ht="27.6" x14ac:dyDescent="0.25">
      <c r="B328" s="172">
        <f>IF(C328=0,"",MAX($B$7:B327)+1)</f>
        <v>312</v>
      </c>
      <c r="C328" s="21">
        <v>6220007202</v>
      </c>
      <c r="D328" s="9" t="str">
        <f>_xlfn.XLOOKUP(C328,'COA_DTGroup_Update 20260428'!$C$410:$C$854,'COA_DTGroup_Update 20260428'!$A$410:$A$854,"")</f>
        <v>Chi phí khen thưởng,bồi dưỡng khác</v>
      </c>
      <c r="E328" s="12" t="s">
        <v>150</v>
      </c>
      <c r="F328" s="21" t="s">
        <v>1048</v>
      </c>
      <c r="G328" s="171" t="s">
        <v>1049</v>
      </c>
      <c r="H328" s="179">
        <f>VLOOKUP(C328,'COA_DTGroup_Update 20260428'!C:D,2,0)</f>
        <v>622</v>
      </c>
      <c r="I328" s="179">
        <v>134</v>
      </c>
      <c r="J328" s="216" t="s">
        <v>150</v>
      </c>
      <c r="K328" s="222" t="s">
        <v>226</v>
      </c>
      <c r="L328" s="1051" t="s">
        <v>2041</v>
      </c>
      <c r="M328" s="287" t="s">
        <v>2259</v>
      </c>
      <c r="N328" s="1039"/>
      <c r="O328" s="1039" t="s">
        <v>2041</v>
      </c>
      <c r="P328" s="1" t="b">
        <v>0</v>
      </c>
      <c r="R328" s="333" t="e">
        <f>SUMIFS(#REF!,#REF!,R$2,#REF!,R$3,#REF!,$L328,#REF!,R$1)
+SUMIFS(#REF!,#REF!,R$2,#REF!,R$3,#REF!,$L328,#REF!,R$1)
+SUMIFS(#REF!,#REF!,"Lấy",#REF!,R$2,#REF!,R$3,#REF!,R$1,#REF!,$L328)</f>
        <v>#REF!</v>
      </c>
      <c r="S328" s="333" t="e">
        <f>SUMIFS(#REF!,#REF!,S$2,#REF!,S$3,#REF!,$L328,#REF!,S$1)
+SUMIFS(#REF!,#REF!,S$2,#REF!,S$3,#REF!,$L328,#REF!,S$1)
+SUMIFS(#REF!,#REF!,"Lấy",#REF!,S$2,#REF!,S$3,#REF!,S$1,#REF!,$L328)</f>
        <v>#REF!</v>
      </c>
      <c r="T328" s="333" t="e">
        <f>SUMIFS(#REF!,#REF!,T$2,#REF!,T$3,#REF!,$L328,#REF!,T$1)
+SUMIFS(#REF!,#REF!,T$2,#REF!,T$3,#REF!,$L328,#REF!,T$1)
+SUMIFS(#REF!,#REF!,"Lấy",#REF!,T$2,#REF!,T$3,#REF!,T$1,#REF!,$L328)</f>
        <v>#REF!</v>
      </c>
      <c r="U328" s="333" t="e">
        <f>SUMIFS(#REF!,#REF!,U$2,#REF!,U$3,#REF!,$L328,#REF!,U$1)
+SUMIFS(#REF!,#REF!,U$2,#REF!,U$3,#REF!,$L328,#REF!,U$1)
+SUMIFS(#REF!,#REF!,"Lấy",#REF!,U$2,#REF!,U$3,#REF!,U$1,#REF!,$L328)</f>
        <v>#REF!</v>
      </c>
      <c r="V328" s="333" t="e">
        <f>SUMIFS(#REF!,#REF!,V$2,#REF!,V$3,#REF!,$L328,#REF!,V$1)
+SUMIFS(#REF!,#REF!,V$2,#REF!,V$3,#REF!,$L328,#REF!,V$1)
+SUMIFS(#REF!,#REF!,"Lấy",#REF!,V$2,#REF!,V$3,#REF!,V$1,#REF!,$L328)</f>
        <v>#REF!</v>
      </c>
      <c r="W328" s="333" t="e">
        <f>SUMIFS(#REF!,#REF!,W$2,#REF!,W$3,#REF!,$L328,#REF!,W$1)
+SUMIFS(#REF!,#REF!,W$2,#REF!,W$3,#REF!,$L328,#REF!,W$1)
+SUMIFS(#REF!,#REF!,"Lấy",#REF!,W$2,#REF!,W$3,#REF!,W$1,#REF!,$L328)</f>
        <v>#REF!</v>
      </c>
      <c r="X328" s="333" t="e">
        <f>SUMIFS(#REF!,#REF!,X$2,#REF!,X$3,#REF!,$L328,#REF!,X$1)
+SUMIFS(#REF!,#REF!,X$2,#REF!,X$3,#REF!,$L328,#REF!,X$1)
+SUMIFS(#REF!,#REF!,"Lấy",#REF!,X$2,#REF!,X$3,#REF!,X$1,#REF!,$L328)</f>
        <v>#REF!</v>
      </c>
      <c r="Y328" s="333" t="e">
        <f>SUMIFS(#REF!,#REF!,Y$2,#REF!,Y$3,#REF!,$L328,#REF!,Y$1)
+SUMIFS(#REF!,#REF!,Y$2,#REF!,Y$3,#REF!,$L328,#REF!,Y$1)
+SUMIFS(#REF!,#REF!,"Lấy",#REF!,Y$2,#REF!,Y$3,#REF!,Y$1,#REF!,$L328)</f>
        <v>#REF!</v>
      </c>
      <c r="Z328" s="333" t="e">
        <f>SUMIFS(#REF!,#REF!,Z$2,#REF!,Z$3,#REF!,$L328,#REF!,Z$1)
+SUMIFS(#REF!,#REF!,Z$2,#REF!,Z$3,#REF!,$L328,#REF!,Z$1)
+SUMIFS(#REF!,#REF!,"Lấy",#REF!,Z$2,#REF!,Z$3,#REF!,Z$1,#REF!,$L328)</f>
        <v>#REF!</v>
      </c>
      <c r="AA328" s="333" t="e">
        <f>SUMIFS(#REF!,#REF!,AA$2,#REF!,AA$3,#REF!,$L328,#REF!,AA$1)
+SUMIFS(#REF!,#REF!,AA$2,#REF!,AA$3,#REF!,$L328,#REF!,AA$1)
+SUMIFS(#REF!,#REF!,"Lấy",#REF!,AA$2,#REF!,AA$3,#REF!,AA$1,#REF!,$L328)</f>
        <v>#REF!</v>
      </c>
      <c r="AB328" s="333" t="e">
        <f>SUMIFS(#REF!,#REF!,AB$2,#REF!,AB$3,#REF!,$L328,#REF!,AB$1)
+SUMIFS(#REF!,#REF!,AB$2,#REF!,AB$3,#REF!,$L328,#REF!,AB$1)
+SUMIFS(#REF!,#REF!,"Lấy",#REF!,AB$2,#REF!,AB$3,#REF!,AB$1,#REF!,$L328)</f>
        <v>#REF!</v>
      </c>
      <c r="AC328" s="333" t="e">
        <f>SUMIFS(#REF!,#REF!,AC$2,#REF!,AC$3,#REF!,$L328,#REF!,AC$1)
+SUMIFS(#REF!,#REF!,AC$2,#REF!,AC$3,#REF!,$L328,#REF!,AC$1)
+SUMIFS(#REF!,#REF!,"Lấy",#REF!,AC$2,#REF!,AC$3,#REF!,AC$1,#REF!,$L328)</f>
        <v>#REF!</v>
      </c>
      <c r="AD328" s="334" t="e">
        <f t="shared" ref="AD328:AD391" si="37">SUM(R328:AC328)</f>
        <v>#REF!</v>
      </c>
      <c r="AF328" s="333" t="e">
        <f>SUMIFS(#REF!,#REF!,AF$2,#REF!,AF$3,#REF!,$L328,#REF!,AF$1)
+SUMIFS(#REF!,#REF!,AF$2,#REF!,AF$3,#REF!,$L328,#REF!,AF$1)
+SUMIFS(#REF!,#REF!,"Lấy",#REF!,AF$2,#REF!,AF$3,#REF!,AF$1,#REF!,$L328)</f>
        <v>#REF!</v>
      </c>
      <c r="AG328" s="333" t="e">
        <f>SUMIFS(#REF!,#REF!,AG$2,#REF!,AG$3,#REF!,$L328,#REF!,AG$1)
+SUMIFS(#REF!,#REF!,AG$2,#REF!,AG$3,#REF!,$L328,#REF!,AG$1)
+SUMIFS(#REF!,#REF!,"Lấy",#REF!,AG$2,#REF!,AG$3,#REF!,AG$1,#REF!,$L328)</f>
        <v>#REF!</v>
      </c>
      <c r="AH328" s="333" t="e">
        <f>SUMIFS(#REF!,#REF!,AH$2,#REF!,AH$3,#REF!,$L328,#REF!,AH$1)
+SUMIFS(#REF!,#REF!,AH$2,#REF!,AH$3,#REF!,$L328,#REF!,AH$1)
+SUMIFS(#REF!,#REF!,"Lấy",#REF!,AH$2,#REF!,AH$3,#REF!,AH$1,#REF!,$L328)</f>
        <v>#REF!</v>
      </c>
      <c r="AI328" s="333" t="e">
        <f>SUMIFS(#REF!,#REF!,AI$2,#REF!,AI$3,#REF!,$L328,#REF!,AI$1)
+SUMIFS(#REF!,#REF!,AI$2,#REF!,AI$3,#REF!,$L328,#REF!,AI$1)
+SUMIFS(#REF!,#REF!,"Lấy",#REF!,AI$2,#REF!,AI$3,#REF!,AI$1,#REF!,$L328)</f>
        <v>#REF!</v>
      </c>
      <c r="AJ328" s="333" t="e">
        <f>SUMIFS(#REF!,#REF!,AJ$2,#REF!,AJ$3,#REF!,$L328,#REF!,AJ$1)
+SUMIFS(#REF!,#REF!,AJ$2,#REF!,AJ$3,#REF!,$L328,#REF!,AJ$1)
+SUMIFS(#REF!,#REF!,"Lấy",#REF!,AJ$2,#REF!,AJ$3,#REF!,AJ$1,#REF!,$L328)</f>
        <v>#REF!</v>
      </c>
      <c r="AK328" s="333" t="e">
        <f>SUMIFS(#REF!,#REF!,AK$2,#REF!,AK$3,#REF!,$L328,#REF!,AK$1)
+SUMIFS(#REF!,#REF!,AK$2,#REF!,AK$3,#REF!,$L328,#REF!,AK$1)
+SUMIFS(#REF!,#REF!,"Lấy",#REF!,AK$2,#REF!,AK$3,#REF!,AK$1,#REF!,$L328)</f>
        <v>#REF!</v>
      </c>
      <c r="AL328" s="333" t="e">
        <f>SUMIFS(#REF!,#REF!,AL$2,#REF!,AL$3,#REF!,$L328,#REF!,AL$1)
+SUMIFS(#REF!,#REF!,AL$2,#REF!,AL$3,#REF!,$L328,#REF!,AL$1)
+SUMIFS(#REF!,#REF!,"Lấy",#REF!,AL$2,#REF!,AL$3,#REF!,AL$1,#REF!,$L328)</f>
        <v>#REF!</v>
      </c>
      <c r="AM328" s="333" t="e">
        <f>SUMIFS(#REF!,#REF!,AM$2,#REF!,AM$3,#REF!,$L328,#REF!,AM$1)
+SUMIFS(#REF!,#REF!,AM$2,#REF!,AM$3,#REF!,$L328,#REF!,AM$1)
+SUMIFS(#REF!,#REF!,"Lấy",#REF!,AM$2,#REF!,AM$3,#REF!,AM$1,#REF!,$L328)</f>
        <v>#REF!</v>
      </c>
      <c r="AN328" s="333" t="e">
        <f>SUMIFS(#REF!,#REF!,AN$2,#REF!,AN$3,#REF!,$L328,#REF!,AN$1)
+SUMIFS(#REF!,#REF!,AN$2,#REF!,AN$3,#REF!,$L328,#REF!,AN$1)
+SUMIFS(#REF!,#REF!,"Lấy",#REF!,AN$2,#REF!,AN$3,#REF!,AN$1,#REF!,$L328)</f>
        <v>#REF!</v>
      </c>
      <c r="AO328" s="333" t="e">
        <f>SUMIFS(#REF!,#REF!,AO$2,#REF!,AO$3,#REF!,$L328,#REF!,AO$1)
+SUMIFS(#REF!,#REF!,AO$2,#REF!,AO$3,#REF!,$L328,#REF!,AO$1)
+SUMIFS(#REF!,#REF!,"Lấy",#REF!,AO$2,#REF!,AO$3,#REF!,AO$1,#REF!,$L328)</f>
        <v>#REF!</v>
      </c>
      <c r="AP328" s="333" t="e">
        <f>SUMIFS(#REF!,#REF!,AP$2,#REF!,AP$3,#REF!,$L328,#REF!,AP$1)
+SUMIFS(#REF!,#REF!,AP$2,#REF!,AP$3,#REF!,$L328,#REF!,AP$1)
+SUMIFS(#REF!,#REF!,"Lấy",#REF!,AP$2,#REF!,AP$3,#REF!,AP$1,#REF!,$L328)</f>
        <v>#REF!</v>
      </c>
      <c r="AQ328" s="333" t="e">
        <f>SUMIFS(#REF!,#REF!,AQ$2,#REF!,AQ$3,#REF!,$L328,#REF!,AQ$1)
+SUMIFS(#REF!,#REF!,AQ$2,#REF!,AQ$3,#REF!,$L328,#REF!,AQ$1)
+SUMIFS(#REF!,#REF!,"Lấy",#REF!,AQ$2,#REF!,AQ$3,#REF!,AQ$1,#REF!,$L328)</f>
        <v>#REF!</v>
      </c>
      <c r="AR328" s="334" t="e">
        <f t="shared" ref="AR328:AR391" si="38">SUM(AF328:AQ328)</f>
        <v>#REF!</v>
      </c>
      <c r="AT328" s="333" t="e">
        <f>SUMIFS(#REF!,#REF!,AT$2,#REF!,AT$3,#REF!,$L328,#REF!,AT$1)
+SUMIFS(#REF!,#REF!,AT$2,#REF!,AT$3,#REF!,$L328,#REF!,AT$1)
+SUMIFS(#REF!,#REF!,"Lấy",#REF!,AT$2,#REF!,AT$3,#REF!,AT$1,#REF!,$L328)</f>
        <v>#REF!</v>
      </c>
      <c r="AU328" s="333" t="e">
        <f>SUMIFS(#REF!,#REF!,AU$2,#REF!,AU$3,#REF!,$L328,#REF!,AU$1)
+SUMIFS(#REF!,#REF!,AU$2,#REF!,AU$3,#REF!,$L328,#REF!,AU$1)
+SUMIFS(#REF!,#REF!,"Lấy",#REF!,AU$2,#REF!,AU$3,#REF!,AU$1,#REF!,$L328)</f>
        <v>#REF!</v>
      </c>
      <c r="AV328" s="333" t="e">
        <f>SUMIFS(#REF!,#REF!,AV$2,#REF!,AV$3,#REF!,$L328,#REF!,AV$1)
+SUMIFS(#REF!,#REF!,AV$2,#REF!,AV$3,#REF!,$L328,#REF!,AV$1)
+SUMIFS(#REF!,#REF!,"Lấy",#REF!,AV$2,#REF!,AV$3,#REF!,AV$1,#REF!,$L328)</f>
        <v>#REF!</v>
      </c>
      <c r="AW328" s="333" t="e">
        <f>SUMIFS(#REF!,#REF!,AW$2,#REF!,AW$3,#REF!,$L328,#REF!,AW$1)
+SUMIFS(#REF!,#REF!,AW$2,#REF!,AW$3,#REF!,$L328,#REF!,AW$1)
+SUMIFS(#REF!,#REF!,"Lấy",#REF!,AW$2,#REF!,AW$3,#REF!,AW$1,#REF!,$L328)</f>
        <v>#REF!</v>
      </c>
      <c r="AX328" s="333" t="e">
        <f>SUMIFS(#REF!,#REF!,AX$2,#REF!,AX$3,#REF!,$L328,#REF!,AX$1)
+SUMIFS(#REF!,#REF!,AX$2,#REF!,AX$3,#REF!,$L328,#REF!,AX$1)
+SUMIFS(#REF!,#REF!,"Lấy",#REF!,AX$2,#REF!,AX$3,#REF!,AX$1,#REF!,$L328)</f>
        <v>#REF!</v>
      </c>
      <c r="AY328" s="333" t="e">
        <f>SUMIFS(#REF!,#REF!,AY$2,#REF!,AY$3,#REF!,$L328,#REF!,AY$1)
+SUMIFS(#REF!,#REF!,AY$2,#REF!,AY$3,#REF!,$L328,#REF!,AY$1)
+SUMIFS(#REF!,#REF!,"Lấy",#REF!,AY$2,#REF!,AY$3,#REF!,AY$1,#REF!,$L328)</f>
        <v>#REF!</v>
      </c>
      <c r="AZ328" s="333" t="e">
        <f>SUMIFS(#REF!,#REF!,AZ$2,#REF!,AZ$3,#REF!,$L328,#REF!,AZ$1)
+SUMIFS(#REF!,#REF!,AZ$2,#REF!,AZ$3,#REF!,$L328,#REF!,AZ$1)
+SUMIFS(#REF!,#REF!,"Lấy",#REF!,AZ$2,#REF!,AZ$3,#REF!,AZ$1,#REF!,$L328)</f>
        <v>#REF!</v>
      </c>
      <c r="BA328" s="333" t="e">
        <f>SUMIFS(#REF!,#REF!,BA$2,#REF!,BA$3,#REF!,$L328,#REF!,BA$1)
+SUMIFS(#REF!,#REF!,BA$2,#REF!,BA$3,#REF!,$L328,#REF!,BA$1)
+SUMIFS(#REF!,#REF!,"Lấy",#REF!,BA$2,#REF!,BA$3,#REF!,BA$1,#REF!,$L328)</f>
        <v>#REF!</v>
      </c>
      <c r="BB328" s="333" t="e">
        <f>SUMIFS(#REF!,#REF!,BB$2,#REF!,BB$3,#REF!,$L328,#REF!,BB$1)
+SUMIFS(#REF!,#REF!,BB$2,#REF!,BB$3,#REF!,$L328,#REF!,BB$1)
+SUMIFS(#REF!,#REF!,"Lấy",#REF!,BB$2,#REF!,BB$3,#REF!,BB$1,#REF!,$L328)</f>
        <v>#REF!</v>
      </c>
      <c r="BC328" s="333" t="e">
        <f>SUMIFS(#REF!,#REF!,BC$2,#REF!,BC$3,#REF!,$L328,#REF!,BC$1)
+SUMIFS(#REF!,#REF!,BC$2,#REF!,BC$3,#REF!,$L328,#REF!,BC$1)
+SUMIFS(#REF!,#REF!,"Lấy",#REF!,BC$2,#REF!,BC$3,#REF!,BC$1,#REF!,$L328)</f>
        <v>#REF!</v>
      </c>
      <c r="BD328" s="333" t="e">
        <f>SUMIFS(#REF!,#REF!,BD$2,#REF!,BD$3,#REF!,$L328,#REF!,BD$1)
+SUMIFS(#REF!,#REF!,BD$2,#REF!,BD$3,#REF!,$L328,#REF!,BD$1)
+SUMIFS(#REF!,#REF!,"Lấy",#REF!,BD$2,#REF!,BD$3,#REF!,BD$1,#REF!,$L328)</f>
        <v>#REF!</v>
      </c>
      <c r="BE328" s="333" t="e">
        <f>SUMIFS(#REF!,#REF!,BE$2,#REF!,BE$3,#REF!,$L328,#REF!,BE$1)
+SUMIFS(#REF!,#REF!,BE$2,#REF!,BE$3,#REF!,$L328,#REF!,BE$1)
+SUMIFS(#REF!,#REF!,"Lấy",#REF!,BE$2,#REF!,BE$3,#REF!,BE$1,#REF!,$L328)</f>
        <v>#REF!</v>
      </c>
      <c r="BF328" s="334" t="e">
        <f t="shared" ref="BF328:BF391" si="39">SUM(AT328:BE328)</f>
        <v>#REF!</v>
      </c>
      <c r="BH328" s="333" t="e">
        <f>SUMIFS(#REF!,#REF!,BH$2,#REF!,BH$3,#REF!,$L328,#REF!,BH$1)
+SUMIFS(#REF!,#REF!,BH$2,#REF!,BH$3,#REF!,$L328,#REF!,BH$1)
+SUMIFS(#REF!,#REF!,"Lấy",#REF!,BH$2,#REF!,BH$3,#REF!,BH$1,#REF!,$L328)</f>
        <v>#REF!</v>
      </c>
      <c r="BI328" s="333" t="e">
        <f>SUMIFS(#REF!,#REF!,BI$2,#REF!,BI$3,#REF!,$L328,#REF!,BI$1)
+SUMIFS(#REF!,#REF!,BI$2,#REF!,BI$3,#REF!,$L328,#REF!,BI$1)
+SUMIFS(#REF!,#REF!,"Lấy",#REF!,BI$2,#REF!,BI$3,#REF!,BI$1,#REF!,$L328)</f>
        <v>#REF!</v>
      </c>
      <c r="BJ328" s="333" t="e">
        <f>SUMIFS(#REF!,#REF!,BJ$2,#REF!,BJ$3,#REF!,$L328,#REF!,BJ$1)
+SUMIFS(#REF!,#REF!,BJ$2,#REF!,BJ$3,#REF!,$L328,#REF!,BJ$1)
+SUMIFS(#REF!,#REF!,"Lấy",#REF!,BJ$2,#REF!,BJ$3,#REF!,BJ$1,#REF!,$L328)</f>
        <v>#REF!</v>
      </c>
      <c r="BK328" s="333" t="e">
        <f>SUMIFS(#REF!,#REF!,BK$2,#REF!,BK$3,#REF!,$L328,#REF!,BK$1)
+SUMIFS(#REF!,#REF!,BK$2,#REF!,BK$3,#REF!,$L328,#REF!,BK$1)
+SUMIFS(#REF!,#REF!,"Lấy",#REF!,BK$2,#REF!,BK$3,#REF!,BK$1,#REF!,$L328)</f>
        <v>#REF!</v>
      </c>
      <c r="BL328" s="333" t="e">
        <f>SUMIFS(#REF!,#REF!,BL$2,#REF!,BL$3,#REF!,$L328,#REF!,BL$1)
+SUMIFS(#REF!,#REF!,BL$2,#REF!,BL$3,#REF!,$L328,#REF!,BL$1)
+SUMIFS(#REF!,#REF!,"Lấy",#REF!,BL$2,#REF!,BL$3,#REF!,BL$1,#REF!,$L328)</f>
        <v>#REF!</v>
      </c>
      <c r="BM328" s="333" t="e">
        <f>SUMIFS(#REF!,#REF!,BM$2,#REF!,BM$3,#REF!,$L328,#REF!,BM$1)
+SUMIFS(#REF!,#REF!,BM$2,#REF!,BM$3,#REF!,$L328,#REF!,BM$1)
+SUMIFS(#REF!,#REF!,"Lấy",#REF!,BM$2,#REF!,BM$3,#REF!,BM$1,#REF!,$L328)</f>
        <v>#REF!</v>
      </c>
      <c r="BN328" s="333" t="e">
        <f>SUMIFS(#REF!,#REF!,BN$2,#REF!,BN$3,#REF!,$L328,#REF!,BN$1)
+SUMIFS(#REF!,#REF!,BN$2,#REF!,BN$3,#REF!,$L328,#REF!,BN$1)
+SUMIFS(#REF!,#REF!,"Lấy",#REF!,BN$2,#REF!,BN$3,#REF!,BN$1,#REF!,$L328)</f>
        <v>#REF!</v>
      </c>
      <c r="BO328" s="333" t="e">
        <f>SUMIFS(#REF!,#REF!,BO$2,#REF!,BO$3,#REF!,$L328,#REF!,BO$1)
+SUMIFS(#REF!,#REF!,BO$2,#REF!,BO$3,#REF!,$L328,#REF!,BO$1)
+SUMIFS(#REF!,#REF!,"Lấy",#REF!,BO$2,#REF!,BO$3,#REF!,BO$1,#REF!,$L328)</f>
        <v>#REF!</v>
      </c>
      <c r="BP328" s="333" t="e">
        <f>SUMIFS(#REF!,#REF!,BP$2,#REF!,BP$3,#REF!,$L328,#REF!,BP$1)
+SUMIFS(#REF!,#REF!,BP$2,#REF!,BP$3,#REF!,$L328,#REF!,BP$1)
+SUMIFS(#REF!,#REF!,"Lấy",#REF!,BP$2,#REF!,BP$3,#REF!,BP$1,#REF!,$L328)</f>
        <v>#REF!</v>
      </c>
      <c r="BQ328" s="333" t="e">
        <f>SUMIFS(#REF!,#REF!,BQ$2,#REF!,BQ$3,#REF!,$L328,#REF!,BQ$1)
+SUMIFS(#REF!,#REF!,BQ$2,#REF!,BQ$3,#REF!,$L328,#REF!,BQ$1)
+SUMIFS(#REF!,#REF!,"Lấy",#REF!,BQ$2,#REF!,BQ$3,#REF!,BQ$1,#REF!,$L328)</f>
        <v>#REF!</v>
      </c>
      <c r="BR328" s="333" t="e">
        <f>SUMIFS(#REF!,#REF!,BR$2,#REF!,BR$3,#REF!,$L328,#REF!,BR$1)
+SUMIFS(#REF!,#REF!,BR$2,#REF!,BR$3,#REF!,$L328,#REF!,BR$1)
+SUMIFS(#REF!,#REF!,"Lấy",#REF!,BR$2,#REF!,BR$3,#REF!,BR$1,#REF!,$L328)</f>
        <v>#REF!</v>
      </c>
      <c r="BS328" s="333" t="e">
        <f>SUMIFS(#REF!,#REF!,BS$2,#REF!,BS$3,#REF!,$L328,#REF!,BS$1)
+SUMIFS(#REF!,#REF!,BS$2,#REF!,BS$3,#REF!,$L328,#REF!,BS$1)
+SUMIFS(#REF!,#REF!,"Lấy",#REF!,BS$2,#REF!,BS$3,#REF!,BS$1,#REF!,$L328)</f>
        <v>#REF!</v>
      </c>
      <c r="BT328" s="334" t="e">
        <f t="shared" ref="BT328:BT391" si="40">SUM(BH328:BS328)</f>
        <v>#REF!</v>
      </c>
      <c r="BV328" s="331">
        <v>0</v>
      </c>
      <c r="BW328" s="331">
        <v>0</v>
      </c>
      <c r="BX328" s="331">
        <v>0</v>
      </c>
      <c r="BY328" s="331">
        <v>0</v>
      </c>
      <c r="BZ328" s="331">
        <v>1200000</v>
      </c>
      <c r="CA328" s="331">
        <v>0</v>
      </c>
      <c r="CB328" s="331">
        <v>0</v>
      </c>
      <c r="CC328" s="331">
        <v>0</v>
      </c>
      <c r="CD328" s="331">
        <v>600000</v>
      </c>
      <c r="CE328" s="331">
        <v>0</v>
      </c>
      <c r="CF328" s="331">
        <v>0</v>
      </c>
      <c r="CG328" s="331">
        <v>0</v>
      </c>
      <c r="CH328" s="334">
        <f t="shared" ref="CH328:CH391" si="41">SUM(BV328:CG328)</f>
        <v>1800000</v>
      </c>
      <c r="CI328" s="377">
        <f t="shared" ref="CI328:CI391" si="42">IFERROR(CV328/4*12/CH328-1,)</f>
        <v>-1</v>
      </c>
      <c r="CJ328" s="331">
        <v>0</v>
      </c>
      <c r="CK328" s="331">
        <v>0</v>
      </c>
      <c r="CL328" s="331">
        <v>0</v>
      </c>
      <c r="CM328" s="331">
        <v>0</v>
      </c>
      <c r="CN328" s="331">
        <v>0</v>
      </c>
      <c r="CO328" s="333"/>
      <c r="CP328" s="333"/>
      <c r="CQ328" s="333"/>
      <c r="CR328" s="333"/>
      <c r="CS328" s="333"/>
      <c r="CT328" s="333"/>
      <c r="CU328" s="333"/>
      <c r="CV328" s="334">
        <f t="shared" ref="CV328:CV391" si="43">SUM(CJ328:CU328)</f>
        <v>0</v>
      </c>
      <c r="CX328" s="1033"/>
    </row>
    <row r="329" spans="2:102" ht="27.6" x14ac:dyDescent="0.25">
      <c r="B329" s="172">
        <f>IF(C329=0,"",MAX($B$7:B328)+1)</f>
        <v>313</v>
      </c>
      <c r="C329" s="21">
        <v>6271007202</v>
      </c>
      <c r="D329" s="9" t="str">
        <f>_xlfn.XLOOKUP(C329,'COA_DTGroup_Update 20260428'!$C$410:$C$854,'COA_DTGroup_Update 20260428'!$A$410:$A$854,"")</f>
        <v>Chi phí khen thưởng,bồi dưỡng khác</v>
      </c>
      <c r="E329" s="12" t="s">
        <v>150</v>
      </c>
      <c r="F329" s="21" t="s">
        <v>1048</v>
      </c>
      <c r="G329" s="171" t="s">
        <v>1049</v>
      </c>
      <c r="H329" s="179">
        <f>VLOOKUP(C329,'COA_DTGroup_Update 20260428'!C:D,2,0)</f>
        <v>627</v>
      </c>
      <c r="I329" s="179">
        <v>134</v>
      </c>
      <c r="J329" s="216" t="s">
        <v>150</v>
      </c>
      <c r="K329" s="222" t="s">
        <v>226</v>
      </c>
      <c r="L329" s="1041" t="s">
        <v>637</v>
      </c>
      <c r="M329" s="1042" t="s">
        <v>2258</v>
      </c>
      <c r="N329" s="1039"/>
      <c r="O329" s="1039" t="s">
        <v>637</v>
      </c>
      <c r="P329" s="1" t="b">
        <v>1</v>
      </c>
      <c r="R329" s="333" t="e">
        <f>SUMIFS(#REF!,#REF!,R$2,#REF!,R$3,#REF!,$L329,#REF!,R$1)
+SUMIFS(#REF!,#REF!,R$2,#REF!,R$3,#REF!,$L329,#REF!,R$1)
+SUMIFS(#REF!,#REF!,"Lấy",#REF!,R$2,#REF!,R$3,#REF!,R$1,#REF!,$L329)</f>
        <v>#REF!</v>
      </c>
      <c r="S329" s="333" t="e">
        <f>SUMIFS(#REF!,#REF!,S$2,#REF!,S$3,#REF!,$L329,#REF!,S$1)
+SUMIFS(#REF!,#REF!,S$2,#REF!,S$3,#REF!,$L329,#REF!,S$1)
+SUMIFS(#REF!,#REF!,"Lấy",#REF!,S$2,#REF!,S$3,#REF!,S$1,#REF!,$L329)</f>
        <v>#REF!</v>
      </c>
      <c r="T329" s="333" t="e">
        <f>SUMIFS(#REF!,#REF!,T$2,#REF!,T$3,#REF!,$L329,#REF!,T$1)
+SUMIFS(#REF!,#REF!,T$2,#REF!,T$3,#REF!,$L329,#REF!,T$1)
+SUMIFS(#REF!,#REF!,"Lấy",#REF!,T$2,#REF!,T$3,#REF!,T$1,#REF!,$L329)</f>
        <v>#REF!</v>
      </c>
      <c r="U329" s="333" t="e">
        <f>SUMIFS(#REF!,#REF!,U$2,#REF!,U$3,#REF!,$L329,#REF!,U$1)
+SUMIFS(#REF!,#REF!,U$2,#REF!,U$3,#REF!,$L329,#REF!,U$1)
+SUMIFS(#REF!,#REF!,"Lấy",#REF!,U$2,#REF!,U$3,#REF!,U$1,#REF!,$L329)</f>
        <v>#REF!</v>
      </c>
      <c r="V329" s="333" t="e">
        <f>SUMIFS(#REF!,#REF!,V$2,#REF!,V$3,#REF!,$L329,#REF!,V$1)
+SUMIFS(#REF!,#REF!,V$2,#REF!,V$3,#REF!,$L329,#REF!,V$1)
+SUMIFS(#REF!,#REF!,"Lấy",#REF!,V$2,#REF!,V$3,#REF!,V$1,#REF!,$L329)</f>
        <v>#REF!</v>
      </c>
      <c r="W329" s="333" t="e">
        <f>SUMIFS(#REF!,#REF!,W$2,#REF!,W$3,#REF!,$L329,#REF!,W$1)
+SUMIFS(#REF!,#REF!,W$2,#REF!,W$3,#REF!,$L329,#REF!,W$1)
+SUMIFS(#REF!,#REF!,"Lấy",#REF!,W$2,#REF!,W$3,#REF!,W$1,#REF!,$L329)</f>
        <v>#REF!</v>
      </c>
      <c r="X329" s="333" t="e">
        <f>SUMIFS(#REF!,#REF!,X$2,#REF!,X$3,#REF!,$L329,#REF!,X$1)
+SUMIFS(#REF!,#REF!,X$2,#REF!,X$3,#REF!,$L329,#REF!,X$1)
+SUMIFS(#REF!,#REF!,"Lấy",#REF!,X$2,#REF!,X$3,#REF!,X$1,#REF!,$L329)</f>
        <v>#REF!</v>
      </c>
      <c r="Y329" s="333" t="e">
        <f>SUMIFS(#REF!,#REF!,Y$2,#REF!,Y$3,#REF!,$L329,#REF!,Y$1)
+SUMIFS(#REF!,#REF!,Y$2,#REF!,Y$3,#REF!,$L329,#REF!,Y$1)
+SUMIFS(#REF!,#REF!,"Lấy",#REF!,Y$2,#REF!,Y$3,#REF!,Y$1,#REF!,$L329)</f>
        <v>#REF!</v>
      </c>
      <c r="Z329" s="333" t="e">
        <f>SUMIFS(#REF!,#REF!,Z$2,#REF!,Z$3,#REF!,$L329,#REF!,Z$1)
+SUMIFS(#REF!,#REF!,Z$2,#REF!,Z$3,#REF!,$L329,#REF!,Z$1)
+SUMIFS(#REF!,#REF!,"Lấy",#REF!,Z$2,#REF!,Z$3,#REF!,Z$1,#REF!,$L329)</f>
        <v>#REF!</v>
      </c>
      <c r="AA329" s="333" t="e">
        <f>SUMIFS(#REF!,#REF!,AA$2,#REF!,AA$3,#REF!,$L329,#REF!,AA$1)
+SUMIFS(#REF!,#REF!,AA$2,#REF!,AA$3,#REF!,$L329,#REF!,AA$1)
+SUMIFS(#REF!,#REF!,"Lấy",#REF!,AA$2,#REF!,AA$3,#REF!,AA$1,#REF!,$L329)</f>
        <v>#REF!</v>
      </c>
      <c r="AB329" s="333" t="e">
        <f>SUMIFS(#REF!,#REF!,AB$2,#REF!,AB$3,#REF!,$L329,#REF!,AB$1)
+SUMIFS(#REF!,#REF!,AB$2,#REF!,AB$3,#REF!,$L329,#REF!,AB$1)
+SUMIFS(#REF!,#REF!,"Lấy",#REF!,AB$2,#REF!,AB$3,#REF!,AB$1,#REF!,$L329)</f>
        <v>#REF!</v>
      </c>
      <c r="AC329" s="333" t="e">
        <f>SUMIFS(#REF!,#REF!,AC$2,#REF!,AC$3,#REF!,$L329,#REF!,AC$1)
+SUMIFS(#REF!,#REF!,AC$2,#REF!,AC$3,#REF!,$L329,#REF!,AC$1)
+SUMIFS(#REF!,#REF!,"Lấy",#REF!,AC$2,#REF!,AC$3,#REF!,AC$1,#REF!,$L329)</f>
        <v>#REF!</v>
      </c>
      <c r="AD329" s="334" t="e">
        <f t="shared" si="37"/>
        <v>#REF!</v>
      </c>
      <c r="AF329" s="333" t="e">
        <f>SUMIFS(#REF!,#REF!,AF$2,#REF!,AF$3,#REF!,$L329,#REF!,AF$1)
+SUMIFS(#REF!,#REF!,AF$2,#REF!,AF$3,#REF!,$L329,#REF!,AF$1)
+SUMIFS(#REF!,#REF!,"Lấy",#REF!,AF$2,#REF!,AF$3,#REF!,AF$1,#REF!,$L329)</f>
        <v>#REF!</v>
      </c>
      <c r="AG329" s="333" t="e">
        <f>SUMIFS(#REF!,#REF!,AG$2,#REF!,AG$3,#REF!,$L329,#REF!,AG$1)
+SUMIFS(#REF!,#REF!,AG$2,#REF!,AG$3,#REF!,$L329,#REF!,AG$1)
+SUMIFS(#REF!,#REF!,"Lấy",#REF!,AG$2,#REF!,AG$3,#REF!,AG$1,#REF!,$L329)</f>
        <v>#REF!</v>
      </c>
      <c r="AH329" s="333" t="e">
        <f>SUMIFS(#REF!,#REF!,AH$2,#REF!,AH$3,#REF!,$L329,#REF!,AH$1)
+SUMIFS(#REF!,#REF!,AH$2,#REF!,AH$3,#REF!,$L329,#REF!,AH$1)
+SUMIFS(#REF!,#REF!,"Lấy",#REF!,AH$2,#REF!,AH$3,#REF!,AH$1,#REF!,$L329)</f>
        <v>#REF!</v>
      </c>
      <c r="AI329" s="333" t="e">
        <f>SUMIFS(#REF!,#REF!,AI$2,#REF!,AI$3,#REF!,$L329,#REF!,AI$1)
+SUMIFS(#REF!,#REF!,AI$2,#REF!,AI$3,#REF!,$L329,#REF!,AI$1)
+SUMIFS(#REF!,#REF!,"Lấy",#REF!,AI$2,#REF!,AI$3,#REF!,AI$1,#REF!,$L329)</f>
        <v>#REF!</v>
      </c>
      <c r="AJ329" s="333" t="e">
        <f>SUMIFS(#REF!,#REF!,AJ$2,#REF!,AJ$3,#REF!,$L329,#REF!,AJ$1)
+SUMIFS(#REF!,#REF!,AJ$2,#REF!,AJ$3,#REF!,$L329,#REF!,AJ$1)
+SUMIFS(#REF!,#REF!,"Lấy",#REF!,AJ$2,#REF!,AJ$3,#REF!,AJ$1,#REF!,$L329)</f>
        <v>#REF!</v>
      </c>
      <c r="AK329" s="333" t="e">
        <f>SUMIFS(#REF!,#REF!,AK$2,#REF!,AK$3,#REF!,$L329,#REF!,AK$1)
+SUMIFS(#REF!,#REF!,AK$2,#REF!,AK$3,#REF!,$L329,#REF!,AK$1)
+SUMIFS(#REF!,#REF!,"Lấy",#REF!,AK$2,#REF!,AK$3,#REF!,AK$1,#REF!,$L329)</f>
        <v>#REF!</v>
      </c>
      <c r="AL329" s="333" t="e">
        <f>SUMIFS(#REF!,#REF!,AL$2,#REF!,AL$3,#REF!,$L329,#REF!,AL$1)
+SUMIFS(#REF!,#REF!,AL$2,#REF!,AL$3,#REF!,$L329,#REF!,AL$1)
+SUMIFS(#REF!,#REF!,"Lấy",#REF!,AL$2,#REF!,AL$3,#REF!,AL$1,#REF!,$L329)</f>
        <v>#REF!</v>
      </c>
      <c r="AM329" s="333" t="e">
        <f>SUMIFS(#REF!,#REF!,AM$2,#REF!,AM$3,#REF!,$L329,#REF!,AM$1)
+SUMIFS(#REF!,#REF!,AM$2,#REF!,AM$3,#REF!,$L329,#REF!,AM$1)
+SUMIFS(#REF!,#REF!,"Lấy",#REF!,AM$2,#REF!,AM$3,#REF!,AM$1,#REF!,$L329)</f>
        <v>#REF!</v>
      </c>
      <c r="AN329" s="333" t="e">
        <f>SUMIFS(#REF!,#REF!,AN$2,#REF!,AN$3,#REF!,$L329,#REF!,AN$1)
+SUMIFS(#REF!,#REF!,AN$2,#REF!,AN$3,#REF!,$L329,#REF!,AN$1)
+SUMIFS(#REF!,#REF!,"Lấy",#REF!,AN$2,#REF!,AN$3,#REF!,AN$1,#REF!,$L329)</f>
        <v>#REF!</v>
      </c>
      <c r="AO329" s="333" t="e">
        <f>SUMIFS(#REF!,#REF!,AO$2,#REF!,AO$3,#REF!,$L329,#REF!,AO$1)
+SUMIFS(#REF!,#REF!,AO$2,#REF!,AO$3,#REF!,$L329,#REF!,AO$1)
+SUMIFS(#REF!,#REF!,"Lấy",#REF!,AO$2,#REF!,AO$3,#REF!,AO$1,#REF!,$L329)</f>
        <v>#REF!</v>
      </c>
      <c r="AP329" s="333" t="e">
        <f>SUMIFS(#REF!,#REF!,AP$2,#REF!,AP$3,#REF!,$L329,#REF!,AP$1)
+SUMIFS(#REF!,#REF!,AP$2,#REF!,AP$3,#REF!,$L329,#REF!,AP$1)
+SUMIFS(#REF!,#REF!,"Lấy",#REF!,AP$2,#REF!,AP$3,#REF!,AP$1,#REF!,$L329)</f>
        <v>#REF!</v>
      </c>
      <c r="AQ329" s="333" t="e">
        <f>SUMIFS(#REF!,#REF!,AQ$2,#REF!,AQ$3,#REF!,$L329,#REF!,AQ$1)
+SUMIFS(#REF!,#REF!,AQ$2,#REF!,AQ$3,#REF!,$L329,#REF!,AQ$1)
+SUMIFS(#REF!,#REF!,"Lấy",#REF!,AQ$2,#REF!,AQ$3,#REF!,AQ$1,#REF!,$L329)</f>
        <v>#REF!</v>
      </c>
      <c r="AR329" s="334" t="e">
        <f t="shared" si="38"/>
        <v>#REF!</v>
      </c>
      <c r="AT329" s="333" t="e">
        <f>SUMIFS(#REF!,#REF!,AT$2,#REF!,AT$3,#REF!,$L329,#REF!,AT$1)
+SUMIFS(#REF!,#REF!,AT$2,#REF!,AT$3,#REF!,$L329,#REF!,AT$1)
+SUMIFS(#REF!,#REF!,"Lấy",#REF!,AT$2,#REF!,AT$3,#REF!,AT$1,#REF!,$L329)</f>
        <v>#REF!</v>
      </c>
      <c r="AU329" s="333" t="e">
        <f>SUMIFS(#REF!,#REF!,AU$2,#REF!,AU$3,#REF!,$L329,#REF!,AU$1)
+SUMIFS(#REF!,#REF!,AU$2,#REF!,AU$3,#REF!,$L329,#REF!,AU$1)
+SUMIFS(#REF!,#REF!,"Lấy",#REF!,AU$2,#REF!,AU$3,#REF!,AU$1,#REF!,$L329)</f>
        <v>#REF!</v>
      </c>
      <c r="AV329" s="333" t="e">
        <f>SUMIFS(#REF!,#REF!,AV$2,#REF!,AV$3,#REF!,$L329,#REF!,AV$1)
+SUMIFS(#REF!,#REF!,AV$2,#REF!,AV$3,#REF!,$L329,#REF!,AV$1)
+SUMIFS(#REF!,#REF!,"Lấy",#REF!,AV$2,#REF!,AV$3,#REF!,AV$1,#REF!,$L329)</f>
        <v>#REF!</v>
      </c>
      <c r="AW329" s="333" t="e">
        <f>SUMIFS(#REF!,#REF!,AW$2,#REF!,AW$3,#REF!,$L329,#REF!,AW$1)
+SUMIFS(#REF!,#REF!,AW$2,#REF!,AW$3,#REF!,$L329,#REF!,AW$1)
+SUMIFS(#REF!,#REF!,"Lấy",#REF!,AW$2,#REF!,AW$3,#REF!,AW$1,#REF!,$L329)</f>
        <v>#REF!</v>
      </c>
      <c r="AX329" s="333" t="e">
        <f>SUMIFS(#REF!,#REF!,AX$2,#REF!,AX$3,#REF!,$L329,#REF!,AX$1)
+SUMIFS(#REF!,#REF!,AX$2,#REF!,AX$3,#REF!,$L329,#REF!,AX$1)
+SUMIFS(#REF!,#REF!,"Lấy",#REF!,AX$2,#REF!,AX$3,#REF!,AX$1,#REF!,$L329)</f>
        <v>#REF!</v>
      </c>
      <c r="AY329" s="333" t="e">
        <f>SUMIFS(#REF!,#REF!,AY$2,#REF!,AY$3,#REF!,$L329,#REF!,AY$1)
+SUMIFS(#REF!,#REF!,AY$2,#REF!,AY$3,#REF!,$L329,#REF!,AY$1)
+SUMIFS(#REF!,#REF!,"Lấy",#REF!,AY$2,#REF!,AY$3,#REF!,AY$1,#REF!,$L329)</f>
        <v>#REF!</v>
      </c>
      <c r="AZ329" s="333" t="e">
        <f>SUMIFS(#REF!,#REF!,AZ$2,#REF!,AZ$3,#REF!,$L329,#REF!,AZ$1)
+SUMIFS(#REF!,#REF!,AZ$2,#REF!,AZ$3,#REF!,$L329,#REF!,AZ$1)
+SUMIFS(#REF!,#REF!,"Lấy",#REF!,AZ$2,#REF!,AZ$3,#REF!,AZ$1,#REF!,$L329)</f>
        <v>#REF!</v>
      </c>
      <c r="BA329" s="333" t="e">
        <f>SUMIFS(#REF!,#REF!,BA$2,#REF!,BA$3,#REF!,$L329,#REF!,BA$1)
+SUMIFS(#REF!,#REF!,BA$2,#REF!,BA$3,#REF!,$L329,#REF!,BA$1)
+SUMIFS(#REF!,#REF!,"Lấy",#REF!,BA$2,#REF!,BA$3,#REF!,BA$1,#REF!,$L329)</f>
        <v>#REF!</v>
      </c>
      <c r="BB329" s="333" t="e">
        <f>SUMIFS(#REF!,#REF!,BB$2,#REF!,BB$3,#REF!,$L329,#REF!,BB$1)
+SUMIFS(#REF!,#REF!,BB$2,#REF!,BB$3,#REF!,$L329,#REF!,BB$1)
+SUMIFS(#REF!,#REF!,"Lấy",#REF!,BB$2,#REF!,BB$3,#REF!,BB$1,#REF!,$L329)</f>
        <v>#REF!</v>
      </c>
      <c r="BC329" s="333" t="e">
        <f>SUMIFS(#REF!,#REF!,BC$2,#REF!,BC$3,#REF!,$L329,#REF!,BC$1)
+SUMIFS(#REF!,#REF!,BC$2,#REF!,BC$3,#REF!,$L329,#REF!,BC$1)
+SUMIFS(#REF!,#REF!,"Lấy",#REF!,BC$2,#REF!,BC$3,#REF!,BC$1,#REF!,$L329)</f>
        <v>#REF!</v>
      </c>
      <c r="BD329" s="333" t="e">
        <f>SUMIFS(#REF!,#REF!,BD$2,#REF!,BD$3,#REF!,$L329,#REF!,BD$1)
+SUMIFS(#REF!,#REF!,BD$2,#REF!,BD$3,#REF!,$L329,#REF!,BD$1)
+SUMIFS(#REF!,#REF!,"Lấy",#REF!,BD$2,#REF!,BD$3,#REF!,BD$1,#REF!,$L329)</f>
        <v>#REF!</v>
      </c>
      <c r="BE329" s="333" t="e">
        <f>SUMIFS(#REF!,#REF!,BE$2,#REF!,BE$3,#REF!,$L329,#REF!,BE$1)
+SUMIFS(#REF!,#REF!,BE$2,#REF!,BE$3,#REF!,$L329,#REF!,BE$1)
+SUMIFS(#REF!,#REF!,"Lấy",#REF!,BE$2,#REF!,BE$3,#REF!,BE$1,#REF!,$L329)</f>
        <v>#REF!</v>
      </c>
      <c r="BF329" s="334" t="e">
        <f t="shared" si="39"/>
        <v>#REF!</v>
      </c>
      <c r="BH329" s="333" t="e">
        <f>SUMIFS(#REF!,#REF!,BH$2,#REF!,BH$3,#REF!,$L329,#REF!,BH$1)
+SUMIFS(#REF!,#REF!,BH$2,#REF!,BH$3,#REF!,$L329,#REF!,BH$1)
+SUMIFS(#REF!,#REF!,"Lấy",#REF!,BH$2,#REF!,BH$3,#REF!,BH$1,#REF!,$L329)</f>
        <v>#REF!</v>
      </c>
      <c r="BI329" s="333" t="e">
        <f>SUMIFS(#REF!,#REF!,BI$2,#REF!,BI$3,#REF!,$L329,#REF!,BI$1)
+SUMIFS(#REF!,#REF!,BI$2,#REF!,BI$3,#REF!,$L329,#REF!,BI$1)
+SUMIFS(#REF!,#REF!,"Lấy",#REF!,BI$2,#REF!,BI$3,#REF!,BI$1,#REF!,$L329)</f>
        <v>#REF!</v>
      </c>
      <c r="BJ329" s="333" t="e">
        <f>SUMIFS(#REF!,#REF!,BJ$2,#REF!,BJ$3,#REF!,$L329,#REF!,BJ$1)
+SUMIFS(#REF!,#REF!,BJ$2,#REF!,BJ$3,#REF!,$L329,#REF!,BJ$1)
+SUMIFS(#REF!,#REF!,"Lấy",#REF!,BJ$2,#REF!,BJ$3,#REF!,BJ$1,#REF!,$L329)</f>
        <v>#REF!</v>
      </c>
      <c r="BK329" s="333" t="e">
        <f>SUMIFS(#REF!,#REF!,BK$2,#REF!,BK$3,#REF!,$L329,#REF!,BK$1)
+SUMIFS(#REF!,#REF!,BK$2,#REF!,BK$3,#REF!,$L329,#REF!,BK$1)
+SUMIFS(#REF!,#REF!,"Lấy",#REF!,BK$2,#REF!,BK$3,#REF!,BK$1,#REF!,$L329)</f>
        <v>#REF!</v>
      </c>
      <c r="BL329" s="333" t="e">
        <f>SUMIFS(#REF!,#REF!,BL$2,#REF!,BL$3,#REF!,$L329,#REF!,BL$1)
+SUMIFS(#REF!,#REF!,BL$2,#REF!,BL$3,#REF!,$L329,#REF!,BL$1)
+SUMIFS(#REF!,#REF!,"Lấy",#REF!,BL$2,#REF!,BL$3,#REF!,BL$1,#REF!,$L329)</f>
        <v>#REF!</v>
      </c>
      <c r="BM329" s="333" t="e">
        <f>SUMIFS(#REF!,#REF!,BM$2,#REF!,BM$3,#REF!,$L329,#REF!,BM$1)
+SUMIFS(#REF!,#REF!,BM$2,#REF!,BM$3,#REF!,$L329,#REF!,BM$1)
+SUMIFS(#REF!,#REF!,"Lấy",#REF!,BM$2,#REF!,BM$3,#REF!,BM$1,#REF!,$L329)</f>
        <v>#REF!</v>
      </c>
      <c r="BN329" s="333" t="e">
        <f>SUMIFS(#REF!,#REF!,BN$2,#REF!,BN$3,#REF!,$L329,#REF!,BN$1)
+SUMIFS(#REF!,#REF!,BN$2,#REF!,BN$3,#REF!,$L329,#REF!,BN$1)
+SUMIFS(#REF!,#REF!,"Lấy",#REF!,BN$2,#REF!,BN$3,#REF!,BN$1,#REF!,$L329)</f>
        <v>#REF!</v>
      </c>
      <c r="BO329" s="333" t="e">
        <f>SUMIFS(#REF!,#REF!,BO$2,#REF!,BO$3,#REF!,$L329,#REF!,BO$1)
+SUMIFS(#REF!,#REF!,BO$2,#REF!,BO$3,#REF!,$L329,#REF!,BO$1)
+SUMIFS(#REF!,#REF!,"Lấy",#REF!,BO$2,#REF!,BO$3,#REF!,BO$1,#REF!,$L329)</f>
        <v>#REF!</v>
      </c>
      <c r="BP329" s="333" t="e">
        <f>SUMIFS(#REF!,#REF!,BP$2,#REF!,BP$3,#REF!,$L329,#REF!,BP$1)
+SUMIFS(#REF!,#REF!,BP$2,#REF!,BP$3,#REF!,$L329,#REF!,BP$1)
+SUMIFS(#REF!,#REF!,"Lấy",#REF!,BP$2,#REF!,BP$3,#REF!,BP$1,#REF!,$L329)</f>
        <v>#REF!</v>
      </c>
      <c r="BQ329" s="333" t="e">
        <f>SUMIFS(#REF!,#REF!,BQ$2,#REF!,BQ$3,#REF!,$L329,#REF!,BQ$1)
+SUMIFS(#REF!,#REF!,BQ$2,#REF!,BQ$3,#REF!,$L329,#REF!,BQ$1)
+SUMIFS(#REF!,#REF!,"Lấy",#REF!,BQ$2,#REF!,BQ$3,#REF!,BQ$1,#REF!,$L329)</f>
        <v>#REF!</v>
      </c>
      <c r="BR329" s="333" t="e">
        <f>SUMIFS(#REF!,#REF!,BR$2,#REF!,BR$3,#REF!,$L329,#REF!,BR$1)
+SUMIFS(#REF!,#REF!,BR$2,#REF!,BR$3,#REF!,$L329,#REF!,BR$1)
+SUMIFS(#REF!,#REF!,"Lấy",#REF!,BR$2,#REF!,BR$3,#REF!,BR$1,#REF!,$L329)</f>
        <v>#REF!</v>
      </c>
      <c r="BS329" s="333" t="e">
        <f>SUMIFS(#REF!,#REF!,BS$2,#REF!,BS$3,#REF!,$L329,#REF!,BS$1)
+SUMIFS(#REF!,#REF!,BS$2,#REF!,BS$3,#REF!,$L329,#REF!,BS$1)
+SUMIFS(#REF!,#REF!,"Lấy",#REF!,BS$2,#REF!,BS$3,#REF!,BS$1,#REF!,$L329)</f>
        <v>#REF!</v>
      </c>
      <c r="BT329" s="334" t="e">
        <f t="shared" si="40"/>
        <v>#REF!</v>
      </c>
      <c r="BV329" s="331">
        <v>0</v>
      </c>
      <c r="BW329" s="331">
        <v>0</v>
      </c>
      <c r="BX329" s="331">
        <v>0</v>
      </c>
      <c r="BY329" s="331">
        <v>0</v>
      </c>
      <c r="BZ329" s="331">
        <v>0</v>
      </c>
      <c r="CA329" s="331">
        <v>0</v>
      </c>
      <c r="CB329" s="331">
        <v>0</v>
      </c>
      <c r="CC329" s="331">
        <v>0</v>
      </c>
      <c r="CD329" s="331">
        <v>0</v>
      </c>
      <c r="CE329" s="331">
        <v>0</v>
      </c>
      <c r="CF329" s="331">
        <v>0</v>
      </c>
      <c r="CG329" s="331">
        <v>0</v>
      </c>
      <c r="CH329" s="334">
        <f t="shared" si="41"/>
        <v>0</v>
      </c>
      <c r="CI329" s="377">
        <f t="shared" si="42"/>
        <v>0</v>
      </c>
      <c r="CJ329" s="331">
        <v>0</v>
      </c>
      <c r="CK329" s="331">
        <v>0</v>
      </c>
      <c r="CL329" s="331">
        <v>0</v>
      </c>
      <c r="CM329" s="331">
        <v>0</v>
      </c>
      <c r="CN329" s="331">
        <v>0</v>
      </c>
      <c r="CO329" s="333"/>
      <c r="CP329" s="333"/>
      <c r="CQ329" s="333"/>
      <c r="CR329" s="333"/>
      <c r="CS329" s="333"/>
      <c r="CT329" s="333"/>
      <c r="CU329" s="333"/>
      <c r="CV329" s="334">
        <f t="shared" si="43"/>
        <v>0</v>
      </c>
      <c r="CX329" s="1033"/>
    </row>
    <row r="330" spans="2:102" ht="27.6" x14ac:dyDescent="0.25">
      <c r="B330" s="172">
        <f>IF(C330=0,"",MAX($B$7:B329)+1)</f>
        <v>314</v>
      </c>
      <c r="C330" s="21">
        <v>6411007202</v>
      </c>
      <c r="D330" s="9" t="str">
        <f>_xlfn.XLOOKUP(C330,'COA_DTGroup_Update 20260428'!$C$410:$C$854,'COA_DTGroup_Update 20260428'!$A$410:$A$854,"")</f>
        <v>Chi phí khen thưởng,bồi dưỡng khác</v>
      </c>
      <c r="E330" s="12" t="s">
        <v>150</v>
      </c>
      <c r="F330" s="21" t="s">
        <v>1048</v>
      </c>
      <c r="G330" s="171" t="s">
        <v>1049</v>
      </c>
      <c r="H330" s="179">
        <f>VLOOKUP(C330,'COA_DTGroup_Update 20260428'!C:D,2,0)</f>
        <v>641</v>
      </c>
      <c r="I330" s="179">
        <v>134</v>
      </c>
      <c r="J330" s="216" t="s">
        <v>150</v>
      </c>
      <c r="K330" s="222" t="s">
        <v>226</v>
      </c>
      <c r="L330" s="1041" t="s">
        <v>700</v>
      </c>
      <c r="M330" s="1042" t="s">
        <v>2258</v>
      </c>
      <c r="N330" s="1039"/>
      <c r="O330" s="1039" t="s">
        <v>700</v>
      </c>
      <c r="P330" s="1" t="b">
        <v>1</v>
      </c>
      <c r="R330" s="333" t="e">
        <f>SUMIFS(#REF!,#REF!,R$2,#REF!,R$3,#REF!,$L330,#REF!,R$1)
+SUMIFS(#REF!,#REF!,R$2,#REF!,R$3,#REF!,$L330,#REF!,R$1)
+SUMIFS(#REF!,#REF!,"Lấy",#REF!,R$2,#REF!,R$3,#REF!,R$1,#REF!,$L330)</f>
        <v>#REF!</v>
      </c>
      <c r="S330" s="333" t="e">
        <f>SUMIFS(#REF!,#REF!,S$2,#REF!,S$3,#REF!,$L330,#REF!,S$1)
+SUMIFS(#REF!,#REF!,S$2,#REF!,S$3,#REF!,$L330,#REF!,S$1)
+SUMIFS(#REF!,#REF!,"Lấy",#REF!,S$2,#REF!,S$3,#REF!,S$1,#REF!,$L330)</f>
        <v>#REF!</v>
      </c>
      <c r="T330" s="333" t="e">
        <f>SUMIFS(#REF!,#REF!,T$2,#REF!,T$3,#REF!,$L330,#REF!,T$1)
+SUMIFS(#REF!,#REF!,T$2,#REF!,T$3,#REF!,$L330,#REF!,T$1)
+SUMIFS(#REF!,#REF!,"Lấy",#REF!,T$2,#REF!,T$3,#REF!,T$1,#REF!,$L330)</f>
        <v>#REF!</v>
      </c>
      <c r="U330" s="333" t="e">
        <f>SUMIFS(#REF!,#REF!,U$2,#REF!,U$3,#REF!,$L330,#REF!,U$1)
+SUMIFS(#REF!,#REF!,U$2,#REF!,U$3,#REF!,$L330,#REF!,U$1)
+SUMIFS(#REF!,#REF!,"Lấy",#REF!,U$2,#REF!,U$3,#REF!,U$1,#REF!,$L330)</f>
        <v>#REF!</v>
      </c>
      <c r="V330" s="333" t="e">
        <f>SUMIFS(#REF!,#REF!,V$2,#REF!,V$3,#REF!,$L330,#REF!,V$1)
+SUMIFS(#REF!,#REF!,V$2,#REF!,V$3,#REF!,$L330,#REF!,V$1)
+SUMIFS(#REF!,#REF!,"Lấy",#REF!,V$2,#REF!,V$3,#REF!,V$1,#REF!,$L330)</f>
        <v>#REF!</v>
      </c>
      <c r="W330" s="333" t="e">
        <f>SUMIFS(#REF!,#REF!,W$2,#REF!,W$3,#REF!,$L330,#REF!,W$1)
+SUMIFS(#REF!,#REF!,W$2,#REF!,W$3,#REF!,$L330,#REF!,W$1)
+SUMIFS(#REF!,#REF!,"Lấy",#REF!,W$2,#REF!,W$3,#REF!,W$1,#REF!,$L330)</f>
        <v>#REF!</v>
      </c>
      <c r="X330" s="333" t="e">
        <f>SUMIFS(#REF!,#REF!,X$2,#REF!,X$3,#REF!,$L330,#REF!,X$1)
+SUMIFS(#REF!,#REF!,X$2,#REF!,X$3,#REF!,$L330,#REF!,X$1)
+SUMIFS(#REF!,#REF!,"Lấy",#REF!,X$2,#REF!,X$3,#REF!,X$1,#REF!,$L330)</f>
        <v>#REF!</v>
      </c>
      <c r="Y330" s="333" t="e">
        <f>SUMIFS(#REF!,#REF!,Y$2,#REF!,Y$3,#REF!,$L330,#REF!,Y$1)
+SUMIFS(#REF!,#REF!,Y$2,#REF!,Y$3,#REF!,$L330,#REF!,Y$1)
+SUMIFS(#REF!,#REF!,"Lấy",#REF!,Y$2,#REF!,Y$3,#REF!,Y$1,#REF!,$L330)</f>
        <v>#REF!</v>
      </c>
      <c r="Z330" s="333" t="e">
        <f>SUMIFS(#REF!,#REF!,Z$2,#REF!,Z$3,#REF!,$L330,#REF!,Z$1)
+SUMIFS(#REF!,#REF!,Z$2,#REF!,Z$3,#REF!,$L330,#REF!,Z$1)
+SUMIFS(#REF!,#REF!,"Lấy",#REF!,Z$2,#REF!,Z$3,#REF!,Z$1,#REF!,$L330)</f>
        <v>#REF!</v>
      </c>
      <c r="AA330" s="333" t="e">
        <f>SUMIFS(#REF!,#REF!,AA$2,#REF!,AA$3,#REF!,$L330,#REF!,AA$1)
+SUMIFS(#REF!,#REF!,AA$2,#REF!,AA$3,#REF!,$L330,#REF!,AA$1)
+SUMIFS(#REF!,#REF!,"Lấy",#REF!,AA$2,#REF!,AA$3,#REF!,AA$1,#REF!,$L330)</f>
        <v>#REF!</v>
      </c>
      <c r="AB330" s="333" t="e">
        <f>SUMIFS(#REF!,#REF!,AB$2,#REF!,AB$3,#REF!,$L330,#REF!,AB$1)
+SUMIFS(#REF!,#REF!,AB$2,#REF!,AB$3,#REF!,$L330,#REF!,AB$1)
+SUMIFS(#REF!,#REF!,"Lấy",#REF!,AB$2,#REF!,AB$3,#REF!,AB$1,#REF!,$L330)</f>
        <v>#REF!</v>
      </c>
      <c r="AC330" s="333" t="e">
        <f>SUMIFS(#REF!,#REF!,AC$2,#REF!,AC$3,#REF!,$L330,#REF!,AC$1)
+SUMIFS(#REF!,#REF!,AC$2,#REF!,AC$3,#REF!,$L330,#REF!,AC$1)
+SUMIFS(#REF!,#REF!,"Lấy",#REF!,AC$2,#REF!,AC$3,#REF!,AC$1,#REF!,$L330)</f>
        <v>#REF!</v>
      </c>
      <c r="AD330" s="334" t="e">
        <f t="shared" si="37"/>
        <v>#REF!</v>
      </c>
      <c r="AF330" s="333" t="e">
        <f>SUMIFS(#REF!,#REF!,AF$2,#REF!,AF$3,#REF!,$L330,#REF!,AF$1)
+SUMIFS(#REF!,#REF!,AF$2,#REF!,AF$3,#REF!,$L330,#REF!,AF$1)
+SUMIFS(#REF!,#REF!,"Lấy",#REF!,AF$2,#REF!,AF$3,#REF!,AF$1,#REF!,$L330)</f>
        <v>#REF!</v>
      </c>
      <c r="AG330" s="333" t="e">
        <f>SUMIFS(#REF!,#REF!,AG$2,#REF!,AG$3,#REF!,$L330,#REF!,AG$1)
+SUMIFS(#REF!,#REF!,AG$2,#REF!,AG$3,#REF!,$L330,#REF!,AG$1)
+SUMIFS(#REF!,#REF!,"Lấy",#REF!,AG$2,#REF!,AG$3,#REF!,AG$1,#REF!,$L330)</f>
        <v>#REF!</v>
      </c>
      <c r="AH330" s="333" t="e">
        <f>SUMIFS(#REF!,#REF!,AH$2,#REF!,AH$3,#REF!,$L330,#REF!,AH$1)
+SUMIFS(#REF!,#REF!,AH$2,#REF!,AH$3,#REF!,$L330,#REF!,AH$1)
+SUMIFS(#REF!,#REF!,"Lấy",#REF!,AH$2,#REF!,AH$3,#REF!,AH$1,#REF!,$L330)</f>
        <v>#REF!</v>
      </c>
      <c r="AI330" s="333" t="e">
        <f>SUMIFS(#REF!,#REF!,AI$2,#REF!,AI$3,#REF!,$L330,#REF!,AI$1)
+SUMIFS(#REF!,#REF!,AI$2,#REF!,AI$3,#REF!,$L330,#REF!,AI$1)
+SUMIFS(#REF!,#REF!,"Lấy",#REF!,AI$2,#REF!,AI$3,#REF!,AI$1,#REF!,$L330)</f>
        <v>#REF!</v>
      </c>
      <c r="AJ330" s="333" t="e">
        <f>SUMIFS(#REF!,#REF!,AJ$2,#REF!,AJ$3,#REF!,$L330,#REF!,AJ$1)
+SUMIFS(#REF!,#REF!,AJ$2,#REF!,AJ$3,#REF!,$L330,#REF!,AJ$1)
+SUMIFS(#REF!,#REF!,"Lấy",#REF!,AJ$2,#REF!,AJ$3,#REF!,AJ$1,#REF!,$L330)</f>
        <v>#REF!</v>
      </c>
      <c r="AK330" s="333" t="e">
        <f>SUMIFS(#REF!,#REF!,AK$2,#REF!,AK$3,#REF!,$L330,#REF!,AK$1)
+SUMIFS(#REF!,#REF!,AK$2,#REF!,AK$3,#REF!,$L330,#REF!,AK$1)
+SUMIFS(#REF!,#REF!,"Lấy",#REF!,AK$2,#REF!,AK$3,#REF!,AK$1,#REF!,$L330)</f>
        <v>#REF!</v>
      </c>
      <c r="AL330" s="333" t="e">
        <f>SUMIFS(#REF!,#REF!,AL$2,#REF!,AL$3,#REF!,$L330,#REF!,AL$1)
+SUMIFS(#REF!,#REF!,AL$2,#REF!,AL$3,#REF!,$L330,#REF!,AL$1)
+SUMIFS(#REF!,#REF!,"Lấy",#REF!,AL$2,#REF!,AL$3,#REF!,AL$1,#REF!,$L330)</f>
        <v>#REF!</v>
      </c>
      <c r="AM330" s="333" t="e">
        <f>SUMIFS(#REF!,#REF!,AM$2,#REF!,AM$3,#REF!,$L330,#REF!,AM$1)
+SUMIFS(#REF!,#REF!,AM$2,#REF!,AM$3,#REF!,$L330,#REF!,AM$1)
+SUMIFS(#REF!,#REF!,"Lấy",#REF!,AM$2,#REF!,AM$3,#REF!,AM$1,#REF!,$L330)</f>
        <v>#REF!</v>
      </c>
      <c r="AN330" s="333" t="e">
        <f>SUMIFS(#REF!,#REF!,AN$2,#REF!,AN$3,#REF!,$L330,#REF!,AN$1)
+SUMIFS(#REF!,#REF!,AN$2,#REF!,AN$3,#REF!,$L330,#REF!,AN$1)
+SUMIFS(#REF!,#REF!,"Lấy",#REF!,AN$2,#REF!,AN$3,#REF!,AN$1,#REF!,$L330)</f>
        <v>#REF!</v>
      </c>
      <c r="AO330" s="333" t="e">
        <f>SUMIFS(#REF!,#REF!,AO$2,#REF!,AO$3,#REF!,$L330,#REF!,AO$1)
+SUMIFS(#REF!,#REF!,AO$2,#REF!,AO$3,#REF!,$L330,#REF!,AO$1)
+SUMIFS(#REF!,#REF!,"Lấy",#REF!,AO$2,#REF!,AO$3,#REF!,AO$1,#REF!,$L330)</f>
        <v>#REF!</v>
      </c>
      <c r="AP330" s="333" t="e">
        <f>SUMIFS(#REF!,#REF!,AP$2,#REF!,AP$3,#REF!,$L330,#REF!,AP$1)
+SUMIFS(#REF!,#REF!,AP$2,#REF!,AP$3,#REF!,$L330,#REF!,AP$1)
+SUMIFS(#REF!,#REF!,"Lấy",#REF!,AP$2,#REF!,AP$3,#REF!,AP$1,#REF!,$L330)</f>
        <v>#REF!</v>
      </c>
      <c r="AQ330" s="333" t="e">
        <f>SUMIFS(#REF!,#REF!,AQ$2,#REF!,AQ$3,#REF!,$L330,#REF!,AQ$1)
+SUMIFS(#REF!,#REF!,AQ$2,#REF!,AQ$3,#REF!,$L330,#REF!,AQ$1)
+SUMIFS(#REF!,#REF!,"Lấy",#REF!,AQ$2,#REF!,AQ$3,#REF!,AQ$1,#REF!,$L330)</f>
        <v>#REF!</v>
      </c>
      <c r="AR330" s="334" t="e">
        <f t="shared" si="38"/>
        <v>#REF!</v>
      </c>
      <c r="AT330" s="333" t="e">
        <f>SUMIFS(#REF!,#REF!,AT$2,#REF!,AT$3,#REF!,$L330,#REF!,AT$1)
+SUMIFS(#REF!,#REF!,AT$2,#REF!,AT$3,#REF!,$L330,#REF!,AT$1)
+SUMIFS(#REF!,#REF!,"Lấy",#REF!,AT$2,#REF!,AT$3,#REF!,AT$1,#REF!,$L330)</f>
        <v>#REF!</v>
      </c>
      <c r="AU330" s="333" t="e">
        <f>SUMIFS(#REF!,#REF!,AU$2,#REF!,AU$3,#REF!,$L330,#REF!,AU$1)
+SUMIFS(#REF!,#REF!,AU$2,#REF!,AU$3,#REF!,$L330,#REF!,AU$1)
+SUMIFS(#REF!,#REF!,"Lấy",#REF!,AU$2,#REF!,AU$3,#REF!,AU$1,#REF!,$L330)</f>
        <v>#REF!</v>
      </c>
      <c r="AV330" s="333" t="e">
        <f>SUMIFS(#REF!,#REF!,AV$2,#REF!,AV$3,#REF!,$L330,#REF!,AV$1)
+SUMIFS(#REF!,#REF!,AV$2,#REF!,AV$3,#REF!,$L330,#REF!,AV$1)
+SUMIFS(#REF!,#REF!,"Lấy",#REF!,AV$2,#REF!,AV$3,#REF!,AV$1,#REF!,$L330)</f>
        <v>#REF!</v>
      </c>
      <c r="AW330" s="333" t="e">
        <f>SUMIFS(#REF!,#REF!,AW$2,#REF!,AW$3,#REF!,$L330,#REF!,AW$1)
+SUMIFS(#REF!,#REF!,AW$2,#REF!,AW$3,#REF!,$L330,#REF!,AW$1)
+SUMIFS(#REF!,#REF!,"Lấy",#REF!,AW$2,#REF!,AW$3,#REF!,AW$1,#REF!,$L330)</f>
        <v>#REF!</v>
      </c>
      <c r="AX330" s="333" t="e">
        <f>SUMIFS(#REF!,#REF!,AX$2,#REF!,AX$3,#REF!,$L330,#REF!,AX$1)
+SUMIFS(#REF!,#REF!,AX$2,#REF!,AX$3,#REF!,$L330,#REF!,AX$1)
+SUMIFS(#REF!,#REF!,"Lấy",#REF!,AX$2,#REF!,AX$3,#REF!,AX$1,#REF!,$L330)</f>
        <v>#REF!</v>
      </c>
      <c r="AY330" s="333" t="e">
        <f>SUMIFS(#REF!,#REF!,AY$2,#REF!,AY$3,#REF!,$L330,#REF!,AY$1)
+SUMIFS(#REF!,#REF!,AY$2,#REF!,AY$3,#REF!,$L330,#REF!,AY$1)
+SUMIFS(#REF!,#REF!,"Lấy",#REF!,AY$2,#REF!,AY$3,#REF!,AY$1,#REF!,$L330)</f>
        <v>#REF!</v>
      </c>
      <c r="AZ330" s="333" t="e">
        <f>SUMIFS(#REF!,#REF!,AZ$2,#REF!,AZ$3,#REF!,$L330,#REF!,AZ$1)
+SUMIFS(#REF!,#REF!,AZ$2,#REF!,AZ$3,#REF!,$L330,#REF!,AZ$1)
+SUMIFS(#REF!,#REF!,"Lấy",#REF!,AZ$2,#REF!,AZ$3,#REF!,AZ$1,#REF!,$L330)</f>
        <v>#REF!</v>
      </c>
      <c r="BA330" s="333" t="e">
        <f>SUMIFS(#REF!,#REF!,BA$2,#REF!,BA$3,#REF!,$L330,#REF!,BA$1)
+SUMIFS(#REF!,#REF!,BA$2,#REF!,BA$3,#REF!,$L330,#REF!,BA$1)
+SUMIFS(#REF!,#REF!,"Lấy",#REF!,BA$2,#REF!,BA$3,#REF!,BA$1,#REF!,$L330)</f>
        <v>#REF!</v>
      </c>
      <c r="BB330" s="333" t="e">
        <f>SUMIFS(#REF!,#REF!,BB$2,#REF!,BB$3,#REF!,$L330,#REF!,BB$1)
+SUMIFS(#REF!,#REF!,BB$2,#REF!,BB$3,#REF!,$L330,#REF!,BB$1)
+SUMIFS(#REF!,#REF!,"Lấy",#REF!,BB$2,#REF!,BB$3,#REF!,BB$1,#REF!,$L330)</f>
        <v>#REF!</v>
      </c>
      <c r="BC330" s="333" t="e">
        <f>SUMIFS(#REF!,#REF!,BC$2,#REF!,BC$3,#REF!,$L330,#REF!,BC$1)
+SUMIFS(#REF!,#REF!,BC$2,#REF!,BC$3,#REF!,$L330,#REF!,BC$1)
+SUMIFS(#REF!,#REF!,"Lấy",#REF!,BC$2,#REF!,BC$3,#REF!,BC$1,#REF!,$L330)</f>
        <v>#REF!</v>
      </c>
      <c r="BD330" s="333" t="e">
        <f>SUMIFS(#REF!,#REF!,BD$2,#REF!,BD$3,#REF!,$L330,#REF!,BD$1)
+SUMIFS(#REF!,#REF!,BD$2,#REF!,BD$3,#REF!,$L330,#REF!,BD$1)
+SUMIFS(#REF!,#REF!,"Lấy",#REF!,BD$2,#REF!,BD$3,#REF!,BD$1,#REF!,$L330)</f>
        <v>#REF!</v>
      </c>
      <c r="BE330" s="333" t="e">
        <f>SUMIFS(#REF!,#REF!,BE$2,#REF!,BE$3,#REF!,$L330,#REF!,BE$1)
+SUMIFS(#REF!,#REF!,BE$2,#REF!,BE$3,#REF!,$L330,#REF!,BE$1)
+SUMIFS(#REF!,#REF!,"Lấy",#REF!,BE$2,#REF!,BE$3,#REF!,BE$1,#REF!,$L330)</f>
        <v>#REF!</v>
      </c>
      <c r="BF330" s="334" t="e">
        <f t="shared" si="39"/>
        <v>#REF!</v>
      </c>
      <c r="BH330" s="333" t="e">
        <f>SUMIFS(#REF!,#REF!,BH$2,#REF!,BH$3,#REF!,$L330,#REF!,BH$1)
+SUMIFS(#REF!,#REF!,BH$2,#REF!,BH$3,#REF!,$L330,#REF!,BH$1)
+SUMIFS(#REF!,#REF!,"Lấy",#REF!,BH$2,#REF!,BH$3,#REF!,BH$1,#REF!,$L330)</f>
        <v>#REF!</v>
      </c>
      <c r="BI330" s="333" t="e">
        <f>SUMIFS(#REF!,#REF!,BI$2,#REF!,BI$3,#REF!,$L330,#REF!,BI$1)
+SUMIFS(#REF!,#REF!,BI$2,#REF!,BI$3,#REF!,$L330,#REF!,BI$1)
+SUMIFS(#REF!,#REF!,"Lấy",#REF!,BI$2,#REF!,BI$3,#REF!,BI$1,#REF!,$L330)</f>
        <v>#REF!</v>
      </c>
      <c r="BJ330" s="333" t="e">
        <f>SUMIFS(#REF!,#REF!,BJ$2,#REF!,BJ$3,#REF!,$L330,#REF!,BJ$1)
+SUMIFS(#REF!,#REF!,BJ$2,#REF!,BJ$3,#REF!,$L330,#REF!,BJ$1)
+SUMIFS(#REF!,#REF!,"Lấy",#REF!,BJ$2,#REF!,BJ$3,#REF!,BJ$1,#REF!,$L330)</f>
        <v>#REF!</v>
      </c>
      <c r="BK330" s="333" t="e">
        <f>SUMIFS(#REF!,#REF!,BK$2,#REF!,BK$3,#REF!,$L330,#REF!,BK$1)
+SUMIFS(#REF!,#REF!,BK$2,#REF!,BK$3,#REF!,$L330,#REF!,BK$1)
+SUMIFS(#REF!,#REF!,"Lấy",#REF!,BK$2,#REF!,BK$3,#REF!,BK$1,#REF!,$L330)</f>
        <v>#REF!</v>
      </c>
      <c r="BL330" s="333" t="e">
        <f>SUMIFS(#REF!,#REF!,BL$2,#REF!,BL$3,#REF!,$L330,#REF!,BL$1)
+SUMIFS(#REF!,#REF!,BL$2,#REF!,BL$3,#REF!,$L330,#REF!,BL$1)
+SUMIFS(#REF!,#REF!,"Lấy",#REF!,BL$2,#REF!,BL$3,#REF!,BL$1,#REF!,$L330)</f>
        <v>#REF!</v>
      </c>
      <c r="BM330" s="333" t="e">
        <f>SUMIFS(#REF!,#REF!,BM$2,#REF!,BM$3,#REF!,$L330,#REF!,BM$1)
+SUMIFS(#REF!,#REF!,BM$2,#REF!,BM$3,#REF!,$L330,#REF!,BM$1)
+SUMIFS(#REF!,#REF!,"Lấy",#REF!,BM$2,#REF!,BM$3,#REF!,BM$1,#REF!,$L330)</f>
        <v>#REF!</v>
      </c>
      <c r="BN330" s="333" t="e">
        <f>SUMIFS(#REF!,#REF!,BN$2,#REF!,BN$3,#REF!,$L330,#REF!,BN$1)
+SUMIFS(#REF!,#REF!,BN$2,#REF!,BN$3,#REF!,$L330,#REF!,BN$1)
+SUMIFS(#REF!,#REF!,"Lấy",#REF!,BN$2,#REF!,BN$3,#REF!,BN$1,#REF!,$L330)</f>
        <v>#REF!</v>
      </c>
      <c r="BO330" s="333" t="e">
        <f>SUMIFS(#REF!,#REF!,BO$2,#REF!,BO$3,#REF!,$L330,#REF!,BO$1)
+SUMIFS(#REF!,#REF!,BO$2,#REF!,BO$3,#REF!,$L330,#REF!,BO$1)
+SUMIFS(#REF!,#REF!,"Lấy",#REF!,BO$2,#REF!,BO$3,#REF!,BO$1,#REF!,$L330)</f>
        <v>#REF!</v>
      </c>
      <c r="BP330" s="333" t="e">
        <f>SUMIFS(#REF!,#REF!,BP$2,#REF!,BP$3,#REF!,$L330,#REF!,BP$1)
+SUMIFS(#REF!,#REF!,BP$2,#REF!,BP$3,#REF!,$L330,#REF!,BP$1)
+SUMIFS(#REF!,#REF!,"Lấy",#REF!,BP$2,#REF!,BP$3,#REF!,BP$1,#REF!,$L330)</f>
        <v>#REF!</v>
      </c>
      <c r="BQ330" s="333" t="e">
        <f>SUMIFS(#REF!,#REF!,BQ$2,#REF!,BQ$3,#REF!,$L330,#REF!,BQ$1)
+SUMIFS(#REF!,#REF!,BQ$2,#REF!,BQ$3,#REF!,$L330,#REF!,BQ$1)
+SUMIFS(#REF!,#REF!,"Lấy",#REF!,BQ$2,#REF!,BQ$3,#REF!,BQ$1,#REF!,$L330)</f>
        <v>#REF!</v>
      </c>
      <c r="BR330" s="333" t="e">
        <f>SUMIFS(#REF!,#REF!,BR$2,#REF!,BR$3,#REF!,$L330,#REF!,BR$1)
+SUMIFS(#REF!,#REF!,BR$2,#REF!,BR$3,#REF!,$L330,#REF!,BR$1)
+SUMIFS(#REF!,#REF!,"Lấy",#REF!,BR$2,#REF!,BR$3,#REF!,BR$1,#REF!,$L330)</f>
        <v>#REF!</v>
      </c>
      <c r="BS330" s="333" t="e">
        <f>SUMIFS(#REF!,#REF!,BS$2,#REF!,BS$3,#REF!,$L330,#REF!,BS$1)
+SUMIFS(#REF!,#REF!,BS$2,#REF!,BS$3,#REF!,$L330,#REF!,BS$1)
+SUMIFS(#REF!,#REF!,"Lấy",#REF!,BS$2,#REF!,BS$3,#REF!,BS$1,#REF!,$L330)</f>
        <v>#REF!</v>
      </c>
      <c r="BT330" s="334" t="e">
        <f t="shared" si="40"/>
        <v>#REF!</v>
      </c>
      <c r="BV330" s="331">
        <v>0</v>
      </c>
      <c r="BW330" s="331">
        <v>0</v>
      </c>
      <c r="BX330" s="331">
        <v>0</v>
      </c>
      <c r="BY330" s="331">
        <v>0</v>
      </c>
      <c r="BZ330" s="331">
        <v>0</v>
      </c>
      <c r="CA330" s="331">
        <v>0</v>
      </c>
      <c r="CB330" s="331">
        <v>0</v>
      </c>
      <c r="CC330" s="331">
        <v>0</v>
      </c>
      <c r="CD330" s="331">
        <v>0</v>
      </c>
      <c r="CE330" s="331">
        <v>0</v>
      </c>
      <c r="CF330" s="331">
        <v>0</v>
      </c>
      <c r="CG330" s="331">
        <v>0</v>
      </c>
      <c r="CH330" s="334">
        <f t="shared" si="41"/>
        <v>0</v>
      </c>
      <c r="CI330" s="377">
        <f t="shared" si="42"/>
        <v>0</v>
      </c>
      <c r="CJ330" s="331">
        <v>0</v>
      </c>
      <c r="CK330" s="331">
        <v>0</v>
      </c>
      <c r="CL330" s="331">
        <v>0</v>
      </c>
      <c r="CM330" s="331">
        <v>0</v>
      </c>
      <c r="CN330" s="331">
        <v>0</v>
      </c>
      <c r="CO330" s="333"/>
      <c r="CP330" s="333"/>
      <c r="CQ330" s="333"/>
      <c r="CR330" s="333"/>
      <c r="CS330" s="333"/>
      <c r="CT330" s="333"/>
      <c r="CU330" s="333"/>
      <c r="CV330" s="334">
        <f t="shared" si="43"/>
        <v>0</v>
      </c>
      <c r="CX330" s="1033"/>
    </row>
    <row r="331" spans="2:102" ht="27.6" x14ac:dyDescent="0.25">
      <c r="B331" s="172">
        <f>IF(C331=0,"",MAX($B$7:B330)+1)</f>
        <v>315</v>
      </c>
      <c r="C331" s="21">
        <v>6421007202</v>
      </c>
      <c r="D331" s="9" t="str">
        <f>_xlfn.XLOOKUP(C331,'COA_DTGroup_Update 20260428'!$C$410:$C$854,'COA_DTGroup_Update 20260428'!$A$410:$A$854,"")</f>
        <v>Chi phí khen thưởng,bồi dưỡng khác</v>
      </c>
      <c r="E331" s="12" t="s">
        <v>150</v>
      </c>
      <c r="F331" s="21" t="s">
        <v>1048</v>
      </c>
      <c r="G331" s="171" t="s">
        <v>1049</v>
      </c>
      <c r="H331" s="179">
        <f>VLOOKUP(C331,'COA_DTGroup_Update 20260428'!C:D,2,0)</f>
        <v>642</v>
      </c>
      <c r="I331" s="179">
        <v>134</v>
      </c>
      <c r="J331" s="216" t="s">
        <v>150</v>
      </c>
      <c r="K331" s="222" t="s">
        <v>226</v>
      </c>
      <c r="L331" s="1041" t="s">
        <v>476</v>
      </c>
      <c r="M331" s="1042" t="s">
        <v>2258</v>
      </c>
      <c r="N331" s="1039"/>
      <c r="O331" s="1039" t="s">
        <v>476</v>
      </c>
      <c r="P331" s="1" t="b">
        <v>1</v>
      </c>
      <c r="R331" s="333" t="e">
        <f>SUMIFS(#REF!,#REF!,R$2,#REF!,R$3,#REF!,$L331,#REF!,R$1)
+SUMIFS(#REF!,#REF!,R$2,#REF!,R$3,#REF!,$L331,#REF!,R$1)
+SUMIFS(#REF!,#REF!,"Lấy",#REF!,R$2,#REF!,R$3,#REF!,R$1,#REF!,$L331)</f>
        <v>#REF!</v>
      </c>
      <c r="S331" s="333" t="e">
        <f>SUMIFS(#REF!,#REF!,S$2,#REF!,S$3,#REF!,$L331,#REF!,S$1)
+SUMIFS(#REF!,#REF!,S$2,#REF!,S$3,#REF!,$L331,#REF!,S$1)
+SUMIFS(#REF!,#REF!,"Lấy",#REF!,S$2,#REF!,S$3,#REF!,S$1,#REF!,$L331)</f>
        <v>#REF!</v>
      </c>
      <c r="T331" s="333" t="e">
        <f>SUMIFS(#REF!,#REF!,T$2,#REF!,T$3,#REF!,$L331,#REF!,T$1)
+SUMIFS(#REF!,#REF!,T$2,#REF!,T$3,#REF!,$L331,#REF!,T$1)
+SUMIFS(#REF!,#REF!,"Lấy",#REF!,T$2,#REF!,T$3,#REF!,T$1,#REF!,$L331)</f>
        <v>#REF!</v>
      </c>
      <c r="U331" s="333" t="e">
        <f>SUMIFS(#REF!,#REF!,U$2,#REF!,U$3,#REF!,$L331,#REF!,U$1)
+SUMIFS(#REF!,#REF!,U$2,#REF!,U$3,#REF!,$L331,#REF!,U$1)
+SUMIFS(#REF!,#REF!,"Lấy",#REF!,U$2,#REF!,U$3,#REF!,U$1,#REF!,$L331)</f>
        <v>#REF!</v>
      </c>
      <c r="V331" s="333" t="e">
        <f>SUMIFS(#REF!,#REF!,V$2,#REF!,V$3,#REF!,$L331,#REF!,V$1)
+SUMIFS(#REF!,#REF!,V$2,#REF!,V$3,#REF!,$L331,#REF!,V$1)
+SUMIFS(#REF!,#REF!,"Lấy",#REF!,V$2,#REF!,V$3,#REF!,V$1,#REF!,$L331)</f>
        <v>#REF!</v>
      </c>
      <c r="W331" s="333" t="e">
        <f>SUMIFS(#REF!,#REF!,W$2,#REF!,W$3,#REF!,$L331,#REF!,W$1)
+SUMIFS(#REF!,#REF!,W$2,#REF!,W$3,#REF!,$L331,#REF!,W$1)
+SUMIFS(#REF!,#REF!,"Lấy",#REF!,W$2,#REF!,W$3,#REF!,W$1,#REF!,$L331)</f>
        <v>#REF!</v>
      </c>
      <c r="X331" s="333" t="e">
        <f>SUMIFS(#REF!,#REF!,X$2,#REF!,X$3,#REF!,$L331,#REF!,X$1)
+SUMIFS(#REF!,#REF!,X$2,#REF!,X$3,#REF!,$L331,#REF!,X$1)
+SUMIFS(#REF!,#REF!,"Lấy",#REF!,X$2,#REF!,X$3,#REF!,X$1,#REF!,$L331)</f>
        <v>#REF!</v>
      </c>
      <c r="Y331" s="333" t="e">
        <f>SUMIFS(#REF!,#REF!,Y$2,#REF!,Y$3,#REF!,$L331,#REF!,Y$1)
+SUMIFS(#REF!,#REF!,Y$2,#REF!,Y$3,#REF!,$L331,#REF!,Y$1)
+SUMIFS(#REF!,#REF!,"Lấy",#REF!,Y$2,#REF!,Y$3,#REF!,Y$1,#REF!,$L331)</f>
        <v>#REF!</v>
      </c>
      <c r="Z331" s="333" t="e">
        <f>SUMIFS(#REF!,#REF!,Z$2,#REF!,Z$3,#REF!,$L331,#REF!,Z$1)
+SUMIFS(#REF!,#REF!,Z$2,#REF!,Z$3,#REF!,$L331,#REF!,Z$1)
+SUMIFS(#REF!,#REF!,"Lấy",#REF!,Z$2,#REF!,Z$3,#REF!,Z$1,#REF!,$L331)</f>
        <v>#REF!</v>
      </c>
      <c r="AA331" s="333" t="e">
        <f>SUMIFS(#REF!,#REF!,AA$2,#REF!,AA$3,#REF!,$L331,#REF!,AA$1)
+SUMIFS(#REF!,#REF!,AA$2,#REF!,AA$3,#REF!,$L331,#REF!,AA$1)
+SUMIFS(#REF!,#REF!,"Lấy",#REF!,AA$2,#REF!,AA$3,#REF!,AA$1,#REF!,$L331)</f>
        <v>#REF!</v>
      </c>
      <c r="AB331" s="333" t="e">
        <f>SUMIFS(#REF!,#REF!,AB$2,#REF!,AB$3,#REF!,$L331,#REF!,AB$1)
+SUMIFS(#REF!,#REF!,AB$2,#REF!,AB$3,#REF!,$L331,#REF!,AB$1)
+SUMIFS(#REF!,#REF!,"Lấy",#REF!,AB$2,#REF!,AB$3,#REF!,AB$1,#REF!,$L331)</f>
        <v>#REF!</v>
      </c>
      <c r="AC331" s="333" t="e">
        <f>SUMIFS(#REF!,#REF!,AC$2,#REF!,AC$3,#REF!,$L331,#REF!,AC$1)
+SUMIFS(#REF!,#REF!,AC$2,#REF!,AC$3,#REF!,$L331,#REF!,AC$1)
+SUMIFS(#REF!,#REF!,"Lấy",#REF!,AC$2,#REF!,AC$3,#REF!,AC$1,#REF!,$L331)</f>
        <v>#REF!</v>
      </c>
      <c r="AD331" s="334" t="e">
        <f t="shared" si="37"/>
        <v>#REF!</v>
      </c>
      <c r="AF331" s="333" t="e">
        <f>SUMIFS(#REF!,#REF!,AF$2,#REF!,AF$3,#REF!,$L331,#REF!,AF$1)
+SUMIFS(#REF!,#REF!,AF$2,#REF!,AF$3,#REF!,$L331,#REF!,AF$1)
+SUMIFS(#REF!,#REF!,"Lấy",#REF!,AF$2,#REF!,AF$3,#REF!,AF$1,#REF!,$L331)</f>
        <v>#REF!</v>
      </c>
      <c r="AG331" s="333" t="e">
        <f>SUMIFS(#REF!,#REF!,AG$2,#REF!,AG$3,#REF!,$L331,#REF!,AG$1)
+SUMIFS(#REF!,#REF!,AG$2,#REF!,AG$3,#REF!,$L331,#REF!,AG$1)
+SUMIFS(#REF!,#REF!,"Lấy",#REF!,AG$2,#REF!,AG$3,#REF!,AG$1,#REF!,$L331)</f>
        <v>#REF!</v>
      </c>
      <c r="AH331" s="333" t="e">
        <f>SUMIFS(#REF!,#REF!,AH$2,#REF!,AH$3,#REF!,$L331,#REF!,AH$1)
+SUMIFS(#REF!,#REF!,AH$2,#REF!,AH$3,#REF!,$L331,#REF!,AH$1)
+SUMIFS(#REF!,#REF!,"Lấy",#REF!,AH$2,#REF!,AH$3,#REF!,AH$1,#REF!,$L331)</f>
        <v>#REF!</v>
      </c>
      <c r="AI331" s="333" t="e">
        <f>SUMIFS(#REF!,#REF!,AI$2,#REF!,AI$3,#REF!,$L331,#REF!,AI$1)
+SUMIFS(#REF!,#REF!,AI$2,#REF!,AI$3,#REF!,$L331,#REF!,AI$1)
+SUMIFS(#REF!,#REF!,"Lấy",#REF!,AI$2,#REF!,AI$3,#REF!,AI$1,#REF!,$L331)</f>
        <v>#REF!</v>
      </c>
      <c r="AJ331" s="333" t="e">
        <f>SUMIFS(#REF!,#REF!,AJ$2,#REF!,AJ$3,#REF!,$L331,#REF!,AJ$1)
+SUMIFS(#REF!,#REF!,AJ$2,#REF!,AJ$3,#REF!,$L331,#REF!,AJ$1)
+SUMIFS(#REF!,#REF!,"Lấy",#REF!,AJ$2,#REF!,AJ$3,#REF!,AJ$1,#REF!,$L331)</f>
        <v>#REF!</v>
      </c>
      <c r="AK331" s="333" t="e">
        <f>SUMIFS(#REF!,#REF!,AK$2,#REF!,AK$3,#REF!,$L331,#REF!,AK$1)
+SUMIFS(#REF!,#REF!,AK$2,#REF!,AK$3,#REF!,$L331,#REF!,AK$1)
+SUMIFS(#REF!,#REF!,"Lấy",#REF!,AK$2,#REF!,AK$3,#REF!,AK$1,#REF!,$L331)</f>
        <v>#REF!</v>
      </c>
      <c r="AL331" s="333" t="e">
        <f>SUMIFS(#REF!,#REF!,AL$2,#REF!,AL$3,#REF!,$L331,#REF!,AL$1)
+SUMIFS(#REF!,#REF!,AL$2,#REF!,AL$3,#REF!,$L331,#REF!,AL$1)
+SUMIFS(#REF!,#REF!,"Lấy",#REF!,AL$2,#REF!,AL$3,#REF!,AL$1,#REF!,$L331)</f>
        <v>#REF!</v>
      </c>
      <c r="AM331" s="333" t="e">
        <f>SUMIFS(#REF!,#REF!,AM$2,#REF!,AM$3,#REF!,$L331,#REF!,AM$1)
+SUMIFS(#REF!,#REF!,AM$2,#REF!,AM$3,#REF!,$L331,#REF!,AM$1)
+SUMIFS(#REF!,#REF!,"Lấy",#REF!,AM$2,#REF!,AM$3,#REF!,AM$1,#REF!,$L331)</f>
        <v>#REF!</v>
      </c>
      <c r="AN331" s="333" t="e">
        <f>SUMIFS(#REF!,#REF!,AN$2,#REF!,AN$3,#REF!,$L331,#REF!,AN$1)
+SUMIFS(#REF!,#REF!,AN$2,#REF!,AN$3,#REF!,$L331,#REF!,AN$1)
+SUMIFS(#REF!,#REF!,"Lấy",#REF!,AN$2,#REF!,AN$3,#REF!,AN$1,#REF!,$L331)</f>
        <v>#REF!</v>
      </c>
      <c r="AO331" s="333" t="e">
        <f>SUMIFS(#REF!,#REF!,AO$2,#REF!,AO$3,#REF!,$L331,#REF!,AO$1)
+SUMIFS(#REF!,#REF!,AO$2,#REF!,AO$3,#REF!,$L331,#REF!,AO$1)
+SUMIFS(#REF!,#REF!,"Lấy",#REF!,AO$2,#REF!,AO$3,#REF!,AO$1,#REF!,$L331)</f>
        <v>#REF!</v>
      </c>
      <c r="AP331" s="333" t="e">
        <f>SUMIFS(#REF!,#REF!,AP$2,#REF!,AP$3,#REF!,$L331,#REF!,AP$1)
+SUMIFS(#REF!,#REF!,AP$2,#REF!,AP$3,#REF!,$L331,#REF!,AP$1)
+SUMIFS(#REF!,#REF!,"Lấy",#REF!,AP$2,#REF!,AP$3,#REF!,AP$1,#REF!,$L331)</f>
        <v>#REF!</v>
      </c>
      <c r="AQ331" s="333" t="e">
        <f>SUMIFS(#REF!,#REF!,AQ$2,#REF!,AQ$3,#REF!,$L331,#REF!,AQ$1)
+SUMIFS(#REF!,#REF!,AQ$2,#REF!,AQ$3,#REF!,$L331,#REF!,AQ$1)
+SUMIFS(#REF!,#REF!,"Lấy",#REF!,AQ$2,#REF!,AQ$3,#REF!,AQ$1,#REF!,$L331)</f>
        <v>#REF!</v>
      </c>
      <c r="AR331" s="334" t="e">
        <f t="shared" si="38"/>
        <v>#REF!</v>
      </c>
      <c r="AT331" s="333" t="e">
        <f>SUMIFS(#REF!,#REF!,AT$2,#REF!,AT$3,#REF!,$L331,#REF!,AT$1)
+SUMIFS(#REF!,#REF!,AT$2,#REF!,AT$3,#REF!,$L331,#REF!,AT$1)
+SUMIFS(#REF!,#REF!,"Lấy",#REF!,AT$2,#REF!,AT$3,#REF!,AT$1,#REF!,$L331)</f>
        <v>#REF!</v>
      </c>
      <c r="AU331" s="333" t="e">
        <f>SUMIFS(#REF!,#REF!,AU$2,#REF!,AU$3,#REF!,$L331,#REF!,AU$1)
+SUMIFS(#REF!,#REF!,AU$2,#REF!,AU$3,#REF!,$L331,#REF!,AU$1)
+SUMIFS(#REF!,#REF!,"Lấy",#REF!,AU$2,#REF!,AU$3,#REF!,AU$1,#REF!,$L331)</f>
        <v>#REF!</v>
      </c>
      <c r="AV331" s="333" t="e">
        <f>SUMIFS(#REF!,#REF!,AV$2,#REF!,AV$3,#REF!,$L331,#REF!,AV$1)
+SUMIFS(#REF!,#REF!,AV$2,#REF!,AV$3,#REF!,$L331,#REF!,AV$1)
+SUMIFS(#REF!,#REF!,"Lấy",#REF!,AV$2,#REF!,AV$3,#REF!,AV$1,#REF!,$L331)</f>
        <v>#REF!</v>
      </c>
      <c r="AW331" s="333" t="e">
        <f>SUMIFS(#REF!,#REF!,AW$2,#REF!,AW$3,#REF!,$L331,#REF!,AW$1)
+SUMIFS(#REF!,#REF!,AW$2,#REF!,AW$3,#REF!,$L331,#REF!,AW$1)
+SUMIFS(#REF!,#REF!,"Lấy",#REF!,AW$2,#REF!,AW$3,#REF!,AW$1,#REF!,$L331)</f>
        <v>#REF!</v>
      </c>
      <c r="AX331" s="333" t="e">
        <f>SUMIFS(#REF!,#REF!,AX$2,#REF!,AX$3,#REF!,$L331,#REF!,AX$1)
+SUMIFS(#REF!,#REF!,AX$2,#REF!,AX$3,#REF!,$L331,#REF!,AX$1)
+SUMIFS(#REF!,#REF!,"Lấy",#REF!,AX$2,#REF!,AX$3,#REF!,AX$1,#REF!,$L331)</f>
        <v>#REF!</v>
      </c>
      <c r="AY331" s="333" t="e">
        <f>SUMIFS(#REF!,#REF!,AY$2,#REF!,AY$3,#REF!,$L331,#REF!,AY$1)
+SUMIFS(#REF!,#REF!,AY$2,#REF!,AY$3,#REF!,$L331,#REF!,AY$1)
+SUMIFS(#REF!,#REF!,"Lấy",#REF!,AY$2,#REF!,AY$3,#REF!,AY$1,#REF!,$L331)</f>
        <v>#REF!</v>
      </c>
      <c r="AZ331" s="333" t="e">
        <f>SUMIFS(#REF!,#REF!,AZ$2,#REF!,AZ$3,#REF!,$L331,#REF!,AZ$1)
+SUMIFS(#REF!,#REF!,AZ$2,#REF!,AZ$3,#REF!,$L331,#REF!,AZ$1)
+SUMIFS(#REF!,#REF!,"Lấy",#REF!,AZ$2,#REF!,AZ$3,#REF!,AZ$1,#REF!,$L331)</f>
        <v>#REF!</v>
      </c>
      <c r="BA331" s="333" t="e">
        <f>SUMIFS(#REF!,#REF!,BA$2,#REF!,BA$3,#REF!,$L331,#REF!,BA$1)
+SUMIFS(#REF!,#REF!,BA$2,#REF!,BA$3,#REF!,$L331,#REF!,BA$1)
+SUMIFS(#REF!,#REF!,"Lấy",#REF!,BA$2,#REF!,BA$3,#REF!,BA$1,#REF!,$L331)</f>
        <v>#REF!</v>
      </c>
      <c r="BB331" s="333" t="e">
        <f>SUMIFS(#REF!,#REF!,BB$2,#REF!,BB$3,#REF!,$L331,#REF!,BB$1)
+SUMIFS(#REF!,#REF!,BB$2,#REF!,BB$3,#REF!,$L331,#REF!,BB$1)
+SUMIFS(#REF!,#REF!,"Lấy",#REF!,BB$2,#REF!,BB$3,#REF!,BB$1,#REF!,$L331)</f>
        <v>#REF!</v>
      </c>
      <c r="BC331" s="333" t="e">
        <f>SUMIFS(#REF!,#REF!,BC$2,#REF!,BC$3,#REF!,$L331,#REF!,BC$1)
+SUMIFS(#REF!,#REF!,BC$2,#REF!,BC$3,#REF!,$L331,#REF!,BC$1)
+SUMIFS(#REF!,#REF!,"Lấy",#REF!,BC$2,#REF!,BC$3,#REF!,BC$1,#REF!,$L331)</f>
        <v>#REF!</v>
      </c>
      <c r="BD331" s="333" t="e">
        <f>SUMIFS(#REF!,#REF!,BD$2,#REF!,BD$3,#REF!,$L331,#REF!,BD$1)
+SUMIFS(#REF!,#REF!,BD$2,#REF!,BD$3,#REF!,$L331,#REF!,BD$1)
+SUMIFS(#REF!,#REF!,"Lấy",#REF!,BD$2,#REF!,BD$3,#REF!,BD$1,#REF!,$L331)</f>
        <v>#REF!</v>
      </c>
      <c r="BE331" s="333" t="e">
        <f>SUMIFS(#REF!,#REF!,BE$2,#REF!,BE$3,#REF!,$L331,#REF!,BE$1)
+SUMIFS(#REF!,#REF!,BE$2,#REF!,BE$3,#REF!,$L331,#REF!,BE$1)
+SUMIFS(#REF!,#REF!,"Lấy",#REF!,BE$2,#REF!,BE$3,#REF!,BE$1,#REF!,$L331)</f>
        <v>#REF!</v>
      </c>
      <c r="BF331" s="334" t="e">
        <f t="shared" si="39"/>
        <v>#REF!</v>
      </c>
      <c r="BH331" s="333" t="e">
        <f>SUMIFS(#REF!,#REF!,BH$2,#REF!,BH$3,#REF!,$L331,#REF!,BH$1)
+SUMIFS(#REF!,#REF!,BH$2,#REF!,BH$3,#REF!,$L331,#REF!,BH$1)
+SUMIFS(#REF!,#REF!,"Lấy",#REF!,BH$2,#REF!,BH$3,#REF!,BH$1,#REF!,$L331)</f>
        <v>#REF!</v>
      </c>
      <c r="BI331" s="333" t="e">
        <f>SUMIFS(#REF!,#REF!,BI$2,#REF!,BI$3,#REF!,$L331,#REF!,BI$1)
+SUMIFS(#REF!,#REF!,BI$2,#REF!,BI$3,#REF!,$L331,#REF!,BI$1)
+SUMIFS(#REF!,#REF!,"Lấy",#REF!,BI$2,#REF!,BI$3,#REF!,BI$1,#REF!,$L331)</f>
        <v>#REF!</v>
      </c>
      <c r="BJ331" s="333" t="e">
        <f>SUMIFS(#REF!,#REF!,BJ$2,#REF!,BJ$3,#REF!,$L331,#REF!,BJ$1)
+SUMIFS(#REF!,#REF!,BJ$2,#REF!,BJ$3,#REF!,$L331,#REF!,BJ$1)
+SUMIFS(#REF!,#REF!,"Lấy",#REF!,BJ$2,#REF!,BJ$3,#REF!,BJ$1,#REF!,$L331)</f>
        <v>#REF!</v>
      </c>
      <c r="BK331" s="333" t="e">
        <f>SUMIFS(#REF!,#REF!,BK$2,#REF!,BK$3,#REF!,$L331,#REF!,BK$1)
+SUMIFS(#REF!,#REF!,BK$2,#REF!,BK$3,#REF!,$L331,#REF!,BK$1)
+SUMIFS(#REF!,#REF!,"Lấy",#REF!,BK$2,#REF!,BK$3,#REF!,BK$1,#REF!,$L331)</f>
        <v>#REF!</v>
      </c>
      <c r="BL331" s="333" t="e">
        <f>SUMIFS(#REF!,#REF!,BL$2,#REF!,BL$3,#REF!,$L331,#REF!,BL$1)
+SUMIFS(#REF!,#REF!,BL$2,#REF!,BL$3,#REF!,$L331,#REF!,BL$1)
+SUMIFS(#REF!,#REF!,"Lấy",#REF!,BL$2,#REF!,BL$3,#REF!,BL$1,#REF!,$L331)</f>
        <v>#REF!</v>
      </c>
      <c r="BM331" s="333" t="e">
        <f>SUMIFS(#REF!,#REF!,BM$2,#REF!,BM$3,#REF!,$L331,#REF!,BM$1)
+SUMIFS(#REF!,#REF!,BM$2,#REF!,BM$3,#REF!,$L331,#REF!,BM$1)
+SUMIFS(#REF!,#REF!,"Lấy",#REF!,BM$2,#REF!,BM$3,#REF!,BM$1,#REF!,$L331)</f>
        <v>#REF!</v>
      </c>
      <c r="BN331" s="333" t="e">
        <f>SUMIFS(#REF!,#REF!,BN$2,#REF!,BN$3,#REF!,$L331,#REF!,BN$1)
+SUMIFS(#REF!,#REF!,BN$2,#REF!,BN$3,#REF!,$L331,#REF!,BN$1)
+SUMIFS(#REF!,#REF!,"Lấy",#REF!,BN$2,#REF!,BN$3,#REF!,BN$1,#REF!,$L331)</f>
        <v>#REF!</v>
      </c>
      <c r="BO331" s="333" t="e">
        <f>SUMIFS(#REF!,#REF!,BO$2,#REF!,BO$3,#REF!,$L331,#REF!,BO$1)
+SUMIFS(#REF!,#REF!,BO$2,#REF!,BO$3,#REF!,$L331,#REF!,BO$1)
+SUMIFS(#REF!,#REF!,"Lấy",#REF!,BO$2,#REF!,BO$3,#REF!,BO$1,#REF!,$L331)</f>
        <v>#REF!</v>
      </c>
      <c r="BP331" s="333" t="e">
        <f>SUMIFS(#REF!,#REF!,BP$2,#REF!,BP$3,#REF!,$L331,#REF!,BP$1)
+SUMIFS(#REF!,#REF!,BP$2,#REF!,BP$3,#REF!,$L331,#REF!,BP$1)
+SUMIFS(#REF!,#REF!,"Lấy",#REF!,BP$2,#REF!,BP$3,#REF!,BP$1,#REF!,$L331)</f>
        <v>#REF!</v>
      </c>
      <c r="BQ331" s="333" t="e">
        <f>SUMIFS(#REF!,#REF!,BQ$2,#REF!,BQ$3,#REF!,$L331,#REF!,BQ$1)
+SUMIFS(#REF!,#REF!,BQ$2,#REF!,BQ$3,#REF!,$L331,#REF!,BQ$1)
+SUMIFS(#REF!,#REF!,"Lấy",#REF!,BQ$2,#REF!,BQ$3,#REF!,BQ$1,#REF!,$L331)</f>
        <v>#REF!</v>
      </c>
      <c r="BR331" s="333" t="e">
        <f>SUMIFS(#REF!,#REF!,BR$2,#REF!,BR$3,#REF!,$L331,#REF!,BR$1)
+SUMIFS(#REF!,#REF!,BR$2,#REF!,BR$3,#REF!,$L331,#REF!,BR$1)
+SUMIFS(#REF!,#REF!,"Lấy",#REF!,BR$2,#REF!,BR$3,#REF!,BR$1,#REF!,$L331)</f>
        <v>#REF!</v>
      </c>
      <c r="BS331" s="333" t="e">
        <f>SUMIFS(#REF!,#REF!,BS$2,#REF!,BS$3,#REF!,$L331,#REF!,BS$1)
+SUMIFS(#REF!,#REF!,BS$2,#REF!,BS$3,#REF!,$L331,#REF!,BS$1)
+SUMIFS(#REF!,#REF!,"Lấy",#REF!,BS$2,#REF!,BS$3,#REF!,BS$1,#REF!,$L331)</f>
        <v>#REF!</v>
      </c>
      <c r="BT331" s="334" t="e">
        <f t="shared" si="40"/>
        <v>#REF!</v>
      </c>
      <c r="BV331" s="331">
        <v>9050000</v>
      </c>
      <c r="BW331" s="331">
        <v>7250000</v>
      </c>
      <c r="BX331" s="331">
        <v>7250000</v>
      </c>
      <c r="BY331" s="331">
        <v>7250000</v>
      </c>
      <c r="BZ331" s="331">
        <v>11250000</v>
      </c>
      <c r="CA331" s="331">
        <v>7250000</v>
      </c>
      <c r="CB331" s="331">
        <v>7250000</v>
      </c>
      <c r="CC331" s="331">
        <v>7250000</v>
      </c>
      <c r="CD331" s="331">
        <v>9250000</v>
      </c>
      <c r="CE331" s="331">
        <v>7250000</v>
      </c>
      <c r="CF331" s="331">
        <v>7250000</v>
      </c>
      <c r="CG331" s="331">
        <v>7250000</v>
      </c>
      <c r="CH331" s="334">
        <f t="shared" si="41"/>
        <v>94800000</v>
      </c>
      <c r="CI331" s="377">
        <f t="shared" si="42"/>
        <v>-1</v>
      </c>
      <c r="CJ331" s="331">
        <v>0</v>
      </c>
      <c r="CK331" s="331">
        <v>0</v>
      </c>
      <c r="CL331" s="331">
        <v>0</v>
      </c>
      <c r="CM331" s="331">
        <v>0</v>
      </c>
      <c r="CN331" s="331">
        <v>0</v>
      </c>
      <c r="CO331" s="333"/>
      <c r="CP331" s="333"/>
      <c r="CQ331" s="333"/>
      <c r="CR331" s="333"/>
      <c r="CS331" s="333"/>
      <c r="CT331" s="333"/>
      <c r="CU331" s="333"/>
      <c r="CV331" s="334">
        <f t="shared" si="43"/>
        <v>0</v>
      </c>
      <c r="CX331" s="1033"/>
    </row>
    <row r="332" spans="2:102" ht="27.6" x14ac:dyDescent="0.25">
      <c r="B332" s="172">
        <f>IF(C332=0,"",MAX($B$7:B331)+1)</f>
        <v>316</v>
      </c>
      <c r="C332" s="21">
        <v>6220003201</v>
      </c>
      <c r="D332" s="9" t="str">
        <f>_xlfn.XLOOKUP(C332,'COA_DTGroup_Update 20260428'!$C$410:$C$854,'COA_DTGroup_Update 20260428'!$A$410:$A$854,"")</f>
        <v>Tiền ăn giữa ca-Trực tiếp</v>
      </c>
      <c r="E332" s="12" t="s">
        <v>137</v>
      </c>
      <c r="F332" s="21" t="s">
        <v>1050</v>
      </c>
      <c r="G332" s="171" t="s">
        <v>1051</v>
      </c>
      <c r="H332" s="179">
        <f>VLOOKUP(C332,'COA_DTGroup_Update 20260428'!C:D,2,0)</f>
        <v>622</v>
      </c>
      <c r="I332" s="179">
        <v>135</v>
      </c>
      <c r="J332" s="216" t="s">
        <v>137</v>
      </c>
      <c r="K332" s="222" t="s">
        <v>226</v>
      </c>
      <c r="L332" s="1041" t="s">
        <v>626</v>
      </c>
      <c r="M332" s="1042" t="s">
        <v>2258</v>
      </c>
      <c r="N332" s="1039"/>
      <c r="O332" s="1039" t="s">
        <v>626</v>
      </c>
      <c r="P332" s="1" t="b">
        <v>1</v>
      </c>
      <c r="R332" s="333" t="e">
        <f>SUMIFS(#REF!,#REF!,R$2,#REF!,R$3,#REF!,$L332,#REF!,R$1)
+SUMIFS(#REF!,#REF!,R$2,#REF!,R$3,#REF!,$L332,#REF!,R$1)
+SUMIFS(#REF!,#REF!,"Lấy",#REF!,R$2,#REF!,R$3,#REF!,R$1,#REF!,$L332)</f>
        <v>#REF!</v>
      </c>
      <c r="S332" s="333" t="e">
        <f>SUMIFS(#REF!,#REF!,S$2,#REF!,S$3,#REF!,$L332,#REF!,S$1)
+SUMIFS(#REF!,#REF!,S$2,#REF!,S$3,#REF!,$L332,#REF!,S$1)
+SUMIFS(#REF!,#REF!,"Lấy",#REF!,S$2,#REF!,S$3,#REF!,S$1,#REF!,$L332)</f>
        <v>#REF!</v>
      </c>
      <c r="T332" s="333" t="e">
        <f>SUMIFS(#REF!,#REF!,T$2,#REF!,T$3,#REF!,$L332,#REF!,T$1)
+SUMIFS(#REF!,#REF!,T$2,#REF!,T$3,#REF!,$L332,#REF!,T$1)
+SUMIFS(#REF!,#REF!,"Lấy",#REF!,T$2,#REF!,T$3,#REF!,T$1,#REF!,$L332)</f>
        <v>#REF!</v>
      </c>
      <c r="U332" s="333" t="e">
        <f>SUMIFS(#REF!,#REF!,U$2,#REF!,U$3,#REF!,$L332,#REF!,U$1)
+SUMIFS(#REF!,#REF!,U$2,#REF!,U$3,#REF!,$L332,#REF!,U$1)
+SUMIFS(#REF!,#REF!,"Lấy",#REF!,U$2,#REF!,U$3,#REF!,U$1,#REF!,$L332)</f>
        <v>#REF!</v>
      </c>
      <c r="V332" s="333" t="e">
        <f>SUMIFS(#REF!,#REF!,V$2,#REF!,V$3,#REF!,$L332,#REF!,V$1)
+SUMIFS(#REF!,#REF!,V$2,#REF!,V$3,#REF!,$L332,#REF!,V$1)
+SUMIFS(#REF!,#REF!,"Lấy",#REF!,V$2,#REF!,V$3,#REF!,V$1,#REF!,$L332)</f>
        <v>#REF!</v>
      </c>
      <c r="W332" s="333" t="e">
        <f>SUMIFS(#REF!,#REF!,W$2,#REF!,W$3,#REF!,$L332,#REF!,W$1)
+SUMIFS(#REF!,#REF!,W$2,#REF!,W$3,#REF!,$L332,#REF!,W$1)
+SUMIFS(#REF!,#REF!,"Lấy",#REF!,W$2,#REF!,W$3,#REF!,W$1,#REF!,$L332)</f>
        <v>#REF!</v>
      </c>
      <c r="X332" s="333" t="e">
        <f>SUMIFS(#REF!,#REF!,X$2,#REF!,X$3,#REF!,$L332,#REF!,X$1)
+SUMIFS(#REF!,#REF!,X$2,#REF!,X$3,#REF!,$L332,#REF!,X$1)
+SUMIFS(#REF!,#REF!,"Lấy",#REF!,X$2,#REF!,X$3,#REF!,X$1,#REF!,$L332)</f>
        <v>#REF!</v>
      </c>
      <c r="Y332" s="333" t="e">
        <f>SUMIFS(#REF!,#REF!,Y$2,#REF!,Y$3,#REF!,$L332,#REF!,Y$1)
+SUMIFS(#REF!,#REF!,Y$2,#REF!,Y$3,#REF!,$L332,#REF!,Y$1)
+SUMIFS(#REF!,#REF!,"Lấy",#REF!,Y$2,#REF!,Y$3,#REF!,Y$1,#REF!,$L332)</f>
        <v>#REF!</v>
      </c>
      <c r="Z332" s="333" t="e">
        <f>SUMIFS(#REF!,#REF!,Z$2,#REF!,Z$3,#REF!,$L332,#REF!,Z$1)
+SUMIFS(#REF!,#REF!,Z$2,#REF!,Z$3,#REF!,$L332,#REF!,Z$1)
+SUMIFS(#REF!,#REF!,"Lấy",#REF!,Z$2,#REF!,Z$3,#REF!,Z$1,#REF!,$L332)</f>
        <v>#REF!</v>
      </c>
      <c r="AA332" s="333" t="e">
        <f>SUMIFS(#REF!,#REF!,AA$2,#REF!,AA$3,#REF!,$L332,#REF!,AA$1)
+SUMIFS(#REF!,#REF!,AA$2,#REF!,AA$3,#REF!,$L332,#REF!,AA$1)
+SUMIFS(#REF!,#REF!,"Lấy",#REF!,AA$2,#REF!,AA$3,#REF!,AA$1,#REF!,$L332)</f>
        <v>#REF!</v>
      </c>
      <c r="AB332" s="333" t="e">
        <f>SUMIFS(#REF!,#REF!,AB$2,#REF!,AB$3,#REF!,$L332,#REF!,AB$1)
+SUMIFS(#REF!,#REF!,AB$2,#REF!,AB$3,#REF!,$L332,#REF!,AB$1)
+SUMIFS(#REF!,#REF!,"Lấy",#REF!,AB$2,#REF!,AB$3,#REF!,AB$1,#REF!,$L332)</f>
        <v>#REF!</v>
      </c>
      <c r="AC332" s="333" t="e">
        <f>SUMIFS(#REF!,#REF!,AC$2,#REF!,AC$3,#REF!,$L332,#REF!,AC$1)
+SUMIFS(#REF!,#REF!,AC$2,#REF!,AC$3,#REF!,$L332,#REF!,AC$1)
+SUMIFS(#REF!,#REF!,"Lấy",#REF!,AC$2,#REF!,AC$3,#REF!,AC$1,#REF!,$L332)</f>
        <v>#REF!</v>
      </c>
      <c r="AD332" s="334" t="e">
        <f t="shared" si="37"/>
        <v>#REF!</v>
      </c>
      <c r="AF332" s="333" t="e">
        <f>SUMIFS(#REF!,#REF!,AF$2,#REF!,AF$3,#REF!,$L332,#REF!,AF$1)
+SUMIFS(#REF!,#REF!,AF$2,#REF!,AF$3,#REF!,$L332,#REF!,AF$1)
+SUMIFS(#REF!,#REF!,"Lấy",#REF!,AF$2,#REF!,AF$3,#REF!,AF$1,#REF!,$L332)</f>
        <v>#REF!</v>
      </c>
      <c r="AG332" s="333" t="e">
        <f>SUMIFS(#REF!,#REF!,AG$2,#REF!,AG$3,#REF!,$L332,#REF!,AG$1)
+SUMIFS(#REF!,#REF!,AG$2,#REF!,AG$3,#REF!,$L332,#REF!,AG$1)
+SUMIFS(#REF!,#REF!,"Lấy",#REF!,AG$2,#REF!,AG$3,#REF!,AG$1,#REF!,$L332)</f>
        <v>#REF!</v>
      </c>
      <c r="AH332" s="333" t="e">
        <f>SUMIFS(#REF!,#REF!,AH$2,#REF!,AH$3,#REF!,$L332,#REF!,AH$1)
+SUMIFS(#REF!,#REF!,AH$2,#REF!,AH$3,#REF!,$L332,#REF!,AH$1)
+SUMIFS(#REF!,#REF!,"Lấy",#REF!,AH$2,#REF!,AH$3,#REF!,AH$1,#REF!,$L332)</f>
        <v>#REF!</v>
      </c>
      <c r="AI332" s="333" t="e">
        <f>SUMIFS(#REF!,#REF!,AI$2,#REF!,AI$3,#REF!,$L332,#REF!,AI$1)
+SUMIFS(#REF!,#REF!,AI$2,#REF!,AI$3,#REF!,$L332,#REF!,AI$1)
+SUMIFS(#REF!,#REF!,"Lấy",#REF!,AI$2,#REF!,AI$3,#REF!,AI$1,#REF!,$L332)</f>
        <v>#REF!</v>
      </c>
      <c r="AJ332" s="333" t="e">
        <f>SUMIFS(#REF!,#REF!,AJ$2,#REF!,AJ$3,#REF!,$L332,#REF!,AJ$1)
+SUMIFS(#REF!,#REF!,AJ$2,#REF!,AJ$3,#REF!,$L332,#REF!,AJ$1)
+SUMIFS(#REF!,#REF!,"Lấy",#REF!,AJ$2,#REF!,AJ$3,#REF!,AJ$1,#REF!,$L332)</f>
        <v>#REF!</v>
      </c>
      <c r="AK332" s="333" t="e">
        <f>SUMIFS(#REF!,#REF!,AK$2,#REF!,AK$3,#REF!,$L332,#REF!,AK$1)
+SUMIFS(#REF!,#REF!,AK$2,#REF!,AK$3,#REF!,$L332,#REF!,AK$1)
+SUMIFS(#REF!,#REF!,"Lấy",#REF!,AK$2,#REF!,AK$3,#REF!,AK$1,#REF!,$L332)</f>
        <v>#REF!</v>
      </c>
      <c r="AL332" s="333" t="e">
        <f>SUMIFS(#REF!,#REF!,AL$2,#REF!,AL$3,#REF!,$L332,#REF!,AL$1)
+SUMIFS(#REF!,#REF!,AL$2,#REF!,AL$3,#REF!,$L332,#REF!,AL$1)
+SUMIFS(#REF!,#REF!,"Lấy",#REF!,AL$2,#REF!,AL$3,#REF!,AL$1,#REF!,$L332)</f>
        <v>#REF!</v>
      </c>
      <c r="AM332" s="333" t="e">
        <f>SUMIFS(#REF!,#REF!,AM$2,#REF!,AM$3,#REF!,$L332,#REF!,AM$1)
+SUMIFS(#REF!,#REF!,AM$2,#REF!,AM$3,#REF!,$L332,#REF!,AM$1)
+SUMIFS(#REF!,#REF!,"Lấy",#REF!,AM$2,#REF!,AM$3,#REF!,AM$1,#REF!,$L332)</f>
        <v>#REF!</v>
      </c>
      <c r="AN332" s="333" t="e">
        <f>SUMIFS(#REF!,#REF!,AN$2,#REF!,AN$3,#REF!,$L332,#REF!,AN$1)
+SUMIFS(#REF!,#REF!,AN$2,#REF!,AN$3,#REF!,$L332,#REF!,AN$1)
+SUMIFS(#REF!,#REF!,"Lấy",#REF!,AN$2,#REF!,AN$3,#REF!,AN$1,#REF!,$L332)</f>
        <v>#REF!</v>
      </c>
      <c r="AO332" s="333" t="e">
        <f>SUMIFS(#REF!,#REF!,AO$2,#REF!,AO$3,#REF!,$L332,#REF!,AO$1)
+SUMIFS(#REF!,#REF!,AO$2,#REF!,AO$3,#REF!,$L332,#REF!,AO$1)
+SUMIFS(#REF!,#REF!,"Lấy",#REF!,AO$2,#REF!,AO$3,#REF!,AO$1,#REF!,$L332)</f>
        <v>#REF!</v>
      </c>
      <c r="AP332" s="333" t="e">
        <f>SUMIFS(#REF!,#REF!,AP$2,#REF!,AP$3,#REF!,$L332,#REF!,AP$1)
+SUMIFS(#REF!,#REF!,AP$2,#REF!,AP$3,#REF!,$L332,#REF!,AP$1)
+SUMIFS(#REF!,#REF!,"Lấy",#REF!,AP$2,#REF!,AP$3,#REF!,AP$1,#REF!,$L332)</f>
        <v>#REF!</v>
      </c>
      <c r="AQ332" s="333" t="e">
        <f>SUMIFS(#REF!,#REF!,AQ$2,#REF!,AQ$3,#REF!,$L332,#REF!,AQ$1)
+SUMIFS(#REF!,#REF!,AQ$2,#REF!,AQ$3,#REF!,$L332,#REF!,AQ$1)
+SUMIFS(#REF!,#REF!,"Lấy",#REF!,AQ$2,#REF!,AQ$3,#REF!,AQ$1,#REF!,$L332)</f>
        <v>#REF!</v>
      </c>
      <c r="AR332" s="334" t="e">
        <f t="shared" si="38"/>
        <v>#REF!</v>
      </c>
      <c r="AT332" s="333" t="e">
        <f>SUMIFS(#REF!,#REF!,AT$2,#REF!,AT$3,#REF!,$L332,#REF!,AT$1)
+SUMIFS(#REF!,#REF!,AT$2,#REF!,AT$3,#REF!,$L332,#REF!,AT$1)
+SUMIFS(#REF!,#REF!,"Lấy",#REF!,AT$2,#REF!,AT$3,#REF!,AT$1,#REF!,$L332)</f>
        <v>#REF!</v>
      </c>
      <c r="AU332" s="333" t="e">
        <f>SUMIFS(#REF!,#REF!,AU$2,#REF!,AU$3,#REF!,$L332,#REF!,AU$1)
+SUMIFS(#REF!,#REF!,AU$2,#REF!,AU$3,#REF!,$L332,#REF!,AU$1)
+SUMIFS(#REF!,#REF!,"Lấy",#REF!,AU$2,#REF!,AU$3,#REF!,AU$1,#REF!,$L332)</f>
        <v>#REF!</v>
      </c>
      <c r="AV332" s="333" t="e">
        <f>SUMIFS(#REF!,#REF!,AV$2,#REF!,AV$3,#REF!,$L332,#REF!,AV$1)
+SUMIFS(#REF!,#REF!,AV$2,#REF!,AV$3,#REF!,$L332,#REF!,AV$1)
+SUMIFS(#REF!,#REF!,"Lấy",#REF!,AV$2,#REF!,AV$3,#REF!,AV$1,#REF!,$L332)</f>
        <v>#REF!</v>
      </c>
      <c r="AW332" s="333" t="e">
        <f>SUMIFS(#REF!,#REF!,AW$2,#REF!,AW$3,#REF!,$L332,#REF!,AW$1)
+SUMIFS(#REF!,#REF!,AW$2,#REF!,AW$3,#REF!,$L332,#REF!,AW$1)
+SUMIFS(#REF!,#REF!,"Lấy",#REF!,AW$2,#REF!,AW$3,#REF!,AW$1,#REF!,$L332)</f>
        <v>#REF!</v>
      </c>
      <c r="AX332" s="333" t="e">
        <f>SUMIFS(#REF!,#REF!,AX$2,#REF!,AX$3,#REF!,$L332,#REF!,AX$1)
+SUMIFS(#REF!,#REF!,AX$2,#REF!,AX$3,#REF!,$L332,#REF!,AX$1)
+SUMIFS(#REF!,#REF!,"Lấy",#REF!,AX$2,#REF!,AX$3,#REF!,AX$1,#REF!,$L332)</f>
        <v>#REF!</v>
      </c>
      <c r="AY332" s="333" t="e">
        <f>SUMIFS(#REF!,#REF!,AY$2,#REF!,AY$3,#REF!,$L332,#REF!,AY$1)
+SUMIFS(#REF!,#REF!,AY$2,#REF!,AY$3,#REF!,$L332,#REF!,AY$1)
+SUMIFS(#REF!,#REF!,"Lấy",#REF!,AY$2,#REF!,AY$3,#REF!,AY$1,#REF!,$L332)</f>
        <v>#REF!</v>
      </c>
      <c r="AZ332" s="333" t="e">
        <f>SUMIFS(#REF!,#REF!,AZ$2,#REF!,AZ$3,#REF!,$L332,#REF!,AZ$1)
+SUMIFS(#REF!,#REF!,AZ$2,#REF!,AZ$3,#REF!,$L332,#REF!,AZ$1)
+SUMIFS(#REF!,#REF!,"Lấy",#REF!,AZ$2,#REF!,AZ$3,#REF!,AZ$1,#REF!,$L332)</f>
        <v>#REF!</v>
      </c>
      <c r="BA332" s="333" t="e">
        <f>SUMIFS(#REF!,#REF!,BA$2,#REF!,BA$3,#REF!,$L332,#REF!,BA$1)
+SUMIFS(#REF!,#REF!,BA$2,#REF!,BA$3,#REF!,$L332,#REF!,BA$1)
+SUMIFS(#REF!,#REF!,"Lấy",#REF!,BA$2,#REF!,BA$3,#REF!,BA$1,#REF!,$L332)</f>
        <v>#REF!</v>
      </c>
      <c r="BB332" s="333" t="e">
        <f>SUMIFS(#REF!,#REF!,BB$2,#REF!,BB$3,#REF!,$L332,#REF!,BB$1)
+SUMIFS(#REF!,#REF!,BB$2,#REF!,BB$3,#REF!,$L332,#REF!,BB$1)
+SUMIFS(#REF!,#REF!,"Lấy",#REF!,BB$2,#REF!,BB$3,#REF!,BB$1,#REF!,$L332)</f>
        <v>#REF!</v>
      </c>
      <c r="BC332" s="333" t="e">
        <f>SUMIFS(#REF!,#REF!,BC$2,#REF!,BC$3,#REF!,$L332,#REF!,BC$1)
+SUMIFS(#REF!,#REF!,BC$2,#REF!,BC$3,#REF!,$L332,#REF!,BC$1)
+SUMIFS(#REF!,#REF!,"Lấy",#REF!,BC$2,#REF!,BC$3,#REF!,BC$1,#REF!,$L332)</f>
        <v>#REF!</v>
      </c>
      <c r="BD332" s="333" t="e">
        <f>SUMIFS(#REF!,#REF!,BD$2,#REF!,BD$3,#REF!,$L332,#REF!,BD$1)
+SUMIFS(#REF!,#REF!,BD$2,#REF!,BD$3,#REF!,$L332,#REF!,BD$1)
+SUMIFS(#REF!,#REF!,"Lấy",#REF!,BD$2,#REF!,BD$3,#REF!,BD$1,#REF!,$L332)</f>
        <v>#REF!</v>
      </c>
      <c r="BE332" s="333" t="e">
        <f>SUMIFS(#REF!,#REF!,BE$2,#REF!,BE$3,#REF!,$L332,#REF!,BE$1)
+SUMIFS(#REF!,#REF!,BE$2,#REF!,BE$3,#REF!,$L332,#REF!,BE$1)
+SUMIFS(#REF!,#REF!,"Lấy",#REF!,BE$2,#REF!,BE$3,#REF!,BE$1,#REF!,$L332)</f>
        <v>#REF!</v>
      </c>
      <c r="BF332" s="334" t="e">
        <f t="shared" si="39"/>
        <v>#REF!</v>
      </c>
      <c r="BH332" s="333" t="e">
        <f>SUMIFS(#REF!,#REF!,BH$2,#REF!,BH$3,#REF!,$L332,#REF!,BH$1)
+SUMIFS(#REF!,#REF!,BH$2,#REF!,BH$3,#REF!,$L332,#REF!,BH$1)
+SUMIFS(#REF!,#REF!,"Lấy",#REF!,BH$2,#REF!,BH$3,#REF!,BH$1,#REF!,$L332)</f>
        <v>#REF!</v>
      </c>
      <c r="BI332" s="333" t="e">
        <f>SUMIFS(#REF!,#REF!,BI$2,#REF!,BI$3,#REF!,$L332,#REF!,BI$1)
+SUMIFS(#REF!,#REF!,BI$2,#REF!,BI$3,#REF!,$L332,#REF!,BI$1)
+SUMIFS(#REF!,#REF!,"Lấy",#REF!,BI$2,#REF!,BI$3,#REF!,BI$1,#REF!,$L332)</f>
        <v>#REF!</v>
      </c>
      <c r="BJ332" s="333" t="e">
        <f>SUMIFS(#REF!,#REF!,BJ$2,#REF!,BJ$3,#REF!,$L332,#REF!,BJ$1)
+SUMIFS(#REF!,#REF!,BJ$2,#REF!,BJ$3,#REF!,$L332,#REF!,BJ$1)
+SUMIFS(#REF!,#REF!,"Lấy",#REF!,BJ$2,#REF!,BJ$3,#REF!,BJ$1,#REF!,$L332)</f>
        <v>#REF!</v>
      </c>
      <c r="BK332" s="333" t="e">
        <f>SUMIFS(#REF!,#REF!,BK$2,#REF!,BK$3,#REF!,$L332,#REF!,BK$1)
+SUMIFS(#REF!,#REF!,BK$2,#REF!,BK$3,#REF!,$L332,#REF!,BK$1)
+SUMIFS(#REF!,#REF!,"Lấy",#REF!,BK$2,#REF!,BK$3,#REF!,BK$1,#REF!,$L332)</f>
        <v>#REF!</v>
      </c>
      <c r="BL332" s="333" t="e">
        <f>SUMIFS(#REF!,#REF!,BL$2,#REF!,BL$3,#REF!,$L332,#REF!,BL$1)
+SUMIFS(#REF!,#REF!,BL$2,#REF!,BL$3,#REF!,$L332,#REF!,BL$1)
+SUMIFS(#REF!,#REF!,"Lấy",#REF!,BL$2,#REF!,BL$3,#REF!,BL$1,#REF!,$L332)</f>
        <v>#REF!</v>
      </c>
      <c r="BM332" s="333" t="e">
        <f>SUMIFS(#REF!,#REF!,BM$2,#REF!,BM$3,#REF!,$L332,#REF!,BM$1)
+SUMIFS(#REF!,#REF!,BM$2,#REF!,BM$3,#REF!,$L332,#REF!,BM$1)
+SUMIFS(#REF!,#REF!,"Lấy",#REF!,BM$2,#REF!,BM$3,#REF!,BM$1,#REF!,$L332)</f>
        <v>#REF!</v>
      </c>
      <c r="BN332" s="333" t="e">
        <f>SUMIFS(#REF!,#REF!,BN$2,#REF!,BN$3,#REF!,$L332,#REF!,BN$1)
+SUMIFS(#REF!,#REF!,BN$2,#REF!,BN$3,#REF!,$L332,#REF!,BN$1)
+SUMIFS(#REF!,#REF!,"Lấy",#REF!,BN$2,#REF!,BN$3,#REF!,BN$1,#REF!,$L332)</f>
        <v>#REF!</v>
      </c>
      <c r="BO332" s="333" t="e">
        <f>SUMIFS(#REF!,#REF!,BO$2,#REF!,BO$3,#REF!,$L332,#REF!,BO$1)
+SUMIFS(#REF!,#REF!,BO$2,#REF!,BO$3,#REF!,$L332,#REF!,BO$1)
+SUMIFS(#REF!,#REF!,"Lấy",#REF!,BO$2,#REF!,BO$3,#REF!,BO$1,#REF!,$L332)</f>
        <v>#REF!</v>
      </c>
      <c r="BP332" s="333" t="e">
        <f>SUMIFS(#REF!,#REF!,BP$2,#REF!,BP$3,#REF!,$L332,#REF!,BP$1)
+SUMIFS(#REF!,#REF!,BP$2,#REF!,BP$3,#REF!,$L332,#REF!,BP$1)
+SUMIFS(#REF!,#REF!,"Lấy",#REF!,BP$2,#REF!,BP$3,#REF!,BP$1,#REF!,$L332)</f>
        <v>#REF!</v>
      </c>
      <c r="BQ332" s="333" t="e">
        <f>SUMIFS(#REF!,#REF!,BQ$2,#REF!,BQ$3,#REF!,$L332,#REF!,BQ$1)
+SUMIFS(#REF!,#REF!,BQ$2,#REF!,BQ$3,#REF!,$L332,#REF!,BQ$1)
+SUMIFS(#REF!,#REF!,"Lấy",#REF!,BQ$2,#REF!,BQ$3,#REF!,BQ$1,#REF!,$L332)</f>
        <v>#REF!</v>
      </c>
      <c r="BR332" s="333" t="e">
        <f>SUMIFS(#REF!,#REF!,BR$2,#REF!,BR$3,#REF!,$L332,#REF!,BR$1)
+SUMIFS(#REF!,#REF!,BR$2,#REF!,BR$3,#REF!,$L332,#REF!,BR$1)
+SUMIFS(#REF!,#REF!,"Lấy",#REF!,BR$2,#REF!,BR$3,#REF!,BR$1,#REF!,$L332)</f>
        <v>#REF!</v>
      </c>
      <c r="BS332" s="333" t="e">
        <f>SUMIFS(#REF!,#REF!,BS$2,#REF!,BS$3,#REF!,$L332,#REF!,BS$1)
+SUMIFS(#REF!,#REF!,BS$2,#REF!,BS$3,#REF!,$L332,#REF!,BS$1)
+SUMIFS(#REF!,#REF!,"Lấy",#REF!,BS$2,#REF!,BS$3,#REF!,BS$1,#REF!,$L332)</f>
        <v>#REF!</v>
      </c>
      <c r="BT332" s="334" t="e">
        <f t="shared" si="40"/>
        <v>#REF!</v>
      </c>
      <c r="BV332" s="331">
        <v>28000000</v>
      </c>
      <c r="BW332" s="331">
        <v>25256000</v>
      </c>
      <c r="BX332" s="331">
        <v>27552000</v>
      </c>
      <c r="BY332" s="331">
        <v>33264000</v>
      </c>
      <c r="BZ332" s="331">
        <v>27104000</v>
      </c>
      <c r="CA332" s="331">
        <v>33264000</v>
      </c>
      <c r="CB332" s="331">
        <v>32032000</v>
      </c>
      <c r="CC332" s="331">
        <v>32032000</v>
      </c>
      <c r="CD332" s="331">
        <v>30800000</v>
      </c>
      <c r="CE332" s="331">
        <v>30800000</v>
      </c>
      <c r="CF332" s="331">
        <v>33264000</v>
      </c>
      <c r="CG332" s="331">
        <v>32032000</v>
      </c>
      <c r="CH332" s="334">
        <f t="shared" si="41"/>
        <v>365400000</v>
      </c>
      <c r="CI332" s="377">
        <f t="shared" si="42"/>
        <v>-0.57892036124794743</v>
      </c>
      <c r="CJ332" s="331">
        <v>10750000</v>
      </c>
      <c r="CK332" s="331">
        <v>8125000</v>
      </c>
      <c r="CL332" s="331">
        <v>9937500</v>
      </c>
      <c r="CM332" s="331">
        <v>11400000</v>
      </c>
      <c r="CN332" s="331">
        <v>11075000</v>
      </c>
      <c r="CO332" s="333"/>
      <c r="CP332" s="333"/>
      <c r="CQ332" s="333"/>
      <c r="CR332" s="333"/>
      <c r="CS332" s="333"/>
      <c r="CT332" s="333"/>
      <c r="CU332" s="333"/>
      <c r="CV332" s="334">
        <f t="shared" si="43"/>
        <v>51287500</v>
      </c>
      <c r="CX332" s="1033"/>
    </row>
    <row r="333" spans="2:102" ht="27.6" x14ac:dyDescent="0.25">
      <c r="B333" s="172">
        <f>IF(C333=0,"",MAX($B$7:B332)+1)</f>
        <v>317</v>
      </c>
      <c r="C333" s="21">
        <v>6271003202</v>
      </c>
      <c r="D333" s="9" t="str">
        <f>_xlfn.XLOOKUP(C333,'COA_DTGroup_Update 20260428'!$C$410:$C$854,'COA_DTGroup_Update 20260428'!$A$410:$A$854,"")</f>
        <v>Tiền ăn giữa ca-Gián tiếp</v>
      </c>
      <c r="E333" s="12" t="s">
        <v>137</v>
      </c>
      <c r="F333" s="21" t="s">
        <v>1052</v>
      </c>
      <c r="G333" s="171" t="s">
        <v>1051</v>
      </c>
      <c r="H333" s="179">
        <f>VLOOKUP(C333,'COA_DTGroup_Update 20260428'!C:D,2,0)</f>
        <v>627</v>
      </c>
      <c r="I333" s="179">
        <v>135</v>
      </c>
      <c r="J333" s="216" t="s">
        <v>137</v>
      </c>
      <c r="K333" s="222" t="s">
        <v>226</v>
      </c>
      <c r="L333" s="1041" t="s">
        <v>600</v>
      </c>
      <c r="M333" s="1042" t="s">
        <v>2258</v>
      </c>
      <c r="N333" s="1039"/>
      <c r="O333" s="1039" t="s">
        <v>600</v>
      </c>
      <c r="P333" s="1" t="b">
        <v>1</v>
      </c>
      <c r="R333" s="333" t="e">
        <f>SUMIFS(#REF!,#REF!,R$2,#REF!,R$3,#REF!,$L333,#REF!,R$1)
+SUMIFS(#REF!,#REF!,R$2,#REF!,R$3,#REF!,$L333,#REF!,R$1)
+SUMIFS(#REF!,#REF!,"Lấy",#REF!,R$2,#REF!,R$3,#REF!,R$1,#REF!,$L333)</f>
        <v>#REF!</v>
      </c>
      <c r="S333" s="333" t="e">
        <f>SUMIFS(#REF!,#REF!,S$2,#REF!,S$3,#REF!,$L333,#REF!,S$1)
+SUMIFS(#REF!,#REF!,S$2,#REF!,S$3,#REF!,$L333,#REF!,S$1)
+SUMIFS(#REF!,#REF!,"Lấy",#REF!,S$2,#REF!,S$3,#REF!,S$1,#REF!,$L333)</f>
        <v>#REF!</v>
      </c>
      <c r="T333" s="333" t="e">
        <f>SUMIFS(#REF!,#REF!,T$2,#REF!,T$3,#REF!,$L333,#REF!,T$1)
+SUMIFS(#REF!,#REF!,T$2,#REF!,T$3,#REF!,$L333,#REF!,T$1)
+SUMIFS(#REF!,#REF!,"Lấy",#REF!,T$2,#REF!,T$3,#REF!,T$1,#REF!,$L333)</f>
        <v>#REF!</v>
      </c>
      <c r="U333" s="333" t="e">
        <f>SUMIFS(#REF!,#REF!,U$2,#REF!,U$3,#REF!,$L333,#REF!,U$1)
+SUMIFS(#REF!,#REF!,U$2,#REF!,U$3,#REF!,$L333,#REF!,U$1)
+SUMIFS(#REF!,#REF!,"Lấy",#REF!,U$2,#REF!,U$3,#REF!,U$1,#REF!,$L333)</f>
        <v>#REF!</v>
      </c>
      <c r="V333" s="333" t="e">
        <f>SUMIFS(#REF!,#REF!,V$2,#REF!,V$3,#REF!,$L333,#REF!,V$1)
+SUMIFS(#REF!,#REF!,V$2,#REF!,V$3,#REF!,$L333,#REF!,V$1)
+SUMIFS(#REF!,#REF!,"Lấy",#REF!,V$2,#REF!,V$3,#REF!,V$1,#REF!,$L333)</f>
        <v>#REF!</v>
      </c>
      <c r="W333" s="333" t="e">
        <f>SUMIFS(#REF!,#REF!,W$2,#REF!,W$3,#REF!,$L333,#REF!,W$1)
+SUMIFS(#REF!,#REF!,W$2,#REF!,W$3,#REF!,$L333,#REF!,W$1)
+SUMIFS(#REF!,#REF!,"Lấy",#REF!,W$2,#REF!,W$3,#REF!,W$1,#REF!,$L333)</f>
        <v>#REF!</v>
      </c>
      <c r="X333" s="333" t="e">
        <f>SUMIFS(#REF!,#REF!,X$2,#REF!,X$3,#REF!,$L333,#REF!,X$1)
+SUMIFS(#REF!,#REF!,X$2,#REF!,X$3,#REF!,$L333,#REF!,X$1)
+SUMIFS(#REF!,#REF!,"Lấy",#REF!,X$2,#REF!,X$3,#REF!,X$1,#REF!,$L333)</f>
        <v>#REF!</v>
      </c>
      <c r="Y333" s="333" t="e">
        <f>SUMIFS(#REF!,#REF!,Y$2,#REF!,Y$3,#REF!,$L333,#REF!,Y$1)
+SUMIFS(#REF!,#REF!,Y$2,#REF!,Y$3,#REF!,$L333,#REF!,Y$1)
+SUMIFS(#REF!,#REF!,"Lấy",#REF!,Y$2,#REF!,Y$3,#REF!,Y$1,#REF!,$L333)</f>
        <v>#REF!</v>
      </c>
      <c r="Z333" s="333" t="e">
        <f>SUMIFS(#REF!,#REF!,Z$2,#REF!,Z$3,#REF!,$L333,#REF!,Z$1)
+SUMIFS(#REF!,#REF!,Z$2,#REF!,Z$3,#REF!,$L333,#REF!,Z$1)
+SUMIFS(#REF!,#REF!,"Lấy",#REF!,Z$2,#REF!,Z$3,#REF!,Z$1,#REF!,$L333)</f>
        <v>#REF!</v>
      </c>
      <c r="AA333" s="333" t="e">
        <f>SUMIFS(#REF!,#REF!,AA$2,#REF!,AA$3,#REF!,$L333,#REF!,AA$1)
+SUMIFS(#REF!,#REF!,AA$2,#REF!,AA$3,#REF!,$L333,#REF!,AA$1)
+SUMIFS(#REF!,#REF!,"Lấy",#REF!,AA$2,#REF!,AA$3,#REF!,AA$1,#REF!,$L333)</f>
        <v>#REF!</v>
      </c>
      <c r="AB333" s="333" t="e">
        <f>SUMIFS(#REF!,#REF!,AB$2,#REF!,AB$3,#REF!,$L333,#REF!,AB$1)
+SUMIFS(#REF!,#REF!,AB$2,#REF!,AB$3,#REF!,$L333,#REF!,AB$1)
+SUMIFS(#REF!,#REF!,"Lấy",#REF!,AB$2,#REF!,AB$3,#REF!,AB$1,#REF!,$L333)</f>
        <v>#REF!</v>
      </c>
      <c r="AC333" s="333" t="e">
        <f>SUMIFS(#REF!,#REF!,AC$2,#REF!,AC$3,#REF!,$L333,#REF!,AC$1)
+SUMIFS(#REF!,#REF!,AC$2,#REF!,AC$3,#REF!,$L333,#REF!,AC$1)
+SUMIFS(#REF!,#REF!,"Lấy",#REF!,AC$2,#REF!,AC$3,#REF!,AC$1,#REF!,$L333)</f>
        <v>#REF!</v>
      </c>
      <c r="AD333" s="334" t="e">
        <f t="shared" si="37"/>
        <v>#REF!</v>
      </c>
      <c r="AF333" s="333" t="e">
        <f>SUMIFS(#REF!,#REF!,AF$2,#REF!,AF$3,#REF!,$L333,#REF!,AF$1)
+SUMIFS(#REF!,#REF!,AF$2,#REF!,AF$3,#REF!,$L333,#REF!,AF$1)
+SUMIFS(#REF!,#REF!,"Lấy",#REF!,AF$2,#REF!,AF$3,#REF!,AF$1,#REF!,$L333)</f>
        <v>#REF!</v>
      </c>
      <c r="AG333" s="333" t="e">
        <f>SUMIFS(#REF!,#REF!,AG$2,#REF!,AG$3,#REF!,$L333,#REF!,AG$1)
+SUMIFS(#REF!,#REF!,AG$2,#REF!,AG$3,#REF!,$L333,#REF!,AG$1)
+SUMIFS(#REF!,#REF!,"Lấy",#REF!,AG$2,#REF!,AG$3,#REF!,AG$1,#REF!,$L333)</f>
        <v>#REF!</v>
      </c>
      <c r="AH333" s="333" t="e">
        <f>SUMIFS(#REF!,#REF!,AH$2,#REF!,AH$3,#REF!,$L333,#REF!,AH$1)
+SUMIFS(#REF!,#REF!,AH$2,#REF!,AH$3,#REF!,$L333,#REF!,AH$1)
+SUMIFS(#REF!,#REF!,"Lấy",#REF!,AH$2,#REF!,AH$3,#REF!,AH$1,#REF!,$L333)</f>
        <v>#REF!</v>
      </c>
      <c r="AI333" s="333" t="e">
        <f>SUMIFS(#REF!,#REF!,AI$2,#REF!,AI$3,#REF!,$L333,#REF!,AI$1)
+SUMIFS(#REF!,#REF!,AI$2,#REF!,AI$3,#REF!,$L333,#REF!,AI$1)
+SUMIFS(#REF!,#REF!,"Lấy",#REF!,AI$2,#REF!,AI$3,#REF!,AI$1,#REF!,$L333)</f>
        <v>#REF!</v>
      </c>
      <c r="AJ333" s="333" t="e">
        <f>SUMIFS(#REF!,#REF!,AJ$2,#REF!,AJ$3,#REF!,$L333,#REF!,AJ$1)
+SUMIFS(#REF!,#REF!,AJ$2,#REF!,AJ$3,#REF!,$L333,#REF!,AJ$1)
+SUMIFS(#REF!,#REF!,"Lấy",#REF!,AJ$2,#REF!,AJ$3,#REF!,AJ$1,#REF!,$L333)</f>
        <v>#REF!</v>
      </c>
      <c r="AK333" s="333" t="e">
        <f>SUMIFS(#REF!,#REF!,AK$2,#REF!,AK$3,#REF!,$L333,#REF!,AK$1)
+SUMIFS(#REF!,#REF!,AK$2,#REF!,AK$3,#REF!,$L333,#REF!,AK$1)
+SUMIFS(#REF!,#REF!,"Lấy",#REF!,AK$2,#REF!,AK$3,#REF!,AK$1,#REF!,$L333)</f>
        <v>#REF!</v>
      </c>
      <c r="AL333" s="333" t="e">
        <f>SUMIFS(#REF!,#REF!,AL$2,#REF!,AL$3,#REF!,$L333,#REF!,AL$1)
+SUMIFS(#REF!,#REF!,AL$2,#REF!,AL$3,#REF!,$L333,#REF!,AL$1)
+SUMIFS(#REF!,#REF!,"Lấy",#REF!,AL$2,#REF!,AL$3,#REF!,AL$1,#REF!,$L333)</f>
        <v>#REF!</v>
      </c>
      <c r="AM333" s="333" t="e">
        <f>SUMIFS(#REF!,#REF!,AM$2,#REF!,AM$3,#REF!,$L333,#REF!,AM$1)
+SUMIFS(#REF!,#REF!,AM$2,#REF!,AM$3,#REF!,$L333,#REF!,AM$1)
+SUMIFS(#REF!,#REF!,"Lấy",#REF!,AM$2,#REF!,AM$3,#REF!,AM$1,#REF!,$L333)</f>
        <v>#REF!</v>
      </c>
      <c r="AN333" s="333" t="e">
        <f>SUMIFS(#REF!,#REF!,AN$2,#REF!,AN$3,#REF!,$L333,#REF!,AN$1)
+SUMIFS(#REF!,#REF!,AN$2,#REF!,AN$3,#REF!,$L333,#REF!,AN$1)
+SUMIFS(#REF!,#REF!,"Lấy",#REF!,AN$2,#REF!,AN$3,#REF!,AN$1,#REF!,$L333)</f>
        <v>#REF!</v>
      </c>
      <c r="AO333" s="333" t="e">
        <f>SUMIFS(#REF!,#REF!,AO$2,#REF!,AO$3,#REF!,$L333,#REF!,AO$1)
+SUMIFS(#REF!,#REF!,AO$2,#REF!,AO$3,#REF!,$L333,#REF!,AO$1)
+SUMIFS(#REF!,#REF!,"Lấy",#REF!,AO$2,#REF!,AO$3,#REF!,AO$1,#REF!,$L333)</f>
        <v>#REF!</v>
      </c>
      <c r="AP333" s="333" t="e">
        <f>SUMIFS(#REF!,#REF!,AP$2,#REF!,AP$3,#REF!,$L333,#REF!,AP$1)
+SUMIFS(#REF!,#REF!,AP$2,#REF!,AP$3,#REF!,$L333,#REF!,AP$1)
+SUMIFS(#REF!,#REF!,"Lấy",#REF!,AP$2,#REF!,AP$3,#REF!,AP$1,#REF!,$L333)</f>
        <v>#REF!</v>
      </c>
      <c r="AQ333" s="333" t="e">
        <f>SUMIFS(#REF!,#REF!,AQ$2,#REF!,AQ$3,#REF!,$L333,#REF!,AQ$1)
+SUMIFS(#REF!,#REF!,AQ$2,#REF!,AQ$3,#REF!,$L333,#REF!,AQ$1)
+SUMIFS(#REF!,#REF!,"Lấy",#REF!,AQ$2,#REF!,AQ$3,#REF!,AQ$1,#REF!,$L333)</f>
        <v>#REF!</v>
      </c>
      <c r="AR333" s="334" t="e">
        <f t="shared" si="38"/>
        <v>#REF!</v>
      </c>
      <c r="AT333" s="333" t="e">
        <f>SUMIFS(#REF!,#REF!,AT$2,#REF!,AT$3,#REF!,$L333,#REF!,AT$1)
+SUMIFS(#REF!,#REF!,AT$2,#REF!,AT$3,#REF!,$L333,#REF!,AT$1)
+SUMIFS(#REF!,#REF!,"Lấy",#REF!,AT$2,#REF!,AT$3,#REF!,AT$1,#REF!,$L333)</f>
        <v>#REF!</v>
      </c>
      <c r="AU333" s="333" t="e">
        <f>SUMIFS(#REF!,#REF!,AU$2,#REF!,AU$3,#REF!,$L333,#REF!,AU$1)
+SUMIFS(#REF!,#REF!,AU$2,#REF!,AU$3,#REF!,$L333,#REF!,AU$1)
+SUMIFS(#REF!,#REF!,"Lấy",#REF!,AU$2,#REF!,AU$3,#REF!,AU$1,#REF!,$L333)</f>
        <v>#REF!</v>
      </c>
      <c r="AV333" s="333" t="e">
        <f>SUMIFS(#REF!,#REF!,AV$2,#REF!,AV$3,#REF!,$L333,#REF!,AV$1)
+SUMIFS(#REF!,#REF!,AV$2,#REF!,AV$3,#REF!,$L333,#REF!,AV$1)
+SUMIFS(#REF!,#REF!,"Lấy",#REF!,AV$2,#REF!,AV$3,#REF!,AV$1,#REF!,$L333)</f>
        <v>#REF!</v>
      </c>
      <c r="AW333" s="333" t="e">
        <f>SUMIFS(#REF!,#REF!,AW$2,#REF!,AW$3,#REF!,$L333,#REF!,AW$1)
+SUMIFS(#REF!,#REF!,AW$2,#REF!,AW$3,#REF!,$L333,#REF!,AW$1)
+SUMIFS(#REF!,#REF!,"Lấy",#REF!,AW$2,#REF!,AW$3,#REF!,AW$1,#REF!,$L333)</f>
        <v>#REF!</v>
      </c>
      <c r="AX333" s="333" t="e">
        <f>SUMIFS(#REF!,#REF!,AX$2,#REF!,AX$3,#REF!,$L333,#REF!,AX$1)
+SUMIFS(#REF!,#REF!,AX$2,#REF!,AX$3,#REF!,$L333,#REF!,AX$1)
+SUMIFS(#REF!,#REF!,"Lấy",#REF!,AX$2,#REF!,AX$3,#REF!,AX$1,#REF!,$L333)</f>
        <v>#REF!</v>
      </c>
      <c r="AY333" s="333" t="e">
        <f>SUMIFS(#REF!,#REF!,AY$2,#REF!,AY$3,#REF!,$L333,#REF!,AY$1)
+SUMIFS(#REF!,#REF!,AY$2,#REF!,AY$3,#REF!,$L333,#REF!,AY$1)
+SUMIFS(#REF!,#REF!,"Lấy",#REF!,AY$2,#REF!,AY$3,#REF!,AY$1,#REF!,$L333)</f>
        <v>#REF!</v>
      </c>
      <c r="AZ333" s="333" t="e">
        <f>SUMIFS(#REF!,#REF!,AZ$2,#REF!,AZ$3,#REF!,$L333,#REF!,AZ$1)
+SUMIFS(#REF!,#REF!,AZ$2,#REF!,AZ$3,#REF!,$L333,#REF!,AZ$1)
+SUMIFS(#REF!,#REF!,"Lấy",#REF!,AZ$2,#REF!,AZ$3,#REF!,AZ$1,#REF!,$L333)</f>
        <v>#REF!</v>
      </c>
      <c r="BA333" s="333" t="e">
        <f>SUMIFS(#REF!,#REF!,BA$2,#REF!,BA$3,#REF!,$L333,#REF!,BA$1)
+SUMIFS(#REF!,#REF!,BA$2,#REF!,BA$3,#REF!,$L333,#REF!,BA$1)
+SUMIFS(#REF!,#REF!,"Lấy",#REF!,BA$2,#REF!,BA$3,#REF!,BA$1,#REF!,$L333)</f>
        <v>#REF!</v>
      </c>
      <c r="BB333" s="333" t="e">
        <f>SUMIFS(#REF!,#REF!,BB$2,#REF!,BB$3,#REF!,$L333,#REF!,BB$1)
+SUMIFS(#REF!,#REF!,BB$2,#REF!,BB$3,#REF!,$L333,#REF!,BB$1)
+SUMIFS(#REF!,#REF!,"Lấy",#REF!,BB$2,#REF!,BB$3,#REF!,BB$1,#REF!,$L333)</f>
        <v>#REF!</v>
      </c>
      <c r="BC333" s="333" t="e">
        <f>SUMIFS(#REF!,#REF!,BC$2,#REF!,BC$3,#REF!,$L333,#REF!,BC$1)
+SUMIFS(#REF!,#REF!,BC$2,#REF!,BC$3,#REF!,$L333,#REF!,BC$1)
+SUMIFS(#REF!,#REF!,"Lấy",#REF!,BC$2,#REF!,BC$3,#REF!,BC$1,#REF!,$L333)</f>
        <v>#REF!</v>
      </c>
      <c r="BD333" s="333" t="e">
        <f>SUMIFS(#REF!,#REF!,BD$2,#REF!,BD$3,#REF!,$L333,#REF!,BD$1)
+SUMIFS(#REF!,#REF!,BD$2,#REF!,BD$3,#REF!,$L333,#REF!,BD$1)
+SUMIFS(#REF!,#REF!,"Lấy",#REF!,BD$2,#REF!,BD$3,#REF!,BD$1,#REF!,$L333)</f>
        <v>#REF!</v>
      </c>
      <c r="BE333" s="333" t="e">
        <f>SUMIFS(#REF!,#REF!,BE$2,#REF!,BE$3,#REF!,$L333,#REF!,BE$1)
+SUMIFS(#REF!,#REF!,BE$2,#REF!,BE$3,#REF!,$L333,#REF!,BE$1)
+SUMIFS(#REF!,#REF!,"Lấy",#REF!,BE$2,#REF!,BE$3,#REF!,BE$1,#REF!,$L333)</f>
        <v>#REF!</v>
      </c>
      <c r="BF333" s="334" t="e">
        <f t="shared" si="39"/>
        <v>#REF!</v>
      </c>
      <c r="BH333" s="333" t="e">
        <f>SUMIFS(#REF!,#REF!,BH$2,#REF!,BH$3,#REF!,$L333,#REF!,BH$1)
+SUMIFS(#REF!,#REF!,BH$2,#REF!,BH$3,#REF!,$L333,#REF!,BH$1)
+SUMIFS(#REF!,#REF!,"Lấy",#REF!,BH$2,#REF!,BH$3,#REF!,BH$1,#REF!,$L333)</f>
        <v>#REF!</v>
      </c>
      <c r="BI333" s="333" t="e">
        <f>SUMIFS(#REF!,#REF!,BI$2,#REF!,BI$3,#REF!,$L333,#REF!,BI$1)
+SUMIFS(#REF!,#REF!,BI$2,#REF!,BI$3,#REF!,$L333,#REF!,BI$1)
+SUMIFS(#REF!,#REF!,"Lấy",#REF!,BI$2,#REF!,BI$3,#REF!,BI$1,#REF!,$L333)</f>
        <v>#REF!</v>
      </c>
      <c r="BJ333" s="333" t="e">
        <f>SUMIFS(#REF!,#REF!,BJ$2,#REF!,BJ$3,#REF!,$L333,#REF!,BJ$1)
+SUMIFS(#REF!,#REF!,BJ$2,#REF!,BJ$3,#REF!,$L333,#REF!,BJ$1)
+SUMIFS(#REF!,#REF!,"Lấy",#REF!,BJ$2,#REF!,BJ$3,#REF!,BJ$1,#REF!,$L333)</f>
        <v>#REF!</v>
      </c>
      <c r="BK333" s="333" t="e">
        <f>SUMIFS(#REF!,#REF!,BK$2,#REF!,BK$3,#REF!,$L333,#REF!,BK$1)
+SUMIFS(#REF!,#REF!,BK$2,#REF!,BK$3,#REF!,$L333,#REF!,BK$1)
+SUMIFS(#REF!,#REF!,"Lấy",#REF!,BK$2,#REF!,BK$3,#REF!,BK$1,#REF!,$L333)</f>
        <v>#REF!</v>
      </c>
      <c r="BL333" s="333" t="e">
        <f>SUMIFS(#REF!,#REF!,BL$2,#REF!,BL$3,#REF!,$L333,#REF!,BL$1)
+SUMIFS(#REF!,#REF!,BL$2,#REF!,BL$3,#REF!,$L333,#REF!,BL$1)
+SUMIFS(#REF!,#REF!,"Lấy",#REF!,BL$2,#REF!,BL$3,#REF!,BL$1,#REF!,$L333)</f>
        <v>#REF!</v>
      </c>
      <c r="BM333" s="333" t="e">
        <f>SUMIFS(#REF!,#REF!,BM$2,#REF!,BM$3,#REF!,$L333,#REF!,BM$1)
+SUMIFS(#REF!,#REF!,BM$2,#REF!,BM$3,#REF!,$L333,#REF!,BM$1)
+SUMIFS(#REF!,#REF!,"Lấy",#REF!,BM$2,#REF!,BM$3,#REF!,BM$1,#REF!,$L333)</f>
        <v>#REF!</v>
      </c>
      <c r="BN333" s="333" t="e">
        <f>SUMIFS(#REF!,#REF!,BN$2,#REF!,BN$3,#REF!,$L333,#REF!,BN$1)
+SUMIFS(#REF!,#REF!,BN$2,#REF!,BN$3,#REF!,$L333,#REF!,BN$1)
+SUMIFS(#REF!,#REF!,"Lấy",#REF!,BN$2,#REF!,BN$3,#REF!,BN$1,#REF!,$L333)</f>
        <v>#REF!</v>
      </c>
      <c r="BO333" s="333" t="e">
        <f>SUMIFS(#REF!,#REF!,BO$2,#REF!,BO$3,#REF!,$L333,#REF!,BO$1)
+SUMIFS(#REF!,#REF!,BO$2,#REF!,BO$3,#REF!,$L333,#REF!,BO$1)
+SUMIFS(#REF!,#REF!,"Lấy",#REF!,BO$2,#REF!,BO$3,#REF!,BO$1,#REF!,$L333)</f>
        <v>#REF!</v>
      </c>
      <c r="BP333" s="333" t="e">
        <f>SUMIFS(#REF!,#REF!,BP$2,#REF!,BP$3,#REF!,$L333,#REF!,BP$1)
+SUMIFS(#REF!,#REF!,BP$2,#REF!,BP$3,#REF!,$L333,#REF!,BP$1)
+SUMIFS(#REF!,#REF!,"Lấy",#REF!,BP$2,#REF!,BP$3,#REF!,BP$1,#REF!,$L333)</f>
        <v>#REF!</v>
      </c>
      <c r="BQ333" s="333" t="e">
        <f>SUMIFS(#REF!,#REF!,BQ$2,#REF!,BQ$3,#REF!,$L333,#REF!,BQ$1)
+SUMIFS(#REF!,#REF!,BQ$2,#REF!,BQ$3,#REF!,$L333,#REF!,BQ$1)
+SUMIFS(#REF!,#REF!,"Lấy",#REF!,BQ$2,#REF!,BQ$3,#REF!,BQ$1,#REF!,$L333)</f>
        <v>#REF!</v>
      </c>
      <c r="BR333" s="333" t="e">
        <f>SUMIFS(#REF!,#REF!,BR$2,#REF!,BR$3,#REF!,$L333,#REF!,BR$1)
+SUMIFS(#REF!,#REF!,BR$2,#REF!,BR$3,#REF!,$L333,#REF!,BR$1)
+SUMIFS(#REF!,#REF!,"Lấy",#REF!,BR$2,#REF!,BR$3,#REF!,BR$1,#REF!,$L333)</f>
        <v>#REF!</v>
      </c>
      <c r="BS333" s="333" t="e">
        <f>SUMIFS(#REF!,#REF!,BS$2,#REF!,BS$3,#REF!,$L333,#REF!,BS$1)
+SUMIFS(#REF!,#REF!,BS$2,#REF!,BS$3,#REF!,$L333,#REF!,BS$1)
+SUMIFS(#REF!,#REF!,"Lấy",#REF!,BS$2,#REF!,BS$3,#REF!,BS$1,#REF!,$L333)</f>
        <v>#REF!</v>
      </c>
      <c r="BT333" s="334" t="e">
        <f t="shared" si="40"/>
        <v>#REF!</v>
      </c>
      <c r="BV333" s="331">
        <v>11900000</v>
      </c>
      <c r="BW333" s="331">
        <v>4512500</v>
      </c>
      <c r="BX333" s="331">
        <v>11424000</v>
      </c>
      <c r="BY333" s="331">
        <v>19656000</v>
      </c>
      <c r="BZ333" s="331">
        <v>16016000</v>
      </c>
      <c r="CA333" s="331">
        <v>19656000</v>
      </c>
      <c r="CB333" s="331">
        <v>18928000</v>
      </c>
      <c r="CC333" s="331">
        <v>18928000</v>
      </c>
      <c r="CD333" s="331">
        <v>18200000</v>
      </c>
      <c r="CE333" s="331">
        <v>18200000</v>
      </c>
      <c r="CF333" s="331">
        <v>19656000</v>
      </c>
      <c r="CG333" s="331">
        <v>18928000</v>
      </c>
      <c r="CH333" s="334">
        <f t="shared" si="41"/>
        <v>196004500</v>
      </c>
      <c r="CI333" s="377">
        <f t="shared" si="42"/>
        <v>-0.47883849605493756</v>
      </c>
      <c r="CJ333" s="331">
        <v>5925000</v>
      </c>
      <c r="CK333" s="331">
        <v>4512500</v>
      </c>
      <c r="CL333" s="331">
        <v>6625000</v>
      </c>
      <c r="CM333" s="331">
        <v>8987500</v>
      </c>
      <c r="CN333" s="331">
        <v>8000000</v>
      </c>
      <c r="CO333" s="333"/>
      <c r="CP333" s="333"/>
      <c r="CQ333" s="333"/>
      <c r="CR333" s="333"/>
      <c r="CS333" s="333"/>
      <c r="CT333" s="333"/>
      <c r="CU333" s="333"/>
      <c r="CV333" s="334">
        <f t="shared" si="43"/>
        <v>34050000</v>
      </c>
      <c r="CX333" s="1033"/>
    </row>
    <row r="334" spans="2:102" ht="27.6" x14ac:dyDescent="0.25">
      <c r="B334" s="172">
        <f>IF(C334=0,"",MAX($B$7:B333)+1)</f>
        <v>318</v>
      </c>
      <c r="C334" s="21">
        <v>6411003202</v>
      </c>
      <c r="D334" s="9" t="str">
        <f>_xlfn.XLOOKUP(C334,'COA_DTGroup_Update 20260428'!$C$410:$C$854,'COA_DTGroup_Update 20260428'!$A$410:$A$854,"")</f>
        <v>Tiền ăn giữa ca-Gián tiếp</v>
      </c>
      <c r="E334" s="12" t="s">
        <v>137</v>
      </c>
      <c r="F334" s="21" t="s">
        <v>1052</v>
      </c>
      <c r="G334" s="171" t="s">
        <v>1051</v>
      </c>
      <c r="H334" s="179">
        <f>VLOOKUP(C334,'COA_DTGroup_Update 20260428'!C:D,2,0)</f>
        <v>641</v>
      </c>
      <c r="I334" s="179">
        <v>135</v>
      </c>
      <c r="J334" s="216" t="s">
        <v>137</v>
      </c>
      <c r="K334" s="222" t="s">
        <v>226</v>
      </c>
      <c r="L334" s="1041" t="s">
        <v>537</v>
      </c>
      <c r="M334" s="1042" t="s">
        <v>2258</v>
      </c>
      <c r="N334" s="1039"/>
      <c r="O334" s="1039" t="s">
        <v>537</v>
      </c>
      <c r="P334" s="1" t="b">
        <v>1</v>
      </c>
      <c r="R334" s="333" t="e">
        <f>SUMIFS(#REF!,#REF!,R$2,#REF!,R$3,#REF!,$L334,#REF!,R$1)
+SUMIFS(#REF!,#REF!,R$2,#REF!,R$3,#REF!,$L334,#REF!,R$1)
+SUMIFS(#REF!,#REF!,"Lấy",#REF!,R$2,#REF!,R$3,#REF!,R$1,#REF!,$L334)</f>
        <v>#REF!</v>
      </c>
      <c r="S334" s="333" t="e">
        <f>SUMIFS(#REF!,#REF!,S$2,#REF!,S$3,#REF!,$L334,#REF!,S$1)
+SUMIFS(#REF!,#REF!,S$2,#REF!,S$3,#REF!,$L334,#REF!,S$1)
+SUMIFS(#REF!,#REF!,"Lấy",#REF!,S$2,#REF!,S$3,#REF!,S$1,#REF!,$L334)</f>
        <v>#REF!</v>
      </c>
      <c r="T334" s="333" t="e">
        <f>SUMIFS(#REF!,#REF!,T$2,#REF!,T$3,#REF!,$L334,#REF!,T$1)
+SUMIFS(#REF!,#REF!,T$2,#REF!,T$3,#REF!,$L334,#REF!,T$1)
+SUMIFS(#REF!,#REF!,"Lấy",#REF!,T$2,#REF!,T$3,#REF!,T$1,#REF!,$L334)</f>
        <v>#REF!</v>
      </c>
      <c r="U334" s="333" t="e">
        <f>SUMIFS(#REF!,#REF!,U$2,#REF!,U$3,#REF!,$L334,#REF!,U$1)
+SUMIFS(#REF!,#REF!,U$2,#REF!,U$3,#REF!,$L334,#REF!,U$1)
+SUMIFS(#REF!,#REF!,"Lấy",#REF!,U$2,#REF!,U$3,#REF!,U$1,#REF!,$L334)</f>
        <v>#REF!</v>
      </c>
      <c r="V334" s="333" t="e">
        <f>SUMIFS(#REF!,#REF!,V$2,#REF!,V$3,#REF!,$L334,#REF!,V$1)
+SUMIFS(#REF!,#REF!,V$2,#REF!,V$3,#REF!,$L334,#REF!,V$1)
+SUMIFS(#REF!,#REF!,"Lấy",#REF!,V$2,#REF!,V$3,#REF!,V$1,#REF!,$L334)</f>
        <v>#REF!</v>
      </c>
      <c r="W334" s="333" t="e">
        <f>SUMIFS(#REF!,#REF!,W$2,#REF!,W$3,#REF!,$L334,#REF!,W$1)
+SUMIFS(#REF!,#REF!,W$2,#REF!,W$3,#REF!,$L334,#REF!,W$1)
+SUMIFS(#REF!,#REF!,"Lấy",#REF!,W$2,#REF!,W$3,#REF!,W$1,#REF!,$L334)</f>
        <v>#REF!</v>
      </c>
      <c r="X334" s="333" t="e">
        <f>SUMIFS(#REF!,#REF!,X$2,#REF!,X$3,#REF!,$L334,#REF!,X$1)
+SUMIFS(#REF!,#REF!,X$2,#REF!,X$3,#REF!,$L334,#REF!,X$1)
+SUMIFS(#REF!,#REF!,"Lấy",#REF!,X$2,#REF!,X$3,#REF!,X$1,#REF!,$L334)</f>
        <v>#REF!</v>
      </c>
      <c r="Y334" s="333" t="e">
        <f>SUMIFS(#REF!,#REF!,Y$2,#REF!,Y$3,#REF!,$L334,#REF!,Y$1)
+SUMIFS(#REF!,#REF!,Y$2,#REF!,Y$3,#REF!,$L334,#REF!,Y$1)
+SUMIFS(#REF!,#REF!,"Lấy",#REF!,Y$2,#REF!,Y$3,#REF!,Y$1,#REF!,$L334)</f>
        <v>#REF!</v>
      </c>
      <c r="Z334" s="333" t="e">
        <f>SUMIFS(#REF!,#REF!,Z$2,#REF!,Z$3,#REF!,$L334,#REF!,Z$1)
+SUMIFS(#REF!,#REF!,Z$2,#REF!,Z$3,#REF!,$L334,#REF!,Z$1)
+SUMIFS(#REF!,#REF!,"Lấy",#REF!,Z$2,#REF!,Z$3,#REF!,Z$1,#REF!,$L334)</f>
        <v>#REF!</v>
      </c>
      <c r="AA334" s="333" t="e">
        <f>SUMIFS(#REF!,#REF!,AA$2,#REF!,AA$3,#REF!,$L334,#REF!,AA$1)
+SUMIFS(#REF!,#REF!,AA$2,#REF!,AA$3,#REF!,$L334,#REF!,AA$1)
+SUMIFS(#REF!,#REF!,"Lấy",#REF!,AA$2,#REF!,AA$3,#REF!,AA$1,#REF!,$L334)</f>
        <v>#REF!</v>
      </c>
      <c r="AB334" s="333" t="e">
        <f>SUMIFS(#REF!,#REF!,AB$2,#REF!,AB$3,#REF!,$L334,#REF!,AB$1)
+SUMIFS(#REF!,#REF!,AB$2,#REF!,AB$3,#REF!,$L334,#REF!,AB$1)
+SUMIFS(#REF!,#REF!,"Lấy",#REF!,AB$2,#REF!,AB$3,#REF!,AB$1,#REF!,$L334)</f>
        <v>#REF!</v>
      </c>
      <c r="AC334" s="333" t="e">
        <f>SUMIFS(#REF!,#REF!,AC$2,#REF!,AC$3,#REF!,$L334,#REF!,AC$1)
+SUMIFS(#REF!,#REF!,AC$2,#REF!,AC$3,#REF!,$L334,#REF!,AC$1)
+SUMIFS(#REF!,#REF!,"Lấy",#REF!,AC$2,#REF!,AC$3,#REF!,AC$1,#REF!,$L334)</f>
        <v>#REF!</v>
      </c>
      <c r="AD334" s="334" t="e">
        <f t="shared" si="37"/>
        <v>#REF!</v>
      </c>
      <c r="AF334" s="333" t="e">
        <f>SUMIFS(#REF!,#REF!,AF$2,#REF!,AF$3,#REF!,$L334,#REF!,AF$1)
+SUMIFS(#REF!,#REF!,AF$2,#REF!,AF$3,#REF!,$L334,#REF!,AF$1)
+SUMIFS(#REF!,#REF!,"Lấy",#REF!,AF$2,#REF!,AF$3,#REF!,AF$1,#REF!,$L334)</f>
        <v>#REF!</v>
      </c>
      <c r="AG334" s="333" t="e">
        <f>SUMIFS(#REF!,#REF!,AG$2,#REF!,AG$3,#REF!,$L334,#REF!,AG$1)
+SUMIFS(#REF!,#REF!,AG$2,#REF!,AG$3,#REF!,$L334,#REF!,AG$1)
+SUMIFS(#REF!,#REF!,"Lấy",#REF!,AG$2,#REF!,AG$3,#REF!,AG$1,#REF!,$L334)</f>
        <v>#REF!</v>
      </c>
      <c r="AH334" s="333" t="e">
        <f>SUMIFS(#REF!,#REF!,AH$2,#REF!,AH$3,#REF!,$L334,#REF!,AH$1)
+SUMIFS(#REF!,#REF!,AH$2,#REF!,AH$3,#REF!,$L334,#REF!,AH$1)
+SUMIFS(#REF!,#REF!,"Lấy",#REF!,AH$2,#REF!,AH$3,#REF!,AH$1,#REF!,$L334)</f>
        <v>#REF!</v>
      </c>
      <c r="AI334" s="333" t="e">
        <f>SUMIFS(#REF!,#REF!,AI$2,#REF!,AI$3,#REF!,$L334,#REF!,AI$1)
+SUMIFS(#REF!,#REF!,AI$2,#REF!,AI$3,#REF!,$L334,#REF!,AI$1)
+SUMIFS(#REF!,#REF!,"Lấy",#REF!,AI$2,#REF!,AI$3,#REF!,AI$1,#REF!,$L334)</f>
        <v>#REF!</v>
      </c>
      <c r="AJ334" s="333" t="e">
        <f>SUMIFS(#REF!,#REF!,AJ$2,#REF!,AJ$3,#REF!,$L334,#REF!,AJ$1)
+SUMIFS(#REF!,#REF!,AJ$2,#REF!,AJ$3,#REF!,$L334,#REF!,AJ$1)
+SUMIFS(#REF!,#REF!,"Lấy",#REF!,AJ$2,#REF!,AJ$3,#REF!,AJ$1,#REF!,$L334)</f>
        <v>#REF!</v>
      </c>
      <c r="AK334" s="333" t="e">
        <f>SUMIFS(#REF!,#REF!,AK$2,#REF!,AK$3,#REF!,$L334,#REF!,AK$1)
+SUMIFS(#REF!,#REF!,AK$2,#REF!,AK$3,#REF!,$L334,#REF!,AK$1)
+SUMIFS(#REF!,#REF!,"Lấy",#REF!,AK$2,#REF!,AK$3,#REF!,AK$1,#REF!,$L334)</f>
        <v>#REF!</v>
      </c>
      <c r="AL334" s="333" t="e">
        <f>SUMIFS(#REF!,#REF!,AL$2,#REF!,AL$3,#REF!,$L334,#REF!,AL$1)
+SUMIFS(#REF!,#REF!,AL$2,#REF!,AL$3,#REF!,$L334,#REF!,AL$1)
+SUMIFS(#REF!,#REF!,"Lấy",#REF!,AL$2,#REF!,AL$3,#REF!,AL$1,#REF!,$L334)</f>
        <v>#REF!</v>
      </c>
      <c r="AM334" s="333" t="e">
        <f>SUMIFS(#REF!,#REF!,AM$2,#REF!,AM$3,#REF!,$L334,#REF!,AM$1)
+SUMIFS(#REF!,#REF!,AM$2,#REF!,AM$3,#REF!,$L334,#REF!,AM$1)
+SUMIFS(#REF!,#REF!,"Lấy",#REF!,AM$2,#REF!,AM$3,#REF!,AM$1,#REF!,$L334)</f>
        <v>#REF!</v>
      </c>
      <c r="AN334" s="333" t="e">
        <f>SUMIFS(#REF!,#REF!,AN$2,#REF!,AN$3,#REF!,$L334,#REF!,AN$1)
+SUMIFS(#REF!,#REF!,AN$2,#REF!,AN$3,#REF!,$L334,#REF!,AN$1)
+SUMIFS(#REF!,#REF!,"Lấy",#REF!,AN$2,#REF!,AN$3,#REF!,AN$1,#REF!,$L334)</f>
        <v>#REF!</v>
      </c>
      <c r="AO334" s="333" t="e">
        <f>SUMIFS(#REF!,#REF!,AO$2,#REF!,AO$3,#REF!,$L334,#REF!,AO$1)
+SUMIFS(#REF!,#REF!,AO$2,#REF!,AO$3,#REF!,$L334,#REF!,AO$1)
+SUMIFS(#REF!,#REF!,"Lấy",#REF!,AO$2,#REF!,AO$3,#REF!,AO$1,#REF!,$L334)</f>
        <v>#REF!</v>
      </c>
      <c r="AP334" s="333" t="e">
        <f>SUMIFS(#REF!,#REF!,AP$2,#REF!,AP$3,#REF!,$L334,#REF!,AP$1)
+SUMIFS(#REF!,#REF!,AP$2,#REF!,AP$3,#REF!,$L334,#REF!,AP$1)
+SUMIFS(#REF!,#REF!,"Lấy",#REF!,AP$2,#REF!,AP$3,#REF!,AP$1,#REF!,$L334)</f>
        <v>#REF!</v>
      </c>
      <c r="AQ334" s="333" t="e">
        <f>SUMIFS(#REF!,#REF!,AQ$2,#REF!,AQ$3,#REF!,$L334,#REF!,AQ$1)
+SUMIFS(#REF!,#REF!,AQ$2,#REF!,AQ$3,#REF!,$L334,#REF!,AQ$1)
+SUMIFS(#REF!,#REF!,"Lấy",#REF!,AQ$2,#REF!,AQ$3,#REF!,AQ$1,#REF!,$L334)</f>
        <v>#REF!</v>
      </c>
      <c r="AR334" s="334" t="e">
        <f t="shared" si="38"/>
        <v>#REF!</v>
      </c>
      <c r="AT334" s="333" t="e">
        <f>SUMIFS(#REF!,#REF!,AT$2,#REF!,AT$3,#REF!,$L334,#REF!,AT$1)
+SUMIFS(#REF!,#REF!,AT$2,#REF!,AT$3,#REF!,$L334,#REF!,AT$1)
+SUMIFS(#REF!,#REF!,"Lấy",#REF!,AT$2,#REF!,AT$3,#REF!,AT$1,#REF!,$L334)</f>
        <v>#REF!</v>
      </c>
      <c r="AU334" s="333" t="e">
        <f>SUMIFS(#REF!,#REF!,AU$2,#REF!,AU$3,#REF!,$L334,#REF!,AU$1)
+SUMIFS(#REF!,#REF!,AU$2,#REF!,AU$3,#REF!,$L334,#REF!,AU$1)
+SUMIFS(#REF!,#REF!,"Lấy",#REF!,AU$2,#REF!,AU$3,#REF!,AU$1,#REF!,$L334)</f>
        <v>#REF!</v>
      </c>
      <c r="AV334" s="333" t="e">
        <f>SUMIFS(#REF!,#REF!,AV$2,#REF!,AV$3,#REF!,$L334,#REF!,AV$1)
+SUMIFS(#REF!,#REF!,AV$2,#REF!,AV$3,#REF!,$L334,#REF!,AV$1)
+SUMIFS(#REF!,#REF!,"Lấy",#REF!,AV$2,#REF!,AV$3,#REF!,AV$1,#REF!,$L334)</f>
        <v>#REF!</v>
      </c>
      <c r="AW334" s="333" t="e">
        <f>SUMIFS(#REF!,#REF!,AW$2,#REF!,AW$3,#REF!,$L334,#REF!,AW$1)
+SUMIFS(#REF!,#REF!,AW$2,#REF!,AW$3,#REF!,$L334,#REF!,AW$1)
+SUMIFS(#REF!,#REF!,"Lấy",#REF!,AW$2,#REF!,AW$3,#REF!,AW$1,#REF!,$L334)</f>
        <v>#REF!</v>
      </c>
      <c r="AX334" s="333" t="e">
        <f>SUMIFS(#REF!,#REF!,AX$2,#REF!,AX$3,#REF!,$L334,#REF!,AX$1)
+SUMIFS(#REF!,#REF!,AX$2,#REF!,AX$3,#REF!,$L334,#REF!,AX$1)
+SUMIFS(#REF!,#REF!,"Lấy",#REF!,AX$2,#REF!,AX$3,#REF!,AX$1,#REF!,$L334)</f>
        <v>#REF!</v>
      </c>
      <c r="AY334" s="333" t="e">
        <f>SUMIFS(#REF!,#REF!,AY$2,#REF!,AY$3,#REF!,$L334,#REF!,AY$1)
+SUMIFS(#REF!,#REF!,AY$2,#REF!,AY$3,#REF!,$L334,#REF!,AY$1)
+SUMIFS(#REF!,#REF!,"Lấy",#REF!,AY$2,#REF!,AY$3,#REF!,AY$1,#REF!,$L334)</f>
        <v>#REF!</v>
      </c>
      <c r="AZ334" s="333" t="e">
        <f>SUMIFS(#REF!,#REF!,AZ$2,#REF!,AZ$3,#REF!,$L334,#REF!,AZ$1)
+SUMIFS(#REF!,#REF!,AZ$2,#REF!,AZ$3,#REF!,$L334,#REF!,AZ$1)
+SUMIFS(#REF!,#REF!,"Lấy",#REF!,AZ$2,#REF!,AZ$3,#REF!,AZ$1,#REF!,$L334)</f>
        <v>#REF!</v>
      </c>
      <c r="BA334" s="333" t="e">
        <f>SUMIFS(#REF!,#REF!,BA$2,#REF!,BA$3,#REF!,$L334,#REF!,BA$1)
+SUMIFS(#REF!,#REF!,BA$2,#REF!,BA$3,#REF!,$L334,#REF!,BA$1)
+SUMIFS(#REF!,#REF!,"Lấy",#REF!,BA$2,#REF!,BA$3,#REF!,BA$1,#REF!,$L334)</f>
        <v>#REF!</v>
      </c>
      <c r="BB334" s="333" t="e">
        <f>SUMIFS(#REF!,#REF!,BB$2,#REF!,BB$3,#REF!,$L334,#REF!,BB$1)
+SUMIFS(#REF!,#REF!,BB$2,#REF!,BB$3,#REF!,$L334,#REF!,BB$1)
+SUMIFS(#REF!,#REF!,"Lấy",#REF!,BB$2,#REF!,BB$3,#REF!,BB$1,#REF!,$L334)</f>
        <v>#REF!</v>
      </c>
      <c r="BC334" s="333" t="e">
        <f>SUMIFS(#REF!,#REF!,BC$2,#REF!,BC$3,#REF!,$L334,#REF!,BC$1)
+SUMIFS(#REF!,#REF!,BC$2,#REF!,BC$3,#REF!,$L334,#REF!,BC$1)
+SUMIFS(#REF!,#REF!,"Lấy",#REF!,BC$2,#REF!,BC$3,#REF!,BC$1,#REF!,$L334)</f>
        <v>#REF!</v>
      </c>
      <c r="BD334" s="333" t="e">
        <f>SUMIFS(#REF!,#REF!,BD$2,#REF!,BD$3,#REF!,$L334,#REF!,BD$1)
+SUMIFS(#REF!,#REF!,BD$2,#REF!,BD$3,#REF!,$L334,#REF!,BD$1)
+SUMIFS(#REF!,#REF!,"Lấy",#REF!,BD$2,#REF!,BD$3,#REF!,BD$1,#REF!,$L334)</f>
        <v>#REF!</v>
      </c>
      <c r="BE334" s="333" t="e">
        <f>SUMIFS(#REF!,#REF!,BE$2,#REF!,BE$3,#REF!,$L334,#REF!,BE$1)
+SUMIFS(#REF!,#REF!,BE$2,#REF!,BE$3,#REF!,$L334,#REF!,BE$1)
+SUMIFS(#REF!,#REF!,"Lấy",#REF!,BE$2,#REF!,BE$3,#REF!,BE$1,#REF!,$L334)</f>
        <v>#REF!</v>
      </c>
      <c r="BF334" s="334" t="e">
        <f t="shared" si="39"/>
        <v>#REF!</v>
      </c>
      <c r="BH334" s="333" t="e">
        <f>SUMIFS(#REF!,#REF!,BH$2,#REF!,BH$3,#REF!,$L334,#REF!,BH$1)
+SUMIFS(#REF!,#REF!,BH$2,#REF!,BH$3,#REF!,$L334,#REF!,BH$1)
+SUMIFS(#REF!,#REF!,"Lấy",#REF!,BH$2,#REF!,BH$3,#REF!,BH$1,#REF!,$L334)</f>
        <v>#REF!</v>
      </c>
      <c r="BI334" s="333" t="e">
        <f>SUMIFS(#REF!,#REF!,BI$2,#REF!,BI$3,#REF!,$L334,#REF!,BI$1)
+SUMIFS(#REF!,#REF!,BI$2,#REF!,BI$3,#REF!,$L334,#REF!,BI$1)
+SUMIFS(#REF!,#REF!,"Lấy",#REF!,BI$2,#REF!,BI$3,#REF!,BI$1,#REF!,$L334)</f>
        <v>#REF!</v>
      </c>
      <c r="BJ334" s="333" t="e">
        <f>SUMIFS(#REF!,#REF!,BJ$2,#REF!,BJ$3,#REF!,$L334,#REF!,BJ$1)
+SUMIFS(#REF!,#REF!,BJ$2,#REF!,BJ$3,#REF!,$L334,#REF!,BJ$1)
+SUMIFS(#REF!,#REF!,"Lấy",#REF!,BJ$2,#REF!,BJ$3,#REF!,BJ$1,#REF!,$L334)</f>
        <v>#REF!</v>
      </c>
      <c r="BK334" s="333" t="e">
        <f>SUMIFS(#REF!,#REF!,BK$2,#REF!,BK$3,#REF!,$L334,#REF!,BK$1)
+SUMIFS(#REF!,#REF!,BK$2,#REF!,BK$3,#REF!,$L334,#REF!,BK$1)
+SUMIFS(#REF!,#REF!,"Lấy",#REF!,BK$2,#REF!,BK$3,#REF!,BK$1,#REF!,$L334)</f>
        <v>#REF!</v>
      </c>
      <c r="BL334" s="333" t="e">
        <f>SUMIFS(#REF!,#REF!,BL$2,#REF!,BL$3,#REF!,$L334,#REF!,BL$1)
+SUMIFS(#REF!,#REF!,BL$2,#REF!,BL$3,#REF!,$L334,#REF!,BL$1)
+SUMIFS(#REF!,#REF!,"Lấy",#REF!,BL$2,#REF!,BL$3,#REF!,BL$1,#REF!,$L334)</f>
        <v>#REF!</v>
      </c>
      <c r="BM334" s="333" t="e">
        <f>SUMIFS(#REF!,#REF!,BM$2,#REF!,BM$3,#REF!,$L334,#REF!,BM$1)
+SUMIFS(#REF!,#REF!,BM$2,#REF!,BM$3,#REF!,$L334,#REF!,BM$1)
+SUMIFS(#REF!,#REF!,"Lấy",#REF!,BM$2,#REF!,BM$3,#REF!,BM$1,#REF!,$L334)</f>
        <v>#REF!</v>
      </c>
      <c r="BN334" s="333" t="e">
        <f>SUMIFS(#REF!,#REF!,BN$2,#REF!,BN$3,#REF!,$L334,#REF!,BN$1)
+SUMIFS(#REF!,#REF!,BN$2,#REF!,BN$3,#REF!,$L334,#REF!,BN$1)
+SUMIFS(#REF!,#REF!,"Lấy",#REF!,BN$2,#REF!,BN$3,#REF!,BN$1,#REF!,$L334)</f>
        <v>#REF!</v>
      </c>
      <c r="BO334" s="333" t="e">
        <f>SUMIFS(#REF!,#REF!,BO$2,#REF!,BO$3,#REF!,$L334,#REF!,BO$1)
+SUMIFS(#REF!,#REF!,BO$2,#REF!,BO$3,#REF!,$L334,#REF!,BO$1)
+SUMIFS(#REF!,#REF!,"Lấy",#REF!,BO$2,#REF!,BO$3,#REF!,BO$1,#REF!,$L334)</f>
        <v>#REF!</v>
      </c>
      <c r="BP334" s="333" t="e">
        <f>SUMIFS(#REF!,#REF!,BP$2,#REF!,BP$3,#REF!,$L334,#REF!,BP$1)
+SUMIFS(#REF!,#REF!,BP$2,#REF!,BP$3,#REF!,$L334,#REF!,BP$1)
+SUMIFS(#REF!,#REF!,"Lấy",#REF!,BP$2,#REF!,BP$3,#REF!,BP$1,#REF!,$L334)</f>
        <v>#REF!</v>
      </c>
      <c r="BQ334" s="333" t="e">
        <f>SUMIFS(#REF!,#REF!,BQ$2,#REF!,BQ$3,#REF!,$L334,#REF!,BQ$1)
+SUMIFS(#REF!,#REF!,BQ$2,#REF!,BQ$3,#REF!,$L334,#REF!,BQ$1)
+SUMIFS(#REF!,#REF!,"Lấy",#REF!,BQ$2,#REF!,BQ$3,#REF!,BQ$1,#REF!,$L334)</f>
        <v>#REF!</v>
      </c>
      <c r="BR334" s="333" t="e">
        <f>SUMIFS(#REF!,#REF!,BR$2,#REF!,BR$3,#REF!,$L334,#REF!,BR$1)
+SUMIFS(#REF!,#REF!,BR$2,#REF!,BR$3,#REF!,$L334,#REF!,BR$1)
+SUMIFS(#REF!,#REF!,"Lấy",#REF!,BR$2,#REF!,BR$3,#REF!,BR$1,#REF!,$L334)</f>
        <v>#REF!</v>
      </c>
      <c r="BS334" s="333" t="e">
        <f>SUMIFS(#REF!,#REF!,BS$2,#REF!,BS$3,#REF!,$L334,#REF!,BS$1)
+SUMIFS(#REF!,#REF!,BS$2,#REF!,BS$3,#REF!,$L334,#REF!,BS$1)
+SUMIFS(#REF!,#REF!,"Lấy",#REF!,BS$2,#REF!,BS$3,#REF!,BS$1,#REF!,$L334)</f>
        <v>#REF!</v>
      </c>
      <c r="BT334" s="334" t="e">
        <f t="shared" si="40"/>
        <v>#REF!</v>
      </c>
      <c r="BV334" s="331">
        <v>0</v>
      </c>
      <c r="BW334" s="331">
        <v>0</v>
      </c>
      <c r="BX334" s="331">
        <v>0</v>
      </c>
      <c r="BY334" s="331">
        <v>0</v>
      </c>
      <c r="BZ334" s="331">
        <v>0</v>
      </c>
      <c r="CA334" s="331">
        <v>0</v>
      </c>
      <c r="CB334" s="331">
        <v>0</v>
      </c>
      <c r="CC334" s="331">
        <v>0</v>
      </c>
      <c r="CD334" s="331">
        <v>0</v>
      </c>
      <c r="CE334" s="331">
        <v>0</v>
      </c>
      <c r="CF334" s="331">
        <v>0</v>
      </c>
      <c r="CG334" s="331">
        <v>0</v>
      </c>
      <c r="CH334" s="334">
        <f t="shared" si="41"/>
        <v>0</v>
      </c>
      <c r="CI334" s="377">
        <f t="shared" si="42"/>
        <v>0</v>
      </c>
      <c r="CJ334" s="331">
        <v>0</v>
      </c>
      <c r="CK334" s="331">
        <v>0</v>
      </c>
      <c r="CL334" s="331">
        <v>0</v>
      </c>
      <c r="CM334" s="331">
        <v>0</v>
      </c>
      <c r="CN334" s="331">
        <v>0</v>
      </c>
      <c r="CO334" s="333"/>
      <c r="CP334" s="333"/>
      <c r="CQ334" s="333"/>
      <c r="CR334" s="333"/>
      <c r="CS334" s="333"/>
      <c r="CT334" s="333"/>
      <c r="CU334" s="333"/>
      <c r="CV334" s="334">
        <f t="shared" si="43"/>
        <v>0</v>
      </c>
      <c r="CX334" s="1033"/>
    </row>
    <row r="335" spans="2:102" ht="27.6" x14ac:dyDescent="0.25">
      <c r="B335" s="172">
        <f>IF(C335=0,"",MAX($B$7:B334)+1)</f>
        <v>319</v>
      </c>
      <c r="C335" s="21">
        <v>6421003202</v>
      </c>
      <c r="D335" s="9" t="str">
        <f>_xlfn.XLOOKUP(C335,'COA_DTGroup_Update 20260428'!$C$410:$C$854,'COA_DTGroup_Update 20260428'!$A$410:$A$854,"")</f>
        <v>Tiền ăn giữa ca-Gián tiếp</v>
      </c>
      <c r="E335" s="12" t="s">
        <v>137</v>
      </c>
      <c r="F335" s="21" t="s">
        <v>1052</v>
      </c>
      <c r="G335" s="171" t="s">
        <v>1051</v>
      </c>
      <c r="H335" s="179">
        <f>VLOOKUP(C335,'COA_DTGroup_Update 20260428'!C:D,2,0)</f>
        <v>642</v>
      </c>
      <c r="I335" s="179">
        <v>135</v>
      </c>
      <c r="J335" s="216" t="s">
        <v>137</v>
      </c>
      <c r="K335" s="222" t="s">
        <v>226</v>
      </c>
      <c r="L335" s="1041" t="s">
        <v>473</v>
      </c>
      <c r="M335" s="1042" t="s">
        <v>2258</v>
      </c>
      <c r="N335" s="1039"/>
      <c r="O335" s="1039" t="s">
        <v>473</v>
      </c>
      <c r="P335" s="1" t="b">
        <v>1</v>
      </c>
      <c r="R335" s="333" t="e">
        <f>SUMIFS(#REF!,#REF!,R$2,#REF!,R$3,#REF!,$L335,#REF!,R$1)
+SUMIFS(#REF!,#REF!,R$2,#REF!,R$3,#REF!,$L335,#REF!,R$1)
+SUMIFS(#REF!,#REF!,"Lấy",#REF!,R$2,#REF!,R$3,#REF!,R$1,#REF!,$L335)</f>
        <v>#REF!</v>
      </c>
      <c r="S335" s="333" t="e">
        <f>SUMIFS(#REF!,#REF!,S$2,#REF!,S$3,#REF!,$L335,#REF!,S$1)
+SUMIFS(#REF!,#REF!,S$2,#REF!,S$3,#REF!,$L335,#REF!,S$1)
+SUMIFS(#REF!,#REF!,"Lấy",#REF!,S$2,#REF!,S$3,#REF!,S$1,#REF!,$L335)</f>
        <v>#REF!</v>
      </c>
      <c r="T335" s="333" t="e">
        <f>SUMIFS(#REF!,#REF!,T$2,#REF!,T$3,#REF!,$L335,#REF!,T$1)
+SUMIFS(#REF!,#REF!,T$2,#REF!,T$3,#REF!,$L335,#REF!,T$1)
+SUMIFS(#REF!,#REF!,"Lấy",#REF!,T$2,#REF!,T$3,#REF!,T$1,#REF!,$L335)</f>
        <v>#REF!</v>
      </c>
      <c r="U335" s="333" t="e">
        <f>SUMIFS(#REF!,#REF!,U$2,#REF!,U$3,#REF!,$L335,#REF!,U$1)
+SUMIFS(#REF!,#REF!,U$2,#REF!,U$3,#REF!,$L335,#REF!,U$1)
+SUMIFS(#REF!,#REF!,"Lấy",#REF!,U$2,#REF!,U$3,#REF!,U$1,#REF!,$L335)</f>
        <v>#REF!</v>
      </c>
      <c r="V335" s="333" t="e">
        <f>SUMIFS(#REF!,#REF!,V$2,#REF!,V$3,#REF!,$L335,#REF!,V$1)
+SUMIFS(#REF!,#REF!,V$2,#REF!,V$3,#REF!,$L335,#REF!,V$1)
+SUMIFS(#REF!,#REF!,"Lấy",#REF!,V$2,#REF!,V$3,#REF!,V$1,#REF!,$L335)</f>
        <v>#REF!</v>
      </c>
      <c r="W335" s="333" t="e">
        <f>SUMIFS(#REF!,#REF!,W$2,#REF!,W$3,#REF!,$L335,#REF!,W$1)
+SUMIFS(#REF!,#REF!,W$2,#REF!,W$3,#REF!,$L335,#REF!,W$1)
+SUMIFS(#REF!,#REF!,"Lấy",#REF!,W$2,#REF!,W$3,#REF!,W$1,#REF!,$L335)</f>
        <v>#REF!</v>
      </c>
      <c r="X335" s="333" t="e">
        <f>SUMIFS(#REF!,#REF!,X$2,#REF!,X$3,#REF!,$L335,#REF!,X$1)
+SUMIFS(#REF!,#REF!,X$2,#REF!,X$3,#REF!,$L335,#REF!,X$1)
+SUMIFS(#REF!,#REF!,"Lấy",#REF!,X$2,#REF!,X$3,#REF!,X$1,#REF!,$L335)</f>
        <v>#REF!</v>
      </c>
      <c r="Y335" s="333" t="e">
        <f>SUMIFS(#REF!,#REF!,Y$2,#REF!,Y$3,#REF!,$L335,#REF!,Y$1)
+SUMIFS(#REF!,#REF!,Y$2,#REF!,Y$3,#REF!,$L335,#REF!,Y$1)
+SUMIFS(#REF!,#REF!,"Lấy",#REF!,Y$2,#REF!,Y$3,#REF!,Y$1,#REF!,$L335)</f>
        <v>#REF!</v>
      </c>
      <c r="Z335" s="333" t="e">
        <f>SUMIFS(#REF!,#REF!,Z$2,#REF!,Z$3,#REF!,$L335,#REF!,Z$1)
+SUMIFS(#REF!,#REF!,Z$2,#REF!,Z$3,#REF!,$L335,#REF!,Z$1)
+SUMIFS(#REF!,#REF!,"Lấy",#REF!,Z$2,#REF!,Z$3,#REF!,Z$1,#REF!,$L335)</f>
        <v>#REF!</v>
      </c>
      <c r="AA335" s="333" t="e">
        <f>SUMIFS(#REF!,#REF!,AA$2,#REF!,AA$3,#REF!,$L335,#REF!,AA$1)
+SUMIFS(#REF!,#REF!,AA$2,#REF!,AA$3,#REF!,$L335,#REF!,AA$1)
+SUMIFS(#REF!,#REF!,"Lấy",#REF!,AA$2,#REF!,AA$3,#REF!,AA$1,#REF!,$L335)</f>
        <v>#REF!</v>
      </c>
      <c r="AB335" s="333" t="e">
        <f>SUMIFS(#REF!,#REF!,AB$2,#REF!,AB$3,#REF!,$L335,#REF!,AB$1)
+SUMIFS(#REF!,#REF!,AB$2,#REF!,AB$3,#REF!,$L335,#REF!,AB$1)
+SUMIFS(#REF!,#REF!,"Lấy",#REF!,AB$2,#REF!,AB$3,#REF!,AB$1,#REF!,$L335)</f>
        <v>#REF!</v>
      </c>
      <c r="AC335" s="333" t="e">
        <f>SUMIFS(#REF!,#REF!,AC$2,#REF!,AC$3,#REF!,$L335,#REF!,AC$1)
+SUMIFS(#REF!,#REF!,AC$2,#REF!,AC$3,#REF!,$L335,#REF!,AC$1)
+SUMIFS(#REF!,#REF!,"Lấy",#REF!,AC$2,#REF!,AC$3,#REF!,AC$1,#REF!,$L335)</f>
        <v>#REF!</v>
      </c>
      <c r="AD335" s="334" t="e">
        <f t="shared" si="37"/>
        <v>#REF!</v>
      </c>
      <c r="AF335" s="333" t="e">
        <f>SUMIFS(#REF!,#REF!,AF$2,#REF!,AF$3,#REF!,$L335,#REF!,AF$1)
+SUMIFS(#REF!,#REF!,AF$2,#REF!,AF$3,#REF!,$L335,#REF!,AF$1)
+SUMIFS(#REF!,#REF!,"Lấy",#REF!,AF$2,#REF!,AF$3,#REF!,AF$1,#REF!,$L335)</f>
        <v>#REF!</v>
      </c>
      <c r="AG335" s="333" t="e">
        <f>SUMIFS(#REF!,#REF!,AG$2,#REF!,AG$3,#REF!,$L335,#REF!,AG$1)
+SUMIFS(#REF!,#REF!,AG$2,#REF!,AG$3,#REF!,$L335,#REF!,AG$1)
+SUMIFS(#REF!,#REF!,"Lấy",#REF!,AG$2,#REF!,AG$3,#REF!,AG$1,#REF!,$L335)</f>
        <v>#REF!</v>
      </c>
      <c r="AH335" s="333" t="e">
        <f>SUMIFS(#REF!,#REF!,AH$2,#REF!,AH$3,#REF!,$L335,#REF!,AH$1)
+SUMIFS(#REF!,#REF!,AH$2,#REF!,AH$3,#REF!,$L335,#REF!,AH$1)
+SUMIFS(#REF!,#REF!,"Lấy",#REF!,AH$2,#REF!,AH$3,#REF!,AH$1,#REF!,$L335)</f>
        <v>#REF!</v>
      </c>
      <c r="AI335" s="333" t="e">
        <f>SUMIFS(#REF!,#REF!,AI$2,#REF!,AI$3,#REF!,$L335,#REF!,AI$1)
+SUMIFS(#REF!,#REF!,AI$2,#REF!,AI$3,#REF!,$L335,#REF!,AI$1)
+SUMIFS(#REF!,#REF!,"Lấy",#REF!,AI$2,#REF!,AI$3,#REF!,AI$1,#REF!,$L335)</f>
        <v>#REF!</v>
      </c>
      <c r="AJ335" s="333" t="e">
        <f>SUMIFS(#REF!,#REF!,AJ$2,#REF!,AJ$3,#REF!,$L335,#REF!,AJ$1)
+SUMIFS(#REF!,#REF!,AJ$2,#REF!,AJ$3,#REF!,$L335,#REF!,AJ$1)
+SUMIFS(#REF!,#REF!,"Lấy",#REF!,AJ$2,#REF!,AJ$3,#REF!,AJ$1,#REF!,$L335)</f>
        <v>#REF!</v>
      </c>
      <c r="AK335" s="333" t="e">
        <f>SUMIFS(#REF!,#REF!,AK$2,#REF!,AK$3,#REF!,$L335,#REF!,AK$1)
+SUMIFS(#REF!,#REF!,AK$2,#REF!,AK$3,#REF!,$L335,#REF!,AK$1)
+SUMIFS(#REF!,#REF!,"Lấy",#REF!,AK$2,#REF!,AK$3,#REF!,AK$1,#REF!,$L335)</f>
        <v>#REF!</v>
      </c>
      <c r="AL335" s="333" t="e">
        <f>SUMIFS(#REF!,#REF!,AL$2,#REF!,AL$3,#REF!,$L335,#REF!,AL$1)
+SUMIFS(#REF!,#REF!,AL$2,#REF!,AL$3,#REF!,$L335,#REF!,AL$1)
+SUMIFS(#REF!,#REF!,"Lấy",#REF!,AL$2,#REF!,AL$3,#REF!,AL$1,#REF!,$L335)</f>
        <v>#REF!</v>
      </c>
      <c r="AM335" s="333" t="e">
        <f>SUMIFS(#REF!,#REF!,AM$2,#REF!,AM$3,#REF!,$L335,#REF!,AM$1)
+SUMIFS(#REF!,#REF!,AM$2,#REF!,AM$3,#REF!,$L335,#REF!,AM$1)
+SUMIFS(#REF!,#REF!,"Lấy",#REF!,AM$2,#REF!,AM$3,#REF!,AM$1,#REF!,$L335)</f>
        <v>#REF!</v>
      </c>
      <c r="AN335" s="333" t="e">
        <f>SUMIFS(#REF!,#REF!,AN$2,#REF!,AN$3,#REF!,$L335,#REF!,AN$1)
+SUMIFS(#REF!,#REF!,AN$2,#REF!,AN$3,#REF!,$L335,#REF!,AN$1)
+SUMIFS(#REF!,#REF!,"Lấy",#REF!,AN$2,#REF!,AN$3,#REF!,AN$1,#REF!,$L335)</f>
        <v>#REF!</v>
      </c>
      <c r="AO335" s="333" t="e">
        <f>SUMIFS(#REF!,#REF!,AO$2,#REF!,AO$3,#REF!,$L335,#REF!,AO$1)
+SUMIFS(#REF!,#REF!,AO$2,#REF!,AO$3,#REF!,$L335,#REF!,AO$1)
+SUMIFS(#REF!,#REF!,"Lấy",#REF!,AO$2,#REF!,AO$3,#REF!,AO$1,#REF!,$L335)</f>
        <v>#REF!</v>
      </c>
      <c r="AP335" s="333" t="e">
        <f>SUMIFS(#REF!,#REF!,AP$2,#REF!,AP$3,#REF!,$L335,#REF!,AP$1)
+SUMIFS(#REF!,#REF!,AP$2,#REF!,AP$3,#REF!,$L335,#REF!,AP$1)
+SUMIFS(#REF!,#REF!,"Lấy",#REF!,AP$2,#REF!,AP$3,#REF!,AP$1,#REF!,$L335)</f>
        <v>#REF!</v>
      </c>
      <c r="AQ335" s="333" t="e">
        <f>SUMIFS(#REF!,#REF!,AQ$2,#REF!,AQ$3,#REF!,$L335,#REF!,AQ$1)
+SUMIFS(#REF!,#REF!,AQ$2,#REF!,AQ$3,#REF!,$L335,#REF!,AQ$1)
+SUMIFS(#REF!,#REF!,"Lấy",#REF!,AQ$2,#REF!,AQ$3,#REF!,AQ$1,#REF!,$L335)</f>
        <v>#REF!</v>
      </c>
      <c r="AR335" s="334" t="e">
        <f t="shared" si="38"/>
        <v>#REF!</v>
      </c>
      <c r="AT335" s="333" t="e">
        <f>SUMIFS(#REF!,#REF!,AT$2,#REF!,AT$3,#REF!,$L335,#REF!,AT$1)
+SUMIFS(#REF!,#REF!,AT$2,#REF!,AT$3,#REF!,$L335,#REF!,AT$1)
+SUMIFS(#REF!,#REF!,"Lấy",#REF!,AT$2,#REF!,AT$3,#REF!,AT$1,#REF!,$L335)</f>
        <v>#REF!</v>
      </c>
      <c r="AU335" s="333" t="e">
        <f>SUMIFS(#REF!,#REF!,AU$2,#REF!,AU$3,#REF!,$L335,#REF!,AU$1)
+SUMIFS(#REF!,#REF!,AU$2,#REF!,AU$3,#REF!,$L335,#REF!,AU$1)
+SUMIFS(#REF!,#REF!,"Lấy",#REF!,AU$2,#REF!,AU$3,#REF!,AU$1,#REF!,$L335)</f>
        <v>#REF!</v>
      </c>
      <c r="AV335" s="333" t="e">
        <f>SUMIFS(#REF!,#REF!,AV$2,#REF!,AV$3,#REF!,$L335,#REF!,AV$1)
+SUMIFS(#REF!,#REF!,AV$2,#REF!,AV$3,#REF!,$L335,#REF!,AV$1)
+SUMIFS(#REF!,#REF!,"Lấy",#REF!,AV$2,#REF!,AV$3,#REF!,AV$1,#REF!,$L335)</f>
        <v>#REF!</v>
      </c>
      <c r="AW335" s="333" t="e">
        <f>SUMIFS(#REF!,#REF!,AW$2,#REF!,AW$3,#REF!,$L335,#REF!,AW$1)
+SUMIFS(#REF!,#REF!,AW$2,#REF!,AW$3,#REF!,$L335,#REF!,AW$1)
+SUMIFS(#REF!,#REF!,"Lấy",#REF!,AW$2,#REF!,AW$3,#REF!,AW$1,#REF!,$L335)</f>
        <v>#REF!</v>
      </c>
      <c r="AX335" s="333" t="e">
        <f>SUMIFS(#REF!,#REF!,AX$2,#REF!,AX$3,#REF!,$L335,#REF!,AX$1)
+SUMIFS(#REF!,#REF!,AX$2,#REF!,AX$3,#REF!,$L335,#REF!,AX$1)
+SUMIFS(#REF!,#REF!,"Lấy",#REF!,AX$2,#REF!,AX$3,#REF!,AX$1,#REF!,$L335)</f>
        <v>#REF!</v>
      </c>
      <c r="AY335" s="333" t="e">
        <f>SUMIFS(#REF!,#REF!,AY$2,#REF!,AY$3,#REF!,$L335,#REF!,AY$1)
+SUMIFS(#REF!,#REF!,AY$2,#REF!,AY$3,#REF!,$L335,#REF!,AY$1)
+SUMIFS(#REF!,#REF!,"Lấy",#REF!,AY$2,#REF!,AY$3,#REF!,AY$1,#REF!,$L335)</f>
        <v>#REF!</v>
      </c>
      <c r="AZ335" s="333" t="e">
        <f>SUMIFS(#REF!,#REF!,AZ$2,#REF!,AZ$3,#REF!,$L335,#REF!,AZ$1)
+SUMIFS(#REF!,#REF!,AZ$2,#REF!,AZ$3,#REF!,$L335,#REF!,AZ$1)
+SUMIFS(#REF!,#REF!,"Lấy",#REF!,AZ$2,#REF!,AZ$3,#REF!,AZ$1,#REF!,$L335)</f>
        <v>#REF!</v>
      </c>
      <c r="BA335" s="333" t="e">
        <f>SUMIFS(#REF!,#REF!,BA$2,#REF!,BA$3,#REF!,$L335,#REF!,BA$1)
+SUMIFS(#REF!,#REF!,BA$2,#REF!,BA$3,#REF!,$L335,#REF!,BA$1)
+SUMIFS(#REF!,#REF!,"Lấy",#REF!,BA$2,#REF!,BA$3,#REF!,BA$1,#REF!,$L335)</f>
        <v>#REF!</v>
      </c>
      <c r="BB335" s="333" t="e">
        <f>SUMIFS(#REF!,#REF!,BB$2,#REF!,BB$3,#REF!,$L335,#REF!,BB$1)
+SUMIFS(#REF!,#REF!,BB$2,#REF!,BB$3,#REF!,$L335,#REF!,BB$1)
+SUMIFS(#REF!,#REF!,"Lấy",#REF!,BB$2,#REF!,BB$3,#REF!,BB$1,#REF!,$L335)</f>
        <v>#REF!</v>
      </c>
      <c r="BC335" s="333" t="e">
        <f>SUMIFS(#REF!,#REF!,BC$2,#REF!,BC$3,#REF!,$L335,#REF!,BC$1)
+SUMIFS(#REF!,#REF!,BC$2,#REF!,BC$3,#REF!,$L335,#REF!,BC$1)
+SUMIFS(#REF!,#REF!,"Lấy",#REF!,BC$2,#REF!,BC$3,#REF!,BC$1,#REF!,$L335)</f>
        <v>#REF!</v>
      </c>
      <c r="BD335" s="333" t="e">
        <f>SUMIFS(#REF!,#REF!,BD$2,#REF!,BD$3,#REF!,$L335,#REF!,BD$1)
+SUMIFS(#REF!,#REF!,BD$2,#REF!,BD$3,#REF!,$L335,#REF!,BD$1)
+SUMIFS(#REF!,#REF!,"Lấy",#REF!,BD$2,#REF!,BD$3,#REF!,BD$1,#REF!,$L335)</f>
        <v>#REF!</v>
      </c>
      <c r="BE335" s="333" t="e">
        <f>SUMIFS(#REF!,#REF!,BE$2,#REF!,BE$3,#REF!,$L335,#REF!,BE$1)
+SUMIFS(#REF!,#REF!,BE$2,#REF!,BE$3,#REF!,$L335,#REF!,BE$1)
+SUMIFS(#REF!,#REF!,"Lấy",#REF!,BE$2,#REF!,BE$3,#REF!,BE$1,#REF!,$L335)</f>
        <v>#REF!</v>
      </c>
      <c r="BF335" s="334" t="e">
        <f t="shared" si="39"/>
        <v>#REF!</v>
      </c>
      <c r="BH335" s="333" t="e">
        <f>SUMIFS(#REF!,#REF!,BH$2,#REF!,BH$3,#REF!,$L335,#REF!,BH$1)
+SUMIFS(#REF!,#REF!,BH$2,#REF!,BH$3,#REF!,$L335,#REF!,BH$1)
+SUMIFS(#REF!,#REF!,"Lấy",#REF!,BH$2,#REF!,BH$3,#REF!,BH$1,#REF!,$L335)</f>
        <v>#REF!</v>
      </c>
      <c r="BI335" s="333" t="e">
        <f>SUMIFS(#REF!,#REF!,BI$2,#REF!,BI$3,#REF!,$L335,#REF!,BI$1)
+SUMIFS(#REF!,#REF!,BI$2,#REF!,BI$3,#REF!,$L335,#REF!,BI$1)
+SUMIFS(#REF!,#REF!,"Lấy",#REF!,BI$2,#REF!,BI$3,#REF!,BI$1,#REF!,$L335)</f>
        <v>#REF!</v>
      </c>
      <c r="BJ335" s="333" t="e">
        <f>SUMIFS(#REF!,#REF!,BJ$2,#REF!,BJ$3,#REF!,$L335,#REF!,BJ$1)
+SUMIFS(#REF!,#REF!,BJ$2,#REF!,BJ$3,#REF!,$L335,#REF!,BJ$1)
+SUMIFS(#REF!,#REF!,"Lấy",#REF!,BJ$2,#REF!,BJ$3,#REF!,BJ$1,#REF!,$L335)</f>
        <v>#REF!</v>
      </c>
      <c r="BK335" s="333" t="e">
        <f>SUMIFS(#REF!,#REF!,BK$2,#REF!,BK$3,#REF!,$L335,#REF!,BK$1)
+SUMIFS(#REF!,#REF!,BK$2,#REF!,BK$3,#REF!,$L335,#REF!,BK$1)
+SUMIFS(#REF!,#REF!,"Lấy",#REF!,BK$2,#REF!,BK$3,#REF!,BK$1,#REF!,$L335)</f>
        <v>#REF!</v>
      </c>
      <c r="BL335" s="333" t="e">
        <f>SUMIFS(#REF!,#REF!,BL$2,#REF!,BL$3,#REF!,$L335,#REF!,BL$1)
+SUMIFS(#REF!,#REF!,BL$2,#REF!,BL$3,#REF!,$L335,#REF!,BL$1)
+SUMIFS(#REF!,#REF!,"Lấy",#REF!,BL$2,#REF!,BL$3,#REF!,BL$1,#REF!,$L335)</f>
        <v>#REF!</v>
      </c>
      <c r="BM335" s="333" t="e">
        <f>SUMIFS(#REF!,#REF!,BM$2,#REF!,BM$3,#REF!,$L335,#REF!,BM$1)
+SUMIFS(#REF!,#REF!,BM$2,#REF!,BM$3,#REF!,$L335,#REF!,BM$1)
+SUMIFS(#REF!,#REF!,"Lấy",#REF!,BM$2,#REF!,BM$3,#REF!,BM$1,#REF!,$L335)</f>
        <v>#REF!</v>
      </c>
      <c r="BN335" s="333" t="e">
        <f>SUMIFS(#REF!,#REF!,BN$2,#REF!,BN$3,#REF!,$L335,#REF!,BN$1)
+SUMIFS(#REF!,#REF!,BN$2,#REF!,BN$3,#REF!,$L335,#REF!,BN$1)
+SUMIFS(#REF!,#REF!,"Lấy",#REF!,BN$2,#REF!,BN$3,#REF!,BN$1,#REF!,$L335)</f>
        <v>#REF!</v>
      </c>
      <c r="BO335" s="333" t="e">
        <f>SUMIFS(#REF!,#REF!,BO$2,#REF!,BO$3,#REF!,$L335,#REF!,BO$1)
+SUMIFS(#REF!,#REF!,BO$2,#REF!,BO$3,#REF!,$L335,#REF!,BO$1)
+SUMIFS(#REF!,#REF!,"Lấy",#REF!,BO$2,#REF!,BO$3,#REF!,BO$1,#REF!,$L335)</f>
        <v>#REF!</v>
      </c>
      <c r="BP335" s="333" t="e">
        <f>SUMIFS(#REF!,#REF!,BP$2,#REF!,BP$3,#REF!,$L335,#REF!,BP$1)
+SUMIFS(#REF!,#REF!,BP$2,#REF!,BP$3,#REF!,$L335,#REF!,BP$1)
+SUMIFS(#REF!,#REF!,"Lấy",#REF!,BP$2,#REF!,BP$3,#REF!,BP$1,#REF!,$L335)</f>
        <v>#REF!</v>
      </c>
      <c r="BQ335" s="333" t="e">
        <f>SUMIFS(#REF!,#REF!,BQ$2,#REF!,BQ$3,#REF!,$L335,#REF!,BQ$1)
+SUMIFS(#REF!,#REF!,BQ$2,#REF!,BQ$3,#REF!,$L335,#REF!,BQ$1)
+SUMIFS(#REF!,#REF!,"Lấy",#REF!,BQ$2,#REF!,BQ$3,#REF!,BQ$1,#REF!,$L335)</f>
        <v>#REF!</v>
      </c>
      <c r="BR335" s="333" t="e">
        <f>SUMIFS(#REF!,#REF!,BR$2,#REF!,BR$3,#REF!,$L335,#REF!,BR$1)
+SUMIFS(#REF!,#REF!,BR$2,#REF!,BR$3,#REF!,$L335,#REF!,BR$1)
+SUMIFS(#REF!,#REF!,"Lấy",#REF!,BR$2,#REF!,BR$3,#REF!,BR$1,#REF!,$L335)</f>
        <v>#REF!</v>
      </c>
      <c r="BS335" s="333" t="e">
        <f>SUMIFS(#REF!,#REF!,BS$2,#REF!,BS$3,#REF!,$L335,#REF!,BS$1)
+SUMIFS(#REF!,#REF!,BS$2,#REF!,BS$3,#REF!,$L335,#REF!,BS$1)
+SUMIFS(#REF!,#REF!,"Lấy",#REF!,BS$2,#REF!,BS$3,#REF!,BS$1,#REF!,$L335)</f>
        <v>#REF!</v>
      </c>
      <c r="BT335" s="334" t="e">
        <f t="shared" si="40"/>
        <v>#REF!</v>
      </c>
      <c r="BV335" s="331">
        <v>6300000</v>
      </c>
      <c r="BW335" s="331">
        <v>5544000</v>
      </c>
      <c r="BX335" s="331">
        <v>6048000</v>
      </c>
      <c r="BY335" s="331">
        <v>7560000</v>
      </c>
      <c r="BZ335" s="331">
        <v>6160000</v>
      </c>
      <c r="CA335" s="331">
        <v>7560000</v>
      </c>
      <c r="CB335" s="331">
        <v>7280000</v>
      </c>
      <c r="CC335" s="331">
        <v>7280000</v>
      </c>
      <c r="CD335" s="331">
        <v>7000000</v>
      </c>
      <c r="CE335" s="331">
        <v>7000000</v>
      </c>
      <c r="CF335" s="331">
        <v>7560000</v>
      </c>
      <c r="CG335" s="331">
        <v>7280000</v>
      </c>
      <c r="CH335" s="334">
        <f t="shared" si="41"/>
        <v>82572000</v>
      </c>
      <c r="CI335" s="377">
        <f t="shared" si="42"/>
        <v>-0.37137505449789276</v>
      </c>
      <c r="CJ335" s="331">
        <v>3652500</v>
      </c>
      <c r="CK335" s="331">
        <v>3154773</v>
      </c>
      <c r="CL335" s="331">
        <v>3965000</v>
      </c>
      <c r="CM335" s="331">
        <v>3892500</v>
      </c>
      <c r="CN335" s="331">
        <v>2637500</v>
      </c>
      <c r="CO335" s="333"/>
      <c r="CP335" s="333"/>
      <c r="CQ335" s="333"/>
      <c r="CR335" s="333"/>
      <c r="CS335" s="333"/>
      <c r="CT335" s="333"/>
      <c r="CU335" s="333"/>
      <c r="CV335" s="334">
        <f t="shared" si="43"/>
        <v>17302273</v>
      </c>
      <c r="CX335" s="1033"/>
    </row>
    <row r="336" spans="2:102" ht="27.6" x14ac:dyDescent="0.25">
      <c r="B336" s="172">
        <f>IF(C336=0,"",MAX($B$7:B335)+1)</f>
        <v>320</v>
      </c>
      <c r="C336" s="21">
        <v>6278002805</v>
      </c>
      <c r="D336" s="9" t="str">
        <f>_xlfn.XLOOKUP(C336,'COA_DTGroup_Update 20260428'!$C$410:$C$854,'COA_DTGroup_Update 20260428'!$A$410:$A$854,"")</f>
        <v>Tiền sữa, bánh ca đêm+ tăng ca</v>
      </c>
      <c r="E336" s="12" t="s">
        <v>137</v>
      </c>
      <c r="F336" s="21" t="s">
        <v>851</v>
      </c>
      <c r="G336" s="171" t="s">
        <v>1051</v>
      </c>
      <c r="H336" s="179">
        <f>VLOOKUP(C336,'COA_DTGroup_Update 20260428'!C:D,2,0)</f>
        <v>627</v>
      </c>
      <c r="I336" s="179">
        <v>135</v>
      </c>
      <c r="J336" s="216" t="s">
        <v>137</v>
      </c>
      <c r="K336" s="222" t="s">
        <v>226</v>
      </c>
      <c r="L336" s="1041" t="s">
        <v>730</v>
      </c>
      <c r="M336" s="1042" t="s">
        <v>2258</v>
      </c>
      <c r="N336" s="1039"/>
      <c r="O336" s="1039" t="s">
        <v>730</v>
      </c>
      <c r="P336" s="1" t="b">
        <v>1</v>
      </c>
      <c r="R336" s="333" t="e">
        <f>SUMIFS(#REF!,#REF!,R$2,#REF!,R$3,#REF!,$L336,#REF!,R$1)
+SUMIFS(#REF!,#REF!,R$2,#REF!,R$3,#REF!,$L336,#REF!,R$1)
+SUMIFS(#REF!,#REF!,"Lấy",#REF!,R$2,#REF!,R$3,#REF!,R$1,#REF!,$L336)</f>
        <v>#REF!</v>
      </c>
      <c r="S336" s="333" t="e">
        <f>SUMIFS(#REF!,#REF!,S$2,#REF!,S$3,#REF!,$L336,#REF!,S$1)
+SUMIFS(#REF!,#REF!,S$2,#REF!,S$3,#REF!,$L336,#REF!,S$1)
+SUMIFS(#REF!,#REF!,"Lấy",#REF!,S$2,#REF!,S$3,#REF!,S$1,#REF!,$L336)</f>
        <v>#REF!</v>
      </c>
      <c r="T336" s="333" t="e">
        <f>SUMIFS(#REF!,#REF!,T$2,#REF!,T$3,#REF!,$L336,#REF!,T$1)
+SUMIFS(#REF!,#REF!,T$2,#REF!,T$3,#REF!,$L336,#REF!,T$1)
+SUMIFS(#REF!,#REF!,"Lấy",#REF!,T$2,#REF!,T$3,#REF!,T$1,#REF!,$L336)</f>
        <v>#REF!</v>
      </c>
      <c r="U336" s="333" t="e">
        <f>SUMIFS(#REF!,#REF!,U$2,#REF!,U$3,#REF!,$L336,#REF!,U$1)
+SUMIFS(#REF!,#REF!,U$2,#REF!,U$3,#REF!,$L336,#REF!,U$1)
+SUMIFS(#REF!,#REF!,"Lấy",#REF!,U$2,#REF!,U$3,#REF!,U$1,#REF!,$L336)</f>
        <v>#REF!</v>
      </c>
      <c r="V336" s="333" t="e">
        <f>SUMIFS(#REF!,#REF!,V$2,#REF!,V$3,#REF!,$L336,#REF!,V$1)
+SUMIFS(#REF!,#REF!,V$2,#REF!,V$3,#REF!,$L336,#REF!,V$1)
+SUMIFS(#REF!,#REF!,"Lấy",#REF!,V$2,#REF!,V$3,#REF!,V$1,#REF!,$L336)</f>
        <v>#REF!</v>
      </c>
      <c r="W336" s="333" t="e">
        <f>SUMIFS(#REF!,#REF!,W$2,#REF!,W$3,#REF!,$L336,#REF!,W$1)
+SUMIFS(#REF!,#REF!,W$2,#REF!,W$3,#REF!,$L336,#REF!,W$1)
+SUMIFS(#REF!,#REF!,"Lấy",#REF!,W$2,#REF!,W$3,#REF!,W$1,#REF!,$L336)</f>
        <v>#REF!</v>
      </c>
      <c r="X336" s="333" t="e">
        <f>SUMIFS(#REF!,#REF!,X$2,#REF!,X$3,#REF!,$L336,#REF!,X$1)
+SUMIFS(#REF!,#REF!,X$2,#REF!,X$3,#REF!,$L336,#REF!,X$1)
+SUMIFS(#REF!,#REF!,"Lấy",#REF!,X$2,#REF!,X$3,#REF!,X$1,#REF!,$L336)</f>
        <v>#REF!</v>
      </c>
      <c r="Y336" s="333" t="e">
        <f>SUMIFS(#REF!,#REF!,Y$2,#REF!,Y$3,#REF!,$L336,#REF!,Y$1)
+SUMIFS(#REF!,#REF!,Y$2,#REF!,Y$3,#REF!,$L336,#REF!,Y$1)
+SUMIFS(#REF!,#REF!,"Lấy",#REF!,Y$2,#REF!,Y$3,#REF!,Y$1,#REF!,$L336)</f>
        <v>#REF!</v>
      </c>
      <c r="Z336" s="333" t="e">
        <f>SUMIFS(#REF!,#REF!,Z$2,#REF!,Z$3,#REF!,$L336,#REF!,Z$1)
+SUMIFS(#REF!,#REF!,Z$2,#REF!,Z$3,#REF!,$L336,#REF!,Z$1)
+SUMIFS(#REF!,#REF!,"Lấy",#REF!,Z$2,#REF!,Z$3,#REF!,Z$1,#REF!,$L336)</f>
        <v>#REF!</v>
      </c>
      <c r="AA336" s="333" t="e">
        <f>SUMIFS(#REF!,#REF!,AA$2,#REF!,AA$3,#REF!,$L336,#REF!,AA$1)
+SUMIFS(#REF!,#REF!,AA$2,#REF!,AA$3,#REF!,$L336,#REF!,AA$1)
+SUMIFS(#REF!,#REF!,"Lấy",#REF!,AA$2,#REF!,AA$3,#REF!,AA$1,#REF!,$L336)</f>
        <v>#REF!</v>
      </c>
      <c r="AB336" s="333" t="e">
        <f>SUMIFS(#REF!,#REF!,AB$2,#REF!,AB$3,#REF!,$L336,#REF!,AB$1)
+SUMIFS(#REF!,#REF!,AB$2,#REF!,AB$3,#REF!,$L336,#REF!,AB$1)
+SUMIFS(#REF!,#REF!,"Lấy",#REF!,AB$2,#REF!,AB$3,#REF!,AB$1,#REF!,$L336)</f>
        <v>#REF!</v>
      </c>
      <c r="AC336" s="333" t="e">
        <f>SUMIFS(#REF!,#REF!,AC$2,#REF!,AC$3,#REF!,$L336,#REF!,AC$1)
+SUMIFS(#REF!,#REF!,AC$2,#REF!,AC$3,#REF!,$L336,#REF!,AC$1)
+SUMIFS(#REF!,#REF!,"Lấy",#REF!,AC$2,#REF!,AC$3,#REF!,AC$1,#REF!,$L336)</f>
        <v>#REF!</v>
      </c>
      <c r="AD336" s="334" t="e">
        <f t="shared" si="37"/>
        <v>#REF!</v>
      </c>
      <c r="AF336" s="333" t="e">
        <f>SUMIFS(#REF!,#REF!,AF$2,#REF!,AF$3,#REF!,$L336,#REF!,AF$1)
+SUMIFS(#REF!,#REF!,AF$2,#REF!,AF$3,#REF!,$L336,#REF!,AF$1)
+SUMIFS(#REF!,#REF!,"Lấy",#REF!,AF$2,#REF!,AF$3,#REF!,AF$1,#REF!,$L336)</f>
        <v>#REF!</v>
      </c>
      <c r="AG336" s="333" t="e">
        <f>SUMIFS(#REF!,#REF!,AG$2,#REF!,AG$3,#REF!,$L336,#REF!,AG$1)
+SUMIFS(#REF!,#REF!,AG$2,#REF!,AG$3,#REF!,$L336,#REF!,AG$1)
+SUMIFS(#REF!,#REF!,"Lấy",#REF!,AG$2,#REF!,AG$3,#REF!,AG$1,#REF!,$L336)</f>
        <v>#REF!</v>
      </c>
      <c r="AH336" s="333" t="e">
        <f>SUMIFS(#REF!,#REF!,AH$2,#REF!,AH$3,#REF!,$L336,#REF!,AH$1)
+SUMIFS(#REF!,#REF!,AH$2,#REF!,AH$3,#REF!,$L336,#REF!,AH$1)
+SUMIFS(#REF!,#REF!,"Lấy",#REF!,AH$2,#REF!,AH$3,#REF!,AH$1,#REF!,$L336)</f>
        <v>#REF!</v>
      </c>
      <c r="AI336" s="333" t="e">
        <f>SUMIFS(#REF!,#REF!,AI$2,#REF!,AI$3,#REF!,$L336,#REF!,AI$1)
+SUMIFS(#REF!,#REF!,AI$2,#REF!,AI$3,#REF!,$L336,#REF!,AI$1)
+SUMIFS(#REF!,#REF!,"Lấy",#REF!,AI$2,#REF!,AI$3,#REF!,AI$1,#REF!,$L336)</f>
        <v>#REF!</v>
      </c>
      <c r="AJ336" s="333" t="e">
        <f>SUMIFS(#REF!,#REF!,AJ$2,#REF!,AJ$3,#REF!,$L336,#REF!,AJ$1)
+SUMIFS(#REF!,#REF!,AJ$2,#REF!,AJ$3,#REF!,$L336,#REF!,AJ$1)
+SUMIFS(#REF!,#REF!,"Lấy",#REF!,AJ$2,#REF!,AJ$3,#REF!,AJ$1,#REF!,$L336)</f>
        <v>#REF!</v>
      </c>
      <c r="AK336" s="333" t="e">
        <f>SUMIFS(#REF!,#REF!,AK$2,#REF!,AK$3,#REF!,$L336,#REF!,AK$1)
+SUMIFS(#REF!,#REF!,AK$2,#REF!,AK$3,#REF!,$L336,#REF!,AK$1)
+SUMIFS(#REF!,#REF!,"Lấy",#REF!,AK$2,#REF!,AK$3,#REF!,AK$1,#REF!,$L336)</f>
        <v>#REF!</v>
      </c>
      <c r="AL336" s="333" t="e">
        <f>SUMIFS(#REF!,#REF!,AL$2,#REF!,AL$3,#REF!,$L336,#REF!,AL$1)
+SUMIFS(#REF!,#REF!,AL$2,#REF!,AL$3,#REF!,$L336,#REF!,AL$1)
+SUMIFS(#REF!,#REF!,"Lấy",#REF!,AL$2,#REF!,AL$3,#REF!,AL$1,#REF!,$L336)</f>
        <v>#REF!</v>
      </c>
      <c r="AM336" s="333" t="e">
        <f>SUMIFS(#REF!,#REF!,AM$2,#REF!,AM$3,#REF!,$L336,#REF!,AM$1)
+SUMIFS(#REF!,#REF!,AM$2,#REF!,AM$3,#REF!,$L336,#REF!,AM$1)
+SUMIFS(#REF!,#REF!,"Lấy",#REF!,AM$2,#REF!,AM$3,#REF!,AM$1,#REF!,$L336)</f>
        <v>#REF!</v>
      </c>
      <c r="AN336" s="333" t="e">
        <f>SUMIFS(#REF!,#REF!,AN$2,#REF!,AN$3,#REF!,$L336,#REF!,AN$1)
+SUMIFS(#REF!,#REF!,AN$2,#REF!,AN$3,#REF!,$L336,#REF!,AN$1)
+SUMIFS(#REF!,#REF!,"Lấy",#REF!,AN$2,#REF!,AN$3,#REF!,AN$1,#REF!,$L336)</f>
        <v>#REF!</v>
      </c>
      <c r="AO336" s="333" t="e">
        <f>SUMIFS(#REF!,#REF!,AO$2,#REF!,AO$3,#REF!,$L336,#REF!,AO$1)
+SUMIFS(#REF!,#REF!,AO$2,#REF!,AO$3,#REF!,$L336,#REF!,AO$1)
+SUMIFS(#REF!,#REF!,"Lấy",#REF!,AO$2,#REF!,AO$3,#REF!,AO$1,#REF!,$L336)</f>
        <v>#REF!</v>
      </c>
      <c r="AP336" s="333" t="e">
        <f>SUMIFS(#REF!,#REF!,AP$2,#REF!,AP$3,#REF!,$L336,#REF!,AP$1)
+SUMIFS(#REF!,#REF!,AP$2,#REF!,AP$3,#REF!,$L336,#REF!,AP$1)
+SUMIFS(#REF!,#REF!,"Lấy",#REF!,AP$2,#REF!,AP$3,#REF!,AP$1,#REF!,$L336)</f>
        <v>#REF!</v>
      </c>
      <c r="AQ336" s="333" t="e">
        <f>SUMIFS(#REF!,#REF!,AQ$2,#REF!,AQ$3,#REF!,$L336,#REF!,AQ$1)
+SUMIFS(#REF!,#REF!,AQ$2,#REF!,AQ$3,#REF!,$L336,#REF!,AQ$1)
+SUMIFS(#REF!,#REF!,"Lấy",#REF!,AQ$2,#REF!,AQ$3,#REF!,AQ$1,#REF!,$L336)</f>
        <v>#REF!</v>
      </c>
      <c r="AR336" s="334" t="e">
        <f t="shared" si="38"/>
        <v>#REF!</v>
      </c>
      <c r="AT336" s="333" t="e">
        <f>SUMIFS(#REF!,#REF!,AT$2,#REF!,AT$3,#REF!,$L336,#REF!,AT$1)
+SUMIFS(#REF!,#REF!,AT$2,#REF!,AT$3,#REF!,$L336,#REF!,AT$1)
+SUMIFS(#REF!,#REF!,"Lấy",#REF!,AT$2,#REF!,AT$3,#REF!,AT$1,#REF!,$L336)</f>
        <v>#REF!</v>
      </c>
      <c r="AU336" s="333" t="e">
        <f>SUMIFS(#REF!,#REF!,AU$2,#REF!,AU$3,#REF!,$L336,#REF!,AU$1)
+SUMIFS(#REF!,#REF!,AU$2,#REF!,AU$3,#REF!,$L336,#REF!,AU$1)
+SUMIFS(#REF!,#REF!,"Lấy",#REF!,AU$2,#REF!,AU$3,#REF!,AU$1,#REF!,$L336)</f>
        <v>#REF!</v>
      </c>
      <c r="AV336" s="333" t="e">
        <f>SUMIFS(#REF!,#REF!,AV$2,#REF!,AV$3,#REF!,$L336,#REF!,AV$1)
+SUMIFS(#REF!,#REF!,AV$2,#REF!,AV$3,#REF!,$L336,#REF!,AV$1)
+SUMIFS(#REF!,#REF!,"Lấy",#REF!,AV$2,#REF!,AV$3,#REF!,AV$1,#REF!,$L336)</f>
        <v>#REF!</v>
      </c>
      <c r="AW336" s="333" t="e">
        <f>SUMIFS(#REF!,#REF!,AW$2,#REF!,AW$3,#REF!,$L336,#REF!,AW$1)
+SUMIFS(#REF!,#REF!,AW$2,#REF!,AW$3,#REF!,$L336,#REF!,AW$1)
+SUMIFS(#REF!,#REF!,"Lấy",#REF!,AW$2,#REF!,AW$3,#REF!,AW$1,#REF!,$L336)</f>
        <v>#REF!</v>
      </c>
      <c r="AX336" s="333" t="e">
        <f>SUMIFS(#REF!,#REF!,AX$2,#REF!,AX$3,#REF!,$L336,#REF!,AX$1)
+SUMIFS(#REF!,#REF!,AX$2,#REF!,AX$3,#REF!,$L336,#REF!,AX$1)
+SUMIFS(#REF!,#REF!,"Lấy",#REF!,AX$2,#REF!,AX$3,#REF!,AX$1,#REF!,$L336)</f>
        <v>#REF!</v>
      </c>
      <c r="AY336" s="333" t="e">
        <f>SUMIFS(#REF!,#REF!,AY$2,#REF!,AY$3,#REF!,$L336,#REF!,AY$1)
+SUMIFS(#REF!,#REF!,AY$2,#REF!,AY$3,#REF!,$L336,#REF!,AY$1)
+SUMIFS(#REF!,#REF!,"Lấy",#REF!,AY$2,#REF!,AY$3,#REF!,AY$1,#REF!,$L336)</f>
        <v>#REF!</v>
      </c>
      <c r="AZ336" s="333" t="e">
        <f>SUMIFS(#REF!,#REF!,AZ$2,#REF!,AZ$3,#REF!,$L336,#REF!,AZ$1)
+SUMIFS(#REF!,#REF!,AZ$2,#REF!,AZ$3,#REF!,$L336,#REF!,AZ$1)
+SUMIFS(#REF!,#REF!,"Lấy",#REF!,AZ$2,#REF!,AZ$3,#REF!,AZ$1,#REF!,$L336)</f>
        <v>#REF!</v>
      </c>
      <c r="BA336" s="333" t="e">
        <f>SUMIFS(#REF!,#REF!,BA$2,#REF!,BA$3,#REF!,$L336,#REF!,BA$1)
+SUMIFS(#REF!,#REF!,BA$2,#REF!,BA$3,#REF!,$L336,#REF!,BA$1)
+SUMIFS(#REF!,#REF!,"Lấy",#REF!,BA$2,#REF!,BA$3,#REF!,BA$1,#REF!,$L336)</f>
        <v>#REF!</v>
      </c>
      <c r="BB336" s="333" t="e">
        <f>SUMIFS(#REF!,#REF!,BB$2,#REF!,BB$3,#REF!,$L336,#REF!,BB$1)
+SUMIFS(#REF!,#REF!,BB$2,#REF!,BB$3,#REF!,$L336,#REF!,BB$1)
+SUMIFS(#REF!,#REF!,"Lấy",#REF!,BB$2,#REF!,BB$3,#REF!,BB$1,#REF!,$L336)</f>
        <v>#REF!</v>
      </c>
      <c r="BC336" s="333" t="e">
        <f>SUMIFS(#REF!,#REF!,BC$2,#REF!,BC$3,#REF!,$L336,#REF!,BC$1)
+SUMIFS(#REF!,#REF!,BC$2,#REF!,BC$3,#REF!,$L336,#REF!,BC$1)
+SUMIFS(#REF!,#REF!,"Lấy",#REF!,BC$2,#REF!,BC$3,#REF!,BC$1,#REF!,$L336)</f>
        <v>#REF!</v>
      </c>
      <c r="BD336" s="333" t="e">
        <f>SUMIFS(#REF!,#REF!,BD$2,#REF!,BD$3,#REF!,$L336,#REF!,BD$1)
+SUMIFS(#REF!,#REF!,BD$2,#REF!,BD$3,#REF!,$L336,#REF!,BD$1)
+SUMIFS(#REF!,#REF!,"Lấy",#REF!,BD$2,#REF!,BD$3,#REF!,BD$1,#REF!,$L336)</f>
        <v>#REF!</v>
      </c>
      <c r="BE336" s="333" t="e">
        <f>SUMIFS(#REF!,#REF!,BE$2,#REF!,BE$3,#REF!,$L336,#REF!,BE$1)
+SUMIFS(#REF!,#REF!,BE$2,#REF!,BE$3,#REF!,$L336,#REF!,BE$1)
+SUMIFS(#REF!,#REF!,"Lấy",#REF!,BE$2,#REF!,BE$3,#REF!,BE$1,#REF!,$L336)</f>
        <v>#REF!</v>
      </c>
      <c r="BF336" s="334" t="e">
        <f t="shared" si="39"/>
        <v>#REF!</v>
      </c>
      <c r="BH336" s="333" t="e">
        <f>SUMIFS(#REF!,#REF!,BH$2,#REF!,BH$3,#REF!,$L336,#REF!,BH$1)
+SUMIFS(#REF!,#REF!,BH$2,#REF!,BH$3,#REF!,$L336,#REF!,BH$1)
+SUMIFS(#REF!,#REF!,"Lấy",#REF!,BH$2,#REF!,BH$3,#REF!,BH$1,#REF!,$L336)</f>
        <v>#REF!</v>
      </c>
      <c r="BI336" s="333" t="e">
        <f>SUMIFS(#REF!,#REF!,BI$2,#REF!,BI$3,#REF!,$L336,#REF!,BI$1)
+SUMIFS(#REF!,#REF!,BI$2,#REF!,BI$3,#REF!,$L336,#REF!,BI$1)
+SUMIFS(#REF!,#REF!,"Lấy",#REF!,BI$2,#REF!,BI$3,#REF!,BI$1,#REF!,$L336)</f>
        <v>#REF!</v>
      </c>
      <c r="BJ336" s="333" t="e">
        <f>SUMIFS(#REF!,#REF!,BJ$2,#REF!,BJ$3,#REF!,$L336,#REF!,BJ$1)
+SUMIFS(#REF!,#REF!,BJ$2,#REF!,BJ$3,#REF!,$L336,#REF!,BJ$1)
+SUMIFS(#REF!,#REF!,"Lấy",#REF!,BJ$2,#REF!,BJ$3,#REF!,BJ$1,#REF!,$L336)</f>
        <v>#REF!</v>
      </c>
      <c r="BK336" s="333" t="e">
        <f>SUMIFS(#REF!,#REF!,BK$2,#REF!,BK$3,#REF!,$L336,#REF!,BK$1)
+SUMIFS(#REF!,#REF!,BK$2,#REF!,BK$3,#REF!,$L336,#REF!,BK$1)
+SUMIFS(#REF!,#REF!,"Lấy",#REF!,BK$2,#REF!,BK$3,#REF!,BK$1,#REF!,$L336)</f>
        <v>#REF!</v>
      </c>
      <c r="BL336" s="333" t="e">
        <f>SUMIFS(#REF!,#REF!,BL$2,#REF!,BL$3,#REF!,$L336,#REF!,BL$1)
+SUMIFS(#REF!,#REF!,BL$2,#REF!,BL$3,#REF!,$L336,#REF!,BL$1)
+SUMIFS(#REF!,#REF!,"Lấy",#REF!,BL$2,#REF!,BL$3,#REF!,BL$1,#REF!,$L336)</f>
        <v>#REF!</v>
      </c>
      <c r="BM336" s="333" t="e">
        <f>SUMIFS(#REF!,#REF!,BM$2,#REF!,BM$3,#REF!,$L336,#REF!,BM$1)
+SUMIFS(#REF!,#REF!,BM$2,#REF!,BM$3,#REF!,$L336,#REF!,BM$1)
+SUMIFS(#REF!,#REF!,"Lấy",#REF!,BM$2,#REF!,BM$3,#REF!,BM$1,#REF!,$L336)</f>
        <v>#REF!</v>
      </c>
      <c r="BN336" s="333" t="e">
        <f>SUMIFS(#REF!,#REF!,BN$2,#REF!,BN$3,#REF!,$L336,#REF!,BN$1)
+SUMIFS(#REF!,#REF!,BN$2,#REF!,BN$3,#REF!,$L336,#REF!,BN$1)
+SUMIFS(#REF!,#REF!,"Lấy",#REF!,BN$2,#REF!,BN$3,#REF!,BN$1,#REF!,$L336)</f>
        <v>#REF!</v>
      </c>
      <c r="BO336" s="333" t="e">
        <f>SUMIFS(#REF!,#REF!,BO$2,#REF!,BO$3,#REF!,$L336,#REF!,BO$1)
+SUMIFS(#REF!,#REF!,BO$2,#REF!,BO$3,#REF!,$L336,#REF!,BO$1)
+SUMIFS(#REF!,#REF!,"Lấy",#REF!,BO$2,#REF!,BO$3,#REF!,BO$1,#REF!,$L336)</f>
        <v>#REF!</v>
      </c>
      <c r="BP336" s="333" t="e">
        <f>SUMIFS(#REF!,#REF!,BP$2,#REF!,BP$3,#REF!,$L336,#REF!,BP$1)
+SUMIFS(#REF!,#REF!,BP$2,#REF!,BP$3,#REF!,$L336,#REF!,BP$1)
+SUMIFS(#REF!,#REF!,"Lấy",#REF!,BP$2,#REF!,BP$3,#REF!,BP$1,#REF!,$L336)</f>
        <v>#REF!</v>
      </c>
      <c r="BQ336" s="333" t="e">
        <f>SUMIFS(#REF!,#REF!,BQ$2,#REF!,BQ$3,#REF!,$L336,#REF!,BQ$1)
+SUMIFS(#REF!,#REF!,BQ$2,#REF!,BQ$3,#REF!,$L336,#REF!,BQ$1)
+SUMIFS(#REF!,#REF!,"Lấy",#REF!,BQ$2,#REF!,BQ$3,#REF!,BQ$1,#REF!,$L336)</f>
        <v>#REF!</v>
      </c>
      <c r="BR336" s="333" t="e">
        <f>SUMIFS(#REF!,#REF!,BR$2,#REF!,BR$3,#REF!,$L336,#REF!,BR$1)
+SUMIFS(#REF!,#REF!,BR$2,#REF!,BR$3,#REF!,$L336,#REF!,BR$1)
+SUMIFS(#REF!,#REF!,"Lấy",#REF!,BR$2,#REF!,BR$3,#REF!,BR$1,#REF!,$L336)</f>
        <v>#REF!</v>
      </c>
      <c r="BS336" s="333" t="e">
        <f>SUMIFS(#REF!,#REF!,BS$2,#REF!,BS$3,#REF!,$L336,#REF!,BS$1)
+SUMIFS(#REF!,#REF!,BS$2,#REF!,BS$3,#REF!,$L336,#REF!,BS$1)
+SUMIFS(#REF!,#REF!,"Lấy",#REF!,BS$2,#REF!,BS$3,#REF!,BS$1,#REF!,$L336)</f>
        <v>#REF!</v>
      </c>
      <c r="BT336" s="334" t="e">
        <f t="shared" si="40"/>
        <v>#REF!</v>
      </c>
      <c r="BV336" s="331">
        <v>0</v>
      </c>
      <c r="BW336" s="331">
        <v>0</v>
      </c>
      <c r="BX336" s="331">
        <v>0</v>
      </c>
      <c r="BY336" s="331">
        <v>0</v>
      </c>
      <c r="BZ336" s="331">
        <v>0</v>
      </c>
      <c r="CA336" s="331">
        <v>0</v>
      </c>
      <c r="CB336" s="331">
        <v>0</v>
      </c>
      <c r="CC336" s="331">
        <v>0</v>
      </c>
      <c r="CD336" s="331">
        <v>0</v>
      </c>
      <c r="CE336" s="331">
        <v>0</v>
      </c>
      <c r="CF336" s="331">
        <v>0</v>
      </c>
      <c r="CG336" s="331">
        <v>0</v>
      </c>
      <c r="CH336" s="334">
        <f t="shared" si="41"/>
        <v>0</v>
      </c>
      <c r="CI336" s="377">
        <f t="shared" si="42"/>
        <v>0</v>
      </c>
      <c r="CJ336" s="331">
        <v>0</v>
      </c>
      <c r="CK336" s="331">
        <v>0</v>
      </c>
      <c r="CL336" s="331">
        <v>0</v>
      </c>
      <c r="CM336" s="331">
        <v>0</v>
      </c>
      <c r="CN336" s="331">
        <v>0</v>
      </c>
      <c r="CO336" s="333"/>
      <c r="CP336" s="333"/>
      <c r="CQ336" s="333"/>
      <c r="CR336" s="333"/>
      <c r="CS336" s="333"/>
      <c r="CT336" s="333"/>
      <c r="CU336" s="333"/>
      <c r="CV336" s="334">
        <f t="shared" si="43"/>
        <v>0</v>
      </c>
      <c r="CX336" s="1033"/>
    </row>
    <row r="337" spans="2:102" ht="27.6" x14ac:dyDescent="0.25">
      <c r="B337" s="172">
        <f>IF(C337=0,"",MAX($B$7:B336)+1)</f>
        <v>321</v>
      </c>
      <c r="C337" s="21">
        <v>6418002805</v>
      </c>
      <c r="D337" s="9" t="str">
        <f>_xlfn.XLOOKUP(C337,'COA_DTGroup_Update 20260428'!$C$410:$C$854,'COA_DTGroup_Update 20260428'!$A$410:$A$854,"")</f>
        <v>Tiền sữa, bánh ca đêm+ tăng ca</v>
      </c>
      <c r="E337" s="12" t="s">
        <v>137</v>
      </c>
      <c r="F337" s="21" t="s">
        <v>851</v>
      </c>
      <c r="G337" s="171" t="s">
        <v>1051</v>
      </c>
      <c r="H337" s="179">
        <f>VLOOKUP(C337,'COA_DTGroup_Update 20260428'!C:D,2,0)</f>
        <v>641</v>
      </c>
      <c r="I337" s="179">
        <v>135</v>
      </c>
      <c r="J337" s="216" t="s">
        <v>137</v>
      </c>
      <c r="K337" s="222" t="s">
        <v>226</v>
      </c>
      <c r="L337" s="1051" t="s">
        <v>2184</v>
      </c>
      <c r="M337" s="287" t="s">
        <v>2259</v>
      </c>
      <c r="N337" s="1039"/>
      <c r="O337" s="1039" t="s">
        <v>2184</v>
      </c>
      <c r="P337" s="1" t="b">
        <v>0</v>
      </c>
      <c r="R337" s="333" t="e">
        <f>SUMIFS(#REF!,#REF!,R$2,#REF!,R$3,#REF!,$L337,#REF!,R$1)
+SUMIFS(#REF!,#REF!,R$2,#REF!,R$3,#REF!,$L337,#REF!,R$1)
+SUMIFS(#REF!,#REF!,"Lấy",#REF!,R$2,#REF!,R$3,#REF!,R$1,#REF!,$L337)</f>
        <v>#REF!</v>
      </c>
      <c r="S337" s="333" t="e">
        <f>SUMIFS(#REF!,#REF!,S$2,#REF!,S$3,#REF!,$L337,#REF!,S$1)
+SUMIFS(#REF!,#REF!,S$2,#REF!,S$3,#REF!,$L337,#REF!,S$1)
+SUMIFS(#REF!,#REF!,"Lấy",#REF!,S$2,#REF!,S$3,#REF!,S$1,#REF!,$L337)</f>
        <v>#REF!</v>
      </c>
      <c r="T337" s="333" t="e">
        <f>SUMIFS(#REF!,#REF!,T$2,#REF!,T$3,#REF!,$L337,#REF!,T$1)
+SUMIFS(#REF!,#REF!,T$2,#REF!,T$3,#REF!,$L337,#REF!,T$1)
+SUMIFS(#REF!,#REF!,"Lấy",#REF!,T$2,#REF!,T$3,#REF!,T$1,#REF!,$L337)</f>
        <v>#REF!</v>
      </c>
      <c r="U337" s="333" t="e">
        <f>SUMIFS(#REF!,#REF!,U$2,#REF!,U$3,#REF!,$L337,#REF!,U$1)
+SUMIFS(#REF!,#REF!,U$2,#REF!,U$3,#REF!,$L337,#REF!,U$1)
+SUMIFS(#REF!,#REF!,"Lấy",#REF!,U$2,#REF!,U$3,#REF!,U$1,#REF!,$L337)</f>
        <v>#REF!</v>
      </c>
      <c r="V337" s="333" t="e">
        <f>SUMIFS(#REF!,#REF!,V$2,#REF!,V$3,#REF!,$L337,#REF!,V$1)
+SUMIFS(#REF!,#REF!,V$2,#REF!,V$3,#REF!,$L337,#REF!,V$1)
+SUMIFS(#REF!,#REF!,"Lấy",#REF!,V$2,#REF!,V$3,#REF!,V$1,#REF!,$L337)</f>
        <v>#REF!</v>
      </c>
      <c r="W337" s="333" t="e">
        <f>SUMIFS(#REF!,#REF!,W$2,#REF!,W$3,#REF!,$L337,#REF!,W$1)
+SUMIFS(#REF!,#REF!,W$2,#REF!,W$3,#REF!,$L337,#REF!,W$1)
+SUMIFS(#REF!,#REF!,"Lấy",#REF!,W$2,#REF!,W$3,#REF!,W$1,#REF!,$L337)</f>
        <v>#REF!</v>
      </c>
      <c r="X337" s="333" t="e">
        <f>SUMIFS(#REF!,#REF!,X$2,#REF!,X$3,#REF!,$L337,#REF!,X$1)
+SUMIFS(#REF!,#REF!,X$2,#REF!,X$3,#REF!,$L337,#REF!,X$1)
+SUMIFS(#REF!,#REF!,"Lấy",#REF!,X$2,#REF!,X$3,#REF!,X$1,#REF!,$L337)</f>
        <v>#REF!</v>
      </c>
      <c r="Y337" s="333" t="e">
        <f>SUMIFS(#REF!,#REF!,Y$2,#REF!,Y$3,#REF!,$L337,#REF!,Y$1)
+SUMIFS(#REF!,#REF!,Y$2,#REF!,Y$3,#REF!,$L337,#REF!,Y$1)
+SUMIFS(#REF!,#REF!,"Lấy",#REF!,Y$2,#REF!,Y$3,#REF!,Y$1,#REF!,$L337)</f>
        <v>#REF!</v>
      </c>
      <c r="Z337" s="333" t="e">
        <f>SUMIFS(#REF!,#REF!,Z$2,#REF!,Z$3,#REF!,$L337,#REF!,Z$1)
+SUMIFS(#REF!,#REF!,Z$2,#REF!,Z$3,#REF!,$L337,#REF!,Z$1)
+SUMIFS(#REF!,#REF!,"Lấy",#REF!,Z$2,#REF!,Z$3,#REF!,Z$1,#REF!,$L337)</f>
        <v>#REF!</v>
      </c>
      <c r="AA337" s="333" t="e">
        <f>SUMIFS(#REF!,#REF!,AA$2,#REF!,AA$3,#REF!,$L337,#REF!,AA$1)
+SUMIFS(#REF!,#REF!,AA$2,#REF!,AA$3,#REF!,$L337,#REF!,AA$1)
+SUMIFS(#REF!,#REF!,"Lấy",#REF!,AA$2,#REF!,AA$3,#REF!,AA$1,#REF!,$L337)</f>
        <v>#REF!</v>
      </c>
      <c r="AB337" s="333" t="e">
        <f>SUMIFS(#REF!,#REF!,AB$2,#REF!,AB$3,#REF!,$L337,#REF!,AB$1)
+SUMIFS(#REF!,#REF!,AB$2,#REF!,AB$3,#REF!,$L337,#REF!,AB$1)
+SUMIFS(#REF!,#REF!,"Lấy",#REF!,AB$2,#REF!,AB$3,#REF!,AB$1,#REF!,$L337)</f>
        <v>#REF!</v>
      </c>
      <c r="AC337" s="333" t="e">
        <f>SUMIFS(#REF!,#REF!,AC$2,#REF!,AC$3,#REF!,$L337,#REF!,AC$1)
+SUMIFS(#REF!,#REF!,AC$2,#REF!,AC$3,#REF!,$L337,#REF!,AC$1)
+SUMIFS(#REF!,#REF!,"Lấy",#REF!,AC$2,#REF!,AC$3,#REF!,AC$1,#REF!,$L337)</f>
        <v>#REF!</v>
      </c>
      <c r="AD337" s="334" t="e">
        <f t="shared" si="37"/>
        <v>#REF!</v>
      </c>
      <c r="AF337" s="333" t="e">
        <f>SUMIFS(#REF!,#REF!,AF$2,#REF!,AF$3,#REF!,$L337,#REF!,AF$1)
+SUMIFS(#REF!,#REF!,AF$2,#REF!,AF$3,#REF!,$L337,#REF!,AF$1)
+SUMIFS(#REF!,#REF!,"Lấy",#REF!,AF$2,#REF!,AF$3,#REF!,AF$1,#REF!,$L337)</f>
        <v>#REF!</v>
      </c>
      <c r="AG337" s="333" t="e">
        <f>SUMIFS(#REF!,#REF!,AG$2,#REF!,AG$3,#REF!,$L337,#REF!,AG$1)
+SUMIFS(#REF!,#REF!,AG$2,#REF!,AG$3,#REF!,$L337,#REF!,AG$1)
+SUMIFS(#REF!,#REF!,"Lấy",#REF!,AG$2,#REF!,AG$3,#REF!,AG$1,#REF!,$L337)</f>
        <v>#REF!</v>
      </c>
      <c r="AH337" s="333" t="e">
        <f>SUMIFS(#REF!,#REF!,AH$2,#REF!,AH$3,#REF!,$L337,#REF!,AH$1)
+SUMIFS(#REF!,#REF!,AH$2,#REF!,AH$3,#REF!,$L337,#REF!,AH$1)
+SUMIFS(#REF!,#REF!,"Lấy",#REF!,AH$2,#REF!,AH$3,#REF!,AH$1,#REF!,$L337)</f>
        <v>#REF!</v>
      </c>
      <c r="AI337" s="333" t="e">
        <f>SUMIFS(#REF!,#REF!,AI$2,#REF!,AI$3,#REF!,$L337,#REF!,AI$1)
+SUMIFS(#REF!,#REF!,AI$2,#REF!,AI$3,#REF!,$L337,#REF!,AI$1)
+SUMIFS(#REF!,#REF!,"Lấy",#REF!,AI$2,#REF!,AI$3,#REF!,AI$1,#REF!,$L337)</f>
        <v>#REF!</v>
      </c>
      <c r="AJ337" s="333" t="e">
        <f>SUMIFS(#REF!,#REF!,AJ$2,#REF!,AJ$3,#REF!,$L337,#REF!,AJ$1)
+SUMIFS(#REF!,#REF!,AJ$2,#REF!,AJ$3,#REF!,$L337,#REF!,AJ$1)
+SUMIFS(#REF!,#REF!,"Lấy",#REF!,AJ$2,#REF!,AJ$3,#REF!,AJ$1,#REF!,$L337)</f>
        <v>#REF!</v>
      </c>
      <c r="AK337" s="333" t="e">
        <f>SUMIFS(#REF!,#REF!,AK$2,#REF!,AK$3,#REF!,$L337,#REF!,AK$1)
+SUMIFS(#REF!,#REF!,AK$2,#REF!,AK$3,#REF!,$L337,#REF!,AK$1)
+SUMIFS(#REF!,#REF!,"Lấy",#REF!,AK$2,#REF!,AK$3,#REF!,AK$1,#REF!,$L337)</f>
        <v>#REF!</v>
      </c>
      <c r="AL337" s="333" t="e">
        <f>SUMIFS(#REF!,#REF!,AL$2,#REF!,AL$3,#REF!,$L337,#REF!,AL$1)
+SUMIFS(#REF!,#REF!,AL$2,#REF!,AL$3,#REF!,$L337,#REF!,AL$1)
+SUMIFS(#REF!,#REF!,"Lấy",#REF!,AL$2,#REF!,AL$3,#REF!,AL$1,#REF!,$L337)</f>
        <v>#REF!</v>
      </c>
      <c r="AM337" s="333" t="e">
        <f>SUMIFS(#REF!,#REF!,AM$2,#REF!,AM$3,#REF!,$L337,#REF!,AM$1)
+SUMIFS(#REF!,#REF!,AM$2,#REF!,AM$3,#REF!,$L337,#REF!,AM$1)
+SUMIFS(#REF!,#REF!,"Lấy",#REF!,AM$2,#REF!,AM$3,#REF!,AM$1,#REF!,$L337)</f>
        <v>#REF!</v>
      </c>
      <c r="AN337" s="333" t="e">
        <f>SUMIFS(#REF!,#REF!,AN$2,#REF!,AN$3,#REF!,$L337,#REF!,AN$1)
+SUMIFS(#REF!,#REF!,AN$2,#REF!,AN$3,#REF!,$L337,#REF!,AN$1)
+SUMIFS(#REF!,#REF!,"Lấy",#REF!,AN$2,#REF!,AN$3,#REF!,AN$1,#REF!,$L337)</f>
        <v>#REF!</v>
      </c>
      <c r="AO337" s="333" t="e">
        <f>SUMIFS(#REF!,#REF!,AO$2,#REF!,AO$3,#REF!,$L337,#REF!,AO$1)
+SUMIFS(#REF!,#REF!,AO$2,#REF!,AO$3,#REF!,$L337,#REF!,AO$1)
+SUMIFS(#REF!,#REF!,"Lấy",#REF!,AO$2,#REF!,AO$3,#REF!,AO$1,#REF!,$L337)</f>
        <v>#REF!</v>
      </c>
      <c r="AP337" s="333" t="e">
        <f>SUMIFS(#REF!,#REF!,AP$2,#REF!,AP$3,#REF!,$L337,#REF!,AP$1)
+SUMIFS(#REF!,#REF!,AP$2,#REF!,AP$3,#REF!,$L337,#REF!,AP$1)
+SUMIFS(#REF!,#REF!,"Lấy",#REF!,AP$2,#REF!,AP$3,#REF!,AP$1,#REF!,$L337)</f>
        <v>#REF!</v>
      </c>
      <c r="AQ337" s="333" t="e">
        <f>SUMIFS(#REF!,#REF!,AQ$2,#REF!,AQ$3,#REF!,$L337,#REF!,AQ$1)
+SUMIFS(#REF!,#REF!,AQ$2,#REF!,AQ$3,#REF!,$L337,#REF!,AQ$1)
+SUMIFS(#REF!,#REF!,"Lấy",#REF!,AQ$2,#REF!,AQ$3,#REF!,AQ$1,#REF!,$L337)</f>
        <v>#REF!</v>
      </c>
      <c r="AR337" s="334" t="e">
        <f t="shared" si="38"/>
        <v>#REF!</v>
      </c>
      <c r="AT337" s="333" t="e">
        <f>SUMIFS(#REF!,#REF!,AT$2,#REF!,AT$3,#REF!,$L337,#REF!,AT$1)
+SUMIFS(#REF!,#REF!,AT$2,#REF!,AT$3,#REF!,$L337,#REF!,AT$1)
+SUMIFS(#REF!,#REF!,"Lấy",#REF!,AT$2,#REF!,AT$3,#REF!,AT$1,#REF!,$L337)</f>
        <v>#REF!</v>
      </c>
      <c r="AU337" s="333" t="e">
        <f>SUMIFS(#REF!,#REF!,AU$2,#REF!,AU$3,#REF!,$L337,#REF!,AU$1)
+SUMIFS(#REF!,#REF!,AU$2,#REF!,AU$3,#REF!,$L337,#REF!,AU$1)
+SUMIFS(#REF!,#REF!,"Lấy",#REF!,AU$2,#REF!,AU$3,#REF!,AU$1,#REF!,$L337)</f>
        <v>#REF!</v>
      </c>
      <c r="AV337" s="333" t="e">
        <f>SUMIFS(#REF!,#REF!,AV$2,#REF!,AV$3,#REF!,$L337,#REF!,AV$1)
+SUMIFS(#REF!,#REF!,AV$2,#REF!,AV$3,#REF!,$L337,#REF!,AV$1)
+SUMIFS(#REF!,#REF!,"Lấy",#REF!,AV$2,#REF!,AV$3,#REF!,AV$1,#REF!,$L337)</f>
        <v>#REF!</v>
      </c>
      <c r="AW337" s="333" t="e">
        <f>SUMIFS(#REF!,#REF!,AW$2,#REF!,AW$3,#REF!,$L337,#REF!,AW$1)
+SUMIFS(#REF!,#REF!,AW$2,#REF!,AW$3,#REF!,$L337,#REF!,AW$1)
+SUMIFS(#REF!,#REF!,"Lấy",#REF!,AW$2,#REF!,AW$3,#REF!,AW$1,#REF!,$L337)</f>
        <v>#REF!</v>
      </c>
      <c r="AX337" s="333" t="e">
        <f>SUMIFS(#REF!,#REF!,AX$2,#REF!,AX$3,#REF!,$L337,#REF!,AX$1)
+SUMIFS(#REF!,#REF!,AX$2,#REF!,AX$3,#REF!,$L337,#REF!,AX$1)
+SUMIFS(#REF!,#REF!,"Lấy",#REF!,AX$2,#REF!,AX$3,#REF!,AX$1,#REF!,$L337)</f>
        <v>#REF!</v>
      </c>
      <c r="AY337" s="333" t="e">
        <f>SUMIFS(#REF!,#REF!,AY$2,#REF!,AY$3,#REF!,$L337,#REF!,AY$1)
+SUMIFS(#REF!,#REF!,AY$2,#REF!,AY$3,#REF!,$L337,#REF!,AY$1)
+SUMIFS(#REF!,#REF!,"Lấy",#REF!,AY$2,#REF!,AY$3,#REF!,AY$1,#REF!,$L337)</f>
        <v>#REF!</v>
      </c>
      <c r="AZ337" s="333" t="e">
        <f>SUMIFS(#REF!,#REF!,AZ$2,#REF!,AZ$3,#REF!,$L337,#REF!,AZ$1)
+SUMIFS(#REF!,#REF!,AZ$2,#REF!,AZ$3,#REF!,$L337,#REF!,AZ$1)
+SUMIFS(#REF!,#REF!,"Lấy",#REF!,AZ$2,#REF!,AZ$3,#REF!,AZ$1,#REF!,$L337)</f>
        <v>#REF!</v>
      </c>
      <c r="BA337" s="333" t="e">
        <f>SUMIFS(#REF!,#REF!,BA$2,#REF!,BA$3,#REF!,$L337,#REF!,BA$1)
+SUMIFS(#REF!,#REF!,BA$2,#REF!,BA$3,#REF!,$L337,#REF!,BA$1)
+SUMIFS(#REF!,#REF!,"Lấy",#REF!,BA$2,#REF!,BA$3,#REF!,BA$1,#REF!,$L337)</f>
        <v>#REF!</v>
      </c>
      <c r="BB337" s="333" t="e">
        <f>SUMIFS(#REF!,#REF!,BB$2,#REF!,BB$3,#REF!,$L337,#REF!,BB$1)
+SUMIFS(#REF!,#REF!,BB$2,#REF!,BB$3,#REF!,$L337,#REF!,BB$1)
+SUMIFS(#REF!,#REF!,"Lấy",#REF!,BB$2,#REF!,BB$3,#REF!,BB$1,#REF!,$L337)</f>
        <v>#REF!</v>
      </c>
      <c r="BC337" s="333" t="e">
        <f>SUMIFS(#REF!,#REF!,BC$2,#REF!,BC$3,#REF!,$L337,#REF!,BC$1)
+SUMIFS(#REF!,#REF!,BC$2,#REF!,BC$3,#REF!,$L337,#REF!,BC$1)
+SUMIFS(#REF!,#REF!,"Lấy",#REF!,BC$2,#REF!,BC$3,#REF!,BC$1,#REF!,$L337)</f>
        <v>#REF!</v>
      </c>
      <c r="BD337" s="333" t="e">
        <f>SUMIFS(#REF!,#REF!,BD$2,#REF!,BD$3,#REF!,$L337,#REF!,BD$1)
+SUMIFS(#REF!,#REF!,BD$2,#REF!,BD$3,#REF!,$L337,#REF!,BD$1)
+SUMIFS(#REF!,#REF!,"Lấy",#REF!,BD$2,#REF!,BD$3,#REF!,BD$1,#REF!,$L337)</f>
        <v>#REF!</v>
      </c>
      <c r="BE337" s="333" t="e">
        <f>SUMIFS(#REF!,#REF!,BE$2,#REF!,BE$3,#REF!,$L337,#REF!,BE$1)
+SUMIFS(#REF!,#REF!,BE$2,#REF!,BE$3,#REF!,$L337,#REF!,BE$1)
+SUMIFS(#REF!,#REF!,"Lấy",#REF!,BE$2,#REF!,BE$3,#REF!,BE$1,#REF!,$L337)</f>
        <v>#REF!</v>
      </c>
      <c r="BF337" s="334" t="e">
        <f t="shared" si="39"/>
        <v>#REF!</v>
      </c>
      <c r="BH337" s="333" t="e">
        <f>SUMIFS(#REF!,#REF!,BH$2,#REF!,BH$3,#REF!,$L337,#REF!,BH$1)
+SUMIFS(#REF!,#REF!,BH$2,#REF!,BH$3,#REF!,$L337,#REF!,BH$1)
+SUMIFS(#REF!,#REF!,"Lấy",#REF!,BH$2,#REF!,BH$3,#REF!,BH$1,#REF!,$L337)</f>
        <v>#REF!</v>
      </c>
      <c r="BI337" s="333" t="e">
        <f>SUMIFS(#REF!,#REF!,BI$2,#REF!,BI$3,#REF!,$L337,#REF!,BI$1)
+SUMIFS(#REF!,#REF!,BI$2,#REF!,BI$3,#REF!,$L337,#REF!,BI$1)
+SUMIFS(#REF!,#REF!,"Lấy",#REF!,BI$2,#REF!,BI$3,#REF!,BI$1,#REF!,$L337)</f>
        <v>#REF!</v>
      </c>
      <c r="BJ337" s="333" t="e">
        <f>SUMIFS(#REF!,#REF!,BJ$2,#REF!,BJ$3,#REF!,$L337,#REF!,BJ$1)
+SUMIFS(#REF!,#REF!,BJ$2,#REF!,BJ$3,#REF!,$L337,#REF!,BJ$1)
+SUMIFS(#REF!,#REF!,"Lấy",#REF!,BJ$2,#REF!,BJ$3,#REF!,BJ$1,#REF!,$L337)</f>
        <v>#REF!</v>
      </c>
      <c r="BK337" s="333" t="e">
        <f>SUMIFS(#REF!,#REF!,BK$2,#REF!,BK$3,#REF!,$L337,#REF!,BK$1)
+SUMIFS(#REF!,#REF!,BK$2,#REF!,BK$3,#REF!,$L337,#REF!,BK$1)
+SUMIFS(#REF!,#REF!,"Lấy",#REF!,BK$2,#REF!,BK$3,#REF!,BK$1,#REF!,$L337)</f>
        <v>#REF!</v>
      </c>
      <c r="BL337" s="333" t="e">
        <f>SUMIFS(#REF!,#REF!,BL$2,#REF!,BL$3,#REF!,$L337,#REF!,BL$1)
+SUMIFS(#REF!,#REF!,BL$2,#REF!,BL$3,#REF!,$L337,#REF!,BL$1)
+SUMIFS(#REF!,#REF!,"Lấy",#REF!,BL$2,#REF!,BL$3,#REF!,BL$1,#REF!,$L337)</f>
        <v>#REF!</v>
      </c>
      <c r="BM337" s="333" t="e">
        <f>SUMIFS(#REF!,#REF!,BM$2,#REF!,BM$3,#REF!,$L337,#REF!,BM$1)
+SUMIFS(#REF!,#REF!,BM$2,#REF!,BM$3,#REF!,$L337,#REF!,BM$1)
+SUMIFS(#REF!,#REF!,"Lấy",#REF!,BM$2,#REF!,BM$3,#REF!,BM$1,#REF!,$L337)</f>
        <v>#REF!</v>
      </c>
      <c r="BN337" s="333" t="e">
        <f>SUMIFS(#REF!,#REF!,BN$2,#REF!,BN$3,#REF!,$L337,#REF!,BN$1)
+SUMIFS(#REF!,#REF!,BN$2,#REF!,BN$3,#REF!,$L337,#REF!,BN$1)
+SUMIFS(#REF!,#REF!,"Lấy",#REF!,BN$2,#REF!,BN$3,#REF!,BN$1,#REF!,$L337)</f>
        <v>#REF!</v>
      </c>
      <c r="BO337" s="333" t="e">
        <f>SUMIFS(#REF!,#REF!,BO$2,#REF!,BO$3,#REF!,$L337,#REF!,BO$1)
+SUMIFS(#REF!,#REF!,BO$2,#REF!,BO$3,#REF!,$L337,#REF!,BO$1)
+SUMIFS(#REF!,#REF!,"Lấy",#REF!,BO$2,#REF!,BO$3,#REF!,BO$1,#REF!,$L337)</f>
        <v>#REF!</v>
      </c>
      <c r="BP337" s="333" t="e">
        <f>SUMIFS(#REF!,#REF!,BP$2,#REF!,BP$3,#REF!,$L337,#REF!,BP$1)
+SUMIFS(#REF!,#REF!,BP$2,#REF!,BP$3,#REF!,$L337,#REF!,BP$1)
+SUMIFS(#REF!,#REF!,"Lấy",#REF!,BP$2,#REF!,BP$3,#REF!,BP$1,#REF!,$L337)</f>
        <v>#REF!</v>
      </c>
      <c r="BQ337" s="333" t="e">
        <f>SUMIFS(#REF!,#REF!,BQ$2,#REF!,BQ$3,#REF!,$L337,#REF!,BQ$1)
+SUMIFS(#REF!,#REF!,BQ$2,#REF!,BQ$3,#REF!,$L337,#REF!,BQ$1)
+SUMIFS(#REF!,#REF!,"Lấy",#REF!,BQ$2,#REF!,BQ$3,#REF!,BQ$1,#REF!,$L337)</f>
        <v>#REF!</v>
      </c>
      <c r="BR337" s="333" t="e">
        <f>SUMIFS(#REF!,#REF!,BR$2,#REF!,BR$3,#REF!,$L337,#REF!,BR$1)
+SUMIFS(#REF!,#REF!,BR$2,#REF!,BR$3,#REF!,$L337,#REF!,BR$1)
+SUMIFS(#REF!,#REF!,"Lấy",#REF!,BR$2,#REF!,BR$3,#REF!,BR$1,#REF!,$L337)</f>
        <v>#REF!</v>
      </c>
      <c r="BS337" s="333" t="e">
        <f>SUMIFS(#REF!,#REF!,BS$2,#REF!,BS$3,#REF!,$L337,#REF!,BS$1)
+SUMIFS(#REF!,#REF!,BS$2,#REF!,BS$3,#REF!,$L337,#REF!,BS$1)
+SUMIFS(#REF!,#REF!,"Lấy",#REF!,BS$2,#REF!,BS$3,#REF!,BS$1,#REF!,$L337)</f>
        <v>#REF!</v>
      </c>
      <c r="BT337" s="334" t="e">
        <f t="shared" si="40"/>
        <v>#REF!</v>
      </c>
      <c r="BV337" s="331">
        <v>0</v>
      </c>
      <c r="BW337" s="331">
        <v>0</v>
      </c>
      <c r="BX337" s="331">
        <v>0</v>
      </c>
      <c r="BY337" s="331">
        <v>0</v>
      </c>
      <c r="BZ337" s="331">
        <v>0</v>
      </c>
      <c r="CA337" s="331">
        <v>0</v>
      </c>
      <c r="CB337" s="331">
        <v>0</v>
      </c>
      <c r="CC337" s="331">
        <v>0</v>
      </c>
      <c r="CD337" s="331">
        <v>0</v>
      </c>
      <c r="CE337" s="331">
        <v>0</v>
      </c>
      <c r="CF337" s="331">
        <v>0</v>
      </c>
      <c r="CG337" s="331">
        <v>0</v>
      </c>
      <c r="CH337" s="334">
        <f t="shared" si="41"/>
        <v>0</v>
      </c>
      <c r="CI337" s="377">
        <f t="shared" si="42"/>
        <v>0</v>
      </c>
      <c r="CJ337" s="331">
        <v>0</v>
      </c>
      <c r="CK337" s="331">
        <v>0</v>
      </c>
      <c r="CL337" s="331">
        <v>0</v>
      </c>
      <c r="CM337" s="331">
        <v>0</v>
      </c>
      <c r="CN337" s="331">
        <v>0</v>
      </c>
      <c r="CO337" s="333"/>
      <c r="CP337" s="333"/>
      <c r="CQ337" s="333"/>
      <c r="CR337" s="333"/>
      <c r="CS337" s="333"/>
      <c r="CT337" s="333"/>
      <c r="CU337" s="333"/>
      <c r="CV337" s="334">
        <f t="shared" si="43"/>
        <v>0</v>
      </c>
      <c r="CX337" s="1033"/>
    </row>
    <row r="338" spans="2:102" ht="27.6" x14ac:dyDescent="0.25">
      <c r="B338" s="172">
        <f>IF(C338=0,"",MAX($B$7:B337)+1)</f>
        <v>322</v>
      </c>
      <c r="C338" s="21">
        <v>6428002805</v>
      </c>
      <c r="D338" s="9" t="str">
        <f>_xlfn.XLOOKUP(C338,'COA_DTGroup_Update 20260428'!$C$410:$C$854,'COA_DTGroup_Update 20260428'!$A$410:$A$854,"")</f>
        <v>Tiền sữa, bánh ca đêm+ tăng ca</v>
      </c>
      <c r="E338" s="12" t="s">
        <v>137</v>
      </c>
      <c r="F338" s="21" t="s">
        <v>851</v>
      </c>
      <c r="G338" s="171" t="s">
        <v>1051</v>
      </c>
      <c r="H338" s="179">
        <f>VLOOKUP(C338,'COA_DTGroup_Update 20260428'!C:D,2,0)</f>
        <v>642</v>
      </c>
      <c r="I338" s="179">
        <v>135</v>
      </c>
      <c r="J338" s="216" t="s">
        <v>137</v>
      </c>
      <c r="K338" s="222" t="s">
        <v>226</v>
      </c>
      <c r="L338" s="1041" t="s">
        <v>743</v>
      </c>
      <c r="M338" s="1042" t="s">
        <v>2258</v>
      </c>
      <c r="N338" s="1039"/>
      <c r="O338" s="1039" t="s">
        <v>743</v>
      </c>
      <c r="P338" s="1" t="b">
        <v>1</v>
      </c>
      <c r="R338" s="333" t="e">
        <f>SUMIFS(#REF!,#REF!,R$2,#REF!,R$3,#REF!,$L338,#REF!,R$1)
+SUMIFS(#REF!,#REF!,R$2,#REF!,R$3,#REF!,$L338,#REF!,R$1)
+SUMIFS(#REF!,#REF!,"Lấy",#REF!,R$2,#REF!,R$3,#REF!,R$1,#REF!,$L338)</f>
        <v>#REF!</v>
      </c>
      <c r="S338" s="333" t="e">
        <f>SUMIFS(#REF!,#REF!,S$2,#REF!,S$3,#REF!,$L338,#REF!,S$1)
+SUMIFS(#REF!,#REF!,S$2,#REF!,S$3,#REF!,$L338,#REF!,S$1)
+SUMIFS(#REF!,#REF!,"Lấy",#REF!,S$2,#REF!,S$3,#REF!,S$1,#REF!,$L338)</f>
        <v>#REF!</v>
      </c>
      <c r="T338" s="333" t="e">
        <f>SUMIFS(#REF!,#REF!,T$2,#REF!,T$3,#REF!,$L338,#REF!,T$1)
+SUMIFS(#REF!,#REF!,T$2,#REF!,T$3,#REF!,$L338,#REF!,T$1)
+SUMIFS(#REF!,#REF!,"Lấy",#REF!,T$2,#REF!,T$3,#REF!,T$1,#REF!,$L338)</f>
        <v>#REF!</v>
      </c>
      <c r="U338" s="333" t="e">
        <f>SUMIFS(#REF!,#REF!,U$2,#REF!,U$3,#REF!,$L338,#REF!,U$1)
+SUMIFS(#REF!,#REF!,U$2,#REF!,U$3,#REF!,$L338,#REF!,U$1)
+SUMIFS(#REF!,#REF!,"Lấy",#REF!,U$2,#REF!,U$3,#REF!,U$1,#REF!,$L338)</f>
        <v>#REF!</v>
      </c>
      <c r="V338" s="333" t="e">
        <f>SUMIFS(#REF!,#REF!,V$2,#REF!,V$3,#REF!,$L338,#REF!,V$1)
+SUMIFS(#REF!,#REF!,V$2,#REF!,V$3,#REF!,$L338,#REF!,V$1)
+SUMIFS(#REF!,#REF!,"Lấy",#REF!,V$2,#REF!,V$3,#REF!,V$1,#REF!,$L338)</f>
        <v>#REF!</v>
      </c>
      <c r="W338" s="333" t="e">
        <f>SUMIFS(#REF!,#REF!,W$2,#REF!,W$3,#REF!,$L338,#REF!,W$1)
+SUMIFS(#REF!,#REF!,W$2,#REF!,W$3,#REF!,$L338,#REF!,W$1)
+SUMIFS(#REF!,#REF!,"Lấy",#REF!,W$2,#REF!,W$3,#REF!,W$1,#REF!,$L338)</f>
        <v>#REF!</v>
      </c>
      <c r="X338" s="333" t="e">
        <f>SUMIFS(#REF!,#REF!,X$2,#REF!,X$3,#REF!,$L338,#REF!,X$1)
+SUMIFS(#REF!,#REF!,X$2,#REF!,X$3,#REF!,$L338,#REF!,X$1)
+SUMIFS(#REF!,#REF!,"Lấy",#REF!,X$2,#REF!,X$3,#REF!,X$1,#REF!,$L338)</f>
        <v>#REF!</v>
      </c>
      <c r="Y338" s="333" t="e">
        <f>SUMIFS(#REF!,#REF!,Y$2,#REF!,Y$3,#REF!,$L338,#REF!,Y$1)
+SUMIFS(#REF!,#REF!,Y$2,#REF!,Y$3,#REF!,$L338,#REF!,Y$1)
+SUMIFS(#REF!,#REF!,"Lấy",#REF!,Y$2,#REF!,Y$3,#REF!,Y$1,#REF!,$L338)</f>
        <v>#REF!</v>
      </c>
      <c r="Z338" s="333" t="e">
        <f>SUMIFS(#REF!,#REF!,Z$2,#REF!,Z$3,#REF!,$L338,#REF!,Z$1)
+SUMIFS(#REF!,#REF!,Z$2,#REF!,Z$3,#REF!,$L338,#REF!,Z$1)
+SUMIFS(#REF!,#REF!,"Lấy",#REF!,Z$2,#REF!,Z$3,#REF!,Z$1,#REF!,$L338)</f>
        <v>#REF!</v>
      </c>
      <c r="AA338" s="333" t="e">
        <f>SUMIFS(#REF!,#REF!,AA$2,#REF!,AA$3,#REF!,$L338,#REF!,AA$1)
+SUMIFS(#REF!,#REF!,AA$2,#REF!,AA$3,#REF!,$L338,#REF!,AA$1)
+SUMIFS(#REF!,#REF!,"Lấy",#REF!,AA$2,#REF!,AA$3,#REF!,AA$1,#REF!,$L338)</f>
        <v>#REF!</v>
      </c>
      <c r="AB338" s="333" t="e">
        <f>SUMIFS(#REF!,#REF!,AB$2,#REF!,AB$3,#REF!,$L338,#REF!,AB$1)
+SUMIFS(#REF!,#REF!,AB$2,#REF!,AB$3,#REF!,$L338,#REF!,AB$1)
+SUMIFS(#REF!,#REF!,"Lấy",#REF!,AB$2,#REF!,AB$3,#REF!,AB$1,#REF!,$L338)</f>
        <v>#REF!</v>
      </c>
      <c r="AC338" s="333" t="e">
        <f>SUMIFS(#REF!,#REF!,AC$2,#REF!,AC$3,#REF!,$L338,#REF!,AC$1)
+SUMIFS(#REF!,#REF!,AC$2,#REF!,AC$3,#REF!,$L338,#REF!,AC$1)
+SUMIFS(#REF!,#REF!,"Lấy",#REF!,AC$2,#REF!,AC$3,#REF!,AC$1,#REF!,$L338)</f>
        <v>#REF!</v>
      </c>
      <c r="AD338" s="334" t="e">
        <f t="shared" si="37"/>
        <v>#REF!</v>
      </c>
      <c r="AF338" s="333" t="e">
        <f>SUMIFS(#REF!,#REF!,AF$2,#REF!,AF$3,#REF!,$L338,#REF!,AF$1)
+SUMIFS(#REF!,#REF!,AF$2,#REF!,AF$3,#REF!,$L338,#REF!,AF$1)
+SUMIFS(#REF!,#REF!,"Lấy",#REF!,AF$2,#REF!,AF$3,#REF!,AF$1,#REF!,$L338)</f>
        <v>#REF!</v>
      </c>
      <c r="AG338" s="333" t="e">
        <f>SUMIFS(#REF!,#REF!,AG$2,#REF!,AG$3,#REF!,$L338,#REF!,AG$1)
+SUMIFS(#REF!,#REF!,AG$2,#REF!,AG$3,#REF!,$L338,#REF!,AG$1)
+SUMIFS(#REF!,#REF!,"Lấy",#REF!,AG$2,#REF!,AG$3,#REF!,AG$1,#REF!,$L338)</f>
        <v>#REF!</v>
      </c>
      <c r="AH338" s="333" t="e">
        <f>SUMIFS(#REF!,#REF!,AH$2,#REF!,AH$3,#REF!,$L338,#REF!,AH$1)
+SUMIFS(#REF!,#REF!,AH$2,#REF!,AH$3,#REF!,$L338,#REF!,AH$1)
+SUMIFS(#REF!,#REF!,"Lấy",#REF!,AH$2,#REF!,AH$3,#REF!,AH$1,#REF!,$L338)</f>
        <v>#REF!</v>
      </c>
      <c r="AI338" s="333" t="e">
        <f>SUMIFS(#REF!,#REF!,AI$2,#REF!,AI$3,#REF!,$L338,#REF!,AI$1)
+SUMIFS(#REF!,#REF!,AI$2,#REF!,AI$3,#REF!,$L338,#REF!,AI$1)
+SUMIFS(#REF!,#REF!,"Lấy",#REF!,AI$2,#REF!,AI$3,#REF!,AI$1,#REF!,$L338)</f>
        <v>#REF!</v>
      </c>
      <c r="AJ338" s="333" t="e">
        <f>SUMIFS(#REF!,#REF!,AJ$2,#REF!,AJ$3,#REF!,$L338,#REF!,AJ$1)
+SUMIFS(#REF!,#REF!,AJ$2,#REF!,AJ$3,#REF!,$L338,#REF!,AJ$1)
+SUMIFS(#REF!,#REF!,"Lấy",#REF!,AJ$2,#REF!,AJ$3,#REF!,AJ$1,#REF!,$L338)</f>
        <v>#REF!</v>
      </c>
      <c r="AK338" s="333" t="e">
        <f>SUMIFS(#REF!,#REF!,AK$2,#REF!,AK$3,#REF!,$L338,#REF!,AK$1)
+SUMIFS(#REF!,#REF!,AK$2,#REF!,AK$3,#REF!,$L338,#REF!,AK$1)
+SUMIFS(#REF!,#REF!,"Lấy",#REF!,AK$2,#REF!,AK$3,#REF!,AK$1,#REF!,$L338)</f>
        <v>#REF!</v>
      </c>
      <c r="AL338" s="333" t="e">
        <f>SUMIFS(#REF!,#REF!,AL$2,#REF!,AL$3,#REF!,$L338,#REF!,AL$1)
+SUMIFS(#REF!,#REF!,AL$2,#REF!,AL$3,#REF!,$L338,#REF!,AL$1)
+SUMIFS(#REF!,#REF!,"Lấy",#REF!,AL$2,#REF!,AL$3,#REF!,AL$1,#REF!,$L338)</f>
        <v>#REF!</v>
      </c>
      <c r="AM338" s="333" t="e">
        <f>SUMIFS(#REF!,#REF!,AM$2,#REF!,AM$3,#REF!,$L338,#REF!,AM$1)
+SUMIFS(#REF!,#REF!,AM$2,#REF!,AM$3,#REF!,$L338,#REF!,AM$1)
+SUMIFS(#REF!,#REF!,"Lấy",#REF!,AM$2,#REF!,AM$3,#REF!,AM$1,#REF!,$L338)</f>
        <v>#REF!</v>
      </c>
      <c r="AN338" s="333" t="e">
        <f>SUMIFS(#REF!,#REF!,AN$2,#REF!,AN$3,#REF!,$L338,#REF!,AN$1)
+SUMIFS(#REF!,#REF!,AN$2,#REF!,AN$3,#REF!,$L338,#REF!,AN$1)
+SUMIFS(#REF!,#REF!,"Lấy",#REF!,AN$2,#REF!,AN$3,#REF!,AN$1,#REF!,$L338)</f>
        <v>#REF!</v>
      </c>
      <c r="AO338" s="333" t="e">
        <f>SUMIFS(#REF!,#REF!,AO$2,#REF!,AO$3,#REF!,$L338,#REF!,AO$1)
+SUMIFS(#REF!,#REF!,AO$2,#REF!,AO$3,#REF!,$L338,#REF!,AO$1)
+SUMIFS(#REF!,#REF!,"Lấy",#REF!,AO$2,#REF!,AO$3,#REF!,AO$1,#REF!,$L338)</f>
        <v>#REF!</v>
      </c>
      <c r="AP338" s="333" t="e">
        <f>SUMIFS(#REF!,#REF!,AP$2,#REF!,AP$3,#REF!,$L338,#REF!,AP$1)
+SUMIFS(#REF!,#REF!,AP$2,#REF!,AP$3,#REF!,$L338,#REF!,AP$1)
+SUMIFS(#REF!,#REF!,"Lấy",#REF!,AP$2,#REF!,AP$3,#REF!,AP$1,#REF!,$L338)</f>
        <v>#REF!</v>
      </c>
      <c r="AQ338" s="333" t="e">
        <f>SUMIFS(#REF!,#REF!,AQ$2,#REF!,AQ$3,#REF!,$L338,#REF!,AQ$1)
+SUMIFS(#REF!,#REF!,AQ$2,#REF!,AQ$3,#REF!,$L338,#REF!,AQ$1)
+SUMIFS(#REF!,#REF!,"Lấy",#REF!,AQ$2,#REF!,AQ$3,#REF!,AQ$1,#REF!,$L338)</f>
        <v>#REF!</v>
      </c>
      <c r="AR338" s="334" t="e">
        <f t="shared" si="38"/>
        <v>#REF!</v>
      </c>
      <c r="AT338" s="333" t="e">
        <f>SUMIFS(#REF!,#REF!,AT$2,#REF!,AT$3,#REF!,$L338,#REF!,AT$1)
+SUMIFS(#REF!,#REF!,AT$2,#REF!,AT$3,#REF!,$L338,#REF!,AT$1)
+SUMIFS(#REF!,#REF!,"Lấy",#REF!,AT$2,#REF!,AT$3,#REF!,AT$1,#REF!,$L338)</f>
        <v>#REF!</v>
      </c>
      <c r="AU338" s="333" t="e">
        <f>SUMIFS(#REF!,#REF!,AU$2,#REF!,AU$3,#REF!,$L338,#REF!,AU$1)
+SUMIFS(#REF!,#REF!,AU$2,#REF!,AU$3,#REF!,$L338,#REF!,AU$1)
+SUMIFS(#REF!,#REF!,"Lấy",#REF!,AU$2,#REF!,AU$3,#REF!,AU$1,#REF!,$L338)</f>
        <v>#REF!</v>
      </c>
      <c r="AV338" s="333" t="e">
        <f>SUMIFS(#REF!,#REF!,AV$2,#REF!,AV$3,#REF!,$L338,#REF!,AV$1)
+SUMIFS(#REF!,#REF!,AV$2,#REF!,AV$3,#REF!,$L338,#REF!,AV$1)
+SUMIFS(#REF!,#REF!,"Lấy",#REF!,AV$2,#REF!,AV$3,#REF!,AV$1,#REF!,$L338)</f>
        <v>#REF!</v>
      </c>
      <c r="AW338" s="333" t="e">
        <f>SUMIFS(#REF!,#REF!,AW$2,#REF!,AW$3,#REF!,$L338,#REF!,AW$1)
+SUMIFS(#REF!,#REF!,AW$2,#REF!,AW$3,#REF!,$L338,#REF!,AW$1)
+SUMIFS(#REF!,#REF!,"Lấy",#REF!,AW$2,#REF!,AW$3,#REF!,AW$1,#REF!,$L338)</f>
        <v>#REF!</v>
      </c>
      <c r="AX338" s="333" t="e">
        <f>SUMIFS(#REF!,#REF!,AX$2,#REF!,AX$3,#REF!,$L338,#REF!,AX$1)
+SUMIFS(#REF!,#REF!,AX$2,#REF!,AX$3,#REF!,$L338,#REF!,AX$1)
+SUMIFS(#REF!,#REF!,"Lấy",#REF!,AX$2,#REF!,AX$3,#REF!,AX$1,#REF!,$L338)</f>
        <v>#REF!</v>
      </c>
      <c r="AY338" s="333" t="e">
        <f>SUMIFS(#REF!,#REF!,AY$2,#REF!,AY$3,#REF!,$L338,#REF!,AY$1)
+SUMIFS(#REF!,#REF!,AY$2,#REF!,AY$3,#REF!,$L338,#REF!,AY$1)
+SUMIFS(#REF!,#REF!,"Lấy",#REF!,AY$2,#REF!,AY$3,#REF!,AY$1,#REF!,$L338)</f>
        <v>#REF!</v>
      </c>
      <c r="AZ338" s="333" t="e">
        <f>SUMIFS(#REF!,#REF!,AZ$2,#REF!,AZ$3,#REF!,$L338,#REF!,AZ$1)
+SUMIFS(#REF!,#REF!,AZ$2,#REF!,AZ$3,#REF!,$L338,#REF!,AZ$1)
+SUMIFS(#REF!,#REF!,"Lấy",#REF!,AZ$2,#REF!,AZ$3,#REF!,AZ$1,#REF!,$L338)</f>
        <v>#REF!</v>
      </c>
      <c r="BA338" s="333" t="e">
        <f>SUMIFS(#REF!,#REF!,BA$2,#REF!,BA$3,#REF!,$L338,#REF!,BA$1)
+SUMIFS(#REF!,#REF!,BA$2,#REF!,BA$3,#REF!,$L338,#REF!,BA$1)
+SUMIFS(#REF!,#REF!,"Lấy",#REF!,BA$2,#REF!,BA$3,#REF!,BA$1,#REF!,$L338)</f>
        <v>#REF!</v>
      </c>
      <c r="BB338" s="333" t="e">
        <f>SUMIFS(#REF!,#REF!,BB$2,#REF!,BB$3,#REF!,$L338,#REF!,BB$1)
+SUMIFS(#REF!,#REF!,BB$2,#REF!,BB$3,#REF!,$L338,#REF!,BB$1)
+SUMIFS(#REF!,#REF!,"Lấy",#REF!,BB$2,#REF!,BB$3,#REF!,BB$1,#REF!,$L338)</f>
        <v>#REF!</v>
      </c>
      <c r="BC338" s="333" t="e">
        <f>SUMIFS(#REF!,#REF!,BC$2,#REF!,BC$3,#REF!,$L338,#REF!,BC$1)
+SUMIFS(#REF!,#REF!,BC$2,#REF!,BC$3,#REF!,$L338,#REF!,BC$1)
+SUMIFS(#REF!,#REF!,"Lấy",#REF!,BC$2,#REF!,BC$3,#REF!,BC$1,#REF!,$L338)</f>
        <v>#REF!</v>
      </c>
      <c r="BD338" s="333" t="e">
        <f>SUMIFS(#REF!,#REF!,BD$2,#REF!,BD$3,#REF!,$L338,#REF!,BD$1)
+SUMIFS(#REF!,#REF!,BD$2,#REF!,BD$3,#REF!,$L338,#REF!,BD$1)
+SUMIFS(#REF!,#REF!,"Lấy",#REF!,BD$2,#REF!,BD$3,#REF!,BD$1,#REF!,$L338)</f>
        <v>#REF!</v>
      </c>
      <c r="BE338" s="333" t="e">
        <f>SUMIFS(#REF!,#REF!,BE$2,#REF!,BE$3,#REF!,$L338,#REF!,BE$1)
+SUMIFS(#REF!,#REF!,BE$2,#REF!,BE$3,#REF!,$L338,#REF!,BE$1)
+SUMIFS(#REF!,#REF!,"Lấy",#REF!,BE$2,#REF!,BE$3,#REF!,BE$1,#REF!,$L338)</f>
        <v>#REF!</v>
      </c>
      <c r="BF338" s="334" t="e">
        <f t="shared" si="39"/>
        <v>#REF!</v>
      </c>
      <c r="BH338" s="333" t="e">
        <f>SUMIFS(#REF!,#REF!,BH$2,#REF!,BH$3,#REF!,$L338,#REF!,BH$1)
+SUMIFS(#REF!,#REF!,BH$2,#REF!,BH$3,#REF!,$L338,#REF!,BH$1)
+SUMIFS(#REF!,#REF!,"Lấy",#REF!,BH$2,#REF!,BH$3,#REF!,BH$1,#REF!,$L338)</f>
        <v>#REF!</v>
      </c>
      <c r="BI338" s="333" t="e">
        <f>SUMIFS(#REF!,#REF!,BI$2,#REF!,BI$3,#REF!,$L338,#REF!,BI$1)
+SUMIFS(#REF!,#REF!,BI$2,#REF!,BI$3,#REF!,$L338,#REF!,BI$1)
+SUMIFS(#REF!,#REF!,"Lấy",#REF!,BI$2,#REF!,BI$3,#REF!,BI$1,#REF!,$L338)</f>
        <v>#REF!</v>
      </c>
      <c r="BJ338" s="333" t="e">
        <f>SUMIFS(#REF!,#REF!,BJ$2,#REF!,BJ$3,#REF!,$L338,#REF!,BJ$1)
+SUMIFS(#REF!,#REF!,BJ$2,#REF!,BJ$3,#REF!,$L338,#REF!,BJ$1)
+SUMIFS(#REF!,#REF!,"Lấy",#REF!,BJ$2,#REF!,BJ$3,#REF!,BJ$1,#REF!,$L338)</f>
        <v>#REF!</v>
      </c>
      <c r="BK338" s="333" t="e">
        <f>SUMIFS(#REF!,#REF!,BK$2,#REF!,BK$3,#REF!,$L338,#REF!,BK$1)
+SUMIFS(#REF!,#REF!,BK$2,#REF!,BK$3,#REF!,$L338,#REF!,BK$1)
+SUMIFS(#REF!,#REF!,"Lấy",#REF!,BK$2,#REF!,BK$3,#REF!,BK$1,#REF!,$L338)</f>
        <v>#REF!</v>
      </c>
      <c r="BL338" s="333" t="e">
        <f>SUMIFS(#REF!,#REF!,BL$2,#REF!,BL$3,#REF!,$L338,#REF!,BL$1)
+SUMIFS(#REF!,#REF!,BL$2,#REF!,BL$3,#REF!,$L338,#REF!,BL$1)
+SUMIFS(#REF!,#REF!,"Lấy",#REF!,BL$2,#REF!,BL$3,#REF!,BL$1,#REF!,$L338)</f>
        <v>#REF!</v>
      </c>
      <c r="BM338" s="333" t="e">
        <f>SUMIFS(#REF!,#REF!,BM$2,#REF!,BM$3,#REF!,$L338,#REF!,BM$1)
+SUMIFS(#REF!,#REF!,BM$2,#REF!,BM$3,#REF!,$L338,#REF!,BM$1)
+SUMIFS(#REF!,#REF!,"Lấy",#REF!,BM$2,#REF!,BM$3,#REF!,BM$1,#REF!,$L338)</f>
        <v>#REF!</v>
      </c>
      <c r="BN338" s="333" t="e">
        <f>SUMIFS(#REF!,#REF!,BN$2,#REF!,BN$3,#REF!,$L338,#REF!,BN$1)
+SUMIFS(#REF!,#REF!,BN$2,#REF!,BN$3,#REF!,$L338,#REF!,BN$1)
+SUMIFS(#REF!,#REF!,"Lấy",#REF!,BN$2,#REF!,BN$3,#REF!,BN$1,#REF!,$L338)</f>
        <v>#REF!</v>
      </c>
      <c r="BO338" s="333" t="e">
        <f>SUMIFS(#REF!,#REF!,BO$2,#REF!,BO$3,#REF!,$L338,#REF!,BO$1)
+SUMIFS(#REF!,#REF!,BO$2,#REF!,BO$3,#REF!,$L338,#REF!,BO$1)
+SUMIFS(#REF!,#REF!,"Lấy",#REF!,BO$2,#REF!,BO$3,#REF!,BO$1,#REF!,$L338)</f>
        <v>#REF!</v>
      </c>
      <c r="BP338" s="333" t="e">
        <f>SUMIFS(#REF!,#REF!,BP$2,#REF!,BP$3,#REF!,$L338,#REF!,BP$1)
+SUMIFS(#REF!,#REF!,BP$2,#REF!,BP$3,#REF!,$L338,#REF!,BP$1)
+SUMIFS(#REF!,#REF!,"Lấy",#REF!,BP$2,#REF!,BP$3,#REF!,BP$1,#REF!,$L338)</f>
        <v>#REF!</v>
      </c>
      <c r="BQ338" s="333" t="e">
        <f>SUMIFS(#REF!,#REF!,BQ$2,#REF!,BQ$3,#REF!,$L338,#REF!,BQ$1)
+SUMIFS(#REF!,#REF!,BQ$2,#REF!,BQ$3,#REF!,$L338,#REF!,BQ$1)
+SUMIFS(#REF!,#REF!,"Lấy",#REF!,BQ$2,#REF!,BQ$3,#REF!,BQ$1,#REF!,$L338)</f>
        <v>#REF!</v>
      </c>
      <c r="BR338" s="333" t="e">
        <f>SUMIFS(#REF!,#REF!,BR$2,#REF!,BR$3,#REF!,$L338,#REF!,BR$1)
+SUMIFS(#REF!,#REF!,BR$2,#REF!,BR$3,#REF!,$L338,#REF!,BR$1)
+SUMIFS(#REF!,#REF!,"Lấy",#REF!,BR$2,#REF!,BR$3,#REF!,BR$1,#REF!,$L338)</f>
        <v>#REF!</v>
      </c>
      <c r="BS338" s="333" t="e">
        <f>SUMIFS(#REF!,#REF!,BS$2,#REF!,BS$3,#REF!,$L338,#REF!,BS$1)
+SUMIFS(#REF!,#REF!,BS$2,#REF!,BS$3,#REF!,$L338,#REF!,BS$1)
+SUMIFS(#REF!,#REF!,"Lấy",#REF!,BS$2,#REF!,BS$3,#REF!,BS$1,#REF!,$L338)</f>
        <v>#REF!</v>
      </c>
      <c r="BT338" s="334" t="e">
        <f t="shared" si="40"/>
        <v>#REF!</v>
      </c>
      <c r="BV338" s="331">
        <v>0</v>
      </c>
      <c r="BW338" s="331">
        <v>0</v>
      </c>
      <c r="BX338" s="331">
        <v>0</v>
      </c>
      <c r="BY338" s="331">
        <v>0</v>
      </c>
      <c r="BZ338" s="331">
        <v>0</v>
      </c>
      <c r="CA338" s="331">
        <v>0</v>
      </c>
      <c r="CB338" s="331">
        <v>0</v>
      </c>
      <c r="CC338" s="331">
        <v>0</v>
      </c>
      <c r="CD338" s="331">
        <v>0</v>
      </c>
      <c r="CE338" s="331">
        <v>0</v>
      </c>
      <c r="CF338" s="331">
        <v>0</v>
      </c>
      <c r="CG338" s="331">
        <v>0</v>
      </c>
      <c r="CH338" s="334">
        <f t="shared" si="41"/>
        <v>0</v>
      </c>
      <c r="CI338" s="377">
        <f t="shared" si="42"/>
        <v>0</v>
      </c>
      <c r="CJ338" s="331">
        <v>0</v>
      </c>
      <c r="CK338" s="331">
        <v>0</v>
      </c>
      <c r="CL338" s="331">
        <v>0</v>
      </c>
      <c r="CM338" s="331">
        <v>0</v>
      </c>
      <c r="CN338" s="331">
        <v>0</v>
      </c>
      <c r="CO338" s="333"/>
      <c r="CP338" s="333"/>
      <c r="CQ338" s="333"/>
      <c r="CR338" s="333"/>
      <c r="CS338" s="333"/>
      <c r="CT338" s="333"/>
      <c r="CU338" s="333"/>
      <c r="CV338" s="334">
        <f t="shared" si="43"/>
        <v>0</v>
      </c>
      <c r="CX338" s="1033"/>
    </row>
    <row r="339" spans="2:102" x14ac:dyDescent="0.25">
      <c r="B339" s="172">
        <f>IF(C339=0,"",MAX($B$7:B338)+1)</f>
        <v>323</v>
      </c>
      <c r="C339" s="21">
        <v>6220003001</v>
      </c>
      <c r="D339" s="9" t="str">
        <f>_xlfn.XLOOKUP(C339,'COA_DTGroup_Update 20260428'!$C$410:$C$854,'COA_DTGroup_Update 20260428'!$A$410:$A$854,"")</f>
        <v>Chi phí đồng phục</v>
      </c>
      <c r="E339" s="12" t="s">
        <v>398</v>
      </c>
      <c r="F339" s="21" t="s">
        <v>1053</v>
      </c>
      <c r="G339" s="171"/>
      <c r="H339" s="179">
        <f>VLOOKUP(C339,'COA_DTGroup_Update 20260428'!C:D,2,0)</f>
        <v>622</v>
      </c>
      <c r="I339" s="179">
        <v>136</v>
      </c>
      <c r="J339" s="216" t="s">
        <v>398</v>
      </c>
      <c r="K339" s="222" t="s">
        <v>226</v>
      </c>
      <c r="L339" s="1041" t="s">
        <v>752</v>
      </c>
      <c r="M339" s="1042" t="s">
        <v>2258</v>
      </c>
      <c r="N339" s="1039"/>
      <c r="O339" s="1039" t="s">
        <v>752</v>
      </c>
      <c r="P339" s="1" t="b">
        <v>1</v>
      </c>
      <c r="R339" s="333" t="e">
        <f>SUMIFS(#REF!,#REF!,R$2,#REF!,R$3,#REF!,$L339,#REF!,R$1)
+SUMIFS(#REF!,#REF!,R$2,#REF!,R$3,#REF!,$L339,#REF!,R$1)
+SUMIFS(#REF!,#REF!,"Lấy",#REF!,R$2,#REF!,R$3,#REF!,R$1,#REF!,$L339)</f>
        <v>#REF!</v>
      </c>
      <c r="S339" s="333" t="e">
        <f>SUMIFS(#REF!,#REF!,S$2,#REF!,S$3,#REF!,$L339,#REF!,S$1)
+SUMIFS(#REF!,#REF!,S$2,#REF!,S$3,#REF!,$L339,#REF!,S$1)
+SUMIFS(#REF!,#REF!,"Lấy",#REF!,S$2,#REF!,S$3,#REF!,S$1,#REF!,$L339)</f>
        <v>#REF!</v>
      </c>
      <c r="T339" s="333" t="e">
        <f>SUMIFS(#REF!,#REF!,T$2,#REF!,T$3,#REF!,$L339,#REF!,T$1)
+SUMIFS(#REF!,#REF!,T$2,#REF!,T$3,#REF!,$L339,#REF!,T$1)
+SUMIFS(#REF!,#REF!,"Lấy",#REF!,T$2,#REF!,T$3,#REF!,T$1,#REF!,$L339)</f>
        <v>#REF!</v>
      </c>
      <c r="U339" s="333" t="e">
        <f>SUMIFS(#REF!,#REF!,U$2,#REF!,U$3,#REF!,$L339,#REF!,U$1)
+SUMIFS(#REF!,#REF!,U$2,#REF!,U$3,#REF!,$L339,#REF!,U$1)
+SUMIFS(#REF!,#REF!,"Lấy",#REF!,U$2,#REF!,U$3,#REF!,U$1,#REF!,$L339)</f>
        <v>#REF!</v>
      </c>
      <c r="V339" s="333" t="e">
        <f>SUMIFS(#REF!,#REF!,V$2,#REF!,V$3,#REF!,$L339,#REF!,V$1)
+SUMIFS(#REF!,#REF!,V$2,#REF!,V$3,#REF!,$L339,#REF!,V$1)
+SUMIFS(#REF!,#REF!,"Lấy",#REF!,V$2,#REF!,V$3,#REF!,V$1,#REF!,$L339)</f>
        <v>#REF!</v>
      </c>
      <c r="W339" s="333" t="e">
        <f>SUMIFS(#REF!,#REF!,W$2,#REF!,W$3,#REF!,$L339,#REF!,W$1)
+SUMIFS(#REF!,#REF!,W$2,#REF!,W$3,#REF!,$L339,#REF!,W$1)
+SUMIFS(#REF!,#REF!,"Lấy",#REF!,W$2,#REF!,W$3,#REF!,W$1,#REF!,$L339)</f>
        <v>#REF!</v>
      </c>
      <c r="X339" s="333" t="e">
        <f>SUMIFS(#REF!,#REF!,X$2,#REF!,X$3,#REF!,$L339,#REF!,X$1)
+SUMIFS(#REF!,#REF!,X$2,#REF!,X$3,#REF!,$L339,#REF!,X$1)
+SUMIFS(#REF!,#REF!,"Lấy",#REF!,X$2,#REF!,X$3,#REF!,X$1,#REF!,$L339)</f>
        <v>#REF!</v>
      </c>
      <c r="Y339" s="333" t="e">
        <f>SUMIFS(#REF!,#REF!,Y$2,#REF!,Y$3,#REF!,$L339,#REF!,Y$1)
+SUMIFS(#REF!,#REF!,Y$2,#REF!,Y$3,#REF!,$L339,#REF!,Y$1)
+SUMIFS(#REF!,#REF!,"Lấy",#REF!,Y$2,#REF!,Y$3,#REF!,Y$1,#REF!,$L339)</f>
        <v>#REF!</v>
      </c>
      <c r="Z339" s="333" t="e">
        <f>SUMIFS(#REF!,#REF!,Z$2,#REF!,Z$3,#REF!,$L339,#REF!,Z$1)
+SUMIFS(#REF!,#REF!,Z$2,#REF!,Z$3,#REF!,$L339,#REF!,Z$1)
+SUMIFS(#REF!,#REF!,"Lấy",#REF!,Z$2,#REF!,Z$3,#REF!,Z$1,#REF!,$L339)</f>
        <v>#REF!</v>
      </c>
      <c r="AA339" s="333" t="e">
        <f>SUMIFS(#REF!,#REF!,AA$2,#REF!,AA$3,#REF!,$L339,#REF!,AA$1)
+SUMIFS(#REF!,#REF!,AA$2,#REF!,AA$3,#REF!,$L339,#REF!,AA$1)
+SUMIFS(#REF!,#REF!,"Lấy",#REF!,AA$2,#REF!,AA$3,#REF!,AA$1,#REF!,$L339)</f>
        <v>#REF!</v>
      </c>
      <c r="AB339" s="333" t="e">
        <f>SUMIFS(#REF!,#REF!,AB$2,#REF!,AB$3,#REF!,$L339,#REF!,AB$1)
+SUMIFS(#REF!,#REF!,AB$2,#REF!,AB$3,#REF!,$L339,#REF!,AB$1)
+SUMIFS(#REF!,#REF!,"Lấy",#REF!,AB$2,#REF!,AB$3,#REF!,AB$1,#REF!,$L339)</f>
        <v>#REF!</v>
      </c>
      <c r="AC339" s="333" t="e">
        <f>SUMIFS(#REF!,#REF!,AC$2,#REF!,AC$3,#REF!,$L339,#REF!,AC$1)
+SUMIFS(#REF!,#REF!,AC$2,#REF!,AC$3,#REF!,$L339,#REF!,AC$1)
+SUMIFS(#REF!,#REF!,"Lấy",#REF!,AC$2,#REF!,AC$3,#REF!,AC$1,#REF!,$L339)</f>
        <v>#REF!</v>
      </c>
      <c r="AD339" s="334" t="e">
        <f t="shared" si="37"/>
        <v>#REF!</v>
      </c>
      <c r="AF339" s="333" t="e">
        <f>SUMIFS(#REF!,#REF!,AF$2,#REF!,AF$3,#REF!,$L339,#REF!,AF$1)
+SUMIFS(#REF!,#REF!,AF$2,#REF!,AF$3,#REF!,$L339,#REF!,AF$1)
+SUMIFS(#REF!,#REF!,"Lấy",#REF!,AF$2,#REF!,AF$3,#REF!,AF$1,#REF!,$L339)</f>
        <v>#REF!</v>
      </c>
      <c r="AG339" s="333" t="e">
        <f>SUMIFS(#REF!,#REF!,AG$2,#REF!,AG$3,#REF!,$L339,#REF!,AG$1)
+SUMIFS(#REF!,#REF!,AG$2,#REF!,AG$3,#REF!,$L339,#REF!,AG$1)
+SUMIFS(#REF!,#REF!,"Lấy",#REF!,AG$2,#REF!,AG$3,#REF!,AG$1,#REF!,$L339)</f>
        <v>#REF!</v>
      </c>
      <c r="AH339" s="333" t="e">
        <f>SUMIFS(#REF!,#REF!,AH$2,#REF!,AH$3,#REF!,$L339,#REF!,AH$1)
+SUMIFS(#REF!,#REF!,AH$2,#REF!,AH$3,#REF!,$L339,#REF!,AH$1)
+SUMIFS(#REF!,#REF!,"Lấy",#REF!,AH$2,#REF!,AH$3,#REF!,AH$1,#REF!,$L339)</f>
        <v>#REF!</v>
      </c>
      <c r="AI339" s="333" t="e">
        <f>SUMIFS(#REF!,#REF!,AI$2,#REF!,AI$3,#REF!,$L339,#REF!,AI$1)
+SUMIFS(#REF!,#REF!,AI$2,#REF!,AI$3,#REF!,$L339,#REF!,AI$1)
+SUMIFS(#REF!,#REF!,"Lấy",#REF!,AI$2,#REF!,AI$3,#REF!,AI$1,#REF!,$L339)</f>
        <v>#REF!</v>
      </c>
      <c r="AJ339" s="333" t="e">
        <f>SUMIFS(#REF!,#REF!,AJ$2,#REF!,AJ$3,#REF!,$L339,#REF!,AJ$1)
+SUMIFS(#REF!,#REF!,AJ$2,#REF!,AJ$3,#REF!,$L339,#REF!,AJ$1)
+SUMIFS(#REF!,#REF!,"Lấy",#REF!,AJ$2,#REF!,AJ$3,#REF!,AJ$1,#REF!,$L339)</f>
        <v>#REF!</v>
      </c>
      <c r="AK339" s="333" t="e">
        <f>SUMIFS(#REF!,#REF!,AK$2,#REF!,AK$3,#REF!,$L339,#REF!,AK$1)
+SUMIFS(#REF!,#REF!,AK$2,#REF!,AK$3,#REF!,$L339,#REF!,AK$1)
+SUMIFS(#REF!,#REF!,"Lấy",#REF!,AK$2,#REF!,AK$3,#REF!,AK$1,#REF!,$L339)</f>
        <v>#REF!</v>
      </c>
      <c r="AL339" s="333" t="e">
        <f>SUMIFS(#REF!,#REF!,AL$2,#REF!,AL$3,#REF!,$L339,#REF!,AL$1)
+SUMIFS(#REF!,#REF!,AL$2,#REF!,AL$3,#REF!,$L339,#REF!,AL$1)
+SUMIFS(#REF!,#REF!,"Lấy",#REF!,AL$2,#REF!,AL$3,#REF!,AL$1,#REF!,$L339)</f>
        <v>#REF!</v>
      </c>
      <c r="AM339" s="333" t="e">
        <f>SUMIFS(#REF!,#REF!,AM$2,#REF!,AM$3,#REF!,$L339,#REF!,AM$1)
+SUMIFS(#REF!,#REF!,AM$2,#REF!,AM$3,#REF!,$L339,#REF!,AM$1)
+SUMIFS(#REF!,#REF!,"Lấy",#REF!,AM$2,#REF!,AM$3,#REF!,AM$1,#REF!,$L339)</f>
        <v>#REF!</v>
      </c>
      <c r="AN339" s="333" t="e">
        <f>SUMIFS(#REF!,#REF!,AN$2,#REF!,AN$3,#REF!,$L339,#REF!,AN$1)
+SUMIFS(#REF!,#REF!,AN$2,#REF!,AN$3,#REF!,$L339,#REF!,AN$1)
+SUMIFS(#REF!,#REF!,"Lấy",#REF!,AN$2,#REF!,AN$3,#REF!,AN$1,#REF!,$L339)</f>
        <v>#REF!</v>
      </c>
      <c r="AO339" s="333" t="e">
        <f>SUMIFS(#REF!,#REF!,AO$2,#REF!,AO$3,#REF!,$L339,#REF!,AO$1)
+SUMIFS(#REF!,#REF!,AO$2,#REF!,AO$3,#REF!,$L339,#REF!,AO$1)
+SUMIFS(#REF!,#REF!,"Lấy",#REF!,AO$2,#REF!,AO$3,#REF!,AO$1,#REF!,$L339)</f>
        <v>#REF!</v>
      </c>
      <c r="AP339" s="333" t="e">
        <f>SUMIFS(#REF!,#REF!,AP$2,#REF!,AP$3,#REF!,$L339,#REF!,AP$1)
+SUMIFS(#REF!,#REF!,AP$2,#REF!,AP$3,#REF!,$L339,#REF!,AP$1)
+SUMIFS(#REF!,#REF!,"Lấy",#REF!,AP$2,#REF!,AP$3,#REF!,AP$1,#REF!,$L339)</f>
        <v>#REF!</v>
      </c>
      <c r="AQ339" s="333" t="e">
        <f>SUMIFS(#REF!,#REF!,AQ$2,#REF!,AQ$3,#REF!,$L339,#REF!,AQ$1)
+SUMIFS(#REF!,#REF!,AQ$2,#REF!,AQ$3,#REF!,$L339,#REF!,AQ$1)
+SUMIFS(#REF!,#REF!,"Lấy",#REF!,AQ$2,#REF!,AQ$3,#REF!,AQ$1,#REF!,$L339)</f>
        <v>#REF!</v>
      </c>
      <c r="AR339" s="334" t="e">
        <f t="shared" si="38"/>
        <v>#REF!</v>
      </c>
      <c r="AT339" s="333" t="e">
        <f>SUMIFS(#REF!,#REF!,AT$2,#REF!,AT$3,#REF!,$L339,#REF!,AT$1)
+SUMIFS(#REF!,#REF!,AT$2,#REF!,AT$3,#REF!,$L339,#REF!,AT$1)
+SUMIFS(#REF!,#REF!,"Lấy",#REF!,AT$2,#REF!,AT$3,#REF!,AT$1,#REF!,$L339)</f>
        <v>#REF!</v>
      </c>
      <c r="AU339" s="333" t="e">
        <f>SUMIFS(#REF!,#REF!,AU$2,#REF!,AU$3,#REF!,$L339,#REF!,AU$1)
+SUMIFS(#REF!,#REF!,AU$2,#REF!,AU$3,#REF!,$L339,#REF!,AU$1)
+SUMIFS(#REF!,#REF!,"Lấy",#REF!,AU$2,#REF!,AU$3,#REF!,AU$1,#REF!,$L339)</f>
        <v>#REF!</v>
      </c>
      <c r="AV339" s="333" t="e">
        <f>SUMIFS(#REF!,#REF!,AV$2,#REF!,AV$3,#REF!,$L339,#REF!,AV$1)
+SUMIFS(#REF!,#REF!,AV$2,#REF!,AV$3,#REF!,$L339,#REF!,AV$1)
+SUMIFS(#REF!,#REF!,"Lấy",#REF!,AV$2,#REF!,AV$3,#REF!,AV$1,#REF!,$L339)</f>
        <v>#REF!</v>
      </c>
      <c r="AW339" s="333" t="e">
        <f>SUMIFS(#REF!,#REF!,AW$2,#REF!,AW$3,#REF!,$L339,#REF!,AW$1)
+SUMIFS(#REF!,#REF!,AW$2,#REF!,AW$3,#REF!,$L339,#REF!,AW$1)
+SUMIFS(#REF!,#REF!,"Lấy",#REF!,AW$2,#REF!,AW$3,#REF!,AW$1,#REF!,$L339)</f>
        <v>#REF!</v>
      </c>
      <c r="AX339" s="333" t="e">
        <f>SUMIFS(#REF!,#REF!,AX$2,#REF!,AX$3,#REF!,$L339,#REF!,AX$1)
+SUMIFS(#REF!,#REF!,AX$2,#REF!,AX$3,#REF!,$L339,#REF!,AX$1)
+SUMIFS(#REF!,#REF!,"Lấy",#REF!,AX$2,#REF!,AX$3,#REF!,AX$1,#REF!,$L339)</f>
        <v>#REF!</v>
      </c>
      <c r="AY339" s="333" t="e">
        <f>SUMIFS(#REF!,#REF!,AY$2,#REF!,AY$3,#REF!,$L339,#REF!,AY$1)
+SUMIFS(#REF!,#REF!,AY$2,#REF!,AY$3,#REF!,$L339,#REF!,AY$1)
+SUMIFS(#REF!,#REF!,"Lấy",#REF!,AY$2,#REF!,AY$3,#REF!,AY$1,#REF!,$L339)</f>
        <v>#REF!</v>
      </c>
      <c r="AZ339" s="333" t="e">
        <f>SUMIFS(#REF!,#REF!,AZ$2,#REF!,AZ$3,#REF!,$L339,#REF!,AZ$1)
+SUMIFS(#REF!,#REF!,AZ$2,#REF!,AZ$3,#REF!,$L339,#REF!,AZ$1)
+SUMIFS(#REF!,#REF!,"Lấy",#REF!,AZ$2,#REF!,AZ$3,#REF!,AZ$1,#REF!,$L339)</f>
        <v>#REF!</v>
      </c>
      <c r="BA339" s="333" t="e">
        <f>SUMIFS(#REF!,#REF!,BA$2,#REF!,BA$3,#REF!,$L339,#REF!,BA$1)
+SUMIFS(#REF!,#REF!,BA$2,#REF!,BA$3,#REF!,$L339,#REF!,BA$1)
+SUMIFS(#REF!,#REF!,"Lấy",#REF!,BA$2,#REF!,BA$3,#REF!,BA$1,#REF!,$L339)</f>
        <v>#REF!</v>
      </c>
      <c r="BB339" s="333" t="e">
        <f>SUMIFS(#REF!,#REF!,BB$2,#REF!,BB$3,#REF!,$L339,#REF!,BB$1)
+SUMIFS(#REF!,#REF!,BB$2,#REF!,BB$3,#REF!,$L339,#REF!,BB$1)
+SUMIFS(#REF!,#REF!,"Lấy",#REF!,BB$2,#REF!,BB$3,#REF!,BB$1,#REF!,$L339)</f>
        <v>#REF!</v>
      </c>
      <c r="BC339" s="333" t="e">
        <f>SUMIFS(#REF!,#REF!,BC$2,#REF!,BC$3,#REF!,$L339,#REF!,BC$1)
+SUMIFS(#REF!,#REF!,BC$2,#REF!,BC$3,#REF!,$L339,#REF!,BC$1)
+SUMIFS(#REF!,#REF!,"Lấy",#REF!,BC$2,#REF!,BC$3,#REF!,BC$1,#REF!,$L339)</f>
        <v>#REF!</v>
      </c>
      <c r="BD339" s="333" t="e">
        <f>SUMIFS(#REF!,#REF!,BD$2,#REF!,BD$3,#REF!,$L339,#REF!,BD$1)
+SUMIFS(#REF!,#REF!,BD$2,#REF!,BD$3,#REF!,$L339,#REF!,BD$1)
+SUMIFS(#REF!,#REF!,"Lấy",#REF!,BD$2,#REF!,BD$3,#REF!,BD$1,#REF!,$L339)</f>
        <v>#REF!</v>
      </c>
      <c r="BE339" s="333" t="e">
        <f>SUMIFS(#REF!,#REF!,BE$2,#REF!,BE$3,#REF!,$L339,#REF!,BE$1)
+SUMIFS(#REF!,#REF!,BE$2,#REF!,BE$3,#REF!,$L339,#REF!,BE$1)
+SUMIFS(#REF!,#REF!,"Lấy",#REF!,BE$2,#REF!,BE$3,#REF!,BE$1,#REF!,$L339)</f>
        <v>#REF!</v>
      </c>
      <c r="BF339" s="334" t="e">
        <f t="shared" si="39"/>
        <v>#REF!</v>
      </c>
      <c r="BH339" s="333" t="e">
        <f>SUMIFS(#REF!,#REF!,BH$2,#REF!,BH$3,#REF!,$L339,#REF!,BH$1)
+SUMIFS(#REF!,#REF!,BH$2,#REF!,BH$3,#REF!,$L339,#REF!,BH$1)
+SUMIFS(#REF!,#REF!,"Lấy",#REF!,BH$2,#REF!,BH$3,#REF!,BH$1,#REF!,$L339)</f>
        <v>#REF!</v>
      </c>
      <c r="BI339" s="333" t="e">
        <f>SUMIFS(#REF!,#REF!,BI$2,#REF!,BI$3,#REF!,$L339,#REF!,BI$1)
+SUMIFS(#REF!,#REF!,BI$2,#REF!,BI$3,#REF!,$L339,#REF!,BI$1)
+SUMIFS(#REF!,#REF!,"Lấy",#REF!,BI$2,#REF!,BI$3,#REF!,BI$1,#REF!,$L339)</f>
        <v>#REF!</v>
      </c>
      <c r="BJ339" s="333" t="e">
        <f>SUMIFS(#REF!,#REF!,BJ$2,#REF!,BJ$3,#REF!,$L339,#REF!,BJ$1)
+SUMIFS(#REF!,#REF!,BJ$2,#REF!,BJ$3,#REF!,$L339,#REF!,BJ$1)
+SUMIFS(#REF!,#REF!,"Lấy",#REF!,BJ$2,#REF!,BJ$3,#REF!,BJ$1,#REF!,$L339)</f>
        <v>#REF!</v>
      </c>
      <c r="BK339" s="333" t="e">
        <f>SUMIFS(#REF!,#REF!,BK$2,#REF!,BK$3,#REF!,$L339,#REF!,BK$1)
+SUMIFS(#REF!,#REF!,BK$2,#REF!,BK$3,#REF!,$L339,#REF!,BK$1)
+SUMIFS(#REF!,#REF!,"Lấy",#REF!,BK$2,#REF!,BK$3,#REF!,BK$1,#REF!,$L339)</f>
        <v>#REF!</v>
      </c>
      <c r="BL339" s="333" t="e">
        <f>SUMIFS(#REF!,#REF!,BL$2,#REF!,BL$3,#REF!,$L339,#REF!,BL$1)
+SUMIFS(#REF!,#REF!,BL$2,#REF!,BL$3,#REF!,$L339,#REF!,BL$1)
+SUMIFS(#REF!,#REF!,"Lấy",#REF!,BL$2,#REF!,BL$3,#REF!,BL$1,#REF!,$L339)</f>
        <v>#REF!</v>
      </c>
      <c r="BM339" s="333" t="e">
        <f>SUMIFS(#REF!,#REF!,BM$2,#REF!,BM$3,#REF!,$L339,#REF!,BM$1)
+SUMIFS(#REF!,#REF!,BM$2,#REF!,BM$3,#REF!,$L339,#REF!,BM$1)
+SUMIFS(#REF!,#REF!,"Lấy",#REF!,BM$2,#REF!,BM$3,#REF!,BM$1,#REF!,$L339)</f>
        <v>#REF!</v>
      </c>
      <c r="BN339" s="333" t="e">
        <f>SUMIFS(#REF!,#REF!,BN$2,#REF!,BN$3,#REF!,$L339,#REF!,BN$1)
+SUMIFS(#REF!,#REF!,BN$2,#REF!,BN$3,#REF!,$L339,#REF!,BN$1)
+SUMIFS(#REF!,#REF!,"Lấy",#REF!,BN$2,#REF!,BN$3,#REF!,BN$1,#REF!,$L339)</f>
        <v>#REF!</v>
      </c>
      <c r="BO339" s="333" t="e">
        <f>SUMIFS(#REF!,#REF!,BO$2,#REF!,BO$3,#REF!,$L339,#REF!,BO$1)
+SUMIFS(#REF!,#REF!,BO$2,#REF!,BO$3,#REF!,$L339,#REF!,BO$1)
+SUMIFS(#REF!,#REF!,"Lấy",#REF!,BO$2,#REF!,BO$3,#REF!,BO$1,#REF!,$L339)</f>
        <v>#REF!</v>
      </c>
      <c r="BP339" s="333" t="e">
        <f>SUMIFS(#REF!,#REF!,BP$2,#REF!,BP$3,#REF!,$L339,#REF!,BP$1)
+SUMIFS(#REF!,#REF!,BP$2,#REF!,BP$3,#REF!,$L339,#REF!,BP$1)
+SUMIFS(#REF!,#REF!,"Lấy",#REF!,BP$2,#REF!,BP$3,#REF!,BP$1,#REF!,$L339)</f>
        <v>#REF!</v>
      </c>
      <c r="BQ339" s="333" t="e">
        <f>SUMIFS(#REF!,#REF!,BQ$2,#REF!,BQ$3,#REF!,$L339,#REF!,BQ$1)
+SUMIFS(#REF!,#REF!,BQ$2,#REF!,BQ$3,#REF!,$L339,#REF!,BQ$1)
+SUMIFS(#REF!,#REF!,"Lấy",#REF!,BQ$2,#REF!,BQ$3,#REF!,BQ$1,#REF!,$L339)</f>
        <v>#REF!</v>
      </c>
      <c r="BR339" s="333" t="e">
        <f>SUMIFS(#REF!,#REF!,BR$2,#REF!,BR$3,#REF!,$L339,#REF!,BR$1)
+SUMIFS(#REF!,#REF!,BR$2,#REF!,BR$3,#REF!,$L339,#REF!,BR$1)
+SUMIFS(#REF!,#REF!,"Lấy",#REF!,BR$2,#REF!,BR$3,#REF!,BR$1,#REF!,$L339)</f>
        <v>#REF!</v>
      </c>
      <c r="BS339" s="333" t="e">
        <f>SUMIFS(#REF!,#REF!,BS$2,#REF!,BS$3,#REF!,$L339,#REF!,BS$1)
+SUMIFS(#REF!,#REF!,BS$2,#REF!,BS$3,#REF!,$L339,#REF!,BS$1)
+SUMIFS(#REF!,#REF!,"Lấy",#REF!,BS$2,#REF!,BS$3,#REF!,BS$1,#REF!,$L339)</f>
        <v>#REF!</v>
      </c>
      <c r="BT339" s="334" t="e">
        <f t="shared" si="40"/>
        <v>#REF!</v>
      </c>
      <c r="BV339" s="331">
        <v>872250</v>
      </c>
      <c r="BW339" s="331">
        <v>872250</v>
      </c>
      <c r="BX339" s="331">
        <v>872250</v>
      </c>
      <c r="BY339" s="331">
        <v>3173499.9999999995</v>
      </c>
      <c r="BZ339" s="331">
        <v>3173499.9999999995</v>
      </c>
      <c r="CA339" s="331">
        <v>3173499.9999999995</v>
      </c>
      <c r="CB339" s="331">
        <v>3173499.9999999995</v>
      </c>
      <c r="CC339" s="331">
        <v>2498209</v>
      </c>
      <c r="CD339" s="331">
        <v>2301250</v>
      </c>
      <c r="CE339" s="331">
        <v>2301250</v>
      </c>
      <c r="CF339" s="331">
        <v>2301250</v>
      </c>
      <c r="CG339" s="331">
        <v>2301250</v>
      </c>
      <c r="CH339" s="334">
        <f t="shared" si="41"/>
        <v>27013959</v>
      </c>
      <c r="CI339" s="377">
        <f t="shared" si="42"/>
        <v>-0.51566706679313468</v>
      </c>
      <c r="CJ339" s="331">
        <v>872250</v>
      </c>
      <c r="CK339" s="331">
        <v>872250</v>
      </c>
      <c r="CL339" s="331">
        <v>872250</v>
      </c>
      <c r="CM339" s="331">
        <v>872250</v>
      </c>
      <c r="CN339" s="331">
        <v>872250</v>
      </c>
      <c r="CO339" s="333"/>
      <c r="CP339" s="333"/>
      <c r="CQ339" s="333"/>
      <c r="CR339" s="333"/>
      <c r="CS339" s="333"/>
      <c r="CT339" s="333"/>
      <c r="CU339" s="333"/>
      <c r="CV339" s="334">
        <f t="shared" si="43"/>
        <v>4361250</v>
      </c>
      <c r="CX339" s="1033"/>
    </row>
    <row r="340" spans="2:102" x14ac:dyDescent="0.25">
      <c r="B340" s="172">
        <f>IF(C340=0,"",MAX($B$7:B339)+1)</f>
        <v>324</v>
      </c>
      <c r="C340" s="21">
        <v>6271003001</v>
      </c>
      <c r="D340" s="9" t="str">
        <f>_xlfn.XLOOKUP(C340,'COA_DTGroup_Update 20260428'!$C$410:$C$854,'COA_DTGroup_Update 20260428'!$A$410:$A$854,"")</f>
        <v>Chi phí đồng phục</v>
      </c>
      <c r="E340" s="12" t="s">
        <v>398</v>
      </c>
      <c r="F340" s="21" t="s">
        <v>1053</v>
      </c>
      <c r="G340" s="171"/>
      <c r="H340" s="179">
        <f>VLOOKUP(C340,'COA_DTGroup_Update 20260428'!C:D,2,0)</f>
        <v>627</v>
      </c>
      <c r="I340" s="179">
        <v>136</v>
      </c>
      <c r="J340" s="216" t="s">
        <v>398</v>
      </c>
      <c r="K340" s="222" t="s">
        <v>226</v>
      </c>
      <c r="L340" s="1041" t="s">
        <v>587</v>
      </c>
      <c r="M340" s="1042" t="s">
        <v>2258</v>
      </c>
      <c r="N340" s="1039"/>
      <c r="O340" s="1039" t="s">
        <v>587</v>
      </c>
      <c r="P340" s="1" t="b">
        <v>1</v>
      </c>
      <c r="R340" s="333" t="e">
        <f>SUMIFS(#REF!,#REF!,R$2,#REF!,R$3,#REF!,$L340,#REF!,R$1)
+SUMIFS(#REF!,#REF!,R$2,#REF!,R$3,#REF!,$L340,#REF!,R$1)
+SUMIFS(#REF!,#REF!,"Lấy",#REF!,R$2,#REF!,R$3,#REF!,R$1,#REF!,$L340)</f>
        <v>#REF!</v>
      </c>
      <c r="S340" s="333" t="e">
        <f>SUMIFS(#REF!,#REF!,S$2,#REF!,S$3,#REF!,$L340,#REF!,S$1)
+SUMIFS(#REF!,#REF!,S$2,#REF!,S$3,#REF!,$L340,#REF!,S$1)
+SUMIFS(#REF!,#REF!,"Lấy",#REF!,S$2,#REF!,S$3,#REF!,S$1,#REF!,$L340)</f>
        <v>#REF!</v>
      </c>
      <c r="T340" s="333" t="e">
        <f>SUMIFS(#REF!,#REF!,T$2,#REF!,T$3,#REF!,$L340,#REF!,T$1)
+SUMIFS(#REF!,#REF!,T$2,#REF!,T$3,#REF!,$L340,#REF!,T$1)
+SUMIFS(#REF!,#REF!,"Lấy",#REF!,T$2,#REF!,T$3,#REF!,T$1,#REF!,$L340)</f>
        <v>#REF!</v>
      </c>
      <c r="U340" s="333" t="e">
        <f>SUMIFS(#REF!,#REF!,U$2,#REF!,U$3,#REF!,$L340,#REF!,U$1)
+SUMIFS(#REF!,#REF!,U$2,#REF!,U$3,#REF!,$L340,#REF!,U$1)
+SUMIFS(#REF!,#REF!,"Lấy",#REF!,U$2,#REF!,U$3,#REF!,U$1,#REF!,$L340)</f>
        <v>#REF!</v>
      </c>
      <c r="V340" s="333" t="e">
        <f>SUMIFS(#REF!,#REF!,V$2,#REF!,V$3,#REF!,$L340,#REF!,V$1)
+SUMIFS(#REF!,#REF!,V$2,#REF!,V$3,#REF!,$L340,#REF!,V$1)
+SUMIFS(#REF!,#REF!,"Lấy",#REF!,V$2,#REF!,V$3,#REF!,V$1,#REF!,$L340)</f>
        <v>#REF!</v>
      </c>
      <c r="W340" s="333" t="e">
        <f>SUMIFS(#REF!,#REF!,W$2,#REF!,W$3,#REF!,$L340,#REF!,W$1)
+SUMIFS(#REF!,#REF!,W$2,#REF!,W$3,#REF!,$L340,#REF!,W$1)
+SUMIFS(#REF!,#REF!,"Lấy",#REF!,W$2,#REF!,W$3,#REF!,W$1,#REF!,$L340)</f>
        <v>#REF!</v>
      </c>
      <c r="X340" s="333" t="e">
        <f>SUMIFS(#REF!,#REF!,X$2,#REF!,X$3,#REF!,$L340,#REF!,X$1)
+SUMIFS(#REF!,#REF!,X$2,#REF!,X$3,#REF!,$L340,#REF!,X$1)
+SUMIFS(#REF!,#REF!,"Lấy",#REF!,X$2,#REF!,X$3,#REF!,X$1,#REF!,$L340)</f>
        <v>#REF!</v>
      </c>
      <c r="Y340" s="333" t="e">
        <f>SUMIFS(#REF!,#REF!,Y$2,#REF!,Y$3,#REF!,$L340,#REF!,Y$1)
+SUMIFS(#REF!,#REF!,Y$2,#REF!,Y$3,#REF!,$L340,#REF!,Y$1)
+SUMIFS(#REF!,#REF!,"Lấy",#REF!,Y$2,#REF!,Y$3,#REF!,Y$1,#REF!,$L340)</f>
        <v>#REF!</v>
      </c>
      <c r="Z340" s="333" t="e">
        <f>SUMIFS(#REF!,#REF!,Z$2,#REF!,Z$3,#REF!,$L340,#REF!,Z$1)
+SUMIFS(#REF!,#REF!,Z$2,#REF!,Z$3,#REF!,$L340,#REF!,Z$1)
+SUMIFS(#REF!,#REF!,"Lấy",#REF!,Z$2,#REF!,Z$3,#REF!,Z$1,#REF!,$L340)</f>
        <v>#REF!</v>
      </c>
      <c r="AA340" s="333" t="e">
        <f>SUMIFS(#REF!,#REF!,AA$2,#REF!,AA$3,#REF!,$L340,#REF!,AA$1)
+SUMIFS(#REF!,#REF!,AA$2,#REF!,AA$3,#REF!,$L340,#REF!,AA$1)
+SUMIFS(#REF!,#REF!,"Lấy",#REF!,AA$2,#REF!,AA$3,#REF!,AA$1,#REF!,$L340)</f>
        <v>#REF!</v>
      </c>
      <c r="AB340" s="333" t="e">
        <f>SUMIFS(#REF!,#REF!,AB$2,#REF!,AB$3,#REF!,$L340,#REF!,AB$1)
+SUMIFS(#REF!,#REF!,AB$2,#REF!,AB$3,#REF!,$L340,#REF!,AB$1)
+SUMIFS(#REF!,#REF!,"Lấy",#REF!,AB$2,#REF!,AB$3,#REF!,AB$1,#REF!,$L340)</f>
        <v>#REF!</v>
      </c>
      <c r="AC340" s="333" t="e">
        <f>SUMIFS(#REF!,#REF!,AC$2,#REF!,AC$3,#REF!,$L340,#REF!,AC$1)
+SUMIFS(#REF!,#REF!,AC$2,#REF!,AC$3,#REF!,$L340,#REF!,AC$1)
+SUMIFS(#REF!,#REF!,"Lấy",#REF!,AC$2,#REF!,AC$3,#REF!,AC$1,#REF!,$L340)</f>
        <v>#REF!</v>
      </c>
      <c r="AD340" s="334" t="e">
        <f t="shared" si="37"/>
        <v>#REF!</v>
      </c>
      <c r="AF340" s="333" t="e">
        <f>SUMIFS(#REF!,#REF!,AF$2,#REF!,AF$3,#REF!,$L340,#REF!,AF$1)
+SUMIFS(#REF!,#REF!,AF$2,#REF!,AF$3,#REF!,$L340,#REF!,AF$1)
+SUMIFS(#REF!,#REF!,"Lấy",#REF!,AF$2,#REF!,AF$3,#REF!,AF$1,#REF!,$L340)</f>
        <v>#REF!</v>
      </c>
      <c r="AG340" s="333" t="e">
        <f>SUMIFS(#REF!,#REF!,AG$2,#REF!,AG$3,#REF!,$L340,#REF!,AG$1)
+SUMIFS(#REF!,#REF!,AG$2,#REF!,AG$3,#REF!,$L340,#REF!,AG$1)
+SUMIFS(#REF!,#REF!,"Lấy",#REF!,AG$2,#REF!,AG$3,#REF!,AG$1,#REF!,$L340)</f>
        <v>#REF!</v>
      </c>
      <c r="AH340" s="333" t="e">
        <f>SUMIFS(#REF!,#REF!,AH$2,#REF!,AH$3,#REF!,$L340,#REF!,AH$1)
+SUMIFS(#REF!,#REF!,AH$2,#REF!,AH$3,#REF!,$L340,#REF!,AH$1)
+SUMIFS(#REF!,#REF!,"Lấy",#REF!,AH$2,#REF!,AH$3,#REF!,AH$1,#REF!,$L340)</f>
        <v>#REF!</v>
      </c>
      <c r="AI340" s="333" t="e">
        <f>SUMIFS(#REF!,#REF!,AI$2,#REF!,AI$3,#REF!,$L340,#REF!,AI$1)
+SUMIFS(#REF!,#REF!,AI$2,#REF!,AI$3,#REF!,$L340,#REF!,AI$1)
+SUMIFS(#REF!,#REF!,"Lấy",#REF!,AI$2,#REF!,AI$3,#REF!,AI$1,#REF!,$L340)</f>
        <v>#REF!</v>
      </c>
      <c r="AJ340" s="333" t="e">
        <f>SUMIFS(#REF!,#REF!,AJ$2,#REF!,AJ$3,#REF!,$L340,#REF!,AJ$1)
+SUMIFS(#REF!,#REF!,AJ$2,#REF!,AJ$3,#REF!,$L340,#REF!,AJ$1)
+SUMIFS(#REF!,#REF!,"Lấy",#REF!,AJ$2,#REF!,AJ$3,#REF!,AJ$1,#REF!,$L340)</f>
        <v>#REF!</v>
      </c>
      <c r="AK340" s="333" t="e">
        <f>SUMIFS(#REF!,#REF!,AK$2,#REF!,AK$3,#REF!,$L340,#REF!,AK$1)
+SUMIFS(#REF!,#REF!,AK$2,#REF!,AK$3,#REF!,$L340,#REF!,AK$1)
+SUMIFS(#REF!,#REF!,"Lấy",#REF!,AK$2,#REF!,AK$3,#REF!,AK$1,#REF!,$L340)</f>
        <v>#REF!</v>
      </c>
      <c r="AL340" s="333" t="e">
        <f>SUMIFS(#REF!,#REF!,AL$2,#REF!,AL$3,#REF!,$L340,#REF!,AL$1)
+SUMIFS(#REF!,#REF!,AL$2,#REF!,AL$3,#REF!,$L340,#REF!,AL$1)
+SUMIFS(#REF!,#REF!,"Lấy",#REF!,AL$2,#REF!,AL$3,#REF!,AL$1,#REF!,$L340)</f>
        <v>#REF!</v>
      </c>
      <c r="AM340" s="333" t="e">
        <f>SUMIFS(#REF!,#REF!,AM$2,#REF!,AM$3,#REF!,$L340,#REF!,AM$1)
+SUMIFS(#REF!,#REF!,AM$2,#REF!,AM$3,#REF!,$L340,#REF!,AM$1)
+SUMIFS(#REF!,#REF!,"Lấy",#REF!,AM$2,#REF!,AM$3,#REF!,AM$1,#REF!,$L340)</f>
        <v>#REF!</v>
      </c>
      <c r="AN340" s="333" t="e">
        <f>SUMIFS(#REF!,#REF!,AN$2,#REF!,AN$3,#REF!,$L340,#REF!,AN$1)
+SUMIFS(#REF!,#REF!,AN$2,#REF!,AN$3,#REF!,$L340,#REF!,AN$1)
+SUMIFS(#REF!,#REF!,"Lấy",#REF!,AN$2,#REF!,AN$3,#REF!,AN$1,#REF!,$L340)</f>
        <v>#REF!</v>
      </c>
      <c r="AO340" s="333" t="e">
        <f>SUMIFS(#REF!,#REF!,AO$2,#REF!,AO$3,#REF!,$L340,#REF!,AO$1)
+SUMIFS(#REF!,#REF!,AO$2,#REF!,AO$3,#REF!,$L340,#REF!,AO$1)
+SUMIFS(#REF!,#REF!,"Lấy",#REF!,AO$2,#REF!,AO$3,#REF!,AO$1,#REF!,$L340)</f>
        <v>#REF!</v>
      </c>
      <c r="AP340" s="333" t="e">
        <f>SUMIFS(#REF!,#REF!,AP$2,#REF!,AP$3,#REF!,$L340,#REF!,AP$1)
+SUMIFS(#REF!,#REF!,AP$2,#REF!,AP$3,#REF!,$L340,#REF!,AP$1)
+SUMIFS(#REF!,#REF!,"Lấy",#REF!,AP$2,#REF!,AP$3,#REF!,AP$1,#REF!,$L340)</f>
        <v>#REF!</v>
      </c>
      <c r="AQ340" s="333" t="e">
        <f>SUMIFS(#REF!,#REF!,AQ$2,#REF!,AQ$3,#REF!,$L340,#REF!,AQ$1)
+SUMIFS(#REF!,#REF!,AQ$2,#REF!,AQ$3,#REF!,$L340,#REF!,AQ$1)
+SUMIFS(#REF!,#REF!,"Lấy",#REF!,AQ$2,#REF!,AQ$3,#REF!,AQ$1,#REF!,$L340)</f>
        <v>#REF!</v>
      </c>
      <c r="AR340" s="334" t="e">
        <f t="shared" si="38"/>
        <v>#REF!</v>
      </c>
      <c r="AT340" s="333" t="e">
        <f>SUMIFS(#REF!,#REF!,AT$2,#REF!,AT$3,#REF!,$L340,#REF!,AT$1)
+SUMIFS(#REF!,#REF!,AT$2,#REF!,AT$3,#REF!,$L340,#REF!,AT$1)
+SUMIFS(#REF!,#REF!,"Lấy",#REF!,AT$2,#REF!,AT$3,#REF!,AT$1,#REF!,$L340)</f>
        <v>#REF!</v>
      </c>
      <c r="AU340" s="333" t="e">
        <f>SUMIFS(#REF!,#REF!,AU$2,#REF!,AU$3,#REF!,$L340,#REF!,AU$1)
+SUMIFS(#REF!,#REF!,AU$2,#REF!,AU$3,#REF!,$L340,#REF!,AU$1)
+SUMIFS(#REF!,#REF!,"Lấy",#REF!,AU$2,#REF!,AU$3,#REF!,AU$1,#REF!,$L340)</f>
        <v>#REF!</v>
      </c>
      <c r="AV340" s="333" t="e">
        <f>SUMIFS(#REF!,#REF!,AV$2,#REF!,AV$3,#REF!,$L340,#REF!,AV$1)
+SUMIFS(#REF!,#REF!,AV$2,#REF!,AV$3,#REF!,$L340,#REF!,AV$1)
+SUMIFS(#REF!,#REF!,"Lấy",#REF!,AV$2,#REF!,AV$3,#REF!,AV$1,#REF!,$L340)</f>
        <v>#REF!</v>
      </c>
      <c r="AW340" s="333" t="e">
        <f>SUMIFS(#REF!,#REF!,AW$2,#REF!,AW$3,#REF!,$L340,#REF!,AW$1)
+SUMIFS(#REF!,#REF!,AW$2,#REF!,AW$3,#REF!,$L340,#REF!,AW$1)
+SUMIFS(#REF!,#REF!,"Lấy",#REF!,AW$2,#REF!,AW$3,#REF!,AW$1,#REF!,$L340)</f>
        <v>#REF!</v>
      </c>
      <c r="AX340" s="333" t="e">
        <f>SUMIFS(#REF!,#REF!,AX$2,#REF!,AX$3,#REF!,$L340,#REF!,AX$1)
+SUMIFS(#REF!,#REF!,AX$2,#REF!,AX$3,#REF!,$L340,#REF!,AX$1)
+SUMIFS(#REF!,#REF!,"Lấy",#REF!,AX$2,#REF!,AX$3,#REF!,AX$1,#REF!,$L340)</f>
        <v>#REF!</v>
      </c>
      <c r="AY340" s="333" t="e">
        <f>SUMIFS(#REF!,#REF!,AY$2,#REF!,AY$3,#REF!,$L340,#REF!,AY$1)
+SUMIFS(#REF!,#REF!,AY$2,#REF!,AY$3,#REF!,$L340,#REF!,AY$1)
+SUMIFS(#REF!,#REF!,"Lấy",#REF!,AY$2,#REF!,AY$3,#REF!,AY$1,#REF!,$L340)</f>
        <v>#REF!</v>
      </c>
      <c r="AZ340" s="333" t="e">
        <f>SUMIFS(#REF!,#REF!,AZ$2,#REF!,AZ$3,#REF!,$L340,#REF!,AZ$1)
+SUMIFS(#REF!,#REF!,AZ$2,#REF!,AZ$3,#REF!,$L340,#REF!,AZ$1)
+SUMIFS(#REF!,#REF!,"Lấy",#REF!,AZ$2,#REF!,AZ$3,#REF!,AZ$1,#REF!,$L340)</f>
        <v>#REF!</v>
      </c>
      <c r="BA340" s="333" t="e">
        <f>SUMIFS(#REF!,#REF!,BA$2,#REF!,BA$3,#REF!,$L340,#REF!,BA$1)
+SUMIFS(#REF!,#REF!,BA$2,#REF!,BA$3,#REF!,$L340,#REF!,BA$1)
+SUMIFS(#REF!,#REF!,"Lấy",#REF!,BA$2,#REF!,BA$3,#REF!,BA$1,#REF!,$L340)</f>
        <v>#REF!</v>
      </c>
      <c r="BB340" s="333" t="e">
        <f>SUMIFS(#REF!,#REF!,BB$2,#REF!,BB$3,#REF!,$L340,#REF!,BB$1)
+SUMIFS(#REF!,#REF!,BB$2,#REF!,BB$3,#REF!,$L340,#REF!,BB$1)
+SUMIFS(#REF!,#REF!,"Lấy",#REF!,BB$2,#REF!,BB$3,#REF!,BB$1,#REF!,$L340)</f>
        <v>#REF!</v>
      </c>
      <c r="BC340" s="333" t="e">
        <f>SUMIFS(#REF!,#REF!,BC$2,#REF!,BC$3,#REF!,$L340,#REF!,BC$1)
+SUMIFS(#REF!,#REF!,BC$2,#REF!,BC$3,#REF!,$L340,#REF!,BC$1)
+SUMIFS(#REF!,#REF!,"Lấy",#REF!,BC$2,#REF!,BC$3,#REF!,BC$1,#REF!,$L340)</f>
        <v>#REF!</v>
      </c>
      <c r="BD340" s="333" t="e">
        <f>SUMIFS(#REF!,#REF!,BD$2,#REF!,BD$3,#REF!,$L340,#REF!,BD$1)
+SUMIFS(#REF!,#REF!,BD$2,#REF!,BD$3,#REF!,$L340,#REF!,BD$1)
+SUMIFS(#REF!,#REF!,"Lấy",#REF!,BD$2,#REF!,BD$3,#REF!,BD$1,#REF!,$L340)</f>
        <v>#REF!</v>
      </c>
      <c r="BE340" s="333" t="e">
        <f>SUMIFS(#REF!,#REF!,BE$2,#REF!,BE$3,#REF!,$L340,#REF!,BE$1)
+SUMIFS(#REF!,#REF!,BE$2,#REF!,BE$3,#REF!,$L340,#REF!,BE$1)
+SUMIFS(#REF!,#REF!,"Lấy",#REF!,BE$2,#REF!,BE$3,#REF!,BE$1,#REF!,$L340)</f>
        <v>#REF!</v>
      </c>
      <c r="BF340" s="334" t="e">
        <f t="shared" si="39"/>
        <v>#REF!</v>
      </c>
      <c r="BH340" s="333" t="e">
        <f>SUMIFS(#REF!,#REF!,BH$2,#REF!,BH$3,#REF!,$L340,#REF!,BH$1)
+SUMIFS(#REF!,#REF!,BH$2,#REF!,BH$3,#REF!,$L340,#REF!,BH$1)
+SUMIFS(#REF!,#REF!,"Lấy",#REF!,BH$2,#REF!,BH$3,#REF!,BH$1,#REF!,$L340)</f>
        <v>#REF!</v>
      </c>
      <c r="BI340" s="333" t="e">
        <f>SUMIFS(#REF!,#REF!,BI$2,#REF!,BI$3,#REF!,$L340,#REF!,BI$1)
+SUMIFS(#REF!,#REF!,BI$2,#REF!,BI$3,#REF!,$L340,#REF!,BI$1)
+SUMIFS(#REF!,#REF!,"Lấy",#REF!,BI$2,#REF!,BI$3,#REF!,BI$1,#REF!,$L340)</f>
        <v>#REF!</v>
      </c>
      <c r="BJ340" s="333" t="e">
        <f>SUMIFS(#REF!,#REF!,BJ$2,#REF!,BJ$3,#REF!,$L340,#REF!,BJ$1)
+SUMIFS(#REF!,#REF!,BJ$2,#REF!,BJ$3,#REF!,$L340,#REF!,BJ$1)
+SUMIFS(#REF!,#REF!,"Lấy",#REF!,BJ$2,#REF!,BJ$3,#REF!,BJ$1,#REF!,$L340)</f>
        <v>#REF!</v>
      </c>
      <c r="BK340" s="333" t="e">
        <f>SUMIFS(#REF!,#REF!,BK$2,#REF!,BK$3,#REF!,$L340,#REF!,BK$1)
+SUMIFS(#REF!,#REF!,BK$2,#REF!,BK$3,#REF!,$L340,#REF!,BK$1)
+SUMIFS(#REF!,#REF!,"Lấy",#REF!,BK$2,#REF!,BK$3,#REF!,BK$1,#REF!,$L340)</f>
        <v>#REF!</v>
      </c>
      <c r="BL340" s="333" t="e">
        <f>SUMIFS(#REF!,#REF!,BL$2,#REF!,BL$3,#REF!,$L340,#REF!,BL$1)
+SUMIFS(#REF!,#REF!,BL$2,#REF!,BL$3,#REF!,$L340,#REF!,BL$1)
+SUMIFS(#REF!,#REF!,"Lấy",#REF!,BL$2,#REF!,BL$3,#REF!,BL$1,#REF!,$L340)</f>
        <v>#REF!</v>
      </c>
      <c r="BM340" s="333" t="e">
        <f>SUMIFS(#REF!,#REF!,BM$2,#REF!,BM$3,#REF!,$L340,#REF!,BM$1)
+SUMIFS(#REF!,#REF!,BM$2,#REF!,BM$3,#REF!,$L340,#REF!,BM$1)
+SUMIFS(#REF!,#REF!,"Lấy",#REF!,BM$2,#REF!,BM$3,#REF!,BM$1,#REF!,$L340)</f>
        <v>#REF!</v>
      </c>
      <c r="BN340" s="333" t="e">
        <f>SUMIFS(#REF!,#REF!,BN$2,#REF!,BN$3,#REF!,$L340,#REF!,BN$1)
+SUMIFS(#REF!,#REF!,BN$2,#REF!,BN$3,#REF!,$L340,#REF!,BN$1)
+SUMIFS(#REF!,#REF!,"Lấy",#REF!,BN$2,#REF!,BN$3,#REF!,BN$1,#REF!,$L340)</f>
        <v>#REF!</v>
      </c>
      <c r="BO340" s="333" t="e">
        <f>SUMIFS(#REF!,#REF!,BO$2,#REF!,BO$3,#REF!,$L340,#REF!,BO$1)
+SUMIFS(#REF!,#REF!,BO$2,#REF!,BO$3,#REF!,$L340,#REF!,BO$1)
+SUMIFS(#REF!,#REF!,"Lấy",#REF!,BO$2,#REF!,BO$3,#REF!,BO$1,#REF!,$L340)</f>
        <v>#REF!</v>
      </c>
      <c r="BP340" s="333" t="e">
        <f>SUMIFS(#REF!,#REF!,BP$2,#REF!,BP$3,#REF!,$L340,#REF!,BP$1)
+SUMIFS(#REF!,#REF!,BP$2,#REF!,BP$3,#REF!,$L340,#REF!,BP$1)
+SUMIFS(#REF!,#REF!,"Lấy",#REF!,BP$2,#REF!,BP$3,#REF!,BP$1,#REF!,$L340)</f>
        <v>#REF!</v>
      </c>
      <c r="BQ340" s="333" t="e">
        <f>SUMIFS(#REF!,#REF!,BQ$2,#REF!,BQ$3,#REF!,$L340,#REF!,BQ$1)
+SUMIFS(#REF!,#REF!,BQ$2,#REF!,BQ$3,#REF!,$L340,#REF!,BQ$1)
+SUMIFS(#REF!,#REF!,"Lấy",#REF!,BQ$2,#REF!,BQ$3,#REF!,BQ$1,#REF!,$L340)</f>
        <v>#REF!</v>
      </c>
      <c r="BR340" s="333" t="e">
        <f>SUMIFS(#REF!,#REF!,BR$2,#REF!,BR$3,#REF!,$L340,#REF!,BR$1)
+SUMIFS(#REF!,#REF!,BR$2,#REF!,BR$3,#REF!,$L340,#REF!,BR$1)
+SUMIFS(#REF!,#REF!,"Lấy",#REF!,BR$2,#REF!,BR$3,#REF!,BR$1,#REF!,$L340)</f>
        <v>#REF!</v>
      </c>
      <c r="BS340" s="333" t="e">
        <f>SUMIFS(#REF!,#REF!,BS$2,#REF!,BS$3,#REF!,$L340,#REF!,BS$1)
+SUMIFS(#REF!,#REF!,BS$2,#REF!,BS$3,#REF!,$L340,#REF!,BS$1)
+SUMIFS(#REF!,#REF!,"Lấy",#REF!,BS$2,#REF!,BS$3,#REF!,BS$1,#REF!,$L340)</f>
        <v>#REF!</v>
      </c>
      <c r="BT340" s="334" t="e">
        <f t="shared" si="40"/>
        <v>#REF!</v>
      </c>
      <c r="BV340" s="331">
        <v>433501</v>
      </c>
      <c r="BW340" s="331">
        <v>433501</v>
      </c>
      <c r="BX340" s="331">
        <v>369035</v>
      </c>
      <c r="BY340" s="331">
        <v>3520167.3333333335</v>
      </c>
      <c r="BZ340" s="331">
        <v>3520167.3333333335</v>
      </c>
      <c r="CA340" s="331">
        <v>3520167.3333333335</v>
      </c>
      <c r="CB340" s="331">
        <v>3520167.3333333335</v>
      </c>
      <c r="CC340" s="331">
        <v>3325191.3333333335</v>
      </c>
      <c r="CD340" s="331">
        <v>3268333.3333333335</v>
      </c>
      <c r="CE340" s="331">
        <v>3268333.3333333335</v>
      </c>
      <c r="CF340" s="331">
        <v>3268333.3333333335</v>
      </c>
      <c r="CG340" s="331">
        <v>3268333.3333333335</v>
      </c>
      <c r="CH340" s="334">
        <f t="shared" si="41"/>
        <v>31715230.999999996</v>
      </c>
      <c r="CI340" s="377">
        <f t="shared" si="42"/>
        <v>-0.79559947080316074</v>
      </c>
      <c r="CJ340" s="331">
        <v>1095334</v>
      </c>
      <c r="CK340" s="331">
        <v>373334</v>
      </c>
      <c r="CL340" s="331">
        <v>308868</v>
      </c>
      <c r="CM340" s="331">
        <v>191667</v>
      </c>
      <c r="CN340" s="331">
        <v>191667</v>
      </c>
      <c r="CO340" s="333"/>
      <c r="CP340" s="333"/>
      <c r="CQ340" s="333"/>
      <c r="CR340" s="333"/>
      <c r="CS340" s="333"/>
      <c r="CT340" s="333"/>
      <c r="CU340" s="333"/>
      <c r="CV340" s="334">
        <f t="shared" si="43"/>
        <v>2160870</v>
      </c>
      <c r="CX340" s="1033"/>
    </row>
    <row r="341" spans="2:102" x14ac:dyDescent="0.25">
      <c r="B341" s="172">
        <f>IF(C341=0,"",MAX($B$7:B340)+1)</f>
        <v>325</v>
      </c>
      <c r="C341" s="21">
        <v>6411003001</v>
      </c>
      <c r="D341" s="9" t="str">
        <f>_xlfn.XLOOKUP(C341,'COA_DTGroup_Update 20260428'!$C$410:$C$854,'COA_DTGroup_Update 20260428'!$A$410:$A$854,"")</f>
        <v>Chi phí đồng phục</v>
      </c>
      <c r="E341" s="12" t="s">
        <v>398</v>
      </c>
      <c r="F341" s="21" t="s">
        <v>1053</v>
      </c>
      <c r="G341" s="171"/>
      <c r="H341" s="179">
        <f>VLOOKUP(C341,'COA_DTGroup_Update 20260428'!C:D,2,0)</f>
        <v>641</v>
      </c>
      <c r="I341" s="179">
        <v>136</v>
      </c>
      <c r="J341" s="216" t="s">
        <v>398</v>
      </c>
      <c r="K341" s="222" t="s">
        <v>226</v>
      </c>
      <c r="L341" s="1041" t="s">
        <v>684</v>
      </c>
      <c r="M341" s="1042" t="s">
        <v>2258</v>
      </c>
      <c r="N341" s="1039"/>
      <c r="O341" s="1039" t="s">
        <v>684</v>
      </c>
      <c r="P341" s="1" t="b">
        <v>1</v>
      </c>
      <c r="R341" s="333" t="e">
        <f>SUMIFS(#REF!,#REF!,R$2,#REF!,R$3,#REF!,$L341,#REF!,R$1)
+SUMIFS(#REF!,#REF!,R$2,#REF!,R$3,#REF!,$L341,#REF!,R$1)
+SUMIFS(#REF!,#REF!,"Lấy",#REF!,R$2,#REF!,R$3,#REF!,R$1,#REF!,$L341)</f>
        <v>#REF!</v>
      </c>
      <c r="S341" s="333" t="e">
        <f>SUMIFS(#REF!,#REF!,S$2,#REF!,S$3,#REF!,$L341,#REF!,S$1)
+SUMIFS(#REF!,#REF!,S$2,#REF!,S$3,#REF!,$L341,#REF!,S$1)
+SUMIFS(#REF!,#REF!,"Lấy",#REF!,S$2,#REF!,S$3,#REF!,S$1,#REF!,$L341)</f>
        <v>#REF!</v>
      </c>
      <c r="T341" s="333" t="e">
        <f>SUMIFS(#REF!,#REF!,T$2,#REF!,T$3,#REF!,$L341,#REF!,T$1)
+SUMIFS(#REF!,#REF!,T$2,#REF!,T$3,#REF!,$L341,#REF!,T$1)
+SUMIFS(#REF!,#REF!,"Lấy",#REF!,T$2,#REF!,T$3,#REF!,T$1,#REF!,$L341)</f>
        <v>#REF!</v>
      </c>
      <c r="U341" s="333" t="e">
        <f>SUMIFS(#REF!,#REF!,U$2,#REF!,U$3,#REF!,$L341,#REF!,U$1)
+SUMIFS(#REF!,#REF!,U$2,#REF!,U$3,#REF!,$L341,#REF!,U$1)
+SUMIFS(#REF!,#REF!,"Lấy",#REF!,U$2,#REF!,U$3,#REF!,U$1,#REF!,$L341)</f>
        <v>#REF!</v>
      </c>
      <c r="V341" s="333" t="e">
        <f>SUMIFS(#REF!,#REF!,V$2,#REF!,V$3,#REF!,$L341,#REF!,V$1)
+SUMIFS(#REF!,#REF!,V$2,#REF!,V$3,#REF!,$L341,#REF!,V$1)
+SUMIFS(#REF!,#REF!,"Lấy",#REF!,V$2,#REF!,V$3,#REF!,V$1,#REF!,$L341)</f>
        <v>#REF!</v>
      </c>
      <c r="W341" s="333" t="e">
        <f>SUMIFS(#REF!,#REF!,W$2,#REF!,W$3,#REF!,$L341,#REF!,W$1)
+SUMIFS(#REF!,#REF!,W$2,#REF!,W$3,#REF!,$L341,#REF!,W$1)
+SUMIFS(#REF!,#REF!,"Lấy",#REF!,W$2,#REF!,W$3,#REF!,W$1,#REF!,$L341)</f>
        <v>#REF!</v>
      </c>
      <c r="X341" s="333" t="e">
        <f>SUMIFS(#REF!,#REF!,X$2,#REF!,X$3,#REF!,$L341,#REF!,X$1)
+SUMIFS(#REF!,#REF!,X$2,#REF!,X$3,#REF!,$L341,#REF!,X$1)
+SUMIFS(#REF!,#REF!,"Lấy",#REF!,X$2,#REF!,X$3,#REF!,X$1,#REF!,$L341)</f>
        <v>#REF!</v>
      </c>
      <c r="Y341" s="333" t="e">
        <f>SUMIFS(#REF!,#REF!,Y$2,#REF!,Y$3,#REF!,$L341,#REF!,Y$1)
+SUMIFS(#REF!,#REF!,Y$2,#REF!,Y$3,#REF!,$L341,#REF!,Y$1)
+SUMIFS(#REF!,#REF!,"Lấy",#REF!,Y$2,#REF!,Y$3,#REF!,Y$1,#REF!,$L341)</f>
        <v>#REF!</v>
      </c>
      <c r="Z341" s="333" t="e">
        <f>SUMIFS(#REF!,#REF!,Z$2,#REF!,Z$3,#REF!,$L341,#REF!,Z$1)
+SUMIFS(#REF!,#REF!,Z$2,#REF!,Z$3,#REF!,$L341,#REF!,Z$1)
+SUMIFS(#REF!,#REF!,"Lấy",#REF!,Z$2,#REF!,Z$3,#REF!,Z$1,#REF!,$L341)</f>
        <v>#REF!</v>
      </c>
      <c r="AA341" s="333" t="e">
        <f>SUMIFS(#REF!,#REF!,AA$2,#REF!,AA$3,#REF!,$L341,#REF!,AA$1)
+SUMIFS(#REF!,#REF!,AA$2,#REF!,AA$3,#REF!,$L341,#REF!,AA$1)
+SUMIFS(#REF!,#REF!,"Lấy",#REF!,AA$2,#REF!,AA$3,#REF!,AA$1,#REF!,$L341)</f>
        <v>#REF!</v>
      </c>
      <c r="AB341" s="333" t="e">
        <f>SUMIFS(#REF!,#REF!,AB$2,#REF!,AB$3,#REF!,$L341,#REF!,AB$1)
+SUMIFS(#REF!,#REF!,AB$2,#REF!,AB$3,#REF!,$L341,#REF!,AB$1)
+SUMIFS(#REF!,#REF!,"Lấy",#REF!,AB$2,#REF!,AB$3,#REF!,AB$1,#REF!,$L341)</f>
        <v>#REF!</v>
      </c>
      <c r="AC341" s="333" t="e">
        <f>SUMIFS(#REF!,#REF!,AC$2,#REF!,AC$3,#REF!,$L341,#REF!,AC$1)
+SUMIFS(#REF!,#REF!,AC$2,#REF!,AC$3,#REF!,$L341,#REF!,AC$1)
+SUMIFS(#REF!,#REF!,"Lấy",#REF!,AC$2,#REF!,AC$3,#REF!,AC$1,#REF!,$L341)</f>
        <v>#REF!</v>
      </c>
      <c r="AD341" s="334" t="e">
        <f t="shared" si="37"/>
        <v>#REF!</v>
      </c>
      <c r="AF341" s="333" t="e">
        <f>SUMIFS(#REF!,#REF!,AF$2,#REF!,AF$3,#REF!,$L341,#REF!,AF$1)
+SUMIFS(#REF!,#REF!,AF$2,#REF!,AF$3,#REF!,$L341,#REF!,AF$1)
+SUMIFS(#REF!,#REF!,"Lấy",#REF!,AF$2,#REF!,AF$3,#REF!,AF$1,#REF!,$L341)</f>
        <v>#REF!</v>
      </c>
      <c r="AG341" s="333" t="e">
        <f>SUMIFS(#REF!,#REF!,AG$2,#REF!,AG$3,#REF!,$L341,#REF!,AG$1)
+SUMIFS(#REF!,#REF!,AG$2,#REF!,AG$3,#REF!,$L341,#REF!,AG$1)
+SUMIFS(#REF!,#REF!,"Lấy",#REF!,AG$2,#REF!,AG$3,#REF!,AG$1,#REF!,$L341)</f>
        <v>#REF!</v>
      </c>
      <c r="AH341" s="333" t="e">
        <f>SUMIFS(#REF!,#REF!,AH$2,#REF!,AH$3,#REF!,$L341,#REF!,AH$1)
+SUMIFS(#REF!,#REF!,AH$2,#REF!,AH$3,#REF!,$L341,#REF!,AH$1)
+SUMIFS(#REF!,#REF!,"Lấy",#REF!,AH$2,#REF!,AH$3,#REF!,AH$1,#REF!,$L341)</f>
        <v>#REF!</v>
      </c>
      <c r="AI341" s="333" t="e">
        <f>SUMIFS(#REF!,#REF!,AI$2,#REF!,AI$3,#REF!,$L341,#REF!,AI$1)
+SUMIFS(#REF!,#REF!,AI$2,#REF!,AI$3,#REF!,$L341,#REF!,AI$1)
+SUMIFS(#REF!,#REF!,"Lấy",#REF!,AI$2,#REF!,AI$3,#REF!,AI$1,#REF!,$L341)</f>
        <v>#REF!</v>
      </c>
      <c r="AJ341" s="333" t="e">
        <f>SUMIFS(#REF!,#REF!,AJ$2,#REF!,AJ$3,#REF!,$L341,#REF!,AJ$1)
+SUMIFS(#REF!,#REF!,AJ$2,#REF!,AJ$3,#REF!,$L341,#REF!,AJ$1)
+SUMIFS(#REF!,#REF!,"Lấy",#REF!,AJ$2,#REF!,AJ$3,#REF!,AJ$1,#REF!,$L341)</f>
        <v>#REF!</v>
      </c>
      <c r="AK341" s="333" t="e">
        <f>SUMIFS(#REF!,#REF!,AK$2,#REF!,AK$3,#REF!,$L341,#REF!,AK$1)
+SUMIFS(#REF!,#REF!,AK$2,#REF!,AK$3,#REF!,$L341,#REF!,AK$1)
+SUMIFS(#REF!,#REF!,"Lấy",#REF!,AK$2,#REF!,AK$3,#REF!,AK$1,#REF!,$L341)</f>
        <v>#REF!</v>
      </c>
      <c r="AL341" s="333" t="e">
        <f>SUMIFS(#REF!,#REF!,AL$2,#REF!,AL$3,#REF!,$L341,#REF!,AL$1)
+SUMIFS(#REF!,#REF!,AL$2,#REF!,AL$3,#REF!,$L341,#REF!,AL$1)
+SUMIFS(#REF!,#REF!,"Lấy",#REF!,AL$2,#REF!,AL$3,#REF!,AL$1,#REF!,$L341)</f>
        <v>#REF!</v>
      </c>
      <c r="AM341" s="333" t="e">
        <f>SUMIFS(#REF!,#REF!,AM$2,#REF!,AM$3,#REF!,$L341,#REF!,AM$1)
+SUMIFS(#REF!,#REF!,AM$2,#REF!,AM$3,#REF!,$L341,#REF!,AM$1)
+SUMIFS(#REF!,#REF!,"Lấy",#REF!,AM$2,#REF!,AM$3,#REF!,AM$1,#REF!,$L341)</f>
        <v>#REF!</v>
      </c>
      <c r="AN341" s="333" t="e">
        <f>SUMIFS(#REF!,#REF!,AN$2,#REF!,AN$3,#REF!,$L341,#REF!,AN$1)
+SUMIFS(#REF!,#REF!,AN$2,#REF!,AN$3,#REF!,$L341,#REF!,AN$1)
+SUMIFS(#REF!,#REF!,"Lấy",#REF!,AN$2,#REF!,AN$3,#REF!,AN$1,#REF!,$L341)</f>
        <v>#REF!</v>
      </c>
      <c r="AO341" s="333" t="e">
        <f>SUMIFS(#REF!,#REF!,AO$2,#REF!,AO$3,#REF!,$L341,#REF!,AO$1)
+SUMIFS(#REF!,#REF!,AO$2,#REF!,AO$3,#REF!,$L341,#REF!,AO$1)
+SUMIFS(#REF!,#REF!,"Lấy",#REF!,AO$2,#REF!,AO$3,#REF!,AO$1,#REF!,$L341)</f>
        <v>#REF!</v>
      </c>
      <c r="AP341" s="333" t="e">
        <f>SUMIFS(#REF!,#REF!,AP$2,#REF!,AP$3,#REF!,$L341,#REF!,AP$1)
+SUMIFS(#REF!,#REF!,AP$2,#REF!,AP$3,#REF!,$L341,#REF!,AP$1)
+SUMIFS(#REF!,#REF!,"Lấy",#REF!,AP$2,#REF!,AP$3,#REF!,AP$1,#REF!,$L341)</f>
        <v>#REF!</v>
      </c>
      <c r="AQ341" s="333" t="e">
        <f>SUMIFS(#REF!,#REF!,AQ$2,#REF!,AQ$3,#REF!,$L341,#REF!,AQ$1)
+SUMIFS(#REF!,#REF!,AQ$2,#REF!,AQ$3,#REF!,$L341,#REF!,AQ$1)
+SUMIFS(#REF!,#REF!,"Lấy",#REF!,AQ$2,#REF!,AQ$3,#REF!,AQ$1,#REF!,$L341)</f>
        <v>#REF!</v>
      </c>
      <c r="AR341" s="334" t="e">
        <f t="shared" si="38"/>
        <v>#REF!</v>
      </c>
      <c r="AT341" s="333" t="e">
        <f>SUMIFS(#REF!,#REF!,AT$2,#REF!,AT$3,#REF!,$L341,#REF!,AT$1)
+SUMIFS(#REF!,#REF!,AT$2,#REF!,AT$3,#REF!,$L341,#REF!,AT$1)
+SUMIFS(#REF!,#REF!,"Lấy",#REF!,AT$2,#REF!,AT$3,#REF!,AT$1,#REF!,$L341)</f>
        <v>#REF!</v>
      </c>
      <c r="AU341" s="333" t="e">
        <f>SUMIFS(#REF!,#REF!,AU$2,#REF!,AU$3,#REF!,$L341,#REF!,AU$1)
+SUMIFS(#REF!,#REF!,AU$2,#REF!,AU$3,#REF!,$L341,#REF!,AU$1)
+SUMIFS(#REF!,#REF!,"Lấy",#REF!,AU$2,#REF!,AU$3,#REF!,AU$1,#REF!,$L341)</f>
        <v>#REF!</v>
      </c>
      <c r="AV341" s="333" t="e">
        <f>SUMIFS(#REF!,#REF!,AV$2,#REF!,AV$3,#REF!,$L341,#REF!,AV$1)
+SUMIFS(#REF!,#REF!,AV$2,#REF!,AV$3,#REF!,$L341,#REF!,AV$1)
+SUMIFS(#REF!,#REF!,"Lấy",#REF!,AV$2,#REF!,AV$3,#REF!,AV$1,#REF!,$L341)</f>
        <v>#REF!</v>
      </c>
      <c r="AW341" s="333" t="e">
        <f>SUMIFS(#REF!,#REF!,AW$2,#REF!,AW$3,#REF!,$L341,#REF!,AW$1)
+SUMIFS(#REF!,#REF!,AW$2,#REF!,AW$3,#REF!,$L341,#REF!,AW$1)
+SUMIFS(#REF!,#REF!,"Lấy",#REF!,AW$2,#REF!,AW$3,#REF!,AW$1,#REF!,$L341)</f>
        <v>#REF!</v>
      </c>
      <c r="AX341" s="333" t="e">
        <f>SUMIFS(#REF!,#REF!,AX$2,#REF!,AX$3,#REF!,$L341,#REF!,AX$1)
+SUMIFS(#REF!,#REF!,AX$2,#REF!,AX$3,#REF!,$L341,#REF!,AX$1)
+SUMIFS(#REF!,#REF!,"Lấy",#REF!,AX$2,#REF!,AX$3,#REF!,AX$1,#REF!,$L341)</f>
        <v>#REF!</v>
      </c>
      <c r="AY341" s="333" t="e">
        <f>SUMIFS(#REF!,#REF!,AY$2,#REF!,AY$3,#REF!,$L341,#REF!,AY$1)
+SUMIFS(#REF!,#REF!,AY$2,#REF!,AY$3,#REF!,$L341,#REF!,AY$1)
+SUMIFS(#REF!,#REF!,"Lấy",#REF!,AY$2,#REF!,AY$3,#REF!,AY$1,#REF!,$L341)</f>
        <v>#REF!</v>
      </c>
      <c r="AZ341" s="333" t="e">
        <f>SUMIFS(#REF!,#REF!,AZ$2,#REF!,AZ$3,#REF!,$L341,#REF!,AZ$1)
+SUMIFS(#REF!,#REF!,AZ$2,#REF!,AZ$3,#REF!,$L341,#REF!,AZ$1)
+SUMIFS(#REF!,#REF!,"Lấy",#REF!,AZ$2,#REF!,AZ$3,#REF!,AZ$1,#REF!,$L341)</f>
        <v>#REF!</v>
      </c>
      <c r="BA341" s="333" t="e">
        <f>SUMIFS(#REF!,#REF!,BA$2,#REF!,BA$3,#REF!,$L341,#REF!,BA$1)
+SUMIFS(#REF!,#REF!,BA$2,#REF!,BA$3,#REF!,$L341,#REF!,BA$1)
+SUMIFS(#REF!,#REF!,"Lấy",#REF!,BA$2,#REF!,BA$3,#REF!,BA$1,#REF!,$L341)</f>
        <v>#REF!</v>
      </c>
      <c r="BB341" s="333" t="e">
        <f>SUMIFS(#REF!,#REF!,BB$2,#REF!,BB$3,#REF!,$L341,#REF!,BB$1)
+SUMIFS(#REF!,#REF!,BB$2,#REF!,BB$3,#REF!,$L341,#REF!,BB$1)
+SUMIFS(#REF!,#REF!,"Lấy",#REF!,BB$2,#REF!,BB$3,#REF!,BB$1,#REF!,$L341)</f>
        <v>#REF!</v>
      </c>
      <c r="BC341" s="333" t="e">
        <f>SUMIFS(#REF!,#REF!,BC$2,#REF!,BC$3,#REF!,$L341,#REF!,BC$1)
+SUMIFS(#REF!,#REF!,BC$2,#REF!,BC$3,#REF!,$L341,#REF!,BC$1)
+SUMIFS(#REF!,#REF!,"Lấy",#REF!,BC$2,#REF!,BC$3,#REF!,BC$1,#REF!,$L341)</f>
        <v>#REF!</v>
      </c>
      <c r="BD341" s="333" t="e">
        <f>SUMIFS(#REF!,#REF!,BD$2,#REF!,BD$3,#REF!,$L341,#REF!,BD$1)
+SUMIFS(#REF!,#REF!,BD$2,#REF!,BD$3,#REF!,$L341,#REF!,BD$1)
+SUMIFS(#REF!,#REF!,"Lấy",#REF!,BD$2,#REF!,BD$3,#REF!,BD$1,#REF!,$L341)</f>
        <v>#REF!</v>
      </c>
      <c r="BE341" s="333" t="e">
        <f>SUMIFS(#REF!,#REF!,BE$2,#REF!,BE$3,#REF!,$L341,#REF!,BE$1)
+SUMIFS(#REF!,#REF!,BE$2,#REF!,BE$3,#REF!,$L341,#REF!,BE$1)
+SUMIFS(#REF!,#REF!,"Lấy",#REF!,BE$2,#REF!,BE$3,#REF!,BE$1,#REF!,$L341)</f>
        <v>#REF!</v>
      </c>
      <c r="BF341" s="334" t="e">
        <f t="shared" si="39"/>
        <v>#REF!</v>
      </c>
      <c r="BH341" s="333" t="e">
        <f>SUMIFS(#REF!,#REF!,BH$2,#REF!,BH$3,#REF!,$L341,#REF!,BH$1)
+SUMIFS(#REF!,#REF!,BH$2,#REF!,BH$3,#REF!,$L341,#REF!,BH$1)
+SUMIFS(#REF!,#REF!,"Lấy",#REF!,BH$2,#REF!,BH$3,#REF!,BH$1,#REF!,$L341)</f>
        <v>#REF!</v>
      </c>
      <c r="BI341" s="333" t="e">
        <f>SUMIFS(#REF!,#REF!,BI$2,#REF!,BI$3,#REF!,$L341,#REF!,BI$1)
+SUMIFS(#REF!,#REF!,BI$2,#REF!,BI$3,#REF!,$L341,#REF!,BI$1)
+SUMIFS(#REF!,#REF!,"Lấy",#REF!,BI$2,#REF!,BI$3,#REF!,BI$1,#REF!,$L341)</f>
        <v>#REF!</v>
      </c>
      <c r="BJ341" s="333" t="e">
        <f>SUMIFS(#REF!,#REF!,BJ$2,#REF!,BJ$3,#REF!,$L341,#REF!,BJ$1)
+SUMIFS(#REF!,#REF!,BJ$2,#REF!,BJ$3,#REF!,$L341,#REF!,BJ$1)
+SUMIFS(#REF!,#REF!,"Lấy",#REF!,BJ$2,#REF!,BJ$3,#REF!,BJ$1,#REF!,$L341)</f>
        <v>#REF!</v>
      </c>
      <c r="BK341" s="333" t="e">
        <f>SUMIFS(#REF!,#REF!,BK$2,#REF!,BK$3,#REF!,$L341,#REF!,BK$1)
+SUMIFS(#REF!,#REF!,BK$2,#REF!,BK$3,#REF!,$L341,#REF!,BK$1)
+SUMIFS(#REF!,#REF!,"Lấy",#REF!,BK$2,#REF!,BK$3,#REF!,BK$1,#REF!,$L341)</f>
        <v>#REF!</v>
      </c>
      <c r="BL341" s="333" t="e">
        <f>SUMIFS(#REF!,#REF!,BL$2,#REF!,BL$3,#REF!,$L341,#REF!,BL$1)
+SUMIFS(#REF!,#REF!,BL$2,#REF!,BL$3,#REF!,$L341,#REF!,BL$1)
+SUMIFS(#REF!,#REF!,"Lấy",#REF!,BL$2,#REF!,BL$3,#REF!,BL$1,#REF!,$L341)</f>
        <v>#REF!</v>
      </c>
      <c r="BM341" s="333" t="e">
        <f>SUMIFS(#REF!,#REF!,BM$2,#REF!,BM$3,#REF!,$L341,#REF!,BM$1)
+SUMIFS(#REF!,#REF!,BM$2,#REF!,BM$3,#REF!,$L341,#REF!,BM$1)
+SUMIFS(#REF!,#REF!,"Lấy",#REF!,BM$2,#REF!,BM$3,#REF!,BM$1,#REF!,$L341)</f>
        <v>#REF!</v>
      </c>
      <c r="BN341" s="333" t="e">
        <f>SUMIFS(#REF!,#REF!,BN$2,#REF!,BN$3,#REF!,$L341,#REF!,BN$1)
+SUMIFS(#REF!,#REF!,BN$2,#REF!,BN$3,#REF!,$L341,#REF!,BN$1)
+SUMIFS(#REF!,#REF!,"Lấy",#REF!,BN$2,#REF!,BN$3,#REF!,BN$1,#REF!,$L341)</f>
        <v>#REF!</v>
      </c>
      <c r="BO341" s="333" t="e">
        <f>SUMIFS(#REF!,#REF!,BO$2,#REF!,BO$3,#REF!,$L341,#REF!,BO$1)
+SUMIFS(#REF!,#REF!,BO$2,#REF!,BO$3,#REF!,$L341,#REF!,BO$1)
+SUMIFS(#REF!,#REF!,"Lấy",#REF!,BO$2,#REF!,BO$3,#REF!,BO$1,#REF!,$L341)</f>
        <v>#REF!</v>
      </c>
      <c r="BP341" s="333" t="e">
        <f>SUMIFS(#REF!,#REF!,BP$2,#REF!,BP$3,#REF!,$L341,#REF!,BP$1)
+SUMIFS(#REF!,#REF!,BP$2,#REF!,BP$3,#REF!,$L341,#REF!,BP$1)
+SUMIFS(#REF!,#REF!,"Lấy",#REF!,BP$2,#REF!,BP$3,#REF!,BP$1,#REF!,$L341)</f>
        <v>#REF!</v>
      </c>
      <c r="BQ341" s="333" t="e">
        <f>SUMIFS(#REF!,#REF!,BQ$2,#REF!,BQ$3,#REF!,$L341,#REF!,BQ$1)
+SUMIFS(#REF!,#REF!,BQ$2,#REF!,BQ$3,#REF!,$L341,#REF!,BQ$1)
+SUMIFS(#REF!,#REF!,"Lấy",#REF!,BQ$2,#REF!,BQ$3,#REF!,BQ$1,#REF!,$L341)</f>
        <v>#REF!</v>
      </c>
      <c r="BR341" s="333" t="e">
        <f>SUMIFS(#REF!,#REF!,BR$2,#REF!,BR$3,#REF!,$L341,#REF!,BR$1)
+SUMIFS(#REF!,#REF!,BR$2,#REF!,BR$3,#REF!,$L341,#REF!,BR$1)
+SUMIFS(#REF!,#REF!,"Lấy",#REF!,BR$2,#REF!,BR$3,#REF!,BR$1,#REF!,$L341)</f>
        <v>#REF!</v>
      </c>
      <c r="BS341" s="333" t="e">
        <f>SUMIFS(#REF!,#REF!,BS$2,#REF!,BS$3,#REF!,$L341,#REF!,BS$1)
+SUMIFS(#REF!,#REF!,BS$2,#REF!,BS$3,#REF!,$L341,#REF!,BS$1)
+SUMIFS(#REF!,#REF!,"Lấy",#REF!,BS$2,#REF!,BS$3,#REF!,BS$1,#REF!,$L341)</f>
        <v>#REF!</v>
      </c>
      <c r="BT341" s="334" t="e">
        <f t="shared" si="40"/>
        <v>#REF!</v>
      </c>
      <c r="BV341" s="331">
        <v>0</v>
      </c>
      <c r="BW341" s="331">
        <v>0</v>
      </c>
      <c r="BX341" s="331">
        <v>0</v>
      </c>
      <c r="BY341" s="331">
        <v>0</v>
      </c>
      <c r="BZ341" s="331">
        <v>0</v>
      </c>
      <c r="CA341" s="331">
        <v>0</v>
      </c>
      <c r="CB341" s="331">
        <v>0</v>
      </c>
      <c r="CC341" s="331">
        <v>0</v>
      </c>
      <c r="CD341" s="331">
        <v>0</v>
      </c>
      <c r="CE341" s="331">
        <v>0</v>
      </c>
      <c r="CF341" s="331">
        <v>0</v>
      </c>
      <c r="CG341" s="331">
        <v>0</v>
      </c>
      <c r="CH341" s="334">
        <f t="shared" si="41"/>
        <v>0</v>
      </c>
      <c r="CI341" s="377">
        <f t="shared" si="42"/>
        <v>0</v>
      </c>
      <c r="CJ341" s="331">
        <v>0</v>
      </c>
      <c r="CK341" s="331">
        <v>0</v>
      </c>
      <c r="CL341" s="331">
        <v>0</v>
      </c>
      <c r="CM341" s="331">
        <v>0</v>
      </c>
      <c r="CN341" s="331">
        <v>0</v>
      </c>
      <c r="CO341" s="333"/>
      <c r="CP341" s="333"/>
      <c r="CQ341" s="333"/>
      <c r="CR341" s="333"/>
      <c r="CS341" s="333"/>
      <c r="CT341" s="333"/>
      <c r="CU341" s="333"/>
      <c r="CV341" s="334">
        <f t="shared" si="43"/>
        <v>0</v>
      </c>
      <c r="CX341" s="1033"/>
    </row>
    <row r="342" spans="2:102" x14ac:dyDescent="0.25">
      <c r="B342" s="172">
        <f>IF(C342=0,"",MAX($B$7:B341)+1)</f>
        <v>326</v>
      </c>
      <c r="C342" s="21">
        <v>6421003001</v>
      </c>
      <c r="D342" s="9" t="str">
        <f>_xlfn.XLOOKUP(C342,'COA_DTGroup_Update 20260428'!$C$410:$C$854,'COA_DTGroup_Update 20260428'!$A$410:$A$854,"")</f>
        <v>Chi phí đồng phục</v>
      </c>
      <c r="E342" s="12" t="s">
        <v>398</v>
      </c>
      <c r="F342" s="21" t="s">
        <v>1053</v>
      </c>
      <c r="G342" s="171"/>
      <c r="H342" s="179">
        <f>VLOOKUP(C342,'COA_DTGroup_Update 20260428'!C:D,2,0)</f>
        <v>642</v>
      </c>
      <c r="I342" s="179">
        <v>136</v>
      </c>
      <c r="J342" s="216" t="s">
        <v>398</v>
      </c>
      <c r="K342" s="222" t="s">
        <v>226</v>
      </c>
      <c r="L342" s="1041" t="s">
        <v>443</v>
      </c>
      <c r="M342" s="1042" t="s">
        <v>2258</v>
      </c>
      <c r="N342" s="1039"/>
      <c r="O342" s="1039" t="s">
        <v>443</v>
      </c>
      <c r="P342" s="1" t="b">
        <v>1</v>
      </c>
      <c r="R342" s="333" t="e">
        <f>SUMIFS(#REF!,#REF!,R$2,#REF!,R$3,#REF!,$L342,#REF!,R$1)
+SUMIFS(#REF!,#REF!,R$2,#REF!,R$3,#REF!,$L342,#REF!,R$1)
+SUMIFS(#REF!,#REF!,"Lấy",#REF!,R$2,#REF!,R$3,#REF!,R$1,#REF!,$L342)</f>
        <v>#REF!</v>
      </c>
      <c r="S342" s="333" t="e">
        <f>SUMIFS(#REF!,#REF!,S$2,#REF!,S$3,#REF!,$L342,#REF!,S$1)
+SUMIFS(#REF!,#REF!,S$2,#REF!,S$3,#REF!,$L342,#REF!,S$1)
+SUMIFS(#REF!,#REF!,"Lấy",#REF!,S$2,#REF!,S$3,#REF!,S$1,#REF!,$L342)</f>
        <v>#REF!</v>
      </c>
      <c r="T342" s="333" t="e">
        <f>SUMIFS(#REF!,#REF!,T$2,#REF!,T$3,#REF!,$L342,#REF!,T$1)
+SUMIFS(#REF!,#REF!,T$2,#REF!,T$3,#REF!,$L342,#REF!,T$1)
+SUMIFS(#REF!,#REF!,"Lấy",#REF!,T$2,#REF!,T$3,#REF!,T$1,#REF!,$L342)</f>
        <v>#REF!</v>
      </c>
      <c r="U342" s="333" t="e">
        <f>SUMIFS(#REF!,#REF!,U$2,#REF!,U$3,#REF!,$L342,#REF!,U$1)
+SUMIFS(#REF!,#REF!,U$2,#REF!,U$3,#REF!,$L342,#REF!,U$1)
+SUMIFS(#REF!,#REF!,"Lấy",#REF!,U$2,#REF!,U$3,#REF!,U$1,#REF!,$L342)</f>
        <v>#REF!</v>
      </c>
      <c r="V342" s="333" t="e">
        <f>SUMIFS(#REF!,#REF!,V$2,#REF!,V$3,#REF!,$L342,#REF!,V$1)
+SUMIFS(#REF!,#REF!,V$2,#REF!,V$3,#REF!,$L342,#REF!,V$1)
+SUMIFS(#REF!,#REF!,"Lấy",#REF!,V$2,#REF!,V$3,#REF!,V$1,#REF!,$L342)</f>
        <v>#REF!</v>
      </c>
      <c r="W342" s="333" t="e">
        <f>SUMIFS(#REF!,#REF!,W$2,#REF!,W$3,#REF!,$L342,#REF!,W$1)
+SUMIFS(#REF!,#REF!,W$2,#REF!,W$3,#REF!,$L342,#REF!,W$1)
+SUMIFS(#REF!,#REF!,"Lấy",#REF!,W$2,#REF!,W$3,#REF!,W$1,#REF!,$L342)</f>
        <v>#REF!</v>
      </c>
      <c r="X342" s="333" t="e">
        <f>SUMIFS(#REF!,#REF!,X$2,#REF!,X$3,#REF!,$L342,#REF!,X$1)
+SUMIFS(#REF!,#REF!,X$2,#REF!,X$3,#REF!,$L342,#REF!,X$1)
+SUMIFS(#REF!,#REF!,"Lấy",#REF!,X$2,#REF!,X$3,#REF!,X$1,#REF!,$L342)</f>
        <v>#REF!</v>
      </c>
      <c r="Y342" s="333" t="e">
        <f>SUMIFS(#REF!,#REF!,Y$2,#REF!,Y$3,#REF!,$L342,#REF!,Y$1)
+SUMIFS(#REF!,#REF!,Y$2,#REF!,Y$3,#REF!,$L342,#REF!,Y$1)
+SUMIFS(#REF!,#REF!,"Lấy",#REF!,Y$2,#REF!,Y$3,#REF!,Y$1,#REF!,$L342)</f>
        <v>#REF!</v>
      </c>
      <c r="Z342" s="333" t="e">
        <f>SUMIFS(#REF!,#REF!,Z$2,#REF!,Z$3,#REF!,$L342,#REF!,Z$1)
+SUMIFS(#REF!,#REF!,Z$2,#REF!,Z$3,#REF!,$L342,#REF!,Z$1)
+SUMIFS(#REF!,#REF!,"Lấy",#REF!,Z$2,#REF!,Z$3,#REF!,Z$1,#REF!,$L342)</f>
        <v>#REF!</v>
      </c>
      <c r="AA342" s="333" t="e">
        <f>SUMIFS(#REF!,#REF!,AA$2,#REF!,AA$3,#REF!,$L342,#REF!,AA$1)
+SUMIFS(#REF!,#REF!,AA$2,#REF!,AA$3,#REF!,$L342,#REF!,AA$1)
+SUMIFS(#REF!,#REF!,"Lấy",#REF!,AA$2,#REF!,AA$3,#REF!,AA$1,#REF!,$L342)</f>
        <v>#REF!</v>
      </c>
      <c r="AB342" s="333" t="e">
        <f>SUMIFS(#REF!,#REF!,AB$2,#REF!,AB$3,#REF!,$L342,#REF!,AB$1)
+SUMIFS(#REF!,#REF!,AB$2,#REF!,AB$3,#REF!,$L342,#REF!,AB$1)
+SUMIFS(#REF!,#REF!,"Lấy",#REF!,AB$2,#REF!,AB$3,#REF!,AB$1,#REF!,$L342)</f>
        <v>#REF!</v>
      </c>
      <c r="AC342" s="333" t="e">
        <f>SUMIFS(#REF!,#REF!,AC$2,#REF!,AC$3,#REF!,$L342,#REF!,AC$1)
+SUMIFS(#REF!,#REF!,AC$2,#REF!,AC$3,#REF!,$L342,#REF!,AC$1)
+SUMIFS(#REF!,#REF!,"Lấy",#REF!,AC$2,#REF!,AC$3,#REF!,AC$1,#REF!,$L342)</f>
        <v>#REF!</v>
      </c>
      <c r="AD342" s="334" t="e">
        <f t="shared" si="37"/>
        <v>#REF!</v>
      </c>
      <c r="AF342" s="333" t="e">
        <f>SUMIFS(#REF!,#REF!,AF$2,#REF!,AF$3,#REF!,$L342,#REF!,AF$1)
+SUMIFS(#REF!,#REF!,AF$2,#REF!,AF$3,#REF!,$L342,#REF!,AF$1)
+SUMIFS(#REF!,#REF!,"Lấy",#REF!,AF$2,#REF!,AF$3,#REF!,AF$1,#REF!,$L342)</f>
        <v>#REF!</v>
      </c>
      <c r="AG342" s="333" t="e">
        <f>SUMIFS(#REF!,#REF!,AG$2,#REF!,AG$3,#REF!,$L342,#REF!,AG$1)
+SUMIFS(#REF!,#REF!,AG$2,#REF!,AG$3,#REF!,$L342,#REF!,AG$1)
+SUMIFS(#REF!,#REF!,"Lấy",#REF!,AG$2,#REF!,AG$3,#REF!,AG$1,#REF!,$L342)</f>
        <v>#REF!</v>
      </c>
      <c r="AH342" s="333" t="e">
        <f>SUMIFS(#REF!,#REF!,AH$2,#REF!,AH$3,#REF!,$L342,#REF!,AH$1)
+SUMIFS(#REF!,#REF!,AH$2,#REF!,AH$3,#REF!,$L342,#REF!,AH$1)
+SUMIFS(#REF!,#REF!,"Lấy",#REF!,AH$2,#REF!,AH$3,#REF!,AH$1,#REF!,$L342)</f>
        <v>#REF!</v>
      </c>
      <c r="AI342" s="333" t="e">
        <f>SUMIFS(#REF!,#REF!,AI$2,#REF!,AI$3,#REF!,$L342,#REF!,AI$1)
+SUMIFS(#REF!,#REF!,AI$2,#REF!,AI$3,#REF!,$L342,#REF!,AI$1)
+SUMIFS(#REF!,#REF!,"Lấy",#REF!,AI$2,#REF!,AI$3,#REF!,AI$1,#REF!,$L342)</f>
        <v>#REF!</v>
      </c>
      <c r="AJ342" s="333" t="e">
        <f>SUMIFS(#REF!,#REF!,AJ$2,#REF!,AJ$3,#REF!,$L342,#REF!,AJ$1)
+SUMIFS(#REF!,#REF!,AJ$2,#REF!,AJ$3,#REF!,$L342,#REF!,AJ$1)
+SUMIFS(#REF!,#REF!,"Lấy",#REF!,AJ$2,#REF!,AJ$3,#REF!,AJ$1,#REF!,$L342)</f>
        <v>#REF!</v>
      </c>
      <c r="AK342" s="333" t="e">
        <f>SUMIFS(#REF!,#REF!,AK$2,#REF!,AK$3,#REF!,$L342,#REF!,AK$1)
+SUMIFS(#REF!,#REF!,AK$2,#REF!,AK$3,#REF!,$L342,#REF!,AK$1)
+SUMIFS(#REF!,#REF!,"Lấy",#REF!,AK$2,#REF!,AK$3,#REF!,AK$1,#REF!,$L342)</f>
        <v>#REF!</v>
      </c>
      <c r="AL342" s="333" t="e">
        <f>SUMIFS(#REF!,#REF!,AL$2,#REF!,AL$3,#REF!,$L342,#REF!,AL$1)
+SUMIFS(#REF!,#REF!,AL$2,#REF!,AL$3,#REF!,$L342,#REF!,AL$1)
+SUMIFS(#REF!,#REF!,"Lấy",#REF!,AL$2,#REF!,AL$3,#REF!,AL$1,#REF!,$L342)</f>
        <v>#REF!</v>
      </c>
      <c r="AM342" s="333" t="e">
        <f>SUMIFS(#REF!,#REF!,AM$2,#REF!,AM$3,#REF!,$L342,#REF!,AM$1)
+SUMIFS(#REF!,#REF!,AM$2,#REF!,AM$3,#REF!,$L342,#REF!,AM$1)
+SUMIFS(#REF!,#REF!,"Lấy",#REF!,AM$2,#REF!,AM$3,#REF!,AM$1,#REF!,$L342)</f>
        <v>#REF!</v>
      </c>
      <c r="AN342" s="333" t="e">
        <f>SUMIFS(#REF!,#REF!,AN$2,#REF!,AN$3,#REF!,$L342,#REF!,AN$1)
+SUMIFS(#REF!,#REF!,AN$2,#REF!,AN$3,#REF!,$L342,#REF!,AN$1)
+SUMIFS(#REF!,#REF!,"Lấy",#REF!,AN$2,#REF!,AN$3,#REF!,AN$1,#REF!,$L342)</f>
        <v>#REF!</v>
      </c>
      <c r="AO342" s="333" t="e">
        <f>SUMIFS(#REF!,#REF!,AO$2,#REF!,AO$3,#REF!,$L342,#REF!,AO$1)
+SUMIFS(#REF!,#REF!,AO$2,#REF!,AO$3,#REF!,$L342,#REF!,AO$1)
+SUMIFS(#REF!,#REF!,"Lấy",#REF!,AO$2,#REF!,AO$3,#REF!,AO$1,#REF!,$L342)</f>
        <v>#REF!</v>
      </c>
      <c r="AP342" s="333" t="e">
        <f>SUMIFS(#REF!,#REF!,AP$2,#REF!,AP$3,#REF!,$L342,#REF!,AP$1)
+SUMIFS(#REF!,#REF!,AP$2,#REF!,AP$3,#REF!,$L342,#REF!,AP$1)
+SUMIFS(#REF!,#REF!,"Lấy",#REF!,AP$2,#REF!,AP$3,#REF!,AP$1,#REF!,$L342)</f>
        <v>#REF!</v>
      </c>
      <c r="AQ342" s="333" t="e">
        <f>SUMIFS(#REF!,#REF!,AQ$2,#REF!,AQ$3,#REF!,$L342,#REF!,AQ$1)
+SUMIFS(#REF!,#REF!,AQ$2,#REF!,AQ$3,#REF!,$L342,#REF!,AQ$1)
+SUMIFS(#REF!,#REF!,"Lấy",#REF!,AQ$2,#REF!,AQ$3,#REF!,AQ$1,#REF!,$L342)</f>
        <v>#REF!</v>
      </c>
      <c r="AR342" s="334" t="e">
        <f t="shared" si="38"/>
        <v>#REF!</v>
      </c>
      <c r="AT342" s="333" t="e">
        <f>SUMIFS(#REF!,#REF!,AT$2,#REF!,AT$3,#REF!,$L342,#REF!,AT$1)
+SUMIFS(#REF!,#REF!,AT$2,#REF!,AT$3,#REF!,$L342,#REF!,AT$1)
+SUMIFS(#REF!,#REF!,"Lấy",#REF!,AT$2,#REF!,AT$3,#REF!,AT$1,#REF!,$L342)</f>
        <v>#REF!</v>
      </c>
      <c r="AU342" s="333" t="e">
        <f>SUMIFS(#REF!,#REF!,AU$2,#REF!,AU$3,#REF!,$L342,#REF!,AU$1)
+SUMIFS(#REF!,#REF!,AU$2,#REF!,AU$3,#REF!,$L342,#REF!,AU$1)
+SUMIFS(#REF!,#REF!,"Lấy",#REF!,AU$2,#REF!,AU$3,#REF!,AU$1,#REF!,$L342)</f>
        <v>#REF!</v>
      </c>
      <c r="AV342" s="333" t="e">
        <f>SUMIFS(#REF!,#REF!,AV$2,#REF!,AV$3,#REF!,$L342,#REF!,AV$1)
+SUMIFS(#REF!,#REF!,AV$2,#REF!,AV$3,#REF!,$L342,#REF!,AV$1)
+SUMIFS(#REF!,#REF!,"Lấy",#REF!,AV$2,#REF!,AV$3,#REF!,AV$1,#REF!,$L342)</f>
        <v>#REF!</v>
      </c>
      <c r="AW342" s="333" t="e">
        <f>SUMIFS(#REF!,#REF!,AW$2,#REF!,AW$3,#REF!,$L342,#REF!,AW$1)
+SUMIFS(#REF!,#REF!,AW$2,#REF!,AW$3,#REF!,$L342,#REF!,AW$1)
+SUMIFS(#REF!,#REF!,"Lấy",#REF!,AW$2,#REF!,AW$3,#REF!,AW$1,#REF!,$L342)</f>
        <v>#REF!</v>
      </c>
      <c r="AX342" s="333" t="e">
        <f>SUMIFS(#REF!,#REF!,AX$2,#REF!,AX$3,#REF!,$L342,#REF!,AX$1)
+SUMIFS(#REF!,#REF!,AX$2,#REF!,AX$3,#REF!,$L342,#REF!,AX$1)
+SUMIFS(#REF!,#REF!,"Lấy",#REF!,AX$2,#REF!,AX$3,#REF!,AX$1,#REF!,$L342)</f>
        <v>#REF!</v>
      </c>
      <c r="AY342" s="333" t="e">
        <f>SUMIFS(#REF!,#REF!,AY$2,#REF!,AY$3,#REF!,$L342,#REF!,AY$1)
+SUMIFS(#REF!,#REF!,AY$2,#REF!,AY$3,#REF!,$L342,#REF!,AY$1)
+SUMIFS(#REF!,#REF!,"Lấy",#REF!,AY$2,#REF!,AY$3,#REF!,AY$1,#REF!,$L342)</f>
        <v>#REF!</v>
      </c>
      <c r="AZ342" s="333" t="e">
        <f>SUMIFS(#REF!,#REF!,AZ$2,#REF!,AZ$3,#REF!,$L342,#REF!,AZ$1)
+SUMIFS(#REF!,#REF!,AZ$2,#REF!,AZ$3,#REF!,$L342,#REF!,AZ$1)
+SUMIFS(#REF!,#REF!,"Lấy",#REF!,AZ$2,#REF!,AZ$3,#REF!,AZ$1,#REF!,$L342)</f>
        <v>#REF!</v>
      </c>
      <c r="BA342" s="333" t="e">
        <f>SUMIFS(#REF!,#REF!,BA$2,#REF!,BA$3,#REF!,$L342,#REF!,BA$1)
+SUMIFS(#REF!,#REF!,BA$2,#REF!,BA$3,#REF!,$L342,#REF!,BA$1)
+SUMIFS(#REF!,#REF!,"Lấy",#REF!,BA$2,#REF!,BA$3,#REF!,BA$1,#REF!,$L342)</f>
        <v>#REF!</v>
      </c>
      <c r="BB342" s="333" t="e">
        <f>SUMIFS(#REF!,#REF!,BB$2,#REF!,BB$3,#REF!,$L342,#REF!,BB$1)
+SUMIFS(#REF!,#REF!,BB$2,#REF!,BB$3,#REF!,$L342,#REF!,BB$1)
+SUMIFS(#REF!,#REF!,"Lấy",#REF!,BB$2,#REF!,BB$3,#REF!,BB$1,#REF!,$L342)</f>
        <v>#REF!</v>
      </c>
      <c r="BC342" s="333" t="e">
        <f>SUMIFS(#REF!,#REF!,BC$2,#REF!,BC$3,#REF!,$L342,#REF!,BC$1)
+SUMIFS(#REF!,#REF!,BC$2,#REF!,BC$3,#REF!,$L342,#REF!,BC$1)
+SUMIFS(#REF!,#REF!,"Lấy",#REF!,BC$2,#REF!,BC$3,#REF!,BC$1,#REF!,$L342)</f>
        <v>#REF!</v>
      </c>
      <c r="BD342" s="333" t="e">
        <f>SUMIFS(#REF!,#REF!,BD$2,#REF!,BD$3,#REF!,$L342,#REF!,BD$1)
+SUMIFS(#REF!,#REF!,BD$2,#REF!,BD$3,#REF!,$L342,#REF!,BD$1)
+SUMIFS(#REF!,#REF!,"Lấy",#REF!,BD$2,#REF!,BD$3,#REF!,BD$1,#REF!,$L342)</f>
        <v>#REF!</v>
      </c>
      <c r="BE342" s="333" t="e">
        <f>SUMIFS(#REF!,#REF!,BE$2,#REF!,BE$3,#REF!,$L342,#REF!,BE$1)
+SUMIFS(#REF!,#REF!,BE$2,#REF!,BE$3,#REF!,$L342,#REF!,BE$1)
+SUMIFS(#REF!,#REF!,"Lấy",#REF!,BE$2,#REF!,BE$3,#REF!,BE$1,#REF!,$L342)</f>
        <v>#REF!</v>
      </c>
      <c r="BF342" s="334" t="e">
        <f t="shared" si="39"/>
        <v>#REF!</v>
      </c>
      <c r="BH342" s="333" t="e">
        <f>SUMIFS(#REF!,#REF!,BH$2,#REF!,BH$3,#REF!,$L342,#REF!,BH$1)
+SUMIFS(#REF!,#REF!,BH$2,#REF!,BH$3,#REF!,$L342,#REF!,BH$1)
+SUMIFS(#REF!,#REF!,"Lấy",#REF!,BH$2,#REF!,BH$3,#REF!,BH$1,#REF!,$L342)</f>
        <v>#REF!</v>
      </c>
      <c r="BI342" s="333" t="e">
        <f>SUMIFS(#REF!,#REF!,BI$2,#REF!,BI$3,#REF!,$L342,#REF!,BI$1)
+SUMIFS(#REF!,#REF!,BI$2,#REF!,BI$3,#REF!,$L342,#REF!,BI$1)
+SUMIFS(#REF!,#REF!,"Lấy",#REF!,BI$2,#REF!,BI$3,#REF!,BI$1,#REF!,$L342)</f>
        <v>#REF!</v>
      </c>
      <c r="BJ342" s="333" t="e">
        <f>SUMIFS(#REF!,#REF!,BJ$2,#REF!,BJ$3,#REF!,$L342,#REF!,BJ$1)
+SUMIFS(#REF!,#REF!,BJ$2,#REF!,BJ$3,#REF!,$L342,#REF!,BJ$1)
+SUMIFS(#REF!,#REF!,"Lấy",#REF!,BJ$2,#REF!,BJ$3,#REF!,BJ$1,#REF!,$L342)</f>
        <v>#REF!</v>
      </c>
      <c r="BK342" s="333" t="e">
        <f>SUMIFS(#REF!,#REF!,BK$2,#REF!,BK$3,#REF!,$L342,#REF!,BK$1)
+SUMIFS(#REF!,#REF!,BK$2,#REF!,BK$3,#REF!,$L342,#REF!,BK$1)
+SUMIFS(#REF!,#REF!,"Lấy",#REF!,BK$2,#REF!,BK$3,#REF!,BK$1,#REF!,$L342)</f>
        <v>#REF!</v>
      </c>
      <c r="BL342" s="333" t="e">
        <f>SUMIFS(#REF!,#REF!,BL$2,#REF!,BL$3,#REF!,$L342,#REF!,BL$1)
+SUMIFS(#REF!,#REF!,BL$2,#REF!,BL$3,#REF!,$L342,#REF!,BL$1)
+SUMIFS(#REF!,#REF!,"Lấy",#REF!,BL$2,#REF!,BL$3,#REF!,BL$1,#REF!,$L342)</f>
        <v>#REF!</v>
      </c>
      <c r="BM342" s="333" t="e">
        <f>SUMIFS(#REF!,#REF!,BM$2,#REF!,BM$3,#REF!,$L342,#REF!,BM$1)
+SUMIFS(#REF!,#REF!,BM$2,#REF!,BM$3,#REF!,$L342,#REF!,BM$1)
+SUMIFS(#REF!,#REF!,"Lấy",#REF!,BM$2,#REF!,BM$3,#REF!,BM$1,#REF!,$L342)</f>
        <v>#REF!</v>
      </c>
      <c r="BN342" s="333" t="e">
        <f>SUMIFS(#REF!,#REF!,BN$2,#REF!,BN$3,#REF!,$L342,#REF!,BN$1)
+SUMIFS(#REF!,#REF!,BN$2,#REF!,BN$3,#REF!,$L342,#REF!,BN$1)
+SUMIFS(#REF!,#REF!,"Lấy",#REF!,BN$2,#REF!,BN$3,#REF!,BN$1,#REF!,$L342)</f>
        <v>#REF!</v>
      </c>
      <c r="BO342" s="333" t="e">
        <f>SUMIFS(#REF!,#REF!,BO$2,#REF!,BO$3,#REF!,$L342,#REF!,BO$1)
+SUMIFS(#REF!,#REF!,BO$2,#REF!,BO$3,#REF!,$L342,#REF!,BO$1)
+SUMIFS(#REF!,#REF!,"Lấy",#REF!,BO$2,#REF!,BO$3,#REF!,BO$1,#REF!,$L342)</f>
        <v>#REF!</v>
      </c>
      <c r="BP342" s="333" t="e">
        <f>SUMIFS(#REF!,#REF!,BP$2,#REF!,BP$3,#REF!,$L342,#REF!,BP$1)
+SUMIFS(#REF!,#REF!,BP$2,#REF!,BP$3,#REF!,$L342,#REF!,BP$1)
+SUMIFS(#REF!,#REF!,"Lấy",#REF!,BP$2,#REF!,BP$3,#REF!,BP$1,#REF!,$L342)</f>
        <v>#REF!</v>
      </c>
      <c r="BQ342" s="333" t="e">
        <f>SUMIFS(#REF!,#REF!,BQ$2,#REF!,BQ$3,#REF!,$L342,#REF!,BQ$1)
+SUMIFS(#REF!,#REF!,BQ$2,#REF!,BQ$3,#REF!,$L342,#REF!,BQ$1)
+SUMIFS(#REF!,#REF!,"Lấy",#REF!,BQ$2,#REF!,BQ$3,#REF!,BQ$1,#REF!,$L342)</f>
        <v>#REF!</v>
      </c>
      <c r="BR342" s="333" t="e">
        <f>SUMIFS(#REF!,#REF!,BR$2,#REF!,BR$3,#REF!,$L342,#REF!,BR$1)
+SUMIFS(#REF!,#REF!,BR$2,#REF!,BR$3,#REF!,$L342,#REF!,BR$1)
+SUMIFS(#REF!,#REF!,"Lấy",#REF!,BR$2,#REF!,BR$3,#REF!,BR$1,#REF!,$L342)</f>
        <v>#REF!</v>
      </c>
      <c r="BS342" s="333" t="e">
        <f>SUMIFS(#REF!,#REF!,BS$2,#REF!,BS$3,#REF!,$L342,#REF!,BS$1)
+SUMIFS(#REF!,#REF!,BS$2,#REF!,BS$3,#REF!,$L342,#REF!,BS$1)
+SUMIFS(#REF!,#REF!,"Lấy",#REF!,BS$2,#REF!,BS$3,#REF!,BS$1,#REF!,$L342)</f>
        <v>#REF!</v>
      </c>
      <c r="BT342" s="334" t="e">
        <f t="shared" si="40"/>
        <v>#REF!</v>
      </c>
      <c r="BV342" s="331">
        <v>363416</v>
      </c>
      <c r="BW342" s="331">
        <v>363416</v>
      </c>
      <c r="BX342" s="331">
        <v>245140</v>
      </c>
      <c r="BY342" s="331">
        <v>1155916.3333333333</v>
      </c>
      <c r="BZ342" s="331">
        <v>1155916.3333333333</v>
      </c>
      <c r="CA342" s="331">
        <v>1155916.3333333333</v>
      </c>
      <c r="CB342" s="331">
        <v>1155916.3333333333</v>
      </c>
      <c r="CC342" s="331">
        <v>1132630.3333333333</v>
      </c>
      <c r="CD342" s="331">
        <v>1125833.3333333333</v>
      </c>
      <c r="CE342" s="331">
        <v>1125833.3333333333</v>
      </c>
      <c r="CF342" s="331">
        <v>1125833.3333333333</v>
      </c>
      <c r="CG342" s="331">
        <v>1125833.3333333333</v>
      </c>
      <c r="CH342" s="334">
        <f t="shared" si="41"/>
        <v>11231601</v>
      </c>
      <c r="CI342" s="377">
        <f t="shared" si="42"/>
        <v>-0.72431232199220752</v>
      </c>
      <c r="CJ342" s="331">
        <v>363416</v>
      </c>
      <c r="CK342" s="331">
        <v>363416</v>
      </c>
      <c r="CL342" s="331">
        <v>245140</v>
      </c>
      <c r="CM342" s="331">
        <v>30083</v>
      </c>
      <c r="CN342" s="331">
        <v>30083</v>
      </c>
      <c r="CO342" s="333"/>
      <c r="CP342" s="333"/>
      <c r="CQ342" s="333"/>
      <c r="CR342" s="333"/>
      <c r="CS342" s="333"/>
      <c r="CT342" s="333"/>
      <c r="CU342" s="333"/>
      <c r="CV342" s="334">
        <f t="shared" si="43"/>
        <v>1032138</v>
      </c>
      <c r="CX342" s="1033"/>
    </row>
    <row r="343" spans="2:102" x14ac:dyDescent="0.25">
      <c r="B343" s="172">
        <f>IF(C343=0,"",MAX($B$7:B342)+1)</f>
        <v>327</v>
      </c>
      <c r="C343" s="21">
        <v>6273003002</v>
      </c>
      <c r="D343" s="9" t="str">
        <f>_xlfn.XLOOKUP(C343,'COA_DTGroup_Update 20260428'!$C$410:$C$854,'COA_DTGroup_Update 20260428'!$A$410:$A$854,"")</f>
        <v>Chi phí đồ BHLĐ</v>
      </c>
      <c r="E343" s="12" t="s">
        <v>399</v>
      </c>
      <c r="F343" s="21" t="s">
        <v>1054</v>
      </c>
      <c r="G343" s="171"/>
      <c r="H343" s="179">
        <f>VLOOKUP(C343,'COA_DTGroup_Update 20260428'!C:D,2,0)</f>
        <v>627</v>
      </c>
      <c r="I343" s="179">
        <v>137</v>
      </c>
      <c r="J343" s="216" t="s">
        <v>399</v>
      </c>
      <c r="K343" s="222" t="s">
        <v>226</v>
      </c>
      <c r="L343" s="1041" t="s">
        <v>570</v>
      </c>
      <c r="M343" s="1042" t="s">
        <v>2258</v>
      </c>
      <c r="N343" s="1039"/>
      <c r="O343" s="1039" t="s">
        <v>570</v>
      </c>
      <c r="P343" s="1" t="b">
        <v>1</v>
      </c>
      <c r="R343" s="333" t="e">
        <f>SUMIFS(#REF!,#REF!,R$2,#REF!,R$3,#REF!,$L343,#REF!,R$1)
+SUMIFS(#REF!,#REF!,R$2,#REF!,R$3,#REF!,$L343,#REF!,R$1)
+SUMIFS(#REF!,#REF!,"Lấy",#REF!,R$2,#REF!,R$3,#REF!,R$1,#REF!,$L343)</f>
        <v>#REF!</v>
      </c>
      <c r="S343" s="333" t="e">
        <f>SUMIFS(#REF!,#REF!,S$2,#REF!,S$3,#REF!,$L343,#REF!,S$1)
+SUMIFS(#REF!,#REF!,S$2,#REF!,S$3,#REF!,$L343,#REF!,S$1)
+SUMIFS(#REF!,#REF!,"Lấy",#REF!,S$2,#REF!,S$3,#REF!,S$1,#REF!,$L343)</f>
        <v>#REF!</v>
      </c>
      <c r="T343" s="333" t="e">
        <f>SUMIFS(#REF!,#REF!,T$2,#REF!,T$3,#REF!,$L343,#REF!,T$1)
+SUMIFS(#REF!,#REF!,T$2,#REF!,T$3,#REF!,$L343,#REF!,T$1)
+SUMIFS(#REF!,#REF!,"Lấy",#REF!,T$2,#REF!,T$3,#REF!,T$1,#REF!,$L343)</f>
        <v>#REF!</v>
      </c>
      <c r="U343" s="333" t="e">
        <f>SUMIFS(#REF!,#REF!,U$2,#REF!,U$3,#REF!,$L343,#REF!,U$1)
+SUMIFS(#REF!,#REF!,U$2,#REF!,U$3,#REF!,$L343,#REF!,U$1)
+SUMIFS(#REF!,#REF!,"Lấy",#REF!,U$2,#REF!,U$3,#REF!,U$1,#REF!,$L343)</f>
        <v>#REF!</v>
      </c>
      <c r="V343" s="333" t="e">
        <f>SUMIFS(#REF!,#REF!,V$2,#REF!,V$3,#REF!,$L343,#REF!,V$1)
+SUMIFS(#REF!,#REF!,V$2,#REF!,V$3,#REF!,$L343,#REF!,V$1)
+SUMIFS(#REF!,#REF!,"Lấy",#REF!,V$2,#REF!,V$3,#REF!,V$1,#REF!,$L343)</f>
        <v>#REF!</v>
      </c>
      <c r="W343" s="333" t="e">
        <f>SUMIFS(#REF!,#REF!,W$2,#REF!,W$3,#REF!,$L343,#REF!,W$1)
+SUMIFS(#REF!,#REF!,W$2,#REF!,W$3,#REF!,$L343,#REF!,W$1)
+SUMIFS(#REF!,#REF!,"Lấy",#REF!,W$2,#REF!,W$3,#REF!,W$1,#REF!,$L343)</f>
        <v>#REF!</v>
      </c>
      <c r="X343" s="333" t="e">
        <f>SUMIFS(#REF!,#REF!,X$2,#REF!,X$3,#REF!,$L343,#REF!,X$1)
+SUMIFS(#REF!,#REF!,X$2,#REF!,X$3,#REF!,$L343,#REF!,X$1)
+SUMIFS(#REF!,#REF!,"Lấy",#REF!,X$2,#REF!,X$3,#REF!,X$1,#REF!,$L343)</f>
        <v>#REF!</v>
      </c>
      <c r="Y343" s="333" t="e">
        <f>SUMIFS(#REF!,#REF!,Y$2,#REF!,Y$3,#REF!,$L343,#REF!,Y$1)
+SUMIFS(#REF!,#REF!,Y$2,#REF!,Y$3,#REF!,$L343,#REF!,Y$1)
+SUMIFS(#REF!,#REF!,"Lấy",#REF!,Y$2,#REF!,Y$3,#REF!,Y$1,#REF!,$L343)</f>
        <v>#REF!</v>
      </c>
      <c r="Z343" s="333" t="e">
        <f>SUMIFS(#REF!,#REF!,Z$2,#REF!,Z$3,#REF!,$L343,#REF!,Z$1)
+SUMIFS(#REF!,#REF!,Z$2,#REF!,Z$3,#REF!,$L343,#REF!,Z$1)
+SUMIFS(#REF!,#REF!,"Lấy",#REF!,Z$2,#REF!,Z$3,#REF!,Z$1,#REF!,$L343)</f>
        <v>#REF!</v>
      </c>
      <c r="AA343" s="333" t="e">
        <f>SUMIFS(#REF!,#REF!,AA$2,#REF!,AA$3,#REF!,$L343,#REF!,AA$1)
+SUMIFS(#REF!,#REF!,AA$2,#REF!,AA$3,#REF!,$L343,#REF!,AA$1)
+SUMIFS(#REF!,#REF!,"Lấy",#REF!,AA$2,#REF!,AA$3,#REF!,AA$1,#REF!,$L343)</f>
        <v>#REF!</v>
      </c>
      <c r="AB343" s="333" t="e">
        <f>SUMIFS(#REF!,#REF!,AB$2,#REF!,AB$3,#REF!,$L343,#REF!,AB$1)
+SUMIFS(#REF!,#REF!,AB$2,#REF!,AB$3,#REF!,$L343,#REF!,AB$1)
+SUMIFS(#REF!,#REF!,"Lấy",#REF!,AB$2,#REF!,AB$3,#REF!,AB$1,#REF!,$L343)</f>
        <v>#REF!</v>
      </c>
      <c r="AC343" s="333" t="e">
        <f>SUMIFS(#REF!,#REF!,AC$2,#REF!,AC$3,#REF!,$L343,#REF!,AC$1)
+SUMIFS(#REF!,#REF!,AC$2,#REF!,AC$3,#REF!,$L343,#REF!,AC$1)
+SUMIFS(#REF!,#REF!,"Lấy",#REF!,AC$2,#REF!,AC$3,#REF!,AC$1,#REF!,$L343)</f>
        <v>#REF!</v>
      </c>
      <c r="AD343" s="334" t="e">
        <f t="shared" si="37"/>
        <v>#REF!</v>
      </c>
      <c r="AF343" s="333" t="e">
        <f>SUMIFS(#REF!,#REF!,AF$2,#REF!,AF$3,#REF!,$L343,#REF!,AF$1)
+SUMIFS(#REF!,#REF!,AF$2,#REF!,AF$3,#REF!,$L343,#REF!,AF$1)
+SUMIFS(#REF!,#REF!,"Lấy",#REF!,AF$2,#REF!,AF$3,#REF!,AF$1,#REF!,$L343)</f>
        <v>#REF!</v>
      </c>
      <c r="AG343" s="333" t="e">
        <f>SUMIFS(#REF!,#REF!,AG$2,#REF!,AG$3,#REF!,$L343,#REF!,AG$1)
+SUMIFS(#REF!,#REF!,AG$2,#REF!,AG$3,#REF!,$L343,#REF!,AG$1)
+SUMIFS(#REF!,#REF!,"Lấy",#REF!,AG$2,#REF!,AG$3,#REF!,AG$1,#REF!,$L343)</f>
        <v>#REF!</v>
      </c>
      <c r="AH343" s="333" t="e">
        <f>SUMIFS(#REF!,#REF!,AH$2,#REF!,AH$3,#REF!,$L343,#REF!,AH$1)
+SUMIFS(#REF!,#REF!,AH$2,#REF!,AH$3,#REF!,$L343,#REF!,AH$1)
+SUMIFS(#REF!,#REF!,"Lấy",#REF!,AH$2,#REF!,AH$3,#REF!,AH$1,#REF!,$L343)</f>
        <v>#REF!</v>
      </c>
      <c r="AI343" s="333" t="e">
        <f>SUMIFS(#REF!,#REF!,AI$2,#REF!,AI$3,#REF!,$L343,#REF!,AI$1)
+SUMIFS(#REF!,#REF!,AI$2,#REF!,AI$3,#REF!,$L343,#REF!,AI$1)
+SUMIFS(#REF!,#REF!,"Lấy",#REF!,AI$2,#REF!,AI$3,#REF!,AI$1,#REF!,$L343)</f>
        <v>#REF!</v>
      </c>
      <c r="AJ343" s="333" t="e">
        <f>SUMIFS(#REF!,#REF!,AJ$2,#REF!,AJ$3,#REF!,$L343,#REF!,AJ$1)
+SUMIFS(#REF!,#REF!,AJ$2,#REF!,AJ$3,#REF!,$L343,#REF!,AJ$1)
+SUMIFS(#REF!,#REF!,"Lấy",#REF!,AJ$2,#REF!,AJ$3,#REF!,AJ$1,#REF!,$L343)</f>
        <v>#REF!</v>
      </c>
      <c r="AK343" s="333" t="e">
        <f>SUMIFS(#REF!,#REF!,AK$2,#REF!,AK$3,#REF!,$L343,#REF!,AK$1)
+SUMIFS(#REF!,#REF!,AK$2,#REF!,AK$3,#REF!,$L343,#REF!,AK$1)
+SUMIFS(#REF!,#REF!,"Lấy",#REF!,AK$2,#REF!,AK$3,#REF!,AK$1,#REF!,$L343)</f>
        <v>#REF!</v>
      </c>
      <c r="AL343" s="333" t="e">
        <f>SUMIFS(#REF!,#REF!,AL$2,#REF!,AL$3,#REF!,$L343,#REF!,AL$1)
+SUMIFS(#REF!,#REF!,AL$2,#REF!,AL$3,#REF!,$L343,#REF!,AL$1)
+SUMIFS(#REF!,#REF!,"Lấy",#REF!,AL$2,#REF!,AL$3,#REF!,AL$1,#REF!,$L343)</f>
        <v>#REF!</v>
      </c>
      <c r="AM343" s="333" t="e">
        <f>SUMIFS(#REF!,#REF!,AM$2,#REF!,AM$3,#REF!,$L343,#REF!,AM$1)
+SUMIFS(#REF!,#REF!,AM$2,#REF!,AM$3,#REF!,$L343,#REF!,AM$1)
+SUMIFS(#REF!,#REF!,"Lấy",#REF!,AM$2,#REF!,AM$3,#REF!,AM$1,#REF!,$L343)</f>
        <v>#REF!</v>
      </c>
      <c r="AN343" s="333" t="e">
        <f>SUMIFS(#REF!,#REF!,AN$2,#REF!,AN$3,#REF!,$L343,#REF!,AN$1)
+SUMIFS(#REF!,#REF!,AN$2,#REF!,AN$3,#REF!,$L343,#REF!,AN$1)
+SUMIFS(#REF!,#REF!,"Lấy",#REF!,AN$2,#REF!,AN$3,#REF!,AN$1,#REF!,$L343)</f>
        <v>#REF!</v>
      </c>
      <c r="AO343" s="333" t="e">
        <f>SUMIFS(#REF!,#REF!,AO$2,#REF!,AO$3,#REF!,$L343,#REF!,AO$1)
+SUMIFS(#REF!,#REF!,AO$2,#REF!,AO$3,#REF!,$L343,#REF!,AO$1)
+SUMIFS(#REF!,#REF!,"Lấy",#REF!,AO$2,#REF!,AO$3,#REF!,AO$1,#REF!,$L343)</f>
        <v>#REF!</v>
      </c>
      <c r="AP343" s="333" t="e">
        <f>SUMIFS(#REF!,#REF!,AP$2,#REF!,AP$3,#REF!,$L343,#REF!,AP$1)
+SUMIFS(#REF!,#REF!,AP$2,#REF!,AP$3,#REF!,$L343,#REF!,AP$1)
+SUMIFS(#REF!,#REF!,"Lấy",#REF!,AP$2,#REF!,AP$3,#REF!,AP$1,#REF!,$L343)</f>
        <v>#REF!</v>
      </c>
      <c r="AQ343" s="333" t="e">
        <f>SUMIFS(#REF!,#REF!,AQ$2,#REF!,AQ$3,#REF!,$L343,#REF!,AQ$1)
+SUMIFS(#REF!,#REF!,AQ$2,#REF!,AQ$3,#REF!,$L343,#REF!,AQ$1)
+SUMIFS(#REF!,#REF!,"Lấy",#REF!,AQ$2,#REF!,AQ$3,#REF!,AQ$1,#REF!,$L343)</f>
        <v>#REF!</v>
      </c>
      <c r="AR343" s="334" t="e">
        <f t="shared" si="38"/>
        <v>#REF!</v>
      </c>
      <c r="AT343" s="333" t="e">
        <f>SUMIFS(#REF!,#REF!,AT$2,#REF!,AT$3,#REF!,$L343,#REF!,AT$1)
+SUMIFS(#REF!,#REF!,AT$2,#REF!,AT$3,#REF!,$L343,#REF!,AT$1)
+SUMIFS(#REF!,#REF!,"Lấy",#REF!,AT$2,#REF!,AT$3,#REF!,AT$1,#REF!,$L343)</f>
        <v>#REF!</v>
      </c>
      <c r="AU343" s="333" t="e">
        <f>SUMIFS(#REF!,#REF!,AU$2,#REF!,AU$3,#REF!,$L343,#REF!,AU$1)
+SUMIFS(#REF!,#REF!,AU$2,#REF!,AU$3,#REF!,$L343,#REF!,AU$1)
+SUMIFS(#REF!,#REF!,"Lấy",#REF!,AU$2,#REF!,AU$3,#REF!,AU$1,#REF!,$L343)</f>
        <v>#REF!</v>
      </c>
      <c r="AV343" s="333" t="e">
        <f>SUMIFS(#REF!,#REF!,AV$2,#REF!,AV$3,#REF!,$L343,#REF!,AV$1)
+SUMIFS(#REF!,#REF!,AV$2,#REF!,AV$3,#REF!,$L343,#REF!,AV$1)
+SUMIFS(#REF!,#REF!,"Lấy",#REF!,AV$2,#REF!,AV$3,#REF!,AV$1,#REF!,$L343)</f>
        <v>#REF!</v>
      </c>
      <c r="AW343" s="333" t="e">
        <f>SUMIFS(#REF!,#REF!,AW$2,#REF!,AW$3,#REF!,$L343,#REF!,AW$1)
+SUMIFS(#REF!,#REF!,AW$2,#REF!,AW$3,#REF!,$L343,#REF!,AW$1)
+SUMIFS(#REF!,#REF!,"Lấy",#REF!,AW$2,#REF!,AW$3,#REF!,AW$1,#REF!,$L343)</f>
        <v>#REF!</v>
      </c>
      <c r="AX343" s="333" t="e">
        <f>SUMIFS(#REF!,#REF!,AX$2,#REF!,AX$3,#REF!,$L343,#REF!,AX$1)
+SUMIFS(#REF!,#REF!,AX$2,#REF!,AX$3,#REF!,$L343,#REF!,AX$1)
+SUMIFS(#REF!,#REF!,"Lấy",#REF!,AX$2,#REF!,AX$3,#REF!,AX$1,#REF!,$L343)</f>
        <v>#REF!</v>
      </c>
      <c r="AY343" s="333" t="e">
        <f>SUMIFS(#REF!,#REF!,AY$2,#REF!,AY$3,#REF!,$L343,#REF!,AY$1)
+SUMIFS(#REF!,#REF!,AY$2,#REF!,AY$3,#REF!,$L343,#REF!,AY$1)
+SUMIFS(#REF!,#REF!,"Lấy",#REF!,AY$2,#REF!,AY$3,#REF!,AY$1,#REF!,$L343)</f>
        <v>#REF!</v>
      </c>
      <c r="AZ343" s="333" t="e">
        <f>SUMIFS(#REF!,#REF!,AZ$2,#REF!,AZ$3,#REF!,$L343,#REF!,AZ$1)
+SUMIFS(#REF!,#REF!,AZ$2,#REF!,AZ$3,#REF!,$L343,#REF!,AZ$1)
+SUMIFS(#REF!,#REF!,"Lấy",#REF!,AZ$2,#REF!,AZ$3,#REF!,AZ$1,#REF!,$L343)</f>
        <v>#REF!</v>
      </c>
      <c r="BA343" s="333" t="e">
        <f>SUMIFS(#REF!,#REF!,BA$2,#REF!,BA$3,#REF!,$L343,#REF!,BA$1)
+SUMIFS(#REF!,#REF!,BA$2,#REF!,BA$3,#REF!,$L343,#REF!,BA$1)
+SUMIFS(#REF!,#REF!,"Lấy",#REF!,BA$2,#REF!,BA$3,#REF!,BA$1,#REF!,$L343)</f>
        <v>#REF!</v>
      </c>
      <c r="BB343" s="333" t="e">
        <f>SUMIFS(#REF!,#REF!,BB$2,#REF!,BB$3,#REF!,$L343,#REF!,BB$1)
+SUMIFS(#REF!,#REF!,BB$2,#REF!,BB$3,#REF!,$L343,#REF!,BB$1)
+SUMIFS(#REF!,#REF!,"Lấy",#REF!,BB$2,#REF!,BB$3,#REF!,BB$1,#REF!,$L343)</f>
        <v>#REF!</v>
      </c>
      <c r="BC343" s="333" t="e">
        <f>SUMIFS(#REF!,#REF!,BC$2,#REF!,BC$3,#REF!,$L343,#REF!,BC$1)
+SUMIFS(#REF!,#REF!,BC$2,#REF!,BC$3,#REF!,$L343,#REF!,BC$1)
+SUMIFS(#REF!,#REF!,"Lấy",#REF!,BC$2,#REF!,BC$3,#REF!,BC$1,#REF!,$L343)</f>
        <v>#REF!</v>
      </c>
      <c r="BD343" s="333" t="e">
        <f>SUMIFS(#REF!,#REF!,BD$2,#REF!,BD$3,#REF!,$L343,#REF!,BD$1)
+SUMIFS(#REF!,#REF!,BD$2,#REF!,BD$3,#REF!,$L343,#REF!,BD$1)
+SUMIFS(#REF!,#REF!,"Lấy",#REF!,BD$2,#REF!,BD$3,#REF!,BD$1,#REF!,$L343)</f>
        <v>#REF!</v>
      </c>
      <c r="BE343" s="333" t="e">
        <f>SUMIFS(#REF!,#REF!,BE$2,#REF!,BE$3,#REF!,$L343,#REF!,BE$1)
+SUMIFS(#REF!,#REF!,BE$2,#REF!,BE$3,#REF!,$L343,#REF!,BE$1)
+SUMIFS(#REF!,#REF!,"Lấy",#REF!,BE$2,#REF!,BE$3,#REF!,BE$1,#REF!,$L343)</f>
        <v>#REF!</v>
      </c>
      <c r="BF343" s="334" t="e">
        <f t="shared" si="39"/>
        <v>#REF!</v>
      </c>
      <c r="BH343" s="333" t="e">
        <f>SUMIFS(#REF!,#REF!,BH$2,#REF!,BH$3,#REF!,$L343,#REF!,BH$1)
+SUMIFS(#REF!,#REF!,BH$2,#REF!,BH$3,#REF!,$L343,#REF!,BH$1)
+SUMIFS(#REF!,#REF!,"Lấy",#REF!,BH$2,#REF!,BH$3,#REF!,BH$1,#REF!,$L343)</f>
        <v>#REF!</v>
      </c>
      <c r="BI343" s="333" t="e">
        <f>SUMIFS(#REF!,#REF!,BI$2,#REF!,BI$3,#REF!,$L343,#REF!,BI$1)
+SUMIFS(#REF!,#REF!,BI$2,#REF!,BI$3,#REF!,$L343,#REF!,BI$1)
+SUMIFS(#REF!,#REF!,"Lấy",#REF!,BI$2,#REF!,BI$3,#REF!,BI$1,#REF!,$L343)</f>
        <v>#REF!</v>
      </c>
      <c r="BJ343" s="333" t="e">
        <f>SUMIFS(#REF!,#REF!,BJ$2,#REF!,BJ$3,#REF!,$L343,#REF!,BJ$1)
+SUMIFS(#REF!,#REF!,BJ$2,#REF!,BJ$3,#REF!,$L343,#REF!,BJ$1)
+SUMIFS(#REF!,#REF!,"Lấy",#REF!,BJ$2,#REF!,BJ$3,#REF!,BJ$1,#REF!,$L343)</f>
        <v>#REF!</v>
      </c>
      <c r="BK343" s="333" t="e">
        <f>SUMIFS(#REF!,#REF!,BK$2,#REF!,BK$3,#REF!,$L343,#REF!,BK$1)
+SUMIFS(#REF!,#REF!,BK$2,#REF!,BK$3,#REF!,$L343,#REF!,BK$1)
+SUMIFS(#REF!,#REF!,"Lấy",#REF!,BK$2,#REF!,BK$3,#REF!,BK$1,#REF!,$L343)</f>
        <v>#REF!</v>
      </c>
      <c r="BL343" s="333" t="e">
        <f>SUMIFS(#REF!,#REF!,BL$2,#REF!,BL$3,#REF!,$L343,#REF!,BL$1)
+SUMIFS(#REF!,#REF!,BL$2,#REF!,BL$3,#REF!,$L343,#REF!,BL$1)
+SUMIFS(#REF!,#REF!,"Lấy",#REF!,BL$2,#REF!,BL$3,#REF!,BL$1,#REF!,$L343)</f>
        <v>#REF!</v>
      </c>
      <c r="BM343" s="333" t="e">
        <f>SUMIFS(#REF!,#REF!,BM$2,#REF!,BM$3,#REF!,$L343,#REF!,BM$1)
+SUMIFS(#REF!,#REF!,BM$2,#REF!,BM$3,#REF!,$L343,#REF!,BM$1)
+SUMIFS(#REF!,#REF!,"Lấy",#REF!,BM$2,#REF!,BM$3,#REF!,BM$1,#REF!,$L343)</f>
        <v>#REF!</v>
      </c>
      <c r="BN343" s="333" t="e">
        <f>SUMIFS(#REF!,#REF!,BN$2,#REF!,BN$3,#REF!,$L343,#REF!,BN$1)
+SUMIFS(#REF!,#REF!,BN$2,#REF!,BN$3,#REF!,$L343,#REF!,BN$1)
+SUMIFS(#REF!,#REF!,"Lấy",#REF!,BN$2,#REF!,BN$3,#REF!,BN$1,#REF!,$L343)</f>
        <v>#REF!</v>
      </c>
      <c r="BO343" s="333" t="e">
        <f>SUMIFS(#REF!,#REF!,BO$2,#REF!,BO$3,#REF!,$L343,#REF!,BO$1)
+SUMIFS(#REF!,#REF!,BO$2,#REF!,BO$3,#REF!,$L343,#REF!,BO$1)
+SUMIFS(#REF!,#REF!,"Lấy",#REF!,BO$2,#REF!,BO$3,#REF!,BO$1,#REF!,$L343)</f>
        <v>#REF!</v>
      </c>
      <c r="BP343" s="333" t="e">
        <f>SUMIFS(#REF!,#REF!,BP$2,#REF!,BP$3,#REF!,$L343,#REF!,BP$1)
+SUMIFS(#REF!,#REF!,BP$2,#REF!,BP$3,#REF!,$L343,#REF!,BP$1)
+SUMIFS(#REF!,#REF!,"Lấy",#REF!,BP$2,#REF!,BP$3,#REF!,BP$1,#REF!,$L343)</f>
        <v>#REF!</v>
      </c>
      <c r="BQ343" s="333" t="e">
        <f>SUMIFS(#REF!,#REF!,BQ$2,#REF!,BQ$3,#REF!,$L343,#REF!,BQ$1)
+SUMIFS(#REF!,#REF!,BQ$2,#REF!,BQ$3,#REF!,$L343,#REF!,BQ$1)
+SUMIFS(#REF!,#REF!,"Lấy",#REF!,BQ$2,#REF!,BQ$3,#REF!,BQ$1,#REF!,$L343)</f>
        <v>#REF!</v>
      </c>
      <c r="BR343" s="333" t="e">
        <f>SUMIFS(#REF!,#REF!,BR$2,#REF!,BR$3,#REF!,$L343,#REF!,BR$1)
+SUMIFS(#REF!,#REF!,BR$2,#REF!,BR$3,#REF!,$L343,#REF!,BR$1)
+SUMIFS(#REF!,#REF!,"Lấy",#REF!,BR$2,#REF!,BR$3,#REF!,BR$1,#REF!,$L343)</f>
        <v>#REF!</v>
      </c>
      <c r="BS343" s="333" t="e">
        <f>SUMIFS(#REF!,#REF!,BS$2,#REF!,BS$3,#REF!,$L343,#REF!,BS$1)
+SUMIFS(#REF!,#REF!,BS$2,#REF!,BS$3,#REF!,$L343,#REF!,BS$1)
+SUMIFS(#REF!,#REF!,"Lấy",#REF!,BS$2,#REF!,BS$3,#REF!,BS$1,#REF!,$L343)</f>
        <v>#REF!</v>
      </c>
      <c r="BT343" s="334" t="e">
        <f t="shared" si="40"/>
        <v>#REF!</v>
      </c>
      <c r="BV343" s="331">
        <v>0</v>
      </c>
      <c r="BW343" s="331">
        <v>0</v>
      </c>
      <c r="BX343" s="331">
        <v>0</v>
      </c>
      <c r="BY343" s="331">
        <v>0</v>
      </c>
      <c r="BZ343" s="331">
        <v>0</v>
      </c>
      <c r="CA343" s="331">
        <v>0</v>
      </c>
      <c r="CB343" s="331">
        <v>0</v>
      </c>
      <c r="CC343" s="331">
        <v>0</v>
      </c>
      <c r="CD343" s="331">
        <v>0</v>
      </c>
      <c r="CE343" s="331">
        <v>0</v>
      </c>
      <c r="CF343" s="331">
        <v>0</v>
      </c>
      <c r="CG343" s="331">
        <v>0</v>
      </c>
      <c r="CH343" s="334">
        <f t="shared" si="41"/>
        <v>0</v>
      </c>
      <c r="CI343" s="377">
        <f t="shared" si="42"/>
        <v>0</v>
      </c>
      <c r="CJ343" s="331">
        <v>0</v>
      </c>
      <c r="CK343" s="331">
        <v>0</v>
      </c>
      <c r="CL343" s="331">
        <v>0</v>
      </c>
      <c r="CM343" s="331">
        <v>0</v>
      </c>
      <c r="CN343" s="331">
        <v>0</v>
      </c>
      <c r="CO343" s="333"/>
      <c r="CP343" s="333"/>
      <c r="CQ343" s="333"/>
      <c r="CR343" s="333"/>
      <c r="CS343" s="333"/>
      <c r="CT343" s="333"/>
      <c r="CU343" s="333"/>
      <c r="CV343" s="334">
        <f t="shared" si="43"/>
        <v>0</v>
      </c>
      <c r="CX343" s="1033"/>
    </row>
    <row r="344" spans="2:102" ht="27.6" x14ac:dyDescent="0.25">
      <c r="B344" s="172">
        <f>IF(C344=0,"",MAX($B$7:B343)+1)</f>
        <v>328</v>
      </c>
      <c r="C344" s="21">
        <v>6413003002</v>
      </c>
      <c r="D344" s="9" t="str">
        <f>_xlfn.XLOOKUP(C344,'COA_DTGroup_Update 20260428'!$C$410:$C$854,'COA_DTGroup_Update 20260428'!$A$410:$A$854,"")</f>
        <v>Chi phí đồ BHLĐ</v>
      </c>
      <c r="E344" s="12" t="s">
        <v>399</v>
      </c>
      <c r="F344" s="21" t="s">
        <v>1054</v>
      </c>
      <c r="G344" s="171"/>
      <c r="H344" s="179">
        <f>VLOOKUP(C344,'COA_DTGroup_Update 20260428'!C:D,2,0)</f>
        <v>641</v>
      </c>
      <c r="I344" s="179">
        <v>137</v>
      </c>
      <c r="J344" s="216" t="s">
        <v>399</v>
      </c>
      <c r="K344" s="222" t="s">
        <v>226</v>
      </c>
      <c r="L344" s="1051" t="s">
        <v>2136</v>
      </c>
      <c r="M344" s="287" t="s">
        <v>2259</v>
      </c>
      <c r="N344" s="1039"/>
      <c r="O344" s="1039" t="s">
        <v>2136</v>
      </c>
      <c r="P344" s="1" t="b">
        <v>0</v>
      </c>
      <c r="R344" s="333" t="e">
        <f>SUMIFS(#REF!,#REF!,R$2,#REF!,R$3,#REF!,$L344,#REF!,R$1)
+SUMIFS(#REF!,#REF!,R$2,#REF!,R$3,#REF!,$L344,#REF!,R$1)
+SUMIFS(#REF!,#REF!,"Lấy",#REF!,R$2,#REF!,R$3,#REF!,R$1,#REF!,$L344)</f>
        <v>#REF!</v>
      </c>
      <c r="S344" s="333" t="e">
        <f>SUMIFS(#REF!,#REF!,S$2,#REF!,S$3,#REF!,$L344,#REF!,S$1)
+SUMIFS(#REF!,#REF!,S$2,#REF!,S$3,#REF!,$L344,#REF!,S$1)
+SUMIFS(#REF!,#REF!,"Lấy",#REF!,S$2,#REF!,S$3,#REF!,S$1,#REF!,$L344)</f>
        <v>#REF!</v>
      </c>
      <c r="T344" s="333" t="e">
        <f>SUMIFS(#REF!,#REF!,T$2,#REF!,T$3,#REF!,$L344,#REF!,T$1)
+SUMIFS(#REF!,#REF!,T$2,#REF!,T$3,#REF!,$L344,#REF!,T$1)
+SUMIFS(#REF!,#REF!,"Lấy",#REF!,T$2,#REF!,T$3,#REF!,T$1,#REF!,$L344)</f>
        <v>#REF!</v>
      </c>
      <c r="U344" s="333" t="e">
        <f>SUMIFS(#REF!,#REF!,U$2,#REF!,U$3,#REF!,$L344,#REF!,U$1)
+SUMIFS(#REF!,#REF!,U$2,#REF!,U$3,#REF!,$L344,#REF!,U$1)
+SUMIFS(#REF!,#REF!,"Lấy",#REF!,U$2,#REF!,U$3,#REF!,U$1,#REF!,$L344)</f>
        <v>#REF!</v>
      </c>
      <c r="V344" s="333" t="e">
        <f>SUMIFS(#REF!,#REF!,V$2,#REF!,V$3,#REF!,$L344,#REF!,V$1)
+SUMIFS(#REF!,#REF!,V$2,#REF!,V$3,#REF!,$L344,#REF!,V$1)
+SUMIFS(#REF!,#REF!,"Lấy",#REF!,V$2,#REF!,V$3,#REF!,V$1,#REF!,$L344)</f>
        <v>#REF!</v>
      </c>
      <c r="W344" s="333" t="e">
        <f>SUMIFS(#REF!,#REF!,W$2,#REF!,W$3,#REF!,$L344,#REF!,W$1)
+SUMIFS(#REF!,#REF!,W$2,#REF!,W$3,#REF!,$L344,#REF!,W$1)
+SUMIFS(#REF!,#REF!,"Lấy",#REF!,W$2,#REF!,W$3,#REF!,W$1,#REF!,$L344)</f>
        <v>#REF!</v>
      </c>
      <c r="X344" s="333" t="e">
        <f>SUMIFS(#REF!,#REF!,X$2,#REF!,X$3,#REF!,$L344,#REF!,X$1)
+SUMIFS(#REF!,#REF!,X$2,#REF!,X$3,#REF!,$L344,#REF!,X$1)
+SUMIFS(#REF!,#REF!,"Lấy",#REF!,X$2,#REF!,X$3,#REF!,X$1,#REF!,$L344)</f>
        <v>#REF!</v>
      </c>
      <c r="Y344" s="333" t="e">
        <f>SUMIFS(#REF!,#REF!,Y$2,#REF!,Y$3,#REF!,$L344,#REF!,Y$1)
+SUMIFS(#REF!,#REF!,Y$2,#REF!,Y$3,#REF!,$L344,#REF!,Y$1)
+SUMIFS(#REF!,#REF!,"Lấy",#REF!,Y$2,#REF!,Y$3,#REF!,Y$1,#REF!,$L344)</f>
        <v>#REF!</v>
      </c>
      <c r="Z344" s="333" t="e">
        <f>SUMIFS(#REF!,#REF!,Z$2,#REF!,Z$3,#REF!,$L344,#REF!,Z$1)
+SUMIFS(#REF!,#REF!,Z$2,#REF!,Z$3,#REF!,$L344,#REF!,Z$1)
+SUMIFS(#REF!,#REF!,"Lấy",#REF!,Z$2,#REF!,Z$3,#REF!,Z$1,#REF!,$L344)</f>
        <v>#REF!</v>
      </c>
      <c r="AA344" s="333" t="e">
        <f>SUMIFS(#REF!,#REF!,AA$2,#REF!,AA$3,#REF!,$L344,#REF!,AA$1)
+SUMIFS(#REF!,#REF!,AA$2,#REF!,AA$3,#REF!,$L344,#REF!,AA$1)
+SUMIFS(#REF!,#REF!,"Lấy",#REF!,AA$2,#REF!,AA$3,#REF!,AA$1,#REF!,$L344)</f>
        <v>#REF!</v>
      </c>
      <c r="AB344" s="333" t="e">
        <f>SUMIFS(#REF!,#REF!,AB$2,#REF!,AB$3,#REF!,$L344,#REF!,AB$1)
+SUMIFS(#REF!,#REF!,AB$2,#REF!,AB$3,#REF!,$L344,#REF!,AB$1)
+SUMIFS(#REF!,#REF!,"Lấy",#REF!,AB$2,#REF!,AB$3,#REF!,AB$1,#REF!,$L344)</f>
        <v>#REF!</v>
      </c>
      <c r="AC344" s="333" t="e">
        <f>SUMIFS(#REF!,#REF!,AC$2,#REF!,AC$3,#REF!,$L344,#REF!,AC$1)
+SUMIFS(#REF!,#REF!,AC$2,#REF!,AC$3,#REF!,$L344,#REF!,AC$1)
+SUMIFS(#REF!,#REF!,"Lấy",#REF!,AC$2,#REF!,AC$3,#REF!,AC$1,#REF!,$L344)</f>
        <v>#REF!</v>
      </c>
      <c r="AD344" s="334" t="e">
        <f t="shared" si="37"/>
        <v>#REF!</v>
      </c>
      <c r="AF344" s="333" t="e">
        <f>SUMIFS(#REF!,#REF!,AF$2,#REF!,AF$3,#REF!,$L344,#REF!,AF$1)
+SUMIFS(#REF!,#REF!,AF$2,#REF!,AF$3,#REF!,$L344,#REF!,AF$1)
+SUMIFS(#REF!,#REF!,"Lấy",#REF!,AF$2,#REF!,AF$3,#REF!,AF$1,#REF!,$L344)</f>
        <v>#REF!</v>
      </c>
      <c r="AG344" s="333" t="e">
        <f>SUMIFS(#REF!,#REF!,AG$2,#REF!,AG$3,#REF!,$L344,#REF!,AG$1)
+SUMIFS(#REF!,#REF!,AG$2,#REF!,AG$3,#REF!,$L344,#REF!,AG$1)
+SUMIFS(#REF!,#REF!,"Lấy",#REF!,AG$2,#REF!,AG$3,#REF!,AG$1,#REF!,$L344)</f>
        <v>#REF!</v>
      </c>
      <c r="AH344" s="333" t="e">
        <f>SUMIFS(#REF!,#REF!,AH$2,#REF!,AH$3,#REF!,$L344,#REF!,AH$1)
+SUMIFS(#REF!,#REF!,AH$2,#REF!,AH$3,#REF!,$L344,#REF!,AH$1)
+SUMIFS(#REF!,#REF!,"Lấy",#REF!,AH$2,#REF!,AH$3,#REF!,AH$1,#REF!,$L344)</f>
        <v>#REF!</v>
      </c>
      <c r="AI344" s="333" t="e">
        <f>SUMIFS(#REF!,#REF!,AI$2,#REF!,AI$3,#REF!,$L344,#REF!,AI$1)
+SUMIFS(#REF!,#REF!,AI$2,#REF!,AI$3,#REF!,$L344,#REF!,AI$1)
+SUMIFS(#REF!,#REF!,"Lấy",#REF!,AI$2,#REF!,AI$3,#REF!,AI$1,#REF!,$L344)</f>
        <v>#REF!</v>
      </c>
      <c r="AJ344" s="333" t="e">
        <f>SUMIFS(#REF!,#REF!,AJ$2,#REF!,AJ$3,#REF!,$L344,#REF!,AJ$1)
+SUMIFS(#REF!,#REF!,AJ$2,#REF!,AJ$3,#REF!,$L344,#REF!,AJ$1)
+SUMIFS(#REF!,#REF!,"Lấy",#REF!,AJ$2,#REF!,AJ$3,#REF!,AJ$1,#REF!,$L344)</f>
        <v>#REF!</v>
      </c>
      <c r="AK344" s="333" t="e">
        <f>SUMIFS(#REF!,#REF!,AK$2,#REF!,AK$3,#REF!,$L344,#REF!,AK$1)
+SUMIFS(#REF!,#REF!,AK$2,#REF!,AK$3,#REF!,$L344,#REF!,AK$1)
+SUMIFS(#REF!,#REF!,"Lấy",#REF!,AK$2,#REF!,AK$3,#REF!,AK$1,#REF!,$L344)</f>
        <v>#REF!</v>
      </c>
      <c r="AL344" s="333" t="e">
        <f>SUMIFS(#REF!,#REF!,AL$2,#REF!,AL$3,#REF!,$L344,#REF!,AL$1)
+SUMIFS(#REF!,#REF!,AL$2,#REF!,AL$3,#REF!,$L344,#REF!,AL$1)
+SUMIFS(#REF!,#REF!,"Lấy",#REF!,AL$2,#REF!,AL$3,#REF!,AL$1,#REF!,$L344)</f>
        <v>#REF!</v>
      </c>
      <c r="AM344" s="333" t="e">
        <f>SUMIFS(#REF!,#REF!,AM$2,#REF!,AM$3,#REF!,$L344,#REF!,AM$1)
+SUMIFS(#REF!,#REF!,AM$2,#REF!,AM$3,#REF!,$L344,#REF!,AM$1)
+SUMIFS(#REF!,#REF!,"Lấy",#REF!,AM$2,#REF!,AM$3,#REF!,AM$1,#REF!,$L344)</f>
        <v>#REF!</v>
      </c>
      <c r="AN344" s="333" t="e">
        <f>SUMIFS(#REF!,#REF!,AN$2,#REF!,AN$3,#REF!,$L344,#REF!,AN$1)
+SUMIFS(#REF!,#REF!,AN$2,#REF!,AN$3,#REF!,$L344,#REF!,AN$1)
+SUMIFS(#REF!,#REF!,"Lấy",#REF!,AN$2,#REF!,AN$3,#REF!,AN$1,#REF!,$L344)</f>
        <v>#REF!</v>
      </c>
      <c r="AO344" s="333" t="e">
        <f>SUMIFS(#REF!,#REF!,AO$2,#REF!,AO$3,#REF!,$L344,#REF!,AO$1)
+SUMIFS(#REF!,#REF!,AO$2,#REF!,AO$3,#REF!,$L344,#REF!,AO$1)
+SUMIFS(#REF!,#REF!,"Lấy",#REF!,AO$2,#REF!,AO$3,#REF!,AO$1,#REF!,$L344)</f>
        <v>#REF!</v>
      </c>
      <c r="AP344" s="333" t="e">
        <f>SUMIFS(#REF!,#REF!,AP$2,#REF!,AP$3,#REF!,$L344,#REF!,AP$1)
+SUMIFS(#REF!,#REF!,AP$2,#REF!,AP$3,#REF!,$L344,#REF!,AP$1)
+SUMIFS(#REF!,#REF!,"Lấy",#REF!,AP$2,#REF!,AP$3,#REF!,AP$1,#REF!,$L344)</f>
        <v>#REF!</v>
      </c>
      <c r="AQ344" s="333" t="e">
        <f>SUMIFS(#REF!,#REF!,AQ$2,#REF!,AQ$3,#REF!,$L344,#REF!,AQ$1)
+SUMIFS(#REF!,#REF!,AQ$2,#REF!,AQ$3,#REF!,$L344,#REF!,AQ$1)
+SUMIFS(#REF!,#REF!,"Lấy",#REF!,AQ$2,#REF!,AQ$3,#REF!,AQ$1,#REF!,$L344)</f>
        <v>#REF!</v>
      </c>
      <c r="AR344" s="334" t="e">
        <f t="shared" si="38"/>
        <v>#REF!</v>
      </c>
      <c r="AT344" s="333" t="e">
        <f>SUMIFS(#REF!,#REF!,AT$2,#REF!,AT$3,#REF!,$L344,#REF!,AT$1)
+SUMIFS(#REF!,#REF!,AT$2,#REF!,AT$3,#REF!,$L344,#REF!,AT$1)
+SUMIFS(#REF!,#REF!,"Lấy",#REF!,AT$2,#REF!,AT$3,#REF!,AT$1,#REF!,$L344)</f>
        <v>#REF!</v>
      </c>
      <c r="AU344" s="333" t="e">
        <f>SUMIFS(#REF!,#REF!,AU$2,#REF!,AU$3,#REF!,$L344,#REF!,AU$1)
+SUMIFS(#REF!,#REF!,AU$2,#REF!,AU$3,#REF!,$L344,#REF!,AU$1)
+SUMIFS(#REF!,#REF!,"Lấy",#REF!,AU$2,#REF!,AU$3,#REF!,AU$1,#REF!,$L344)</f>
        <v>#REF!</v>
      </c>
      <c r="AV344" s="333" t="e">
        <f>SUMIFS(#REF!,#REF!,AV$2,#REF!,AV$3,#REF!,$L344,#REF!,AV$1)
+SUMIFS(#REF!,#REF!,AV$2,#REF!,AV$3,#REF!,$L344,#REF!,AV$1)
+SUMIFS(#REF!,#REF!,"Lấy",#REF!,AV$2,#REF!,AV$3,#REF!,AV$1,#REF!,$L344)</f>
        <v>#REF!</v>
      </c>
      <c r="AW344" s="333" t="e">
        <f>SUMIFS(#REF!,#REF!,AW$2,#REF!,AW$3,#REF!,$L344,#REF!,AW$1)
+SUMIFS(#REF!,#REF!,AW$2,#REF!,AW$3,#REF!,$L344,#REF!,AW$1)
+SUMIFS(#REF!,#REF!,"Lấy",#REF!,AW$2,#REF!,AW$3,#REF!,AW$1,#REF!,$L344)</f>
        <v>#REF!</v>
      </c>
      <c r="AX344" s="333" t="e">
        <f>SUMIFS(#REF!,#REF!,AX$2,#REF!,AX$3,#REF!,$L344,#REF!,AX$1)
+SUMIFS(#REF!,#REF!,AX$2,#REF!,AX$3,#REF!,$L344,#REF!,AX$1)
+SUMIFS(#REF!,#REF!,"Lấy",#REF!,AX$2,#REF!,AX$3,#REF!,AX$1,#REF!,$L344)</f>
        <v>#REF!</v>
      </c>
      <c r="AY344" s="333" t="e">
        <f>SUMIFS(#REF!,#REF!,AY$2,#REF!,AY$3,#REF!,$L344,#REF!,AY$1)
+SUMIFS(#REF!,#REF!,AY$2,#REF!,AY$3,#REF!,$L344,#REF!,AY$1)
+SUMIFS(#REF!,#REF!,"Lấy",#REF!,AY$2,#REF!,AY$3,#REF!,AY$1,#REF!,$L344)</f>
        <v>#REF!</v>
      </c>
      <c r="AZ344" s="333" t="e">
        <f>SUMIFS(#REF!,#REF!,AZ$2,#REF!,AZ$3,#REF!,$L344,#REF!,AZ$1)
+SUMIFS(#REF!,#REF!,AZ$2,#REF!,AZ$3,#REF!,$L344,#REF!,AZ$1)
+SUMIFS(#REF!,#REF!,"Lấy",#REF!,AZ$2,#REF!,AZ$3,#REF!,AZ$1,#REF!,$L344)</f>
        <v>#REF!</v>
      </c>
      <c r="BA344" s="333" t="e">
        <f>SUMIFS(#REF!,#REF!,BA$2,#REF!,BA$3,#REF!,$L344,#REF!,BA$1)
+SUMIFS(#REF!,#REF!,BA$2,#REF!,BA$3,#REF!,$L344,#REF!,BA$1)
+SUMIFS(#REF!,#REF!,"Lấy",#REF!,BA$2,#REF!,BA$3,#REF!,BA$1,#REF!,$L344)</f>
        <v>#REF!</v>
      </c>
      <c r="BB344" s="333" t="e">
        <f>SUMIFS(#REF!,#REF!,BB$2,#REF!,BB$3,#REF!,$L344,#REF!,BB$1)
+SUMIFS(#REF!,#REF!,BB$2,#REF!,BB$3,#REF!,$L344,#REF!,BB$1)
+SUMIFS(#REF!,#REF!,"Lấy",#REF!,BB$2,#REF!,BB$3,#REF!,BB$1,#REF!,$L344)</f>
        <v>#REF!</v>
      </c>
      <c r="BC344" s="333" t="e">
        <f>SUMIFS(#REF!,#REF!,BC$2,#REF!,BC$3,#REF!,$L344,#REF!,BC$1)
+SUMIFS(#REF!,#REF!,BC$2,#REF!,BC$3,#REF!,$L344,#REF!,BC$1)
+SUMIFS(#REF!,#REF!,"Lấy",#REF!,BC$2,#REF!,BC$3,#REF!,BC$1,#REF!,$L344)</f>
        <v>#REF!</v>
      </c>
      <c r="BD344" s="333" t="e">
        <f>SUMIFS(#REF!,#REF!,BD$2,#REF!,BD$3,#REF!,$L344,#REF!,BD$1)
+SUMIFS(#REF!,#REF!,BD$2,#REF!,BD$3,#REF!,$L344,#REF!,BD$1)
+SUMIFS(#REF!,#REF!,"Lấy",#REF!,BD$2,#REF!,BD$3,#REF!,BD$1,#REF!,$L344)</f>
        <v>#REF!</v>
      </c>
      <c r="BE344" s="333" t="e">
        <f>SUMIFS(#REF!,#REF!,BE$2,#REF!,BE$3,#REF!,$L344,#REF!,BE$1)
+SUMIFS(#REF!,#REF!,BE$2,#REF!,BE$3,#REF!,$L344,#REF!,BE$1)
+SUMIFS(#REF!,#REF!,"Lấy",#REF!,BE$2,#REF!,BE$3,#REF!,BE$1,#REF!,$L344)</f>
        <v>#REF!</v>
      </c>
      <c r="BF344" s="334" t="e">
        <f t="shared" si="39"/>
        <v>#REF!</v>
      </c>
      <c r="BH344" s="333" t="e">
        <f>SUMIFS(#REF!,#REF!,BH$2,#REF!,BH$3,#REF!,$L344,#REF!,BH$1)
+SUMIFS(#REF!,#REF!,BH$2,#REF!,BH$3,#REF!,$L344,#REF!,BH$1)
+SUMIFS(#REF!,#REF!,"Lấy",#REF!,BH$2,#REF!,BH$3,#REF!,BH$1,#REF!,$L344)</f>
        <v>#REF!</v>
      </c>
      <c r="BI344" s="333" t="e">
        <f>SUMIFS(#REF!,#REF!,BI$2,#REF!,BI$3,#REF!,$L344,#REF!,BI$1)
+SUMIFS(#REF!,#REF!,BI$2,#REF!,BI$3,#REF!,$L344,#REF!,BI$1)
+SUMIFS(#REF!,#REF!,"Lấy",#REF!,BI$2,#REF!,BI$3,#REF!,BI$1,#REF!,$L344)</f>
        <v>#REF!</v>
      </c>
      <c r="BJ344" s="333" t="e">
        <f>SUMIFS(#REF!,#REF!,BJ$2,#REF!,BJ$3,#REF!,$L344,#REF!,BJ$1)
+SUMIFS(#REF!,#REF!,BJ$2,#REF!,BJ$3,#REF!,$L344,#REF!,BJ$1)
+SUMIFS(#REF!,#REF!,"Lấy",#REF!,BJ$2,#REF!,BJ$3,#REF!,BJ$1,#REF!,$L344)</f>
        <v>#REF!</v>
      </c>
      <c r="BK344" s="333" t="e">
        <f>SUMIFS(#REF!,#REF!,BK$2,#REF!,BK$3,#REF!,$L344,#REF!,BK$1)
+SUMIFS(#REF!,#REF!,BK$2,#REF!,BK$3,#REF!,$L344,#REF!,BK$1)
+SUMIFS(#REF!,#REF!,"Lấy",#REF!,BK$2,#REF!,BK$3,#REF!,BK$1,#REF!,$L344)</f>
        <v>#REF!</v>
      </c>
      <c r="BL344" s="333" t="e">
        <f>SUMIFS(#REF!,#REF!,BL$2,#REF!,BL$3,#REF!,$L344,#REF!,BL$1)
+SUMIFS(#REF!,#REF!,BL$2,#REF!,BL$3,#REF!,$L344,#REF!,BL$1)
+SUMIFS(#REF!,#REF!,"Lấy",#REF!,BL$2,#REF!,BL$3,#REF!,BL$1,#REF!,$L344)</f>
        <v>#REF!</v>
      </c>
      <c r="BM344" s="333" t="e">
        <f>SUMIFS(#REF!,#REF!,BM$2,#REF!,BM$3,#REF!,$L344,#REF!,BM$1)
+SUMIFS(#REF!,#REF!,BM$2,#REF!,BM$3,#REF!,$L344,#REF!,BM$1)
+SUMIFS(#REF!,#REF!,"Lấy",#REF!,BM$2,#REF!,BM$3,#REF!,BM$1,#REF!,$L344)</f>
        <v>#REF!</v>
      </c>
      <c r="BN344" s="333" t="e">
        <f>SUMIFS(#REF!,#REF!,BN$2,#REF!,BN$3,#REF!,$L344,#REF!,BN$1)
+SUMIFS(#REF!,#REF!,BN$2,#REF!,BN$3,#REF!,$L344,#REF!,BN$1)
+SUMIFS(#REF!,#REF!,"Lấy",#REF!,BN$2,#REF!,BN$3,#REF!,BN$1,#REF!,$L344)</f>
        <v>#REF!</v>
      </c>
      <c r="BO344" s="333" t="e">
        <f>SUMIFS(#REF!,#REF!,BO$2,#REF!,BO$3,#REF!,$L344,#REF!,BO$1)
+SUMIFS(#REF!,#REF!,BO$2,#REF!,BO$3,#REF!,$L344,#REF!,BO$1)
+SUMIFS(#REF!,#REF!,"Lấy",#REF!,BO$2,#REF!,BO$3,#REF!,BO$1,#REF!,$L344)</f>
        <v>#REF!</v>
      </c>
      <c r="BP344" s="333" t="e">
        <f>SUMIFS(#REF!,#REF!,BP$2,#REF!,BP$3,#REF!,$L344,#REF!,BP$1)
+SUMIFS(#REF!,#REF!,BP$2,#REF!,BP$3,#REF!,$L344,#REF!,BP$1)
+SUMIFS(#REF!,#REF!,"Lấy",#REF!,BP$2,#REF!,BP$3,#REF!,BP$1,#REF!,$L344)</f>
        <v>#REF!</v>
      </c>
      <c r="BQ344" s="333" t="e">
        <f>SUMIFS(#REF!,#REF!,BQ$2,#REF!,BQ$3,#REF!,$L344,#REF!,BQ$1)
+SUMIFS(#REF!,#REF!,BQ$2,#REF!,BQ$3,#REF!,$L344,#REF!,BQ$1)
+SUMIFS(#REF!,#REF!,"Lấy",#REF!,BQ$2,#REF!,BQ$3,#REF!,BQ$1,#REF!,$L344)</f>
        <v>#REF!</v>
      </c>
      <c r="BR344" s="333" t="e">
        <f>SUMIFS(#REF!,#REF!,BR$2,#REF!,BR$3,#REF!,$L344,#REF!,BR$1)
+SUMIFS(#REF!,#REF!,BR$2,#REF!,BR$3,#REF!,$L344,#REF!,BR$1)
+SUMIFS(#REF!,#REF!,"Lấy",#REF!,BR$2,#REF!,BR$3,#REF!,BR$1,#REF!,$L344)</f>
        <v>#REF!</v>
      </c>
      <c r="BS344" s="333" t="e">
        <f>SUMIFS(#REF!,#REF!,BS$2,#REF!,BS$3,#REF!,$L344,#REF!,BS$1)
+SUMIFS(#REF!,#REF!,BS$2,#REF!,BS$3,#REF!,$L344,#REF!,BS$1)
+SUMIFS(#REF!,#REF!,"Lấy",#REF!,BS$2,#REF!,BS$3,#REF!,BS$1,#REF!,$L344)</f>
        <v>#REF!</v>
      </c>
      <c r="BT344" s="334" t="e">
        <f t="shared" si="40"/>
        <v>#REF!</v>
      </c>
      <c r="BV344" s="331">
        <v>0</v>
      </c>
      <c r="BW344" s="331">
        <v>0</v>
      </c>
      <c r="BX344" s="331">
        <v>0</v>
      </c>
      <c r="BY344" s="331">
        <v>0</v>
      </c>
      <c r="BZ344" s="331">
        <v>0</v>
      </c>
      <c r="CA344" s="331">
        <v>0</v>
      </c>
      <c r="CB344" s="331">
        <v>0</v>
      </c>
      <c r="CC344" s="331">
        <v>0</v>
      </c>
      <c r="CD344" s="331">
        <v>0</v>
      </c>
      <c r="CE344" s="331">
        <v>0</v>
      </c>
      <c r="CF344" s="331">
        <v>0</v>
      </c>
      <c r="CG344" s="331">
        <v>0</v>
      </c>
      <c r="CH344" s="334">
        <f t="shared" si="41"/>
        <v>0</v>
      </c>
      <c r="CI344" s="377">
        <f t="shared" si="42"/>
        <v>0</v>
      </c>
      <c r="CJ344" s="331">
        <v>0</v>
      </c>
      <c r="CK344" s="331">
        <v>0</v>
      </c>
      <c r="CL344" s="331">
        <v>0</v>
      </c>
      <c r="CM344" s="331">
        <v>0</v>
      </c>
      <c r="CN344" s="331">
        <v>0</v>
      </c>
      <c r="CO344" s="333"/>
      <c r="CP344" s="333"/>
      <c r="CQ344" s="333"/>
      <c r="CR344" s="333"/>
      <c r="CS344" s="333"/>
      <c r="CT344" s="333"/>
      <c r="CU344" s="333"/>
      <c r="CV344" s="334">
        <f t="shared" si="43"/>
        <v>0</v>
      </c>
      <c r="CX344" s="1033"/>
    </row>
    <row r="345" spans="2:102" x14ac:dyDescent="0.25">
      <c r="B345" s="172">
        <f>IF(C345=0,"",MAX($B$7:B344)+1)</f>
        <v>329</v>
      </c>
      <c r="C345" s="21">
        <v>6423003002</v>
      </c>
      <c r="D345" s="9" t="str">
        <f>_xlfn.XLOOKUP(C345,'COA_DTGroup_Update 20260428'!$C$410:$C$854,'COA_DTGroup_Update 20260428'!$A$410:$A$854,"")</f>
        <v>Chi phí đồ BHLĐ</v>
      </c>
      <c r="E345" s="12" t="s">
        <v>399</v>
      </c>
      <c r="F345" s="21" t="s">
        <v>1054</v>
      </c>
      <c r="G345" s="171"/>
      <c r="H345" s="179">
        <f>VLOOKUP(C345,'COA_DTGroup_Update 20260428'!C:D,2,0)</f>
        <v>642</v>
      </c>
      <c r="I345" s="179">
        <v>137</v>
      </c>
      <c r="J345" s="216" t="s">
        <v>399</v>
      </c>
      <c r="K345" s="222" t="s">
        <v>226</v>
      </c>
      <c r="L345" s="1041" t="s">
        <v>477</v>
      </c>
      <c r="M345" s="1042" t="s">
        <v>2258</v>
      </c>
      <c r="N345" s="1039"/>
      <c r="O345" s="1039" t="s">
        <v>477</v>
      </c>
      <c r="P345" s="1" t="b">
        <v>1</v>
      </c>
      <c r="R345" s="333" t="e">
        <f>SUMIFS(#REF!,#REF!,R$2,#REF!,R$3,#REF!,$L345,#REF!,R$1)
+SUMIFS(#REF!,#REF!,R$2,#REF!,R$3,#REF!,$L345,#REF!,R$1)
+SUMIFS(#REF!,#REF!,"Lấy",#REF!,R$2,#REF!,R$3,#REF!,R$1,#REF!,$L345)</f>
        <v>#REF!</v>
      </c>
      <c r="S345" s="333" t="e">
        <f>SUMIFS(#REF!,#REF!,S$2,#REF!,S$3,#REF!,$L345,#REF!,S$1)
+SUMIFS(#REF!,#REF!,S$2,#REF!,S$3,#REF!,$L345,#REF!,S$1)
+SUMIFS(#REF!,#REF!,"Lấy",#REF!,S$2,#REF!,S$3,#REF!,S$1,#REF!,$L345)</f>
        <v>#REF!</v>
      </c>
      <c r="T345" s="333" t="e">
        <f>SUMIFS(#REF!,#REF!,T$2,#REF!,T$3,#REF!,$L345,#REF!,T$1)
+SUMIFS(#REF!,#REF!,T$2,#REF!,T$3,#REF!,$L345,#REF!,T$1)
+SUMIFS(#REF!,#REF!,"Lấy",#REF!,T$2,#REF!,T$3,#REF!,T$1,#REF!,$L345)</f>
        <v>#REF!</v>
      </c>
      <c r="U345" s="333" t="e">
        <f>SUMIFS(#REF!,#REF!,U$2,#REF!,U$3,#REF!,$L345,#REF!,U$1)
+SUMIFS(#REF!,#REF!,U$2,#REF!,U$3,#REF!,$L345,#REF!,U$1)
+SUMIFS(#REF!,#REF!,"Lấy",#REF!,U$2,#REF!,U$3,#REF!,U$1,#REF!,$L345)</f>
        <v>#REF!</v>
      </c>
      <c r="V345" s="333" t="e">
        <f>SUMIFS(#REF!,#REF!,V$2,#REF!,V$3,#REF!,$L345,#REF!,V$1)
+SUMIFS(#REF!,#REF!,V$2,#REF!,V$3,#REF!,$L345,#REF!,V$1)
+SUMIFS(#REF!,#REF!,"Lấy",#REF!,V$2,#REF!,V$3,#REF!,V$1,#REF!,$L345)</f>
        <v>#REF!</v>
      </c>
      <c r="W345" s="333" t="e">
        <f>SUMIFS(#REF!,#REF!,W$2,#REF!,W$3,#REF!,$L345,#REF!,W$1)
+SUMIFS(#REF!,#REF!,W$2,#REF!,W$3,#REF!,$L345,#REF!,W$1)
+SUMIFS(#REF!,#REF!,"Lấy",#REF!,W$2,#REF!,W$3,#REF!,W$1,#REF!,$L345)</f>
        <v>#REF!</v>
      </c>
      <c r="X345" s="333" t="e">
        <f>SUMIFS(#REF!,#REF!,X$2,#REF!,X$3,#REF!,$L345,#REF!,X$1)
+SUMIFS(#REF!,#REF!,X$2,#REF!,X$3,#REF!,$L345,#REF!,X$1)
+SUMIFS(#REF!,#REF!,"Lấy",#REF!,X$2,#REF!,X$3,#REF!,X$1,#REF!,$L345)</f>
        <v>#REF!</v>
      </c>
      <c r="Y345" s="333" t="e">
        <f>SUMIFS(#REF!,#REF!,Y$2,#REF!,Y$3,#REF!,$L345,#REF!,Y$1)
+SUMIFS(#REF!,#REF!,Y$2,#REF!,Y$3,#REF!,$L345,#REF!,Y$1)
+SUMIFS(#REF!,#REF!,"Lấy",#REF!,Y$2,#REF!,Y$3,#REF!,Y$1,#REF!,$L345)</f>
        <v>#REF!</v>
      </c>
      <c r="Z345" s="333" t="e">
        <f>SUMIFS(#REF!,#REF!,Z$2,#REF!,Z$3,#REF!,$L345,#REF!,Z$1)
+SUMIFS(#REF!,#REF!,Z$2,#REF!,Z$3,#REF!,$L345,#REF!,Z$1)
+SUMIFS(#REF!,#REF!,"Lấy",#REF!,Z$2,#REF!,Z$3,#REF!,Z$1,#REF!,$L345)</f>
        <v>#REF!</v>
      </c>
      <c r="AA345" s="333" t="e">
        <f>SUMIFS(#REF!,#REF!,AA$2,#REF!,AA$3,#REF!,$L345,#REF!,AA$1)
+SUMIFS(#REF!,#REF!,AA$2,#REF!,AA$3,#REF!,$L345,#REF!,AA$1)
+SUMIFS(#REF!,#REF!,"Lấy",#REF!,AA$2,#REF!,AA$3,#REF!,AA$1,#REF!,$L345)</f>
        <v>#REF!</v>
      </c>
      <c r="AB345" s="333" t="e">
        <f>SUMIFS(#REF!,#REF!,AB$2,#REF!,AB$3,#REF!,$L345,#REF!,AB$1)
+SUMIFS(#REF!,#REF!,AB$2,#REF!,AB$3,#REF!,$L345,#REF!,AB$1)
+SUMIFS(#REF!,#REF!,"Lấy",#REF!,AB$2,#REF!,AB$3,#REF!,AB$1,#REF!,$L345)</f>
        <v>#REF!</v>
      </c>
      <c r="AC345" s="333" t="e">
        <f>SUMIFS(#REF!,#REF!,AC$2,#REF!,AC$3,#REF!,$L345,#REF!,AC$1)
+SUMIFS(#REF!,#REF!,AC$2,#REF!,AC$3,#REF!,$L345,#REF!,AC$1)
+SUMIFS(#REF!,#REF!,"Lấy",#REF!,AC$2,#REF!,AC$3,#REF!,AC$1,#REF!,$L345)</f>
        <v>#REF!</v>
      </c>
      <c r="AD345" s="334" t="e">
        <f t="shared" si="37"/>
        <v>#REF!</v>
      </c>
      <c r="AF345" s="333" t="e">
        <f>SUMIFS(#REF!,#REF!,AF$2,#REF!,AF$3,#REF!,$L345,#REF!,AF$1)
+SUMIFS(#REF!,#REF!,AF$2,#REF!,AF$3,#REF!,$L345,#REF!,AF$1)
+SUMIFS(#REF!,#REF!,"Lấy",#REF!,AF$2,#REF!,AF$3,#REF!,AF$1,#REF!,$L345)</f>
        <v>#REF!</v>
      </c>
      <c r="AG345" s="333" t="e">
        <f>SUMIFS(#REF!,#REF!,AG$2,#REF!,AG$3,#REF!,$L345,#REF!,AG$1)
+SUMIFS(#REF!,#REF!,AG$2,#REF!,AG$3,#REF!,$L345,#REF!,AG$1)
+SUMIFS(#REF!,#REF!,"Lấy",#REF!,AG$2,#REF!,AG$3,#REF!,AG$1,#REF!,$L345)</f>
        <v>#REF!</v>
      </c>
      <c r="AH345" s="333" t="e">
        <f>SUMIFS(#REF!,#REF!,AH$2,#REF!,AH$3,#REF!,$L345,#REF!,AH$1)
+SUMIFS(#REF!,#REF!,AH$2,#REF!,AH$3,#REF!,$L345,#REF!,AH$1)
+SUMIFS(#REF!,#REF!,"Lấy",#REF!,AH$2,#REF!,AH$3,#REF!,AH$1,#REF!,$L345)</f>
        <v>#REF!</v>
      </c>
      <c r="AI345" s="333" t="e">
        <f>SUMIFS(#REF!,#REF!,AI$2,#REF!,AI$3,#REF!,$L345,#REF!,AI$1)
+SUMIFS(#REF!,#REF!,AI$2,#REF!,AI$3,#REF!,$L345,#REF!,AI$1)
+SUMIFS(#REF!,#REF!,"Lấy",#REF!,AI$2,#REF!,AI$3,#REF!,AI$1,#REF!,$L345)</f>
        <v>#REF!</v>
      </c>
      <c r="AJ345" s="333" t="e">
        <f>SUMIFS(#REF!,#REF!,AJ$2,#REF!,AJ$3,#REF!,$L345,#REF!,AJ$1)
+SUMIFS(#REF!,#REF!,AJ$2,#REF!,AJ$3,#REF!,$L345,#REF!,AJ$1)
+SUMIFS(#REF!,#REF!,"Lấy",#REF!,AJ$2,#REF!,AJ$3,#REF!,AJ$1,#REF!,$L345)</f>
        <v>#REF!</v>
      </c>
      <c r="AK345" s="333" t="e">
        <f>SUMIFS(#REF!,#REF!,AK$2,#REF!,AK$3,#REF!,$L345,#REF!,AK$1)
+SUMIFS(#REF!,#REF!,AK$2,#REF!,AK$3,#REF!,$L345,#REF!,AK$1)
+SUMIFS(#REF!,#REF!,"Lấy",#REF!,AK$2,#REF!,AK$3,#REF!,AK$1,#REF!,$L345)</f>
        <v>#REF!</v>
      </c>
      <c r="AL345" s="333" t="e">
        <f>SUMIFS(#REF!,#REF!,AL$2,#REF!,AL$3,#REF!,$L345,#REF!,AL$1)
+SUMIFS(#REF!,#REF!,AL$2,#REF!,AL$3,#REF!,$L345,#REF!,AL$1)
+SUMIFS(#REF!,#REF!,"Lấy",#REF!,AL$2,#REF!,AL$3,#REF!,AL$1,#REF!,$L345)</f>
        <v>#REF!</v>
      </c>
      <c r="AM345" s="333" t="e">
        <f>SUMIFS(#REF!,#REF!,AM$2,#REF!,AM$3,#REF!,$L345,#REF!,AM$1)
+SUMIFS(#REF!,#REF!,AM$2,#REF!,AM$3,#REF!,$L345,#REF!,AM$1)
+SUMIFS(#REF!,#REF!,"Lấy",#REF!,AM$2,#REF!,AM$3,#REF!,AM$1,#REF!,$L345)</f>
        <v>#REF!</v>
      </c>
      <c r="AN345" s="333" t="e">
        <f>SUMIFS(#REF!,#REF!,AN$2,#REF!,AN$3,#REF!,$L345,#REF!,AN$1)
+SUMIFS(#REF!,#REF!,AN$2,#REF!,AN$3,#REF!,$L345,#REF!,AN$1)
+SUMIFS(#REF!,#REF!,"Lấy",#REF!,AN$2,#REF!,AN$3,#REF!,AN$1,#REF!,$L345)</f>
        <v>#REF!</v>
      </c>
      <c r="AO345" s="333" t="e">
        <f>SUMIFS(#REF!,#REF!,AO$2,#REF!,AO$3,#REF!,$L345,#REF!,AO$1)
+SUMIFS(#REF!,#REF!,AO$2,#REF!,AO$3,#REF!,$L345,#REF!,AO$1)
+SUMIFS(#REF!,#REF!,"Lấy",#REF!,AO$2,#REF!,AO$3,#REF!,AO$1,#REF!,$L345)</f>
        <v>#REF!</v>
      </c>
      <c r="AP345" s="333" t="e">
        <f>SUMIFS(#REF!,#REF!,AP$2,#REF!,AP$3,#REF!,$L345,#REF!,AP$1)
+SUMIFS(#REF!,#REF!,AP$2,#REF!,AP$3,#REF!,$L345,#REF!,AP$1)
+SUMIFS(#REF!,#REF!,"Lấy",#REF!,AP$2,#REF!,AP$3,#REF!,AP$1,#REF!,$L345)</f>
        <v>#REF!</v>
      </c>
      <c r="AQ345" s="333" t="e">
        <f>SUMIFS(#REF!,#REF!,AQ$2,#REF!,AQ$3,#REF!,$L345,#REF!,AQ$1)
+SUMIFS(#REF!,#REF!,AQ$2,#REF!,AQ$3,#REF!,$L345,#REF!,AQ$1)
+SUMIFS(#REF!,#REF!,"Lấy",#REF!,AQ$2,#REF!,AQ$3,#REF!,AQ$1,#REF!,$L345)</f>
        <v>#REF!</v>
      </c>
      <c r="AR345" s="334" t="e">
        <f t="shared" si="38"/>
        <v>#REF!</v>
      </c>
      <c r="AT345" s="333" t="e">
        <f>SUMIFS(#REF!,#REF!,AT$2,#REF!,AT$3,#REF!,$L345,#REF!,AT$1)
+SUMIFS(#REF!,#REF!,AT$2,#REF!,AT$3,#REF!,$L345,#REF!,AT$1)
+SUMIFS(#REF!,#REF!,"Lấy",#REF!,AT$2,#REF!,AT$3,#REF!,AT$1,#REF!,$L345)</f>
        <v>#REF!</v>
      </c>
      <c r="AU345" s="333" t="e">
        <f>SUMIFS(#REF!,#REF!,AU$2,#REF!,AU$3,#REF!,$L345,#REF!,AU$1)
+SUMIFS(#REF!,#REF!,AU$2,#REF!,AU$3,#REF!,$L345,#REF!,AU$1)
+SUMIFS(#REF!,#REF!,"Lấy",#REF!,AU$2,#REF!,AU$3,#REF!,AU$1,#REF!,$L345)</f>
        <v>#REF!</v>
      </c>
      <c r="AV345" s="333" t="e">
        <f>SUMIFS(#REF!,#REF!,AV$2,#REF!,AV$3,#REF!,$L345,#REF!,AV$1)
+SUMIFS(#REF!,#REF!,AV$2,#REF!,AV$3,#REF!,$L345,#REF!,AV$1)
+SUMIFS(#REF!,#REF!,"Lấy",#REF!,AV$2,#REF!,AV$3,#REF!,AV$1,#REF!,$L345)</f>
        <v>#REF!</v>
      </c>
      <c r="AW345" s="333" t="e">
        <f>SUMIFS(#REF!,#REF!,AW$2,#REF!,AW$3,#REF!,$L345,#REF!,AW$1)
+SUMIFS(#REF!,#REF!,AW$2,#REF!,AW$3,#REF!,$L345,#REF!,AW$1)
+SUMIFS(#REF!,#REF!,"Lấy",#REF!,AW$2,#REF!,AW$3,#REF!,AW$1,#REF!,$L345)</f>
        <v>#REF!</v>
      </c>
      <c r="AX345" s="333" t="e">
        <f>SUMIFS(#REF!,#REF!,AX$2,#REF!,AX$3,#REF!,$L345,#REF!,AX$1)
+SUMIFS(#REF!,#REF!,AX$2,#REF!,AX$3,#REF!,$L345,#REF!,AX$1)
+SUMIFS(#REF!,#REF!,"Lấy",#REF!,AX$2,#REF!,AX$3,#REF!,AX$1,#REF!,$L345)</f>
        <v>#REF!</v>
      </c>
      <c r="AY345" s="333" t="e">
        <f>SUMIFS(#REF!,#REF!,AY$2,#REF!,AY$3,#REF!,$L345,#REF!,AY$1)
+SUMIFS(#REF!,#REF!,AY$2,#REF!,AY$3,#REF!,$L345,#REF!,AY$1)
+SUMIFS(#REF!,#REF!,"Lấy",#REF!,AY$2,#REF!,AY$3,#REF!,AY$1,#REF!,$L345)</f>
        <v>#REF!</v>
      </c>
      <c r="AZ345" s="333" t="e">
        <f>SUMIFS(#REF!,#REF!,AZ$2,#REF!,AZ$3,#REF!,$L345,#REF!,AZ$1)
+SUMIFS(#REF!,#REF!,AZ$2,#REF!,AZ$3,#REF!,$L345,#REF!,AZ$1)
+SUMIFS(#REF!,#REF!,"Lấy",#REF!,AZ$2,#REF!,AZ$3,#REF!,AZ$1,#REF!,$L345)</f>
        <v>#REF!</v>
      </c>
      <c r="BA345" s="333" t="e">
        <f>SUMIFS(#REF!,#REF!,BA$2,#REF!,BA$3,#REF!,$L345,#REF!,BA$1)
+SUMIFS(#REF!,#REF!,BA$2,#REF!,BA$3,#REF!,$L345,#REF!,BA$1)
+SUMIFS(#REF!,#REF!,"Lấy",#REF!,BA$2,#REF!,BA$3,#REF!,BA$1,#REF!,$L345)</f>
        <v>#REF!</v>
      </c>
      <c r="BB345" s="333" t="e">
        <f>SUMIFS(#REF!,#REF!,BB$2,#REF!,BB$3,#REF!,$L345,#REF!,BB$1)
+SUMIFS(#REF!,#REF!,BB$2,#REF!,BB$3,#REF!,$L345,#REF!,BB$1)
+SUMIFS(#REF!,#REF!,"Lấy",#REF!,BB$2,#REF!,BB$3,#REF!,BB$1,#REF!,$L345)</f>
        <v>#REF!</v>
      </c>
      <c r="BC345" s="333" t="e">
        <f>SUMIFS(#REF!,#REF!,BC$2,#REF!,BC$3,#REF!,$L345,#REF!,BC$1)
+SUMIFS(#REF!,#REF!,BC$2,#REF!,BC$3,#REF!,$L345,#REF!,BC$1)
+SUMIFS(#REF!,#REF!,"Lấy",#REF!,BC$2,#REF!,BC$3,#REF!,BC$1,#REF!,$L345)</f>
        <v>#REF!</v>
      </c>
      <c r="BD345" s="333" t="e">
        <f>SUMIFS(#REF!,#REF!,BD$2,#REF!,BD$3,#REF!,$L345,#REF!,BD$1)
+SUMIFS(#REF!,#REF!,BD$2,#REF!,BD$3,#REF!,$L345,#REF!,BD$1)
+SUMIFS(#REF!,#REF!,"Lấy",#REF!,BD$2,#REF!,BD$3,#REF!,BD$1,#REF!,$L345)</f>
        <v>#REF!</v>
      </c>
      <c r="BE345" s="333" t="e">
        <f>SUMIFS(#REF!,#REF!,BE$2,#REF!,BE$3,#REF!,$L345,#REF!,BE$1)
+SUMIFS(#REF!,#REF!,BE$2,#REF!,BE$3,#REF!,$L345,#REF!,BE$1)
+SUMIFS(#REF!,#REF!,"Lấy",#REF!,BE$2,#REF!,BE$3,#REF!,BE$1,#REF!,$L345)</f>
        <v>#REF!</v>
      </c>
      <c r="BF345" s="334" t="e">
        <f t="shared" si="39"/>
        <v>#REF!</v>
      </c>
      <c r="BH345" s="333" t="e">
        <f>SUMIFS(#REF!,#REF!,BH$2,#REF!,BH$3,#REF!,$L345,#REF!,BH$1)
+SUMIFS(#REF!,#REF!,BH$2,#REF!,BH$3,#REF!,$L345,#REF!,BH$1)
+SUMIFS(#REF!,#REF!,"Lấy",#REF!,BH$2,#REF!,BH$3,#REF!,BH$1,#REF!,$L345)</f>
        <v>#REF!</v>
      </c>
      <c r="BI345" s="333" t="e">
        <f>SUMIFS(#REF!,#REF!,BI$2,#REF!,BI$3,#REF!,$L345,#REF!,BI$1)
+SUMIFS(#REF!,#REF!,BI$2,#REF!,BI$3,#REF!,$L345,#REF!,BI$1)
+SUMIFS(#REF!,#REF!,"Lấy",#REF!,BI$2,#REF!,BI$3,#REF!,BI$1,#REF!,$L345)</f>
        <v>#REF!</v>
      </c>
      <c r="BJ345" s="333" t="e">
        <f>SUMIFS(#REF!,#REF!,BJ$2,#REF!,BJ$3,#REF!,$L345,#REF!,BJ$1)
+SUMIFS(#REF!,#REF!,BJ$2,#REF!,BJ$3,#REF!,$L345,#REF!,BJ$1)
+SUMIFS(#REF!,#REF!,"Lấy",#REF!,BJ$2,#REF!,BJ$3,#REF!,BJ$1,#REF!,$L345)</f>
        <v>#REF!</v>
      </c>
      <c r="BK345" s="333" t="e">
        <f>SUMIFS(#REF!,#REF!,BK$2,#REF!,BK$3,#REF!,$L345,#REF!,BK$1)
+SUMIFS(#REF!,#REF!,BK$2,#REF!,BK$3,#REF!,$L345,#REF!,BK$1)
+SUMIFS(#REF!,#REF!,"Lấy",#REF!,BK$2,#REF!,BK$3,#REF!,BK$1,#REF!,$L345)</f>
        <v>#REF!</v>
      </c>
      <c r="BL345" s="333" t="e">
        <f>SUMIFS(#REF!,#REF!,BL$2,#REF!,BL$3,#REF!,$L345,#REF!,BL$1)
+SUMIFS(#REF!,#REF!,BL$2,#REF!,BL$3,#REF!,$L345,#REF!,BL$1)
+SUMIFS(#REF!,#REF!,"Lấy",#REF!,BL$2,#REF!,BL$3,#REF!,BL$1,#REF!,$L345)</f>
        <v>#REF!</v>
      </c>
      <c r="BM345" s="333" t="e">
        <f>SUMIFS(#REF!,#REF!,BM$2,#REF!,BM$3,#REF!,$L345,#REF!,BM$1)
+SUMIFS(#REF!,#REF!,BM$2,#REF!,BM$3,#REF!,$L345,#REF!,BM$1)
+SUMIFS(#REF!,#REF!,"Lấy",#REF!,BM$2,#REF!,BM$3,#REF!,BM$1,#REF!,$L345)</f>
        <v>#REF!</v>
      </c>
      <c r="BN345" s="333" t="e">
        <f>SUMIFS(#REF!,#REF!,BN$2,#REF!,BN$3,#REF!,$L345,#REF!,BN$1)
+SUMIFS(#REF!,#REF!,BN$2,#REF!,BN$3,#REF!,$L345,#REF!,BN$1)
+SUMIFS(#REF!,#REF!,"Lấy",#REF!,BN$2,#REF!,BN$3,#REF!,BN$1,#REF!,$L345)</f>
        <v>#REF!</v>
      </c>
      <c r="BO345" s="333" t="e">
        <f>SUMIFS(#REF!,#REF!,BO$2,#REF!,BO$3,#REF!,$L345,#REF!,BO$1)
+SUMIFS(#REF!,#REF!,BO$2,#REF!,BO$3,#REF!,$L345,#REF!,BO$1)
+SUMIFS(#REF!,#REF!,"Lấy",#REF!,BO$2,#REF!,BO$3,#REF!,BO$1,#REF!,$L345)</f>
        <v>#REF!</v>
      </c>
      <c r="BP345" s="333" t="e">
        <f>SUMIFS(#REF!,#REF!,BP$2,#REF!,BP$3,#REF!,$L345,#REF!,BP$1)
+SUMIFS(#REF!,#REF!,BP$2,#REF!,BP$3,#REF!,$L345,#REF!,BP$1)
+SUMIFS(#REF!,#REF!,"Lấy",#REF!,BP$2,#REF!,BP$3,#REF!,BP$1,#REF!,$L345)</f>
        <v>#REF!</v>
      </c>
      <c r="BQ345" s="333" t="e">
        <f>SUMIFS(#REF!,#REF!,BQ$2,#REF!,BQ$3,#REF!,$L345,#REF!,BQ$1)
+SUMIFS(#REF!,#REF!,BQ$2,#REF!,BQ$3,#REF!,$L345,#REF!,BQ$1)
+SUMIFS(#REF!,#REF!,"Lấy",#REF!,BQ$2,#REF!,BQ$3,#REF!,BQ$1,#REF!,$L345)</f>
        <v>#REF!</v>
      </c>
      <c r="BR345" s="333" t="e">
        <f>SUMIFS(#REF!,#REF!,BR$2,#REF!,BR$3,#REF!,$L345,#REF!,BR$1)
+SUMIFS(#REF!,#REF!,BR$2,#REF!,BR$3,#REF!,$L345,#REF!,BR$1)
+SUMIFS(#REF!,#REF!,"Lấy",#REF!,BR$2,#REF!,BR$3,#REF!,BR$1,#REF!,$L345)</f>
        <v>#REF!</v>
      </c>
      <c r="BS345" s="333" t="e">
        <f>SUMIFS(#REF!,#REF!,BS$2,#REF!,BS$3,#REF!,$L345,#REF!,BS$1)
+SUMIFS(#REF!,#REF!,BS$2,#REF!,BS$3,#REF!,$L345,#REF!,BS$1)
+SUMIFS(#REF!,#REF!,"Lấy",#REF!,BS$2,#REF!,BS$3,#REF!,BS$1,#REF!,$L345)</f>
        <v>#REF!</v>
      </c>
      <c r="BT345" s="334" t="e">
        <f t="shared" si="40"/>
        <v>#REF!</v>
      </c>
      <c r="BV345" s="331">
        <v>0</v>
      </c>
      <c r="BW345" s="331">
        <v>0</v>
      </c>
      <c r="BX345" s="331">
        <v>0</v>
      </c>
      <c r="BY345" s="331">
        <v>1671666.6666666667</v>
      </c>
      <c r="BZ345" s="331">
        <v>1671666.6666666667</v>
      </c>
      <c r="CA345" s="331">
        <v>1671666.6666666667</v>
      </c>
      <c r="CB345" s="331">
        <v>1671666.6666666667</v>
      </c>
      <c r="CC345" s="331">
        <v>1671666.6666666667</v>
      </c>
      <c r="CD345" s="331">
        <v>1671666.6666666667</v>
      </c>
      <c r="CE345" s="331">
        <v>1671666.6666666667</v>
      </c>
      <c r="CF345" s="331">
        <v>1671666.6666666667</v>
      </c>
      <c r="CG345" s="331">
        <v>1671666.6666666667</v>
      </c>
      <c r="CH345" s="334">
        <f t="shared" si="41"/>
        <v>15044999.999999998</v>
      </c>
      <c r="CI345" s="377">
        <f t="shared" si="42"/>
        <v>-1</v>
      </c>
      <c r="CJ345" s="331">
        <v>0</v>
      </c>
      <c r="CK345" s="331">
        <v>0</v>
      </c>
      <c r="CL345" s="331">
        <v>0</v>
      </c>
      <c r="CM345" s="331">
        <v>0</v>
      </c>
      <c r="CN345" s="331">
        <v>0</v>
      </c>
      <c r="CO345" s="333"/>
      <c r="CP345" s="333"/>
      <c r="CQ345" s="333"/>
      <c r="CR345" s="333"/>
      <c r="CS345" s="333"/>
      <c r="CT345" s="333"/>
      <c r="CU345" s="333"/>
      <c r="CV345" s="334">
        <f t="shared" si="43"/>
        <v>0</v>
      </c>
      <c r="CX345" s="1033"/>
    </row>
    <row r="346" spans="2:102" ht="27.6" x14ac:dyDescent="0.25">
      <c r="B346" s="172">
        <f>IF(C346=0,"",MAX($B$7:B345)+1)</f>
        <v>330</v>
      </c>
      <c r="C346" s="21">
        <v>6277005602</v>
      </c>
      <c r="D346" s="9" t="str">
        <f>_xlfn.XLOOKUP(C346,'COA_DTGroup_Update 20260428'!$C$410:$C$854,'COA_DTGroup_Update 20260428'!$A$410:$A$854,"")</f>
        <v>CP tiệc, phúc lợi nhân viên</v>
      </c>
      <c r="E346" s="12" t="s">
        <v>172</v>
      </c>
      <c r="F346" s="21" t="s">
        <v>1055</v>
      </c>
      <c r="G346" s="171" t="s">
        <v>1056</v>
      </c>
      <c r="H346" s="179">
        <f>VLOOKUP(C346,'COA_DTGroup_Update 20260428'!C:D,2,0)</f>
        <v>627</v>
      </c>
      <c r="I346" s="179">
        <v>138</v>
      </c>
      <c r="J346" s="216" t="s">
        <v>172</v>
      </c>
      <c r="K346" s="222" t="s">
        <v>226</v>
      </c>
      <c r="L346" s="1051" t="s">
        <v>2081</v>
      </c>
      <c r="M346" s="287" t="s">
        <v>2259</v>
      </c>
      <c r="N346" s="1039"/>
      <c r="O346" s="1039" t="s">
        <v>2081</v>
      </c>
      <c r="P346" s="1" t="b">
        <v>0</v>
      </c>
      <c r="R346" s="333" t="e">
        <f>SUMIFS(#REF!,#REF!,R$2,#REF!,R$3,#REF!,$L346,#REF!,R$1)
+SUMIFS(#REF!,#REF!,R$2,#REF!,R$3,#REF!,$L346,#REF!,R$1)
+SUMIFS(#REF!,#REF!,"Lấy",#REF!,R$2,#REF!,R$3,#REF!,R$1,#REF!,$L346)</f>
        <v>#REF!</v>
      </c>
      <c r="S346" s="333" t="e">
        <f>SUMIFS(#REF!,#REF!,S$2,#REF!,S$3,#REF!,$L346,#REF!,S$1)
+SUMIFS(#REF!,#REF!,S$2,#REF!,S$3,#REF!,$L346,#REF!,S$1)
+SUMIFS(#REF!,#REF!,"Lấy",#REF!,S$2,#REF!,S$3,#REF!,S$1,#REF!,$L346)</f>
        <v>#REF!</v>
      </c>
      <c r="T346" s="333" t="e">
        <f>SUMIFS(#REF!,#REF!,T$2,#REF!,T$3,#REF!,$L346,#REF!,T$1)
+SUMIFS(#REF!,#REF!,T$2,#REF!,T$3,#REF!,$L346,#REF!,T$1)
+SUMIFS(#REF!,#REF!,"Lấy",#REF!,T$2,#REF!,T$3,#REF!,T$1,#REF!,$L346)</f>
        <v>#REF!</v>
      </c>
      <c r="U346" s="333" t="e">
        <f>SUMIFS(#REF!,#REF!,U$2,#REF!,U$3,#REF!,$L346,#REF!,U$1)
+SUMIFS(#REF!,#REF!,U$2,#REF!,U$3,#REF!,$L346,#REF!,U$1)
+SUMIFS(#REF!,#REF!,"Lấy",#REF!,U$2,#REF!,U$3,#REF!,U$1,#REF!,$L346)</f>
        <v>#REF!</v>
      </c>
      <c r="V346" s="333" t="e">
        <f>SUMIFS(#REF!,#REF!,V$2,#REF!,V$3,#REF!,$L346,#REF!,V$1)
+SUMIFS(#REF!,#REF!,V$2,#REF!,V$3,#REF!,$L346,#REF!,V$1)
+SUMIFS(#REF!,#REF!,"Lấy",#REF!,V$2,#REF!,V$3,#REF!,V$1,#REF!,$L346)</f>
        <v>#REF!</v>
      </c>
      <c r="W346" s="333" t="e">
        <f>SUMIFS(#REF!,#REF!,W$2,#REF!,W$3,#REF!,$L346,#REF!,W$1)
+SUMIFS(#REF!,#REF!,W$2,#REF!,W$3,#REF!,$L346,#REF!,W$1)
+SUMIFS(#REF!,#REF!,"Lấy",#REF!,W$2,#REF!,W$3,#REF!,W$1,#REF!,$L346)</f>
        <v>#REF!</v>
      </c>
      <c r="X346" s="333" t="e">
        <f>SUMIFS(#REF!,#REF!,X$2,#REF!,X$3,#REF!,$L346,#REF!,X$1)
+SUMIFS(#REF!,#REF!,X$2,#REF!,X$3,#REF!,$L346,#REF!,X$1)
+SUMIFS(#REF!,#REF!,"Lấy",#REF!,X$2,#REF!,X$3,#REF!,X$1,#REF!,$L346)</f>
        <v>#REF!</v>
      </c>
      <c r="Y346" s="333" t="e">
        <f>SUMIFS(#REF!,#REF!,Y$2,#REF!,Y$3,#REF!,$L346,#REF!,Y$1)
+SUMIFS(#REF!,#REF!,Y$2,#REF!,Y$3,#REF!,$L346,#REF!,Y$1)
+SUMIFS(#REF!,#REF!,"Lấy",#REF!,Y$2,#REF!,Y$3,#REF!,Y$1,#REF!,$L346)</f>
        <v>#REF!</v>
      </c>
      <c r="Z346" s="333" t="e">
        <f>SUMIFS(#REF!,#REF!,Z$2,#REF!,Z$3,#REF!,$L346,#REF!,Z$1)
+SUMIFS(#REF!,#REF!,Z$2,#REF!,Z$3,#REF!,$L346,#REF!,Z$1)
+SUMIFS(#REF!,#REF!,"Lấy",#REF!,Z$2,#REF!,Z$3,#REF!,Z$1,#REF!,$L346)</f>
        <v>#REF!</v>
      </c>
      <c r="AA346" s="333" t="e">
        <f>SUMIFS(#REF!,#REF!,AA$2,#REF!,AA$3,#REF!,$L346,#REF!,AA$1)
+SUMIFS(#REF!,#REF!,AA$2,#REF!,AA$3,#REF!,$L346,#REF!,AA$1)
+SUMIFS(#REF!,#REF!,"Lấy",#REF!,AA$2,#REF!,AA$3,#REF!,AA$1,#REF!,$L346)</f>
        <v>#REF!</v>
      </c>
      <c r="AB346" s="333" t="e">
        <f>SUMIFS(#REF!,#REF!,AB$2,#REF!,AB$3,#REF!,$L346,#REF!,AB$1)
+SUMIFS(#REF!,#REF!,AB$2,#REF!,AB$3,#REF!,$L346,#REF!,AB$1)
+SUMIFS(#REF!,#REF!,"Lấy",#REF!,AB$2,#REF!,AB$3,#REF!,AB$1,#REF!,$L346)</f>
        <v>#REF!</v>
      </c>
      <c r="AC346" s="333" t="e">
        <f>SUMIFS(#REF!,#REF!,AC$2,#REF!,AC$3,#REF!,$L346,#REF!,AC$1)
+SUMIFS(#REF!,#REF!,AC$2,#REF!,AC$3,#REF!,$L346,#REF!,AC$1)
+SUMIFS(#REF!,#REF!,"Lấy",#REF!,AC$2,#REF!,AC$3,#REF!,AC$1,#REF!,$L346)</f>
        <v>#REF!</v>
      </c>
      <c r="AD346" s="334" t="e">
        <f t="shared" si="37"/>
        <v>#REF!</v>
      </c>
      <c r="AF346" s="333" t="e">
        <f>SUMIFS(#REF!,#REF!,AF$2,#REF!,AF$3,#REF!,$L346,#REF!,AF$1)
+SUMIFS(#REF!,#REF!,AF$2,#REF!,AF$3,#REF!,$L346,#REF!,AF$1)
+SUMIFS(#REF!,#REF!,"Lấy",#REF!,AF$2,#REF!,AF$3,#REF!,AF$1,#REF!,$L346)</f>
        <v>#REF!</v>
      </c>
      <c r="AG346" s="333" t="e">
        <f>SUMIFS(#REF!,#REF!,AG$2,#REF!,AG$3,#REF!,$L346,#REF!,AG$1)
+SUMIFS(#REF!,#REF!,AG$2,#REF!,AG$3,#REF!,$L346,#REF!,AG$1)
+SUMIFS(#REF!,#REF!,"Lấy",#REF!,AG$2,#REF!,AG$3,#REF!,AG$1,#REF!,$L346)</f>
        <v>#REF!</v>
      </c>
      <c r="AH346" s="333" t="e">
        <f>SUMIFS(#REF!,#REF!,AH$2,#REF!,AH$3,#REF!,$L346,#REF!,AH$1)
+SUMIFS(#REF!,#REF!,AH$2,#REF!,AH$3,#REF!,$L346,#REF!,AH$1)
+SUMIFS(#REF!,#REF!,"Lấy",#REF!,AH$2,#REF!,AH$3,#REF!,AH$1,#REF!,$L346)</f>
        <v>#REF!</v>
      </c>
      <c r="AI346" s="333" t="e">
        <f>SUMIFS(#REF!,#REF!,AI$2,#REF!,AI$3,#REF!,$L346,#REF!,AI$1)
+SUMIFS(#REF!,#REF!,AI$2,#REF!,AI$3,#REF!,$L346,#REF!,AI$1)
+SUMIFS(#REF!,#REF!,"Lấy",#REF!,AI$2,#REF!,AI$3,#REF!,AI$1,#REF!,$L346)</f>
        <v>#REF!</v>
      </c>
      <c r="AJ346" s="333" t="e">
        <f>SUMIFS(#REF!,#REF!,AJ$2,#REF!,AJ$3,#REF!,$L346,#REF!,AJ$1)
+SUMIFS(#REF!,#REF!,AJ$2,#REF!,AJ$3,#REF!,$L346,#REF!,AJ$1)
+SUMIFS(#REF!,#REF!,"Lấy",#REF!,AJ$2,#REF!,AJ$3,#REF!,AJ$1,#REF!,$L346)</f>
        <v>#REF!</v>
      </c>
      <c r="AK346" s="333" t="e">
        <f>SUMIFS(#REF!,#REF!,AK$2,#REF!,AK$3,#REF!,$L346,#REF!,AK$1)
+SUMIFS(#REF!,#REF!,AK$2,#REF!,AK$3,#REF!,$L346,#REF!,AK$1)
+SUMIFS(#REF!,#REF!,"Lấy",#REF!,AK$2,#REF!,AK$3,#REF!,AK$1,#REF!,$L346)</f>
        <v>#REF!</v>
      </c>
      <c r="AL346" s="333" t="e">
        <f>SUMIFS(#REF!,#REF!,AL$2,#REF!,AL$3,#REF!,$L346,#REF!,AL$1)
+SUMIFS(#REF!,#REF!,AL$2,#REF!,AL$3,#REF!,$L346,#REF!,AL$1)
+SUMIFS(#REF!,#REF!,"Lấy",#REF!,AL$2,#REF!,AL$3,#REF!,AL$1,#REF!,$L346)</f>
        <v>#REF!</v>
      </c>
      <c r="AM346" s="333" t="e">
        <f>SUMIFS(#REF!,#REF!,AM$2,#REF!,AM$3,#REF!,$L346,#REF!,AM$1)
+SUMIFS(#REF!,#REF!,AM$2,#REF!,AM$3,#REF!,$L346,#REF!,AM$1)
+SUMIFS(#REF!,#REF!,"Lấy",#REF!,AM$2,#REF!,AM$3,#REF!,AM$1,#REF!,$L346)</f>
        <v>#REF!</v>
      </c>
      <c r="AN346" s="333" t="e">
        <f>SUMIFS(#REF!,#REF!,AN$2,#REF!,AN$3,#REF!,$L346,#REF!,AN$1)
+SUMIFS(#REF!,#REF!,AN$2,#REF!,AN$3,#REF!,$L346,#REF!,AN$1)
+SUMIFS(#REF!,#REF!,"Lấy",#REF!,AN$2,#REF!,AN$3,#REF!,AN$1,#REF!,$L346)</f>
        <v>#REF!</v>
      </c>
      <c r="AO346" s="333" t="e">
        <f>SUMIFS(#REF!,#REF!,AO$2,#REF!,AO$3,#REF!,$L346,#REF!,AO$1)
+SUMIFS(#REF!,#REF!,AO$2,#REF!,AO$3,#REF!,$L346,#REF!,AO$1)
+SUMIFS(#REF!,#REF!,"Lấy",#REF!,AO$2,#REF!,AO$3,#REF!,AO$1,#REF!,$L346)</f>
        <v>#REF!</v>
      </c>
      <c r="AP346" s="333" t="e">
        <f>SUMIFS(#REF!,#REF!,AP$2,#REF!,AP$3,#REF!,$L346,#REF!,AP$1)
+SUMIFS(#REF!,#REF!,AP$2,#REF!,AP$3,#REF!,$L346,#REF!,AP$1)
+SUMIFS(#REF!,#REF!,"Lấy",#REF!,AP$2,#REF!,AP$3,#REF!,AP$1,#REF!,$L346)</f>
        <v>#REF!</v>
      </c>
      <c r="AQ346" s="333" t="e">
        <f>SUMIFS(#REF!,#REF!,AQ$2,#REF!,AQ$3,#REF!,$L346,#REF!,AQ$1)
+SUMIFS(#REF!,#REF!,AQ$2,#REF!,AQ$3,#REF!,$L346,#REF!,AQ$1)
+SUMIFS(#REF!,#REF!,"Lấy",#REF!,AQ$2,#REF!,AQ$3,#REF!,AQ$1,#REF!,$L346)</f>
        <v>#REF!</v>
      </c>
      <c r="AR346" s="334" t="e">
        <f t="shared" si="38"/>
        <v>#REF!</v>
      </c>
      <c r="AT346" s="333" t="e">
        <f>SUMIFS(#REF!,#REF!,AT$2,#REF!,AT$3,#REF!,$L346,#REF!,AT$1)
+SUMIFS(#REF!,#REF!,AT$2,#REF!,AT$3,#REF!,$L346,#REF!,AT$1)
+SUMIFS(#REF!,#REF!,"Lấy",#REF!,AT$2,#REF!,AT$3,#REF!,AT$1,#REF!,$L346)</f>
        <v>#REF!</v>
      </c>
      <c r="AU346" s="333" t="e">
        <f>SUMIFS(#REF!,#REF!,AU$2,#REF!,AU$3,#REF!,$L346,#REF!,AU$1)
+SUMIFS(#REF!,#REF!,AU$2,#REF!,AU$3,#REF!,$L346,#REF!,AU$1)
+SUMIFS(#REF!,#REF!,"Lấy",#REF!,AU$2,#REF!,AU$3,#REF!,AU$1,#REF!,$L346)</f>
        <v>#REF!</v>
      </c>
      <c r="AV346" s="333" t="e">
        <f>SUMIFS(#REF!,#REF!,AV$2,#REF!,AV$3,#REF!,$L346,#REF!,AV$1)
+SUMIFS(#REF!,#REF!,AV$2,#REF!,AV$3,#REF!,$L346,#REF!,AV$1)
+SUMIFS(#REF!,#REF!,"Lấy",#REF!,AV$2,#REF!,AV$3,#REF!,AV$1,#REF!,$L346)</f>
        <v>#REF!</v>
      </c>
      <c r="AW346" s="333" t="e">
        <f>SUMIFS(#REF!,#REF!,AW$2,#REF!,AW$3,#REF!,$L346,#REF!,AW$1)
+SUMIFS(#REF!,#REF!,AW$2,#REF!,AW$3,#REF!,$L346,#REF!,AW$1)
+SUMIFS(#REF!,#REF!,"Lấy",#REF!,AW$2,#REF!,AW$3,#REF!,AW$1,#REF!,$L346)</f>
        <v>#REF!</v>
      </c>
      <c r="AX346" s="333" t="e">
        <f>SUMIFS(#REF!,#REF!,AX$2,#REF!,AX$3,#REF!,$L346,#REF!,AX$1)
+SUMIFS(#REF!,#REF!,AX$2,#REF!,AX$3,#REF!,$L346,#REF!,AX$1)
+SUMIFS(#REF!,#REF!,"Lấy",#REF!,AX$2,#REF!,AX$3,#REF!,AX$1,#REF!,$L346)</f>
        <v>#REF!</v>
      </c>
      <c r="AY346" s="333" t="e">
        <f>SUMIFS(#REF!,#REF!,AY$2,#REF!,AY$3,#REF!,$L346,#REF!,AY$1)
+SUMIFS(#REF!,#REF!,AY$2,#REF!,AY$3,#REF!,$L346,#REF!,AY$1)
+SUMIFS(#REF!,#REF!,"Lấy",#REF!,AY$2,#REF!,AY$3,#REF!,AY$1,#REF!,$L346)</f>
        <v>#REF!</v>
      </c>
      <c r="AZ346" s="333" t="e">
        <f>SUMIFS(#REF!,#REF!,AZ$2,#REF!,AZ$3,#REF!,$L346,#REF!,AZ$1)
+SUMIFS(#REF!,#REF!,AZ$2,#REF!,AZ$3,#REF!,$L346,#REF!,AZ$1)
+SUMIFS(#REF!,#REF!,"Lấy",#REF!,AZ$2,#REF!,AZ$3,#REF!,AZ$1,#REF!,$L346)</f>
        <v>#REF!</v>
      </c>
      <c r="BA346" s="333" t="e">
        <f>SUMIFS(#REF!,#REF!,BA$2,#REF!,BA$3,#REF!,$L346,#REF!,BA$1)
+SUMIFS(#REF!,#REF!,BA$2,#REF!,BA$3,#REF!,$L346,#REF!,BA$1)
+SUMIFS(#REF!,#REF!,"Lấy",#REF!,BA$2,#REF!,BA$3,#REF!,BA$1,#REF!,$L346)</f>
        <v>#REF!</v>
      </c>
      <c r="BB346" s="333" t="e">
        <f>SUMIFS(#REF!,#REF!,BB$2,#REF!,BB$3,#REF!,$L346,#REF!,BB$1)
+SUMIFS(#REF!,#REF!,BB$2,#REF!,BB$3,#REF!,$L346,#REF!,BB$1)
+SUMIFS(#REF!,#REF!,"Lấy",#REF!,BB$2,#REF!,BB$3,#REF!,BB$1,#REF!,$L346)</f>
        <v>#REF!</v>
      </c>
      <c r="BC346" s="333" t="e">
        <f>SUMIFS(#REF!,#REF!,BC$2,#REF!,BC$3,#REF!,$L346,#REF!,BC$1)
+SUMIFS(#REF!,#REF!,BC$2,#REF!,BC$3,#REF!,$L346,#REF!,BC$1)
+SUMIFS(#REF!,#REF!,"Lấy",#REF!,BC$2,#REF!,BC$3,#REF!,BC$1,#REF!,$L346)</f>
        <v>#REF!</v>
      </c>
      <c r="BD346" s="333" t="e">
        <f>SUMIFS(#REF!,#REF!,BD$2,#REF!,BD$3,#REF!,$L346,#REF!,BD$1)
+SUMIFS(#REF!,#REF!,BD$2,#REF!,BD$3,#REF!,$L346,#REF!,BD$1)
+SUMIFS(#REF!,#REF!,"Lấy",#REF!,BD$2,#REF!,BD$3,#REF!,BD$1,#REF!,$L346)</f>
        <v>#REF!</v>
      </c>
      <c r="BE346" s="333" t="e">
        <f>SUMIFS(#REF!,#REF!,BE$2,#REF!,BE$3,#REF!,$L346,#REF!,BE$1)
+SUMIFS(#REF!,#REF!,BE$2,#REF!,BE$3,#REF!,$L346,#REF!,BE$1)
+SUMIFS(#REF!,#REF!,"Lấy",#REF!,BE$2,#REF!,BE$3,#REF!,BE$1,#REF!,$L346)</f>
        <v>#REF!</v>
      </c>
      <c r="BF346" s="334" t="e">
        <f t="shared" si="39"/>
        <v>#REF!</v>
      </c>
      <c r="BH346" s="333" t="e">
        <f>SUMIFS(#REF!,#REF!,BH$2,#REF!,BH$3,#REF!,$L346,#REF!,BH$1)
+SUMIFS(#REF!,#REF!,BH$2,#REF!,BH$3,#REF!,$L346,#REF!,BH$1)
+SUMIFS(#REF!,#REF!,"Lấy",#REF!,BH$2,#REF!,BH$3,#REF!,BH$1,#REF!,$L346)</f>
        <v>#REF!</v>
      </c>
      <c r="BI346" s="333" t="e">
        <f>SUMIFS(#REF!,#REF!,BI$2,#REF!,BI$3,#REF!,$L346,#REF!,BI$1)
+SUMIFS(#REF!,#REF!,BI$2,#REF!,BI$3,#REF!,$L346,#REF!,BI$1)
+SUMIFS(#REF!,#REF!,"Lấy",#REF!,BI$2,#REF!,BI$3,#REF!,BI$1,#REF!,$L346)</f>
        <v>#REF!</v>
      </c>
      <c r="BJ346" s="333" t="e">
        <f>SUMIFS(#REF!,#REF!,BJ$2,#REF!,BJ$3,#REF!,$L346,#REF!,BJ$1)
+SUMIFS(#REF!,#REF!,BJ$2,#REF!,BJ$3,#REF!,$L346,#REF!,BJ$1)
+SUMIFS(#REF!,#REF!,"Lấy",#REF!,BJ$2,#REF!,BJ$3,#REF!,BJ$1,#REF!,$L346)</f>
        <v>#REF!</v>
      </c>
      <c r="BK346" s="333" t="e">
        <f>SUMIFS(#REF!,#REF!,BK$2,#REF!,BK$3,#REF!,$L346,#REF!,BK$1)
+SUMIFS(#REF!,#REF!,BK$2,#REF!,BK$3,#REF!,$L346,#REF!,BK$1)
+SUMIFS(#REF!,#REF!,"Lấy",#REF!,BK$2,#REF!,BK$3,#REF!,BK$1,#REF!,$L346)</f>
        <v>#REF!</v>
      </c>
      <c r="BL346" s="333" t="e">
        <f>SUMIFS(#REF!,#REF!,BL$2,#REF!,BL$3,#REF!,$L346,#REF!,BL$1)
+SUMIFS(#REF!,#REF!,BL$2,#REF!,BL$3,#REF!,$L346,#REF!,BL$1)
+SUMIFS(#REF!,#REF!,"Lấy",#REF!,BL$2,#REF!,BL$3,#REF!,BL$1,#REF!,$L346)</f>
        <v>#REF!</v>
      </c>
      <c r="BM346" s="333" t="e">
        <f>SUMIFS(#REF!,#REF!,BM$2,#REF!,BM$3,#REF!,$L346,#REF!,BM$1)
+SUMIFS(#REF!,#REF!,BM$2,#REF!,BM$3,#REF!,$L346,#REF!,BM$1)
+SUMIFS(#REF!,#REF!,"Lấy",#REF!,BM$2,#REF!,BM$3,#REF!,BM$1,#REF!,$L346)</f>
        <v>#REF!</v>
      </c>
      <c r="BN346" s="333" t="e">
        <f>SUMIFS(#REF!,#REF!,BN$2,#REF!,BN$3,#REF!,$L346,#REF!,BN$1)
+SUMIFS(#REF!,#REF!,BN$2,#REF!,BN$3,#REF!,$L346,#REF!,BN$1)
+SUMIFS(#REF!,#REF!,"Lấy",#REF!,BN$2,#REF!,BN$3,#REF!,BN$1,#REF!,$L346)</f>
        <v>#REF!</v>
      </c>
      <c r="BO346" s="333" t="e">
        <f>SUMIFS(#REF!,#REF!,BO$2,#REF!,BO$3,#REF!,$L346,#REF!,BO$1)
+SUMIFS(#REF!,#REF!,BO$2,#REF!,BO$3,#REF!,$L346,#REF!,BO$1)
+SUMIFS(#REF!,#REF!,"Lấy",#REF!,BO$2,#REF!,BO$3,#REF!,BO$1,#REF!,$L346)</f>
        <v>#REF!</v>
      </c>
      <c r="BP346" s="333" t="e">
        <f>SUMIFS(#REF!,#REF!,BP$2,#REF!,BP$3,#REF!,$L346,#REF!,BP$1)
+SUMIFS(#REF!,#REF!,BP$2,#REF!,BP$3,#REF!,$L346,#REF!,BP$1)
+SUMIFS(#REF!,#REF!,"Lấy",#REF!,BP$2,#REF!,BP$3,#REF!,BP$1,#REF!,$L346)</f>
        <v>#REF!</v>
      </c>
      <c r="BQ346" s="333" t="e">
        <f>SUMIFS(#REF!,#REF!,BQ$2,#REF!,BQ$3,#REF!,$L346,#REF!,BQ$1)
+SUMIFS(#REF!,#REF!,BQ$2,#REF!,BQ$3,#REF!,$L346,#REF!,BQ$1)
+SUMIFS(#REF!,#REF!,"Lấy",#REF!,BQ$2,#REF!,BQ$3,#REF!,BQ$1,#REF!,$L346)</f>
        <v>#REF!</v>
      </c>
      <c r="BR346" s="333" t="e">
        <f>SUMIFS(#REF!,#REF!,BR$2,#REF!,BR$3,#REF!,$L346,#REF!,BR$1)
+SUMIFS(#REF!,#REF!,BR$2,#REF!,BR$3,#REF!,$L346,#REF!,BR$1)
+SUMIFS(#REF!,#REF!,"Lấy",#REF!,BR$2,#REF!,BR$3,#REF!,BR$1,#REF!,$L346)</f>
        <v>#REF!</v>
      </c>
      <c r="BS346" s="333" t="e">
        <f>SUMIFS(#REF!,#REF!,BS$2,#REF!,BS$3,#REF!,$L346,#REF!,BS$1)
+SUMIFS(#REF!,#REF!,BS$2,#REF!,BS$3,#REF!,$L346,#REF!,BS$1)
+SUMIFS(#REF!,#REF!,"Lấy",#REF!,BS$2,#REF!,BS$3,#REF!,BS$1,#REF!,$L346)</f>
        <v>#REF!</v>
      </c>
      <c r="BT346" s="334" t="e">
        <f t="shared" si="40"/>
        <v>#REF!</v>
      </c>
      <c r="BV346" s="331">
        <v>0</v>
      </c>
      <c r="BW346" s="331">
        <v>0</v>
      </c>
      <c r="BX346" s="331">
        <v>0</v>
      </c>
      <c r="BY346" s="331">
        <v>0</v>
      </c>
      <c r="BZ346" s="331">
        <v>0</v>
      </c>
      <c r="CA346" s="331">
        <v>0</v>
      </c>
      <c r="CB346" s="331">
        <v>0</v>
      </c>
      <c r="CC346" s="331">
        <v>0</v>
      </c>
      <c r="CD346" s="331">
        <v>0</v>
      </c>
      <c r="CE346" s="331">
        <v>0</v>
      </c>
      <c r="CF346" s="331">
        <v>0</v>
      </c>
      <c r="CG346" s="331">
        <v>0</v>
      </c>
      <c r="CH346" s="334">
        <f t="shared" si="41"/>
        <v>0</v>
      </c>
      <c r="CI346" s="377">
        <f t="shared" si="42"/>
        <v>0</v>
      </c>
      <c r="CJ346" s="331">
        <v>0</v>
      </c>
      <c r="CK346" s="331">
        <v>0</v>
      </c>
      <c r="CL346" s="331">
        <v>0</v>
      </c>
      <c r="CM346" s="331">
        <v>0</v>
      </c>
      <c r="CN346" s="331">
        <v>0</v>
      </c>
      <c r="CO346" s="333"/>
      <c r="CP346" s="333"/>
      <c r="CQ346" s="333"/>
      <c r="CR346" s="333"/>
      <c r="CS346" s="333"/>
      <c r="CT346" s="333"/>
      <c r="CU346" s="333"/>
      <c r="CV346" s="334">
        <f t="shared" si="43"/>
        <v>0</v>
      </c>
      <c r="CX346" s="1033"/>
    </row>
    <row r="347" spans="2:102" ht="27.6" x14ac:dyDescent="0.25">
      <c r="B347" s="172">
        <f>IF(C347=0,"",MAX($B$7:B346)+1)</f>
        <v>331</v>
      </c>
      <c r="C347" s="21">
        <v>6417005602</v>
      </c>
      <c r="D347" s="9" t="str">
        <f>_xlfn.XLOOKUP(C347,'COA_DTGroup_Update 20260428'!$C$410:$C$854,'COA_DTGroup_Update 20260428'!$A$410:$A$854,"")</f>
        <v>CP tiệc, phúc lợi</v>
      </c>
      <c r="E347" s="12" t="s">
        <v>172</v>
      </c>
      <c r="F347" s="21" t="s">
        <v>1055</v>
      </c>
      <c r="G347" s="171" t="s">
        <v>1056</v>
      </c>
      <c r="H347" s="179">
        <f>VLOOKUP(C347,'COA_DTGroup_Update 20260428'!C:D,2,0)</f>
        <v>641</v>
      </c>
      <c r="I347" s="179">
        <v>138</v>
      </c>
      <c r="J347" s="216" t="s">
        <v>172</v>
      </c>
      <c r="K347" s="222" t="s">
        <v>226</v>
      </c>
      <c r="L347" s="1051" t="s">
        <v>2180</v>
      </c>
      <c r="M347" s="287" t="s">
        <v>2259</v>
      </c>
      <c r="N347" s="1039"/>
      <c r="O347" s="1039" t="s">
        <v>2180</v>
      </c>
      <c r="P347" s="1" t="b">
        <v>0</v>
      </c>
      <c r="R347" s="333" t="e">
        <f>SUMIFS(#REF!,#REF!,R$2,#REF!,R$3,#REF!,$L347,#REF!,R$1)
+SUMIFS(#REF!,#REF!,R$2,#REF!,R$3,#REF!,$L347,#REF!,R$1)
+SUMIFS(#REF!,#REF!,"Lấy",#REF!,R$2,#REF!,R$3,#REF!,R$1,#REF!,$L347)</f>
        <v>#REF!</v>
      </c>
      <c r="S347" s="333" t="e">
        <f>SUMIFS(#REF!,#REF!,S$2,#REF!,S$3,#REF!,$L347,#REF!,S$1)
+SUMIFS(#REF!,#REF!,S$2,#REF!,S$3,#REF!,$L347,#REF!,S$1)
+SUMIFS(#REF!,#REF!,"Lấy",#REF!,S$2,#REF!,S$3,#REF!,S$1,#REF!,$L347)</f>
        <v>#REF!</v>
      </c>
      <c r="T347" s="333" t="e">
        <f>SUMIFS(#REF!,#REF!,T$2,#REF!,T$3,#REF!,$L347,#REF!,T$1)
+SUMIFS(#REF!,#REF!,T$2,#REF!,T$3,#REF!,$L347,#REF!,T$1)
+SUMIFS(#REF!,#REF!,"Lấy",#REF!,T$2,#REF!,T$3,#REF!,T$1,#REF!,$L347)</f>
        <v>#REF!</v>
      </c>
      <c r="U347" s="333" t="e">
        <f>SUMIFS(#REF!,#REF!,U$2,#REF!,U$3,#REF!,$L347,#REF!,U$1)
+SUMIFS(#REF!,#REF!,U$2,#REF!,U$3,#REF!,$L347,#REF!,U$1)
+SUMIFS(#REF!,#REF!,"Lấy",#REF!,U$2,#REF!,U$3,#REF!,U$1,#REF!,$L347)</f>
        <v>#REF!</v>
      </c>
      <c r="V347" s="333" t="e">
        <f>SUMIFS(#REF!,#REF!,V$2,#REF!,V$3,#REF!,$L347,#REF!,V$1)
+SUMIFS(#REF!,#REF!,V$2,#REF!,V$3,#REF!,$L347,#REF!,V$1)
+SUMIFS(#REF!,#REF!,"Lấy",#REF!,V$2,#REF!,V$3,#REF!,V$1,#REF!,$L347)</f>
        <v>#REF!</v>
      </c>
      <c r="W347" s="333" t="e">
        <f>SUMIFS(#REF!,#REF!,W$2,#REF!,W$3,#REF!,$L347,#REF!,W$1)
+SUMIFS(#REF!,#REF!,W$2,#REF!,W$3,#REF!,$L347,#REF!,W$1)
+SUMIFS(#REF!,#REF!,"Lấy",#REF!,W$2,#REF!,W$3,#REF!,W$1,#REF!,$L347)</f>
        <v>#REF!</v>
      </c>
      <c r="X347" s="333" t="e">
        <f>SUMIFS(#REF!,#REF!,X$2,#REF!,X$3,#REF!,$L347,#REF!,X$1)
+SUMIFS(#REF!,#REF!,X$2,#REF!,X$3,#REF!,$L347,#REF!,X$1)
+SUMIFS(#REF!,#REF!,"Lấy",#REF!,X$2,#REF!,X$3,#REF!,X$1,#REF!,$L347)</f>
        <v>#REF!</v>
      </c>
      <c r="Y347" s="333" t="e">
        <f>SUMIFS(#REF!,#REF!,Y$2,#REF!,Y$3,#REF!,$L347,#REF!,Y$1)
+SUMIFS(#REF!,#REF!,Y$2,#REF!,Y$3,#REF!,$L347,#REF!,Y$1)
+SUMIFS(#REF!,#REF!,"Lấy",#REF!,Y$2,#REF!,Y$3,#REF!,Y$1,#REF!,$L347)</f>
        <v>#REF!</v>
      </c>
      <c r="Z347" s="333" t="e">
        <f>SUMIFS(#REF!,#REF!,Z$2,#REF!,Z$3,#REF!,$L347,#REF!,Z$1)
+SUMIFS(#REF!,#REF!,Z$2,#REF!,Z$3,#REF!,$L347,#REF!,Z$1)
+SUMIFS(#REF!,#REF!,"Lấy",#REF!,Z$2,#REF!,Z$3,#REF!,Z$1,#REF!,$L347)</f>
        <v>#REF!</v>
      </c>
      <c r="AA347" s="333" t="e">
        <f>SUMIFS(#REF!,#REF!,AA$2,#REF!,AA$3,#REF!,$L347,#REF!,AA$1)
+SUMIFS(#REF!,#REF!,AA$2,#REF!,AA$3,#REF!,$L347,#REF!,AA$1)
+SUMIFS(#REF!,#REF!,"Lấy",#REF!,AA$2,#REF!,AA$3,#REF!,AA$1,#REF!,$L347)</f>
        <v>#REF!</v>
      </c>
      <c r="AB347" s="333" t="e">
        <f>SUMIFS(#REF!,#REF!,AB$2,#REF!,AB$3,#REF!,$L347,#REF!,AB$1)
+SUMIFS(#REF!,#REF!,AB$2,#REF!,AB$3,#REF!,$L347,#REF!,AB$1)
+SUMIFS(#REF!,#REF!,"Lấy",#REF!,AB$2,#REF!,AB$3,#REF!,AB$1,#REF!,$L347)</f>
        <v>#REF!</v>
      </c>
      <c r="AC347" s="333" t="e">
        <f>SUMIFS(#REF!,#REF!,AC$2,#REF!,AC$3,#REF!,$L347,#REF!,AC$1)
+SUMIFS(#REF!,#REF!,AC$2,#REF!,AC$3,#REF!,$L347,#REF!,AC$1)
+SUMIFS(#REF!,#REF!,"Lấy",#REF!,AC$2,#REF!,AC$3,#REF!,AC$1,#REF!,$L347)</f>
        <v>#REF!</v>
      </c>
      <c r="AD347" s="334" t="e">
        <f t="shared" si="37"/>
        <v>#REF!</v>
      </c>
      <c r="AF347" s="333" t="e">
        <f>SUMIFS(#REF!,#REF!,AF$2,#REF!,AF$3,#REF!,$L347,#REF!,AF$1)
+SUMIFS(#REF!,#REF!,AF$2,#REF!,AF$3,#REF!,$L347,#REF!,AF$1)
+SUMIFS(#REF!,#REF!,"Lấy",#REF!,AF$2,#REF!,AF$3,#REF!,AF$1,#REF!,$L347)</f>
        <v>#REF!</v>
      </c>
      <c r="AG347" s="333" t="e">
        <f>SUMIFS(#REF!,#REF!,AG$2,#REF!,AG$3,#REF!,$L347,#REF!,AG$1)
+SUMIFS(#REF!,#REF!,AG$2,#REF!,AG$3,#REF!,$L347,#REF!,AG$1)
+SUMIFS(#REF!,#REF!,"Lấy",#REF!,AG$2,#REF!,AG$3,#REF!,AG$1,#REF!,$L347)</f>
        <v>#REF!</v>
      </c>
      <c r="AH347" s="333" t="e">
        <f>SUMIFS(#REF!,#REF!,AH$2,#REF!,AH$3,#REF!,$L347,#REF!,AH$1)
+SUMIFS(#REF!,#REF!,AH$2,#REF!,AH$3,#REF!,$L347,#REF!,AH$1)
+SUMIFS(#REF!,#REF!,"Lấy",#REF!,AH$2,#REF!,AH$3,#REF!,AH$1,#REF!,$L347)</f>
        <v>#REF!</v>
      </c>
      <c r="AI347" s="333" t="e">
        <f>SUMIFS(#REF!,#REF!,AI$2,#REF!,AI$3,#REF!,$L347,#REF!,AI$1)
+SUMIFS(#REF!,#REF!,AI$2,#REF!,AI$3,#REF!,$L347,#REF!,AI$1)
+SUMIFS(#REF!,#REF!,"Lấy",#REF!,AI$2,#REF!,AI$3,#REF!,AI$1,#REF!,$L347)</f>
        <v>#REF!</v>
      </c>
      <c r="AJ347" s="333" t="e">
        <f>SUMIFS(#REF!,#REF!,AJ$2,#REF!,AJ$3,#REF!,$L347,#REF!,AJ$1)
+SUMIFS(#REF!,#REF!,AJ$2,#REF!,AJ$3,#REF!,$L347,#REF!,AJ$1)
+SUMIFS(#REF!,#REF!,"Lấy",#REF!,AJ$2,#REF!,AJ$3,#REF!,AJ$1,#REF!,$L347)</f>
        <v>#REF!</v>
      </c>
      <c r="AK347" s="333" t="e">
        <f>SUMIFS(#REF!,#REF!,AK$2,#REF!,AK$3,#REF!,$L347,#REF!,AK$1)
+SUMIFS(#REF!,#REF!,AK$2,#REF!,AK$3,#REF!,$L347,#REF!,AK$1)
+SUMIFS(#REF!,#REF!,"Lấy",#REF!,AK$2,#REF!,AK$3,#REF!,AK$1,#REF!,$L347)</f>
        <v>#REF!</v>
      </c>
      <c r="AL347" s="333" t="e">
        <f>SUMIFS(#REF!,#REF!,AL$2,#REF!,AL$3,#REF!,$L347,#REF!,AL$1)
+SUMIFS(#REF!,#REF!,AL$2,#REF!,AL$3,#REF!,$L347,#REF!,AL$1)
+SUMIFS(#REF!,#REF!,"Lấy",#REF!,AL$2,#REF!,AL$3,#REF!,AL$1,#REF!,$L347)</f>
        <v>#REF!</v>
      </c>
      <c r="AM347" s="333" t="e">
        <f>SUMIFS(#REF!,#REF!,AM$2,#REF!,AM$3,#REF!,$L347,#REF!,AM$1)
+SUMIFS(#REF!,#REF!,AM$2,#REF!,AM$3,#REF!,$L347,#REF!,AM$1)
+SUMIFS(#REF!,#REF!,"Lấy",#REF!,AM$2,#REF!,AM$3,#REF!,AM$1,#REF!,$L347)</f>
        <v>#REF!</v>
      </c>
      <c r="AN347" s="333" t="e">
        <f>SUMIFS(#REF!,#REF!,AN$2,#REF!,AN$3,#REF!,$L347,#REF!,AN$1)
+SUMIFS(#REF!,#REF!,AN$2,#REF!,AN$3,#REF!,$L347,#REF!,AN$1)
+SUMIFS(#REF!,#REF!,"Lấy",#REF!,AN$2,#REF!,AN$3,#REF!,AN$1,#REF!,$L347)</f>
        <v>#REF!</v>
      </c>
      <c r="AO347" s="333" t="e">
        <f>SUMIFS(#REF!,#REF!,AO$2,#REF!,AO$3,#REF!,$L347,#REF!,AO$1)
+SUMIFS(#REF!,#REF!,AO$2,#REF!,AO$3,#REF!,$L347,#REF!,AO$1)
+SUMIFS(#REF!,#REF!,"Lấy",#REF!,AO$2,#REF!,AO$3,#REF!,AO$1,#REF!,$L347)</f>
        <v>#REF!</v>
      </c>
      <c r="AP347" s="333" t="e">
        <f>SUMIFS(#REF!,#REF!,AP$2,#REF!,AP$3,#REF!,$L347,#REF!,AP$1)
+SUMIFS(#REF!,#REF!,AP$2,#REF!,AP$3,#REF!,$L347,#REF!,AP$1)
+SUMIFS(#REF!,#REF!,"Lấy",#REF!,AP$2,#REF!,AP$3,#REF!,AP$1,#REF!,$L347)</f>
        <v>#REF!</v>
      </c>
      <c r="AQ347" s="333" t="e">
        <f>SUMIFS(#REF!,#REF!,AQ$2,#REF!,AQ$3,#REF!,$L347,#REF!,AQ$1)
+SUMIFS(#REF!,#REF!,AQ$2,#REF!,AQ$3,#REF!,$L347,#REF!,AQ$1)
+SUMIFS(#REF!,#REF!,"Lấy",#REF!,AQ$2,#REF!,AQ$3,#REF!,AQ$1,#REF!,$L347)</f>
        <v>#REF!</v>
      </c>
      <c r="AR347" s="334" t="e">
        <f t="shared" si="38"/>
        <v>#REF!</v>
      </c>
      <c r="AT347" s="333" t="e">
        <f>SUMIFS(#REF!,#REF!,AT$2,#REF!,AT$3,#REF!,$L347,#REF!,AT$1)
+SUMIFS(#REF!,#REF!,AT$2,#REF!,AT$3,#REF!,$L347,#REF!,AT$1)
+SUMIFS(#REF!,#REF!,"Lấy",#REF!,AT$2,#REF!,AT$3,#REF!,AT$1,#REF!,$L347)</f>
        <v>#REF!</v>
      </c>
      <c r="AU347" s="333" t="e">
        <f>SUMIFS(#REF!,#REF!,AU$2,#REF!,AU$3,#REF!,$L347,#REF!,AU$1)
+SUMIFS(#REF!,#REF!,AU$2,#REF!,AU$3,#REF!,$L347,#REF!,AU$1)
+SUMIFS(#REF!,#REF!,"Lấy",#REF!,AU$2,#REF!,AU$3,#REF!,AU$1,#REF!,$L347)</f>
        <v>#REF!</v>
      </c>
      <c r="AV347" s="333" t="e">
        <f>SUMIFS(#REF!,#REF!,AV$2,#REF!,AV$3,#REF!,$L347,#REF!,AV$1)
+SUMIFS(#REF!,#REF!,AV$2,#REF!,AV$3,#REF!,$L347,#REF!,AV$1)
+SUMIFS(#REF!,#REF!,"Lấy",#REF!,AV$2,#REF!,AV$3,#REF!,AV$1,#REF!,$L347)</f>
        <v>#REF!</v>
      </c>
      <c r="AW347" s="333" t="e">
        <f>SUMIFS(#REF!,#REF!,AW$2,#REF!,AW$3,#REF!,$L347,#REF!,AW$1)
+SUMIFS(#REF!,#REF!,AW$2,#REF!,AW$3,#REF!,$L347,#REF!,AW$1)
+SUMIFS(#REF!,#REF!,"Lấy",#REF!,AW$2,#REF!,AW$3,#REF!,AW$1,#REF!,$L347)</f>
        <v>#REF!</v>
      </c>
      <c r="AX347" s="333" t="e">
        <f>SUMIFS(#REF!,#REF!,AX$2,#REF!,AX$3,#REF!,$L347,#REF!,AX$1)
+SUMIFS(#REF!,#REF!,AX$2,#REF!,AX$3,#REF!,$L347,#REF!,AX$1)
+SUMIFS(#REF!,#REF!,"Lấy",#REF!,AX$2,#REF!,AX$3,#REF!,AX$1,#REF!,$L347)</f>
        <v>#REF!</v>
      </c>
      <c r="AY347" s="333" t="e">
        <f>SUMIFS(#REF!,#REF!,AY$2,#REF!,AY$3,#REF!,$L347,#REF!,AY$1)
+SUMIFS(#REF!,#REF!,AY$2,#REF!,AY$3,#REF!,$L347,#REF!,AY$1)
+SUMIFS(#REF!,#REF!,"Lấy",#REF!,AY$2,#REF!,AY$3,#REF!,AY$1,#REF!,$L347)</f>
        <v>#REF!</v>
      </c>
      <c r="AZ347" s="333" t="e">
        <f>SUMIFS(#REF!,#REF!,AZ$2,#REF!,AZ$3,#REF!,$L347,#REF!,AZ$1)
+SUMIFS(#REF!,#REF!,AZ$2,#REF!,AZ$3,#REF!,$L347,#REF!,AZ$1)
+SUMIFS(#REF!,#REF!,"Lấy",#REF!,AZ$2,#REF!,AZ$3,#REF!,AZ$1,#REF!,$L347)</f>
        <v>#REF!</v>
      </c>
      <c r="BA347" s="333" t="e">
        <f>SUMIFS(#REF!,#REF!,BA$2,#REF!,BA$3,#REF!,$L347,#REF!,BA$1)
+SUMIFS(#REF!,#REF!,BA$2,#REF!,BA$3,#REF!,$L347,#REF!,BA$1)
+SUMIFS(#REF!,#REF!,"Lấy",#REF!,BA$2,#REF!,BA$3,#REF!,BA$1,#REF!,$L347)</f>
        <v>#REF!</v>
      </c>
      <c r="BB347" s="333" t="e">
        <f>SUMIFS(#REF!,#REF!,BB$2,#REF!,BB$3,#REF!,$L347,#REF!,BB$1)
+SUMIFS(#REF!,#REF!,BB$2,#REF!,BB$3,#REF!,$L347,#REF!,BB$1)
+SUMIFS(#REF!,#REF!,"Lấy",#REF!,BB$2,#REF!,BB$3,#REF!,BB$1,#REF!,$L347)</f>
        <v>#REF!</v>
      </c>
      <c r="BC347" s="333" t="e">
        <f>SUMIFS(#REF!,#REF!,BC$2,#REF!,BC$3,#REF!,$L347,#REF!,BC$1)
+SUMIFS(#REF!,#REF!,BC$2,#REF!,BC$3,#REF!,$L347,#REF!,BC$1)
+SUMIFS(#REF!,#REF!,"Lấy",#REF!,BC$2,#REF!,BC$3,#REF!,BC$1,#REF!,$L347)</f>
        <v>#REF!</v>
      </c>
      <c r="BD347" s="333" t="e">
        <f>SUMIFS(#REF!,#REF!,BD$2,#REF!,BD$3,#REF!,$L347,#REF!,BD$1)
+SUMIFS(#REF!,#REF!,BD$2,#REF!,BD$3,#REF!,$L347,#REF!,BD$1)
+SUMIFS(#REF!,#REF!,"Lấy",#REF!,BD$2,#REF!,BD$3,#REF!,BD$1,#REF!,$L347)</f>
        <v>#REF!</v>
      </c>
      <c r="BE347" s="333" t="e">
        <f>SUMIFS(#REF!,#REF!,BE$2,#REF!,BE$3,#REF!,$L347,#REF!,BE$1)
+SUMIFS(#REF!,#REF!,BE$2,#REF!,BE$3,#REF!,$L347,#REF!,BE$1)
+SUMIFS(#REF!,#REF!,"Lấy",#REF!,BE$2,#REF!,BE$3,#REF!,BE$1,#REF!,$L347)</f>
        <v>#REF!</v>
      </c>
      <c r="BF347" s="334" t="e">
        <f t="shared" si="39"/>
        <v>#REF!</v>
      </c>
      <c r="BH347" s="333" t="e">
        <f>SUMIFS(#REF!,#REF!,BH$2,#REF!,BH$3,#REF!,$L347,#REF!,BH$1)
+SUMIFS(#REF!,#REF!,BH$2,#REF!,BH$3,#REF!,$L347,#REF!,BH$1)
+SUMIFS(#REF!,#REF!,"Lấy",#REF!,BH$2,#REF!,BH$3,#REF!,BH$1,#REF!,$L347)</f>
        <v>#REF!</v>
      </c>
      <c r="BI347" s="333" t="e">
        <f>SUMIFS(#REF!,#REF!,BI$2,#REF!,BI$3,#REF!,$L347,#REF!,BI$1)
+SUMIFS(#REF!,#REF!,BI$2,#REF!,BI$3,#REF!,$L347,#REF!,BI$1)
+SUMIFS(#REF!,#REF!,"Lấy",#REF!,BI$2,#REF!,BI$3,#REF!,BI$1,#REF!,$L347)</f>
        <v>#REF!</v>
      </c>
      <c r="BJ347" s="333" t="e">
        <f>SUMIFS(#REF!,#REF!,BJ$2,#REF!,BJ$3,#REF!,$L347,#REF!,BJ$1)
+SUMIFS(#REF!,#REF!,BJ$2,#REF!,BJ$3,#REF!,$L347,#REF!,BJ$1)
+SUMIFS(#REF!,#REF!,"Lấy",#REF!,BJ$2,#REF!,BJ$3,#REF!,BJ$1,#REF!,$L347)</f>
        <v>#REF!</v>
      </c>
      <c r="BK347" s="333" t="e">
        <f>SUMIFS(#REF!,#REF!,BK$2,#REF!,BK$3,#REF!,$L347,#REF!,BK$1)
+SUMIFS(#REF!,#REF!,BK$2,#REF!,BK$3,#REF!,$L347,#REF!,BK$1)
+SUMIFS(#REF!,#REF!,"Lấy",#REF!,BK$2,#REF!,BK$3,#REF!,BK$1,#REF!,$L347)</f>
        <v>#REF!</v>
      </c>
      <c r="BL347" s="333" t="e">
        <f>SUMIFS(#REF!,#REF!,BL$2,#REF!,BL$3,#REF!,$L347,#REF!,BL$1)
+SUMIFS(#REF!,#REF!,BL$2,#REF!,BL$3,#REF!,$L347,#REF!,BL$1)
+SUMIFS(#REF!,#REF!,"Lấy",#REF!,BL$2,#REF!,BL$3,#REF!,BL$1,#REF!,$L347)</f>
        <v>#REF!</v>
      </c>
      <c r="BM347" s="333" t="e">
        <f>SUMIFS(#REF!,#REF!,BM$2,#REF!,BM$3,#REF!,$L347,#REF!,BM$1)
+SUMIFS(#REF!,#REF!,BM$2,#REF!,BM$3,#REF!,$L347,#REF!,BM$1)
+SUMIFS(#REF!,#REF!,"Lấy",#REF!,BM$2,#REF!,BM$3,#REF!,BM$1,#REF!,$L347)</f>
        <v>#REF!</v>
      </c>
      <c r="BN347" s="333" t="e">
        <f>SUMIFS(#REF!,#REF!,BN$2,#REF!,BN$3,#REF!,$L347,#REF!,BN$1)
+SUMIFS(#REF!,#REF!,BN$2,#REF!,BN$3,#REF!,$L347,#REF!,BN$1)
+SUMIFS(#REF!,#REF!,"Lấy",#REF!,BN$2,#REF!,BN$3,#REF!,BN$1,#REF!,$L347)</f>
        <v>#REF!</v>
      </c>
      <c r="BO347" s="333" t="e">
        <f>SUMIFS(#REF!,#REF!,BO$2,#REF!,BO$3,#REF!,$L347,#REF!,BO$1)
+SUMIFS(#REF!,#REF!,BO$2,#REF!,BO$3,#REF!,$L347,#REF!,BO$1)
+SUMIFS(#REF!,#REF!,"Lấy",#REF!,BO$2,#REF!,BO$3,#REF!,BO$1,#REF!,$L347)</f>
        <v>#REF!</v>
      </c>
      <c r="BP347" s="333" t="e">
        <f>SUMIFS(#REF!,#REF!,BP$2,#REF!,BP$3,#REF!,$L347,#REF!,BP$1)
+SUMIFS(#REF!,#REF!,BP$2,#REF!,BP$3,#REF!,$L347,#REF!,BP$1)
+SUMIFS(#REF!,#REF!,"Lấy",#REF!,BP$2,#REF!,BP$3,#REF!,BP$1,#REF!,$L347)</f>
        <v>#REF!</v>
      </c>
      <c r="BQ347" s="333" t="e">
        <f>SUMIFS(#REF!,#REF!,BQ$2,#REF!,BQ$3,#REF!,$L347,#REF!,BQ$1)
+SUMIFS(#REF!,#REF!,BQ$2,#REF!,BQ$3,#REF!,$L347,#REF!,BQ$1)
+SUMIFS(#REF!,#REF!,"Lấy",#REF!,BQ$2,#REF!,BQ$3,#REF!,BQ$1,#REF!,$L347)</f>
        <v>#REF!</v>
      </c>
      <c r="BR347" s="333" t="e">
        <f>SUMIFS(#REF!,#REF!,BR$2,#REF!,BR$3,#REF!,$L347,#REF!,BR$1)
+SUMIFS(#REF!,#REF!,BR$2,#REF!,BR$3,#REF!,$L347,#REF!,BR$1)
+SUMIFS(#REF!,#REF!,"Lấy",#REF!,BR$2,#REF!,BR$3,#REF!,BR$1,#REF!,$L347)</f>
        <v>#REF!</v>
      </c>
      <c r="BS347" s="333" t="e">
        <f>SUMIFS(#REF!,#REF!,BS$2,#REF!,BS$3,#REF!,$L347,#REF!,BS$1)
+SUMIFS(#REF!,#REF!,BS$2,#REF!,BS$3,#REF!,$L347,#REF!,BS$1)
+SUMIFS(#REF!,#REF!,"Lấy",#REF!,BS$2,#REF!,BS$3,#REF!,BS$1,#REF!,$L347)</f>
        <v>#REF!</v>
      </c>
      <c r="BT347" s="334" t="e">
        <f t="shared" si="40"/>
        <v>#REF!</v>
      </c>
      <c r="BV347" s="331">
        <v>0</v>
      </c>
      <c r="BW347" s="331">
        <v>0</v>
      </c>
      <c r="BX347" s="331">
        <v>0</v>
      </c>
      <c r="BY347" s="331">
        <v>0</v>
      </c>
      <c r="BZ347" s="331">
        <v>0</v>
      </c>
      <c r="CA347" s="331">
        <v>0</v>
      </c>
      <c r="CB347" s="331">
        <v>0</v>
      </c>
      <c r="CC347" s="331">
        <v>0</v>
      </c>
      <c r="CD347" s="331">
        <v>0</v>
      </c>
      <c r="CE347" s="331">
        <v>0</v>
      </c>
      <c r="CF347" s="331">
        <v>0</v>
      </c>
      <c r="CG347" s="331">
        <v>0</v>
      </c>
      <c r="CH347" s="334">
        <f t="shared" si="41"/>
        <v>0</v>
      </c>
      <c r="CI347" s="377">
        <f t="shared" si="42"/>
        <v>0</v>
      </c>
      <c r="CJ347" s="331">
        <v>0</v>
      </c>
      <c r="CK347" s="331">
        <v>0</v>
      </c>
      <c r="CL347" s="331">
        <v>0</v>
      </c>
      <c r="CM347" s="331">
        <v>0</v>
      </c>
      <c r="CN347" s="331">
        <v>0</v>
      </c>
      <c r="CO347" s="333"/>
      <c r="CP347" s="333"/>
      <c r="CQ347" s="333"/>
      <c r="CR347" s="333"/>
      <c r="CS347" s="333"/>
      <c r="CT347" s="333"/>
      <c r="CU347" s="333"/>
      <c r="CV347" s="334">
        <f t="shared" si="43"/>
        <v>0</v>
      </c>
      <c r="CX347" s="1033"/>
    </row>
    <row r="348" spans="2:102" ht="27.6" x14ac:dyDescent="0.25">
      <c r="B348" s="172">
        <f>IF(C348=0,"",MAX($B$7:B347)+1)</f>
        <v>332</v>
      </c>
      <c r="C348" s="21">
        <v>6427005602</v>
      </c>
      <c r="D348" s="9" t="str">
        <f>_xlfn.XLOOKUP(C348,'COA_DTGroup_Update 20260428'!$C$410:$C$854,'COA_DTGroup_Update 20260428'!$A$410:$A$854,"")</f>
        <v>CP tiệc, phúc lợi</v>
      </c>
      <c r="E348" s="12" t="s">
        <v>172</v>
      </c>
      <c r="F348" s="21" t="s">
        <v>1055</v>
      </c>
      <c r="G348" s="171" t="s">
        <v>1056</v>
      </c>
      <c r="H348" s="179">
        <f>VLOOKUP(C348,'COA_DTGroup_Update 20260428'!C:D,2,0)</f>
        <v>642</v>
      </c>
      <c r="I348" s="179">
        <v>138</v>
      </c>
      <c r="J348" s="216" t="s">
        <v>172</v>
      </c>
      <c r="K348" s="222" t="s">
        <v>226</v>
      </c>
      <c r="L348" s="1041" t="s">
        <v>640</v>
      </c>
      <c r="M348" s="1042" t="s">
        <v>2258</v>
      </c>
      <c r="N348" s="1039"/>
      <c r="O348" s="1039" t="s">
        <v>640</v>
      </c>
      <c r="P348" s="1" t="b">
        <v>1</v>
      </c>
      <c r="R348" s="333" t="e">
        <f>SUMIFS(#REF!,#REF!,R$2,#REF!,R$3,#REF!,$L348,#REF!,R$1)
+SUMIFS(#REF!,#REF!,R$2,#REF!,R$3,#REF!,$L348,#REF!,R$1)
+SUMIFS(#REF!,#REF!,"Lấy",#REF!,R$2,#REF!,R$3,#REF!,R$1,#REF!,$L348)</f>
        <v>#REF!</v>
      </c>
      <c r="S348" s="333" t="e">
        <f>SUMIFS(#REF!,#REF!,S$2,#REF!,S$3,#REF!,$L348,#REF!,S$1)
+SUMIFS(#REF!,#REF!,S$2,#REF!,S$3,#REF!,$L348,#REF!,S$1)
+SUMIFS(#REF!,#REF!,"Lấy",#REF!,S$2,#REF!,S$3,#REF!,S$1,#REF!,$L348)</f>
        <v>#REF!</v>
      </c>
      <c r="T348" s="333" t="e">
        <f>SUMIFS(#REF!,#REF!,T$2,#REF!,T$3,#REF!,$L348,#REF!,T$1)
+SUMIFS(#REF!,#REF!,T$2,#REF!,T$3,#REF!,$L348,#REF!,T$1)
+SUMIFS(#REF!,#REF!,"Lấy",#REF!,T$2,#REF!,T$3,#REF!,T$1,#REF!,$L348)</f>
        <v>#REF!</v>
      </c>
      <c r="U348" s="333" t="e">
        <f>SUMIFS(#REF!,#REF!,U$2,#REF!,U$3,#REF!,$L348,#REF!,U$1)
+SUMIFS(#REF!,#REF!,U$2,#REF!,U$3,#REF!,$L348,#REF!,U$1)
+SUMIFS(#REF!,#REF!,"Lấy",#REF!,U$2,#REF!,U$3,#REF!,U$1,#REF!,$L348)</f>
        <v>#REF!</v>
      </c>
      <c r="V348" s="333" t="e">
        <f>SUMIFS(#REF!,#REF!,V$2,#REF!,V$3,#REF!,$L348,#REF!,V$1)
+SUMIFS(#REF!,#REF!,V$2,#REF!,V$3,#REF!,$L348,#REF!,V$1)
+SUMIFS(#REF!,#REF!,"Lấy",#REF!,V$2,#REF!,V$3,#REF!,V$1,#REF!,$L348)</f>
        <v>#REF!</v>
      </c>
      <c r="W348" s="333" t="e">
        <f>SUMIFS(#REF!,#REF!,W$2,#REF!,W$3,#REF!,$L348,#REF!,W$1)
+SUMIFS(#REF!,#REF!,W$2,#REF!,W$3,#REF!,$L348,#REF!,W$1)
+SUMIFS(#REF!,#REF!,"Lấy",#REF!,W$2,#REF!,W$3,#REF!,W$1,#REF!,$L348)</f>
        <v>#REF!</v>
      </c>
      <c r="X348" s="333" t="e">
        <f>SUMIFS(#REF!,#REF!,X$2,#REF!,X$3,#REF!,$L348,#REF!,X$1)
+SUMIFS(#REF!,#REF!,X$2,#REF!,X$3,#REF!,$L348,#REF!,X$1)
+SUMIFS(#REF!,#REF!,"Lấy",#REF!,X$2,#REF!,X$3,#REF!,X$1,#REF!,$L348)</f>
        <v>#REF!</v>
      </c>
      <c r="Y348" s="333" t="e">
        <f>SUMIFS(#REF!,#REF!,Y$2,#REF!,Y$3,#REF!,$L348,#REF!,Y$1)
+SUMIFS(#REF!,#REF!,Y$2,#REF!,Y$3,#REF!,$L348,#REF!,Y$1)
+SUMIFS(#REF!,#REF!,"Lấy",#REF!,Y$2,#REF!,Y$3,#REF!,Y$1,#REF!,$L348)</f>
        <v>#REF!</v>
      </c>
      <c r="Z348" s="333" t="e">
        <f>SUMIFS(#REF!,#REF!,Z$2,#REF!,Z$3,#REF!,$L348,#REF!,Z$1)
+SUMIFS(#REF!,#REF!,Z$2,#REF!,Z$3,#REF!,$L348,#REF!,Z$1)
+SUMIFS(#REF!,#REF!,"Lấy",#REF!,Z$2,#REF!,Z$3,#REF!,Z$1,#REF!,$L348)</f>
        <v>#REF!</v>
      </c>
      <c r="AA348" s="333" t="e">
        <f>SUMIFS(#REF!,#REF!,AA$2,#REF!,AA$3,#REF!,$L348,#REF!,AA$1)
+SUMIFS(#REF!,#REF!,AA$2,#REF!,AA$3,#REF!,$L348,#REF!,AA$1)
+SUMIFS(#REF!,#REF!,"Lấy",#REF!,AA$2,#REF!,AA$3,#REF!,AA$1,#REF!,$L348)</f>
        <v>#REF!</v>
      </c>
      <c r="AB348" s="333" t="e">
        <f>SUMIFS(#REF!,#REF!,AB$2,#REF!,AB$3,#REF!,$L348,#REF!,AB$1)
+SUMIFS(#REF!,#REF!,AB$2,#REF!,AB$3,#REF!,$L348,#REF!,AB$1)
+SUMIFS(#REF!,#REF!,"Lấy",#REF!,AB$2,#REF!,AB$3,#REF!,AB$1,#REF!,$L348)</f>
        <v>#REF!</v>
      </c>
      <c r="AC348" s="333" t="e">
        <f>SUMIFS(#REF!,#REF!,AC$2,#REF!,AC$3,#REF!,$L348,#REF!,AC$1)
+SUMIFS(#REF!,#REF!,AC$2,#REF!,AC$3,#REF!,$L348,#REF!,AC$1)
+SUMIFS(#REF!,#REF!,"Lấy",#REF!,AC$2,#REF!,AC$3,#REF!,AC$1,#REF!,$L348)</f>
        <v>#REF!</v>
      </c>
      <c r="AD348" s="334" t="e">
        <f t="shared" si="37"/>
        <v>#REF!</v>
      </c>
      <c r="AF348" s="333" t="e">
        <f>SUMIFS(#REF!,#REF!,AF$2,#REF!,AF$3,#REF!,$L348,#REF!,AF$1)
+SUMIFS(#REF!,#REF!,AF$2,#REF!,AF$3,#REF!,$L348,#REF!,AF$1)
+SUMIFS(#REF!,#REF!,"Lấy",#REF!,AF$2,#REF!,AF$3,#REF!,AF$1,#REF!,$L348)</f>
        <v>#REF!</v>
      </c>
      <c r="AG348" s="333" t="e">
        <f>SUMIFS(#REF!,#REF!,AG$2,#REF!,AG$3,#REF!,$L348,#REF!,AG$1)
+SUMIFS(#REF!,#REF!,AG$2,#REF!,AG$3,#REF!,$L348,#REF!,AG$1)
+SUMIFS(#REF!,#REF!,"Lấy",#REF!,AG$2,#REF!,AG$3,#REF!,AG$1,#REF!,$L348)</f>
        <v>#REF!</v>
      </c>
      <c r="AH348" s="333" t="e">
        <f>SUMIFS(#REF!,#REF!,AH$2,#REF!,AH$3,#REF!,$L348,#REF!,AH$1)
+SUMIFS(#REF!,#REF!,AH$2,#REF!,AH$3,#REF!,$L348,#REF!,AH$1)
+SUMIFS(#REF!,#REF!,"Lấy",#REF!,AH$2,#REF!,AH$3,#REF!,AH$1,#REF!,$L348)</f>
        <v>#REF!</v>
      </c>
      <c r="AI348" s="333" t="e">
        <f>SUMIFS(#REF!,#REF!,AI$2,#REF!,AI$3,#REF!,$L348,#REF!,AI$1)
+SUMIFS(#REF!,#REF!,AI$2,#REF!,AI$3,#REF!,$L348,#REF!,AI$1)
+SUMIFS(#REF!,#REF!,"Lấy",#REF!,AI$2,#REF!,AI$3,#REF!,AI$1,#REF!,$L348)</f>
        <v>#REF!</v>
      </c>
      <c r="AJ348" s="333" t="e">
        <f>SUMIFS(#REF!,#REF!,AJ$2,#REF!,AJ$3,#REF!,$L348,#REF!,AJ$1)
+SUMIFS(#REF!,#REF!,AJ$2,#REF!,AJ$3,#REF!,$L348,#REF!,AJ$1)
+SUMIFS(#REF!,#REF!,"Lấy",#REF!,AJ$2,#REF!,AJ$3,#REF!,AJ$1,#REF!,$L348)</f>
        <v>#REF!</v>
      </c>
      <c r="AK348" s="333" t="e">
        <f>SUMIFS(#REF!,#REF!,AK$2,#REF!,AK$3,#REF!,$L348,#REF!,AK$1)
+SUMIFS(#REF!,#REF!,AK$2,#REF!,AK$3,#REF!,$L348,#REF!,AK$1)
+SUMIFS(#REF!,#REF!,"Lấy",#REF!,AK$2,#REF!,AK$3,#REF!,AK$1,#REF!,$L348)</f>
        <v>#REF!</v>
      </c>
      <c r="AL348" s="333" t="e">
        <f>SUMIFS(#REF!,#REF!,AL$2,#REF!,AL$3,#REF!,$L348,#REF!,AL$1)
+SUMIFS(#REF!,#REF!,AL$2,#REF!,AL$3,#REF!,$L348,#REF!,AL$1)
+SUMIFS(#REF!,#REF!,"Lấy",#REF!,AL$2,#REF!,AL$3,#REF!,AL$1,#REF!,$L348)</f>
        <v>#REF!</v>
      </c>
      <c r="AM348" s="333" t="e">
        <f>SUMIFS(#REF!,#REF!,AM$2,#REF!,AM$3,#REF!,$L348,#REF!,AM$1)
+SUMIFS(#REF!,#REF!,AM$2,#REF!,AM$3,#REF!,$L348,#REF!,AM$1)
+SUMIFS(#REF!,#REF!,"Lấy",#REF!,AM$2,#REF!,AM$3,#REF!,AM$1,#REF!,$L348)</f>
        <v>#REF!</v>
      </c>
      <c r="AN348" s="333" t="e">
        <f>SUMIFS(#REF!,#REF!,AN$2,#REF!,AN$3,#REF!,$L348,#REF!,AN$1)
+SUMIFS(#REF!,#REF!,AN$2,#REF!,AN$3,#REF!,$L348,#REF!,AN$1)
+SUMIFS(#REF!,#REF!,"Lấy",#REF!,AN$2,#REF!,AN$3,#REF!,AN$1,#REF!,$L348)</f>
        <v>#REF!</v>
      </c>
      <c r="AO348" s="333" t="e">
        <f>SUMIFS(#REF!,#REF!,AO$2,#REF!,AO$3,#REF!,$L348,#REF!,AO$1)
+SUMIFS(#REF!,#REF!,AO$2,#REF!,AO$3,#REF!,$L348,#REF!,AO$1)
+SUMIFS(#REF!,#REF!,"Lấy",#REF!,AO$2,#REF!,AO$3,#REF!,AO$1,#REF!,$L348)</f>
        <v>#REF!</v>
      </c>
      <c r="AP348" s="333" t="e">
        <f>SUMIFS(#REF!,#REF!,AP$2,#REF!,AP$3,#REF!,$L348,#REF!,AP$1)
+SUMIFS(#REF!,#REF!,AP$2,#REF!,AP$3,#REF!,$L348,#REF!,AP$1)
+SUMIFS(#REF!,#REF!,"Lấy",#REF!,AP$2,#REF!,AP$3,#REF!,AP$1,#REF!,$L348)</f>
        <v>#REF!</v>
      </c>
      <c r="AQ348" s="333" t="e">
        <f>SUMIFS(#REF!,#REF!,AQ$2,#REF!,AQ$3,#REF!,$L348,#REF!,AQ$1)
+SUMIFS(#REF!,#REF!,AQ$2,#REF!,AQ$3,#REF!,$L348,#REF!,AQ$1)
+SUMIFS(#REF!,#REF!,"Lấy",#REF!,AQ$2,#REF!,AQ$3,#REF!,AQ$1,#REF!,$L348)</f>
        <v>#REF!</v>
      </c>
      <c r="AR348" s="334" t="e">
        <f t="shared" si="38"/>
        <v>#REF!</v>
      </c>
      <c r="AT348" s="333" t="e">
        <f>SUMIFS(#REF!,#REF!,AT$2,#REF!,AT$3,#REF!,$L348,#REF!,AT$1)
+SUMIFS(#REF!,#REF!,AT$2,#REF!,AT$3,#REF!,$L348,#REF!,AT$1)
+SUMIFS(#REF!,#REF!,"Lấy",#REF!,AT$2,#REF!,AT$3,#REF!,AT$1,#REF!,$L348)</f>
        <v>#REF!</v>
      </c>
      <c r="AU348" s="333" t="e">
        <f>SUMIFS(#REF!,#REF!,AU$2,#REF!,AU$3,#REF!,$L348,#REF!,AU$1)
+SUMIFS(#REF!,#REF!,AU$2,#REF!,AU$3,#REF!,$L348,#REF!,AU$1)
+SUMIFS(#REF!,#REF!,"Lấy",#REF!,AU$2,#REF!,AU$3,#REF!,AU$1,#REF!,$L348)</f>
        <v>#REF!</v>
      </c>
      <c r="AV348" s="333" t="e">
        <f>SUMIFS(#REF!,#REF!,AV$2,#REF!,AV$3,#REF!,$L348,#REF!,AV$1)
+SUMIFS(#REF!,#REF!,AV$2,#REF!,AV$3,#REF!,$L348,#REF!,AV$1)
+SUMIFS(#REF!,#REF!,"Lấy",#REF!,AV$2,#REF!,AV$3,#REF!,AV$1,#REF!,$L348)</f>
        <v>#REF!</v>
      </c>
      <c r="AW348" s="333" t="e">
        <f>SUMIFS(#REF!,#REF!,AW$2,#REF!,AW$3,#REF!,$L348,#REF!,AW$1)
+SUMIFS(#REF!,#REF!,AW$2,#REF!,AW$3,#REF!,$L348,#REF!,AW$1)
+SUMIFS(#REF!,#REF!,"Lấy",#REF!,AW$2,#REF!,AW$3,#REF!,AW$1,#REF!,$L348)</f>
        <v>#REF!</v>
      </c>
      <c r="AX348" s="333" t="e">
        <f>SUMIFS(#REF!,#REF!,AX$2,#REF!,AX$3,#REF!,$L348,#REF!,AX$1)
+SUMIFS(#REF!,#REF!,AX$2,#REF!,AX$3,#REF!,$L348,#REF!,AX$1)
+SUMIFS(#REF!,#REF!,"Lấy",#REF!,AX$2,#REF!,AX$3,#REF!,AX$1,#REF!,$L348)</f>
        <v>#REF!</v>
      </c>
      <c r="AY348" s="333" t="e">
        <f>SUMIFS(#REF!,#REF!,AY$2,#REF!,AY$3,#REF!,$L348,#REF!,AY$1)
+SUMIFS(#REF!,#REF!,AY$2,#REF!,AY$3,#REF!,$L348,#REF!,AY$1)
+SUMIFS(#REF!,#REF!,"Lấy",#REF!,AY$2,#REF!,AY$3,#REF!,AY$1,#REF!,$L348)</f>
        <v>#REF!</v>
      </c>
      <c r="AZ348" s="333" t="e">
        <f>SUMIFS(#REF!,#REF!,AZ$2,#REF!,AZ$3,#REF!,$L348,#REF!,AZ$1)
+SUMIFS(#REF!,#REF!,AZ$2,#REF!,AZ$3,#REF!,$L348,#REF!,AZ$1)
+SUMIFS(#REF!,#REF!,"Lấy",#REF!,AZ$2,#REF!,AZ$3,#REF!,AZ$1,#REF!,$L348)</f>
        <v>#REF!</v>
      </c>
      <c r="BA348" s="333" t="e">
        <f>SUMIFS(#REF!,#REF!,BA$2,#REF!,BA$3,#REF!,$L348,#REF!,BA$1)
+SUMIFS(#REF!,#REF!,BA$2,#REF!,BA$3,#REF!,$L348,#REF!,BA$1)
+SUMIFS(#REF!,#REF!,"Lấy",#REF!,BA$2,#REF!,BA$3,#REF!,BA$1,#REF!,$L348)</f>
        <v>#REF!</v>
      </c>
      <c r="BB348" s="333" t="e">
        <f>SUMIFS(#REF!,#REF!,BB$2,#REF!,BB$3,#REF!,$L348,#REF!,BB$1)
+SUMIFS(#REF!,#REF!,BB$2,#REF!,BB$3,#REF!,$L348,#REF!,BB$1)
+SUMIFS(#REF!,#REF!,"Lấy",#REF!,BB$2,#REF!,BB$3,#REF!,BB$1,#REF!,$L348)</f>
        <v>#REF!</v>
      </c>
      <c r="BC348" s="333" t="e">
        <f>SUMIFS(#REF!,#REF!,BC$2,#REF!,BC$3,#REF!,$L348,#REF!,BC$1)
+SUMIFS(#REF!,#REF!,BC$2,#REF!,BC$3,#REF!,$L348,#REF!,BC$1)
+SUMIFS(#REF!,#REF!,"Lấy",#REF!,BC$2,#REF!,BC$3,#REF!,BC$1,#REF!,$L348)</f>
        <v>#REF!</v>
      </c>
      <c r="BD348" s="333" t="e">
        <f>SUMIFS(#REF!,#REF!,BD$2,#REF!,BD$3,#REF!,$L348,#REF!,BD$1)
+SUMIFS(#REF!,#REF!,BD$2,#REF!,BD$3,#REF!,$L348,#REF!,BD$1)
+SUMIFS(#REF!,#REF!,"Lấy",#REF!,BD$2,#REF!,BD$3,#REF!,BD$1,#REF!,$L348)</f>
        <v>#REF!</v>
      </c>
      <c r="BE348" s="333" t="e">
        <f>SUMIFS(#REF!,#REF!,BE$2,#REF!,BE$3,#REF!,$L348,#REF!,BE$1)
+SUMIFS(#REF!,#REF!,BE$2,#REF!,BE$3,#REF!,$L348,#REF!,BE$1)
+SUMIFS(#REF!,#REF!,"Lấy",#REF!,BE$2,#REF!,BE$3,#REF!,BE$1,#REF!,$L348)</f>
        <v>#REF!</v>
      </c>
      <c r="BF348" s="334" t="e">
        <f t="shared" si="39"/>
        <v>#REF!</v>
      </c>
      <c r="BH348" s="333" t="e">
        <f>SUMIFS(#REF!,#REF!,BH$2,#REF!,BH$3,#REF!,$L348,#REF!,BH$1)
+SUMIFS(#REF!,#REF!,BH$2,#REF!,BH$3,#REF!,$L348,#REF!,BH$1)
+SUMIFS(#REF!,#REF!,"Lấy",#REF!,BH$2,#REF!,BH$3,#REF!,BH$1,#REF!,$L348)</f>
        <v>#REF!</v>
      </c>
      <c r="BI348" s="333" t="e">
        <f>SUMIFS(#REF!,#REF!,BI$2,#REF!,BI$3,#REF!,$L348,#REF!,BI$1)
+SUMIFS(#REF!,#REF!,BI$2,#REF!,BI$3,#REF!,$L348,#REF!,BI$1)
+SUMIFS(#REF!,#REF!,"Lấy",#REF!,BI$2,#REF!,BI$3,#REF!,BI$1,#REF!,$L348)</f>
        <v>#REF!</v>
      </c>
      <c r="BJ348" s="333" t="e">
        <f>SUMIFS(#REF!,#REF!,BJ$2,#REF!,BJ$3,#REF!,$L348,#REF!,BJ$1)
+SUMIFS(#REF!,#REF!,BJ$2,#REF!,BJ$3,#REF!,$L348,#REF!,BJ$1)
+SUMIFS(#REF!,#REF!,"Lấy",#REF!,BJ$2,#REF!,BJ$3,#REF!,BJ$1,#REF!,$L348)</f>
        <v>#REF!</v>
      </c>
      <c r="BK348" s="333" t="e">
        <f>SUMIFS(#REF!,#REF!,BK$2,#REF!,BK$3,#REF!,$L348,#REF!,BK$1)
+SUMIFS(#REF!,#REF!,BK$2,#REF!,BK$3,#REF!,$L348,#REF!,BK$1)
+SUMIFS(#REF!,#REF!,"Lấy",#REF!,BK$2,#REF!,BK$3,#REF!,BK$1,#REF!,$L348)</f>
        <v>#REF!</v>
      </c>
      <c r="BL348" s="333" t="e">
        <f>SUMIFS(#REF!,#REF!,BL$2,#REF!,BL$3,#REF!,$L348,#REF!,BL$1)
+SUMIFS(#REF!,#REF!,BL$2,#REF!,BL$3,#REF!,$L348,#REF!,BL$1)
+SUMIFS(#REF!,#REF!,"Lấy",#REF!,BL$2,#REF!,BL$3,#REF!,BL$1,#REF!,$L348)</f>
        <v>#REF!</v>
      </c>
      <c r="BM348" s="333" t="e">
        <f>SUMIFS(#REF!,#REF!,BM$2,#REF!,BM$3,#REF!,$L348,#REF!,BM$1)
+SUMIFS(#REF!,#REF!,BM$2,#REF!,BM$3,#REF!,$L348,#REF!,BM$1)
+SUMIFS(#REF!,#REF!,"Lấy",#REF!,BM$2,#REF!,BM$3,#REF!,BM$1,#REF!,$L348)</f>
        <v>#REF!</v>
      </c>
      <c r="BN348" s="333" t="e">
        <f>SUMIFS(#REF!,#REF!,BN$2,#REF!,BN$3,#REF!,$L348,#REF!,BN$1)
+SUMIFS(#REF!,#REF!,BN$2,#REF!,BN$3,#REF!,$L348,#REF!,BN$1)
+SUMIFS(#REF!,#REF!,"Lấy",#REF!,BN$2,#REF!,BN$3,#REF!,BN$1,#REF!,$L348)</f>
        <v>#REF!</v>
      </c>
      <c r="BO348" s="333" t="e">
        <f>SUMIFS(#REF!,#REF!,BO$2,#REF!,BO$3,#REF!,$L348,#REF!,BO$1)
+SUMIFS(#REF!,#REF!,BO$2,#REF!,BO$3,#REF!,$L348,#REF!,BO$1)
+SUMIFS(#REF!,#REF!,"Lấy",#REF!,BO$2,#REF!,BO$3,#REF!,BO$1,#REF!,$L348)</f>
        <v>#REF!</v>
      </c>
      <c r="BP348" s="333" t="e">
        <f>SUMIFS(#REF!,#REF!,BP$2,#REF!,BP$3,#REF!,$L348,#REF!,BP$1)
+SUMIFS(#REF!,#REF!,BP$2,#REF!,BP$3,#REF!,$L348,#REF!,BP$1)
+SUMIFS(#REF!,#REF!,"Lấy",#REF!,BP$2,#REF!,BP$3,#REF!,BP$1,#REF!,$L348)</f>
        <v>#REF!</v>
      </c>
      <c r="BQ348" s="333" t="e">
        <f>SUMIFS(#REF!,#REF!,BQ$2,#REF!,BQ$3,#REF!,$L348,#REF!,BQ$1)
+SUMIFS(#REF!,#REF!,BQ$2,#REF!,BQ$3,#REF!,$L348,#REF!,BQ$1)
+SUMIFS(#REF!,#REF!,"Lấy",#REF!,BQ$2,#REF!,BQ$3,#REF!,BQ$1,#REF!,$L348)</f>
        <v>#REF!</v>
      </c>
      <c r="BR348" s="333" t="e">
        <f>SUMIFS(#REF!,#REF!,BR$2,#REF!,BR$3,#REF!,$L348,#REF!,BR$1)
+SUMIFS(#REF!,#REF!,BR$2,#REF!,BR$3,#REF!,$L348,#REF!,BR$1)
+SUMIFS(#REF!,#REF!,"Lấy",#REF!,BR$2,#REF!,BR$3,#REF!,BR$1,#REF!,$L348)</f>
        <v>#REF!</v>
      </c>
      <c r="BS348" s="333" t="e">
        <f>SUMIFS(#REF!,#REF!,BS$2,#REF!,BS$3,#REF!,$L348,#REF!,BS$1)
+SUMIFS(#REF!,#REF!,BS$2,#REF!,BS$3,#REF!,$L348,#REF!,BS$1)
+SUMIFS(#REF!,#REF!,"Lấy",#REF!,BS$2,#REF!,BS$3,#REF!,BS$1,#REF!,$L348)</f>
        <v>#REF!</v>
      </c>
      <c r="BT348" s="334" t="e">
        <f t="shared" si="40"/>
        <v>#REF!</v>
      </c>
      <c r="BV348" s="331">
        <v>0</v>
      </c>
      <c r="BW348" s="331">
        <v>50000000</v>
      </c>
      <c r="BX348" s="331">
        <v>0</v>
      </c>
      <c r="BY348" s="331">
        <v>0</v>
      </c>
      <c r="BZ348" s="331">
        <v>0</v>
      </c>
      <c r="CA348" s="331">
        <v>0</v>
      </c>
      <c r="CB348" s="331">
        <v>20000000</v>
      </c>
      <c r="CC348" s="331">
        <v>0</v>
      </c>
      <c r="CD348" s="331">
        <v>0</v>
      </c>
      <c r="CE348" s="331">
        <v>0</v>
      </c>
      <c r="CF348" s="331">
        <v>0</v>
      </c>
      <c r="CG348" s="331">
        <v>20000000</v>
      </c>
      <c r="CH348" s="334">
        <f t="shared" si="41"/>
        <v>90000000</v>
      </c>
      <c r="CI348" s="377">
        <f t="shared" si="42"/>
        <v>0.20550000000000002</v>
      </c>
      <c r="CJ348" s="331">
        <v>0</v>
      </c>
      <c r="CK348" s="331">
        <v>36165000</v>
      </c>
      <c r="CL348" s="331">
        <v>0</v>
      </c>
      <c r="CM348" s="331">
        <v>0</v>
      </c>
      <c r="CN348" s="331">
        <v>0</v>
      </c>
      <c r="CO348" s="333"/>
      <c r="CP348" s="333"/>
      <c r="CQ348" s="333"/>
      <c r="CR348" s="333"/>
      <c r="CS348" s="333"/>
      <c r="CT348" s="333"/>
      <c r="CU348" s="333"/>
      <c r="CV348" s="334">
        <f t="shared" si="43"/>
        <v>36165000</v>
      </c>
      <c r="CX348" s="1033"/>
    </row>
    <row r="349" spans="2:102" x14ac:dyDescent="0.25">
      <c r="B349" s="172">
        <f>IF(C349=0,"",MAX($B$7:B348)+1)</f>
        <v>333</v>
      </c>
      <c r="C349" s="21">
        <v>6427004301</v>
      </c>
      <c r="D349" s="9" t="str">
        <f>_xlfn.XLOOKUP(C349,'COA_DTGroup_Update 20260428'!$C$410:$C$854,'COA_DTGroup_Update 20260428'!$A$410:$A$854,"")</f>
        <v>Chi phí nghĩ mát, du lịch</v>
      </c>
      <c r="E349" s="12" t="s">
        <v>169</v>
      </c>
      <c r="F349" s="21" t="s">
        <v>1057</v>
      </c>
      <c r="G349" s="171" t="s">
        <v>1058</v>
      </c>
      <c r="H349" s="179">
        <f>VLOOKUP(C349,'COA_DTGroup_Update 20260428'!C:D,2,0)</f>
        <v>642</v>
      </c>
      <c r="I349" s="179">
        <v>139</v>
      </c>
      <c r="J349" s="216" t="s">
        <v>169</v>
      </c>
      <c r="K349" s="222" t="s">
        <v>226</v>
      </c>
      <c r="L349" s="1041" t="s">
        <v>683</v>
      </c>
      <c r="M349" s="1042" t="s">
        <v>2258</v>
      </c>
      <c r="N349" s="1039"/>
      <c r="O349" s="1039" t="s">
        <v>683</v>
      </c>
      <c r="P349" s="1" t="b">
        <v>1</v>
      </c>
      <c r="R349" s="333" t="e">
        <f>SUMIFS(#REF!,#REF!,R$2,#REF!,R$3,#REF!,$L349,#REF!,R$1)
+SUMIFS(#REF!,#REF!,R$2,#REF!,R$3,#REF!,$L349,#REF!,R$1)
+SUMIFS(#REF!,#REF!,"Lấy",#REF!,R$2,#REF!,R$3,#REF!,R$1,#REF!,$L349)</f>
        <v>#REF!</v>
      </c>
      <c r="S349" s="333" t="e">
        <f>SUMIFS(#REF!,#REF!,S$2,#REF!,S$3,#REF!,$L349,#REF!,S$1)
+SUMIFS(#REF!,#REF!,S$2,#REF!,S$3,#REF!,$L349,#REF!,S$1)
+SUMIFS(#REF!,#REF!,"Lấy",#REF!,S$2,#REF!,S$3,#REF!,S$1,#REF!,$L349)</f>
        <v>#REF!</v>
      </c>
      <c r="T349" s="333" t="e">
        <f>SUMIFS(#REF!,#REF!,T$2,#REF!,T$3,#REF!,$L349,#REF!,T$1)
+SUMIFS(#REF!,#REF!,T$2,#REF!,T$3,#REF!,$L349,#REF!,T$1)
+SUMIFS(#REF!,#REF!,"Lấy",#REF!,T$2,#REF!,T$3,#REF!,T$1,#REF!,$L349)</f>
        <v>#REF!</v>
      </c>
      <c r="U349" s="333" t="e">
        <f>SUMIFS(#REF!,#REF!,U$2,#REF!,U$3,#REF!,$L349,#REF!,U$1)
+SUMIFS(#REF!,#REF!,U$2,#REF!,U$3,#REF!,$L349,#REF!,U$1)
+SUMIFS(#REF!,#REF!,"Lấy",#REF!,U$2,#REF!,U$3,#REF!,U$1,#REF!,$L349)</f>
        <v>#REF!</v>
      </c>
      <c r="V349" s="333" t="e">
        <f>SUMIFS(#REF!,#REF!,V$2,#REF!,V$3,#REF!,$L349,#REF!,V$1)
+SUMIFS(#REF!,#REF!,V$2,#REF!,V$3,#REF!,$L349,#REF!,V$1)
+SUMIFS(#REF!,#REF!,"Lấy",#REF!,V$2,#REF!,V$3,#REF!,V$1,#REF!,$L349)</f>
        <v>#REF!</v>
      </c>
      <c r="W349" s="333" t="e">
        <f>SUMIFS(#REF!,#REF!,W$2,#REF!,W$3,#REF!,$L349,#REF!,W$1)
+SUMIFS(#REF!,#REF!,W$2,#REF!,W$3,#REF!,$L349,#REF!,W$1)
+SUMIFS(#REF!,#REF!,"Lấy",#REF!,W$2,#REF!,W$3,#REF!,W$1,#REF!,$L349)</f>
        <v>#REF!</v>
      </c>
      <c r="X349" s="333" t="e">
        <f>SUMIFS(#REF!,#REF!,X$2,#REF!,X$3,#REF!,$L349,#REF!,X$1)
+SUMIFS(#REF!,#REF!,X$2,#REF!,X$3,#REF!,$L349,#REF!,X$1)
+SUMIFS(#REF!,#REF!,"Lấy",#REF!,X$2,#REF!,X$3,#REF!,X$1,#REF!,$L349)</f>
        <v>#REF!</v>
      </c>
      <c r="Y349" s="333" t="e">
        <f>SUMIFS(#REF!,#REF!,Y$2,#REF!,Y$3,#REF!,$L349,#REF!,Y$1)
+SUMIFS(#REF!,#REF!,Y$2,#REF!,Y$3,#REF!,$L349,#REF!,Y$1)
+SUMIFS(#REF!,#REF!,"Lấy",#REF!,Y$2,#REF!,Y$3,#REF!,Y$1,#REF!,$L349)</f>
        <v>#REF!</v>
      </c>
      <c r="Z349" s="333" t="e">
        <f>SUMIFS(#REF!,#REF!,Z$2,#REF!,Z$3,#REF!,$L349,#REF!,Z$1)
+SUMIFS(#REF!,#REF!,Z$2,#REF!,Z$3,#REF!,$L349,#REF!,Z$1)
+SUMIFS(#REF!,#REF!,"Lấy",#REF!,Z$2,#REF!,Z$3,#REF!,Z$1,#REF!,$L349)</f>
        <v>#REF!</v>
      </c>
      <c r="AA349" s="333" t="e">
        <f>SUMIFS(#REF!,#REF!,AA$2,#REF!,AA$3,#REF!,$L349,#REF!,AA$1)
+SUMIFS(#REF!,#REF!,AA$2,#REF!,AA$3,#REF!,$L349,#REF!,AA$1)
+SUMIFS(#REF!,#REF!,"Lấy",#REF!,AA$2,#REF!,AA$3,#REF!,AA$1,#REF!,$L349)</f>
        <v>#REF!</v>
      </c>
      <c r="AB349" s="333" t="e">
        <f>SUMIFS(#REF!,#REF!,AB$2,#REF!,AB$3,#REF!,$L349,#REF!,AB$1)
+SUMIFS(#REF!,#REF!,AB$2,#REF!,AB$3,#REF!,$L349,#REF!,AB$1)
+SUMIFS(#REF!,#REF!,"Lấy",#REF!,AB$2,#REF!,AB$3,#REF!,AB$1,#REF!,$L349)</f>
        <v>#REF!</v>
      </c>
      <c r="AC349" s="333" t="e">
        <f>SUMIFS(#REF!,#REF!,AC$2,#REF!,AC$3,#REF!,$L349,#REF!,AC$1)
+SUMIFS(#REF!,#REF!,AC$2,#REF!,AC$3,#REF!,$L349,#REF!,AC$1)
+SUMIFS(#REF!,#REF!,"Lấy",#REF!,AC$2,#REF!,AC$3,#REF!,AC$1,#REF!,$L349)</f>
        <v>#REF!</v>
      </c>
      <c r="AD349" s="334" t="e">
        <f t="shared" si="37"/>
        <v>#REF!</v>
      </c>
      <c r="AF349" s="333" t="e">
        <f>SUMIFS(#REF!,#REF!,AF$2,#REF!,AF$3,#REF!,$L349,#REF!,AF$1)
+SUMIFS(#REF!,#REF!,AF$2,#REF!,AF$3,#REF!,$L349,#REF!,AF$1)
+SUMIFS(#REF!,#REF!,"Lấy",#REF!,AF$2,#REF!,AF$3,#REF!,AF$1,#REF!,$L349)</f>
        <v>#REF!</v>
      </c>
      <c r="AG349" s="333" t="e">
        <f>SUMIFS(#REF!,#REF!,AG$2,#REF!,AG$3,#REF!,$L349,#REF!,AG$1)
+SUMIFS(#REF!,#REF!,AG$2,#REF!,AG$3,#REF!,$L349,#REF!,AG$1)
+SUMIFS(#REF!,#REF!,"Lấy",#REF!,AG$2,#REF!,AG$3,#REF!,AG$1,#REF!,$L349)</f>
        <v>#REF!</v>
      </c>
      <c r="AH349" s="333" t="e">
        <f>SUMIFS(#REF!,#REF!,AH$2,#REF!,AH$3,#REF!,$L349,#REF!,AH$1)
+SUMIFS(#REF!,#REF!,AH$2,#REF!,AH$3,#REF!,$L349,#REF!,AH$1)
+SUMIFS(#REF!,#REF!,"Lấy",#REF!,AH$2,#REF!,AH$3,#REF!,AH$1,#REF!,$L349)</f>
        <v>#REF!</v>
      </c>
      <c r="AI349" s="333" t="e">
        <f>SUMIFS(#REF!,#REF!,AI$2,#REF!,AI$3,#REF!,$L349,#REF!,AI$1)
+SUMIFS(#REF!,#REF!,AI$2,#REF!,AI$3,#REF!,$L349,#REF!,AI$1)
+SUMIFS(#REF!,#REF!,"Lấy",#REF!,AI$2,#REF!,AI$3,#REF!,AI$1,#REF!,$L349)</f>
        <v>#REF!</v>
      </c>
      <c r="AJ349" s="333" t="e">
        <f>SUMIFS(#REF!,#REF!,AJ$2,#REF!,AJ$3,#REF!,$L349,#REF!,AJ$1)
+SUMIFS(#REF!,#REF!,AJ$2,#REF!,AJ$3,#REF!,$L349,#REF!,AJ$1)
+SUMIFS(#REF!,#REF!,"Lấy",#REF!,AJ$2,#REF!,AJ$3,#REF!,AJ$1,#REF!,$L349)</f>
        <v>#REF!</v>
      </c>
      <c r="AK349" s="333" t="e">
        <f>SUMIFS(#REF!,#REF!,AK$2,#REF!,AK$3,#REF!,$L349,#REF!,AK$1)
+SUMIFS(#REF!,#REF!,AK$2,#REF!,AK$3,#REF!,$L349,#REF!,AK$1)
+SUMIFS(#REF!,#REF!,"Lấy",#REF!,AK$2,#REF!,AK$3,#REF!,AK$1,#REF!,$L349)</f>
        <v>#REF!</v>
      </c>
      <c r="AL349" s="333" t="e">
        <f>SUMIFS(#REF!,#REF!,AL$2,#REF!,AL$3,#REF!,$L349,#REF!,AL$1)
+SUMIFS(#REF!,#REF!,AL$2,#REF!,AL$3,#REF!,$L349,#REF!,AL$1)
+SUMIFS(#REF!,#REF!,"Lấy",#REF!,AL$2,#REF!,AL$3,#REF!,AL$1,#REF!,$L349)</f>
        <v>#REF!</v>
      </c>
      <c r="AM349" s="333" t="e">
        <f>SUMIFS(#REF!,#REF!,AM$2,#REF!,AM$3,#REF!,$L349,#REF!,AM$1)
+SUMIFS(#REF!,#REF!,AM$2,#REF!,AM$3,#REF!,$L349,#REF!,AM$1)
+SUMIFS(#REF!,#REF!,"Lấy",#REF!,AM$2,#REF!,AM$3,#REF!,AM$1,#REF!,$L349)</f>
        <v>#REF!</v>
      </c>
      <c r="AN349" s="333" t="e">
        <f>SUMIFS(#REF!,#REF!,AN$2,#REF!,AN$3,#REF!,$L349,#REF!,AN$1)
+SUMIFS(#REF!,#REF!,AN$2,#REF!,AN$3,#REF!,$L349,#REF!,AN$1)
+SUMIFS(#REF!,#REF!,"Lấy",#REF!,AN$2,#REF!,AN$3,#REF!,AN$1,#REF!,$L349)</f>
        <v>#REF!</v>
      </c>
      <c r="AO349" s="333" t="e">
        <f>SUMIFS(#REF!,#REF!,AO$2,#REF!,AO$3,#REF!,$L349,#REF!,AO$1)
+SUMIFS(#REF!,#REF!,AO$2,#REF!,AO$3,#REF!,$L349,#REF!,AO$1)
+SUMIFS(#REF!,#REF!,"Lấy",#REF!,AO$2,#REF!,AO$3,#REF!,AO$1,#REF!,$L349)</f>
        <v>#REF!</v>
      </c>
      <c r="AP349" s="333" t="e">
        <f>SUMIFS(#REF!,#REF!,AP$2,#REF!,AP$3,#REF!,$L349,#REF!,AP$1)
+SUMIFS(#REF!,#REF!,AP$2,#REF!,AP$3,#REF!,$L349,#REF!,AP$1)
+SUMIFS(#REF!,#REF!,"Lấy",#REF!,AP$2,#REF!,AP$3,#REF!,AP$1,#REF!,$L349)</f>
        <v>#REF!</v>
      </c>
      <c r="AQ349" s="333" t="e">
        <f>SUMIFS(#REF!,#REF!,AQ$2,#REF!,AQ$3,#REF!,$L349,#REF!,AQ$1)
+SUMIFS(#REF!,#REF!,AQ$2,#REF!,AQ$3,#REF!,$L349,#REF!,AQ$1)
+SUMIFS(#REF!,#REF!,"Lấy",#REF!,AQ$2,#REF!,AQ$3,#REF!,AQ$1,#REF!,$L349)</f>
        <v>#REF!</v>
      </c>
      <c r="AR349" s="334" t="e">
        <f t="shared" si="38"/>
        <v>#REF!</v>
      </c>
      <c r="AT349" s="333" t="e">
        <f>SUMIFS(#REF!,#REF!,AT$2,#REF!,AT$3,#REF!,$L349,#REF!,AT$1)
+SUMIFS(#REF!,#REF!,AT$2,#REF!,AT$3,#REF!,$L349,#REF!,AT$1)
+SUMIFS(#REF!,#REF!,"Lấy",#REF!,AT$2,#REF!,AT$3,#REF!,AT$1,#REF!,$L349)</f>
        <v>#REF!</v>
      </c>
      <c r="AU349" s="333" t="e">
        <f>SUMIFS(#REF!,#REF!,AU$2,#REF!,AU$3,#REF!,$L349,#REF!,AU$1)
+SUMIFS(#REF!,#REF!,AU$2,#REF!,AU$3,#REF!,$L349,#REF!,AU$1)
+SUMIFS(#REF!,#REF!,"Lấy",#REF!,AU$2,#REF!,AU$3,#REF!,AU$1,#REF!,$L349)</f>
        <v>#REF!</v>
      </c>
      <c r="AV349" s="333" t="e">
        <f>SUMIFS(#REF!,#REF!,AV$2,#REF!,AV$3,#REF!,$L349,#REF!,AV$1)
+SUMIFS(#REF!,#REF!,AV$2,#REF!,AV$3,#REF!,$L349,#REF!,AV$1)
+SUMIFS(#REF!,#REF!,"Lấy",#REF!,AV$2,#REF!,AV$3,#REF!,AV$1,#REF!,$L349)</f>
        <v>#REF!</v>
      </c>
      <c r="AW349" s="333" t="e">
        <f>SUMIFS(#REF!,#REF!,AW$2,#REF!,AW$3,#REF!,$L349,#REF!,AW$1)
+SUMIFS(#REF!,#REF!,AW$2,#REF!,AW$3,#REF!,$L349,#REF!,AW$1)
+SUMIFS(#REF!,#REF!,"Lấy",#REF!,AW$2,#REF!,AW$3,#REF!,AW$1,#REF!,$L349)</f>
        <v>#REF!</v>
      </c>
      <c r="AX349" s="333" t="e">
        <f>SUMIFS(#REF!,#REF!,AX$2,#REF!,AX$3,#REF!,$L349,#REF!,AX$1)
+SUMIFS(#REF!,#REF!,AX$2,#REF!,AX$3,#REF!,$L349,#REF!,AX$1)
+SUMIFS(#REF!,#REF!,"Lấy",#REF!,AX$2,#REF!,AX$3,#REF!,AX$1,#REF!,$L349)</f>
        <v>#REF!</v>
      </c>
      <c r="AY349" s="333" t="e">
        <f>SUMIFS(#REF!,#REF!,AY$2,#REF!,AY$3,#REF!,$L349,#REF!,AY$1)
+SUMIFS(#REF!,#REF!,AY$2,#REF!,AY$3,#REF!,$L349,#REF!,AY$1)
+SUMIFS(#REF!,#REF!,"Lấy",#REF!,AY$2,#REF!,AY$3,#REF!,AY$1,#REF!,$L349)</f>
        <v>#REF!</v>
      </c>
      <c r="AZ349" s="333" t="e">
        <f>SUMIFS(#REF!,#REF!,AZ$2,#REF!,AZ$3,#REF!,$L349,#REF!,AZ$1)
+SUMIFS(#REF!,#REF!,AZ$2,#REF!,AZ$3,#REF!,$L349,#REF!,AZ$1)
+SUMIFS(#REF!,#REF!,"Lấy",#REF!,AZ$2,#REF!,AZ$3,#REF!,AZ$1,#REF!,$L349)</f>
        <v>#REF!</v>
      </c>
      <c r="BA349" s="333" t="e">
        <f>SUMIFS(#REF!,#REF!,BA$2,#REF!,BA$3,#REF!,$L349,#REF!,BA$1)
+SUMIFS(#REF!,#REF!,BA$2,#REF!,BA$3,#REF!,$L349,#REF!,BA$1)
+SUMIFS(#REF!,#REF!,"Lấy",#REF!,BA$2,#REF!,BA$3,#REF!,BA$1,#REF!,$L349)</f>
        <v>#REF!</v>
      </c>
      <c r="BB349" s="333" t="e">
        <f>SUMIFS(#REF!,#REF!,BB$2,#REF!,BB$3,#REF!,$L349,#REF!,BB$1)
+SUMIFS(#REF!,#REF!,BB$2,#REF!,BB$3,#REF!,$L349,#REF!,BB$1)
+SUMIFS(#REF!,#REF!,"Lấy",#REF!,BB$2,#REF!,BB$3,#REF!,BB$1,#REF!,$L349)</f>
        <v>#REF!</v>
      </c>
      <c r="BC349" s="333" t="e">
        <f>SUMIFS(#REF!,#REF!,BC$2,#REF!,BC$3,#REF!,$L349,#REF!,BC$1)
+SUMIFS(#REF!,#REF!,BC$2,#REF!,BC$3,#REF!,$L349,#REF!,BC$1)
+SUMIFS(#REF!,#REF!,"Lấy",#REF!,BC$2,#REF!,BC$3,#REF!,BC$1,#REF!,$L349)</f>
        <v>#REF!</v>
      </c>
      <c r="BD349" s="333" t="e">
        <f>SUMIFS(#REF!,#REF!,BD$2,#REF!,BD$3,#REF!,$L349,#REF!,BD$1)
+SUMIFS(#REF!,#REF!,BD$2,#REF!,BD$3,#REF!,$L349,#REF!,BD$1)
+SUMIFS(#REF!,#REF!,"Lấy",#REF!,BD$2,#REF!,BD$3,#REF!,BD$1,#REF!,$L349)</f>
        <v>#REF!</v>
      </c>
      <c r="BE349" s="333" t="e">
        <f>SUMIFS(#REF!,#REF!,BE$2,#REF!,BE$3,#REF!,$L349,#REF!,BE$1)
+SUMIFS(#REF!,#REF!,BE$2,#REF!,BE$3,#REF!,$L349,#REF!,BE$1)
+SUMIFS(#REF!,#REF!,"Lấy",#REF!,BE$2,#REF!,BE$3,#REF!,BE$1,#REF!,$L349)</f>
        <v>#REF!</v>
      </c>
      <c r="BF349" s="334" t="e">
        <f t="shared" si="39"/>
        <v>#REF!</v>
      </c>
      <c r="BH349" s="333" t="e">
        <f>SUMIFS(#REF!,#REF!,BH$2,#REF!,BH$3,#REF!,$L349,#REF!,BH$1)
+SUMIFS(#REF!,#REF!,BH$2,#REF!,BH$3,#REF!,$L349,#REF!,BH$1)
+SUMIFS(#REF!,#REF!,"Lấy",#REF!,BH$2,#REF!,BH$3,#REF!,BH$1,#REF!,$L349)</f>
        <v>#REF!</v>
      </c>
      <c r="BI349" s="333" t="e">
        <f>SUMIFS(#REF!,#REF!,BI$2,#REF!,BI$3,#REF!,$L349,#REF!,BI$1)
+SUMIFS(#REF!,#REF!,BI$2,#REF!,BI$3,#REF!,$L349,#REF!,BI$1)
+SUMIFS(#REF!,#REF!,"Lấy",#REF!,BI$2,#REF!,BI$3,#REF!,BI$1,#REF!,$L349)</f>
        <v>#REF!</v>
      </c>
      <c r="BJ349" s="333" t="e">
        <f>SUMIFS(#REF!,#REF!,BJ$2,#REF!,BJ$3,#REF!,$L349,#REF!,BJ$1)
+SUMIFS(#REF!,#REF!,BJ$2,#REF!,BJ$3,#REF!,$L349,#REF!,BJ$1)
+SUMIFS(#REF!,#REF!,"Lấy",#REF!,BJ$2,#REF!,BJ$3,#REF!,BJ$1,#REF!,$L349)</f>
        <v>#REF!</v>
      </c>
      <c r="BK349" s="333" t="e">
        <f>SUMIFS(#REF!,#REF!,BK$2,#REF!,BK$3,#REF!,$L349,#REF!,BK$1)
+SUMIFS(#REF!,#REF!,BK$2,#REF!,BK$3,#REF!,$L349,#REF!,BK$1)
+SUMIFS(#REF!,#REF!,"Lấy",#REF!,BK$2,#REF!,BK$3,#REF!,BK$1,#REF!,$L349)</f>
        <v>#REF!</v>
      </c>
      <c r="BL349" s="333" t="e">
        <f>SUMIFS(#REF!,#REF!,BL$2,#REF!,BL$3,#REF!,$L349,#REF!,BL$1)
+SUMIFS(#REF!,#REF!,BL$2,#REF!,BL$3,#REF!,$L349,#REF!,BL$1)
+SUMIFS(#REF!,#REF!,"Lấy",#REF!,BL$2,#REF!,BL$3,#REF!,BL$1,#REF!,$L349)</f>
        <v>#REF!</v>
      </c>
      <c r="BM349" s="333" t="e">
        <f>SUMIFS(#REF!,#REF!,BM$2,#REF!,BM$3,#REF!,$L349,#REF!,BM$1)
+SUMIFS(#REF!,#REF!,BM$2,#REF!,BM$3,#REF!,$L349,#REF!,BM$1)
+SUMIFS(#REF!,#REF!,"Lấy",#REF!,BM$2,#REF!,BM$3,#REF!,BM$1,#REF!,$L349)</f>
        <v>#REF!</v>
      </c>
      <c r="BN349" s="333" t="e">
        <f>SUMIFS(#REF!,#REF!,BN$2,#REF!,BN$3,#REF!,$L349,#REF!,BN$1)
+SUMIFS(#REF!,#REF!,BN$2,#REF!,BN$3,#REF!,$L349,#REF!,BN$1)
+SUMIFS(#REF!,#REF!,"Lấy",#REF!,BN$2,#REF!,BN$3,#REF!,BN$1,#REF!,$L349)</f>
        <v>#REF!</v>
      </c>
      <c r="BO349" s="333" t="e">
        <f>SUMIFS(#REF!,#REF!,BO$2,#REF!,BO$3,#REF!,$L349,#REF!,BO$1)
+SUMIFS(#REF!,#REF!,BO$2,#REF!,BO$3,#REF!,$L349,#REF!,BO$1)
+SUMIFS(#REF!,#REF!,"Lấy",#REF!,BO$2,#REF!,BO$3,#REF!,BO$1,#REF!,$L349)</f>
        <v>#REF!</v>
      </c>
      <c r="BP349" s="333" t="e">
        <f>SUMIFS(#REF!,#REF!,BP$2,#REF!,BP$3,#REF!,$L349,#REF!,BP$1)
+SUMIFS(#REF!,#REF!,BP$2,#REF!,BP$3,#REF!,$L349,#REF!,BP$1)
+SUMIFS(#REF!,#REF!,"Lấy",#REF!,BP$2,#REF!,BP$3,#REF!,BP$1,#REF!,$L349)</f>
        <v>#REF!</v>
      </c>
      <c r="BQ349" s="333" t="e">
        <f>SUMIFS(#REF!,#REF!,BQ$2,#REF!,BQ$3,#REF!,$L349,#REF!,BQ$1)
+SUMIFS(#REF!,#REF!,BQ$2,#REF!,BQ$3,#REF!,$L349,#REF!,BQ$1)
+SUMIFS(#REF!,#REF!,"Lấy",#REF!,BQ$2,#REF!,BQ$3,#REF!,BQ$1,#REF!,$L349)</f>
        <v>#REF!</v>
      </c>
      <c r="BR349" s="333" t="e">
        <f>SUMIFS(#REF!,#REF!,BR$2,#REF!,BR$3,#REF!,$L349,#REF!,BR$1)
+SUMIFS(#REF!,#REF!,BR$2,#REF!,BR$3,#REF!,$L349,#REF!,BR$1)
+SUMIFS(#REF!,#REF!,"Lấy",#REF!,BR$2,#REF!,BR$3,#REF!,BR$1,#REF!,$L349)</f>
        <v>#REF!</v>
      </c>
      <c r="BS349" s="333" t="e">
        <f>SUMIFS(#REF!,#REF!,BS$2,#REF!,BS$3,#REF!,$L349,#REF!,BS$1)
+SUMIFS(#REF!,#REF!,BS$2,#REF!,BS$3,#REF!,$L349,#REF!,BS$1)
+SUMIFS(#REF!,#REF!,"Lấy",#REF!,BS$2,#REF!,BS$3,#REF!,BS$1,#REF!,$L349)</f>
        <v>#REF!</v>
      </c>
      <c r="BT349" s="334" t="e">
        <f t="shared" si="40"/>
        <v>#REF!</v>
      </c>
      <c r="BV349" s="331">
        <v>0</v>
      </c>
      <c r="BW349" s="331">
        <v>0</v>
      </c>
      <c r="BX349" s="331">
        <v>0</v>
      </c>
      <c r="BY349" s="331">
        <v>0</v>
      </c>
      <c r="BZ349" s="331">
        <v>0</v>
      </c>
      <c r="CA349" s="331">
        <v>0</v>
      </c>
      <c r="CB349" s="331">
        <v>0</v>
      </c>
      <c r="CC349" s="331">
        <v>196800000.00000003</v>
      </c>
      <c r="CD349" s="331">
        <v>0</v>
      </c>
      <c r="CE349" s="331">
        <v>0</v>
      </c>
      <c r="CF349" s="331">
        <v>0</v>
      </c>
      <c r="CG349" s="331">
        <v>0</v>
      </c>
      <c r="CH349" s="334">
        <f t="shared" si="41"/>
        <v>196800000.00000003</v>
      </c>
      <c r="CI349" s="377">
        <f t="shared" si="42"/>
        <v>-1</v>
      </c>
      <c r="CJ349" s="331">
        <v>0</v>
      </c>
      <c r="CK349" s="331">
        <v>0</v>
      </c>
      <c r="CL349" s="331">
        <v>0</v>
      </c>
      <c r="CM349" s="331">
        <v>0</v>
      </c>
      <c r="CN349" s="331">
        <v>0</v>
      </c>
      <c r="CO349" s="333"/>
      <c r="CP349" s="333"/>
      <c r="CQ349" s="333"/>
      <c r="CR349" s="333"/>
      <c r="CS349" s="333"/>
      <c r="CT349" s="333"/>
      <c r="CU349" s="333"/>
      <c r="CV349" s="334">
        <f t="shared" si="43"/>
        <v>0</v>
      </c>
      <c r="CX349" s="1033"/>
    </row>
    <row r="350" spans="2:102" ht="27.6" x14ac:dyDescent="0.25">
      <c r="B350" s="172">
        <f>IF(C350=0,"",MAX($B$7:B349)+1)</f>
        <v>334</v>
      </c>
      <c r="C350" s="21">
        <v>6417003604</v>
      </c>
      <c r="D350" s="9" t="str">
        <f>_xlfn.XLOOKUP(C350,'COA_DTGroup_Update 20260428'!$C$410:$C$854,'COA_DTGroup_Update 20260428'!$A$410:$A$854,"")</f>
        <v>Thuê xe ngoài (taxi, du lịch)</v>
      </c>
      <c r="E350" s="9" t="s">
        <v>401</v>
      </c>
      <c r="F350" s="21" t="s">
        <v>1059</v>
      </c>
      <c r="G350" s="171"/>
      <c r="H350" s="179">
        <f>VLOOKUP(C350,'COA_DTGroup_Update 20260428'!C:D,2,0)</f>
        <v>641</v>
      </c>
      <c r="I350" s="179">
        <v>141</v>
      </c>
      <c r="J350" s="198" t="s">
        <v>401</v>
      </c>
      <c r="K350" s="222" t="s">
        <v>226</v>
      </c>
      <c r="L350" s="1041" t="s">
        <v>710</v>
      </c>
      <c r="M350" s="1042" t="s">
        <v>2258</v>
      </c>
      <c r="N350" s="1039"/>
      <c r="O350" s="1039" t="s">
        <v>710</v>
      </c>
      <c r="P350" s="1" t="b">
        <v>1</v>
      </c>
      <c r="R350" s="333" t="e">
        <f>SUMIFS(#REF!,#REF!,R$2,#REF!,R$3,#REF!,$L350,#REF!,R$1)
+SUMIFS(#REF!,#REF!,R$2,#REF!,R$3,#REF!,$L350,#REF!,R$1)
+SUMIFS(#REF!,#REF!,"Lấy",#REF!,R$2,#REF!,R$3,#REF!,R$1,#REF!,$L350)</f>
        <v>#REF!</v>
      </c>
      <c r="S350" s="333" t="e">
        <f>SUMIFS(#REF!,#REF!,S$2,#REF!,S$3,#REF!,$L350,#REF!,S$1)
+SUMIFS(#REF!,#REF!,S$2,#REF!,S$3,#REF!,$L350,#REF!,S$1)
+SUMIFS(#REF!,#REF!,"Lấy",#REF!,S$2,#REF!,S$3,#REF!,S$1,#REF!,$L350)</f>
        <v>#REF!</v>
      </c>
      <c r="T350" s="333" t="e">
        <f>SUMIFS(#REF!,#REF!,T$2,#REF!,T$3,#REF!,$L350,#REF!,T$1)
+SUMIFS(#REF!,#REF!,T$2,#REF!,T$3,#REF!,$L350,#REF!,T$1)
+SUMIFS(#REF!,#REF!,"Lấy",#REF!,T$2,#REF!,T$3,#REF!,T$1,#REF!,$L350)</f>
        <v>#REF!</v>
      </c>
      <c r="U350" s="333" t="e">
        <f>SUMIFS(#REF!,#REF!,U$2,#REF!,U$3,#REF!,$L350,#REF!,U$1)
+SUMIFS(#REF!,#REF!,U$2,#REF!,U$3,#REF!,$L350,#REF!,U$1)
+SUMIFS(#REF!,#REF!,"Lấy",#REF!,U$2,#REF!,U$3,#REF!,U$1,#REF!,$L350)</f>
        <v>#REF!</v>
      </c>
      <c r="V350" s="333" t="e">
        <f>SUMIFS(#REF!,#REF!,V$2,#REF!,V$3,#REF!,$L350,#REF!,V$1)
+SUMIFS(#REF!,#REF!,V$2,#REF!,V$3,#REF!,$L350,#REF!,V$1)
+SUMIFS(#REF!,#REF!,"Lấy",#REF!,V$2,#REF!,V$3,#REF!,V$1,#REF!,$L350)</f>
        <v>#REF!</v>
      </c>
      <c r="W350" s="333" t="e">
        <f>SUMIFS(#REF!,#REF!,W$2,#REF!,W$3,#REF!,$L350,#REF!,W$1)
+SUMIFS(#REF!,#REF!,W$2,#REF!,W$3,#REF!,$L350,#REF!,W$1)
+SUMIFS(#REF!,#REF!,"Lấy",#REF!,W$2,#REF!,W$3,#REF!,W$1,#REF!,$L350)</f>
        <v>#REF!</v>
      </c>
      <c r="X350" s="333" t="e">
        <f>SUMIFS(#REF!,#REF!,X$2,#REF!,X$3,#REF!,$L350,#REF!,X$1)
+SUMIFS(#REF!,#REF!,X$2,#REF!,X$3,#REF!,$L350,#REF!,X$1)
+SUMIFS(#REF!,#REF!,"Lấy",#REF!,X$2,#REF!,X$3,#REF!,X$1,#REF!,$L350)</f>
        <v>#REF!</v>
      </c>
      <c r="Y350" s="333" t="e">
        <f>SUMIFS(#REF!,#REF!,Y$2,#REF!,Y$3,#REF!,$L350,#REF!,Y$1)
+SUMIFS(#REF!,#REF!,Y$2,#REF!,Y$3,#REF!,$L350,#REF!,Y$1)
+SUMIFS(#REF!,#REF!,"Lấy",#REF!,Y$2,#REF!,Y$3,#REF!,Y$1,#REF!,$L350)</f>
        <v>#REF!</v>
      </c>
      <c r="Z350" s="333" t="e">
        <f>SUMIFS(#REF!,#REF!,Z$2,#REF!,Z$3,#REF!,$L350,#REF!,Z$1)
+SUMIFS(#REF!,#REF!,Z$2,#REF!,Z$3,#REF!,$L350,#REF!,Z$1)
+SUMIFS(#REF!,#REF!,"Lấy",#REF!,Z$2,#REF!,Z$3,#REF!,Z$1,#REF!,$L350)</f>
        <v>#REF!</v>
      </c>
      <c r="AA350" s="333" t="e">
        <f>SUMIFS(#REF!,#REF!,AA$2,#REF!,AA$3,#REF!,$L350,#REF!,AA$1)
+SUMIFS(#REF!,#REF!,AA$2,#REF!,AA$3,#REF!,$L350,#REF!,AA$1)
+SUMIFS(#REF!,#REF!,"Lấy",#REF!,AA$2,#REF!,AA$3,#REF!,AA$1,#REF!,$L350)</f>
        <v>#REF!</v>
      </c>
      <c r="AB350" s="333" t="e">
        <f>SUMIFS(#REF!,#REF!,AB$2,#REF!,AB$3,#REF!,$L350,#REF!,AB$1)
+SUMIFS(#REF!,#REF!,AB$2,#REF!,AB$3,#REF!,$L350,#REF!,AB$1)
+SUMIFS(#REF!,#REF!,"Lấy",#REF!,AB$2,#REF!,AB$3,#REF!,AB$1,#REF!,$L350)</f>
        <v>#REF!</v>
      </c>
      <c r="AC350" s="333" t="e">
        <f>SUMIFS(#REF!,#REF!,AC$2,#REF!,AC$3,#REF!,$L350,#REF!,AC$1)
+SUMIFS(#REF!,#REF!,AC$2,#REF!,AC$3,#REF!,$L350,#REF!,AC$1)
+SUMIFS(#REF!,#REF!,"Lấy",#REF!,AC$2,#REF!,AC$3,#REF!,AC$1,#REF!,$L350)</f>
        <v>#REF!</v>
      </c>
      <c r="AD350" s="334" t="e">
        <f t="shared" si="37"/>
        <v>#REF!</v>
      </c>
      <c r="AF350" s="333" t="e">
        <f>SUMIFS(#REF!,#REF!,AF$2,#REF!,AF$3,#REF!,$L350,#REF!,AF$1)
+SUMIFS(#REF!,#REF!,AF$2,#REF!,AF$3,#REF!,$L350,#REF!,AF$1)
+SUMIFS(#REF!,#REF!,"Lấy",#REF!,AF$2,#REF!,AF$3,#REF!,AF$1,#REF!,$L350)</f>
        <v>#REF!</v>
      </c>
      <c r="AG350" s="333" t="e">
        <f>SUMIFS(#REF!,#REF!,AG$2,#REF!,AG$3,#REF!,$L350,#REF!,AG$1)
+SUMIFS(#REF!,#REF!,AG$2,#REF!,AG$3,#REF!,$L350,#REF!,AG$1)
+SUMIFS(#REF!,#REF!,"Lấy",#REF!,AG$2,#REF!,AG$3,#REF!,AG$1,#REF!,$L350)</f>
        <v>#REF!</v>
      </c>
      <c r="AH350" s="333" t="e">
        <f>SUMIFS(#REF!,#REF!,AH$2,#REF!,AH$3,#REF!,$L350,#REF!,AH$1)
+SUMIFS(#REF!,#REF!,AH$2,#REF!,AH$3,#REF!,$L350,#REF!,AH$1)
+SUMIFS(#REF!,#REF!,"Lấy",#REF!,AH$2,#REF!,AH$3,#REF!,AH$1,#REF!,$L350)</f>
        <v>#REF!</v>
      </c>
      <c r="AI350" s="333" t="e">
        <f>SUMIFS(#REF!,#REF!,AI$2,#REF!,AI$3,#REF!,$L350,#REF!,AI$1)
+SUMIFS(#REF!,#REF!,AI$2,#REF!,AI$3,#REF!,$L350,#REF!,AI$1)
+SUMIFS(#REF!,#REF!,"Lấy",#REF!,AI$2,#REF!,AI$3,#REF!,AI$1,#REF!,$L350)</f>
        <v>#REF!</v>
      </c>
      <c r="AJ350" s="333" t="e">
        <f>SUMIFS(#REF!,#REF!,AJ$2,#REF!,AJ$3,#REF!,$L350,#REF!,AJ$1)
+SUMIFS(#REF!,#REF!,AJ$2,#REF!,AJ$3,#REF!,$L350,#REF!,AJ$1)
+SUMIFS(#REF!,#REF!,"Lấy",#REF!,AJ$2,#REF!,AJ$3,#REF!,AJ$1,#REF!,$L350)</f>
        <v>#REF!</v>
      </c>
      <c r="AK350" s="333" t="e">
        <f>SUMIFS(#REF!,#REF!,AK$2,#REF!,AK$3,#REF!,$L350,#REF!,AK$1)
+SUMIFS(#REF!,#REF!,AK$2,#REF!,AK$3,#REF!,$L350,#REF!,AK$1)
+SUMIFS(#REF!,#REF!,"Lấy",#REF!,AK$2,#REF!,AK$3,#REF!,AK$1,#REF!,$L350)</f>
        <v>#REF!</v>
      </c>
      <c r="AL350" s="333" t="e">
        <f>SUMIFS(#REF!,#REF!,AL$2,#REF!,AL$3,#REF!,$L350,#REF!,AL$1)
+SUMIFS(#REF!,#REF!,AL$2,#REF!,AL$3,#REF!,$L350,#REF!,AL$1)
+SUMIFS(#REF!,#REF!,"Lấy",#REF!,AL$2,#REF!,AL$3,#REF!,AL$1,#REF!,$L350)</f>
        <v>#REF!</v>
      </c>
      <c r="AM350" s="333" t="e">
        <f>SUMIFS(#REF!,#REF!,AM$2,#REF!,AM$3,#REF!,$L350,#REF!,AM$1)
+SUMIFS(#REF!,#REF!,AM$2,#REF!,AM$3,#REF!,$L350,#REF!,AM$1)
+SUMIFS(#REF!,#REF!,"Lấy",#REF!,AM$2,#REF!,AM$3,#REF!,AM$1,#REF!,$L350)</f>
        <v>#REF!</v>
      </c>
      <c r="AN350" s="333" t="e">
        <f>SUMIFS(#REF!,#REF!,AN$2,#REF!,AN$3,#REF!,$L350,#REF!,AN$1)
+SUMIFS(#REF!,#REF!,AN$2,#REF!,AN$3,#REF!,$L350,#REF!,AN$1)
+SUMIFS(#REF!,#REF!,"Lấy",#REF!,AN$2,#REF!,AN$3,#REF!,AN$1,#REF!,$L350)</f>
        <v>#REF!</v>
      </c>
      <c r="AO350" s="333" t="e">
        <f>SUMIFS(#REF!,#REF!,AO$2,#REF!,AO$3,#REF!,$L350,#REF!,AO$1)
+SUMIFS(#REF!,#REF!,AO$2,#REF!,AO$3,#REF!,$L350,#REF!,AO$1)
+SUMIFS(#REF!,#REF!,"Lấy",#REF!,AO$2,#REF!,AO$3,#REF!,AO$1,#REF!,$L350)</f>
        <v>#REF!</v>
      </c>
      <c r="AP350" s="333" t="e">
        <f>SUMIFS(#REF!,#REF!,AP$2,#REF!,AP$3,#REF!,$L350,#REF!,AP$1)
+SUMIFS(#REF!,#REF!,AP$2,#REF!,AP$3,#REF!,$L350,#REF!,AP$1)
+SUMIFS(#REF!,#REF!,"Lấy",#REF!,AP$2,#REF!,AP$3,#REF!,AP$1,#REF!,$L350)</f>
        <v>#REF!</v>
      </c>
      <c r="AQ350" s="333" t="e">
        <f>SUMIFS(#REF!,#REF!,AQ$2,#REF!,AQ$3,#REF!,$L350,#REF!,AQ$1)
+SUMIFS(#REF!,#REF!,AQ$2,#REF!,AQ$3,#REF!,$L350,#REF!,AQ$1)
+SUMIFS(#REF!,#REF!,"Lấy",#REF!,AQ$2,#REF!,AQ$3,#REF!,AQ$1,#REF!,$L350)</f>
        <v>#REF!</v>
      </c>
      <c r="AR350" s="334" t="e">
        <f t="shared" si="38"/>
        <v>#REF!</v>
      </c>
      <c r="AT350" s="333" t="e">
        <f>SUMIFS(#REF!,#REF!,AT$2,#REF!,AT$3,#REF!,$L350,#REF!,AT$1)
+SUMIFS(#REF!,#REF!,AT$2,#REF!,AT$3,#REF!,$L350,#REF!,AT$1)
+SUMIFS(#REF!,#REF!,"Lấy",#REF!,AT$2,#REF!,AT$3,#REF!,AT$1,#REF!,$L350)</f>
        <v>#REF!</v>
      </c>
      <c r="AU350" s="333" t="e">
        <f>SUMIFS(#REF!,#REF!,AU$2,#REF!,AU$3,#REF!,$L350,#REF!,AU$1)
+SUMIFS(#REF!,#REF!,AU$2,#REF!,AU$3,#REF!,$L350,#REF!,AU$1)
+SUMIFS(#REF!,#REF!,"Lấy",#REF!,AU$2,#REF!,AU$3,#REF!,AU$1,#REF!,$L350)</f>
        <v>#REF!</v>
      </c>
      <c r="AV350" s="333" t="e">
        <f>SUMIFS(#REF!,#REF!,AV$2,#REF!,AV$3,#REF!,$L350,#REF!,AV$1)
+SUMIFS(#REF!,#REF!,AV$2,#REF!,AV$3,#REF!,$L350,#REF!,AV$1)
+SUMIFS(#REF!,#REF!,"Lấy",#REF!,AV$2,#REF!,AV$3,#REF!,AV$1,#REF!,$L350)</f>
        <v>#REF!</v>
      </c>
      <c r="AW350" s="333" t="e">
        <f>SUMIFS(#REF!,#REF!,AW$2,#REF!,AW$3,#REF!,$L350,#REF!,AW$1)
+SUMIFS(#REF!,#REF!,AW$2,#REF!,AW$3,#REF!,$L350,#REF!,AW$1)
+SUMIFS(#REF!,#REF!,"Lấy",#REF!,AW$2,#REF!,AW$3,#REF!,AW$1,#REF!,$L350)</f>
        <v>#REF!</v>
      </c>
      <c r="AX350" s="333" t="e">
        <f>SUMIFS(#REF!,#REF!,AX$2,#REF!,AX$3,#REF!,$L350,#REF!,AX$1)
+SUMIFS(#REF!,#REF!,AX$2,#REF!,AX$3,#REF!,$L350,#REF!,AX$1)
+SUMIFS(#REF!,#REF!,"Lấy",#REF!,AX$2,#REF!,AX$3,#REF!,AX$1,#REF!,$L350)</f>
        <v>#REF!</v>
      </c>
      <c r="AY350" s="333" t="e">
        <f>SUMIFS(#REF!,#REF!,AY$2,#REF!,AY$3,#REF!,$L350,#REF!,AY$1)
+SUMIFS(#REF!,#REF!,AY$2,#REF!,AY$3,#REF!,$L350,#REF!,AY$1)
+SUMIFS(#REF!,#REF!,"Lấy",#REF!,AY$2,#REF!,AY$3,#REF!,AY$1,#REF!,$L350)</f>
        <v>#REF!</v>
      </c>
      <c r="AZ350" s="333" t="e">
        <f>SUMIFS(#REF!,#REF!,AZ$2,#REF!,AZ$3,#REF!,$L350,#REF!,AZ$1)
+SUMIFS(#REF!,#REF!,AZ$2,#REF!,AZ$3,#REF!,$L350,#REF!,AZ$1)
+SUMIFS(#REF!,#REF!,"Lấy",#REF!,AZ$2,#REF!,AZ$3,#REF!,AZ$1,#REF!,$L350)</f>
        <v>#REF!</v>
      </c>
      <c r="BA350" s="333" t="e">
        <f>SUMIFS(#REF!,#REF!,BA$2,#REF!,BA$3,#REF!,$L350,#REF!,BA$1)
+SUMIFS(#REF!,#REF!,BA$2,#REF!,BA$3,#REF!,$L350,#REF!,BA$1)
+SUMIFS(#REF!,#REF!,"Lấy",#REF!,BA$2,#REF!,BA$3,#REF!,BA$1,#REF!,$L350)</f>
        <v>#REF!</v>
      </c>
      <c r="BB350" s="333" t="e">
        <f>SUMIFS(#REF!,#REF!,BB$2,#REF!,BB$3,#REF!,$L350,#REF!,BB$1)
+SUMIFS(#REF!,#REF!,BB$2,#REF!,BB$3,#REF!,$L350,#REF!,BB$1)
+SUMIFS(#REF!,#REF!,"Lấy",#REF!,BB$2,#REF!,BB$3,#REF!,BB$1,#REF!,$L350)</f>
        <v>#REF!</v>
      </c>
      <c r="BC350" s="333" t="e">
        <f>SUMIFS(#REF!,#REF!,BC$2,#REF!,BC$3,#REF!,$L350,#REF!,BC$1)
+SUMIFS(#REF!,#REF!,BC$2,#REF!,BC$3,#REF!,$L350,#REF!,BC$1)
+SUMIFS(#REF!,#REF!,"Lấy",#REF!,BC$2,#REF!,BC$3,#REF!,BC$1,#REF!,$L350)</f>
        <v>#REF!</v>
      </c>
      <c r="BD350" s="333" t="e">
        <f>SUMIFS(#REF!,#REF!,BD$2,#REF!,BD$3,#REF!,$L350,#REF!,BD$1)
+SUMIFS(#REF!,#REF!,BD$2,#REF!,BD$3,#REF!,$L350,#REF!,BD$1)
+SUMIFS(#REF!,#REF!,"Lấy",#REF!,BD$2,#REF!,BD$3,#REF!,BD$1,#REF!,$L350)</f>
        <v>#REF!</v>
      </c>
      <c r="BE350" s="333" t="e">
        <f>SUMIFS(#REF!,#REF!,BE$2,#REF!,BE$3,#REF!,$L350,#REF!,BE$1)
+SUMIFS(#REF!,#REF!,BE$2,#REF!,BE$3,#REF!,$L350,#REF!,BE$1)
+SUMIFS(#REF!,#REF!,"Lấy",#REF!,BE$2,#REF!,BE$3,#REF!,BE$1,#REF!,$L350)</f>
        <v>#REF!</v>
      </c>
      <c r="BF350" s="334" t="e">
        <f t="shared" si="39"/>
        <v>#REF!</v>
      </c>
      <c r="BH350" s="333" t="e">
        <f>SUMIFS(#REF!,#REF!,BH$2,#REF!,BH$3,#REF!,$L350,#REF!,BH$1)
+SUMIFS(#REF!,#REF!,BH$2,#REF!,BH$3,#REF!,$L350,#REF!,BH$1)
+SUMIFS(#REF!,#REF!,"Lấy",#REF!,BH$2,#REF!,BH$3,#REF!,BH$1,#REF!,$L350)</f>
        <v>#REF!</v>
      </c>
      <c r="BI350" s="333" t="e">
        <f>SUMIFS(#REF!,#REF!,BI$2,#REF!,BI$3,#REF!,$L350,#REF!,BI$1)
+SUMIFS(#REF!,#REF!,BI$2,#REF!,BI$3,#REF!,$L350,#REF!,BI$1)
+SUMIFS(#REF!,#REF!,"Lấy",#REF!,BI$2,#REF!,BI$3,#REF!,BI$1,#REF!,$L350)</f>
        <v>#REF!</v>
      </c>
      <c r="BJ350" s="333" t="e">
        <f>SUMIFS(#REF!,#REF!,BJ$2,#REF!,BJ$3,#REF!,$L350,#REF!,BJ$1)
+SUMIFS(#REF!,#REF!,BJ$2,#REF!,BJ$3,#REF!,$L350,#REF!,BJ$1)
+SUMIFS(#REF!,#REF!,"Lấy",#REF!,BJ$2,#REF!,BJ$3,#REF!,BJ$1,#REF!,$L350)</f>
        <v>#REF!</v>
      </c>
      <c r="BK350" s="333" t="e">
        <f>SUMIFS(#REF!,#REF!,BK$2,#REF!,BK$3,#REF!,$L350,#REF!,BK$1)
+SUMIFS(#REF!,#REF!,BK$2,#REF!,BK$3,#REF!,$L350,#REF!,BK$1)
+SUMIFS(#REF!,#REF!,"Lấy",#REF!,BK$2,#REF!,BK$3,#REF!,BK$1,#REF!,$L350)</f>
        <v>#REF!</v>
      </c>
      <c r="BL350" s="333" t="e">
        <f>SUMIFS(#REF!,#REF!,BL$2,#REF!,BL$3,#REF!,$L350,#REF!,BL$1)
+SUMIFS(#REF!,#REF!,BL$2,#REF!,BL$3,#REF!,$L350,#REF!,BL$1)
+SUMIFS(#REF!,#REF!,"Lấy",#REF!,BL$2,#REF!,BL$3,#REF!,BL$1,#REF!,$L350)</f>
        <v>#REF!</v>
      </c>
      <c r="BM350" s="333" t="e">
        <f>SUMIFS(#REF!,#REF!,BM$2,#REF!,BM$3,#REF!,$L350,#REF!,BM$1)
+SUMIFS(#REF!,#REF!,BM$2,#REF!,BM$3,#REF!,$L350,#REF!,BM$1)
+SUMIFS(#REF!,#REF!,"Lấy",#REF!,BM$2,#REF!,BM$3,#REF!,BM$1,#REF!,$L350)</f>
        <v>#REF!</v>
      </c>
      <c r="BN350" s="333" t="e">
        <f>SUMIFS(#REF!,#REF!,BN$2,#REF!,BN$3,#REF!,$L350,#REF!,BN$1)
+SUMIFS(#REF!,#REF!,BN$2,#REF!,BN$3,#REF!,$L350,#REF!,BN$1)
+SUMIFS(#REF!,#REF!,"Lấy",#REF!,BN$2,#REF!,BN$3,#REF!,BN$1,#REF!,$L350)</f>
        <v>#REF!</v>
      </c>
      <c r="BO350" s="333" t="e">
        <f>SUMIFS(#REF!,#REF!,BO$2,#REF!,BO$3,#REF!,$L350,#REF!,BO$1)
+SUMIFS(#REF!,#REF!,BO$2,#REF!,BO$3,#REF!,$L350,#REF!,BO$1)
+SUMIFS(#REF!,#REF!,"Lấy",#REF!,BO$2,#REF!,BO$3,#REF!,BO$1,#REF!,$L350)</f>
        <v>#REF!</v>
      </c>
      <c r="BP350" s="333" t="e">
        <f>SUMIFS(#REF!,#REF!,BP$2,#REF!,BP$3,#REF!,$L350,#REF!,BP$1)
+SUMIFS(#REF!,#REF!,BP$2,#REF!,BP$3,#REF!,$L350,#REF!,BP$1)
+SUMIFS(#REF!,#REF!,"Lấy",#REF!,BP$2,#REF!,BP$3,#REF!,BP$1,#REF!,$L350)</f>
        <v>#REF!</v>
      </c>
      <c r="BQ350" s="333" t="e">
        <f>SUMIFS(#REF!,#REF!,BQ$2,#REF!,BQ$3,#REF!,$L350,#REF!,BQ$1)
+SUMIFS(#REF!,#REF!,BQ$2,#REF!,BQ$3,#REF!,$L350,#REF!,BQ$1)
+SUMIFS(#REF!,#REF!,"Lấy",#REF!,BQ$2,#REF!,BQ$3,#REF!,BQ$1,#REF!,$L350)</f>
        <v>#REF!</v>
      </c>
      <c r="BR350" s="333" t="e">
        <f>SUMIFS(#REF!,#REF!,BR$2,#REF!,BR$3,#REF!,$L350,#REF!,BR$1)
+SUMIFS(#REF!,#REF!,BR$2,#REF!,BR$3,#REF!,$L350,#REF!,BR$1)
+SUMIFS(#REF!,#REF!,"Lấy",#REF!,BR$2,#REF!,BR$3,#REF!,BR$1,#REF!,$L350)</f>
        <v>#REF!</v>
      </c>
      <c r="BS350" s="333" t="e">
        <f>SUMIFS(#REF!,#REF!,BS$2,#REF!,BS$3,#REF!,$L350,#REF!,BS$1)
+SUMIFS(#REF!,#REF!,BS$2,#REF!,BS$3,#REF!,$L350,#REF!,BS$1)
+SUMIFS(#REF!,#REF!,"Lấy",#REF!,BS$2,#REF!,BS$3,#REF!,BS$1,#REF!,$L350)</f>
        <v>#REF!</v>
      </c>
      <c r="BT350" s="334" t="e">
        <f t="shared" si="40"/>
        <v>#REF!</v>
      </c>
      <c r="BV350" s="331">
        <v>0</v>
      </c>
      <c r="BW350" s="331">
        <v>0</v>
      </c>
      <c r="BX350" s="331">
        <v>0</v>
      </c>
      <c r="BY350" s="331">
        <v>0</v>
      </c>
      <c r="BZ350" s="331">
        <v>0</v>
      </c>
      <c r="CA350" s="331">
        <v>0</v>
      </c>
      <c r="CB350" s="331">
        <v>0</v>
      </c>
      <c r="CC350" s="331">
        <v>0</v>
      </c>
      <c r="CD350" s="331">
        <v>0</v>
      </c>
      <c r="CE350" s="331">
        <v>0</v>
      </c>
      <c r="CF350" s="331">
        <v>0</v>
      </c>
      <c r="CG350" s="331">
        <v>0</v>
      </c>
      <c r="CH350" s="334">
        <f t="shared" si="41"/>
        <v>0</v>
      </c>
      <c r="CI350" s="377">
        <f t="shared" si="42"/>
        <v>0</v>
      </c>
      <c r="CJ350" s="331">
        <v>0</v>
      </c>
      <c r="CK350" s="331">
        <v>0</v>
      </c>
      <c r="CL350" s="331">
        <v>0</v>
      </c>
      <c r="CM350" s="331">
        <v>0</v>
      </c>
      <c r="CN350" s="331">
        <v>0</v>
      </c>
      <c r="CO350" s="333"/>
      <c r="CP350" s="333"/>
      <c r="CQ350" s="333"/>
      <c r="CR350" s="333"/>
      <c r="CS350" s="333"/>
      <c r="CT350" s="333"/>
      <c r="CU350" s="333"/>
      <c r="CV350" s="334">
        <f t="shared" si="43"/>
        <v>0</v>
      </c>
      <c r="CX350" s="1033"/>
    </row>
    <row r="351" spans="2:102" ht="41.4" x14ac:dyDescent="0.25">
      <c r="B351" s="172">
        <f>IF(C351=0,"",MAX($B$7:B350)+1)</f>
        <v>335</v>
      </c>
      <c r="C351" s="21">
        <v>6427003604</v>
      </c>
      <c r="D351" s="9" t="str">
        <f>_xlfn.XLOOKUP(C351,'COA_DTGroup_Update 20260428'!$C$410:$C$854,'COA_DTGroup_Update 20260428'!$A$410:$A$854,"")</f>
        <v>Thuê xe ngoài (taxi, du lịch)</v>
      </c>
      <c r="E351" s="9" t="s">
        <v>401</v>
      </c>
      <c r="F351" s="21" t="s">
        <v>1059</v>
      </c>
      <c r="G351" s="171"/>
      <c r="H351" s="179">
        <f>VLOOKUP(C351,'COA_DTGroup_Update 20260428'!C:D,2,0)</f>
        <v>642</v>
      </c>
      <c r="I351" s="179">
        <v>141</v>
      </c>
      <c r="J351" s="198" t="s">
        <v>401</v>
      </c>
      <c r="K351" s="222" t="s">
        <v>226</v>
      </c>
      <c r="L351" s="1041" t="s">
        <v>481</v>
      </c>
      <c r="M351" s="1042" t="s">
        <v>2306</v>
      </c>
      <c r="N351" s="1039"/>
      <c r="O351" s="1039" t="s">
        <v>481</v>
      </c>
      <c r="P351" s="1" t="b">
        <v>1</v>
      </c>
      <c r="R351" s="333" t="e">
        <f>SUMIFS(#REF!,#REF!,R$2,#REF!,R$3,#REF!,$L351,#REF!,R$1)
+SUMIFS(#REF!,#REF!,R$2,#REF!,R$3,#REF!,$L351,#REF!,R$1)
+SUMIFS(#REF!,#REF!,"Lấy",#REF!,R$2,#REF!,R$3,#REF!,R$1,#REF!,$L351)</f>
        <v>#REF!</v>
      </c>
      <c r="S351" s="333" t="e">
        <f>SUMIFS(#REF!,#REF!,S$2,#REF!,S$3,#REF!,$L351,#REF!,S$1)
+SUMIFS(#REF!,#REF!,S$2,#REF!,S$3,#REF!,$L351,#REF!,S$1)
+SUMIFS(#REF!,#REF!,"Lấy",#REF!,S$2,#REF!,S$3,#REF!,S$1,#REF!,$L351)</f>
        <v>#REF!</v>
      </c>
      <c r="T351" s="333" t="e">
        <f>SUMIFS(#REF!,#REF!,T$2,#REF!,T$3,#REF!,$L351,#REF!,T$1)
+SUMIFS(#REF!,#REF!,T$2,#REF!,T$3,#REF!,$L351,#REF!,T$1)
+SUMIFS(#REF!,#REF!,"Lấy",#REF!,T$2,#REF!,T$3,#REF!,T$1,#REF!,$L351)</f>
        <v>#REF!</v>
      </c>
      <c r="U351" s="333" t="e">
        <f>SUMIFS(#REF!,#REF!,U$2,#REF!,U$3,#REF!,$L351,#REF!,U$1)
+SUMIFS(#REF!,#REF!,U$2,#REF!,U$3,#REF!,$L351,#REF!,U$1)
+SUMIFS(#REF!,#REF!,"Lấy",#REF!,U$2,#REF!,U$3,#REF!,U$1,#REF!,$L351)</f>
        <v>#REF!</v>
      </c>
      <c r="V351" s="333" t="e">
        <f>SUMIFS(#REF!,#REF!,V$2,#REF!,V$3,#REF!,$L351,#REF!,V$1)
+SUMIFS(#REF!,#REF!,V$2,#REF!,V$3,#REF!,$L351,#REF!,V$1)
+SUMIFS(#REF!,#REF!,"Lấy",#REF!,V$2,#REF!,V$3,#REF!,V$1,#REF!,$L351)</f>
        <v>#REF!</v>
      </c>
      <c r="W351" s="333" t="e">
        <f>SUMIFS(#REF!,#REF!,W$2,#REF!,W$3,#REF!,$L351,#REF!,W$1)
+SUMIFS(#REF!,#REF!,W$2,#REF!,W$3,#REF!,$L351,#REF!,W$1)
+SUMIFS(#REF!,#REF!,"Lấy",#REF!,W$2,#REF!,W$3,#REF!,W$1,#REF!,$L351)</f>
        <v>#REF!</v>
      </c>
      <c r="X351" s="333" t="e">
        <f>SUMIFS(#REF!,#REF!,X$2,#REF!,X$3,#REF!,$L351,#REF!,X$1)
+SUMIFS(#REF!,#REF!,X$2,#REF!,X$3,#REF!,$L351,#REF!,X$1)
+SUMIFS(#REF!,#REF!,"Lấy",#REF!,X$2,#REF!,X$3,#REF!,X$1,#REF!,$L351)</f>
        <v>#REF!</v>
      </c>
      <c r="Y351" s="333" t="e">
        <f>SUMIFS(#REF!,#REF!,Y$2,#REF!,Y$3,#REF!,$L351,#REF!,Y$1)
+SUMIFS(#REF!,#REF!,Y$2,#REF!,Y$3,#REF!,$L351,#REF!,Y$1)
+SUMIFS(#REF!,#REF!,"Lấy",#REF!,Y$2,#REF!,Y$3,#REF!,Y$1,#REF!,$L351)</f>
        <v>#REF!</v>
      </c>
      <c r="Z351" s="333" t="e">
        <f>SUMIFS(#REF!,#REF!,Z$2,#REF!,Z$3,#REF!,$L351,#REF!,Z$1)
+SUMIFS(#REF!,#REF!,Z$2,#REF!,Z$3,#REF!,$L351,#REF!,Z$1)
+SUMIFS(#REF!,#REF!,"Lấy",#REF!,Z$2,#REF!,Z$3,#REF!,Z$1,#REF!,$L351)</f>
        <v>#REF!</v>
      </c>
      <c r="AA351" s="333" t="e">
        <f>SUMIFS(#REF!,#REF!,AA$2,#REF!,AA$3,#REF!,$L351,#REF!,AA$1)
+SUMIFS(#REF!,#REF!,AA$2,#REF!,AA$3,#REF!,$L351,#REF!,AA$1)
+SUMIFS(#REF!,#REF!,"Lấy",#REF!,AA$2,#REF!,AA$3,#REF!,AA$1,#REF!,$L351)</f>
        <v>#REF!</v>
      </c>
      <c r="AB351" s="333" t="e">
        <f>SUMIFS(#REF!,#REF!,AB$2,#REF!,AB$3,#REF!,$L351,#REF!,AB$1)
+SUMIFS(#REF!,#REF!,AB$2,#REF!,AB$3,#REF!,$L351,#REF!,AB$1)
+SUMIFS(#REF!,#REF!,"Lấy",#REF!,AB$2,#REF!,AB$3,#REF!,AB$1,#REF!,$L351)</f>
        <v>#REF!</v>
      </c>
      <c r="AC351" s="333" t="e">
        <f>SUMIFS(#REF!,#REF!,AC$2,#REF!,AC$3,#REF!,$L351,#REF!,AC$1)
+SUMIFS(#REF!,#REF!,AC$2,#REF!,AC$3,#REF!,$L351,#REF!,AC$1)
+SUMIFS(#REF!,#REF!,"Lấy",#REF!,AC$2,#REF!,AC$3,#REF!,AC$1,#REF!,$L351)</f>
        <v>#REF!</v>
      </c>
      <c r="AD351" s="334" t="e">
        <f t="shared" si="37"/>
        <v>#REF!</v>
      </c>
      <c r="AF351" s="333" t="e">
        <f>SUMIFS(#REF!,#REF!,AF$2,#REF!,AF$3,#REF!,$L351,#REF!,AF$1)
+SUMIFS(#REF!,#REF!,AF$2,#REF!,AF$3,#REF!,$L351,#REF!,AF$1)
+SUMIFS(#REF!,#REF!,"Lấy",#REF!,AF$2,#REF!,AF$3,#REF!,AF$1,#REF!,$L351)</f>
        <v>#REF!</v>
      </c>
      <c r="AG351" s="333" t="e">
        <f>SUMIFS(#REF!,#REF!,AG$2,#REF!,AG$3,#REF!,$L351,#REF!,AG$1)
+SUMIFS(#REF!,#REF!,AG$2,#REF!,AG$3,#REF!,$L351,#REF!,AG$1)
+SUMIFS(#REF!,#REF!,"Lấy",#REF!,AG$2,#REF!,AG$3,#REF!,AG$1,#REF!,$L351)</f>
        <v>#REF!</v>
      </c>
      <c r="AH351" s="333" t="e">
        <f>SUMIFS(#REF!,#REF!,AH$2,#REF!,AH$3,#REF!,$L351,#REF!,AH$1)
+SUMIFS(#REF!,#REF!,AH$2,#REF!,AH$3,#REF!,$L351,#REF!,AH$1)
+SUMIFS(#REF!,#REF!,"Lấy",#REF!,AH$2,#REF!,AH$3,#REF!,AH$1,#REF!,$L351)</f>
        <v>#REF!</v>
      </c>
      <c r="AI351" s="333" t="e">
        <f>SUMIFS(#REF!,#REF!,AI$2,#REF!,AI$3,#REF!,$L351,#REF!,AI$1)
+SUMIFS(#REF!,#REF!,AI$2,#REF!,AI$3,#REF!,$L351,#REF!,AI$1)
+SUMIFS(#REF!,#REF!,"Lấy",#REF!,AI$2,#REF!,AI$3,#REF!,AI$1,#REF!,$L351)</f>
        <v>#REF!</v>
      </c>
      <c r="AJ351" s="333" t="e">
        <f>SUMIFS(#REF!,#REF!,AJ$2,#REF!,AJ$3,#REF!,$L351,#REF!,AJ$1)
+SUMIFS(#REF!,#REF!,AJ$2,#REF!,AJ$3,#REF!,$L351,#REF!,AJ$1)
+SUMIFS(#REF!,#REF!,"Lấy",#REF!,AJ$2,#REF!,AJ$3,#REF!,AJ$1,#REF!,$L351)</f>
        <v>#REF!</v>
      </c>
      <c r="AK351" s="333" t="e">
        <f>SUMIFS(#REF!,#REF!,AK$2,#REF!,AK$3,#REF!,$L351,#REF!,AK$1)
+SUMIFS(#REF!,#REF!,AK$2,#REF!,AK$3,#REF!,$L351,#REF!,AK$1)
+SUMIFS(#REF!,#REF!,"Lấy",#REF!,AK$2,#REF!,AK$3,#REF!,AK$1,#REF!,$L351)</f>
        <v>#REF!</v>
      </c>
      <c r="AL351" s="333" t="e">
        <f>SUMIFS(#REF!,#REF!,AL$2,#REF!,AL$3,#REF!,$L351,#REF!,AL$1)
+SUMIFS(#REF!,#REF!,AL$2,#REF!,AL$3,#REF!,$L351,#REF!,AL$1)
+SUMIFS(#REF!,#REF!,"Lấy",#REF!,AL$2,#REF!,AL$3,#REF!,AL$1,#REF!,$L351)</f>
        <v>#REF!</v>
      </c>
      <c r="AM351" s="333" t="e">
        <f>SUMIFS(#REF!,#REF!,AM$2,#REF!,AM$3,#REF!,$L351,#REF!,AM$1)
+SUMIFS(#REF!,#REF!,AM$2,#REF!,AM$3,#REF!,$L351,#REF!,AM$1)
+SUMIFS(#REF!,#REF!,"Lấy",#REF!,AM$2,#REF!,AM$3,#REF!,AM$1,#REF!,$L351)</f>
        <v>#REF!</v>
      </c>
      <c r="AN351" s="333" t="e">
        <f>SUMIFS(#REF!,#REF!,AN$2,#REF!,AN$3,#REF!,$L351,#REF!,AN$1)
+SUMIFS(#REF!,#REF!,AN$2,#REF!,AN$3,#REF!,$L351,#REF!,AN$1)
+SUMIFS(#REF!,#REF!,"Lấy",#REF!,AN$2,#REF!,AN$3,#REF!,AN$1,#REF!,$L351)</f>
        <v>#REF!</v>
      </c>
      <c r="AO351" s="333" t="e">
        <f>SUMIFS(#REF!,#REF!,AO$2,#REF!,AO$3,#REF!,$L351,#REF!,AO$1)
+SUMIFS(#REF!,#REF!,AO$2,#REF!,AO$3,#REF!,$L351,#REF!,AO$1)
+SUMIFS(#REF!,#REF!,"Lấy",#REF!,AO$2,#REF!,AO$3,#REF!,AO$1,#REF!,$L351)</f>
        <v>#REF!</v>
      </c>
      <c r="AP351" s="333" t="e">
        <f>SUMIFS(#REF!,#REF!,AP$2,#REF!,AP$3,#REF!,$L351,#REF!,AP$1)
+SUMIFS(#REF!,#REF!,AP$2,#REF!,AP$3,#REF!,$L351,#REF!,AP$1)
+SUMIFS(#REF!,#REF!,"Lấy",#REF!,AP$2,#REF!,AP$3,#REF!,AP$1,#REF!,$L351)</f>
        <v>#REF!</v>
      </c>
      <c r="AQ351" s="333" t="e">
        <f>SUMIFS(#REF!,#REF!,AQ$2,#REF!,AQ$3,#REF!,$L351,#REF!,AQ$1)
+SUMIFS(#REF!,#REF!,AQ$2,#REF!,AQ$3,#REF!,$L351,#REF!,AQ$1)
+SUMIFS(#REF!,#REF!,"Lấy",#REF!,AQ$2,#REF!,AQ$3,#REF!,AQ$1,#REF!,$L351)</f>
        <v>#REF!</v>
      </c>
      <c r="AR351" s="334" t="e">
        <f t="shared" si="38"/>
        <v>#REF!</v>
      </c>
      <c r="AT351" s="333" t="e">
        <f>SUMIFS(#REF!,#REF!,AT$2,#REF!,AT$3,#REF!,$L351,#REF!,AT$1)
+SUMIFS(#REF!,#REF!,AT$2,#REF!,AT$3,#REF!,$L351,#REF!,AT$1)
+SUMIFS(#REF!,#REF!,"Lấy",#REF!,AT$2,#REF!,AT$3,#REF!,AT$1,#REF!,$L351)</f>
        <v>#REF!</v>
      </c>
      <c r="AU351" s="333" t="e">
        <f>SUMIFS(#REF!,#REF!,AU$2,#REF!,AU$3,#REF!,$L351,#REF!,AU$1)
+SUMIFS(#REF!,#REF!,AU$2,#REF!,AU$3,#REF!,$L351,#REF!,AU$1)
+SUMIFS(#REF!,#REF!,"Lấy",#REF!,AU$2,#REF!,AU$3,#REF!,AU$1,#REF!,$L351)</f>
        <v>#REF!</v>
      </c>
      <c r="AV351" s="333" t="e">
        <f>SUMIFS(#REF!,#REF!,AV$2,#REF!,AV$3,#REF!,$L351,#REF!,AV$1)
+SUMIFS(#REF!,#REF!,AV$2,#REF!,AV$3,#REF!,$L351,#REF!,AV$1)
+SUMIFS(#REF!,#REF!,"Lấy",#REF!,AV$2,#REF!,AV$3,#REF!,AV$1,#REF!,$L351)</f>
        <v>#REF!</v>
      </c>
      <c r="AW351" s="333" t="e">
        <f>SUMIFS(#REF!,#REF!,AW$2,#REF!,AW$3,#REF!,$L351,#REF!,AW$1)
+SUMIFS(#REF!,#REF!,AW$2,#REF!,AW$3,#REF!,$L351,#REF!,AW$1)
+SUMIFS(#REF!,#REF!,"Lấy",#REF!,AW$2,#REF!,AW$3,#REF!,AW$1,#REF!,$L351)</f>
        <v>#REF!</v>
      </c>
      <c r="AX351" s="333" t="e">
        <f>SUMIFS(#REF!,#REF!,AX$2,#REF!,AX$3,#REF!,$L351,#REF!,AX$1)
+SUMIFS(#REF!,#REF!,AX$2,#REF!,AX$3,#REF!,$L351,#REF!,AX$1)
+SUMIFS(#REF!,#REF!,"Lấy",#REF!,AX$2,#REF!,AX$3,#REF!,AX$1,#REF!,$L351)</f>
        <v>#REF!</v>
      </c>
      <c r="AY351" s="333" t="e">
        <f>SUMIFS(#REF!,#REF!,AY$2,#REF!,AY$3,#REF!,$L351,#REF!,AY$1)
+SUMIFS(#REF!,#REF!,AY$2,#REF!,AY$3,#REF!,$L351,#REF!,AY$1)
+SUMIFS(#REF!,#REF!,"Lấy",#REF!,AY$2,#REF!,AY$3,#REF!,AY$1,#REF!,$L351)</f>
        <v>#REF!</v>
      </c>
      <c r="AZ351" s="333" t="e">
        <f>SUMIFS(#REF!,#REF!,AZ$2,#REF!,AZ$3,#REF!,$L351,#REF!,AZ$1)
+SUMIFS(#REF!,#REF!,AZ$2,#REF!,AZ$3,#REF!,$L351,#REF!,AZ$1)
+SUMIFS(#REF!,#REF!,"Lấy",#REF!,AZ$2,#REF!,AZ$3,#REF!,AZ$1,#REF!,$L351)</f>
        <v>#REF!</v>
      </c>
      <c r="BA351" s="333" t="e">
        <f>SUMIFS(#REF!,#REF!,BA$2,#REF!,BA$3,#REF!,$L351,#REF!,BA$1)
+SUMIFS(#REF!,#REF!,BA$2,#REF!,BA$3,#REF!,$L351,#REF!,BA$1)
+SUMIFS(#REF!,#REF!,"Lấy",#REF!,BA$2,#REF!,BA$3,#REF!,BA$1,#REF!,$L351)</f>
        <v>#REF!</v>
      </c>
      <c r="BB351" s="333" t="e">
        <f>SUMIFS(#REF!,#REF!,BB$2,#REF!,BB$3,#REF!,$L351,#REF!,BB$1)
+SUMIFS(#REF!,#REF!,BB$2,#REF!,BB$3,#REF!,$L351,#REF!,BB$1)
+SUMIFS(#REF!,#REF!,"Lấy",#REF!,BB$2,#REF!,BB$3,#REF!,BB$1,#REF!,$L351)</f>
        <v>#REF!</v>
      </c>
      <c r="BC351" s="333" t="e">
        <f>SUMIFS(#REF!,#REF!,BC$2,#REF!,BC$3,#REF!,$L351,#REF!,BC$1)
+SUMIFS(#REF!,#REF!,BC$2,#REF!,BC$3,#REF!,$L351,#REF!,BC$1)
+SUMIFS(#REF!,#REF!,"Lấy",#REF!,BC$2,#REF!,BC$3,#REF!,BC$1,#REF!,$L351)</f>
        <v>#REF!</v>
      </c>
      <c r="BD351" s="333" t="e">
        <f>SUMIFS(#REF!,#REF!,BD$2,#REF!,BD$3,#REF!,$L351,#REF!,BD$1)
+SUMIFS(#REF!,#REF!,BD$2,#REF!,BD$3,#REF!,$L351,#REF!,BD$1)
+SUMIFS(#REF!,#REF!,"Lấy",#REF!,BD$2,#REF!,BD$3,#REF!,BD$1,#REF!,$L351)</f>
        <v>#REF!</v>
      </c>
      <c r="BE351" s="333" t="e">
        <f>SUMIFS(#REF!,#REF!,BE$2,#REF!,BE$3,#REF!,$L351,#REF!,BE$1)
+SUMIFS(#REF!,#REF!,BE$2,#REF!,BE$3,#REF!,$L351,#REF!,BE$1)
+SUMIFS(#REF!,#REF!,"Lấy",#REF!,BE$2,#REF!,BE$3,#REF!,BE$1,#REF!,$L351)</f>
        <v>#REF!</v>
      </c>
      <c r="BF351" s="334" t="e">
        <f t="shared" si="39"/>
        <v>#REF!</v>
      </c>
      <c r="BH351" s="333" t="e">
        <f>SUMIFS(#REF!,#REF!,BH$2,#REF!,BH$3,#REF!,$L351,#REF!,BH$1)
+SUMIFS(#REF!,#REF!,BH$2,#REF!,BH$3,#REF!,$L351,#REF!,BH$1)
+SUMIFS(#REF!,#REF!,"Lấy",#REF!,BH$2,#REF!,BH$3,#REF!,BH$1,#REF!,$L351)</f>
        <v>#REF!</v>
      </c>
      <c r="BI351" s="333" t="e">
        <f>SUMIFS(#REF!,#REF!,BI$2,#REF!,BI$3,#REF!,$L351,#REF!,BI$1)
+SUMIFS(#REF!,#REF!,BI$2,#REF!,BI$3,#REF!,$L351,#REF!,BI$1)
+SUMIFS(#REF!,#REF!,"Lấy",#REF!,BI$2,#REF!,BI$3,#REF!,BI$1,#REF!,$L351)</f>
        <v>#REF!</v>
      </c>
      <c r="BJ351" s="333" t="e">
        <f>SUMIFS(#REF!,#REF!,BJ$2,#REF!,BJ$3,#REF!,$L351,#REF!,BJ$1)
+SUMIFS(#REF!,#REF!,BJ$2,#REF!,BJ$3,#REF!,$L351,#REF!,BJ$1)
+SUMIFS(#REF!,#REF!,"Lấy",#REF!,BJ$2,#REF!,BJ$3,#REF!,BJ$1,#REF!,$L351)</f>
        <v>#REF!</v>
      </c>
      <c r="BK351" s="333" t="e">
        <f>SUMIFS(#REF!,#REF!,BK$2,#REF!,BK$3,#REF!,$L351,#REF!,BK$1)
+SUMIFS(#REF!,#REF!,BK$2,#REF!,BK$3,#REF!,$L351,#REF!,BK$1)
+SUMIFS(#REF!,#REF!,"Lấy",#REF!,BK$2,#REF!,BK$3,#REF!,BK$1,#REF!,$L351)</f>
        <v>#REF!</v>
      </c>
      <c r="BL351" s="333" t="e">
        <f>SUMIFS(#REF!,#REF!,BL$2,#REF!,BL$3,#REF!,$L351,#REF!,BL$1)
+SUMIFS(#REF!,#REF!,BL$2,#REF!,BL$3,#REF!,$L351,#REF!,BL$1)
+SUMIFS(#REF!,#REF!,"Lấy",#REF!,BL$2,#REF!,BL$3,#REF!,BL$1,#REF!,$L351)</f>
        <v>#REF!</v>
      </c>
      <c r="BM351" s="333" t="e">
        <f>SUMIFS(#REF!,#REF!,BM$2,#REF!,BM$3,#REF!,$L351,#REF!,BM$1)
+SUMIFS(#REF!,#REF!,BM$2,#REF!,BM$3,#REF!,$L351,#REF!,BM$1)
+SUMIFS(#REF!,#REF!,"Lấy",#REF!,BM$2,#REF!,BM$3,#REF!,BM$1,#REF!,$L351)</f>
        <v>#REF!</v>
      </c>
      <c r="BN351" s="333" t="e">
        <f>SUMIFS(#REF!,#REF!,BN$2,#REF!,BN$3,#REF!,$L351,#REF!,BN$1)
+SUMIFS(#REF!,#REF!,BN$2,#REF!,BN$3,#REF!,$L351,#REF!,BN$1)
+SUMIFS(#REF!,#REF!,"Lấy",#REF!,BN$2,#REF!,BN$3,#REF!,BN$1,#REF!,$L351)</f>
        <v>#REF!</v>
      </c>
      <c r="BO351" s="333" t="e">
        <f>SUMIFS(#REF!,#REF!,BO$2,#REF!,BO$3,#REF!,$L351,#REF!,BO$1)
+SUMIFS(#REF!,#REF!,BO$2,#REF!,BO$3,#REF!,$L351,#REF!,BO$1)
+SUMIFS(#REF!,#REF!,"Lấy",#REF!,BO$2,#REF!,BO$3,#REF!,BO$1,#REF!,$L351)</f>
        <v>#REF!</v>
      </c>
      <c r="BP351" s="333" t="e">
        <f>SUMIFS(#REF!,#REF!,BP$2,#REF!,BP$3,#REF!,$L351,#REF!,BP$1)
+SUMIFS(#REF!,#REF!,BP$2,#REF!,BP$3,#REF!,$L351,#REF!,BP$1)
+SUMIFS(#REF!,#REF!,"Lấy",#REF!,BP$2,#REF!,BP$3,#REF!,BP$1,#REF!,$L351)</f>
        <v>#REF!</v>
      </c>
      <c r="BQ351" s="333" t="e">
        <f>SUMIFS(#REF!,#REF!,BQ$2,#REF!,BQ$3,#REF!,$L351,#REF!,BQ$1)
+SUMIFS(#REF!,#REF!,BQ$2,#REF!,BQ$3,#REF!,$L351,#REF!,BQ$1)
+SUMIFS(#REF!,#REF!,"Lấy",#REF!,BQ$2,#REF!,BQ$3,#REF!,BQ$1,#REF!,$L351)</f>
        <v>#REF!</v>
      </c>
      <c r="BR351" s="333" t="e">
        <f>SUMIFS(#REF!,#REF!,BR$2,#REF!,BR$3,#REF!,$L351,#REF!,BR$1)
+SUMIFS(#REF!,#REF!,BR$2,#REF!,BR$3,#REF!,$L351,#REF!,BR$1)
+SUMIFS(#REF!,#REF!,"Lấy",#REF!,BR$2,#REF!,BR$3,#REF!,BR$1,#REF!,$L351)</f>
        <v>#REF!</v>
      </c>
      <c r="BS351" s="333" t="e">
        <f>SUMIFS(#REF!,#REF!,BS$2,#REF!,BS$3,#REF!,$L351,#REF!,BS$1)
+SUMIFS(#REF!,#REF!,BS$2,#REF!,BS$3,#REF!,$L351,#REF!,BS$1)
+SUMIFS(#REF!,#REF!,"Lấy",#REF!,BS$2,#REF!,BS$3,#REF!,BS$1,#REF!,$L351)</f>
        <v>#REF!</v>
      </c>
      <c r="BT351" s="334" t="e">
        <f t="shared" si="40"/>
        <v>#REF!</v>
      </c>
      <c r="BV351" s="331">
        <v>0</v>
      </c>
      <c r="BW351" s="331">
        <v>0</v>
      </c>
      <c r="BX351" s="331">
        <v>19500000</v>
      </c>
      <c r="BY351" s="331">
        <v>19500000</v>
      </c>
      <c r="BZ351" s="331">
        <v>19500000</v>
      </c>
      <c r="CA351" s="331">
        <v>19500000</v>
      </c>
      <c r="CB351" s="331">
        <v>19500000</v>
      </c>
      <c r="CC351" s="331">
        <v>19500000</v>
      </c>
      <c r="CD351" s="331">
        <v>19500000</v>
      </c>
      <c r="CE351" s="331">
        <v>19500000</v>
      </c>
      <c r="CF351" s="331">
        <v>19500000</v>
      </c>
      <c r="CG351" s="331">
        <v>19500000</v>
      </c>
      <c r="CH351" s="334">
        <f t="shared" si="41"/>
        <v>195000000</v>
      </c>
      <c r="CI351" s="377">
        <f t="shared" si="42"/>
        <v>-0.94461538461538463</v>
      </c>
      <c r="CJ351" s="331">
        <v>0</v>
      </c>
      <c r="CK351" s="331">
        <v>0</v>
      </c>
      <c r="CL351" s="331">
        <v>0</v>
      </c>
      <c r="CM351" s="331">
        <v>0</v>
      </c>
      <c r="CN351" s="331">
        <v>3600000</v>
      </c>
      <c r="CO351" s="333"/>
      <c r="CP351" s="333"/>
      <c r="CQ351" s="333"/>
      <c r="CR351" s="333"/>
      <c r="CS351" s="333"/>
      <c r="CT351" s="333"/>
      <c r="CU351" s="333"/>
      <c r="CV351" s="334">
        <f t="shared" si="43"/>
        <v>3600000</v>
      </c>
      <c r="CX351" s="1033"/>
    </row>
    <row r="352" spans="2:102" ht="82.8" x14ac:dyDescent="0.25">
      <c r="B352" s="172"/>
      <c r="C352" s="230" t="s">
        <v>934</v>
      </c>
      <c r="D352" s="231"/>
      <c r="E352" s="232" t="s">
        <v>400</v>
      </c>
      <c r="F352" s="230" t="s">
        <v>1060</v>
      </c>
      <c r="G352" s="231" t="s">
        <v>805</v>
      </c>
      <c r="H352" s="179"/>
      <c r="I352" s="179">
        <v>140</v>
      </c>
      <c r="J352" s="216" t="s">
        <v>400</v>
      </c>
      <c r="K352" s="222"/>
      <c r="L352" s="1041" t="s">
        <v>482</v>
      </c>
      <c r="M352" s="1042" t="s">
        <v>2307</v>
      </c>
      <c r="N352" s="1039"/>
      <c r="O352" s="1039" t="s">
        <v>934</v>
      </c>
      <c r="P352" s="1" t="b">
        <v>0</v>
      </c>
      <c r="R352" s="333" t="e">
        <f>SUMIFS(#REF!,#REF!,R$2,#REF!,R$3,#REF!,$L352,#REF!,R$1)
+SUMIFS(#REF!,#REF!,R$2,#REF!,R$3,#REF!,$L352,#REF!,R$1)
+SUMIFS(#REF!,#REF!,"Lấy",#REF!,R$2,#REF!,R$3,#REF!,R$1,#REF!,$L352)</f>
        <v>#REF!</v>
      </c>
      <c r="S352" s="333" t="e">
        <f>SUMIFS(#REF!,#REF!,S$2,#REF!,S$3,#REF!,$L352,#REF!,S$1)
+SUMIFS(#REF!,#REF!,S$2,#REF!,S$3,#REF!,$L352,#REF!,S$1)
+SUMIFS(#REF!,#REF!,"Lấy",#REF!,S$2,#REF!,S$3,#REF!,S$1,#REF!,$L352)</f>
        <v>#REF!</v>
      </c>
      <c r="T352" s="333" t="e">
        <f>SUMIFS(#REF!,#REF!,T$2,#REF!,T$3,#REF!,$L352,#REF!,T$1)
+SUMIFS(#REF!,#REF!,T$2,#REF!,T$3,#REF!,$L352,#REF!,T$1)
+SUMIFS(#REF!,#REF!,"Lấy",#REF!,T$2,#REF!,T$3,#REF!,T$1,#REF!,$L352)</f>
        <v>#REF!</v>
      </c>
      <c r="U352" s="333" t="e">
        <f>SUMIFS(#REF!,#REF!,U$2,#REF!,U$3,#REF!,$L352,#REF!,U$1)
+SUMIFS(#REF!,#REF!,U$2,#REF!,U$3,#REF!,$L352,#REF!,U$1)
+SUMIFS(#REF!,#REF!,"Lấy",#REF!,U$2,#REF!,U$3,#REF!,U$1,#REF!,$L352)</f>
        <v>#REF!</v>
      </c>
      <c r="V352" s="333" t="e">
        <f>SUMIFS(#REF!,#REF!,V$2,#REF!,V$3,#REF!,$L352,#REF!,V$1)
+SUMIFS(#REF!,#REF!,V$2,#REF!,V$3,#REF!,$L352,#REF!,V$1)
+SUMIFS(#REF!,#REF!,"Lấy",#REF!,V$2,#REF!,V$3,#REF!,V$1,#REF!,$L352)</f>
        <v>#REF!</v>
      </c>
      <c r="W352" s="333" t="e">
        <f>SUMIFS(#REF!,#REF!,W$2,#REF!,W$3,#REF!,$L352,#REF!,W$1)
+SUMIFS(#REF!,#REF!,W$2,#REF!,W$3,#REF!,$L352,#REF!,W$1)
+SUMIFS(#REF!,#REF!,"Lấy",#REF!,W$2,#REF!,W$3,#REF!,W$1,#REF!,$L352)</f>
        <v>#REF!</v>
      </c>
      <c r="X352" s="333" t="e">
        <f>SUMIFS(#REF!,#REF!,X$2,#REF!,X$3,#REF!,$L352,#REF!,X$1)
+SUMIFS(#REF!,#REF!,X$2,#REF!,X$3,#REF!,$L352,#REF!,X$1)
+SUMIFS(#REF!,#REF!,"Lấy",#REF!,X$2,#REF!,X$3,#REF!,X$1,#REF!,$L352)</f>
        <v>#REF!</v>
      </c>
      <c r="Y352" s="333" t="e">
        <f>SUMIFS(#REF!,#REF!,Y$2,#REF!,Y$3,#REF!,$L352,#REF!,Y$1)
+SUMIFS(#REF!,#REF!,Y$2,#REF!,Y$3,#REF!,$L352,#REF!,Y$1)
+SUMIFS(#REF!,#REF!,"Lấy",#REF!,Y$2,#REF!,Y$3,#REF!,Y$1,#REF!,$L352)</f>
        <v>#REF!</v>
      </c>
      <c r="Z352" s="333" t="e">
        <f>SUMIFS(#REF!,#REF!,Z$2,#REF!,Z$3,#REF!,$L352,#REF!,Z$1)
+SUMIFS(#REF!,#REF!,Z$2,#REF!,Z$3,#REF!,$L352,#REF!,Z$1)
+SUMIFS(#REF!,#REF!,"Lấy",#REF!,Z$2,#REF!,Z$3,#REF!,Z$1,#REF!,$L352)</f>
        <v>#REF!</v>
      </c>
      <c r="AA352" s="333" t="e">
        <f>SUMIFS(#REF!,#REF!,AA$2,#REF!,AA$3,#REF!,$L352,#REF!,AA$1)
+SUMIFS(#REF!,#REF!,AA$2,#REF!,AA$3,#REF!,$L352,#REF!,AA$1)
+SUMIFS(#REF!,#REF!,"Lấy",#REF!,AA$2,#REF!,AA$3,#REF!,AA$1,#REF!,$L352)</f>
        <v>#REF!</v>
      </c>
      <c r="AB352" s="333" t="e">
        <f>SUMIFS(#REF!,#REF!,AB$2,#REF!,AB$3,#REF!,$L352,#REF!,AB$1)
+SUMIFS(#REF!,#REF!,AB$2,#REF!,AB$3,#REF!,$L352,#REF!,AB$1)
+SUMIFS(#REF!,#REF!,"Lấy",#REF!,AB$2,#REF!,AB$3,#REF!,AB$1,#REF!,$L352)</f>
        <v>#REF!</v>
      </c>
      <c r="AC352" s="333" t="e">
        <f>SUMIFS(#REF!,#REF!,AC$2,#REF!,AC$3,#REF!,$L352,#REF!,AC$1)
+SUMIFS(#REF!,#REF!,AC$2,#REF!,AC$3,#REF!,$L352,#REF!,AC$1)
+SUMIFS(#REF!,#REF!,"Lấy",#REF!,AC$2,#REF!,AC$3,#REF!,AC$1,#REF!,$L352)</f>
        <v>#REF!</v>
      </c>
      <c r="AD352" s="334" t="e">
        <f t="shared" si="37"/>
        <v>#REF!</v>
      </c>
      <c r="AF352" s="333" t="e">
        <f>SUMIFS(#REF!,#REF!,AF$2,#REF!,AF$3,#REF!,$L352,#REF!,AF$1)
+SUMIFS(#REF!,#REF!,AF$2,#REF!,AF$3,#REF!,$L352,#REF!,AF$1)
+SUMIFS(#REF!,#REF!,"Lấy",#REF!,AF$2,#REF!,AF$3,#REF!,AF$1,#REF!,$L352)</f>
        <v>#REF!</v>
      </c>
      <c r="AG352" s="333" t="e">
        <f>SUMIFS(#REF!,#REF!,AG$2,#REF!,AG$3,#REF!,$L352,#REF!,AG$1)
+SUMIFS(#REF!,#REF!,AG$2,#REF!,AG$3,#REF!,$L352,#REF!,AG$1)
+SUMIFS(#REF!,#REF!,"Lấy",#REF!,AG$2,#REF!,AG$3,#REF!,AG$1,#REF!,$L352)</f>
        <v>#REF!</v>
      </c>
      <c r="AH352" s="333" t="e">
        <f>SUMIFS(#REF!,#REF!,AH$2,#REF!,AH$3,#REF!,$L352,#REF!,AH$1)
+SUMIFS(#REF!,#REF!,AH$2,#REF!,AH$3,#REF!,$L352,#REF!,AH$1)
+SUMIFS(#REF!,#REF!,"Lấy",#REF!,AH$2,#REF!,AH$3,#REF!,AH$1,#REF!,$L352)</f>
        <v>#REF!</v>
      </c>
      <c r="AI352" s="333" t="e">
        <f>SUMIFS(#REF!,#REF!,AI$2,#REF!,AI$3,#REF!,$L352,#REF!,AI$1)
+SUMIFS(#REF!,#REF!,AI$2,#REF!,AI$3,#REF!,$L352,#REF!,AI$1)
+SUMIFS(#REF!,#REF!,"Lấy",#REF!,AI$2,#REF!,AI$3,#REF!,AI$1,#REF!,$L352)</f>
        <v>#REF!</v>
      </c>
      <c r="AJ352" s="333" t="e">
        <f>SUMIFS(#REF!,#REF!,AJ$2,#REF!,AJ$3,#REF!,$L352,#REF!,AJ$1)
+SUMIFS(#REF!,#REF!,AJ$2,#REF!,AJ$3,#REF!,$L352,#REF!,AJ$1)
+SUMIFS(#REF!,#REF!,"Lấy",#REF!,AJ$2,#REF!,AJ$3,#REF!,AJ$1,#REF!,$L352)</f>
        <v>#REF!</v>
      </c>
      <c r="AK352" s="333" t="e">
        <f>SUMIFS(#REF!,#REF!,AK$2,#REF!,AK$3,#REF!,$L352,#REF!,AK$1)
+SUMIFS(#REF!,#REF!,AK$2,#REF!,AK$3,#REF!,$L352,#REF!,AK$1)
+SUMIFS(#REF!,#REF!,"Lấy",#REF!,AK$2,#REF!,AK$3,#REF!,AK$1,#REF!,$L352)</f>
        <v>#REF!</v>
      </c>
      <c r="AL352" s="333" t="e">
        <f>SUMIFS(#REF!,#REF!,AL$2,#REF!,AL$3,#REF!,$L352,#REF!,AL$1)
+SUMIFS(#REF!,#REF!,AL$2,#REF!,AL$3,#REF!,$L352,#REF!,AL$1)
+SUMIFS(#REF!,#REF!,"Lấy",#REF!,AL$2,#REF!,AL$3,#REF!,AL$1,#REF!,$L352)</f>
        <v>#REF!</v>
      </c>
      <c r="AM352" s="333" t="e">
        <f>SUMIFS(#REF!,#REF!,AM$2,#REF!,AM$3,#REF!,$L352,#REF!,AM$1)
+SUMIFS(#REF!,#REF!,AM$2,#REF!,AM$3,#REF!,$L352,#REF!,AM$1)
+SUMIFS(#REF!,#REF!,"Lấy",#REF!,AM$2,#REF!,AM$3,#REF!,AM$1,#REF!,$L352)</f>
        <v>#REF!</v>
      </c>
      <c r="AN352" s="333" t="e">
        <f>SUMIFS(#REF!,#REF!,AN$2,#REF!,AN$3,#REF!,$L352,#REF!,AN$1)
+SUMIFS(#REF!,#REF!,AN$2,#REF!,AN$3,#REF!,$L352,#REF!,AN$1)
+SUMIFS(#REF!,#REF!,"Lấy",#REF!,AN$2,#REF!,AN$3,#REF!,AN$1,#REF!,$L352)</f>
        <v>#REF!</v>
      </c>
      <c r="AO352" s="333" t="e">
        <f>SUMIFS(#REF!,#REF!,AO$2,#REF!,AO$3,#REF!,$L352,#REF!,AO$1)
+SUMIFS(#REF!,#REF!,AO$2,#REF!,AO$3,#REF!,$L352,#REF!,AO$1)
+SUMIFS(#REF!,#REF!,"Lấy",#REF!,AO$2,#REF!,AO$3,#REF!,AO$1,#REF!,$L352)</f>
        <v>#REF!</v>
      </c>
      <c r="AP352" s="333" t="e">
        <f>SUMIFS(#REF!,#REF!,AP$2,#REF!,AP$3,#REF!,$L352,#REF!,AP$1)
+SUMIFS(#REF!,#REF!,AP$2,#REF!,AP$3,#REF!,$L352,#REF!,AP$1)
+SUMIFS(#REF!,#REF!,"Lấy",#REF!,AP$2,#REF!,AP$3,#REF!,AP$1,#REF!,$L352)</f>
        <v>#REF!</v>
      </c>
      <c r="AQ352" s="333" t="e">
        <f>SUMIFS(#REF!,#REF!,AQ$2,#REF!,AQ$3,#REF!,$L352,#REF!,AQ$1)
+SUMIFS(#REF!,#REF!,AQ$2,#REF!,AQ$3,#REF!,$L352,#REF!,AQ$1)
+SUMIFS(#REF!,#REF!,"Lấy",#REF!,AQ$2,#REF!,AQ$3,#REF!,AQ$1,#REF!,$L352)</f>
        <v>#REF!</v>
      </c>
      <c r="AR352" s="334" t="e">
        <f t="shared" si="38"/>
        <v>#REF!</v>
      </c>
      <c r="AT352" s="333" t="e">
        <f>SUMIFS(#REF!,#REF!,AT$2,#REF!,AT$3,#REF!,$L352,#REF!,AT$1)
+SUMIFS(#REF!,#REF!,AT$2,#REF!,AT$3,#REF!,$L352,#REF!,AT$1)
+SUMIFS(#REF!,#REF!,"Lấy",#REF!,AT$2,#REF!,AT$3,#REF!,AT$1,#REF!,$L352)</f>
        <v>#REF!</v>
      </c>
      <c r="AU352" s="333" t="e">
        <f>SUMIFS(#REF!,#REF!,AU$2,#REF!,AU$3,#REF!,$L352,#REF!,AU$1)
+SUMIFS(#REF!,#REF!,AU$2,#REF!,AU$3,#REF!,$L352,#REF!,AU$1)
+SUMIFS(#REF!,#REF!,"Lấy",#REF!,AU$2,#REF!,AU$3,#REF!,AU$1,#REF!,$L352)</f>
        <v>#REF!</v>
      </c>
      <c r="AV352" s="333" t="e">
        <f>SUMIFS(#REF!,#REF!,AV$2,#REF!,AV$3,#REF!,$L352,#REF!,AV$1)
+SUMIFS(#REF!,#REF!,AV$2,#REF!,AV$3,#REF!,$L352,#REF!,AV$1)
+SUMIFS(#REF!,#REF!,"Lấy",#REF!,AV$2,#REF!,AV$3,#REF!,AV$1,#REF!,$L352)</f>
        <v>#REF!</v>
      </c>
      <c r="AW352" s="333" t="e">
        <f>SUMIFS(#REF!,#REF!,AW$2,#REF!,AW$3,#REF!,$L352,#REF!,AW$1)
+SUMIFS(#REF!,#REF!,AW$2,#REF!,AW$3,#REF!,$L352,#REF!,AW$1)
+SUMIFS(#REF!,#REF!,"Lấy",#REF!,AW$2,#REF!,AW$3,#REF!,AW$1,#REF!,$L352)</f>
        <v>#REF!</v>
      </c>
      <c r="AX352" s="333" t="e">
        <f>SUMIFS(#REF!,#REF!,AX$2,#REF!,AX$3,#REF!,$L352,#REF!,AX$1)
+SUMIFS(#REF!,#REF!,AX$2,#REF!,AX$3,#REF!,$L352,#REF!,AX$1)
+SUMIFS(#REF!,#REF!,"Lấy",#REF!,AX$2,#REF!,AX$3,#REF!,AX$1,#REF!,$L352)</f>
        <v>#REF!</v>
      </c>
      <c r="AY352" s="333" t="e">
        <f>SUMIFS(#REF!,#REF!,AY$2,#REF!,AY$3,#REF!,$L352,#REF!,AY$1)
+SUMIFS(#REF!,#REF!,AY$2,#REF!,AY$3,#REF!,$L352,#REF!,AY$1)
+SUMIFS(#REF!,#REF!,"Lấy",#REF!,AY$2,#REF!,AY$3,#REF!,AY$1,#REF!,$L352)</f>
        <v>#REF!</v>
      </c>
      <c r="AZ352" s="333" t="e">
        <f>SUMIFS(#REF!,#REF!,AZ$2,#REF!,AZ$3,#REF!,$L352,#REF!,AZ$1)
+SUMIFS(#REF!,#REF!,AZ$2,#REF!,AZ$3,#REF!,$L352,#REF!,AZ$1)
+SUMIFS(#REF!,#REF!,"Lấy",#REF!,AZ$2,#REF!,AZ$3,#REF!,AZ$1,#REF!,$L352)</f>
        <v>#REF!</v>
      </c>
      <c r="BA352" s="333" t="e">
        <f>SUMIFS(#REF!,#REF!,BA$2,#REF!,BA$3,#REF!,$L352,#REF!,BA$1)
+SUMIFS(#REF!,#REF!,BA$2,#REF!,BA$3,#REF!,$L352,#REF!,BA$1)
+SUMIFS(#REF!,#REF!,"Lấy",#REF!,BA$2,#REF!,BA$3,#REF!,BA$1,#REF!,$L352)</f>
        <v>#REF!</v>
      </c>
      <c r="BB352" s="333" t="e">
        <f>SUMIFS(#REF!,#REF!,BB$2,#REF!,BB$3,#REF!,$L352,#REF!,BB$1)
+SUMIFS(#REF!,#REF!,BB$2,#REF!,BB$3,#REF!,$L352,#REF!,BB$1)
+SUMIFS(#REF!,#REF!,"Lấy",#REF!,BB$2,#REF!,BB$3,#REF!,BB$1,#REF!,$L352)</f>
        <v>#REF!</v>
      </c>
      <c r="BC352" s="333" t="e">
        <f>SUMIFS(#REF!,#REF!,BC$2,#REF!,BC$3,#REF!,$L352,#REF!,BC$1)
+SUMIFS(#REF!,#REF!,BC$2,#REF!,BC$3,#REF!,$L352,#REF!,BC$1)
+SUMIFS(#REF!,#REF!,"Lấy",#REF!,BC$2,#REF!,BC$3,#REF!,BC$1,#REF!,$L352)</f>
        <v>#REF!</v>
      </c>
      <c r="BD352" s="333" t="e">
        <f>SUMIFS(#REF!,#REF!,BD$2,#REF!,BD$3,#REF!,$L352,#REF!,BD$1)
+SUMIFS(#REF!,#REF!,BD$2,#REF!,BD$3,#REF!,$L352,#REF!,BD$1)
+SUMIFS(#REF!,#REF!,"Lấy",#REF!,BD$2,#REF!,BD$3,#REF!,BD$1,#REF!,$L352)</f>
        <v>#REF!</v>
      </c>
      <c r="BE352" s="333" t="e">
        <f>SUMIFS(#REF!,#REF!,BE$2,#REF!,BE$3,#REF!,$L352,#REF!,BE$1)
+SUMIFS(#REF!,#REF!,BE$2,#REF!,BE$3,#REF!,$L352,#REF!,BE$1)
+SUMIFS(#REF!,#REF!,"Lấy",#REF!,BE$2,#REF!,BE$3,#REF!,BE$1,#REF!,$L352)</f>
        <v>#REF!</v>
      </c>
      <c r="BF352" s="334" t="e">
        <f t="shared" si="39"/>
        <v>#REF!</v>
      </c>
      <c r="BH352" s="333" t="e">
        <f>SUMIFS(#REF!,#REF!,BH$2,#REF!,BH$3,#REF!,$L352,#REF!,BH$1)
+SUMIFS(#REF!,#REF!,BH$2,#REF!,BH$3,#REF!,$L352,#REF!,BH$1)
+SUMIFS(#REF!,#REF!,"Lấy",#REF!,BH$2,#REF!,BH$3,#REF!,BH$1,#REF!,$L352)</f>
        <v>#REF!</v>
      </c>
      <c r="BI352" s="333" t="e">
        <f>SUMIFS(#REF!,#REF!,BI$2,#REF!,BI$3,#REF!,$L352,#REF!,BI$1)
+SUMIFS(#REF!,#REF!,BI$2,#REF!,BI$3,#REF!,$L352,#REF!,BI$1)
+SUMIFS(#REF!,#REF!,"Lấy",#REF!,BI$2,#REF!,BI$3,#REF!,BI$1,#REF!,$L352)</f>
        <v>#REF!</v>
      </c>
      <c r="BJ352" s="333" t="e">
        <f>SUMIFS(#REF!,#REF!,BJ$2,#REF!,BJ$3,#REF!,$L352,#REF!,BJ$1)
+SUMIFS(#REF!,#REF!,BJ$2,#REF!,BJ$3,#REF!,$L352,#REF!,BJ$1)
+SUMIFS(#REF!,#REF!,"Lấy",#REF!,BJ$2,#REF!,BJ$3,#REF!,BJ$1,#REF!,$L352)</f>
        <v>#REF!</v>
      </c>
      <c r="BK352" s="333" t="e">
        <f>SUMIFS(#REF!,#REF!,BK$2,#REF!,BK$3,#REF!,$L352,#REF!,BK$1)
+SUMIFS(#REF!,#REF!,BK$2,#REF!,BK$3,#REF!,$L352,#REF!,BK$1)
+SUMIFS(#REF!,#REF!,"Lấy",#REF!,BK$2,#REF!,BK$3,#REF!,BK$1,#REF!,$L352)</f>
        <v>#REF!</v>
      </c>
      <c r="BL352" s="333" t="e">
        <f>SUMIFS(#REF!,#REF!,BL$2,#REF!,BL$3,#REF!,$L352,#REF!,BL$1)
+SUMIFS(#REF!,#REF!,BL$2,#REF!,BL$3,#REF!,$L352,#REF!,BL$1)
+SUMIFS(#REF!,#REF!,"Lấy",#REF!,BL$2,#REF!,BL$3,#REF!,BL$1,#REF!,$L352)</f>
        <v>#REF!</v>
      </c>
      <c r="BM352" s="333" t="e">
        <f>SUMIFS(#REF!,#REF!,BM$2,#REF!,BM$3,#REF!,$L352,#REF!,BM$1)
+SUMIFS(#REF!,#REF!,BM$2,#REF!,BM$3,#REF!,$L352,#REF!,BM$1)
+SUMIFS(#REF!,#REF!,"Lấy",#REF!,BM$2,#REF!,BM$3,#REF!,BM$1,#REF!,$L352)</f>
        <v>#REF!</v>
      </c>
      <c r="BN352" s="333" t="e">
        <f>SUMIFS(#REF!,#REF!,BN$2,#REF!,BN$3,#REF!,$L352,#REF!,BN$1)
+SUMIFS(#REF!,#REF!,BN$2,#REF!,BN$3,#REF!,$L352,#REF!,BN$1)
+SUMIFS(#REF!,#REF!,"Lấy",#REF!,BN$2,#REF!,BN$3,#REF!,BN$1,#REF!,$L352)</f>
        <v>#REF!</v>
      </c>
      <c r="BO352" s="333" t="e">
        <f>SUMIFS(#REF!,#REF!,BO$2,#REF!,BO$3,#REF!,$L352,#REF!,BO$1)
+SUMIFS(#REF!,#REF!,BO$2,#REF!,BO$3,#REF!,$L352,#REF!,BO$1)
+SUMIFS(#REF!,#REF!,"Lấy",#REF!,BO$2,#REF!,BO$3,#REF!,BO$1,#REF!,$L352)</f>
        <v>#REF!</v>
      </c>
      <c r="BP352" s="333" t="e">
        <f>SUMIFS(#REF!,#REF!,BP$2,#REF!,BP$3,#REF!,$L352,#REF!,BP$1)
+SUMIFS(#REF!,#REF!,BP$2,#REF!,BP$3,#REF!,$L352,#REF!,BP$1)
+SUMIFS(#REF!,#REF!,"Lấy",#REF!,BP$2,#REF!,BP$3,#REF!,BP$1,#REF!,$L352)</f>
        <v>#REF!</v>
      </c>
      <c r="BQ352" s="333" t="e">
        <f>SUMIFS(#REF!,#REF!,BQ$2,#REF!,BQ$3,#REF!,$L352,#REF!,BQ$1)
+SUMIFS(#REF!,#REF!,BQ$2,#REF!,BQ$3,#REF!,$L352,#REF!,BQ$1)
+SUMIFS(#REF!,#REF!,"Lấy",#REF!,BQ$2,#REF!,BQ$3,#REF!,BQ$1,#REF!,$L352)</f>
        <v>#REF!</v>
      </c>
      <c r="BR352" s="333" t="e">
        <f>SUMIFS(#REF!,#REF!,BR$2,#REF!,BR$3,#REF!,$L352,#REF!,BR$1)
+SUMIFS(#REF!,#REF!,BR$2,#REF!,BR$3,#REF!,$L352,#REF!,BR$1)
+SUMIFS(#REF!,#REF!,"Lấy",#REF!,BR$2,#REF!,BR$3,#REF!,BR$1,#REF!,$L352)</f>
        <v>#REF!</v>
      </c>
      <c r="BS352" s="333" t="e">
        <f>SUMIFS(#REF!,#REF!,BS$2,#REF!,BS$3,#REF!,$L352,#REF!,BS$1)
+SUMIFS(#REF!,#REF!,BS$2,#REF!,BS$3,#REF!,$L352,#REF!,BS$1)
+SUMIFS(#REF!,#REF!,"Lấy",#REF!,BS$2,#REF!,BS$3,#REF!,BS$1,#REF!,$L352)</f>
        <v>#REF!</v>
      </c>
      <c r="BT352" s="334" t="e">
        <f t="shared" si="40"/>
        <v>#REF!</v>
      </c>
      <c r="BV352" s="331">
        <v>0</v>
      </c>
      <c r="BW352" s="331">
        <v>0</v>
      </c>
      <c r="BX352" s="331">
        <v>0</v>
      </c>
      <c r="BY352" s="331">
        <v>0</v>
      </c>
      <c r="BZ352" s="331">
        <v>0</v>
      </c>
      <c r="CA352" s="331">
        <v>0</v>
      </c>
      <c r="CB352" s="331">
        <v>0</v>
      </c>
      <c r="CC352" s="331">
        <v>0</v>
      </c>
      <c r="CD352" s="331">
        <v>0</v>
      </c>
      <c r="CE352" s="331">
        <v>0</v>
      </c>
      <c r="CF352" s="331">
        <v>0</v>
      </c>
      <c r="CG352" s="331">
        <v>0</v>
      </c>
      <c r="CH352" s="334">
        <f t="shared" si="41"/>
        <v>0</v>
      </c>
      <c r="CI352" s="377">
        <f t="shared" si="42"/>
        <v>0</v>
      </c>
      <c r="CJ352" s="331">
        <v>0</v>
      </c>
      <c r="CK352" s="331">
        <v>0</v>
      </c>
      <c r="CL352" s="331">
        <v>0</v>
      </c>
      <c r="CM352" s="331">
        <v>0</v>
      </c>
      <c r="CN352" s="331">
        <v>0</v>
      </c>
      <c r="CO352" s="333"/>
      <c r="CP352" s="333"/>
      <c r="CQ352" s="333"/>
      <c r="CR352" s="333"/>
      <c r="CS352" s="333"/>
      <c r="CT352" s="333"/>
      <c r="CU352" s="333"/>
      <c r="CV352" s="334">
        <f t="shared" si="43"/>
        <v>0</v>
      </c>
      <c r="CX352" s="1033"/>
    </row>
    <row r="353" spans="2:102" ht="27.6" x14ac:dyDescent="0.25">
      <c r="B353" s="172">
        <f>IF(C353=0,"",MAX($B$7:B351)+1)</f>
        <v>336</v>
      </c>
      <c r="C353" s="21">
        <v>6417003301</v>
      </c>
      <c r="D353" s="9" t="str">
        <f>_xlfn.XLOOKUP(C353,'COA_DTGroup_Update 20260428'!$C$410:$C$854,'COA_DTGroup_Update 20260428'!$A$410:$A$854,"")</f>
        <v>Chi phí tuyển dụng</v>
      </c>
      <c r="E353" s="9" t="s">
        <v>171</v>
      </c>
      <c r="F353" s="21" t="s">
        <v>1061</v>
      </c>
      <c r="G353" s="171"/>
      <c r="H353" s="179">
        <f>VLOOKUP(C353,'COA_DTGroup_Update 20260428'!C:D,2,0)</f>
        <v>641</v>
      </c>
      <c r="I353" s="179">
        <v>142</v>
      </c>
      <c r="J353" s="198" t="s">
        <v>171</v>
      </c>
      <c r="K353" s="222" t="s">
        <v>226</v>
      </c>
      <c r="L353" s="1051" t="s">
        <v>2158</v>
      </c>
      <c r="M353" s="287" t="s">
        <v>2259</v>
      </c>
      <c r="N353" s="1039"/>
      <c r="O353" s="1039" t="s">
        <v>2158</v>
      </c>
      <c r="P353" s="1" t="b">
        <v>0</v>
      </c>
      <c r="R353" s="333" t="e">
        <f>SUMIFS(#REF!,#REF!,R$2,#REF!,R$3,#REF!,$L353,#REF!,R$1)
+SUMIFS(#REF!,#REF!,R$2,#REF!,R$3,#REF!,$L353,#REF!,R$1)
+SUMIFS(#REF!,#REF!,"Lấy",#REF!,R$2,#REF!,R$3,#REF!,R$1,#REF!,$L353)</f>
        <v>#REF!</v>
      </c>
      <c r="S353" s="333" t="e">
        <f>SUMIFS(#REF!,#REF!,S$2,#REF!,S$3,#REF!,$L353,#REF!,S$1)
+SUMIFS(#REF!,#REF!,S$2,#REF!,S$3,#REF!,$L353,#REF!,S$1)
+SUMIFS(#REF!,#REF!,"Lấy",#REF!,S$2,#REF!,S$3,#REF!,S$1,#REF!,$L353)</f>
        <v>#REF!</v>
      </c>
      <c r="T353" s="333" t="e">
        <f>SUMIFS(#REF!,#REF!,T$2,#REF!,T$3,#REF!,$L353,#REF!,T$1)
+SUMIFS(#REF!,#REF!,T$2,#REF!,T$3,#REF!,$L353,#REF!,T$1)
+SUMIFS(#REF!,#REF!,"Lấy",#REF!,T$2,#REF!,T$3,#REF!,T$1,#REF!,$L353)</f>
        <v>#REF!</v>
      </c>
      <c r="U353" s="333" t="e">
        <f>SUMIFS(#REF!,#REF!,U$2,#REF!,U$3,#REF!,$L353,#REF!,U$1)
+SUMIFS(#REF!,#REF!,U$2,#REF!,U$3,#REF!,$L353,#REF!,U$1)
+SUMIFS(#REF!,#REF!,"Lấy",#REF!,U$2,#REF!,U$3,#REF!,U$1,#REF!,$L353)</f>
        <v>#REF!</v>
      </c>
      <c r="V353" s="333" t="e">
        <f>SUMIFS(#REF!,#REF!,V$2,#REF!,V$3,#REF!,$L353,#REF!,V$1)
+SUMIFS(#REF!,#REF!,V$2,#REF!,V$3,#REF!,$L353,#REF!,V$1)
+SUMIFS(#REF!,#REF!,"Lấy",#REF!,V$2,#REF!,V$3,#REF!,V$1,#REF!,$L353)</f>
        <v>#REF!</v>
      </c>
      <c r="W353" s="333" t="e">
        <f>SUMIFS(#REF!,#REF!,W$2,#REF!,W$3,#REF!,$L353,#REF!,W$1)
+SUMIFS(#REF!,#REF!,W$2,#REF!,W$3,#REF!,$L353,#REF!,W$1)
+SUMIFS(#REF!,#REF!,"Lấy",#REF!,W$2,#REF!,W$3,#REF!,W$1,#REF!,$L353)</f>
        <v>#REF!</v>
      </c>
      <c r="X353" s="333" t="e">
        <f>SUMIFS(#REF!,#REF!,X$2,#REF!,X$3,#REF!,$L353,#REF!,X$1)
+SUMIFS(#REF!,#REF!,X$2,#REF!,X$3,#REF!,$L353,#REF!,X$1)
+SUMIFS(#REF!,#REF!,"Lấy",#REF!,X$2,#REF!,X$3,#REF!,X$1,#REF!,$L353)</f>
        <v>#REF!</v>
      </c>
      <c r="Y353" s="333" t="e">
        <f>SUMIFS(#REF!,#REF!,Y$2,#REF!,Y$3,#REF!,$L353,#REF!,Y$1)
+SUMIFS(#REF!,#REF!,Y$2,#REF!,Y$3,#REF!,$L353,#REF!,Y$1)
+SUMIFS(#REF!,#REF!,"Lấy",#REF!,Y$2,#REF!,Y$3,#REF!,Y$1,#REF!,$L353)</f>
        <v>#REF!</v>
      </c>
      <c r="Z353" s="333" t="e">
        <f>SUMIFS(#REF!,#REF!,Z$2,#REF!,Z$3,#REF!,$L353,#REF!,Z$1)
+SUMIFS(#REF!,#REF!,Z$2,#REF!,Z$3,#REF!,$L353,#REF!,Z$1)
+SUMIFS(#REF!,#REF!,"Lấy",#REF!,Z$2,#REF!,Z$3,#REF!,Z$1,#REF!,$L353)</f>
        <v>#REF!</v>
      </c>
      <c r="AA353" s="333" t="e">
        <f>SUMIFS(#REF!,#REF!,AA$2,#REF!,AA$3,#REF!,$L353,#REF!,AA$1)
+SUMIFS(#REF!,#REF!,AA$2,#REF!,AA$3,#REF!,$L353,#REF!,AA$1)
+SUMIFS(#REF!,#REF!,"Lấy",#REF!,AA$2,#REF!,AA$3,#REF!,AA$1,#REF!,$L353)</f>
        <v>#REF!</v>
      </c>
      <c r="AB353" s="333" t="e">
        <f>SUMIFS(#REF!,#REF!,AB$2,#REF!,AB$3,#REF!,$L353,#REF!,AB$1)
+SUMIFS(#REF!,#REF!,AB$2,#REF!,AB$3,#REF!,$L353,#REF!,AB$1)
+SUMIFS(#REF!,#REF!,"Lấy",#REF!,AB$2,#REF!,AB$3,#REF!,AB$1,#REF!,$L353)</f>
        <v>#REF!</v>
      </c>
      <c r="AC353" s="333" t="e">
        <f>SUMIFS(#REF!,#REF!,AC$2,#REF!,AC$3,#REF!,$L353,#REF!,AC$1)
+SUMIFS(#REF!,#REF!,AC$2,#REF!,AC$3,#REF!,$L353,#REF!,AC$1)
+SUMIFS(#REF!,#REF!,"Lấy",#REF!,AC$2,#REF!,AC$3,#REF!,AC$1,#REF!,$L353)</f>
        <v>#REF!</v>
      </c>
      <c r="AD353" s="334" t="e">
        <f t="shared" si="37"/>
        <v>#REF!</v>
      </c>
      <c r="AF353" s="333" t="e">
        <f>SUMIFS(#REF!,#REF!,AF$2,#REF!,AF$3,#REF!,$L353,#REF!,AF$1)
+SUMIFS(#REF!,#REF!,AF$2,#REF!,AF$3,#REF!,$L353,#REF!,AF$1)
+SUMIFS(#REF!,#REF!,"Lấy",#REF!,AF$2,#REF!,AF$3,#REF!,AF$1,#REF!,$L353)</f>
        <v>#REF!</v>
      </c>
      <c r="AG353" s="333" t="e">
        <f>SUMIFS(#REF!,#REF!,AG$2,#REF!,AG$3,#REF!,$L353,#REF!,AG$1)
+SUMIFS(#REF!,#REF!,AG$2,#REF!,AG$3,#REF!,$L353,#REF!,AG$1)
+SUMIFS(#REF!,#REF!,"Lấy",#REF!,AG$2,#REF!,AG$3,#REF!,AG$1,#REF!,$L353)</f>
        <v>#REF!</v>
      </c>
      <c r="AH353" s="333" t="e">
        <f>SUMIFS(#REF!,#REF!,AH$2,#REF!,AH$3,#REF!,$L353,#REF!,AH$1)
+SUMIFS(#REF!,#REF!,AH$2,#REF!,AH$3,#REF!,$L353,#REF!,AH$1)
+SUMIFS(#REF!,#REF!,"Lấy",#REF!,AH$2,#REF!,AH$3,#REF!,AH$1,#REF!,$L353)</f>
        <v>#REF!</v>
      </c>
      <c r="AI353" s="333" t="e">
        <f>SUMIFS(#REF!,#REF!,AI$2,#REF!,AI$3,#REF!,$L353,#REF!,AI$1)
+SUMIFS(#REF!,#REF!,AI$2,#REF!,AI$3,#REF!,$L353,#REF!,AI$1)
+SUMIFS(#REF!,#REF!,"Lấy",#REF!,AI$2,#REF!,AI$3,#REF!,AI$1,#REF!,$L353)</f>
        <v>#REF!</v>
      </c>
      <c r="AJ353" s="333" t="e">
        <f>SUMIFS(#REF!,#REF!,AJ$2,#REF!,AJ$3,#REF!,$L353,#REF!,AJ$1)
+SUMIFS(#REF!,#REF!,AJ$2,#REF!,AJ$3,#REF!,$L353,#REF!,AJ$1)
+SUMIFS(#REF!,#REF!,"Lấy",#REF!,AJ$2,#REF!,AJ$3,#REF!,AJ$1,#REF!,$L353)</f>
        <v>#REF!</v>
      </c>
      <c r="AK353" s="333" t="e">
        <f>SUMIFS(#REF!,#REF!,AK$2,#REF!,AK$3,#REF!,$L353,#REF!,AK$1)
+SUMIFS(#REF!,#REF!,AK$2,#REF!,AK$3,#REF!,$L353,#REF!,AK$1)
+SUMIFS(#REF!,#REF!,"Lấy",#REF!,AK$2,#REF!,AK$3,#REF!,AK$1,#REF!,$L353)</f>
        <v>#REF!</v>
      </c>
      <c r="AL353" s="333" t="e">
        <f>SUMIFS(#REF!,#REF!,AL$2,#REF!,AL$3,#REF!,$L353,#REF!,AL$1)
+SUMIFS(#REF!,#REF!,AL$2,#REF!,AL$3,#REF!,$L353,#REF!,AL$1)
+SUMIFS(#REF!,#REF!,"Lấy",#REF!,AL$2,#REF!,AL$3,#REF!,AL$1,#REF!,$L353)</f>
        <v>#REF!</v>
      </c>
      <c r="AM353" s="333" t="e">
        <f>SUMIFS(#REF!,#REF!,AM$2,#REF!,AM$3,#REF!,$L353,#REF!,AM$1)
+SUMIFS(#REF!,#REF!,AM$2,#REF!,AM$3,#REF!,$L353,#REF!,AM$1)
+SUMIFS(#REF!,#REF!,"Lấy",#REF!,AM$2,#REF!,AM$3,#REF!,AM$1,#REF!,$L353)</f>
        <v>#REF!</v>
      </c>
      <c r="AN353" s="333" t="e">
        <f>SUMIFS(#REF!,#REF!,AN$2,#REF!,AN$3,#REF!,$L353,#REF!,AN$1)
+SUMIFS(#REF!,#REF!,AN$2,#REF!,AN$3,#REF!,$L353,#REF!,AN$1)
+SUMIFS(#REF!,#REF!,"Lấy",#REF!,AN$2,#REF!,AN$3,#REF!,AN$1,#REF!,$L353)</f>
        <v>#REF!</v>
      </c>
      <c r="AO353" s="333" t="e">
        <f>SUMIFS(#REF!,#REF!,AO$2,#REF!,AO$3,#REF!,$L353,#REF!,AO$1)
+SUMIFS(#REF!,#REF!,AO$2,#REF!,AO$3,#REF!,$L353,#REF!,AO$1)
+SUMIFS(#REF!,#REF!,"Lấy",#REF!,AO$2,#REF!,AO$3,#REF!,AO$1,#REF!,$L353)</f>
        <v>#REF!</v>
      </c>
      <c r="AP353" s="333" t="e">
        <f>SUMIFS(#REF!,#REF!,AP$2,#REF!,AP$3,#REF!,$L353,#REF!,AP$1)
+SUMIFS(#REF!,#REF!,AP$2,#REF!,AP$3,#REF!,$L353,#REF!,AP$1)
+SUMIFS(#REF!,#REF!,"Lấy",#REF!,AP$2,#REF!,AP$3,#REF!,AP$1,#REF!,$L353)</f>
        <v>#REF!</v>
      </c>
      <c r="AQ353" s="333" t="e">
        <f>SUMIFS(#REF!,#REF!,AQ$2,#REF!,AQ$3,#REF!,$L353,#REF!,AQ$1)
+SUMIFS(#REF!,#REF!,AQ$2,#REF!,AQ$3,#REF!,$L353,#REF!,AQ$1)
+SUMIFS(#REF!,#REF!,"Lấy",#REF!,AQ$2,#REF!,AQ$3,#REF!,AQ$1,#REF!,$L353)</f>
        <v>#REF!</v>
      </c>
      <c r="AR353" s="334" t="e">
        <f t="shared" si="38"/>
        <v>#REF!</v>
      </c>
      <c r="AT353" s="333" t="e">
        <f>SUMIFS(#REF!,#REF!,AT$2,#REF!,AT$3,#REF!,$L353,#REF!,AT$1)
+SUMIFS(#REF!,#REF!,AT$2,#REF!,AT$3,#REF!,$L353,#REF!,AT$1)
+SUMIFS(#REF!,#REF!,"Lấy",#REF!,AT$2,#REF!,AT$3,#REF!,AT$1,#REF!,$L353)</f>
        <v>#REF!</v>
      </c>
      <c r="AU353" s="333" t="e">
        <f>SUMIFS(#REF!,#REF!,AU$2,#REF!,AU$3,#REF!,$L353,#REF!,AU$1)
+SUMIFS(#REF!,#REF!,AU$2,#REF!,AU$3,#REF!,$L353,#REF!,AU$1)
+SUMIFS(#REF!,#REF!,"Lấy",#REF!,AU$2,#REF!,AU$3,#REF!,AU$1,#REF!,$L353)</f>
        <v>#REF!</v>
      </c>
      <c r="AV353" s="333" t="e">
        <f>SUMIFS(#REF!,#REF!,AV$2,#REF!,AV$3,#REF!,$L353,#REF!,AV$1)
+SUMIFS(#REF!,#REF!,AV$2,#REF!,AV$3,#REF!,$L353,#REF!,AV$1)
+SUMIFS(#REF!,#REF!,"Lấy",#REF!,AV$2,#REF!,AV$3,#REF!,AV$1,#REF!,$L353)</f>
        <v>#REF!</v>
      </c>
      <c r="AW353" s="333" t="e">
        <f>SUMIFS(#REF!,#REF!,AW$2,#REF!,AW$3,#REF!,$L353,#REF!,AW$1)
+SUMIFS(#REF!,#REF!,AW$2,#REF!,AW$3,#REF!,$L353,#REF!,AW$1)
+SUMIFS(#REF!,#REF!,"Lấy",#REF!,AW$2,#REF!,AW$3,#REF!,AW$1,#REF!,$L353)</f>
        <v>#REF!</v>
      </c>
      <c r="AX353" s="333" t="e">
        <f>SUMIFS(#REF!,#REF!,AX$2,#REF!,AX$3,#REF!,$L353,#REF!,AX$1)
+SUMIFS(#REF!,#REF!,AX$2,#REF!,AX$3,#REF!,$L353,#REF!,AX$1)
+SUMIFS(#REF!,#REF!,"Lấy",#REF!,AX$2,#REF!,AX$3,#REF!,AX$1,#REF!,$L353)</f>
        <v>#REF!</v>
      </c>
      <c r="AY353" s="333" t="e">
        <f>SUMIFS(#REF!,#REF!,AY$2,#REF!,AY$3,#REF!,$L353,#REF!,AY$1)
+SUMIFS(#REF!,#REF!,AY$2,#REF!,AY$3,#REF!,$L353,#REF!,AY$1)
+SUMIFS(#REF!,#REF!,"Lấy",#REF!,AY$2,#REF!,AY$3,#REF!,AY$1,#REF!,$L353)</f>
        <v>#REF!</v>
      </c>
      <c r="AZ353" s="333" t="e">
        <f>SUMIFS(#REF!,#REF!,AZ$2,#REF!,AZ$3,#REF!,$L353,#REF!,AZ$1)
+SUMIFS(#REF!,#REF!,AZ$2,#REF!,AZ$3,#REF!,$L353,#REF!,AZ$1)
+SUMIFS(#REF!,#REF!,"Lấy",#REF!,AZ$2,#REF!,AZ$3,#REF!,AZ$1,#REF!,$L353)</f>
        <v>#REF!</v>
      </c>
      <c r="BA353" s="333" t="e">
        <f>SUMIFS(#REF!,#REF!,BA$2,#REF!,BA$3,#REF!,$L353,#REF!,BA$1)
+SUMIFS(#REF!,#REF!,BA$2,#REF!,BA$3,#REF!,$L353,#REF!,BA$1)
+SUMIFS(#REF!,#REF!,"Lấy",#REF!,BA$2,#REF!,BA$3,#REF!,BA$1,#REF!,$L353)</f>
        <v>#REF!</v>
      </c>
      <c r="BB353" s="333" t="e">
        <f>SUMIFS(#REF!,#REF!,BB$2,#REF!,BB$3,#REF!,$L353,#REF!,BB$1)
+SUMIFS(#REF!,#REF!,BB$2,#REF!,BB$3,#REF!,$L353,#REF!,BB$1)
+SUMIFS(#REF!,#REF!,"Lấy",#REF!,BB$2,#REF!,BB$3,#REF!,BB$1,#REF!,$L353)</f>
        <v>#REF!</v>
      </c>
      <c r="BC353" s="333" t="e">
        <f>SUMIFS(#REF!,#REF!,BC$2,#REF!,BC$3,#REF!,$L353,#REF!,BC$1)
+SUMIFS(#REF!,#REF!,BC$2,#REF!,BC$3,#REF!,$L353,#REF!,BC$1)
+SUMIFS(#REF!,#REF!,"Lấy",#REF!,BC$2,#REF!,BC$3,#REF!,BC$1,#REF!,$L353)</f>
        <v>#REF!</v>
      </c>
      <c r="BD353" s="333" t="e">
        <f>SUMIFS(#REF!,#REF!,BD$2,#REF!,BD$3,#REF!,$L353,#REF!,BD$1)
+SUMIFS(#REF!,#REF!,BD$2,#REF!,BD$3,#REF!,$L353,#REF!,BD$1)
+SUMIFS(#REF!,#REF!,"Lấy",#REF!,BD$2,#REF!,BD$3,#REF!,BD$1,#REF!,$L353)</f>
        <v>#REF!</v>
      </c>
      <c r="BE353" s="333" t="e">
        <f>SUMIFS(#REF!,#REF!,BE$2,#REF!,BE$3,#REF!,$L353,#REF!,BE$1)
+SUMIFS(#REF!,#REF!,BE$2,#REF!,BE$3,#REF!,$L353,#REF!,BE$1)
+SUMIFS(#REF!,#REF!,"Lấy",#REF!,BE$2,#REF!,BE$3,#REF!,BE$1,#REF!,$L353)</f>
        <v>#REF!</v>
      </c>
      <c r="BF353" s="334" t="e">
        <f t="shared" si="39"/>
        <v>#REF!</v>
      </c>
      <c r="BH353" s="333" t="e">
        <f>SUMIFS(#REF!,#REF!,BH$2,#REF!,BH$3,#REF!,$L353,#REF!,BH$1)
+SUMIFS(#REF!,#REF!,BH$2,#REF!,BH$3,#REF!,$L353,#REF!,BH$1)
+SUMIFS(#REF!,#REF!,"Lấy",#REF!,BH$2,#REF!,BH$3,#REF!,BH$1,#REF!,$L353)</f>
        <v>#REF!</v>
      </c>
      <c r="BI353" s="333" t="e">
        <f>SUMIFS(#REF!,#REF!,BI$2,#REF!,BI$3,#REF!,$L353,#REF!,BI$1)
+SUMIFS(#REF!,#REF!,BI$2,#REF!,BI$3,#REF!,$L353,#REF!,BI$1)
+SUMIFS(#REF!,#REF!,"Lấy",#REF!,BI$2,#REF!,BI$3,#REF!,BI$1,#REF!,$L353)</f>
        <v>#REF!</v>
      </c>
      <c r="BJ353" s="333" t="e">
        <f>SUMIFS(#REF!,#REF!,BJ$2,#REF!,BJ$3,#REF!,$L353,#REF!,BJ$1)
+SUMIFS(#REF!,#REF!,BJ$2,#REF!,BJ$3,#REF!,$L353,#REF!,BJ$1)
+SUMIFS(#REF!,#REF!,"Lấy",#REF!,BJ$2,#REF!,BJ$3,#REF!,BJ$1,#REF!,$L353)</f>
        <v>#REF!</v>
      </c>
      <c r="BK353" s="333" t="e">
        <f>SUMIFS(#REF!,#REF!,BK$2,#REF!,BK$3,#REF!,$L353,#REF!,BK$1)
+SUMIFS(#REF!,#REF!,BK$2,#REF!,BK$3,#REF!,$L353,#REF!,BK$1)
+SUMIFS(#REF!,#REF!,"Lấy",#REF!,BK$2,#REF!,BK$3,#REF!,BK$1,#REF!,$L353)</f>
        <v>#REF!</v>
      </c>
      <c r="BL353" s="333" t="e">
        <f>SUMIFS(#REF!,#REF!,BL$2,#REF!,BL$3,#REF!,$L353,#REF!,BL$1)
+SUMIFS(#REF!,#REF!,BL$2,#REF!,BL$3,#REF!,$L353,#REF!,BL$1)
+SUMIFS(#REF!,#REF!,"Lấy",#REF!,BL$2,#REF!,BL$3,#REF!,BL$1,#REF!,$L353)</f>
        <v>#REF!</v>
      </c>
      <c r="BM353" s="333" t="e">
        <f>SUMIFS(#REF!,#REF!,BM$2,#REF!,BM$3,#REF!,$L353,#REF!,BM$1)
+SUMIFS(#REF!,#REF!,BM$2,#REF!,BM$3,#REF!,$L353,#REF!,BM$1)
+SUMIFS(#REF!,#REF!,"Lấy",#REF!,BM$2,#REF!,BM$3,#REF!,BM$1,#REF!,$L353)</f>
        <v>#REF!</v>
      </c>
      <c r="BN353" s="333" t="e">
        <f>SUMIFS(#REF!,#REF!,BN$2,#REF!,BN$3,#REF!,$L353,#REF!,BN$1)
+SUMIFS(#REF!,#REF!,BN$2,#REF!,BN$3,#REF!,$L353,#REF!,BN$1)
+SUMIFS(#REF!,#REF!,"Lấy",#REF!,BN$2,#REF!,BN$3,#REF!,BN$1,#REF!,$L353)</f>
        <v>#REF!</v>
      </c>
      <c r="BO353" s="333" t="e">
        <f>SUMIFS(#REF!,#REF!,BO$2,#REF!,BO$3,#REF!,$L353,#REF!,BO$1)
+SUMIFS(#REF!,#REF!,BO$2,#REF!,BO$3,#REF!,$L353,#REF!,BO$1)
+SUMIFS(#REF!,#REF!,"Lấy",#REF!,BO$2,#REF!,BO$3,#REF!,BO$1,#REF!,$L353)</f>
        <v>#REF!</v>
      </c>
      <c r="BP353" s="333" t="e">
        <f>SUMIFS(#REF!,#REF!,BP$2,#REF!,BP$3,#REF!,$L353,#REF!,BP$1)
+SUMIFS(#REF!,#REF!,BP$2,#REF!,BP$3,#REF!,$L353,#REF!,BP$1)
+SUMIFS(#REF!,#REF!,"Lấy",#REF!,BP$2,#REF!,BP$3,#REF!,BP$1,#REF!,$L353)</f>
        <v>#REF!</v>
      </c>
      <c r="BQ353" s="333" t="e">
        <f>SUMIFS(#REF!,#REF!,BQ$2,#REF!,BQ$3,#REF!,$L353,#REF!,BQ$1)
+SUMIFS(#REF!,#REF!,BQ$2,#REF!,BQ$3,#REF!,$L353,#REF!,BQ$1)
+SUMIFS(#REF!,#REF!,"Lấy",#REF!,BQ$2,#REF!,BQ$3,#REF!,BQ$1,#REF!,$L353)</f>
        <v>#REF!</v>
      </c>
      <c r="BR353" s="333" t="e">
        <f>SUMIFS(#REF!,#REF!,BR$2,#REF!,BR$3,#REF!,$L353,#REF!,BR$1)
+SUMIFS(#REF!,#REF!,BR$2,#REF!,BR$3,#REF!,$L353,#REF!,BR$1)
+SUMIFS(#REF!,#REF!,"Lấy",#REF!,BR$2,#REF!,BR$3,#REF!,BR$1,#REF!,$L353)</f>
        <v>#REF!</v>
      </c>
      <c r="BS353" s="333" t="e">
        <f>SUMIFS(#REF!,#REF!,BS$2,#REF!,BS$3,#REF!,$L353,#REF!,BS$1)
+SUMIFS(#REF!,#REF!,BS$2,#REF!,BS$3,#REF!,$L353,#REF!,BS$1)
+SUMIFS(#REF!,#REF!,"Lấy",#REF!,BS$2,#REF!,BS$3,#REF!,BS$1,#REF!,$L353)</f>
        <v>#REF!</v>
      </c>
      <c r="BT353" s="334" t="e">
        <f t="shared" si="40"/>
        <v>#REF!</v>
      </c>
      <c r="BV353" s="331">
        <v>0</v>
      </c>
      <c r="BW353" s="331">
        <v>0</v>
      </c>
      <c r="BX353" s="331">
        <v>0</v>
      </c>
      <c r="BY353" s="331">
        <v>0</v>
      </c>
      <c r="BZ353" s="331">
        <v>0</v>
      </c>
      <c r="CA353" s="331">
        <v>0</v>
      </c>
      <c r="CB353" s="331">
        <v>0</v>
      </c>
      <c r="CC353" s="331">
        <v>0</v>
      </c>
      <c r="CD353" s="331">
        <v>0</v>
      </c>
      <c r="CE353" s="331">
        <v>0</v>
      </c>
      <c r="CF353" s="331">
        <v>0</v>
      </c>
      <c r="CG353" s="331">
        <v>0</v>
      </c>
      <c r="CH353" s="334">
        <f t="shared" si="41"/>
        <v>0</v>
      </c>
      <c r="CI353" s="377">
        <f t="shared" si="42"/>
        <v>0</v>
      </c>
      <c r="CJ353" s="331">
        <v>0</v>
      </c>
      <c r="CK353" s="331">
        <v>0</v>
      </c>
      <c r="CL353" s="331">
        <v>0</v>
      </c>
      <c r="CM353" s="331">
        <v>0</v>
      </c>
      <c r="CN353" s="331">
        <v>0</v>
      </c>
      <c r="CO353" s="333"/>
      <c r="CP353" s="333"/>
      <c r="CQ353" s="333"/>
      <c r="CR353" s="333"/>
      <c r="CS353" s="333"/>
      <c r="CT353" s="333"/>
      <c r="CU353" s="333"/>
      <c r="CV353" s="334">
        <f t="shared" si="43"/>
        <v>0</v>
      </c>
      <c r="CX353" s="1033"/>
    </row>
    <row r="354" spans="2:102" x14ac:dyDescent="0.25">
      <c r="B354" s="172">
        <f>IF(C354=0,"",MAX($B$7:B353)+1)</f>
        <v>337</v>
      </c>
      <c r="C354" s="21">
        <v>6427003301</v>
      </c>
      <c r="D354" s="9" t="str">
        <f>_xlfn.XLOOKUP(C354,'COA_DTGroup_Update 20260428'!$C$410:$C$854,'COA_DTGroup_Update 20260428'!$A$410:$A$854,"")</f>
        <v>Chi phí tuyển dụng</v>
      </c>
      <c r="E354" s="9" t="s">
        <v>171</v>
      </c>
      <c r="F354" s="21" t="s">
        <v>1061</v>
      </c>
      <c r="G354" s="171"/>
      <c r="H354" s="179">
        <f>VLOOKUP(C354,'COA_DTGroup_Update 20260428'!C:D,2,0)</f>
        <v>642</v>
      </c>
      <c r="I354" s="179">
        <v>142</v>
      </c>
      <c r="J354" s="198" t="s">
        <v>171</v>
      </c>
      <c r="K354" s="222" t="s">
        <v>226</v>
      </c>
      <c r="L354" s="1041" t="s">
        <v>650</v>
      </c>
      <c r="M354" s="1042" t="s">
        <v>2258</v>
      </c>
      <c r="N354" s="1039"/>
      <c r="O354" s="1039" t="s">
        <v>650</v>
      </c>
      <c r="P354" s="1" t="b">
        <v>1</v>
      </c>
      <c r="R354" s="333" t="e">
        <f>SUMIFS(#REF!,#REF!,R$2,#REF!,R$3,#REF!,$L354,#REF!,R$1)
+SUMIFS(#REF!,#REF!,R$2,#REF!,R$3,#REF!,$L354,#REF!,R$1)
+SUMIFS(#REF!,#REF!,"Lấy",#REF!,R$2,#REF!,R$3,#REF!,R$1,#REF!,$L354)</f>
        <v>#REF!</v>
      </c>
      <c r="S354" s="333" t="e">
        <f>SUMIFS(#REF!,#REF!,S$2,#REF!,S$3,#REF!,$L354,#REF!,S$1)
+SUMIFS(#REF!,#REF!,S$2,#REF!,S$3,#REF!,$L354,#REF!,S$1)
+SUMIFS(#REF!,#REF!,"Lấy",#REF!,S$2,#REF!,S$3,#REF!,S$1,#REF!,$L354)</f>
        <v>#REF!</v>
      </c>
      <c r="T354" s="333" t="e">
        <f>SUMIFS(#REF!,#REF!,T$2,#REF!,T$3,#REF!,$L354,#REF!,T$1)
+SUMIFS(#REF!,#REF!,T$2,#REF!,T$3,#REF!,$L354,#REF!,T$1)
+SUMIFS(#REF!,#REF!,"Lấy",#REF!,T$2,#REF!,T$3,#REF!,T$1,#REF!,$L354)</f>
        <v>#REF!</v>
      </c>
      <c r="U354" s="333" t="e">
        <f>SUMIFS(#REF!,#REF!,U$2,#REF!,U$3,#REF!,$L354,#REF!,U$1)
+SUMIFS(#REF!,#REF!,U$2,#REF!,U$3,#REF!,$L354,#REF!,U$1)
+SUMIFS(#REF!,#REF!,"Lấy",#REF!,U$2,#REF!,U$3,#REF!,U$1,#REF!,$L354)</f>
        <v>#REF!</v>
      </c>
      <c r="V354" s="333" t="e">
        <f>SUMIFS(#REF!,#REF!,V$2,#REF!,V$3,#REF!,$L354,#REF!,V$1)
+SUMIFS(#REF!,#REF!,V$2,#REF!,V$3,#REF!,$L354,#REF!,V$1)
+SUMIFS(#REF!,#REF!,"Lấy",#REF!,V$2,#REF!,V$3,#REF!,V$1,#REF!,$L354)</f>
        <v>#REF!</v>
      </c>
      <c r="W354" s="333" t="e">
        <f>SUMIFS(#REF!,#REF!,W$2,#REF!,W$3,#REF!,$L354,#REF!,W$1)
+SUMIFS(#REF!,#REF!,W$2,#REF!,W$3,#REF!,$L354,#REF!,W$1)
+SUMIFS(#REF!,#REF!,"Lấy",#REF!,W$2,#REF!,W$3,#REF!,W$1,#REF!,$L354)</f>
        <v>#REF!</v>
      </c>
      <c r="X354" s="333" t="e">
        <f>SUMIFS(#REF!,#REF!,X$2,#REF!,X$3,#REF!,$L354,#REF!,X$1)
+SUMIFS(#REF!,#REF!,X$2,#REF!,X$3,#REF!,$L354,#REF!,X$1)
+SUMIFS(#REF!,#REF!,"Lấy",#REF!,X$2,#REF!,X$3,#REF!,X$1,#REF!,$L354)</f>
        <v>#REF!</v>
      </c>
      <c r="Y354" s="333" t="e">
        <f>SUMIFS(#REF!,#REF!,Y$2,#REF!,Y$3,#REF!,$L354,#REF!,Y$1)
+SUMIFS(#REF!,#REF!,Y$2,#REF!,Y$3,#REF!,$L354,#REF!,Y$1)
+SUMIFS(#REF!,#REF!,"Lấy",#REF!,Y$2,#REF!,Y$3,#REF!,Y$1,#REF!,$L354)</f>
        <v>#REF!</v>
      </c>
      <c r="Z354" s="333" t="e">
        <f>SUMIFS(#REF!,#REF!,Z$2,#REF!,Z$3,#REF!,$L354,#REF!,Z$1)
+SUMIFS(#REF!,#REF!,Z$2,#REF!,Z$3,#REF!,$L354,#REF!,Z$1)
+SUMIFS(#REF!,#REF!,"Lấy",#REF!,Z$2,#REF!,Z$3,#REF!,Z$1,#REF!,$L354)</f>
        <v>#REF!</v>
      </c>
      <c r="AA354" s="333" t="e">
        <f>SUMIFS(#REF!,#REF!,AA$2,#REF!,AA$3,#REF!,$L354,#REF!,AA$1)
+SUMIFS(#REF!,#REF!,AA$2,#REF!,AA$3,#REF!,$L354,#REF!,AA$1)
+SUMIFS(#REF!,#REF!,"Lấy",#REF!,AA$2,#REF!,AA$3,#REF!,AA$1,#REF!,$L354)</f>
        <v>#REF!</v>
      </c>
      <c r="AB354" s="333" t="e">
        <f>SUMIFS(#REF!,#REF!,AB$2,#REF!,AB$3,#REF!,$L354,#REF!,AB$1)
+SUMIFS(#REF!,#REF!,AB$2,#REF!,AB$3,#REF!,$L354,#REF!,AB$1)
+SUMIFS(#REF!,#REF!,"Lấy",#REF!,AB$2,#REF!,AB$3,#REF!,AB$1,#REF!,$L354)</f>
        <v>#REF!</v>
      </c>
      <c r="AC354" s="333" t="e">
        <f>SUMIFS(#REF!,#REF!,AC$2,#REF!,AC$3,#REF!,$L354,#REF!,AC$1)
+SUMIFS(#REF!,#REF!,AC$2,#REF!,AC$3,#REF!,$L354,#REF!,AC$1)
+SUMIFS(#REF!,#REF!,"Lấy",#REF!,AC$2,#REF!,AC$3,#REF!,AC$1,#REF!,$L354)</f>
        <v>#REF!</v>
      </c>
      <c r="AD354" s="334" t="e">
        <f t="shared" si="37"/>
        <v>#REF!</v>
      </c>
      <c r="AF354" s="333" t="e">
        <f>SUMIFS(#REF!,#REF!,AF$2,#REF!,AF$3,#REF!,$L354,#REF!,AF$1)
+SUMIFS(#REF!,#REF!,AF$2,#REF!,AF$3,#REF!,$L354,#REF!,AF$1)
+SUMIFS(#REF!,#REF!,"Lấy",#REF!,AF$2,#REF!,AF$3,#REF!,AF$1,#REF!,$L354)</f>
        <v>#REF!</v>
      </c>
      <c r="AG354" s="333" t="e">
        <f>SUMIFS(#REF!,#REF!,AG$2,#REF!,AG$3,#REF!,$L354,#REF!,AG$1)
+SUMIFS(#REF!,#REF!,AG$2,#REF!,AG$3,#REF!,$L354,#REF!,AG$1)
+SUMIFS(#REF!,#REF!,"Lấy",#REF!,AG$2,#REF!,AG$3,#REF!,AG$1,#REF!,$L354)</f>
        <v>#REF!</v>
      </c>
      <c r="AH354" s="333" t="e">
        <f>SUMIFS(#REF!,#REF!,AH$2,#REF!,AH$3,#REF!,$L354,#REF!,AH$1)
+SUMIFS(#REF!,#REF!,AH$2,#REF!,AH$3,#REF!,$L354,#REF!,AH$1)
+SUMIFS(#REF!,#REF!,"Lấy",#REF!,AH$2,#REF!,AH$3,#REF!,AH$1,#REF!,$L354)</f>
        <v>#REF!</v>
      </c>
      <c r="AI354" s="333" t="e">
        <f>SUMIFS(#REF!,#REF!,AI$2,#REF!,AI$3,#REF!,$L354,#REF!,AI$1)
+SUMIFS(#REF!,#REF!,AI$2,#REF!,AI$3,#REF!,$L354,#REF!,AI$1)
+SUMIFS(#REF!,#REF!,"Lấy",#REF!,AI$2,#REF!,AI$3,#REF!,AI$1,#REF!,$L354)</f>
        <v>#REF!</v>
      </c>
      <c r="AJ354" s="333" t="e">
        <f>SUMIFS(#REF!,#REF!,AJ$2,#REF!,AJ$3,#REF!,$L354,#REF!,AJ$1)
+SUMIFS(#REF!,#REF!,AJ$2,#REF!,AJ$3,#REF!,$L354,#REF!,AJ$1)
+SUMIFS(#REF!,#REF!,"Lấy",#REF!,AJ$2,#REF!,AJ$3,#REF!,AJ$1,#REF!,$L354)</f>
        <v>#REF!</v>
      </c>
      <c r="AK354" s="333" t="e">
        <f>SUMIFS(#REF!,#REF!,AK$2,#REF!,AK$3,#REF!,$L354,#REF!,AK$1)
+SUMIFS(#REF!,#REF!,AK$2,#REF!,AK$3,#REF!,$L354,#REF!,AK$1)
+SUMIFS(#REF!,#REF!,"Lấy",#REF!,AK$2,#REF!,AK$3,#REF!,AK$1,#REF!,$L354)</f>
        <v>#REF!</v>
      </c>
      <c r="AL354" s="333" t="e">
        <f>SUMIFS(#REF!,#REF!,AL$2,#REF!,AL$3,#REF!,$L354,#REF!,AL$1)
+SUMIFS(#REF!,#REF!,AL$2,#REF!,AL$3,#REF!,$L354,#REF!,AL$1)
+SUMIFS(#REF!,#REF!,"Lấy",#REF!,AL$2,#REF!,AL$3,#REF!,AL$1,#REF!,$L354)</f>
        <v>#REF!</v>
      </c>
      <c r="AM354" s="333" t="e">
        <f>SUMIFS(#REF!,#REF!,AM$2,#REF!,AM$3,#REF!,$L354,#REF!,AM$1)
+SUMIFS(#REF!,#REF!,AM$2,#REF!,AM$3,#REF!,$L354,#REF!,AM$1)
+SUMIFS(#REF!,#REF!,"Lấy",#REF!,AM$2,#REF!,AM$3,#REF!,AM$1,#REF!,$L354)</f>
        <v>#REF!</v>
      </c>
      <c r="AN354" s="333" t="e">
        <f>SUMIFS(#REF!,#REF!,AN$2,#REF!,AN$3,#REF!,$L354,#REF!,AN$1)
+SUMIFS(#REF!,#REF!,AN$2,#REF!,AN$3,#REF!,$L354,#REF!,AN$1)
+SUMIFS(#REF!,#REF!,"Lấy",#REF!,AN$2,#REF!,AN$3,#REF!,AN$1,#REF!,$L354)</f>
        <v>#REF!</v>
      </c>
      <c r="AO354" s="333" t="e">
        <f>SUMIFS(#REF!,#REF!,AO$2,#REF!,AO$3,#REF!,$L354,#REF!,AO$1)
+SUMIFS(#REF!,#REF!,AO$2,#REF!,AO$3,#REF!,$L354,#REF!,AO$1)
+SUMIFS(#REF!,#REF!,"Lấy",#REF!,AO$2,#REF!,AO$3,#REF!,AO$1,#REF!,$L354)</f>
        <v>#REF!</v>
      </c>
      <c r="AP354" s="333" t="e">
        <f>SUMIFS(#REF!,#REF!,AP$2,#REF!,AP$3,#REF!,$L354,#REF!,AP$1)
+SUMIFS(#REF!,#REF!,AP$2,#REF!,AP$3,#REF!,$L354,#REF!,AP$1)
+SUMIFS(#REF!,#REF!,"Lấy",#REF!,AP$2,#REF!,AP$3,#REF!,AP$1,#REF!,$L354)</f>
        <v>#REF!</v>
      </c>
      <c r="AQ354" s="333" t="e">
        <f>SUMIFS(#REF!,#REF!,AQ$2,#REF!,AQ$3,#REF!,$L354,#REF!,AQ$1)
+SUMIFS(#REF!,#REF!,AQ$2,#REF!,AQ$3,#REF!,$L354,#REF!,AQ$1)
+SUMIFS(#REF!,#REF!,"Lấy",#REF!,AQ$2,#REF!,AQ$3,#REF!,AQ$1,#REF!,$L354)</f>
        <v>#REF!</v>
      </c>
      <c r="AR354" s="334" t="e">
        <f t="shared" si="38"/>
        <v>#REF!</v>
      </c>
      <c r="AT354" s="333" t="e">
        <f>SUMIFS(#REF!,#REF!,AT$2,#REF!,AT$3,#REF!,$L354,#REF!,AT$1)
+SUMIFS(#REF!,#REF!,AT$2,#REF!,AT$3,#REF!,$L354,#REF!,AT$1)
+SUMIFS(#REF!,#REF!,"Lấy",#REF!,AT$2,#REF!,AT$3,#REF!,AT$1,#REF!,$L354)</f>
        <v>#REF!</v>
      </c>
      <c r="AU354" s="333" t="e">
        <f>SUMIFS(#REF!,#REF!,AU$2,#REF!,AU$3,#REF!,$L354,#REF!,AU$1)
+SUMIFS(#REF!,#REF!,AU$2,#REF!,AU$3,#REF!,$L354,#REF!,AU$1)
+SUMIFS(#REF!,#REF!,"Lấy",#REF!,AU$2,#REF!,AU$3,#REF!,AU$1,#REF!,$L354)</f>
        <v>#REF!</v>
      </c>
      <c r="AV354" s="333" t="e">
        <f>SUMIFS(#REF!,#REF!,AV$2,#REF!,AV$3,#REF!,$L354,#REF!,AV$1)
+SUMIFS(#REF!,#REF!,AV$2,#REF!,AV$3,#REF!,$L354,#REF!,AV$1)
+SUMIFS(#REF!,#REF!,"Lấy",#REF!,AV$2,#REF!,AV$3,#REF!,AV$1,#REF!,$L354)</f>
        <v>#REF!</v>
      </c>
      <c r="AW354" s="333" t="e">
        <f>SUMIFS(#REF!,#REF!,AW$2,#REF!,AW$3,#REF!,$L354,#REF!,AW$1)
+SUMIFS(#REF!,#REF!,AW$2,#REF!,AW$3,#REF!,$L354,#REF!,AW$1)
+SUMIFS(#REF!,#REF!,"Lấy",#REF!,AW$2,#REF!,AW$3,#REF!,AW$1,#REF!,$L354)</f>
        <v>#REF!</v>
      </c>
      <c r="AX354" s="333" t="e">
        <f>SUMIFS(#REF!,#REF!,AX$2,#REF!,AX$3,#REF!,$L354,#REF!,AX$1)
+SUMIFS(#REF!,#REF!,AX$2,#REF!,AX$3,#REF!,$L354,#REF!,AX$1)
+SUMIFS(#REF!,#REF!,"Lấy",#REF!,AX$2,#REF!,AX$3,#REF!,AX$1,#REF!,$L354)</f>
        <v>#REF!</v>
      </c>
      <c r="AY354" s="333" t="e">
        <f>SUMIFS(#REF!,#REF!,AY$2,#REF!,AY$3,#REF!,$L354,#REF!,AY$1)
+SUMIFS(#REF!,#REF!,AY$2,#REF!,AY$3,#REF!,$L354,#REF!,AY$1)
+SUMIFS(#REF!,#REF!,"Lấy",#REF!,AY$2,#REF!,AY$3,#REF!,AY$1,#REF!,$L354)</f>
        <v>#REF!</v>
      </c>
      <c r="AZ354" s="333" t="e">
        <f>SUMIFS(#REF!,#REF!,AZ$2,#REF!,AZ$3,#REF!,$L354,#REF!,AZ$1)
+SUMIFS(#REF!,#REF!,AZ$2,#REF!,AZ$3,#REF!,$L354,#REF!,AZ$1)
+SUMIFS(#REF!,#REF!,"Lấy",#REF!,AZ$2,#REF!,AZ$3,#REF!,AZ$1,#REF!,$L354)</f>
        <v>#REF!</v>
      </c>
      <c r="BA354" s="333" t="e">
        <f>SUMIFS(#REF!,#REF!,BA$2,#REF!,BA$3,#REF!,$L354,#REF!,BA$1)
+SUMIFS(#REF!,#REF!,BA$2,#REF!,BA$3,#REF!,$L354,#REF!,BA$1)
+SUMIFS(#REF!,#REF!,"Lấy",#REF!,BA$2,#REF!,BA$3,#REF!,BA$1,#REF!,$L354)</f>
        <v>#REF!</v>
      </c>
      <c r="BB354" s="333" t="e">
        <f>SUMIFS(#REF!,#REF!,BB$2,#REF!,BB$3,#REF!,$L354,#REF!,BB$1)
+SUMIFS(#REF!,#REF!,BB$2,#REF!,BB$3,#REF!,$L354,#REF!,BB$1)
+SUMIFS(#REF!,#REF!,"Lấy",#REF!,BB$2,#REF!,BB$3,#REF!,BB$1,#REF!,$L354)</f>
        <v>#REF!</v>
      </c>
      <c r="BC354" s="333" t="e">
        <f>SUMIFS(#REF!,#REF!,BC$2,#REF!,BC$3,#REF!,$L354,#REF!,BC$1)
+SUMIFS(#REF!,#REF!,BC$2,#REF!,BC$3,#REF!,$L354,#REF!,BC$1)
+SUMIFS(#REF!,#REF!,"Lấy",#REF!,BC$2,#REF!,BC$3,#REF!,BC$1,#REF!,$L354)</f>
        <v>#REF!</v>
      </c>
      <c r="BD354" s="333" t="e">
        <f>SUMIFS(#REF!,#REF!,BD$2,#REF!,BD$3,#REF!,$L354,#REF!,BD$1)
+SUMIFS(#REF!,#REF!,BD$2,#REF!,BD$3,#REF!,$L354,#REF!,BD$1)
+SUMIFS(#REF!,#REF!,"Lấy",#REF!,BD$2,#REF!,BD$3,#REF!,BD$1,#REF!,$L354)</f>
        <v>#REF!</v>
      </c>
      <c r="BE354" s="333" t="e">
        <f>SUMIFS(#REF!,#REF!,BE$2,#REF!,BE$3,#REF!,$L354,#REF!,BE$1)
+SUMIFS(#REF!,#REF!,BE$2,#REF!,BE$3,#REF!,$L354,#REF!,BE$1)
+SUMIFS(#REF!,#REF!,"Lấy",#REF!,BE$2,#REF!,BE$3,#REF!,BE$1,#REF!,$L354)</f>
        <v>#REF!</v>
      </c>
      <c r="BF354" s="334" t="e">
        <f t="shared" si="39"/>
        <v>#REF!</v>
      </c>
      <c r="BH354" s="333" t="e">
        <f>SUMIFS(#REF!,#REF!,BH$2,#REF!,BH$3,#REF!,$L354,#REF!,BH$1)
+SUMIFS(#REF!,#REF!,BH$2,#REF!,BH$3,#REF!,$L354,#REF!,BH$1)
+SUMIFS(#REF!,#REF!,"Lấy",#REF!,BH$2,#REF!,BH$3,#REF!,BH$1,#REF!,$L354)</f>
        <v>#REF!</v>
      </c>
      <c r="BI354" s="333" t="e">
        <f>SUMIFS(#REF!,#REF!,BI$2,#REF!,BI$3,#REF!,$L354,#REF!,BI$1)
+SUMIFS(#REF!,#REF!,BI$2,#REF!,BI$3,#REF!,$L354,#REF!,BI$1)
+SUMIFS(#REF!,#REF!,"Lấy",#REF!,BI$2,#REF!,BI$3,#REF!,BI$1,#REF!,$L354)</f>
        <v>#REF!</v>
      </c>
      <c r="BJ354" s="333" t="e">
        <f>SUMIFS(#REF!,#REF!,BJ$2,#REF!,BJ$3,#REF!,$L354,#REF!,BJ$1)
+SUMIFS(#REF!,#REF!,BJ$2,#REF!,BJ$3,#REF!,$L354,#REF!,BJ$1)
+SUMIFS(#REF!,#REF!,"Lấy",#REF!,BJ$2,#REF!,BJ$3,#REF!,BJ$1,#REF!,$L354)</f>
        <v>#REF!</v>
      </c>
      <c r="BK354" s="333" t="e">
        <f>SUMIFS(#REF!,#REF!,BK$2,#REF!,BK$3,#REF!,$L354,#REF!,BK$1)
+SUMIFS(#REF!,#REF!,BK$2,#REF!,BK$3,#REF!,$L354,#REF!,BK$1)
+SUMIFS(#REF!,#REF!,"Lấy",#REF!,BK$2,#REF!,BK$3,#REF!,BK$1,#REF!,$L354)</f>
        <v>#REF!</v>
      </c>
      <c r="BL354" s="333" t="e">
        <f>SUMIFS(#REF!,#REF!,BL$2,#REF!,BL$3,#REF!,$L354,#REF!,BL$1)
+SUMIFS(#REF!,#REF!,BL$2,#REF!,BL$3,#REF!,$L354,#REF!,BL$1)
+SUMIFS(#REF!,#REF!,"Lấy",#REF!,BL$2,#REF!,BL$3,#REF!,BL$1,#REF!,$L354)</f>
        <v>#REF!</v>
      </c>
      <c r="BM354" s="333" t="e">
        <f>SUMIFS(#REF!,#REF!,BM$2,#REF!,BM$3,#REF!,$L354,#REF!,BM$1)
+SUMIFS(#REF!,#REF!,BM$2,#REF!,BM$3,#REF!,$L354,#REF!,BM$1)
+SUMIFS(#REF!,#REF!,"Lấy",#REF!,BM$2,#REF!,BM$3,#REF!,BM$1,#REF!,$L354)</f>
        <v>#REF!</v>
      </c>
      <c r="BN354" s="333" t="e">
        <f>SUMIFS(#REF!,#REF!,BN$2,#REF!,BN$3,#REF!,$L354,#REF!,BN$1)
+SUMIFS(#REF!,#REF!,BN$2,#REF!,BN$3,#REF!,$L354,#REF!,BN$1)
+SUMIFS(#REF!,#REF!,"Lấy",#REF!,BN$2,#REF!,BN$3,#REF!,BN$1,#REF!,$L354)</f>
        <v>#REF!</v>
      </c>
      <c r="BO354" s="333" t="e">
        <f>SUMIFS(#REF!,#REF!,BO$2,#REF!,BO$3,#REF!,$L354,#REF!,BO$1)
+SUMIFS(#REF!,#REF!,BO$2,#REF!,BO$3,#REF!,$L354,#REF!,BO$1)
+SUMIFS(#REF!,#REF!,"Lấy",#REF!,BO$2,#REF!,BO$3,#REF!,BO$1,#REF!,$L354)</f>
        <v>#REF!</v>
      </c>
      <c r="BP354" s="333" t="e">
        <f>SUMIFS(#REF!,#REF!,BP$2,#REF!,BP$3,#REF!,$L354,#REF!,BP$1)
+SUMIFS(#REF!,#REF!,BP$2,#REF!,BP$3,#REF!,$L354,#REF!,BP$1)
+SUMIFS(#REF!,#REF!,"Lấy",#REF!,BP$2,#REF!,BP$3,#REF!,BP$1,#REF!,$L354)</f>
        <v>#REF!</v>
      </c>
      <c r="BQ354" s="333" t="e">
        <f>SUMIFS(#REF!,#REF!,BQ$2,#REF!,BQ$3,#REF!,$L354,#REF!,BQ$1)
+SUMIFS(#REF!,#REF!,BQ$2,#REF!,BQ$3,#REF!,$L354,#REF!,BQ$1)
+SUMIFS(#REF!,#REF!,"Lấy",#REF!,BQ$2,#REF!,BQ$3,#REF!,BQ$1,#REF!,$L354)</f>
        <v>#REF!</v>
      </c>
      <c r="BR354" s="333" t="e">
        <f>SUMIFS(#REF!,#REF!,BR$2,#REF!,BR$3,#REF!,$L354,#REF!,BR$1)
+SUMIFS(#REF!,#REF!,BR$2,#REF!,BR$3,#REF!,$L354,#REF!,BR$1)
+SUMIFS(#REF!,#REF!,"Lấy",#REF!,BR$2,#REF!,BR$3,#REF!,BR$1,#REF!,$L354)</f>
        <v>#REF!</v>
      </c>
      <c r="BS354" s="333" t="e">
        <f>SUMIFS(#REF!,#REF!,BS$2,#REF!,BS$3,#REF!,$L354,#REF!,BS$1)
+SUMIFS(#REF!,#REF!,BS$2,#REF!,BS$3,#REF!,$L354,#REF!,BS$1)
+SUMIFS(#REF!,#REF!,"Lấy",#REF!,BS$2,#REF!,BS$3,#REF!,BS$1,#REF!,$L354)</f>
        <v>#REF!</v>
      </c>
      <c r="BT354" s="334" t="e">
        <f t="shared" si="40"/>
        <v>#REF!</v>
      </c>
      <c r="BV354" s="331">
        <v>0</v>
      </c>
      <c r="BW354" s="331">
        <v>0</v>
      </c>
      <c r="BX354" s="331">
        <v>0</v>
      </c>
      <c r="BY354" s="331">
        <v>0</v>
      </c>
      <c r="BZ354" s="331">
        <v>0</v>
      </c>
      <c r="CA354" s="331">
        <v>0</v>
      </c>
      <c r="CB354" s="331">
        <v>0</v>
      </c>
      <c r="CC354" s="331">
        <v>0</v>
      </c>
      <c r="CD354" s="331">
        <v>0</v>
      </c>
      <c r="CE354" s="331">
        <v>0</v>
      </c>
      <c r="CF354" s="331">
        <v>0</v>
      </c>
      <c r="CG354" s="331">
        <v>0</v>
      </c>
      <c r="CH354" s="334">
        <f t="shared" si="41"/>
        <v>0</v>
      </c>
      <c r="CI354" s="377">
        <f t="shared" si="42"/>
        <v>0</v>
      </c>
      <c r="CJ354" s="331">
        <v>0</v>
      </c>
      <c r="CK354" s="331">
        <v>0</v>
      </c>
      <c r="CL354" s="331">
        <v>0</v>
      </c>
      <c r="CM354" s="331">
        <v>0</v>
      </c>
      <c r="CN354" s="331">
        <v>0</v>
      </c>
      <c r="CO354" s="333"/>
      <c r="CP354" s="333"/>
      <c r="CQ354" s="333"/>
      <c r="CR354" s="333"/>
      <c r="CS354" s="333"/>
      <c r="CT354" s="333"/>
      <c r="CU354" s="333"/>
      <c r="CV354" s="334">
        <f t="shared" si="43"/>
        <v>0</v>
      </c>
      <c r="CX354" s="1033"/>
    </row>
    <row r="355" spans="2:102" x14ac:dyDescent="0.25">
      <c r="B355" s="172">
        <f>IF(C355=0,"",MAX($B$7:B354)+1)</f>
        <v>338</v>
      </c>
      <c r="C355" s="21">
        <v>6277003302</v>
      </c>
      <c r="D355" s="9" t="str">
        <f>_xlfn.XLOOKUP(C355,'COA_DTGroup_Update 20260428'!$C$410:$C$854,'COA_DTGroup_Update 20260428'!$A$410:$A$854,"")</f>
        <v>Chi phí đào tạo</v>
      </c>
      <c r="E355" s="9" t="s">
        <v>151</v>
      </c>
      <c r="F355" s="21" t="s">
        <v>1062</v>
      </c>
      <c r="G355" s="171"/>
      <c r="H355" s="179">
        <f>VLOOKUP(C355,'COA_DTGroup_Update 20260428'!C:D,2,0)</f>
        <v>627</v>
      </c>
      <c r="I355" s="179">
        <v>143</v>
      </c>
      <c r="J355" s="198" t="s">
        <v>151</v>
      </c>
      <c r="K355" s="222" t="s">
        <v>226</v>
      </c>
      <c r="L355" s="1041" t="s">
        <v>631</v>
      </c>
      <c r="M355" s="1042" t="s">
        <v>2258</v>
      </c>
      <c r="N355" s="1039"/>
      <c r="O355" s="1039" t="s">
        <v>631</v>
      </c>
      <c r="P355" s="1" t="b">
        <v>1</v>
      </c>
      <c r="R355" s="333" t="e">
        <f>SUMIFS(#REF!,#REF!,R$2,#REF!,R$3,#REF!,$L355,#REF!,R$1)
+SUMIFS(#REF!,#REF!,R$2,#REF!,R$3,#REF!,$L355,#REF!,R$1)
+SUMIFS(#REF!,#REF!,"Lấy",#REF!,R$2,#REF!,R$3,#REF!,R$1,#REF!,$L355)</f>
        <v>#REF!</v>
      </c>
      <c r="S355" s="333" t="e">
        <f>SUMIFS(#REF!,#REF!,S$2,#REF!,S$3,#REF!,$L355,#REF!,S$1)
+SUMIFS(#REF!,#REF!,S$2,#REF!,S$3,#REF!,$L355,#REF!,S$1)
+SUMIFS(#REF!,#REF!,"Lấy",#REF!,S$2,#REF!,S$3,#REF!,S$1,#REF!,$L355)</f>
        <v>#REF!</v>
      </c>
      <c r="T355" s="333" t="e">
        <f>SUMIFS(#REF!,#REF!,T$2,#REF!,T$3,#REF!,$L355,#REF!,T$1)
+SUMIFS(#REF!,#REF!,T$2,#REF!,T$3,#REF!,$L355,#REF!,T$1)
+SUMIFS(#REF!,#REF!,"Lấy",#REF!,T$2,#REF!,T$3,#REF!,T$1,#REF!,$L355)</f>
        <v>#REF!</v>
      </c>
      <c r="U355" s="333" t="e">
        <f>SUMIFS(#REF!,#REF!,U$2,#REF!,U$3,#REF!,$L355,#REF!,U$1)
+SUMIFS(#REF!,#REF!,U$2,#REF!,U$3,#REF!,$L355,#REF!,U$1)
+SUMIFS(#REF!,#REF!,"Lấy",#REF!,U$2,#REF!,U$3,#REF!,U$1,#REF!,$L355)</f>
        <v>#REF!</v>
      </c>
      <c r="V355" s="333" t="e">
        <f>SUMIFS(#REF!,#REF!,V$2,#REF!,V$3,#REF!,$L355,#REF!,V$1)
+SUMIFS(#REF!,#REF!,V$2,#REF!,V$3,#REF!,$L355,#REF!,V$1)
+SUMIFS(#REF!,#REF!,"Lấy",#REF!,V$2,#REF!,V$3,#REF!,V$1,#REF!,$L355)</f>
        <v>#REF!</v>
      </c>
      <c r="W355" s="333" t="e">
        <f>SUMIFS(#REF!,#REF!,W$2,#REF!,W$3,#REF!,$L355,#REF!,W$1)
+SUMIFS(#REF!,#REF!,W$2,#REF!,W$3,#REF!,$L355,#REF!,W$1)
+SUMIFS(#REF!,#REF!,"Lấy",#REF!,W$2,#REF!,W$3,#REF!,W$1,#REF!,$L355)</f>
        <v>#REF!</v>
      </c>
      <c r="X355" s="333" t="e">
        <f>SUMIFS(#REF!,#REF!,X$2,#REF!,X$3,#REF!,$L355,#REF!,X$1)
+SUMIFS(#REF!,#REF!,X$2,#REF!,X$3,#REF!,$L355,#REF!,X$1)
+SUMIFS(#REF!,#REF!,"Lấy",#REF!,X$2,#REF!,X$3,#REF!,X$1,#REF!,$L355)</f>
        <v>#REF!</v>
      </c>
      <c r="Y355" s="333" t="e">
        <f>SUMIFS(#REF!,#REF!,Y$2,#REF!,Y$3,#REF!,$L355,#REF!,Y$1)
+SUMIFS(#REF!,#REF!,Y$2,#REF!,Y$3,#REF!,$L355,#REF!,Y$1)
+SUMIFS(#REF!,#REF!,"Lấy",#REF!,Y$2,#REF!,Y$3,#REF!,Y$1,#REF!,$L355)</f>
        <v>#REF!</v>
      </c>
      <c r="Z355" s="333" t="e">
        <f>SUMIFS(#REF!,#REF!,Z$2,#REF!,Z$3,#REF!,$L355,#REF!,Z$1)
+SUMIFS(#REF!,#REF!,Z$2,#REF!,Z$3,#REF!,$L355,#REF!,Z$1)
+SUMIFS(#REF!,#REF!,"Lấy",#REF!,Z$2,#REF!,Z$3,#REF!,Z$1,#REF!,$L355)</f>
        <v>#REF!</v>
      </c>
      <c r="AA355" s="333" t="e">
        <f>SUMIFS(#REF!,#REF!,AA$2,#REF!,AA$3,#REF!,$L355,#REF!,AA$1)
+SUMIFS(#REF!,#REF!,AA$2,#REF!,AA$3,#REF!,$L355,#REF!,AA$1)
+SUMIFS(#REF!,#REF!,"Lấy",#REF!,AA$2,#REF!,AA$3,#REF!,AA$1,#REF!,$L355)</f>
        <v>#REF!</v>
      </c>
      <c r="AB355" s="333" t="e">
        <f>SUMIFS(#REF!,#REF!,AB$2,#REF!,AB$3,#REF!,$L355,#REF!,AB$1)
+SUMIFS(#REF!,#REF!,AB$2,#REF!,AB$3,#REF!,$L355,#REF!,AB$1)
+SUMIFS(#REF!,#REF!,"Lấy",#REF!,AB$2,#REF!,AB$3,#REF!,AB$1,#REF!,$L355)</f>
        <v>#REF!</v>
      </c>
      <c r="AC355" s="333" t="e">
        <f>SUMIFS(#REF!,#REF!,AC$2,#REF!,AC$3,#REF!,$L355,#REF!,AC$1)
+SUMIFS(#REF!,#REF!,AC$2,#REF!,AC$3,#REF!,$L355,#REF!,AC$1)
+SUMIFS(#REF!,#REF!,"Lấy",#REF!,AC$2,#REF!,AC$3,#REF!,AC$1,#REF!,$L355)</f>
        <v>#REF!</v>
      </c>
      <c r="AD355" s="334" t="e">
        <f t="shared" si="37"/>
        <v>#REF!</v>
      </c>
      <c r="AF355" s="333" t="e">
        <f>SUMIFS(#REF!,#REF!,AF$2,#REF!,AF$3,#REF!,$L355,#REF!,AF$1)
+SUMIFS(#REF!,#REF!,AF$2,#REF!,AF$3,#REF!,$L355,#REF!,AF$1)
+SUMIFS(#REF!,#REF!,"Lấy",#REF!,AF$2,#REF!,AF$3,#REF!,AF$1,#REF!,$L355)</f>
        <v>#REF!</v>
      </c>
      <c r="AG355" s="333" t="e">
        <f>SUMIFS(#REF!,#REF!,AG$2,#REF!,AG$3,#REF!,$L355,#REF!,AG$1)
+SUMIFS(#REF!,#REF!,AG$2,#REF!,AG$3,#REF!,$L355,#REF!,AG$1)
+SUMIFS(#REF!,#REF!,"Lấy",#REF!,AG$2,#REF!,AG$3,#REF!,AG$1,#REF!,$L355)</f>
        <v>#REF!</v>
      </c>
      <c r="AH355" s="333" t="e">
        <f>SUMIFS(#REF!,#REF!,AH$2,#REF!,AH$3,#REF!,$L355,#REF!,AH$1)
+SUMIFS(#REF!,#REF!,AH$2,#REF!,AH$3,#REF!,$L355,#REF!,AH$1)
+SUMIFS(#REF!,#REF!,"Lấy",#REF!,AH$2,#REF!,AH$3,#REF!,AH$1,#REF!,$L355)</f>
        <v>#REF!</v>
      </c>
      <c r="AI355" s="333" t="e">
        <f>SUMIFS(#REF!,#REF!,AI$2,#REF!,AI$3,#REF!,$L355,#REF!,AI$1)
+SUMIFS(#REF!,#REF!,AI$2,#REF!,AI$3,#REF!,$L355,#REF!,AI$1)
+SUMIFS(#REF!,#REF!,"Lấy",#REF!,AI$2,#REF!,AI$3,#REF!,AI$1,#REF!,$L355)</f>
        <v>#REF!</v>
      </c>
      <c r="AJ355" s="333" t="e">
        <f>SUMIFS(#REF!,#REF!,AJ$2,#REF!,AJ$3,#REF!,$L355,#REF!,AJ$1)
+SUMIFS(#REF!,#REF!,AJ$2,#REF!,AJ$3,#REF!,$L355,#REF!,AJ$1)
+SUMIFS(#REF!,#REF!,"Lấy",#REF!,AJ$2,#REF!,AJ$3,#REF!,AJ$1,#REF!,$L355)</f>
        <v>#REF!</v>
      </c>
      <c r="AK355" s="333" t="e">
        <f>SUMIFS(#REF!,#REF!,AK$2,#REF!,AK$3,#REF!,$L355,#REF!,AK$1)
+SUMIFS(#REF!,#REF!,AK$2,#REF!,AK$3,#REF!,$L355,#REF!,AK$1)
+SUMIFS(#REF!,#REF!,"Lấy",#REF!,AK$2,#REF!,AK$3,#REF!,AK$1,#REF!,$L355)</f>
        <v>#REF!</v>
      </c>
      <c r="AL355" s="333" t="e">
        <f>SUMIFS(#REF!,#REF!,AL$2,#REF!,AL$3,#REF!,$L355,#REF!,AL$1)
+SUMIFS(#REF!,#REF!,AL$2,#REF!,AL$3,#REF!,$L355,#REF!,AL$1)
+SUMIFS(#REF!,#REF!,"Lấy",#REF!,AL$2,#REF!,AL$3,#REF!,AL$1,#REF!,$L355)</f>
        <v>#REF!</v>
      </c>
      <c r="AM355" s="333" t="e">
        <f>SUMIFS(#REF!,#REF!,AM$2,#REF!,AM$3,#REF!,$L355,#REF!,AM$1)
+SUMIFS(#REF!,#REF!,AM$2,#REF!,AM$3,#REF!,$L355,#REF!,AM$1)
+SUMIFS(#REF!,#REF!,"Lấy",#REF!,AM$2,#REF!,AM$3,#REF!,AM$1,#REF!,$L355)</f>
        <v>#REF!</v>
      </c>
      <c r="AN355" s="333" t="e">
        <f>SUMIFS(#REF!,#REF!,AN$2,#REF!,AN$3,#REF!,$L355,#REF!,AN$1)
+SUMIFS(#REF!,#REF!,AN$2,#REF!,AN$3,#REF!,$L355,#REF!,AN$1)
+SUMIFS(#REF!,#REF!,"Lấy",#REF!,AN$2,#REF!,AN$3,#REF!,AN$1,#REF!,$L355)</f>
        <v>#REF!</v>
      </c>
      <c r="AO355" s="333" t="e">
        <f>SUMIFS(#REF!,#REF!,AO$2,#REF!,AO$3,#REF!,$L355,#REF!,AO$1)
+SUMIFS(#REF!,#REF!,AO$2,#REF!,AO$3,#REF!,$L355,#REF!,AO$1)
+SUMIFS(#REF!,#REF!,"Lấy",#REF!,AO$2,#REF!,AO$3,#REF!,AO$1,#REF!,$L355)</f>
        <v>#REF!</v>
      </c>
      <c r="AP355" s="333" t="e">
        <f>SUMIFS(#REF!,#REF!,AP$2,#REF!,AP$3,#REF!,$L355,#REF!,AP$1)
+SUMIFS(#REF!,#REF!,AP$2,#REF!,AP$3,#REF!,$L355,#REF!,AP$1)
+SUMIFS(#REF!,#REF!,"Lấy",#REF!,AP$2,#REF!,AP$3,#REF!,AP$1,#REF!,$L355)</f>
        <v>#REF!</v>
      </c>
      <c r="AQ355" s="333" t="e">
        <f>SUMIFS(#REF!,#REF!,AQ$2,#REF!,AQ$3,#REF!,$L355,#REF!,AQ$1)
+SUMIFS(#REF!,#REF!,AQ$2,#REF!,AQ$3,#REF!,$L355,#REF!,AQ$1)
+SUMIFS(#REF!,#REF!,"Lấy",#REF!,AQ$2,#REF!,AQ$3,#REF!,AQ$1,#REF!,$L355)</f>
        <v>#REF!</v>
      </c>
      <c r="AR355" s="334" t="e">
        <f t="shared" si="38"/>
        <v>#REF!</v>
      </c>
      <c r="AT355" s="333" t="e">
        <f>SUMIFS(#REF!,#REF!,AT$2,#REF!,AT$3,#REF!,$L355,#REF!,AT$1)
+SUMIFS(#REF!,#REF!,AT$2,#REF!,AT$3,#REF!,$L355,#REF!,AT$1)
+SUMIFS(#REF!,#REF!,"Lấy",#REF!,AT$2,#REF!,AT$3,#REF!,AT$1,#REF!,$L355)</f>
        <v>#REF!</v>
      </c>
      <c r="AU355" s="333" t="e">
        <f>SUMIFS(#REF!,#REF!,AU$2,#REF!,AU$3,#REF!,$L355,#REF!,AU$1)
+SUMIFS(#REF!,#REF!,AU$2,#REF!,AU$3,#REF!,$L355,#REF!,AU$1)
+SUMIFS(#REF!,#REF!,"Lấy",#REF!,AU$2,#REF!,AU$3,#REF!,AU$1,#REF!,$L355)</f>
        <v>#REF!</v>
      </c>
      <c r="AV355" s="333" t="e">
        <f>SUMIFS(#REF!,#REF!,AV$2,#REF!,AV$3,#REF!,$L355,#REF!,AV$1)
+SUMIFS(#REF!,#REF!,AV$2,#REF!,AV$3,#REF!,$L355,#REF!,AV$1)
+SUMIFS(#REF!,#REF!,"Lấy",#REF!,AV$2,#REF!,AV$3,#REF!,AV$1,#REF!,$L355)</f>
        <v>#REF!</v>
      </c>
      <c r="AW355" s="333" t="e">
        <f>SUMIFS(#REF!,#REF!,AW$2,#REF!,AW$3,#REF!,$L355,#REF!,AW$1)
+SUMIFS(#REF!,#REF!,AW$2,#REF!,AW$3,#REF!,$L355,#REF!,AW$1)
+SUMIFS(#REF!,#REF!,"Lấy",#REF!,AW$2,#REF!,AW$3,#REF!,AW$1,#REF!,$L355)</f>
        <v>#REF!</v>
      </c>
      <c r="AX355" s="333" t="e">
        <f>SUMIFS(#REF!,#REF!,AX$2,#REF!,AX$3,#REF!,$L355,#REF!,AX$1)
+SUMIFS(#REF!,#REF!,AX$2,#REF!,AX$3,#REF!,$L355,#REF!,AX$1)
+SUMIFS(#REF!,#REF!,"Lấy",#REF!,AX$2,#REF!,AX$3,#REF!,AX$1,#REF!,$L355)</f>
        <v>#REF!</v>
      </c>
      <c r="AY355" s="333" t="e">
        <f>SUMIFS(#REF!,#REF!,AY$2,#REF!,AY$3,#REF!,$L355,#REF!,AY$1)
+SUMIFS(#REF!,#REF!,AY$2,#REF!,AY$3,#REF!,$L355,#REF!,AY$1)
+SUMIFS(#REF!,#REF!,"Lấy",#REF!,AY$2,#REF!,AY$3,#REF!,AY$1,#REF!,$L355)</f>
        <v>#REF!</v>
      </c>
      <c r="AZ355" s="333" t="e">
        <f>SUMIFS(#REF!,#REF!,AZ$2,#REF!,AZ$3,#REF!,$L355,#REF!,AZ$1)
+SUMIFS(#REF!,#REF!,AZ$2,#REF!,AZ$3,#REF!,$L355,#REF!,AZ$1)
+SUMIFS(#REF!,#REF!,"Lấy",#REF!,AZ$2,#REF!,AZ$3,#REF!,AZ$1,#REF!,$L355)</f>
        <v>#REF!</v>
      </c>
      <c r="BA355" s="333" t="e">
        <f>SUMIFS(#REF!,#REF!,BA$2,#REF!,BA$3,#REF!,$L355,#REF!,BA$1)
+SUMIFS(#REF!,#REF!,BA$2,#REF!,BA$3,#REF!,$L355,#REF!,BA$1)
+SUMIFS(#REF!,#REF!,"Lấy",#REF!,BA$2,#REF!,BA$3,#REF!,BA$1,#REF!,$L355)</f>
        <v>#REF!</v>
      </c>
      <c r="BB355" s="333" t="e">
        <f>SUMIFS(#REF!,#REF!,BB$2,#REF!,BB$3,#REF!,$L355,#REF!,BB$1)
+SUMIFS(#REF!,#REF!,BB$2,#REF!,BB$3,#REF!,$L355,#REF!,BB$1)
+SUMIFS(#REF!,#REF!,"Lấy",#REF!,BB$2,#REF!,BB$3,#REF!,BB$1,#REF!,$L355)</f>
        <v>#REF!</v>
      </c>
      <c r="BC355" s="333" t="e">
        <f>SUMIFS(#REF!,#REF!,BC$2,#REF!,BC$3,#REF!,$L355,#REF!,BC$1)
+SUMIFS(#REF!,#REF!,BC$2,#REF!,BC$3,#REF!,$L355,#REF!,BC$1)
+SUMIFS(#REF!,#REF!,"Lấy",#REF!,BC$2,#REF!,BC$3,#REF!,BC$1,#REF!,$L355)</f>
        <v>#REF!</v>
      </c>
      <c r="BD355" s="333" t="e">
        <f>SUMIFS(#REF!,#REF!,BD$2,#REF!,BD$3,#REF!,$L355,#REF!,BD$1)
+SUMIFS(#REF!,#REF!,BD$2,#REF!,BD$3,#REF!,$L355,#REF!,BD$1)
+SUMIFS(#REF!,#REF!,"Lấy",#REF!,BD$2,#REF!,BD$3,#REF!,BD$1,#REF!,$L355)</f>
        <v>#REF!</v>
      </c>
      <c r="BE355" s="333" t="e">
        <f>SUMIFS(#REF!,#REF!,BE$2,#REF!,BE$3,#REF!,$L355,#REF!,BE$1)
+SUMIFS(#REF!,#REF!,BE$2,#REF!,BE$3,#REF!,$L355,#REF!,BE$1)
+SUMIFS(#REF!,#REF!,"Lấy",#REF!,BE$2,#REF!,BE$3,#REF!,BE$1,#REF!,$L355)</f>
        <v>#REF!</v>
      </c>
      <c r="BF355" s="334" t="e">
        <f t="shared" si="39"/>
        <v>#REF!</v>
      </c>
      <c r="BH355" s="333" t="e">
        <f>SUMIFS(#REF!,#REF!,BH$2,#REF!,BH$3,#REF!,$L355,#REF!,BH$1)
+SUMIFS(#REF!,#REF!,BH$2,#REF!,BH$3,#REF!,$L355,#REF!,BH$1)
+SUMIFS(#REF!,#REF!,"Lấy",#REF!,BH$2,#REF!,BH$3,#REF!,BH$1,#REF!,$L355)</f>
        <v>#REF!</v>
      </c>
      <c r="BI355" s="333" t="e">
        <f>SUMIFS(#REF!,#REF!,BI$2,#REF!,BI$3,#REF!,$L355,#REF!,BI$1)
+SUMIFS(#REF!,#REF!,BI$2,#REF!,BI$3,#REF!,$L355,#REF!,BI$1)
+SUMIFS(#REF!,#REF!,"Lấy",#REF!,BI$2,#REF!,BI$3,#REF!,BI$1,#REF!,$L355)</f>
        <v>#REF!</v>
      </c>
      <c r="BJ355" s="333" t="e">
        <f>SUMIFS(#REF!,#REF!,BJ$2,#REF!,BJ$3,#REF!,$L355,#REF!,BJ$1)
+SUMIFS(#REF!,#REF!,BJ$2,#REF!,BJ$3,#REF!,$L355,#REF!,BJ$1)
+SUMIFS(#REF!,#REF!,"Lấy",#REF!,BJ$2,#REF!,BJ$3,#REF!,BJ$1,#REF!,$L355)</f>
        <v>#REF!</v>
      </c>
      <c r="BK355" s="333" t="e">
        <f>SUMIFS(#REF!,#REF!,BK$2,#REF!,BK$3,#REF!,$L355,#REF!,BK$1)
+SUMIFS(#REF!,#REF!,BK$2,#REF!,BK$3,#REF!,$L355,#REF!,BK$1)
+SUMIFS(#REF!,#REF!,"Lấy",#REF!,BK$2,#REF!,BK$3,#REF!,BK$1,#REF!,$L355)</f>
        <v>#REF!</v>
      </c>
      <c r="BL355" s="333" t="e">
        <f>SUMIFS(#REF!,#REF!,BL$2,#REF!,BL$3,#REF!,$L355,#REF!,BL$1)
+SUMIFS(#REF!,#REF!,BL$2,#REF!,BL$3,#REF!,$L355,#REF!,BL$1)
+SUMIFS(#REF!,#REF!,"Lấy",#REF!,BL$2,#REF!,BL$3,#REF!,BL$1,#REF!,$L355)</f>
        <v>#REF!</v>
      </c>
      <c r="BM355" s="333" t="e">
        <f>SUMIFS(#REF!,#REF!,BM$2,#REF!,BM$3,#REF!,$L355,#REF!,BM$1)
+SUMIFS(#REF!,#REF!,BM$2,#REF!,BM$3,#REF!,$L355,#REF!,BM$1)
+SUMIFS(#REF!,#REF!,"Lấy",#REF!,BM$2,#REF!,BM$3,#REF!,BM$1,#REF!,$L355)</f>
        <v>#REF!</v>
      </c>
      <c r="BN355" s="333" t="e">
        <f>SUMIFS(#REF!,#REF!,BN$2,#REF!,BN$3,#REF!,$L355,#REF!,BN$1)
+SUMIFS(#REF!,#REF!,BN$2,#REF!,BN$3,#REF!,$L355,#REF!,BN$1)
+SUMIFS(#REF!,#REF!,"Lấy",#REF!,BN$2,#REF!,BN$3,#REF!,BN$1,#REF!,$L355)</f>
        <v>#REF!</v>
      </c>
      <c r="BO355" s="333" t="e">
        <f>SUMIFS(#REF!,#REF!,BO$2,#REF!,BO$3,#REF!,$L355,#REF!,BO$1)
+SUMIFS(#REF!,#REF!,BO$2,#REF!,BO$3,#REF!,$L355,#REF!,BO$1)
+SUMIFS(#REF!,#REF!,"Lấy",#REF!,BO$2,#REF!,BO$3,#REF!,BO$1,#REF!,$L355)</f>
        <v>#REF!</v>
      </c>
      <c r="BP355" s="333" t="e">
        <f>SUMIFS(#REF!,#REF!,BP$2,#REF!,BP$3,#REF!,$L355,#REF!,BP$1)
+SUMIFS(#REF!,#REF!,BP$2,#REF!,BP$3,#REF!,$L355,#REF!,BP$1)
+SUMIFS(#REF!,#REF!,"Lấy",#REF!,BP$2,#REF!,BP$3,#REF!,BP$1,#REF!,$L355)</f>
        <v>#REF!</v>
      </c>
      <c r="BQ355" s="333" t="e">
        <f>SUMIFS(#REF!,#REF!,BQ$2,#REF!,BQ$3,#REF!,$L355,#REF!,BQ$1)
+SUMIFS(#REF!,#REF!,BQ$2,#REF!,BQ$3,#REF!,$L355,#REF!,BQ$1)
+SUMIFS(#REF!,#REF!,"Lấy",#REF!,BQ$2,#REF!,BQ$3,#REF!,BQ$1,#REF!,$L355)</f>
        <v>#REF!</v>
      </c>
      <c r="BR355" s="333" t="e">
        <f>SUMIFS(#REF!,#REF!,BR$2,#REF!,BR$3,#REF!,$L355,#REF!,BR$1)
+SUMIFS(#REF!,#REF!,BR$2,#REF!,BR$3,#REF!,$L355,#REF!,BR$1)
+SUMIFS(#REF!,#REF!,"Lấy",#REF!,BR$2,#REF!,BR$3,#REF!,BR$1,#REF!,$L355)</f>
        <v>#REF!</v>
      </c>
      <c r="BS355" s="333" t="e">
        <f>SUMIFS(#REF!,#REF!,BS$2,#REF!,BS$3,#REF!,$L355,#REF!,BS$1)
+SUMIFS(#REF!,#REF!,BS$2,#REF!,BS$3,#REF!,$L355,#REF!,BS$1)
+SUMIFS(#REF!,#REF!,"Lấy",#REF!,BS$2,#REF!,BS$3,#REF!,BS$1,#REF!,$L355)</f>
        <v>#REF!</v>
      </c>
      <c r="BT355" s="334" t="e">
        <f t="shared" si="40"/>
        <v>#REF!</v>
      </c>
      <c r="BV355" s="331">
        <v>0</v>
      </c>
      <c r="BW355" s="331">
        <v>0</v>
      </c>
      <c r="BX355" s="331">
        <v>0</v>
      </c>
      <c r="BY355" s="331">
        <v>0</v>
      </c>
      <c r="BZ355" s="331">
        <v>0</v>
      </c>
      <c r="CA355" s="331">
        <v>0</v>
      </c>
      <c r="CB355" s="331">
        <v>0</v>
      </c>
      <c r="CC355" s="331">
        <v>0</v>
      </c>
      <c r="CD355" s="331">
        <v>0</v>
      </c>
      <c r="CE355" s="331">
        <v>0</v>
      </c>
      <c r="CF355" s="331">
        <v>0</v>
      </c>
      <c r="CG355" s="331">
        <v>0</v>
      </c>
      <c r="CH355" s="334">
        <f t="shared" si="41"/>
        <v>0</v>
      </c>
      <c r="CI355" s="377">
        <f t="shared" si="42"/>
        <v>0</v>
      </c>
      <c r="CJ355" s="331">
        <v>208333</v>
      </c>
      <c r="CK355" s="331">
        <v>208333</v>
      </c>
      <c r="CL355" s="331">
        <v>208333</v>
      </c>
      <c r="CM355" s="331">
        <v>208333</v>
      </c>
      <c r="CN355" s="331">
        <v>208333</v>
      </c>
      <c r="CO355" s="333"/>
      <c r="CP355" s="333"/>
      <c r="CQ355" s="333"/>
      <c r="CR355" s="333"/>
      <c r="CS355" s="333"/>
      <c r="CT355" s="333"/>
      <c r="CU355" s="333"/>
      <c r="CV355" s="334">
        <f t="shared" si="43"/>
        <v>1041665</v>
      </c>
      <c r="CX355" s="1033"/>
    </row>
    <row r="356" spans="2:102" x14ac:dyDescent="0.25">
      <c r="B356" s="172">
        <f>IF(C356=0,"",MAX($B$7:B355)+1)</f>
        <v>339</v>
      </c>
      <c r="C356" s="21">
        <v>6417003302</v>
      </c>
      <c r="D356" s="9" t="str">
        <f>_xlfn.XLOOKUP(C356,'COA_DTGroup_Update 20260428'!$C$410:$C$854,'COA_DTGroup_Update 20260428'!$A$410:$A$854,"")</f>
        <v>Chi phí đào tạo</v>
      </c>
      <c r="E356" s="9" t="s">
        <v>151</v>
      </c>
      <c r="F356" s="21" t="s">
        <v>1062</v>
      </c>
      <c r="G356" s="171"/>
      <c r="H356" s="179">
        <f>VLOOKUP(C356,'COA_DTGroup_Update 20260428'!C:D,2,0)</f>
        <v>641</v>
      </c>
      <c r="I356" s="179">
        <v>143</v>
      </c>
      <c r="J356" s="198" t="s">
        <v>151</v>
      </c>
      <c r="K356" s="222" t="s">
        <v>226</v>
      </c>
      <c r="L356" s="1041" t="s">
        <v>753</v>
      </c>
      <c r="M356" s="1042" t="s">
        <v>2258</v>
      </c>
      <c r="N356" s="1039"/>
      <c r="O356" s="1039" t="s">
        <v>753</v>
      </c>
      <c r="P356" s="1" t="b">
        <v>1</v>
      </c>
      <c r="R356" s="333" t="e">
        <f>SUMIFS(#REF!,#REF!,R$2,#REF!,R$3,#REF!,$L356,#REF!,R$1)
+SUMIFS(#REF!,#REF!,R$2,#REF!,R$3,#REF!,$L356,#REF!,R$1)
+SUMIFS(#REF!,#REF!,"Lấy",#REF!,R$2,#REF!,R$3,#REF!,R$1,#REF!,$L356)</f>
        <v>#REF!</v>
      </c>
      <c r="S356" s="333" t="e">
        <f>SUMIFS(#REF!,#REF!,S$2,#REF!,S$3,#REF!,$L356,#REF!,S$1)
+SUMIFS(#REF!,#REF!,S$2,#REF!,S$3,#REF!,$L356,#REF!,S$1)
+SUMIFS(#REF!,#REF!,"Lấy",#REF!,S$2,#REF!,S$3,#REF!,S$1,#REF!,$L356)</f>
        <v>#REF!</v>
      </c>
      <c r="T356" s="333" t="e">
        <f>SUMIFS(#REF!,#REF!,T$2,#REF!,T$3,#REF!,$L356,#REF!,T$1)
+SUMIFS(#REF!,#REF!,T$2,#REF!,T$3,#REF!,$L356,#REF!,T$1)
+SUMIFS(#REF!,#REF!,"Lấy",#REF!,T$2,#REF!,T$3,#REF!,T$1,#REF!,$L356)</f>
        <v>#REF!</v>
      </c>
      <c r="U356" s="333" t="e">
        <f>SUMIFS(#REF!,#REF!,U$2,#REF!,U$3,#REF!,$L356,#REF!,U$1)
+SUMIFS(#REF!,#REF!,U$2,#REF!,U$3,#REF!,$L356,#REF!,U$1)
+SUMIFS(#REF!,#REF!,"Lấy",#REF!,U$2,#REF!,U$3,#REF!,U$1,#REF!,$L356)</f>
        <v>#REF!</v>
      </c>
      <c r="V356" s="333" t="e">
        <f>SUMIFS(#REF!,#REF!,V$2,#REF!,V$3,#REF!,$L356,#REF!,V$1)
+SUMIFS(#REF!,#REF!,V$2,#REF!,V$3,#REF!,$L356,#REF!,V$1)
+SUMIFS(#REF!,#REF!,"Lấy",#REF!,V$2,#REF!,V$3,#REF!,V$1,#REF!,$L356)</f>
        <v>#REF!</v>
      </c>
      <c r="W356" s="333" t="e">
        <f>SUMIFS(#REF!,#REF!,W$2,#REF!,W$3,#REF!,$L356,#REF!,W$1)
+SUMIFS(#REF!,#REF!,W$2,#REF!,W$3,#REF!,$L356,#REF!,W$1)
+SUMIFS(#REF!,#REF!,"Lấy",#REF!,W$2,#REF!,W$3,#REF!,W$1,#REF!,$L356)</f>
        <v>#REF!</v>
      </c>
      <c r="X356" s="333" t="e">
        <f>SUMIFS(#REF!,#REF!,X$2,#REF!,X$3,#REF!,$L356,#REF!,X$1)
+SUMIFS(#REF!,#REF!,X$2,#REF!,X$3,#REF!,$L356,#REF!,X$1)
+SUMIFS(#REF!,#REF!,"Lấy",#REF!,X$2,#REF!,X$3,#REF!,X$1,#REF!,$L356)</f>
        <v>#REF!</v>
      </c>
      <c r="Y356" s="333" t="e">
        <f>SUMIFS(#REF!,#REF!,Y$2,#REF!,Y$3,#REF!,$L356,#REF!,Y$1)
+SUMIFS(#REF!,#REF!,Y$2,#REF!,Y$3,#REF!,$L356,#REF!,Y$1)
+SUMIFS(#REF!,#REF!,"Lấy",#REF!,Y$2,#REF!,Y$3,#REF!,Y$1,#REF!,$L356)</f>
        <v>#REF!</v>
      </c>
      <c r="Z356" s="333" t="e">
        <f>SUMIFS(#REF!,#REF!,Z$2,#REF!,Z$3,#REF!,$L356,#REF!,Z$1)
+SUMIFS(#REF!,#REF!,Z$2,#REF!,Z$3,#REF!,$L356,#REF!,Z$1)
+SUMIFS(#REF!,#REF!,"Lấy",#REF!,Z$2,#REF!,Z$3,#REF!,Z$1,#REF!,$L356)</f>
        <v>#REF!</v>
      </c>
      <c r="AA356" s="333" t="e">
        <f>SUMIFS(#REF!,#REF!,AA$2,#REF!,AA$3,#REF!,$L356,#REF!,AA$1)
+SUMIFS(#REF!,#REF!,AA$2,#REF!,AA$3,#REF!,$L356,#REF!,AA$1)
+SUMIFS(#REF!,#REF!,"Lấy",#REF!,AA$2,#REF!,AA$3,#REF!,AA$1,#REF!,$L356)</f>
        <v>#REF!</v>
      </c>
      <c r="AB356" s="333" t="e">
        <f>SUMIFS(#REF!,#REF!,AB$2,#REF!,AB$3,#REF!,$L356,#REF!,AB$1)
+SUMIFS(#REF!,#REF!,AB$2,#REF!,AB$3,#REF!,$L356,#REF!,AB$1)
+SUMIFS(#REF!,#REF!,"Lấy",#REF!,AB$2,#REF!,AB$3,#REF!,AB$1,#REF!,$L356)</f>
        <v>#REF!</v>
      </c>
      <c r="AC356" s="333" t="e">
        <f>SUMIFS(#REF!,#REF!,AC$2,#REF!,AC$3,#REF!,$L356,#REF!,AC$1)
+SUMIFS(#REF!,#REF!,AC$2,#REF!,AC$3,#REF!,$L356,#REF!,AC$1)
+SUMIFS(#REF!,#REF!,"Lấy",#REF!,AC$2,#REF!,AC$3,#REF!,AC$1,#REF!,$L356)</f>
        <v>#REF!</v>
      </c>
      <c r="AD356" s="334" t="e">
        <f t="shared" si="37"/>
        <v>#REF!</v>
      </c>
      <c r="AF356" s="333" t="e">
        <f>SUMIFS(#REF!,#REF!,AF$2,#REF!,AF$3,#REF!,$L356,#REF!,AF$1)
+SUMIFS(#REF!,#REF!,AF$2,#REF!,AF$3,#REF!,$L356,#REF!,AF$1)
+SUMIFS(#REF!,#REF!,"Lấy",#REF!,AF$2,#REF!,AF$3,#REF!,AF$1,#REF!,$L356)</f>
        <v>#REF!</v>
      </c>
      <c r="AG356" s="333" t="e">
        <f>SUMIFS(#REF!,#REF!,AG$2,#REF!,AG$3,#REF!,$L356,#REF!,AG$1)
+SUMIFS(#REF!,#REF!,AG$2,#REF!,AG$3,#REF!,$L356,#REF!,AG$1)
+SUMIFS(#REF!,#REF!,"Lấy",#REF!,AG$2,#REF!,AG$3,#REF!,AG$1,#REF!,$L356)</f>
        <v>#REF!</v>
      </c>
      <c r="AH356" s="333" t="e">
        <f>SUMIFS(#REF!,#REF!,AH$2,#REF!,AH$3,#REF!,$L356,#REF!,AH$1)
+SUMIFS(#REF!,#REF!,AH$2,#REF!,AH$3,#REF!,$L356,#REF!,AH$1)
+SUMIFS(#REF!,#REF!,"Lấy",#REF!,AH$2,#REF!,AH$3,#REF!,AH$1,#REF!,$L356)</f>
        <v>#REF!</v>
      </c>
      <c r="AI356" s="333" t="e">
        <f>SUMIFS(#REF!,#REF!,AI$2,#REF!,AI$3,#REF!,$L356,#REF!,AI$1)
+SUMIFS(#REF!,#REF!,AI$2,#REF!,AI$3,#REF!,$L356,#REF!,AI$1)
+SUMIFS(#REF!,#REF!,"Lấy",#REF!,AI$2,#REF!,AI$3,#REF!,AI$1,#REF!,$L356)</f>
        <v>#REF!</v>
      </c>
      <c r="AJ356" s="333" t="e">
        <f>SUMIFS(#REF!,#REF!,AJ$2,#REF!,AJ$3,#REF!,$L356,#REF!,AJ$1)
+SUMIFS(#REF!,#REF!,AJ$2,#REF!,AJ$3,#REF!,$L356,#REF!,AJ$1)
+SUMIFS(#REF!,#REF!,"Lấy",#REF!,AJ$2,#REF!,AJ$3,#REF!,AJ$1,#REF!,$L356)</f>
        <v>#REF!</v>
      </c>
      <c r="AK356" s="333" t="e">
        <f>SUMIFS(#REF!,#REF!,AK$2,#REF!,AK$3,#REF!,$L356,#REF!,AK$1)
+SUMIFS(#REF!,#REF!,AK$2,#REF!,AK$3,#REF!,$L356,#REF!,AK$1)
+SUMIFS(#REF!,#REF!,"Lấy",#REF!,AK$2,#REF!,AK$3,#REF!,AK$1,#REF!,$L356)</f>
        <v>#REF!</v>
      </c>
      <c r="AL356" s="333" t="e">
        <f>SUMIFS(#REF!,#REF!,AL$2,#REF!,AL$3,#REF!,$L356,#REF!,AL$1)
+SUMIFS(#REF!,#REF!,AL$2,#REF!,AL$3,#REF!,$L356,#REF!,AL$1)
+SUMIFS(#REF!,#REF!,"Lấy",#REF!,AL$2,#REF!,AL$3,#REF!,AL$1,#REF!,$L356)</f>
        <v>#REF!</v>
      </c>
      <c r="AM356" s="333" t="e">
        <f>SUMIFS(#REF!,#REF!,AM$2,#REF!,AM$3,#REF!,$L356,#REF!,AM$1)
+SUMIFS(#REF!,#REF!,AM$2,#REF!,AM$3,#REF!,$L356,#REF!,AM$1)
+SUMIFS(#REF!,#REF!,"Lấy",#REF!,AM$2,#REF!,AM$3,#REF!,AM$1,#REF!,$L356)</f>
        <v>#REF!</v>
      </c>
      <c r="AN356" s="333" t="e">
        <f>SUMIFS(#REF!,#REF!,AN$2,#REF!,AN$3,#REF!,$L356,#REF!,AN$1)
+SUMIFS(#REF!,#REF!,AN$2,#REF!,AN$3,#REF!,$L356,#REF!,AN$1)
+SUMIFS(#REF!,#REF!,"Lấy",#REF!,AN$2,#REF!,AN$3,#REF!,AN$1,#REF!,$L356)</f>
        <v>#REF!</v>
      </c>
      <c r="AO356" s="333" t="e">
        <f>SUMIFS(#REF!,#REF!,AO$2,#REF!,AO$3,#REF!,$L356,#REF!,AO$1)
+SUMIFS(#REF!,#REF!,AO$2,#REF!,AO$3,#REF!,$L356,#REF!,AO$1)
+SUMIFS(#REF!,#REF!,"Lấy",#REF!,AO$2,#REF!,AO$3,#REF!,AO$1,#REF!,$L356)</f>
        <v>#REF!</v>
      </c>
      <c r="AP356" s="333" t="e">
        <f>SUMIFS(#REF!,#REF!,AP$2,#REF!,AP$3,#REF!,$L356,#REF!,AP$1)
+SUMIFS(#REF!,#REF!,AP$2,#REF!,AP$3,#REF!,$L356,#REF!,AP$1)
+SUMIFS(#REF!,#REF!,"Lấy",#REF!,AP$2,#REF!,AP$3,#REF!,AP$1,#REF!,$L356)</f>
        <v>#REF!</v>
      </c>
      <c r="AQ356" s="333" t="e">
        <f>SUMIFS(#REF!,#REF!,AQ$2,#REF!,AQ$3,#REF!,$L356,#REF!,AQ$1)
+SUMIFS(#REF!,#REF!,AQ$2,#REF!,AQ$3,#REF!,$L356,#REF!,AQ$1)
+SUMIFS(#REF!,#REF!,"Lấy",#REF!,AQ$2,#REF!,AQ$3,#REF!,AQ$1,#REF!,$L356)</f>
        <v>#REF!</v>
      </c>
      <c r="AR356" s="334" t="e">
        <f t="shared" si="38"/>
        <v>#REF!</v>
      </c>
      <c r="AT356" s="333" t="e">
        <f>SUMIFS(#REF!,#REF!,AT$2,#REF!,AT$3,#REF!,$L356,#REF!,AT$1)
+SUMIFS(#REF!,#REF!,AT$2,#REF!,AT$3,#REF!,$L356,#REF!,AT$1)
+SUMIFS(#REF!,#REF!,"Lấy",#REF!,AT$2,#REF!,AT$3,#REF!,AT$1,#REF!,$L356)</f>
        <v>#REF!</v>
      </c>
      <c r="AU356" s="333" t="e">
        <f>SUMIFS(#REF!,#REF!,AU$2,#REF!,AU$3,#REF!,$L356,#REF!,AU$1)
+SUMIFS(#REF!,#REF!,AU$2,#REF!,AU$3,#REF!,$L356,#REF!,AU$1)
+SUMIFS(#REF!,#REF!,"Lấy",#REF!,AU$2,#REF!,AU$3,#REF!,AU$1,#REF!,$L356)</f>
        <v>#REF!</v>
      </c>
      <c r="AV356" s="333" t="e">
        <f>SUMIFS(#REF!,#REF!,AV$2,#REF!,AV$3,#REF!,$L356,#REF!,AV$1)
+SUMIFS(#REF!,#REF!,AV$2,#REF!,AV$3,#REF!,$L356,#REF!,AV$1)
+SUMIFS(#REF!,#REF!,"Lấy",#REF!,AV$2,#REF!,AV$3,#REF!,AV$1,#REF!,$L356)</f>
        <v>#REF!</v>
      </c>
      <c r="AW356" s="333" t="e">
        <f>SUMIFS(#REF!,#REF!,AW$2,#REF!,AW$3,#REF!,$L356,#REF!,AW$1)
+SUMIFS(#REF!,#REF!,AW$2,#REF!,AW$3,#REF!,$L356,#REF!,AW$1)
+SUMIFS(#REF!,#REF!,"Lấy",#REF!,AW$2,#REF!,AW$3,#REF!,AW$1,#REF!,$L356)</f>
        <v>#REF!</v>
      </c>
      <c r="AX356" s="333" t="e">
        <f>SUMIFS(#REF!,#REF!,AX$2,#REF!,AX$3,#REF!,$L356,#REF!,AX$1)
+SUMIFS(#REF!,#REF!,AX$2,#REF!,AX$3,#REF!,$L356,#REF!,AX$1)
+SUMIFS(#REF!,#REF!,"Lấy",#REF!,AX$2,#REF!,AX$3,#REF!,AX$1,#REF!,$L356)</f>
        <v>#REF!</v>
      </c>
      <c r="AY356" s="333" t="e">
        <f>SUMIFS(#REF!,#REF!,AY$2,#REF!,AY$3,#REF!,$L356,#REF!,AY$1)
+SUMIFS(#REF!,#REF!,AY$2,#REF!,AY$3,#REF!,$L356,#REF!,AY$1)
+SUMIFS(#REF!,#REF!,"Lấy",#REF!,AY$2,#REF!,AY$3,#REF!,AY$1,#REF!,$L356)</f>
        <v>#REF!</v>
      </c>
      <c r="AZ356" s="333" t="e">
        <f>SUMIFS(#REF!,#REF!,AZ$2,#REF!,AZ$3,#REF!,$L356,#REF!,AZ$1)
+SUMIFS(#REF!,#REF!,AZ$2,#REF!,AZ$3,#REF!,$L356,#REF!,AZ$1)
+SUMIFS(#REF!,#REF!,"Lấy",#REF!,AZ$2,#REF!,AZ$3,#REF!,AZ$1,#REF!,$L356)</f>
        <v>#REF!</v>
      </c>
      <c r="BA356" s="333" t="e">
        <f>SUMIFS(#REF!,#REF!,BA$2,#REF!,BA$3,#REF!,$L356,#REF!,BA$1)
+SUMIFS(#REF!,#REF!,BA$2,#REF!,BA$3,#REF!,$L356,#REF!,BA$1)
+SUMIFS(#REF!,#REF!,"Lấy",#REF!,BA$2,#REF!,BA$3,#REF!,BA$1,#REF!,$L356)</f>
        <v>#REF!</v>
      </c>
      <c r="BB356" s="333" t="e">
        <f>SUMIFS(#REF!,#REF!,BB$2,#REF!,BB$3,#REF!,$L356,#REF!,BB$1)
+SUMIFS(#REF!,#REF!,BB$2,#REF!,BB$3,#REF!,$L356,#REF!,BB$1)
+SUMIFS(#REF!,#REF!,"Lấy",#REF!,BB$2,#REF!,BB$3,#REF!,BB$1,#REF!,$L356)</f>
        <v>#REF!</v>
      </c>
      <c r="BC356" s="333" t="e">
        <f>SUMIFS(#REF!,#REF!,BC$2,#REF!,BC$3,#REF!,$L356,#REF!,BC$1)
+SUMIFS(#REF!,#REF!,BC$2,#REF!,BC$3,#REF!,$L356,#REF!,BC$1)
+SUMIFS(#REF!,#REF!,"Lấy",#REF!,BC$2,#REF!,BC$3,#REF!,BC$1,#REF!,$L356)</f>
        <v>#REF!</v>
      </c>
      <c r="BD356" s="333" t="e">
        <f>SUMIFS(#REF!,#REF!,BD$2,#REF!,BD$3,#REF!,$L356,#REF!,BD$1)
+SUMIFS(#REF!,#REF!,BD$2,#REF!,BD$3,#REF!,$L356,#REF!,BD$1)
+SUMIFS(#REF!,#REF!,"Lấy",#REF!,BD$2,#REF!,BD$3,#REF!,BD$1,#REF!,$L356)</f>
        <v>#REF!</v>
      </c>
      <c r="BE356" s="333" t="e">
        <f>SUMIFS(#REF!,#REF!,BE$2,#REF!,BE$3,#REF!,$L356,#REF!,BE$1)
+SUMIFS(#REF!,#REF!,BE$2,#REF!,BE$3,#REF!,$L356,#REF!,BE$1)
+SUMIFS(#REF!,#REF!,"Lấy",#REF!,BE$2,#REF!,BE$3,#REF!,BE$1,#REF!,$L356)</f>
        <v>#REF!</v>
      </c>
      <c r="BF356" s="334" t="e">
        <f t="shared" si="39"/>
        <v>#REF!</v>
      </c>
      <c r="BH356" s="333" t="e">
        <f>SUMIFS(#REF!,#REF!,BH$2,#REF!,BH$3,#REF!,$L356,#REF!,BH$1)
+SUMIFS(#REF!,#REF!,BH$2,#REF!,BH$3,#REF!,$L356,#REF!,BH$1)
+SUMIFS(#REF!,#REF!,"Lấy",#REF!,BH$2,#REF!,BH$3,#REF!,BH$1,#REF!,$L356)</f>
        <v>#REF!</v>
      </c>
      <c r="BI356" s="333" t="e">
        <f>SUMIFS(#REF!,#REF!,BI$2,#REF!,BI$3,#REF!,$L356,#REF!,BI$1)
+SUMIFS(#REF!,#REF!,BI$2,#REF!,BI$3,#REF!,$L356,#REF!,BI$1)
+SUMIFS(#REF!,#REF!,"Lấy",#REF!,BI$2,#REF!,BI$3,#REF!,BI$1,#REF!,$L356)</f>
        <v>#REF!</v>
      </c>
      <c r="BJ356" s="333" t="e">
        <f>SUMIFS(#REF!,#REF!,BJ$2,#REF!,BJ$3,#REF!,$L356,#REF!,BJ$1)
+SUMIFS(#REF!,#REF!,BJ$2,#REF!,BJ$3,#REF!,$L356,#REF!,BJ$1)
+SUMIFS(#REF!,#REF!,"Lấy",#REF!,BJ$2,#REF!,BJ$3,#REF!,BJ$1,#REF!,$L356)</f>
        <v>#REF!</v>
      </c>
      <c r="BK356" s="333" t="e">
        <f>SUMIFS(#REF!,#REF!,BK$2,#REF!,BK$3,#REF!,$L356,#REF!,BK$1)
+SUMIFS(#REF!,#REF!,BK$2,#REF!,BK$3,#REF!,$L356,#REF!,BK$1)
+SUMIFS(#REF!,#REF!,"Lấy",#REF!,BK$2,#REF!,BK$3,#REF!,BK$1,#REF!,$L356)</f>
        <v>#REF!</v>
      </c>
      <c r="BL356" s="333" t="e">
        <f>SUMIFS(#REF!,#REF!,BL$2,#REF!,BL$3,#REF!,$L356,#REF!,BL$1)
+SUMIFS(#REF!,#REF!,BL$2,#REF!,BL$3,#REF!,$L356,#REF!,BL$1)
+SUMIFS(#REF!,#REF!,"Lấy",#REF!,BL$2,#REF!,BL$3,#REF!,BL$1,#REF!,$L356)</f>
        <v>#REF!</v>
      </c>
      <c r="BM356" s="333" t="e">
        <f>SUMIFS(#REF!,#REF!,BM$2,#REF!,BM$3,#REF!,$L356,#REF!,BM$1)
+SUMIFS(#REF!,#REF!,BM$2,#REF!,BM$3,#REF!,$L356,#REF!,BM$1)
+SUMIFS(#REF!,#REF!,"Lấy",#REF!,BM$2,#REF!,BM$3,#REF!,BM$1,#REF!,$L356)</f>
        <v>#REF!</v>
      </c>
      <c r="BN356" s="333" t="e">
        <f>SUMIFS(#REF!,#REF!,BN$2,#REF!,BN$3,#REF!,$L356,#REF!,BN$1)
+SUMIFS(#REF!,#REF!,BN$2,#REF!,BN$3,#REF!,$L356,#REF!,BN$1)
+SUMIFS(#REF!,#REF!,"Lấy",#REF!,BN$2,#REF!,BN$3,#REF!,BN$1,#REF!,$L356)</f>
        <v>#REF!</v>
      </c>
      <c r="BO356" s="333" t="e">
        <f>SUMIFS(#REF!,#REF!,BO$2,#REF!,BO$3,#REF!,$L356,#REF!,BO$1)
+SUMIFS(#REF!,#REF!,BO$2,#REF!,BO$3,#REF!,$L356,#REF!,BO$1)
+SUMIFS(#REF!,#REF!,"Lấy",#REF!,BO$2,#REF!,BO$3,#REF!,BO$1,#REF!,$L356)</f>
        <v>#REF!</v>
      </c>
      <c r="BP356" s="333" t="e">
        <f>SUMIFS(#REF!,#REF!,BP$2,#REF!,BP$3,#REF!,$L356,#REF!,BP$1)
+SUMIFS(#REF!,#REF!,BP$2,#REF!,BP$3,#REF!,$L356,#REF!,BP$1)
+SUMIFS(#REF!,#REF!,"Lấy",#REF!,BP$2,#REF!,BP$3,#REF!,BP$1,#REF!,$L356)</f>
        <v>#REF!</v>
      </c>
      <c r="BQ356" s="333" t="e">
        <f>SUMIFS(#REF!,#REF!,BQ$2,#REF!,BQ$3,#REF!,$L356,#REF!,BQ$1)
+SUMIFS(#REF!,#REF!,BQ$2,#REF!,BQ$3,#REF!,$L356,#REF!,BQ$1)
+SUMIFS(#REF!,#REF!,"Lấy",#REF!,BQ$2,#REF!,BQ$3,#REF!,BQ$1,#REF!,$L356)</f>
        <v>#REF!</v>
      </c>
      <c r="BR356" s="333" t="e">
        <f>SUMIFS(#REF!,#REF!,BR$2,#REF!,BR$3,#REF!,$L356,#REF!,BR$1)
+SUMIFS(#REF!,#REF!,BR$2,#REF!,BR$3,#REF!,$L356,#REF!,BR$1)
+SUMIFS(#REF!,#REF!,"Lấy",#REF!,BR$2,#REF!,BR$3,#REF!,BR$1,#REF!,$L356)</f>
        <v>#REF!</v>
      </c>
      <c r="BS356" s="333" t="e">
        <f>SUMIFS(#REF!,#REF!,BS$2,#REF!,BS$3,#REF!,$L356,#REF!,BS$1)
+SUMIFS(#REF!,#REF!,BS$2,#REF!,BS$3,#REF!,$L356,#REF!,BS$1)
+SUMIFS(#REF!,#REF!,"Lấy",#REF!,BS$2,#REF!,BS$3,#REF!,BS$1,#REF!,$L356)</f>
        <v>#REF!</v>
      </c>
      <c r="BT356" s="334" t="e">
        <f t="shared" si="40"/>
        <v>#REF!</v>
      </c>
      <c r="BV356" s="331">
        <v>0</v>
      </c>
      <c r="BW356" s="331">
        <v>0</v>
      </c>
      <c r="BX356" s="331">
        <v>0</v>
      </c>
      <c r="BY356" s="331">
        <v>0</v>
      </c>
      <c r="BZ356" s="331">
        <v>0</v>
      </c>
      <c r="CA356" s="331">
        <v>0</v>
      </c>
      <c r="CB356" s="331">
        <v>0</v>
      </c>
      <c r="CC356" s="331">
        <v>0</v>
      </c>
      <c r="CD356" s="331">
        <v>0</v>
      </c>
      <c r="CE356" s="331">
        <v>0</v>
      </c>
      <c r="CF356" s="331">
        <v>0</v>
      </c>
      <c r="CG356" s="331">
        <v>0</v>
      </c>
      <c r="CH356" s="334">
        <f t="shared" si="41"/>
        <v>0</v>
      </c>
      <c r="CI356" s="377">
        <f t="shared" si="42"/>
        <v>0</v>
      </c>
      <c r="CJ356" s="331">
        <v>0</v>
      </c>
      <c r="CK356" s="331">
        <v>0</v>
      </c>
      <c r="CL356" s="331">
        <v>0</v>
      </c>
      <c r="CM356" s="331">
        <v>0</v>
      </c>
      <c r="CN356" s="331">
        <v>0</v>
      </c>
      <c r="CO356" s="333"/>
      <c r="CP356" s="333"/>
      <c r="CQ356" s="333"/>
      <c r="CR356" s="333"/>
      <c r="CS356" s="333"/>
      <c r="CT356" s="333"/>
      <c r="CU356" s="333"/>
      <c r="CV356" s="334">
        <f t="shared" si="43"/>
        <v>0</v>
      </c>
      <c r="CX356" s="1033"/>
    </row>
    <row r="357" spans="2:102" x14ac:dyDescent="0.25">
      <c r="B357" s="172">
        <f>IF(C357=0,"",MAX($B$7:B356)+1)</f>
        <v>340</v>
      </c>
      <c r="C357" s="21">
        <v>6427003302</v>
      </c>
      <c r="D357" s="9" t="str">
        <f>_xlfn.XLOOKUP(C357,'COA_DTGroup_Update 20260428'!$C$410:$C$854,'COA_DTGroup_Update 20260428'!$A$410:$A$854,"")</f>
        <v>Chi phí đào tạo</v>
      </c>
      <c r="E357" s="9" t="s">
        <v>151</v>
      </c>
      <c r="F357" s="21" t="s">
        <v>1062</v>
      </c>
      <c r="G357" s="171"/>
      <c r="H357" s="179">
        <f>VLOOKUP(C357,'COA_DTGroup_Update 20260428'!C:D,2,0)</f>
        <v>642</v>
      </c>
      <c r="I357" s="179">
        <v>143</v>
      </c>
      <c r="J357" s="198" t="s">
        <v>151</v>
      </c>
      <c r="K357" s="222" t="s">
        <v>226</v>
      </c>
      <c r="L357" s="1041" t="s">
        <v>490</v>
      </c>
      <c r="M357" s="1042" t="s">
        <v>2258</v>
      </c>
      <c r="N357" s="1039"/>
      <c r="O357" s="1039" t="s">
        <v>490</v>
      </c>
      <c r="P357" s="1" t="b">
        <v>1</v>
      </c>
      <c r="R357" s="333" t="e">
        <f>SUMIFS(#REF!,#REF!,R$2,#REF!,R$3,#REF!,$L357,#REF!,R$1)
+SUMIFS(#REF!,#REF!,R$2,#REF!,R$3,#REF!,$L357,#REF!,R$1)
+SUMIFS(#REF!,#REF!,"Lấy",#REF!,R$2,#REF!,R$3,#REF!,R$1,#REF!,$L357)</f>
        <v>#REF!</v>
      </c>
      <c r="S357" s="333" t="e">
        <f>SUMIFS(#REF!,#REF!,S$2,#REF!,S$3,#REF!,$L357,#REF!,S$1)
+SUMIFS(#REF!,#REF!,S$2,#REF!,S$3,#REF!,$L357,#REF!,S$1)
+SUMIFS(#REF!,#REF!,"Lấy",#REF!,S$2,#REF!,S$3,#REF!,S$1,#REF!,$L357)</f>
        <v>#REF!</v>
      </c>
      <c r="T357" s="333" t="e">
        <f>SUMIFS(#REF!,#REF!,T$2,#REF!,T$3,#REF!,$L357,#REF!,T$1)
+SUMIFS(#REF!,#REF!,T$2,#REF!,T$3,#REF!,$L357,#REF!,T$1)
+SUMIFS(#REF!,#REF!,"Lấy",#REF!,T$2,#REF!,T$3,#REF!,T$1,#REF!,$L357)</f>
        <v>#REF!</v>
      </c>
      <c r="U357" s="333" t="e">
        <f>SUMIFS(#REF!,#REF!,U$2,#REF!,U$3,#REF!,$L357,#REF!,U$1)
+SUMIFS(#REF!,#REF!,U$2,#REF!,U$3,#REF!,$L357,#REF!,U$1)
+SUMIFS(#REF!,#REF!,"Lấy",#REF!,U$2,#REF!,U$3,#REF!,U$1,#REF!,$L357)</f>
        <v>#REF!</v>
      </c>
      <c r="V357" s="333" t="e">
        <f>SUMIFS(#REF!,#REF!,V$2,#REF!,V$3,#REF!,$L357,#REF!,V$1)
+SUMIFS(#REF!,#REF!,V$2,#REF!,V$3,#REF!,$L357,#REF!,V$1)
+SUMIFS(#REF!,#REF!,"Lấy",#REF!,V$2,#REF!,V$3,#REF!,V$1,#REF!,$L357)</f>
        <v>#REF!</v>
      </c>
      <c r="W357" s="333" t="e">
        <f>SUMIFS(#REF!,#REF!,W$2,#REF!,W$3,#REF!,$L357,#REF!,W$1)
+SUMIFS(#REF!,#REF!,W$2,#REF!,W$3,#REF!,$L357,#REF!,W$1)
+SUMIFS(#REF!,#REF!,"Lấy",#REF!,W$2,#REF!,W$3,#REF!,W$1,#REF!,$L357)</f>
        <v>#REF!</v>
      </c>
      <c r="X357" s="333" t="e">
        <f>SUMIFS(#REF!,#REF!,X$2,#REF!,X$3,#REF!,$L357,#REF!,X$1)
+SUMIFS(#REF!,#REF!,X$2,#REF!,X$3,#REF!,$L357,#REF!,X$1)
+SUMIFS(#REF!,#REF!,"Lấy",#REF!,X$2,#REF!,X$3,#REF!,X$1,#REF!,$L357)</f>
        <v>#REF!</v>
      </c>
      <c r="Y357" s="333" t="e">
        <f>SUMIFS(#REF!,#REF!,Y$2,#REF!,Y$3,#REF!,$L357,#REF!,Y$1)
+SUMIFS(#REF!,#REF!,Y$2,#REF!,Y$3,#REF!,$L357,#REF!,Y$1)
+SUMIFS(#REF!,#REF!,"Lấy",#REF!,Y$2,#REF!,Y$3,#REF!,Y$1,#REF!,$L357)</f>
        <v>#REF!</v>
      </c>
      <c r="Z357" s="333" t="e">
        <f>SUMIFS(#REF!,#REF!,Z$2,#REF!,Z$3,#REF!,$L357,#REF!,Z$1)
+SUMIFS(#REF!,#REF!,Z$2,#REF!,Z$3,#REF!,$L357,#REF!,Z$1)
+SUMIFS(#REF!,#REF!,"Lấy",#REF!,Z$2,#REF!,Z$3,#REF!,Z$1,#REF!,$L357)</f>
        <v>#REF!</v>
      </c>
      <c r="AA357" s="333" t="e">
        <f>SUMIFS(#REF!,#REF!,AA$2,#REF!,AA$3,#REF!,$L357,#REF!,AA$1)
+SUMIFS(#REF!,#REF!,AA$2,#REF!,AA$3,#REF!,$L357,#REF!,AA$1)
+SUMIFS(#REF!,#REF!,"Lấy",#REF!,AA$2,#REF!,AA$3,#REF!,AA$1,#REF!,$L357)</f>
        <v>#REF!</v>
      </c>
      <c r="AB357" s="333" t="e">
        <f>SUMIFS(#REF!,#REF!,AB$2,#REF!,AB$3,#REF!,$L357,#REF!,AB$1)
+SUMIFS(#REF!,#REF!,AB$2,#REF!,AB$3,#REF!,$L357,#REF!,AB$1)
+SUMIFS(#REF!,#REF!,"Lấy",#REF!,AB$2,#REF!,AB$3,#REF!,AB$1,#REF!,$L357)</f>
        <v>#REF!</v>
      </c>
      <c r="AC357" s="333" t="e">
        <f>SUMIFS(#REF!,#REF!,AC$2,#REF!,AC$3,#REF!,$L357,#REF!,AC$1)
+SUMIFS(#REF!,#REF!,AC$2,#REF!,AC$3,#REF!,$L357,#REF!,AC$1)
+SUMIFS(#REF!,#REF!,"Lấy",#REF!,AC$2,#REF!,AC$3,#REF!,AC$1,#REF!,$L357)</f>
        <v>#REF!</v>
      </c>
      <c r="AD357" s="334" t="e">
        <f t="shared" si="37"/>
        <v>#REF!</v>
      </c>
      <c r="AF357" s="333" t="e">
        <f>SUMIFS(#REF!,#REF!,AF$2,#REF!,AF$3,#REF!,$L357,#REF!,AF$1)
+SUMIFS(#REF!,#REF!,AF$2,#REF!,AF$3,#REF!,$L357,#REF!,AF$1)
+SUMIFS(#REF!,#REF!,"Lấy",#REF!,AF$2,#REF!,AF$3,#REF!,AF$1,#REF!,$L357)</f>
        <v>#REF!</v>
      </c>
      <c r="AG357" s="333" t="e">
        <f>SUMIFS(#REF!,#REF!,AG$2,#REF!,AG$3,#REF!,$L357,#REF!,AG$1)
+SUMIFS(#REF!,#REF!,AG$2,#REF!,AG$3,#REF!,$L357,#REF!,AG$1)
+SUMIFS(#REF!,#REF!,"Lấy",#REF!,AG$2,#REF!,AG$3,#REF!,AG$1,#REF!,$L357)</f>
        <v>#REF!</v>
      </c>
      <c r="AH357" s="333" t="e">
        <f>SUMIFS(#REF!,#REF!,AH$2,#REF!,AH$3,#REF!,$L357,#REF!,AH$1)
+SUMIFS(#REF!,#REF!,AH$2,#REF!,AH$3,#REF!,$L357,#REF!,AH$1)
+SUMIFS(#REF!,#REF!,"Lấy",#REF!,AH$2,#REF!,AH$3,#REF!,AH$1,#REF!,$L357)</f>
        <v>#REF!</v>
      </c>
      <c r="AI357" s="333" t="e">
        <f>SUMIFS(#REF!,#REF!,AI$2,#REF!,AI$3,#REF!,$L357,#REF!,AI$1)
+SUMIFS(#REF!,#REF!,AI$2,#REF!,AI$3,#REF!,$L357,#REF!,AI$1)
+SUMIFS(#REF!,#REF!,"Lấy",#REF!,AI$2,#REF!,AI$3,#REF!,AI$1,#REF!,$L357)</f>
        <v>#REF!</v>
      </c>
      <c r="AJ357" s="333" t="e">
        <f>SUMIFS(#REF!,#REF!,AJ$2,#REF!,AJ$3,#REF!,$L357,#REF!,AJ$1)
+SUMIFS(#REF!,#REF!,AJ$2,#REF!,AJ$3,#REF!,$L357,#REF!,AJ$1)
+SUMIFS(#REF!,#REF!,"Lấy",#REF!,AJ$2,#REF!,AJ$3,#REF!,AJ$1,#REF!,$L357)</f>
        <v>#REF!</v>
      </c>
      <c r="AK357" s="333" t="e">
        <f>SUMIFS(#REF!,#REF!,AK$2,#REF!,AK$3,#REF!,$L357,#REF!,AK$1)
+SUMIFS(#REF!,#REF!,AK$2,#REF!,AK$3,#REF!,$L357,#REF!,AK$1)
+SUMIFS(#REF!,#REF!,"Lấy",#REF!,AK$2,#REF!,AK$3,#REF!,AK$1,#REF!,$L357)</f>
        <v>#REF!</v>
      </c>
      <c r="AL357" s="333" t="e">
        <f>SUMIFS(#REF!,#REF!,AL$2,#REF!,AL$3,#REF!,$L357,#REF!,AL$1)
+SUMIFS(#REF!,#REF!,AL$2,#REF!,AL$3,#REF!,$L357,#REF!,AL$1)
+SUMIFS(#REF!,#REF!,"Lấy",#REF!,AL$2,#REF!,AL$3,#REF!,AL$1,#REF!,$L357)</f>
        <v>#REF!</v>
      </c>
      <c r="AM357" s="333" t="e">
        <f>SUMIFS(#REF!,#REF!,AM$2,#REF!,AM$3,#REF!,$L357,#REF!,AM$1)
+SUMIFS(#REF!,#REF!,AM$2,#REF!,AM$3,#REF!,$L357,#REF!,AM$1)
+SUMIFS(#REF!,#REF!,"Lấy",#REF!,AM$2,#REF!,AM$3,#REF!,AM$1,#REF!,$L357)</f>
        <v>#REF!</v>
      </c>
      <c r="AN357" s="333" t="e">
        <f>SUMIFS(#REF!,#REF!,AN$2,#REF!,AN$3,#REF!,$L357,#REF!,AN$1)
+SUMIFS(#REF!,#REF!,AN$2,#REF!,AN$3,#REF!,$L357,#REF!,AN$1)
+SUMIFS(#REF!,#REF!,"Lấy",#REF!,AN$2,#REF!,AN$3,#REF!,AN$1,#REF!,$L357)</f>
        <v>#REF!</v>
      </c>
      <c r="AO357" s="333" t="e">
        <f>SUMIFS(#REF!,#REF!,AO$2,#REF!,AO$3,#REF!,$L357,#REF!,AO$1)
+SUMIFS(#REF!,#REF!,AO$2,#REF!,AO$3,#REF!,$L357,#REF!,AO$1)
+SUMIFS(#REF!,#REF!,"Lấy",#REF!,AO$2,#REF!,AO$3,#REF!,AO$1,#REF!,$L357)</f>
        <v>#REF!</v>
      </c>
      <c r="AP357" s="333" t="e">
        <f>SUMIFS(#REF!,#REF!,AP$2,#REF!,AP$3,#REF!,$L357,#REF!,AP$1)
+SUMIFS(#REF!,#REF!,AP$2,#REF!,AP$3,#REF!,$L357,#REF!,AP$1)
+SUMIFS(#REF!,#REF!,"Lấy",#REF!,AP$2,#REF!,AP$3,#REF!,AP$1,#REF!,$L357)</f>
        <v>#REF!</v>
      </c>
      <c r="AQ357" s="333" t="e">
        <f>SUMIFS(#REF!,#REF!,AQ$2,#REF!,AQ$3,#REF!,$L357,#REF!,AQ$1)
+SUMIFS(#REF!,#REF!,AQ$2,#REF!,AQ$3,#REF!,$L357,#REF!,AQ$1)
+SUMIFS(#REF!,#REF!,"Lấy",#REF!,AQ$2,#REF!,AQ$3,#REF!,AQ$1,#REF!,$L357)</f>
        <v>#REF!</v>
      </c>
      <c r="AR357" s="334" t="e">
        <f t="shared" si="38"/>
        <v>#REF!</v>
      </c>
      <c r="AT357" s="333" t="e">
        <f>SUMIFS(#REF!,#REF!,AT$2,#REF!,AT$3,#REF!,$L357,#REF!,AT$1)
+SUMIFS(#REF!,#REF!,AT$2,#REF!,AT$3,#REF!,$L357,#REF!,AT$1)
+SUMIFS(#REF!,#REF!,"Lấy",#REF!,AT$2,#REF!,AT$3,#REF!,AT$1,#REF!,$L357)</f>
        <v>#REF!</v>
      </c>
      <c r="AU357" s="333" t="e">
        <f>SUMIFS(#REF!,#REF!,AU$2,#REF!,AU$3,#REF!,$L357,#REF!,AU$1)
+SUMIFS(#REF!,#REF!,AU$2,#REF!,AU$3,#REF!,$L357,#REF!,AU$1)
+SUMIFS(#REF!,#REF!,"Lấy",#REF!,AU$2,#REF!,AU$3,#REF!,AU$1,#REF!,$L357)</f>
        <v>#REF!</v>
      </c>
      <c r="AV357" s="333" t="e">
        <f>SUMIFS(#REF!,#REF!,AV$2,#REF!,AV$3,#REF!,$L357,#REF!,AV$1)
+SUMIFS(#REF!,#REF!,AV$2,#REF!,AV$3,#REF!,$L357,#REF!,AV$1)
+SUMIFS(#REF!,#REF!,"Lấy",#REF!,AV$2,#REF!,AV$3,#REF!,AV$1,#REF!,$L357)</f>
        <v>#REF!</v>
      </c>
      <c r="AW357" s="333" t="e">
        <f>SUMIFS(#REF!,#REF!,AW$2,#REF!,AW$3,#REF!,$L357,#REF!,AW$1)
+SUMIFS(#REF!,#REF!,AW$2,#REF!,AW$3,#REF!,$L357,#REF!,AW$1)
+SUMIFS(#REF!,#REF!,"Lấy",#REF!,AW$2,#REF!,AW$3,#REF!,AW$1,#REF!,$L357)</f>
        <v>#REF!</v>
      </c>
      <c r="AX357" s="333" t="e">
        <f>SUMIFS(#REF!,#REF!,AX$2,#REF!,AX$3,#REF!,$L357,#REF!,AX$1)
+SUMIFS(#REF!,#REF!,AX$2,#REF!,AX$3,#REF!,$L357,#REF!,AX$1)
+SUMIFS(#REF!,#REF!,"Lấy",#REF!,AX$2,#REF!,AX$3,#REF!,AX$1,#REF!,$L357)</f>
        <v>#REF!</v>
      </c>
      <c r="AY357" s="333" t="e">
        <f>SUMIFS(#REF!,#REF!,AY$2,#REF!,AY$3,#REF!,$L357,#REF!,AY$1)
+SUMIFS(#REF!,#REF!,AY$2,#REF!,AY$3,#REF!,$L357,#REF!,AY$1)
+SUMIFS(#REF!,#REF!,"Lấy",#REF!,AY$2,#REF!,AY$3,#REF!,AY$1,#REF!,$L357)</f>
        <v>#REF!</v>
      </c>
      <c r="AZ357" s="333" t="e">
        <f>SUMIFS(#REF!,#REF!,AZ$2,#REF!,AZ$3,#REF!,$L357,#REF!,AZ$1)
+SUMIFS(#REF!,#REF!,AZ$2,#REF!,AZ$3,#REF!,$L357,#REF!,AZ$1)
+SUMIFS(#REF!,#REF!,"Lấy",#REF!,AZ$2,#REF!,AZ$3,#REF!,AZ$1,#REF!,$L357)</f>
        <v>#REF!</v>
      </c>
      <c r="BA357" s="333" t="e">
        <f>SUMIFS(#REF!,#REF!,BA$2,#REF!,BA$3,#REF!,$L357,#REF!,BA$1)
+SUMIFS(#REF!,#REF!,BA$2,#REF!,BA$3,#REF!,$L357,#REF!,BA$1)
+SUMIFS(#REF!,#REF!,"Lấy",#REF!,BA$2,#REF!,BA$3,#REF!,BA$1,#REF!,$L357)</f>
        <v>#REF!</v>
      </c>
      <c r="BB357" s="333" t="e">
        <f>SUMIFS(#REF!,#REF!,BB$2,#REF!,BB$3,#REF!,$L357,#REF!,BB$1)
+SUMIFS(#REF!,#REF!,BB$2,#REF!,BB$3,#REF!,$L357,#REF!,BB$1)
+SUMIFS(#REF!,#REF!,"Lấy",#REF!,BB$2,#REF!,BB$3,#REF!,BB$1,#REF!,$L357)</f>
        <v>#REF!</v>
      </c>
      <c r="BC357" s="333" t="e">
        <f>SUMIFS(#REF!,#REF!,BC$2,#REF!,BC$3,#REF!,$L357,#REF!,BC$1)
+SUMIFS(#REF!,#REF!,BC$2,#REF!,BC$3,#REF!,$L357,#REF!,BC$1)
+SUMIFS(#REF!,#REF!,"Lấy",#REF!,BC$2,#REF!,BC$3,#REF!,BC$1,#REF!,$L357)</f>
        <v>#REF!</v>
      </c>
      <c r="BD357" s="333" t="e">
        <f>SUMIFS(#REF!,#REF!,BD$2,#REF!,BD$3,#REF!,$L357,#REF!,BD$1)
+SUMIFS(#REF!,#REF!,BD$2,#REF!,BD$3,#REF!,$L357,#REF!,BD$1)
+SUMIFS(#REF!,#REF!,"Lấy",#REF!,BD$2,#REF!,BD$3,#REF!,BD$1,#REF!,$L357)</f>
        <v>#REF!</v>
      </c>
      <c r="BE357" s="333" t="e">
        <f>SUMIFS(#REF!,#REF!,BE$2,#REF!,BE$3,#REF!,$L357,#REF!,BE$1)
+SUMIFS(#REF!,#REF!,BE$2,#REF!,BE$3,#REF!,$L357,#REF!,BE$1)
+SUMIFS(#REF!,#REF!,"Lấy",#REF!,BE$2,#REF!,BE$3,#REF!,BE$1,#REF!,$L357)</f>
        <v>#REF!</v>
      </c>
      <c r="BF357" s="334" t="e">
        <f t="shared" si="39"/>
        <v>#REF!</v>
      </c>
      <c r="BH357" s="333" t="e">
        <f>SUMIFS(#REF!,#REF!,BH$2,#REF!,BH$3,#REF!,$L357,#REF!,BH$1)
+SUMIFS(#REF!,#REF!,BH$2,#REF!,BH$3,#REF!,$L357,#REF!,BH$1)
+SUMIFS(#REF!,#REF!,"Lấy",#REF!,BH$2,#REF!,BH$3,#REF!,BH$1,#REF!,$L357)</f>
        <v>#REF!</v>
      </c>
      <c r="BI357" s="333" t="e">
        <f>SUMIFS(#REF!,#REF!,BI$2,#REF!,BI$3,#REF!,$L357,#REF!,BI$1)
+SUMIFS(#REF!,#REF!,BI$2,#REF!,BI$3,#REF!,$L357,#REF!,BI$1)
+SUMIFS(#REF!,#REF!,"Lấy",#REF!,BI$2,#REF!,BI$3,#REF!,BI$1,#REF!,$L357)</f>
        <v>#REF!</v>
      </c>
      <c r="BJ357" s="333" t="e">
        <f>SUMIFS(#REF!,#REF!,BJ$2,#REF!,BJ$3,#REF!,$L357,#REF!,BJ$1)
+SUMIFS(#REF!,#REF!,BJ$2,#REF!,BJ$3,#REF!,$L357,#REF!,BJ$1)
+SUMIFS(#REF!,#REF!,"Lấy",#REF!,BJ$2,#REF!,BJ$3,#REF!,BJ$1,#REF!,$L357)</f>
        <v>#REF!</v>
      </c>
      <c r="BK357" s="333" t="e">
        <f>SUMIFS(#REF!,#REF!,BK$2,#REF!,BK$3,#REF!,$L357,#REF!,BK$1)
+SUMIFS(#REF!,#REF!,BK$2,#REF!,BK$3,#REF!,$L357,#REF!,BK$1)
+SUMIFS(#REF!,#REF!,"Lấy",#REF!,BK$2,#REF!,BK$3,#REF!,BK$1,#REF!,$L357)</f>
        <v>#REF!</v>
      </c>
      <c r="BL357" s="333" t="e">
        <f>SUMIFS(#REF!,#REF!,BL$2,#REF!,BL$3,#REF!,$L357,#REF!,BL$1)
+SUMIFS(#REF!,#REF!,BL$2,#REF!,BL$3,#REF!,$L357,#REF!,BL$1)
+SUMIFS(#REF!,#REF!,"Lấy",#REF!,BL$2,#REF!,BL$3,#REF!,BL$1,#REF!,$L357)</f>
        <v>#REF!</v>
      </c>
      <c r="BM357" s="333" t="e">
        <f>SUMIFS(#REF!,#REF!,BM$2,#REF!,BM$3,#REF!,$L357,#REF!,BM$1)
+SUMIFS(#REF!,#REF!,BM$2,#REF!,BM$3,#REF!,$L357,#REF!,BM$1)
+SUMIFS(#REF!,#REF!,"Lấy",#REF!,BM$2,#REF!,BM$3,#REF!,BM$1,#REF!,$L357)</f>
        <v>#REF!</v>
      </c>
      <c r="BN357" s="333" t="e">
        <f>SUMIFS(#REF!,#REF!,BN$2,#REF!,BN$3,#REF!,$L357,#REF!,BN$1)
+SUMIFS(#REF!,#REF!,BN$2,#REF!,BN$3,#REF!,$L357,#REF!,BN$1)
+SUMIFS(#REF!,#REF!,"Lấy",#REF!,BN$2,#REF!,BN$3,#REF!,BN$1,#REF!,$L357)</f>
        <v>#REF!</v>
      </c>
      <c r="BO357" s="333" t="e">
        <f>SUMIFS(#REF!,#REF!,BO$2,#REF!,BO$3,#REF!,$L357,#REF!,BO$1)
+SUMIFS(#REF!,#REF!,BO$2,#REF!,BO$3,#REF!,$L357,#REF!,BO$1)
+SUMIFS(#REF!,#REF!,"Lấy",#REF!,BO$2,#REF!,BO$3,#REF!,BO$1,#REF!,$L357)</f>
        <v>#REF!</v>
      </c>
      <c r="BP357" s="333" t="e">
        <f>SUMIFS(#REF!,#REF!,BP$2,#REF!,BP$3,#REF!,$L357,#REF!,BP$1)
+SUMIFS(#REF!,#REF!,BP$2,#REF!,BP$3,#REF!,$L357,#REF!,BP$1)
+SUMIFS(#REF!,#REF!,"Lấy",#REF!,BP$2,#REF!,BP$3,#REF!,BP$1,#REF!,$L357)</f>
        <v>#REF!</v>
      </c>
      <c r="BQ357" s="333" t="e">
        <f>SUMIFS(#REF!,#REF!,BQ$2,#REF!,BQ$3,#REF!,$L357,#REF!,BQ$1)
+SUMIFS(#REF!,#REF!,BQ$2,#REF!,BQ$3,#REF!,$L357,#REF!,BQ$1)
+SUMIFS(#REF!,#REF!,"Lấy",#REF!,BQ$2,#REF!,BQ$3,#REF!,BQ$1,#REF!,$L357)</f>
        <v>#REF!</v>
      </c>
      <c r="BR357" s="333" t="e">
        <f>SUMIFS(#REF!,#REF!,BR$2,#REF!,BR$3,#REF!,$L357,#REF!,BR$1)
+SUMIFS(#REF!,#REF!,BR$2,#REF!,BR$3,#REF!,$L357,#REF!,BR$1)
+SUMIFS(#REF!,#REF!,"Lấy",#REF!,BR$2,#REF!,BR$3,#REF!,BR$1,#REF!,$L357)</f>
        <v>#REF!</v>
      </c>
      <c r="BS357" s="333" t="e">
        <f>SUMIFS(#REF!,#REF!,BS$2,#REF!,BS$3,#REF!,$L357,#REF!,BS$1)
+SUMIFS(#REF!,#REF!,BS$2,#REF!,BS$3,#REF!,$L357,#REF!,BS$1)
+SUMIFS(#REF!,#REF!,"Lấy",#REF!,BS$2,#REF!,BS$3,#REF!,BS$1,#REF!,$L357)</f>
        <v>#REF!</v>
      </c>
      <c r="BT357" s="334" t="e">
        <f t="shared" si="40"/>
        <v>#REF!</v>
      </c>
      <c r="BV357" s="331">
        <v>5000000</v>
      </c>
      <c r="BW357" s="331">
        <v>0</v>
      </c>
      <c r="BX357" s="331">
        <v>0</v>
      </c>
      <c r="BY357" s="331">
        <v>0</v>
      </c>
      <c r="BZ357" s="331">
        <v>0</v>
      </c>
      <c r="CA357" s="331">
        <v>0</v>
      </c>
      <c r="CB357" s="331">
        <v>5000000</v>
      </c>
      <c r="CC357" s="331">
        <v>0</v>
      </c>
      <c r="CD357" s="331">
        <v>0</v>
      </c>
      <c r="CE357" s="331">
        <v>0</v>
      </c>
      <c r="CF357" s="331">
        <v>0</v>
      </c>
      <c r="CG357" s="331">
        <v>5000000</v>
      </c>
      <c r="CH357" s="334">
        <f t="shared" si="41"/>
        <v>15000000</v>
      </c>
      <c r="CI357" s="377">
        <f t="shared" si="42"/>
        <v>-0.78479999999999994</v>
      </c>
      <c r="CJ357" s="331">
        <v>0</v>
      </c>
      <c r="CK357" s="331">
        <v>0</v>
      </c>
      <c r="CL357" s="331">
        <v>1076000</v>
      </c>
      <c r="CM357" s="331">
        <v>0</v>
      </c>
      <c r="CN357" s="331">
        <v>0</v>
      </c>
      <c r="CO357" s="333"/>
      <c r="CP357" s="333"/>
      <c r="CQ357" s="333"/>
      <c r="CR357" s="333"/>
      <c r="CS357" s="333"/>
      <c r="CT357" s="333"/>
      <c r="CU357" s="333"/>
      <c r="CV357" s="334">
        <f t="shared" si="43"/>
        <v>1076000</v>
      </c>
      <c r="CX357" s="1033"/>
    </row>
    <row r="358" spans="2:102" ht="27.6" x14ac:dyDescent="0.25">
      <c r="B358" s="172">
        <f>IF(C358=0,"",MAX($B$7:B357)+1)</f>
        <v>341</v>
      </c>
      <c r="C358" s="21">
        <v>6277004902</v>
      </c>
      <c r="D358" s="9" t="str">
        <f>_xlfn.XLOOKUP(C358,'COA_DTGroup_Update 20260428'!$C$410:$C$854,'COA_DTGroup_Update 20260428'!$A$410:$A$854,"")</f>
        <v>Điện thoại di động</v>
      </c>
      <c r="E358" s="12" t="s">
        <v>402</v>
      </c>
      <c r="F358" s="21" t="s">
        <v>1063</v>
      </c>
      <c r="G358" s="171"/>
      <c r="H358" s="179">
        <f>VLOOKUP(C358,'COA_DTGroup_Update 20260428'!C:D,2,0)</f>
        <v>627</v>
      </c>
      <c r="I358" s="179">
        <v>144</v>
      </c>
      <c r="J358" s="216" t="s">
        <v>402</v>
      </c>
      <c r="K358" s="222" t="s">
        <v>226</v>
      </c>
      <c r="L358" s="1041" t="s">
        <v>601</v>
      </c>
      <c r="M358" s="1042" t="s">
        <v>2258</v>
      </c>
      <c r="N358" s="1039"/>
      <c r="O358" s="1039" t="s">
        <v>601</v>
      </c>
      <c r="P358" s="1" t="b">
        <v>1</v>
      </c>
      <c r="R358" s="333" t="e">
        <f>SUMIFS(#REF!,#REF!,R$2,#REF!,R$3,#REF!,$L358,#REF!,R$1)
+SUMIFS(#REF!,#REF!,R$2,#REF!,R$3,#REF!,$L358,#REF!,R$1)
+SUMIFS(#REF!,#REF!,"Lấy",#REF!,R$2,#REF!,R$3,#REF!,R$1,#REF!,$L358)</f>
        <v>#REF!</v>
      </c>
      <c r="S358" s="333" t="e">
        <f>SUMIFS(#REF!,#REF!,S$2,#REF!,S$3,#REF!,$L358,#REF!,S$1)
+SUMIFS(#REF!,#REF!,S$2,#REF!,S$3,#REF!,$L358,#REF!,S$1)
+SUMIFS(#REF!,#REF!,"Lấy",#REF!,S$2,#REF!,S$3,#REF!,S$1,#REF!,$L358)</f>
        <v>#REF!</v>
      </c>
      <c r="T358" s="333" t="e">
        <f>SUMIFS(#REF!,#REF!,T$2,#REF!,T$3,#REF!,$L358,#REF!,T$1)
+SUMIFS(#REF!,#REF!,T$2,#REF!,T$3,#REF!,$L358,#REF!,T$1)
+SUMIFS(#REF!,#REF!,"Lấy",#REF!,T$2,#REF!,T$3,#REF!,T$1,#REF!,$L358)</f>
        <v>#REF!</v>
      </c>
      <c r="U358" s="333" t="e">
        <f>SUMIFS(#REF!,#REF!,U$2,#REF!,U$3,#REF!,$L358,#REF!,U$1)
+SUMIFS(#REF!,#REF!,U$2,#REF!,U$3,#REF!,$L358,#REF!,U$1)
+SUMIFS(#REF!,#REF!,"Lấy",#REF!,U$2,#REF!,U$3,#REF!,U$1,#REF!,$L358)</f>
        <v>#REF!</v>
      </c>
      <c r="V358" s="333" t="e">
        <f>SUMIFS(#REF!,#REF!,V$2,#REF!,V$3,#REF!,$L358,#REF!,V$1)
+SUMIFS(#REF!,#REF!,V$2,#REF!,V$3,#REF!,$L358,#REF!,V$1)
+SUMIFS(#REF!,#REF!,"Lấy",#REF!,V$2,#REF!,V$3,#REF!,V$1,#REF!,$L358)</f>
        <v>#REF!</v>
      </c>
      <c r="W358" s="333" t="e">
        <f>SUMIFS(#REF!,#REF!,W$2,#REF!,W$3,#REF!,$L358,#REF!,W$1)
+SUMIFS(#REF!,#REF!,W$2,#REF!,W$3,#REF!,$L358,#REF!,W$1)
+SUMIFS(#REF!,#REF!,"Lấy",#REF!,W$2,#REF!,W$3,#REF!,W$1,#REF!,$L358)</f>
        <v>#REF!</v>
      </c>
      <c r="X358" s="333" t="e">
        <f>SUMIFS(#REF!,#REF!,X$2,#REF!,X$3,#REF!,$L358,#REF!,X$1)
+SUMIFS(#REF!,#REF!,X$2,#REF!,X$3,#REF!,$L358,#REF!,X$1)
+SUMIFS(#REF!,#REF!,"Lấy",#REF!,X$2,#REF!,X$3,#REF!,X$1,#REF!,$L358)</f>
        <v>#REF!</v>
      </c>
      <c r="Y358" s="333" t="e">
        <f>SUMIFS(#REF!,#REF!,Y$2,#REF!,Y$3,#REF!,$L358,#REF!,Y$1)
+SUMIFS(#REF!,#REF!,Y$2,#REF!,Y$3,#REF!,$L358,#REF!,Y$1)
+SUMIFS(#REF!,#REF!,"Lấy",#REF!,Y$2,#REF!,Y$3,#REF!,Y$1,#REF!,$L358)</f>
        <v>#REF!</v>
      </c>
      <c r="Z358" s="333" t="e">
        <f>SUMIFS(#REF!,#REF!,Z$2,#REF!,Z$3,#REF!,$L358,#REF!,Z$1)
+SUMIFS(#REF!,#REF!,Z$2,#REF!,Z$3,#REF!,$L358,#REF!,Z$1)
+SUMIFS(#REF!,#REF!,"Lấy",#REF!,Z$2,#REF!,Z$3,#REF!,Z$1,#REF!,$L358)</f>
        <v>#REF!</v>
      </c>
      <c r="AA358" s="333" t="e">
        <f>SUMIFS(#REF!,#REF!,AA$2,#REF!,AA$3,#REF!,$L358,#REF!,AA$1)
+SUMIFS(#REF!,#REF!,AA$2,#REF!,AA$3,#REF!,$L358,#REF!,AA$1)
+SUMIFS(#REF!,#REF!,"Lấy",#REF!,AA$2,#REF!,AA$3,#REF!,AA$1,#REF!,$L358)</f>
        <v>#REF!</v>
      </c>
      <c r="AB358" s="333" t="e">
        <f>SUMIFS(#REF!,#REF!,AB$2,#REF!,AB$3,#REF!,$L358,#REF!,AB$1)
+SUMIFS(#REF!,#REF!,AB$2,#REF!,AB$3,#REF!,$L358,#REF!,AB$1)
+SUMIFS(#REF!,#REF!,"Lấy",#REF!,AB$2,#REF!,AB$3,#REF!,AB$1,#REF!,$L358)</f>
        <v>#REF!</v>
      </c>
      <c r="AC358" s="333" t="e">
        <f>SUMIFS(#REF!,#REF!,AC$2,#REF!,AC$3,#REF!,$L358,#REF!,AC$1)
+SUMIFS(#REF!,#REF!,AC$2,#REF!,AC$3,#REF!,$L358,#REF!,AC$1)
+SUMIFS(#REF!,#REF!,"Lấy",#REF!,AC$2,#REF!,AC$3,#REF!,AC$1,#REF!,$L358)</f>
        <v>#REF!</v>
      </c>
      <c r="AD358" s="334" t="e">
        <f t="shared" si="37"/>
        <v>#REF!</v>
      </c>
      <c r="AF358" s="333" t="e">
        <f>SUMIFS(#REF!,#REF!,AF$2,#REF!,AF$3,#REF!,$L358,#REF!,AF$1)
+SUMIFS(#REF!,#REF!,AF$2,#REF!,AF$3,#REF!,$L358,#REF!,AF$1)
+SUMIFS(#REF!,#REF!,"Lấy",#REF!,AF$2,#REF!,AF$3,#REF!,AF$1,#REF!,$L358)</f>
        <v>#REF!</v>
      </c>
      <c r="AG358" s="333" t="e">
        <f>SUMIFS(#REF!,#REF!,AG$2,#REF!,AG$3,#REF!,$L358,#REF!,AG$1)
+SUMIFS(#REF!,#REF!,AG$2,#REF!,AG$3,#REF!,$L358,#REF!,AG$1)
+SUMIFS(#REF!,#REF!,"Lấy",#REF!,AG$2,#REF!,AG$3,#REF!,AG$1,#REF!,$L358)</f>
        <v>#REF!</v>
      </c>
      <c r="AH358" s="333" t="e">
        <f>SUMIFS(#REF!,#REF!,AH$2,#REF!,AH$3,#REF!,$L358,#REF!,AH$1)
+SUMIFS(#REF!,#REF!,AH$2,#REF!,AH$3,#REF!,$L358,#REF!,AH$1)
+SUMIFS(#REF!,#REF!,"Lấy",#REF!,AH$2,#REF!,AH$3,#REF!,AH$1,#REF!,$L358)</f>
        <v>#REF!</v>
      </c>
      <c r="AI358" s="333" t="e">
        <f>SUMIFS(#REF!,#REF!,AI$2,#REF!,AI$3,#REF!,$L358,#REF!,AI$1)
+SUMIFS(#REF!,#REF!,AI$2,#REF!,AI$3,#REF!,$L358,#REF!,AI$1)
+SUMIFS(#REF!,#REF!,"Lấy",#REF!,AI$2,#REF!,AI$3,#REF!,AI$1,#REF!,$L358)</f>
        <v>#REF!</v>
      </c>
      <c r="AJ358" s="333" t="e">
        <f>SUMIFS(#REF!,#REF!,AJ$2,#REF!,AJ$3,#REF!,$L358,#REF!,AJ$1)
+SUMIFS(#REF!,#REF!,AJ$2,#REF!,AJ$3,#REF!,$L358,#REF!,AJ$1)
+SUMIFS(#REF!,#REF!,"Lấy",#REF!,AJ$2,#REF!,AJ$3,#REF!,AJ$1,#REF!,$L358)</f>
        <v>#REF!</v>
      </c>
      <c r="AK358" s="333" t="e">
        <f>SUMIFS(#REF!,#REF!,AK$2,#REF!,AK$3,#REF!,$L358,#REF!,AK$1)
+SUMIFS(#REF!,#REF!,AK$2,#REF!,AK$3,#REF!,$L358,#REF!,AK$1)
+SUMIFS(#REF!,#REF!,"Lấy",#REF!,AK$2,#REF!,AK$3,#REF!,AK$1,#REF!,$L358)</f>
        <v>#REF!</v>
      </c>
      <c r="AL358" s="333" t="e">
        <f>SUMIFS(#REF!,#REF!,AL$2,#REF!,AL$3,#REF!,$L358,#REF!,AL$1)
+SUMIFS(#REF!,#REF!,AL$2,#REF!,AL$3,#REF!,$L358,#REF!,AL$1)
+SUMIFS(#REF!,#REF!,"Lấy",#REF!,AL$2,#REF!,AL$3,#REF!,AL$1,#REF!,$L358)</f>
        <v>#REF!</v>
      </c>
      <c r="AM358" s="333" t="e">
        <f>SUMIFS(#REF!,#REF!,AM$2,#REF!,AM$3,#REF!,$L358,#REF!,AM$1)
+SUMIFS(#REF!,#REF!,AM$2,#REF!,AM$3,#REF!,$L358,#REF!,AM$1)
+SUMIFS(#REF!,#REF!,"Lấy",#REF!,AM$2,#REF!,AM$3,#REF!,AM$1,#REF!,$L358)</f>
        <v>#REF!</v>
      </c>
      <c r="AN358" s="333" t="e">
        <f>SUMIFS(#REF!,#REF!,AN$2,#REF!,AN$3,#REF!,$L358,#REF!,AN$1)
+SUMIFS(#REF!,#REF!,AN$2,#REF!,AN$3,#REF!,$L358,#REF!,AN$1)
+SUMIFS(#REF!,#REF!,"Lấy",#REF!,AN$2,#REF!,AN$3,#REF!,AN$1,#REF!,$L358)</f>
        <v>#REF!</v>
      </c>
      <c r="AO358" s="333" t="e">
        <f>SUMIFS(#REF!,#REF!,AO$2,#REF!,AO$3,#REF!,$L358,#REF!,AO$1)
+SUMIFS(#REF!,#REF!,AO$2,#REF!,AO$3,#REF!,$L358,#REF!,AO$1)
+SUMIFS(#REF!,#REF!,"Lấy",#REF!,AO$2,#REF!,AO$3,#REF!,AO$1,#REF!,$L358)</f>
        <v>#REF!</v>
      </c>
      <c r="AP358" s="333" t="e">
        <f>SUMIFS(#REF!,#REF!,AP$2,#REF!,AP$3,#REF!,$L358,#REF!,AP$1)
+SUMIFS(#REF!,#REF!,AP$2,#REF!,AP$3,#REF!,$L358,#REF!,AP$1)
+SUMIFS(#REF!,#REF!,"Lấy",#REF!,AP$2,#REF!,AP$3,#REF!,AP$1,#REF!,$L358)</f>
        <v>#REF!</v>
      </c>
      <c r="AQ358" s="333" t="e">
        <f>SUMIFS(#REF!,#REF!,AQ$2,#REF!,AQ$3,#REF!,$L358,#REF!,AQ$1)
+SUMIFS(#REF!,#REF!,AQ$2,#REF!,AQ$3,#REF!,$L358,#REF!,AQ$1)
+SUMIFS(#REF!,#REF!,"Lấy",#REF!,AQ$2,#REF!,AQ$3,#REF!,AQ$1,#REF!,$L358)</f>
        <v>#REF!</v>
      </c>
      <c r="AR358" s="334" t="e">
        <f t="shared" si="38"/>
        <v>#REF!</v>
      </c>
      <c r="AT358" s="333" t="e">
        <f>SUMIFS(#REF!,#REF!,AT$2,#REF!,AT$3,#REF!,$L358,#REF!,AT$1)
+SUMIFS(#REF!,#REF!,AT$2,#REF!,AT$3,#REF!,$L358,#REF!,AT$1)
+SUMIFS(#REF!,#REF!,"Lấy",#REF!,AT$2,#REF!,AT$3,#REF!,AT$1,#REF!,$L358)</f>
        <v>#REF!</v>
      </c>
      <c r="AU358" s="333" t="e">
        <f>SUMIFS(#REF!,#REF!,AU$2,#REF!,AU$3,#REF!,$L358,#REF!,AU$1)
+SUMIFS(#REF!,#REF!,AU$2,#REF!,AU$3,#REF!,$L358,#REF!,AU$1)
+SUMIFS(#REF!,#REF!,"Lấy",#REF!,AU$2,#REF!,AU$3,#REF!,AU$1,#REF!,$L358)</f>
        <v>#REF!</v>
      </c>
      <c r="AV358" s="333" t="e">
        <f>SUMIFS(#REF!,#REF!,AV$2,#REF!,AV$3,#REF!,$L358,#REF!,AV$1)
+SUMIFS(#REF!,#REF!,AV$2,#REF!,AV$3,#REF!,$L358,#REF!,AV$1)
+SUMIFS(#REF!,#REF!,"Lấy",#REF!,AV$2,#REF!,AV$3,#REF!,AV$1,#REF!,$L358)</f>
        <v>#REF!</v>
      </c>
      <c r="AW358" s="333" t="e">
        <f>SUMIFS(#REF!,#REF!,AW$2,#REF!,AW$3,#REF!,$L358,#REF!,AW$1)
+SUMIFS(#REF!,#REF!,AW$2,#REF!,AW$3,#REF!,$L358,#REF!,AW$1)
+SUMIFS(#REF!,#REF!,"Lấy",#REF!,AW$2,#REF!,AW$3,#REF!,AW$1,#REF!,$L358)</f>
        <v>#REF!</v>
      </c>
      <c r="AX358" s="333" t="e">
        <f>SUMIFS(#REF!,#REF!,AX$2,#REF!,AX$3,#REF!,$L358,#REF!,AX$1)
+SUMIFS(#REF!,#REF!,AX$2,#REF!,AX$3,#REF!,$L358,#REF!,AX$1)
+SUMIFS(#REF!,#REF!,"Lấy",#REF!,AX$2,#REF!,AX$3,#REF!,AX$1,#REF!,$L358)</f>
        <v>#REF!</v>
      </c>
      <c r="AY358" s="333" t="e">
        <f>SUMIFS(#REF!,#REF!,AY$2,#REF!,AY$3,#REF!,$L358,#REF!,AY$1)
+SUMIFS(#REF!,#REF!,AY$2,#REF!,AY$3,#REF!,$L358,#REF!,AY$1)
+SUMIFS(#REF!,#REF!,"Lấy",#REF!,AY$2,#REF!,AY$3,#REF!,AY$1,#REF!,$L358)</f>
        <v>#REF!</v>
      </c>
      <c r="AZ358" s="333" t="e">
        <f>SUMIFS(#REF!,#REF!,AZ$2,#REF!,AZ$3,#REF!,$L358,#REF!,AZ$1)
+SUMIFS(#REF!,#REF!,AZ$2,#REF!,AZ$3,#REF!,$L358,#REF!,AZ$1)
+SUMIFS(#REF!,#REF!,"Lấy",#REF!,AZ$2,#REF!,AZ$3,#REF!,AZ$1,#REF!,$L358)</f>
        <v>#REF!</v>
      </c>
      <c r="BA358" s="333" t="e">
        <f>SUMIFS(#REF!,#REF!,BA$2,#REF!,BA$3,#REF!,$L358,#REF!,BA$1)
+SUMIFS(#REF!,#REF!,BA$2,#REF!,BA$3,#REF!,$L358,#REF!,BA$1)
+SUMIFS(#REF!,#REF!,"Lấy",#REF!,BA$2,#REF!,BA$3,#REF!,BA$1,#REF!,$L358)</f>
        <v>#REF!</v>
      </c>
      <c r="BB358" s="333" t="e">
        <f>SUMIFS(#REF!,#REF!,BB$2,#REF!,BB$3,#REF!,$L358,#REF!,BB$1)
+SUMIFS(#REF!,#REF!,BB$2,#REF!,BB$3,#REF!,$L358,#REF!,BB$1)
+SUMIFS(#REF!,#REF!,"Lấy",#REF!,BB$2,#REF!,BB$3,#REF!,BB$1,#REF!,$L358)</f>
        <v>#REF!</v>
      </c>
      <c r="BC358" s="333" t="e">
        <f>SUMIFS(#REF!,#REF!,BC$2,#REF!,BC$3,#REF!,$L358,#REF!,BC$1)
+SUMIFS(#REF!,#REF!,BC$2,#REF!,BC$3,#REF!,$L358,#REF!,BC$1)
+SUMIFS(#REF!,#REF!,"Lấy",#REF!,BC$2,#REF!,BC$3,#REF!,BC$1,#REF!,$L358)</f>
        <v>#REF!</v>
      </c>
      <c r="BD358" s="333" t="e">
        <f>SUMIFS(#REF!,#REF!,BD$2,#REF!,BD$3,#REF!,$L358,#REF!,BD$1)
+SUMIFS(#REF!,#REF!,BD$2,#REF!,BD$3,#REF!,$L358,#REF!,BD$1)
+SUMIFS(#REF!,#REF!,"Lấy",#REF!,BD$2,#REF!,BD$3,#REF!,BD$1,#REF!,$L358)</f>
        <v>#REF!</v>
      </c>
      <c r="BE358" s="333" t="e">
        <f>SUMIFS(#REF!,#REF!,BE$2,#REF!,BE$3,#REF!,$L358,#REF!,BE$1)
+SUMIFS(#REF!,#REF!,BE$2,#REF!,BE$3,#REF!,$L358,#REF!,BE$1)
+SUMIFS(#REF!,#REF!,"Lấy",#REF!,BE$2,#REF!,BE$3,#REF!,BE$1,#REF!,$L358)</f>
        <v>#REF!</v>
      </c>
      <c r="BF358" s="334" t="e">
        <f t="shared" si="39"/>
        <v>#REF!</v>
      </c>
      <c r="BH358" s="333" t="e">
        <f>SUMIFS(#REF!,#REF!,BH$2,#REF!,BH$3,#REF!,$L358,#REF!,BH$1)
+SUMIFS(#REF!,#REF!,BH$2,#REF!,BH$3,#REF!,$L358,#REF!,BH$1)
+SUMIFS(#REF!,#REF!,"Lấy",#REF!,BH$2,#REF!,BH$3,#REF!,BH$1,#REF!,$L358)</f>
        <v>#REF!</v>
      </c>
      <c r="BI358" s="333" t="e">
        <f>SUMIFS(#REF!,#REF!,BI$2,#REF!,BI$3,#REF!,$L358,#REF!,BI$1)
+SUMIFS(#REF!,#REF!,BI$2,#REF!,BI$3,#REF!,$L358,#REF!,BI$1)
+SUMIFS(#REF!,#REF!,"Lấy",#REF!,BI$2,#REF!,BI$3,#REF!,BI$1,#REF!,$L358)</f>
        <v>#REF!</v>
      </c>
      <c r="BJ358" s="333" t="e">
        <f>SUMIFS(#REF!,#REF!,BJ$2,#REF!,BJ$3,#REF!,$L358,#REF!,BJ$1)
+SUMIFS(#REF!,#REF!,BJ$2,#REF!,BJ$3,#REF!,$L358,#REF!,BJ$1)
+SUMIFS(#REF!,#REF!,"Lấy",#REF!,BJ$2,#REF!,BJ$3,#REF!,BJ$1,#REF!,$L358)</f>
        <v>#REF!</v>
      </c>
      <c r="BK358" s="333" t="e">
        <f>SUMIFS(#REF!,#REF!,BK$2,#REF!,BK$3,#REF!,$L358,#REF!,BK$1)
+SUMIFS(#REF!,#REF!,BK$2,#REF!,BK$3,#REF!,$L358,#REF!,BK$1)
+SUMIFS(#REF!,#REF!,"Lấy",#REF!,BK$2,#REF!,BK$3,#REF!,BK$1,#REF!,$L358)</f>
        <v>#REF!</v>
      </c>
      <c r="BL358" s="333" t="e">
        <f>SUMIFS(#REF!,#REF!,BL$2,#REF!,BL$3,#REF!,$L358,#REF!,BL$1)
+SUMIFS(#REF!,#REF!,BL$2,#REF!,BL$3,#REF!,$L358,#REF!,BL$1)
+SUMIFS(#REF!,#REF!,"Lấy",#REF!,BL$2,#REF!,BL$3,#REF!,BL$1,#REF!,$L358)</f>
        <v>#REF!</v>
      </c>
      <c r="BM358" s="333" t="e">
        <f>SUMIFS(#REF!,#REF!,BM$2,#REF!,BM$3,#REF!,$L358,#REF!,BM$1)
+SUMIFS(#REF!,#REF!,BM$2,#REF!,BM$3,#REF!,$L358,#REF!,BM$1)
+SUMIFS(#REF!,#REF!,"Lấy",#REF!,BM$2,#REF!,BM$3,#REF!,BM$1,#REF!,$L358)</f>
        <v>#REF!</v>
      </c>
      <c r="BN358" s="333" t="e">
        <f>SUMIFS(#REF!,#REF!,BN$2,#REF!,BN$3,#REF!,$L358,#REF!,BN$1)
+SUMIFS(#REF!,#REF!,BN$2,#REF!,BN$3,#REF!,$L358,#REF!,BN$1)
+SUMIFS(#REF!,#REF!,"Lấy",#REF!,BN$2,#REF!,BN$3,#REF!,BN$1,#REF!,$L358)</f>
        <v>#REF!</v>
      </c>
      <c r="BO358" s="333" t="e">
        <f>SUMIFS(#REF!,#REF!,BO$2,#REF!,BO$3,#REF!,$L358,#REF!,BO$1)
+SUMIFS(#REF!,#REF!,BO$2,#REF!,BO$3,#REF!,$L358,#REF!,BO$1)
+SUMIFS(#REF!,#REF!,"Lấy",#REF!,BO$2,#REF!,BO$3,#REF!,BO$1,#REF!,$L358)</f>
        <v>#REF!</v>
      </c>
      <c r="BP358" s="333" t="e">
        <f>SUMIFS(#REF!,#REF!,BP$2,#REF!,BP$3,#REF!,$L358,#REF!,BP$1)
+SUMIFS(#REF!,#REF!,BP$2,#REF!,BP$3,#REF!,$L358,#REF!,BP$1)
+SUMIFS(#REF!,#REF!,"Lấy",#REF!,BP$2,#REF!,BP$3,#REF!,BP$1,#REF!,$L358)</f>
        <v>#REF!</v>
      </c>
      <c r="BQ358" s="333" t="e">
        <f>SUMIFS(#REF!,#REF!,BQ$2,#REF!,BQ$3,#REF!,$L358,#REF!,BQ$1)
+SUMIFS(#REF!,#REF!,BQ$2,#REF!,BQ$3,#REF!,$L358,#REF!,BQ$1)
+SUMIFS(#REF!,#REF!,"Lấy",#REF!,BQ$2,#REF!,BQ$3,#REF!,BQ$1,#REF!,$L358)</f>
        <v>#REF!</v>
      </c>
      <c r="BR358" s="333" t="e">
        <f>SUMIFS(#REF!,#REF!,BR$2,#REF!,BR$3,#REF!,$L358,#REF!,BR$1)
+SUMIFS(#REF!,#REF!,BR$2,#REF!,BR$3,#REF!,$L358,#REF!,BR$1)
+SUMIFS(#REF!,#REF!,"Lấy",#REF!,BR$2,#REF!,BR$3,#REF!,BR$1,#REF!,$L358)</f>
        <v>#REF!</v>
      </c>
      <c r="BS358" s="333" t="e">
        <f>SUMIFS(#REF!,#REF!,BS$2,#REF!,BS$3,#REF!,$L358,#REF!,BS$1)
+SUMIFS(#REF!,#REF!,BS$2,#REF!,BS$3,#REF!,$L358,#REF!,BS$1)
+SUMIFS(#REF!,#REF!,"Lấy",#REF!,BS$2,#REF!,BS$3,#REF!,BS$1,#REF!,$L358)</f>
        <v>#REF!</v>
      </c>
      <c r="BT358" s="334" t="e">
        <f t="shared" si="40"/>
        <v>#REF!</v>
      </c>
      <c r="BV358" s="331">
        <v>0</v>
      </c>
      <c r="BW358" s="331">
        <v>0</v>
      </c>
      <c r="BX358" s="331">
        <v>0</v>
      </c>
      <c r="BY358" s="331">
        <v>0</v>
      </c>
      <c r="BZ358" s="331">
        <v>0</v>
      </c>
      <c r="CA358" s="331">
        <v>0</v>
      </c>
      <c r="CB358" s="331">
        <v>0</v>
      </c>
      <c r="CC358" s="331">
        <v>0</v>
      </c>
      <c r="CD358" s="331">
        <v>0</v>
      </c>
      <c r="CE358" s="331">
        <v>0</v>
      </c>
      <c r="CF358" s="331">
        <v>0</v>
      </c>
      <c r="CG358" s="331">
        <v>0</v>
      </c>
      <c r="CH358" s="334">
        <f t="shared" si="41"/>
        <v>0</v>
      </c>
      <c r="CI358" s="377">
        <f t="shared" si="42"/>
        <v>0</v>
      </c>
      <c r="CJ358" s="331">
        <v>0</v>
      </c>
      <c r="CK358" s="331">
        <v>0</v>
      </c>
      <c r="CL358" s="331">
        <v>0</v>
      </c>
      <c r="CM358" s="331">
        <v>0</v>
      </c>
      <c r="CN358" s="331">
        <v>0</v>
      </c>
      <c r="CO358" s="333"/>
      <c r="CP358" s="333"/>
      <c r="CQ358" s="333"/>
      <c r="CR358" s="333"/>
      <c r="CS358" s="333"/>
      <c r="CT358" s="333"/>
      <c r="CU358" s="333"/>
      <c r="CV358" s="334">
        <f t="shared" si="43"/>
        <v>0</v>
      </c>
      <c r="CX358" s="1033"/>
    </row>
    <row r="359" spans="2:102" ht="27.6" x14ac:dyDescent="0.25">
      <c r="B359" s="172">
        <f>IF(C359=0,"",MAX($B$7:B358)+1)</f>
        <v>342</v>
      </c>
      <c r="C359" s="21">
        <v>6417004902</v>
      </c>
      <c r="D359" s="9" t="str">
        <f>_xlfn.XLOOKUP(C359,'COA_DTGroup_Update 20260428'!$C$410:$C$854,'COA_DTGroup_Update 20260428'!$A$410:$A$854,"")</f>
        <v>Điện thoại di động</v>
      </c>
      <c r="E359" s="12" t="s">
        <v>402</v>
      </c>
      <c r="F359" s="21" t="s">
        <v>1063</v>
      </c>
      <c r="G359" s="171"/>
      <c r="H359" s="179">
        <f>VLOOKUP(C359,'COA_DTGroup_Update 20260428'!C:D,2,0)</f>
        <v>641</v>
      </c>
      <c r="I359" s="179">
        <v>144</v>
      </c>
      <c r="J359" s="216" t="s">
        <v>402</v>
      </c>
      <c r="K359" s="222" t="s">
        <v>226</v>
      </c>
      <c r="L359" s="1041" t="s">
        <v>554</v>
      </c>
      <c r="M359" s="1042" t="s">
        <v>2258</v>
      </c>
      <c r="N359" s="1039"/>
      <c r="O359" s="1039" t="s">
        <v>554</v>
      </c>
      <c r="P359" s="1" t="b">
        <v>1</v>
      </c>
      <c r="R359" s="333" t="e">
        <f>SUMIFS(#REF!,#REF!,R$2,#REF!,R$3,#REF!,$L359,#REF!,R$1)
+SUMIFS(#REF!,#REF!,R$2,#REF!,R$3,#REF!,$L359,#REF!,R$1)
+SUMIFS(#REF!,#REF!,"Lấy",#REF!,R$2,#REF!,R$3,#REF!,R$1,#REF!,$L359)</f>
        <v>#REF!</v>
      </c>
      <c r="S359" s="333" t="e">
        <f>SUMIFS(#REF!,#REF!,S$2,#REF!,S$3,#REF!,$L359,#REF!,S$1)
+SUMIFS(#REF!,#REF!,S$2,#REF!,S$3,#REF!,$L359,#REF!,S$1)
+SUMIFS(#REF!,#REF!,"Lấy",#REF!,S$2,#REF!,S$3,#REF!,S$1,#REF!,$L359)</f>
        <v>#REF!</v>
      </c>
      <c r="T359" s="333" t="e">
        <f>SUMIFS(#REF!,#REF!,T$2,#REF!,T$3,#REF!,$L359,#REF!,T$1)
+SUMIFS(#REF!,#REF!,T$2,#REF!,T$3,#REF!,$L359,#REF!,T$1)
+SUMIFS(#REF!,#REF!,"Lấy",#REF!,T$2,#REF!,T$3,#REF!,T$1,#REF!,$L359)</f>
        <v>#REF!</v>
      </c>
      <c r="U359" s="333" t="e">
        <f>SUMIFS(#REF!,#REF!,U$2,#REF!,U$3,#REF!,$L359,#REF!,U$1)
+SUMIFS(#REF!,#REF!,U$2,#REF!,U$3,#REF!,$L359,#REF!,U$1)
+SUMIFS(#REF!,#REF!,"Lấy",#REF!,U$2,#REF!,U$3,#REF!,U$1,#REF!,$L359)</f>
        <v>#REF!</v>
      </c>
      <c r="V359" s="333" t="e">
        <f>SUMIFS(#REF!,#REF!,V$2,#REF!,V$3,#REF!,$L359,#REF!,V$1)
+SUMIFS(#REF!,#REF!,V$2,#REF!,V$3,#REF!,$L359,#REF!,V$1)
+SUMIFS(#REF!,#REF!,"Lấy",#REF!,V$2,#REF!,V$3,#REF!,V$1,#REF!,$L359)</f>
        <v>#REF!</v>
      </c>
      <c r="W359" s="333" t="e">
        <f>SUMIFS(#REF!,#REF!,W$2,#REF!,W$3,#REF!,$L359,#REF!,W$1)
+SUMIFS(#REF!,#REF!,W$2,#REF!,W$3,#REF!,$L359,#REF!,W$1)
+SUMIFS(#REF!,#REF!,"Lấy",#REF!,W$2,#REF!,W$3,#REF!,W$1,#REF!,$L359)</f>
        <v>#REF!</v>
      </c>
      <c r="X359" s="333" t="e">
        <f>SUMIFS(#REF!,#REF!,X$2,#REF!,X$3,#REF!,$L359,#REF!,X$1)
+SUMIFS(#REF!,#REF!,X$2,#REF!,X$3,#REF!,$L359,#REF!,X$1)
+SUMIFS(#REF!,#REF!,"Lấy",#REF!,X$2,#REF!,X$3,#REF!,X$1,#REF!,$L359)</f>
        <v>#REF!</v>
      </c>
      <c r="Y359" s="333" t="e">
        <f>SUMIFS(#REF!,#REF!,Y$2,#REF!,Y$3,#REF!,$L359,#REF!,Y$1)
+SUMIFS(#REF!,#REF!,Y$2,#REF!,Y$3,#REF!,$L359,#REF!,Y$1)
+SUMIFS(#REF!,#REF!,"Lấy",#REF!,Y$2,#REF!,Y$3,#REF!,Y$1,#REF!,$L359)</f>
        <v>#REF!</v>
      </c>
      <c r="Z359" s="333" t="e">
        <f>SUMIFS(#REF!,#REF!,Z$2,#REF!,Z$3,#REF!,$L359,#REF!,Z$1)
+SUMIFS(#REF!,#REF!,Z$2,#REF!,Z$3,#REF!,$L359,#REF!,Z$1)
+SUMIFS(#REF!,#REF!,"Lấy",#REF!,Z$2,#REF!,Z$3,#REF!,Z$1,#REF!,$L359)</f>
        <v>#REF!</v>
      </c>
      <c r="AA359" s="333" t="e">
        <f>SUMIFS(#REF!,#REF!,AA$2,#REF!,AA$3,#REF!,$L359,#REF!,AA$1)
+SUMIFS(#REF!,#REF!,AA$2,#REF!,AA$3,#REF!,$L359,#REF!,AA$1)
+SUMIFS(#REF!,#REF!,"Lấy",#REF!,AA$2,#REF!,AA$3,#REF!,AA$1,#REF!,$L359)</f>
        <v>#REF!</v>
      </c>
      <c r="AB359" s="333" t="e">
        <f>SUMIFS(#REF!,#REF!,AB$2,#REF!,AB$3,#REF!,$L359,#REF!,AB$1)
+SUMIFS(#REF!,#REF!,AB$2,#REF!,AB$3,#REF!,$L359,#REF!,AB$1)
+SUMIFS(#REF!,#REF!,"Lấy",#REF!,AB$2,#REF!,AB$3,#REF!,AB$1,#REF!,$L359)</f>
        <v>#REF!</v>
      </c>
      <c r="AC359" s="333" t="e">
        <f>SUMIFS(#REF!,#REF!,AC$2,#REF!,AC$3,#REF!,$L359,#REF!,AC$1)
+SUMIFS(#REF!,#REF!,AC$2,#REF!,AC$3,#REF!,$L359,#REF!,AC$1)
+SUMIFS(#REF!,#REF!,"Lấy",#REF!,AC$2,#REF!,AC$3,#REF!,AC$1,#REF!,$L359)</f>
        <v>#REF!</v>
      </c>
      <c r="AD359" s="334" t="e">
        <f t="shared" si="37"/>
        <v>#REF!</v>
      </c>
      <c r="AF359" s="333" t="e">
        <f>SUMIFS(#REF!,#REF!,AF$2,#REF!,AF$3,#REF!,$L359,#REF!,AF$1)
+SUMIFS(#REF!,#REF!,AF$2,#REF!,AF$3,#REF!,$L359,#REF!,AF$1)
+SUMIFS(#REF!,#REF!,"Lấy",#REF!,AF$2,#REF!,AF$3,#REF!,AF$1,#REF!,$L359)</f>
        <v>#REF!</v>
      </c>
      <c r="AG359" s="333" t="e">
        <f>SUMIFS(#REF!,#REF!,AG$2,#REF!,AG$3,#REF!,$L359,#REF!,AG$1)
+SUMIFS(#REF!,#REF!,AG$2,#REF!,AG$3,#REF!,$L359,#REF!,AG$1)
+SUMIFS(#REF!,#REF!,"Lấy",#REF!,AG$2,#REF!,AG$3,#REF!,AG$1,#REF!,$L359)</f>
        <v>#REF!</v>
      </c>
      <c r="AH359" s="333" t="e">
        <f>SUMIFS(#REF!,#REF!,AH$2,#REF!,AH$3,#REF!,$L359,#REF!,AH$1)
+SUMIFS(#REF!,#REF!,AH$2,#REF!,AH$3,#REF!,$L359,#REF!,AH$1)
+SUMIFS(#REF!,#REF!,"Lấy",#REF!,AH$2,#REF!,AH$3,#REF!,AH$1,#REF!,$L359)</f>
        <v>#REF!</v>
      </c>
      <c r="AI359" s="333" t="e">
        <f>SUMIFS(#REF!,#REF!,AI$2,#REF!,AI$3,#REF!,$L359,#REF!,AI$1)
+SUMIFS(#REF!,#REF!,AI$2,#REF!,AI$3,#REF!,$L359,#REF!,AI$1)
+SUMIFS(#REF!,#REF!,"Lấy",#REF!,AI$2,#REF!,AI$3,#REF!,AI$1,#REF!,$L359)</f>
        <v>#REF!</v>
      </c>
      <c r="AJ359" s="333" t="e">
        <f>SUMIFS(#REF!,#REF!,AJ$2,#REF!,AJ$3,#REF!,$L359,#REF!,AJ$1)
+SUMIFS(#REF!,#REF!,AJ$2,#REF!,AJ$3,#REF!,$L359,#REF!,AJ$1)
+SUMIFS(#REF!,#REF!,"Lấy",#REF!,AJ$2,#REF!,AJ$3,#REF!,AJ$1,#REF!,$L359)</f>
        <v>#REF!</v>
      </c>
      <c r="AK359" s="333" t="e">
        <f>SUMIFS(#REF!,#REF!,AK$2,#REF!,AK$3,#REF!,$L359,#REF!,AK$1)
+SUMIFS(#REF!,#REF!,AK$2,#REF!,AK$3,#REF!,$L359,#REF!,AK$1)
+SUMIFS(#REF!,#REF!,"Lấy",#REF!,AK$2,#REF!,AK$3,#REF!,AK$1,#REF!,$L359)</f>
        <v>#REF!</v>
      </c>
      <c r="AL359" s="333" t="e">
        <f>SUMIFS(#REF!,#REF!,AL$2,#REF!,AL$3,#REF!,$L359,#REF!,AL$1)
+SUMIFS(#REF!,#REF!,AL$2,#REF!,AL$3,#REF!,$L359,#REF!,AL$1)
+SUMIFS(#REF!,#REF!,"Lấy",#REF!,AL$2,#REF!,AL$3,#REF!,AL$1,#REF!,$L359)</f>
        <v>#REF!</v>
      </c>
      <c r="AM359" s="333" t="e">
        <f>SUMIFS(#REF!,#REF!,AM$2,#REF!,AM$3,#REF!,$L359,#REF!,AM$1)
+SUMIFS(#REF!,#REF!,AM$2,#REF!,AM$3,#REF!,$L359,#REF!,AM$1)
+SUMIFS(#REF!,#REF!,"Lấy",#REF!,AM$2,#REF!,AM$3,#REF!,AM$1,#REF!,$L359)</f>
        <v>#REF!</v>
      </c>
      <c r="AN359" s="333" t="e">
        <f>SUMIFS(#REF!,#REF!,AN$2,#REF!,AN$3,#REF!,$L359,#REF!,AN$1)
+SUMIFS(#REF!,#REF!,AN$2,#REF!,AN$3,#REF!,$L359,#REF!,AN$1)
+SUMIFS(#REF!,#REF!,"Lấy",#REF!,AN$2,#REF!,AN$3,#REF!,AN$1,#REF!,$L359)</f>
        <v>#REF!</v>
      </c>
      <c r="AO359" s="333" t="e">
        <f>SUMIFS(#REF!,#REF!,AO$2,#REF!,AO$3,#REF!,$L359,#REF!,AO$1)
+SUMIFS(#REF!,#REF!,AO$2,#REF!,AO$3,#REF!,$L359,#REF!,AO$1)
+SUMIFS(#REF!,#REF!,"Lấy",#REF!,AO$2,#REF!,AO$3,#REF!,AO$1,#REF!,$L359)</f>
        <v>#REF!</v>
      </c>
      <c r="AP359" s="333" t="e">
        <f>SUMIFS(#REF!,#REF!,AP$2,#REF!,AP$3,#REF!,$L359,#REF!,AP$1)
+SUMIFS(#REF!,#REF!,AP$2,#REF!,AP$3,#REF!,$L359,#REF!,AP$1)
+SUMIFS(#REF!,#REF!,"Lấy",#REF!,AP$2,#REF!,AP$3,#REF!,AP$1,#REF!,$L359)</f>
        <v>#REF!</v>
      </c>
      <c r="AQ359" s="333" t="e">
        <f>SUMIFS(#REF!,#REF!,AQ$2,#REF!,AQ$3,#REF!,$L359,#REF!,AQ$1)
+SUMIFS(#REF!,#REF!,AQ$2,#REF!,AQ$3,#REF!,$L359,#REF!,AQ$1)
+SUMIFS(#REF!,#REF!,"Lấy",#REF!,AQ$2,#REF!,AQ$3,#REF!,AQ$1,#REF!,$L359)</f>
        <v>#REF!</v>
      </c>
      <c r="AR359" s="334" t="e">
        <f t="shared" si="38"/>
        <v>#REF!</v>
      </c>
      <c r="AT359" s="333" t="e">
        <f>SUMIFS(#REF!,#REF!,AT$2,#REF!,AT$3,#REF!,$L359,#REF!,AT$1)
+SUMIFS(#REF!,#REF!,AT$2,#REF!,AT$3,#REF!,$L359,#REF!,AT$1)
+SUMIFS(#REF!,#REF!,"Lấy",#REF!,AT$2,#REF!,AT$3,#REF!,AT$1,#REF!,$L359)</f>
        <v>#REF!</v>
      </c>
      <c r="AU359" s="333" t="e">
        <f>SUMIFS(#REF!,#REF!,AU$2,#REF!,AU$3,#REF!,$L359,#REF!,AU$1)
+SUMIFS(#REF!,#REF!,AU$2,#REF!,AU$3,#REF!,$L359,#REF!,AU$1)
+SUMIFS(#REF!,#REF!,"Lấy",#REF!,AU$2,#REF!,AU$3,#REF!,AU$1,#REF!,$L359)</f>
        <v>#REF!</v>
      </c>
      <c r="AV359" s="333" t="e">
        <f>SUMIFS(#REF!,#REF!,AV$2,#REF!,AV$3,#REF!,$L359,#REF!,AV$1)
+SUMIFS(#REF!,#REF!,AV$2,#REF!,AV$3,#REF!,$L359,#REF!,AV$1)
+SUMIFS(#REF!,#REF!,"Lấy",#REF!,AV$2,#REF!,AV$3,#REF!,AV$1,#REF!,$L359)</f>
        <v>#REF!</v>
      </c>
      <c r="AW359" s="333" t="e">
        <f>SUMIFS(#REF!,#REF!,AW$2,#REF!,AW$3,#REF!,$L359,#REF!,AW$1)
+SUMIFS(#REF!,#REF!,AW$2,#REF!,AW$3,#REF!,$L359,#REF!,AW$1)
+SUMIFS(#REF!,#REF!,"Lấy",#REF!,AW$2,#REF!,AW$3,#REF!,AW$1,#REF!,$L359)</f>
        <v>#REF!</v>
      </c>
      <c r="AX359" s="333" t="e">
        <f>SUMIFS(#REF!,#REF!,AX$2,#REF!,AX$3,#REF!,$L359,#REF!,AX$1)
+SUMIFS(#REF!,#REF!,AX$2,#REF!,AX$3,#REF!,$L359,#REF!,AX$1)
+SUMIFS(#REF!,#REF!,"Lấy",#REF!,AX$2,#REF!,AX$3,#REF!,AX$1,#REF!,$L359)</f>
        <v>#REF!</v>
      </c>
      <c r="AY359" s="333" t="e">
        <f>SUMIFS(#REF!,#REF!,AY$2,#REF!,AY$3,#REF!,$L359,#REF!,AY$1)
+SUMIFS(#REF!,#REF!,AY$2,#REF!,AY$3,#REF!,$L359,#REF!,AY$1)
+SUMIFS(#REF!,#REF!,"Lấy",#REF!,AY$2,#REF!,AY$3,#REF!,AY$1,#REF!,$L359)</f>
        <v>#REF!</v>
      </c>
      <c r="AZ359" s="333" t="e">
        <f>SUMIFS(#REF!,#REF!,AZ$2,#REF!,AZ$3,#REF!,$L359,#REF!,AZ$1)
+SUMIFS(#REF!,#REF!,AZ$2,#REF!,AZ$3,#REF!,$L359,#REF!,AZ$1)
+SUMIFS(#REF!,#REF!,"Lấy",#REF!,AZ$2,#REF!,AZ$3,#REF!,AZ$1,#REF!,$L359)</f>
        <v>#REF!</v>
      </c>
      <c r="BA359" s="333" t="e">
        <f>SUMIFS(#REF!,#REF!,BA$2,#REF!,BA$3,#REF!,$L359,#REF!,BA$1)
+SUMIFS(#REF!,#REF!,BA$2,#REF!,BA$3,#REF!,$L359,#REF!,BA$1)
+SUMIFS(#REF!,#REF!,"Lấy",#REF!,BA$2,#REF!,BA$3,#REF!,BA$1,#REF!,$L359)</f>
        <v>#REF!</v>
      </c>
      <c r="BB359" s="333" t="e">
        <f>SUMIFS(#REF!,#REF!,BB$2,#REF!,BB$3,#REF!,$L359,#REF!,BB$1)
+SUMIFS(#REF!,#REF!,BB$2,#REF!,BB$3,#REF!,$L359,#REF!,BB$1)
+SUMIFS(#REF!,#REF!,"Lấy",#REF!,BB$2,#REF!,BB$3,#REF!,BB$1,#REF!,$L359)</f>
        <v>#REF!</v>
      </c>
      <c r="BC359" s="333" t="e">
        <f>SUMIFS(#REF!,#REF!,BC$2,#REF!,BC$3,#REF!,$L359,#REF!,BC$1)
+SUMIFS(#REF!,#REF!,BC$2,#REF!,BC$3,#REF!,$L359,#REF!,BC$1)
+SUMIFS(#REF!,#REF!,"Lấy",#REF!,BC$2,#REF!,BC$3,#REF!,BC$1,#REF!,$L359)</f>
        <v>#REF!</v>
      </c>
      <c r="BD359" s="333" t="e">
        <f>SUMIFS(#REF!,#REF!,BD$2,#REF!,BD$3,#REF!,$L359,#REF!,BD$1)
+SUMIFS(#REF!,#REF!,BD$2,#REF!,BD$3,#REF!,$L359,#REF!,BD$1)
+SUMIFS(#REF!,#REF!,"Lấy",#REF!,BD$2,#REF!,BD$3,#REF!,BD$1,#REF!,$L359)</f>
        <v>#REF!</v>
      </c>
      <c r="BE359" s="333" t="e">
        <f>SUMIFS(#REF!,#REF!,BE$2,#REF!,BE$3,#REF!,$L359,#REF!,BE$1)
+SUMIFS(#REF!,#REF!,BE$2,#REF!,BE$3,#REF!,$L359,#REF!,BE$1)
+SUMIFS(#REF!,#REF!,"Lấy",#REF!,BE$2,#REF!,BE$3,#REF!,BE$1,#REF!,$L359)</f>
        <v>#REF!</v>
      </c>
      <c r="BF359" s="334" t="e">
        <f t="shared" si="39"/>
        <v>#REF!</v>
      </c>
      <c r="BH359" s="333" t="e">
        <f>SUMIFS(#REF!,#REF!,BH$2,#REF!,BH$3,#REF!,$L359,#REF!,BH$1)
+SUMIFS(#REF!,#REF!,BH$2,#REF!,BH$3,#REF!,$L359,#REF!,BH$1)
+SUMIFS(#REF!,#REF!,"Lấy",#REF!,BH$2,#REF!,BH$3,#REF!,BH$1,#REF!,$L359)</f>
        <v>#REF!</v>
      </c>
      <c r="BI359" s="333" t="e">
        <f>SUMIFS(#REF!,#REF!,BI$2,#REF!,BI$3,#REF!,$L359,#REF!,BI$1)
+SUMIFS(#REF!,#REF!,BI$2,#REF!,BI$3,#REF!,$L359,#REF!,BI$1)
+SUMIFS(#REF!,#REF!,"Lấy",#REF!,BI$2,#REF!,BI$3,#REF!,BI$1,#REF!,$L359)</f>
        <v>#REF!</v>
      </c>
      <c r="BJ359" s="333" t="e">
        <f>SUMIFS(#REF!,#REF!,BJ$2,#REF!,BJ$3,#REF!,$L359,#REF!,BJ$1)
+SUMIFS(#REF!,#REF!,BJ$2,#REF!,BJ$3,#REF!,$L359,#REF!,BJ$1)
+SUMIFS(#REF!,#REF!,"Lấy",#REF!,BJ$2,#REF!,BJ$3,#REF!,BJ$1,#REF!,$L359)</f>
        <v>#REF!</v>
      </c>
      <c r="BK359" s="333" t="e">
        <f>SUMIFS(#REF!,#REF!,BK$2,#REF!,BK$3,#REF!,$L359,#REF!,BK$1)
+SUMIFS(#REF!,#REF!,BK$2,#REF!,BK$3,#REF!,$L359,#REF!,BK$1)
+SUMIFS(#REF!,#REF!,"Lấy",#REF!,BK$2,#REF!,BK$3,#REF!,BK$1,#REF!,$L359)</f>
        <v>#REF!</v>
      </c>
      <c r="BL359" s="333" t="e">
        <f>SUMIFS(#REF!,#REF!,BL$2,#REF!,BL$3,#REF!,$L359,#REF!,BL$1)
+SUMIFS(#REF!,#REF!,BL$2,#REF!,BL$3,#REF!,$L359,#REF!,BL$1)
+SUMIFS(#REF!,#REF!,"Lấy",#REF!,BL$2,#REF!,BL$3,#REF!,BL$1,#REF!,$L359)</f>
        <v>#REF!</v>
      </c>
      <c r="BM359" s="333" t="e">
        <f>SUMIFS(#REF!,#REF!,BM$2,#REF!,BM$3,#REF!,$L359,#REF!,BM$1)
+SUMIFS(#REF!,#REF!,BM$2,#REF!,BM$3,#REF!,$L359,#REF!,BM$1)
+SUMIFS(#REF!,#REF!,"Lấy",#REF!,BM$2,#REF!,BM$3,#REF!,BM$1,#REF!,$L359)</f>
        <v>#REF!</v>
      </c>
      <c r="BN359" s="333" t="e">
        <f>SUMIFS(#REF!,#REF!,BN$2,#REF!,BN$3,#REF!,$L359,#REF!,BN$1)
+SUMIFS(#REF!,#REF!,BN$2,#REF!,BN$3,#REF!,$L359,#REF!,BN$1)
+SUMIFS(#REF!,#REF!,"Lấy",#REF!,BN$2,#REF!,BN$3,#REF!,BN$1,#REF!,$L359)</f>
        <v>#REF!</v>
      </c>
      <c r="BO359" s="333" t="e">
        <f>SUMIFS(#REF!,#REF!,BO$2,#REF!,BO$3,#REF!,$L359,#REF!,BO$1)
+SUMIFS(#REF!,#REF!,BO$2,#REF!,BO$3,#REF!,$L359,#REF!,BO$1)
+SUMIFS(#REF!,#REF!,"Lấy",#REF!,BO$2,#REF!,BO$3,#REF!,BO$1,#REF!,$L359)</f>
        <v>#REF!</v>
      </c>
      <c r="BP359" s="333" t="e">
        <f>SUMIFS(#REF!,#REF!,BP$2,#REF!,BP$3,#REF!,$L359,#REF!,BP$1)
+SUMIFS(#REF!,#REF!,BP$2,#REF!,BP$3,#REF!,$L359,#REF!,BP$1)
+SUMIFS(#REF!,#REF!,"Lấy",#REF!,BP$2,#REF!,BP$3,#REF!,BP$1,#REF!,$L359)</f>
        <v>#REF!</v>
      </c>
      <c r="BQ359" s="333" t="e">
        <f>SUMIFS(#REF!,#REF!,BQ$2,#REF!,BQ$3,#REF!,$L359,#REF!,BQ$1)
+SUMIFS(#REF!,#REF!,BQ$2,#REF!,BQ$3,#REF!,$L359,#REF!,BQ$1)
+SUMIFS(#REF!,#REF!,"Lấy",#REF!,BQ$2,#REF!,BQ$3,#REF!,BQ$1,#REF!,$L359)</f>
        <v>#REF!</v>
      </c>
      <c r="BR359" s="333" t="e">
        <f>SUMIFS(#REF!,#REF!,BR$2,#REF!,BR$3,#REF!,$L359,#REF!,BR$1)
+SUMIFS(#REF!,#REF!,BR$2,#REF!,BR$3,#REF!,$L359,#REF!,BR$1)
+SUMIFS(#REF!,#REF!,"Lấy",#REF!,BR$2,#REF!,BR$3,#REF!,BR$1,#REF!,$L359)</f>
        <v>#REF!</v>
      </c>
      <c r="BS359" s="333" t="e">
        <f>SUMIFS(#REF!,#REF!,BS$2,#REF!,BS$3,#REF!,$L359,#REF!,BS$1)
+SUMIFS(#REF!,#REF!,BS$2,#REF!,BS$3,#REF!,$L359,#REF!,BS$1)
+SUMIFS(#REF!,#REF!,"Lấy",#REF!,BS$2,#REF!,BS$3,#REF!,BS$1,#REF!,$L359)</f>
        <v>#REF!</v>
      </c>
      <c r="BT359" s="334" t="e">
        <f t="shared" si="40"/>
        <v>#REF!</v>
      </c>
      <c r="BV359" s="331">
        <v>0</v>
      </c>
      <c r="BW359" s="331">
        <v>0</v>
      </c>
      <c r="BX359" s="331">
        <v>0</v>
      </c>
      <c r="BY359" s="331">
        <v>0</v>
      </c>
      <c r="BZ359" s="331">
        <v>0</v>
      </c>
      <c r="CA359" s="331">
        <v>0</v>
      </c>
      <c r="CB359" s="331">
        <v>0</v>
      </c>
      <c r="CC359" s="331">
        <v>0</v>
      </c>
      <c r="CD359" s="331">
        <v>0</v>
      </c>
      <c r="CE359" s="331">
        <v>0</v>
      </c>
      <c r="CF359" s="331">
        <v>0</v>
      </c>
      <c r="CG359" s="331">
        <v>0</v>
      </c>
      <c r="CH359" s="334">
        <f t="shared" si="41"/>
        <v>0</v>
      </c>
      <c r="CI359" s="377">
        <f t="shared" si="42"/>
        <v>0</v>
      </c>
      <c r="CJ359" s="331">
        <v>0</v>
      </c>
      <c r="CK359" s="331">
        <v>0</v>
      </c>
      <c r="CL359" s="331">
        <v>0</v>
      </c>
      <c r="CM359" s="331">
        <v>0</v>
      </c>
      <c r="CN359" s="331">
        <v>0</v>
      </c>
      <c r="CO359" s="333"/>
      <c r="CP359" s="333"/>
      <c r="CQ359" s="333"/>
      <c r="CR359" s="333"/>
      <c r="CS359" s="333"/>
      <c r="CT359" s="333"/>
      <c r="CU359" s="333"/>
      <c r="CV359" s="334">
        <f t="shared" si="43"/>
        <v>0</v>
      </c>
      <c r="CX359" s="1033"/>
    </row>
    <row r="360" spans="2:102" ht="27.6" x14ac:dyDescent="0.25">
      <c r="B360" s="172">
        <f>IF(C360=0,"",MAX($B$7:B359)+1)</f>
        <v>343</v>
      </c>
      <c r="C360" s="21">
        <v>6427004902</v>
      </c>
      <c r="D360" s="9" t="str">
        <f>_xlfn.XLOOKUP(C360,'COA_DTGroup_Update 20260428'!$C$410:$C$854,'COA_DTGroup_Update 20260428'!$A$410:$A$854,"")</f>
        <v>Điện thoại di động</v>
      </c>
      <c r="E360" s="12" t="s">
        <v>402</v>
      </c>
      <c r="F360" s="21" t="s">
        <v>1063</v>
      </c>
      <c r="G360" s="171"/>
      <c r="H360" s="179">
        <f>VLOOKUP(C360,'COA_DTGroup_Update 20260428'!C:D,2,0)</f>
        <v>642</v>
      </c>
      <c r="I360" s="179">
        <v>144</v>
      </c>
      <c r="J360" s="216" t="s">
        <v>402</v>
      </c>
      <c r="K360" s="222" t="s">
        <v>226</v>
      </c>
      <c r="L360" s="1041" t="s">
        <v>452</v>
      </c>
      <c r="M360" s="1042" t="s">
        <v>2258</v>
      </c>
      <c r="N360" s="1039"/>
      <c r="O360" s="1039" t="s">
        <v>452</v>
      </c>
      <c r="P360" s="1" t="b">
        <v>1</v>
      </c>
      <c r="R360" s="333" t="e">
        <f>SUMIFS(#REF!,#REF!,R$2,#REF!,R$3,#REF!,$L360,#REF!,R$1)
+SUMIFS(#REF!,#REF!,R$2,#REF!,R$3,#REF!,$L360,#REF!,R$1)
+SUMIFS(#REF!,#REF!,"Lấy",#REF!,R$2,#REF!,R$3,#REF!,R$1,#REF!,$L360)</f>
        <v>#REF!</v>
      </c>
      <c r="S360" s="333" t="e">
        <f>SUMIFS(#REF!,#REF!,S$2,#REF!,S$3,#REF!,$L360,#REF!,S$1)
+SUMIFS(#REF!,#REF!,S$2,#REF!,S$3,#REF!,$L360,#REF!,S$1)
+SUMIFS(#REF!,#REF!,"Lấy",#REF!,S$2,#REF!,S$3,#REF!,S$1,#REF!,$L360)</f>
        <v>#REF!</v>
      </c>
      <c r="T360" s="333" t="e">
        <f>SUMIFS(#REF!,#REF!,T$2,#REF!,T$3,#REF!,$L360,#REF!,T$1)
+SUMIFS(#REF!,#REF!,T$2,#REF!,T$3,#REF!,$L360,#REF!,T$1)
+SUMIFS(#REF!,#REF!,"Lấy",#REF!,T$2,#REF!,T$3,#REF!,T$1,#REF!,$L360)</f>
        <v>#REF!</v>
      </c>
      <c r="U360" s="333" t="e">
        <f>SUMIFS(#REF!,#REF!,U$2,#REF!,U$3,#REF!,$L360,#REF!,U$1)
+SUMIFS(#REF!,#REF!,U$2,#REF!,U$3,#REF!,$L360,#REF!,U$1)
+SUMIFS(#REF!,#REF!,"Lấy",#REF!,U$2,#REF!,U$3,#REF!,U$1,#REF!,$L360)</f>
        <v>#REF!</v>
      </c>
      <c r="V360" s="333" t="e">
        <f>SUMIFS(#REF!,#REF!,V$2,#REF!,V$3,#REF!,$L360,#REF!,V$1)
+SUMIFS(#REF!,#REF!,V$2,#REF!,V$3,#REF!,$L360,#REF!,V$1)
+SUMIFS(#REF!,#REF!,"Lấy",#REF!,V$2,#REF!,V$3,#REF!,V$1,#REF!,$L360)</f>
        <v>#REF!</v>
      </c>
      <c r="W360" s="333" t="e">
        <f>SUMIFS(#REF!,#REF!,W$2,#REF!,W$3,#REF!,$L360,#REF!,W$1)
+SUMIFS(#REF!,#REF!,W$2,#REF!,W$3,#REF!,$L360,#REF!,W$1)
+SUMIFS(#REF!,#REF!,"Lấy",#REF!,W$2,#REF!,W$3,#REF!,W$1,#REF!,$L360)</f>
        <v>#REF!</v>
      </c>
      <c r="X360" s="333" t="e">
        <f>SUMIFS(#REF!,#REF!,X$2,#REF!,X$3,#REF!,$L360,#REF!,X$1)
+SUMIFS(#REF!,#REF!,X$2,#REF!,X$3,#REF!,$L360,#REF!,X$1)
+SUMIFS(#REF!,#REF!,"Lấy",#REF!,X$2,#REF!,X$3,#REF!,X$1,#REF!,$L360)</f>
        <v>#REF!</v>
      </c>
      <c r="Y360" s="333" t="e">
        <f>SUMIFS(#REF!,#REF!,Y$2,#REF!,Y$3,#REF!,$L360,#REF!,Y$1)
+SUMIFS(#REF!,#REF!,Y$2,#REF!,Y$3,#REF!,$L360,#REF!,Y$1)
+SUMIFS(#REF!,#REF!,"Lấy",#REF!,Y$2,#REF!,Y$3,#REF!,Y$1,#REF!,$L360)</f>
        <v>#REF!</v>
      </c>
      <c r="Z360" s="333" t="e">
        <f>SUMIFS(#REF!,#REF!,Z$2,#REF!,Z$3,#REF!,$L360,#REF!,Z$1)
+SUMIFS(#REF!,#REF!,Z$2,#REF!,Z$3,#REF!,$L360,#REF!,Z$1)
+SUMIFS(#REF!,#REF!,"Lấy",#REF!,Z$2,#REF!,Z$3,#REF!,Z$1,#REF!,$L360)</f>
        <v>#REF!</v>
      </c>
      <c r="AA360" s="333" t="e">
        <f>SUMIFS(#REF!,#REF!,AA$2,#REF!,AA$3,#REF!,$L360,#REF!,AA$1)
+SUMIFS(#REF!,#REF!,AA$2,#REF!,AA$3,#REF!,$L360,#REF!,AA$1)
+SUMIFS(#REF!,#REF!,"Lấy",#REF!,AA$2,#REF!,AA$3,#REF!,AA$1,#REF!,$L360)</f>
        <v>#REF!</v>
      </c>
      <c r="AB360" s="333" t="e">
        <f>SUMIFS(#REF!,#REF!,AB$2,#REF!,AB$3,#REF!,$L360,#REF!,AB$1)
+SUMIFS(#REF!,#REF!,AB$2,#REF!,AB$3,#REF!,$L360,#REF!,AB$1)
+SUMIFS(#REF!,#REF!,"Lấy",#REF!,AB$2,#REF!,AB$3,#REF!,AB$1,#REF!,$L360)</f>
        <v>#REF!</v>
      </c>
      <c r="AC360" s="333" t="e">
        <f>SUMIFS(#REF!,#REF!,AC$2,#REF!,AC$3,#REF!,$L360,#REF!,AC$1)
+SUMIFS(#REF!,#REF!,AC$2,#REF!,AC$3,#REF!,$L360,#REF!,AC$1)
+SUMIFS(#REF!,#REF!,"Lấy",#REF!,AC$2,#REF!,AC$3,#REF!,AC$1,#REF!,$L360)</f>
        <v>#REF!</v>
      </c>
      <c r="AD360" s="334" t="e">
        <f t="shared" si="37"/>
        <v>#REF!</v>
      </c>
      <c r="AF360" s="333" t="e">
        <f>SUMIFS(#REF!,#REF!,AF$2,#REF!,AF$3,#REF!,$L360,#REF!,AF$1)
+SUMIFS(#REF!,#REF!,AF$2,#REF!,AF$3,#REF!,$L360,#REF!,AF$1)
+SUMIFS(#REF!,#REF!,"Lấy",#REF!,AF$2,#REF!,AF$3,#REF!,AF$1,#REF!,$L360)</f>
        <v>#REF!</v>
      </c>
      <c r="AG360" s="333" t="e">
        <f>SUMIFS(#REF!,#REF!,AG$2,#REF!,AG$3,#REF!,$L360,#REF!,AG$1)
+SUMIFS(#REF!,#REF!,AG$2,#REF!,AG$3,#REF!,$L360,#REF!,AG$1)
+SUMIFS(#REF!,#REF!,"Lấy",#REF!,AG$2,#REF!,AG$3,#REF!,AG$1,#REF!,$L360)</f>
        <v>#REF!</v>
      </c>
      <c r="AH360" s="333" t="e">
        <f>SUMIFS(#REF!,#REF!,AH$2,#REF!,AH$3,#REF!,$L360,#REF!,AH$1)
+SUMIFS(#REF!,#REF!,AH$2,#REF!,AH$3,#REF!,$L360,#REF!,AH$1)
+SUMIFS(#REF!,#REF!,"Lấy",#REF!,AH$2,#REF!,AH$3,#REF!,AH$1,#REF!,$L360)</f>
        <v>#REF!</v>
      </c>
      <c r="AI360" s="333" t="e">
        <f>SUMIFS(#REF!,#REF!,AI$2,#REF!,AI$3,#REF!,$L360,#REF!,AI$1)
+SUMIFS(#REF!,#REF!,AI$2,#REF!,AI$3,#REF!,$L360,#REF!,AI$1)
+SUMIFS(#REF!,#REF!,"Lấy",#REF!,AI$2,#REF!,AI$3,#REF!,AI$1,#REF!,$L360)</f>
        <v>#REF!</v>
      </c>
      <c r="AJ360" s="333" t="e">
        <f>SUMIFS(#REF!,#REF!,AJ$2,#REF!,AJ$3,#REF!,$L360,#REF!,AJ$1)
+SUMIFS(#REF!,#REF!,AJ$2,#REF!,AJ$3,#REF!,$L360,#REF!,AJ$1)
+SUMIFS(#REF!,#REF!,"Lấy",#REF!,AJ$2,#REF!,AJ$3,#REF!,AJ$1,#REF!,$L360)</f>
        <v>#REF!</v>
      </c>
      <c r="AK360" s="333" t="e">
        <f>SUMIFS(#REF!,#REF!,AK$2,#REF!,AK$3,#REF!,$L360,#REF!,AK$1)
+SUMIFS(#REF!,#REF!,AK$2,#REF!,AK$3,#REF!,$L360,#REF!,AK$1)
+SUMIFS(#REF!,#REF!,"Lấy",#REF!,AK$2,#REF!,AK$3,#REF!,AK$1,#REF!,$L360)</f>
        <v>#REF!</v>
      </c>
      <c r="AL360" s="333" t="e">
        <f>SUMIFS(#REF!,#REF!,AL$2,#REF!,AL$3,#REF!,$L360,#REF!,AL$1)
+SUMIFS(#REF!,#REF!,AL$2,#REF!,AL$3,#REF!,$L360,#REF!,AL$1)
+SUMIFS(#REF!,#REF!,"Lấy",#REF!,AL$2,#REF!,AL$3,#REF!,AL$1,#REF!,$L360)</f>
        <v>#REF!</v>
      </c>
      <c r="AM360" s="333" t="e">
        <f>SUMIFS(#REF!,#REF!,AM$2,#REF!,AM$3,#REF!,$L360,#REF!,AM$1)
+SUMIFS(#REF!,#REF!,AM$2,#REF!,AM$3,#REF!,$L360,#REF!,AM$1)
+SUMIFS(#REF!,#REF!,"Lấy",#REF!,AM$2,#REF!,AM$3,#REF!,AM$1,#REF!,$L360)</f>
        <v>#REF!</v>
      </c>
      <c r="AN360" s="333" t="e">
        <f>SUMIFS(#REF!,#REF!,AN$2,#REF!,AN$3,#REF!,$L360,#REF!,AN$1)
+SUMIFS(#REF!,#REF!,AN$2,#REF!,AN$3,#REF!,$L360,#REF!,AN$1)
+SUMIFS(#REF!,#REF!,"Lấy",#REF!,AN$2,#REF!,AN$3,#REF!,AN$1,#REF!,$L360)</f>
        <v>#REF!</v>
      </c>
      <c r="AO360" s="333" t="e">
        <f>SUMIFS(#REF!,#REF!,AO$2,#REF!,AO$3,#REF!,$L360,#REF!,AO$1)
+SUMIFS(#REF!,#REF!,AO$2,#REF!,AO$3,#REF!,$L360,#REF!,AO$1)
+SUMIFS(#REF!,#REF!,"Lấy",#REF!,AO$2,#REF!,AO$3,#REF!,AO$1,#REF!,$L360)</f>
        <v>#REF!</v>
      </c>
      <c r="AP360" s="333" t="e">
        <f>SUMIFS(#REF!,#REF!,AP$2,#REF!,AP$3,#REF!,$L360,#REF!,AP$1)
+SUMIFS(#REF!,#REF!,AP$2,#REF!,AP$3,#REF!,$L360,#REF!,AP$1)
+SUMIFS(#REF!,#REF!,"Lấy",#REF!,AP$2,#REF!,AP$3,#REF!,AP$1,#REF!,$L360)</f>
        <v>#REF!</v>
      </c>
      <c r="AQ360" s="333" t="e">
        <f>SUMIFS(#REF!,#REF!,AQ$2,#REF!,AQ$3,#REF!,$L360,#REF!,AQ$1)
+SUMIFS(#REF!,#REF!,AQ$2,#REF!,AQ$3,#REF!,$L360,#REF!,AQ$1)
+SUMIFS(#REF!,#REF!,"Lấy",#REF!,AQ$2,#REF!,AQ$3,#REF!,AQ$1,#REF!,$L360)</f>
        <v>#REF!</v>
      </c>
      <c r="AR360" s="334" t="e">
        <f t="shared" si="38"/>
        <v>#REF!</v>
      </c>
      <c r="AT360" s="333" t="e">
        <f>SUMIFS(#REF!,#REF!,AT$2,#REF!,AT$3,#REF!,$L360,#REF!,AT$1)
+SUMIFS(#REF!,#REF!,AT$2,#REF!,AT$3,#REF!,$L360,#REF!,AT$1)
+SUMIFS(#REF!,#REF!,"Lấy",#REF!,AT$2,#REF!,AT$3,#REF!,AT$1,#REF!,$L360)</f>
        <v>#REF!</v>
      </c>
      <c r="AU360" s="333" t="e">
        <f>SUMIFS(#REF!,#REF!,AU$2,#REF!,AU$3,#REF!,$L360,#REF!,AU$1)
+SUMIFS(#REF!,#REF!,AU$2,#REF!,AU$3,#REF!,$L360,#REF!,AU$1)
+SUMIFS(#REF!,#REF!,"Lấy",#REF!,AU$2,#REF!,AU$3,#REF!,AU$1,#REF!,$L360)</f>
        <v>#REF!</v>
      </c>
      <c r="AV360" s="333" t="e">
        <f>SUMIFS(#REF!,#REF!,AV$2,#REF!,AV$3,#REF!,$L360,#REF!,AV$1)
+SUMIFS(#REF!,#REF!,AV$2,#REF!,AV$3,#REF!,$L360,#REF!,AV$1)
+SUMIFS(#REF!,#REF!,"Lấy",#REF!,AV$2,#REF!,AV$3,#REF!,AV$1,#REF!,$L360)</f>
        <v>#REF!</v>
      </c>
      <c r="AW360" s="333" t="e">
        <f>SUMIFS(#REF!,#REF!,AW$2,#REF!,AW$3,#REF!,$L360,#REF!,AW$1)
+SUMIFS(#REF!,#REF!,AW$2,#REF!,AW$3,#REF!,$L360,#REF!,AW$1)
+SUMIFS(#REF!,#REF!,"Lấy",#REF!,AW$2,#REF!,AW$3,#REF!,AW$1,#REF!,$L360)</f>
        <v>#REF!</v>
      </c>
      <c r="AX360" s="333" t="e">
        <f>SUMIFS(#REF!,#REF!,AX$2,#REF!,AX$3,#REF!,$L360,#REF!,AX$1)
+SUMIFS(#REF!,#REF!,AX$2,#REF!,AX$3,#REF!,$L360,#REF!,AX$1)
+SUMIFS(#REF!,#REF!,"Lấy",#REF!,AX$2,#REF!,AX$3,#REF!,AX$1,#REF!,$L360)</f>
        <v>#REF!</v>
      </c>
      <c r="AY360" s="333" t="e">
        <f>SUMIFS(#REF!,#REF!,AY$2,#REF!,AY$3,#REF!,$L360,#REF!,AY$1)
+SUMIFS(#REF!,#REF!,AY$2,#REF!,AY$3,#REF!,$L360,#REF!,AY$1)
+SUMIFS(#REF!,#REF!,"Lấy",#REF!,AY$2,#REF!,AY$3,#REF!,AY$1,#REF!,$L360)</f>
        <v>#REF!</v>
      </c>
      <c r="AZ360" s="333" t="e">
        <f>SUMIFS(#REF!,#REF!,AZ$2,#REF!,AZ$3,#REF!,$L360,#REF!,AZ$1)
+SUMIFS(#REF!,#REF!,AZ$2,#REF!,AZ$3,#REF!,$L360,#REF!,AZ$1)
+SUMIFS(#REF!,#REF!,"Lấy",#REF!,AZ$2,#REF!,AZ$3,#REF!,AZ$1,#REF!,$L360)</f>
        <v>#REF!</v>
      </c>
      <c r="BA360" s="333" t="e">
        <f>SUMIFS(#REF!,#REF!,BA$2,#REF!,BA$3,#REF!,$L360,#REF!,BA$1)
+SUMIFS(#REF!,#REF!,BA$2,#REF!,BA$3,#REF!,$L360,#REF!,BA$1)
+SUMIFS(#REF!,#REF!,"Lấy",#REF!,BA$2,#REF!,BA$3,#REF!,BA$1,#REF!,$L360)</f>
        <v>#REF!</v>
      </c>
      <c r="BB360" s="333" t="e">
        <f>SUMIFS(#REF!,#REF!,BB$2,#REF!,BB$3,#REF!,$L360,#REF!,BB$1)
+SUMIFS(#REF!,#REF!,BB$2,#REF!,BB$3,#REF!,$L360,#REF!,BB$1)
+SUMIFS(#REF!,#REF!,"Lấy",#REF!,BB$2,#REF!,BB$3,#REF!,BB$1,#REF!,$L360)</f>
        <v>#REF!</v>
      </c>
      <c r="BC360" s="333" t="e">
        <f>SUMIFS(#REF!,#REF!,BC$2,#REF!,BC$3,#REF!,$L360,#REF!,BC$1)
+SUMIFS(#REF!,#REF!,BC$2,#REF!,BC$3,#REF!,$L360,#REF!,BC$1)
+SUMIFS(#REF!,#REF!,"Lấy",#REF!,BC$2,#REF!,BC$3,#REF!,BC$1,#REF!,$L360)</f>
        <v>#REF!</v>
      </c>
      <c r="BD360" s="333" t="e">
        <f>SUMIFS(#REF!,#REF!,BD$2,#REF!,BD$3,#REF!,$L360,#REF!,BD$1)
+SUMIFS(#REF!,#REF!,BD$2,#REF!,BD$3,#REF!,$L360,#REF!,BD$1)
+SUMIFS(#REF!,#REF!,"Lấy",#REF!,BD$2,#REF!,BD$3,#REF!,BD$1,#REF!,$L360)</f>
        <v>#REF!</v>
      </c>
      <c r="BE360" s="333" t="e">
        <f>SUMIFS(#REF!,#REF!,BE$2,#REF!,BE$3,#REF!,$L360,#REF!,BE$1)
+SUMIFS(#REF!,#REF!,BE$2,#REF!,BE$3,#REF!,$L360,#REF!,BE$1)
+SUMIFS(#REF!,#REF!,"Lấy",#REF!,BE$2,#REF!,BE$3,#REF!,BE$1,#REF!,$L360)</f>
        <v>#REF!</v>
      </c>
      <c r="BF360" s="334" t="e">
        <f t="shared" si="39"/>
        <v>#REF!</v>
      </c>
      <c r="BH360" s="333" t="e">
        <f>SUMIFS(#REF!,#REF!,BH$2,#REF!,BH$3,#REF!,$L360,#REF!,BH$1)
+SUMIFS(#REF!,#REF!,BH$2,#REF!,BH$3,#REF!,$L360,#REF!,BH$1)
+SUMIFS(#REF!,#REF!,"Lấy",#REF!,BH$2,#REF!,BH$3,#REF!,BH$1,#REF!,$L360)</f>
        <v>#REF!</v>
      </c>
      <c r="BI360" s="333" t="e">
        <f>SUMIFS(#REF!,#REF!,BI$2,#REF!,BI$3,#REF!,$L360,#REF!,BI$1)
+SUMIFS(#REF!,#REF!,BI$2,#REF!,BI$3,#REF!,$L360,#REF!,BI$1)
+SUMIFS(#REF!,#REF!,"Lấy",#REF!,BI$2,#REF!,BI$3,#REF!,BI$1,#REF!,$L360)</f>
        <v>#REF!</v>
      </c>
      <c r="BJ360" s="333" t="e">
        <f>SUMIFS(#REF!,#REF!,BJ$2,#REF!,BJ$3,#REF!,$L360,#REF!,BJ$1)
+SUMIFS(#REF!,#REF!,BJ$2,#REF!,BJ$3,#REF!,$L360,#REF!,BJ$1)
+SUMIFS(#REF!,#REF!,"Lấy",#REF!,BJ$2,#REF!,BJ$3,#REF!,BJ$1,#REF!,$L360)</f>
        <v>#REF!</v>
      </c>
      <c r="BK360" s="333" t="e">
        <f>SUMIFS(#REF!,#REF!,BK$2,#REF!,BK$3,#REF!,$L360,#REF!,BK$1)
+SUMIFS(#REF!,#REF!,BK$2,#REF!,BK$3,#REF!,$L360,#REF!,BK$1)
+SUMIFS(#REF!,#REF!,"Lấy",#REF!,BK$2,#REF!,BK$3,#REF!,BK$1,#REF!,$L360)</f>
        <v>#REF!</v>
      </c>
      <c r="BL360" s="333" t="e">
        <f>SUMIFS(#REF!,#REF!,BL$2,#REF!,BL$3,#REF!,$L360,#REF!,BL$1)
+SUMIFS(#REF!,#REF!,BL$2,#REF!,BL$3,#REF!,$L360,#REF!,BL$1)
+SUMIFS(#REF!,#REF!,"Lấy",#REF!,BL$2,#REF!,BL$3,#REF!,BL$1,#REF!,$L360)</f>
        <v>#REF!</v>
      </c>
      <c r="BM360" s="333" t="e">
        <f>SUMIFS(#REF!,#REF!,BM$2,#REF!,BM$3,#REF!,$L360,#REF!,BM$1)
+SUMIFS(#REF!,#REF!,BM$2,#REF!,BM$3,#REF!,$L360,#REF!,BM$1)
+SUMIFS(#REF!,#REF!,"Lấy",#REF!,BM$2,#REF!,BM$3,#REF!,BM$1,#REF!,$L360)</f>
        <v>#REF!</v>
      </c>
      <c r="BN360" s="333" t="e">
        <f>SUMIFS(#REF!,#REF!,BN$2,#REF!,BN$3,#REF!,$L360,#REF!,BN$1)
+SUMIFS(#REF!,#REF!,BN$2,#REF!,BN$3,#REF!,$L360,#REF!,BN$1)
+SUMIFS(#REF!,#REF!,"Lấy",#REF!,BN$2,#REF!,BN$3,#REF!,BN$1,#REF!,$L360)</f>
        <v>#REF!</v>
      </c>
      <c r="BO360" s="333" t="e">
        <f>SUMIFS(#REF!,#REF!,BO$2,#REF!,BO$3,#REF!,$L360,#REF!,BO$1)
+SUMIFS(#REF!,#REF!,BO$2,#REF!,BO$3,#REF!,$L360,#REF!,BO$1)
+SUMIFS(#REF!,#REF!,"Lấy",#REF!,BO$2,#REF!,BO$3,#REF!,BO$1,#REF!,$L360)</f>
        <v>#REF!</v>
      </c>
      <c r="BP360" s="333" t="e">
        <f>SUMIFS(#REF!,#REF!,BP$2,#REF!,BP$3,#REF!,$L360,#REF!,BP$1)
+SUMIFS(#REF!,#REF!,BP$2,#REF!,BP$3,#REF!,$L360,#REF!,BP$1)
+SUMIFS(#REF!,#REF!,"Lấy",#REF!,BP$2,#REF!,BP$3,#REF!,BP$1,#REF!,$L360)</f>
        <v>#REF!</v>
      </c>
      <c r="BQ360" s="333" t="e">
        <f>SUMIFS(#REF!,#REF!,BQ$2,#REF!,BQ$3,#REF!,$L360,#REF!,BQ$1)
+SUMIFS(#REF!,#REF!,BQ$2,#REF!,BQ$3,#REF!,$L360,#REF!,BQ$1)
+SUMIFS(#REF!,#REF!,"Lấy",#REF!,BQ$2,#REF!,BQ$3,#REF!,BQ$1,#REF!,$L360)</f>
        <v>#REF!</v>
      </c>
      <c r="BR360" s="333" t="e">
        <f>SUMIFS(#REF!,#REF!,BR$2,#REF!,BR$3,#REF!,$L360,#REF!,BR$1)
+SUMIFS(#REF!,#REF!,BR$2,#REF!,BR$3,#REF!,$L360,#REF!,BR$1)
+SUMIFS(#REF!,#REF!,"Lấy",#REF!,BR$2,#REF!,BR$3,#REF!,BR$1,#REF!,$L360)</f>
        <v>#REF!</v>
      </c>
      <c r="BS360" s="333" t="e">
        <f>SUMIFS(#REF!,#REF!,BS$2,#REF!,BS$3,#REF!,$L360,#REF!,BS$1)
+SUMIFS(#REF!,#REF!,BS$2,#REF!,BS$3,#REF!,$L360,#REF!,BS$1)
+SUMIFS(#REF!,#REF!,"Lấy",#REF!,BS$2,#REF!,BS$3,#REF!,BS$1,#REF!,$L360)</f>
        <v>#REF!</v>
      </c>
      <c r="BT360" s="334" t="e">
        <f t="shared" si="40"/>
        <v>#REF!</v>
      </c>
      <c r="BV360" s="331">
        <v>150000</v>
      </c>
      <c r="BW360" s="331">
        <v>150000</v>
      </c>
      <c r="BX360" s="331">
        <v>150000</v>
      </c>
      <c r="BY360" s="331">
        <v>150000</v>
      </c>
      <c r="BZ360" s="331">
        <v>150000</v>
      </c>
      <c r="CA360" s="331">
        <v>150000</v>
      </c>
      <c r="CB360" s="331">
        <v>150000</v>
      </c>
      <c r="CC360" s="331">
        <v>150000</v>
      </c>
      <c r="CD360" s="331">
        <v>150000</v>
      </c>
      <c r="CE360" s="331">
        <v>150000</v>
      </c>
      <c r="CF360" s="331">
        <v>150000</v>
      </c>
      <c r="CG360" s="331">
        <v>150000</v>
      </c>
      <c r="CH360" s="334">
        <f t="shared" si="41"/>
        <v>1800000</v>
      </c>
      <c r="CI360" s="377">
        <f t="shared" si="42"/>
        <v>-0.50807666666666673</v>
      </c>
      <c r="CJ360" s="331">
        <v>0</v>
      </c>
      <c r="CK360" s="331">
        <v>0</v>
      </c>
      <c r="CL360" s="331">
        <v>109091</v>
      </c>
      <c r="CM360" s="331">
        <v>45455</v>
      </c>
      <c r="CN360" s="331">
        <v>140608</v>
      </c>
      <c r="CO360" s="333"/>
      <c r="CP360" s="333"/>
      <c r="CQ360" s="333"/>
      <c r="CR360" s="333"/>
      <c r="CS360" s="333"/>
      <c r="CT360" s="333"/>
      <c r="CU360" s="333"/>
      <c r="CV360" s="334">
        <f t="shared" si="43"/>
        <v>295154</v>
      </c>
      <c r="CX360" s="1033"/>
    </row>
    <row r="361" spans="2:102" ht="27.6" x14ac:dyDescent="0.25">
      <c r="B361" s="172">
        <f>IF(C361=0,"",MAX($B$7:B360)+1)</f>
        <v>344</v>
      </c>
      <c r="C361" s="21">
        <v>6417003703</v>
      </c>
      <c r="D361" s="9" t="str">
        <f>_xlfn.XLOOKUP(C361,'COA_DTGroup_Update 20260428'!$C$410:$C$854,'COA_DTGroup_Update 20260428'!$A$410:$A$854,"")</f>
        <v>Chi phí gởi xe Du lịch, xe gắn máy</v>
      </c>
      <c r="E361" s="12" t="s">
        <v>403</v>
      </c>
      <c r="F361" s="21" t="s">
        <v>1064</v>
      </c>
      <c r="G361" s="171"/>
      <c r="H361" s="179">
        <f>VLOOKUP(C361,'COA_DTGroup_Update 20260428'!C:D,2,0)</f>
        <v>641</v>
      </c>
      <c r="I361" s="179">
        <v>145</v>
      </c>
      <c r="J361" s="216" t="s">
        <v>403</v>
      </c>
      <c r="K361" s="222" t="s">
        <v>226</v>
      </c>
      <c r="L361" s="1051" t="s">
        <v>2163</v>
      </c>
      <c r="M361" s="287" t="s">
        <v>2259</v>
      </c>
      <c r="N361" s="1039"/>
      <c r="O361" s="1039" t="s">
        <v>2163</v>
      </c>
      <c r="P361" s="1" t="b">
        <v>0</v>
      </c>
      <c r="R361" s="333" t="e">
        <f>SUMIFS(#REF!,#REF!,R$2,#REF!,R$3,#REF!,$L361,#REF!,R$1)
+SUMIFS(#REF!,#REF!,R$2,#REF!,R$3,#REF!,$L361,#REF!,R$1)
+SUMIFS(#REF!,#REF!,"Lấy",#REF!,R$2,#REF!,R$3,#REF!,R$1,#REF!,$L361)</f>
        <v>#REF!</v>
      </c>
      <c r="S361" s="333" t="e">
        <f>SUMIFS(#REF!,#REF!,S$2,#REF!,S$3,#REF!,$L361,#REF!,S$1)
+SUMIFS(#REF!,#REF!,S$2,#REF!,S$3,#REF!,$L361,#REF!,S$1)
+SUMIFS(#REF!,#REF!,"Lấy",#REF!,S$2,#REF!,S$3,#REF!,S$1,#REF!,$L361)</f>
        <v>#REF!</v>
      </c>
      <c r="T361" s="333" t="e">
        <f>SUMIFS(#REF!,#REF!,T$2,#REF!,T$3,#REF!,$L361,#REF!,T$1)
+SUMIFS(#REF!,#REF!,T$2,#REF!,T$3,#REF!,$L361,#REF!,T$1)
+SUMIFS(#REF!,#REF!,"Lấy",#REF!,T$2,#REF!,T$3,#REF!,T$1,#REF!,$L361)</f>
        <v>#REF!</v>
      </c>
      <c r="U361" s="333" t="e">
        <f>SUMIFS(#REF!,#REF!,U$2,#REF!,U$3,#REF!,$L361,#REF!,U$1)
+SUMIFS(#REF!,#REF!,U$2,#REF!,U$3,#REF!,$L361,#REF!,U$1)
+SUMIFS(#REF!,#REF!,"Lấy",#REF!,U$2,#REF!,U$3,#REF!,U$1,#REF!,$L361)</f>
        <v>#REF!</v>
      </c>
      <c r="V361" s="333" t="e">
        <f>SUMIFS(#REF!,#REF!,V$2,#REF!,V$3,#REF!,$L361,#REF!,V$1)
+SUMIFS(#REF!,#REF!,V$2,#REF!,V$3,#REF!,$L361,#REF!,V$1)
+SUMIFS(#REF!,#REF!,"Lấy",#REF!,V$2,#REF!,V$3,#REF!,V$1,#REF!,$L361)</f>
        <v>#REF!</v>
      </c>
      <c r="W361" s="333" t="e">
        <f>SUMIFS(#REF!,#REF!,W$2,#REF!,W$3,#REF!,$L361,#REF!,W$1)
+SUMIFS(#REF!,#REF!,W$2,#REF!,W$3,#REF!,$L361,#REF!,W$1)
+SUMIFS(#REF!,#REF!,"Lấy",#REF!,W$2,#REF!,W$3,#REF!,W$1,#REF!,$L361)</f>
        <v>#REF!</v>
      </c>
      <c r="X361" s="333" t="e">
        <f>SUMIFS(#REF!,#REF!,X$2,#REF!,X$3,#REF!,$L361,#REF!,X$1)
+SUMIFS(#REF!,#REF!,X$2,#REF!,X$3,#REF!,$L361,#REF!,X$1)
+SUMIFS(#REF!,#REF!,"Lấy",#REF!,X$2,#REF!,X$3,#REF!,X$1,#REF!,$L361)</f>
        <v>#REF!</v>
      </c>
      <c r="Y361" s="333" t="e">
        <f>SUMIFS(#REF!,#REF!,Y$2,#REF!,Y$3,#REF!,$L361,#REF!,Y$1)
+SUMIFS(#REF!,#REF!,Y$2,#REF!,Y$3,#REF!,$L361,#REF!,Y$1)
+SUMIFS(#REF!,#REF!,"Lấy",#REF!,Y$2,#REF!,Y$3,#REF!,Y$1,#REF!,$L361)</f>
        <v>#REF!</v>
      </c>
      <c r="Z361" s="333" t="e">
        <f>SUMIFS(#REF!,#REF!,Z$2,#REF!,Z$3,#REF!,$L361,#REF!,Z$1)
+SUMIFS(#REF!,#REF!,Z$2,#REF!,Z$3,#REF!,$L361,#REF!,Z$1)
+SUMIFS(#REF!,#REF!,"Lấy",#REF!,Z$2,#REF!,Z$3,#REF!,Z$1,#REF!,$L361)</f>
        <v>#REF!</v>
      </c>
      <c r="AA361" s="333" t="e">
        <f>SUMIFS(#REF!,#REF!,AA$2,#REF!,AA$3,#REF!,$L361,#REF!,AA$1)
+SUMIFS(#REF!,#REF!,AA$2,#REF!,AA$3,#REF!,$L361,#REF!,AA$1)
+SUMIFS(#REF!,#REF!,"Lấy",#REF!,AA$2,#REF!,AA$3,#REF!,AA$1,#REF!,$L361)</f>
        <v>#REF!</v>
      </c>
      <c r="AB361" s="333" t="e">
        <f>SUMIFS(#REF!,#REF!,AB$2,#REF!,AB$3,#REF!,$L361,#REF!,AB$1)
+SUMIFS(#REF!,#REF!,AB$2,#REF!,AB$3,#REF!,$L361,#REF!,AB$1)
+SUMIFS(#REF!,#REF!,"Lấy",#REF!,AB$2,#REF!,AB$3,#REF!,AB$1,#REF!,$L361)</f>
        <v>#REF!</v>
      </c>
      <c r="AC361" s="333" t="e">
        <f>SUMIFS(#REF!,#REF!,AC$2,#REF!,AC$3,#REF!,$L361,#REF!,AC$1)
+SUMIFS(#REF!,#REF!,AC$2,#REF!,AC$3,#REF!,$L361,#REF!,AC$1)
+SUMIFS(#REF!,#REF!,"Lấy",#REF!,AC$2,#REF!,AC$3,#REF!,AC$1,#REF!,$L361)</f>
        <v>#REF!</v>
      </c>
      <c r="AD361" s="334" t="e">
        <f t="shared" si="37"/>
        <v>#REF!</v>
      </c>
      <c r="AF361" s="333" t="e">
        <f>SUMIFS(#REF!,#REF!,AF$2,#REF!,AF$3,#REF!,$L361,#REF!,AF$1)
+SUMIFS(#REF!,#REF!,AF$2,#REF!,AF$3,#REF!,$L361,#REF!,AF$1)
+SUMIFS(#REF!,#REF!,"Lấy",#REF!,AF$2,#REF!,AF$3,#REF!,AF$1,#REF!,$L361)</f>
        <v>#REF!</v>
      </c>
      <c r="AG361" s="333" t="e">
        <f>SUMIFS(#REF!,#REF!,AG$2,#REF!,AG$3,#REF!,$L361,#REF!,AG$1)
+SUMIFS(#REF!,#REF!,AG$2,#REF!,AG$3,#REF!,$L361,#REF!,AG$1)
+SUMIFS(#REF!,#REF!,"Lấy",#REF!,AG$2,#REF!,AG$3,#REF!,AG$1,#REF!,$L361)</f>
        <v>#REF!</v>
      </c>
      <c r="AH361" s="333" t="e">
        <f>SUMIFS(#REF!,#REF!,AH$2,#REF!,AH$3,#REF!,$L361,#REF!,AH$1)
+SUMIFS(#REF!,#REF!,AH$2,#REF!,AH$3,#REF!,$L361,#REF!,AH$1)
+SUMIFS(#REF!,#REF!,"Lấy",#REF!,AH$2,#REF!,AH$3,#REF!,AH$1,#REF!,$L361)</f>
        <v>#REF!</v>
      </c>
      <c r="AI361" s="333" t="e">
        <f>SUMIFS(#REF!,#REF!,AI$2,#REF!,AI$3,#REF!,$L361,#REF!,AI$1)
+SUMIFS(#REF!,#REF!,AI$2,#REF!,AI$3,#REF!,$L361,#REF!,AI$1)
+SUMIFS(#REF!,#REF!,"Lấy",#REF!,AI$2,#REF!,AI$3,#REF!,AI$1,#REF!,$L361)</f>
        <v>#REF!</v>
      </c>
      <c r="AJ361" s="333" t="e">
        <f>SUMIFS(#REF!,#REF!,AJ$2,#REF!,AJ$3,#REF!,$L361,#REF!,AJ$1)
+SUMIFS(#REF!,#REF!,AJ$2,#REF!,AJ$3,#REF!,$L361,#REF!,AJ$1)
+SUMIFS(#REF!,#REF!,"Lấy",#REF!,AJ$2,#REF!,AJ$3,#REF!,AJ$1,#REF!,$L361)</f>
        <v>#REF!</v>
      </c>
      <c r="AK361" s="333" t="e">
        <f>SUMIFS(#REF!,#REF!,AK$2,#REF!,AK$3,#REF!,$L361,#REF!,AK$1)
+SUMIFS(#REF!,#REF!,AK$2,#REF!,AK$3,#REF!,$L361,#REF!,AK$1)
+SUMIFS(#REF!,#REF!,"Lấy",#REF!,AK$2,#REF!,AK$3,#REF!,AK$1,#REF!,$L361)</f>
        <v>#REF!</v>
      </c>
      <c r="AL361" s="333" t="e">
        <f>SUMIFS(#REF!,#REF!,AL$2,#REF!,AL$3,#REF!,$L361,#REF!,AL$1)
+SUMIFS(#REF!,#REF!,AL$2,#REF!,AL$3,#REF!,$L361,#REF!,AL$1)
+SUMIFS(#REF!,#REF!,"Lấy",#REF!,AL$2,#REF!,AL$3,#REF!,AL$1,#REF!,$L361)</f>
        <v>#REF!</v>
      </c>
      <c r="AM361" s="333" t="e">
        <f>SUMIFS(#REF!,#REF!,AM$2,#REF!,AM$3,#REF!,$L361,#REF!,AM$1)
+SUMIFS(#REF!,#REF!,AM$2,#REF!,AM$3,#REF!,$L361,#REF!,AM$1)
+SUMIFS(#REF!,#REF!,"Lấy",#REF!,AM$2,#REF!,AM$3,#REF!,AM$1,#REF!,$L361)</f>
        <v>#REF!</v>
      </c>
      <c r="AN361" s="333" t="e">
        <f>SUMIFS(#REF!,#REF!,AN$2,#REF!,AN$3,#REF!,$L361,#REF!,AN$1)
+SUMIFS(#REF!,#REF!,AN$2,#REF!,AN$3,#REF!,$L361,#REF!,AN$1)
+SUMIFS(#REF!,#REF!,"Lấy",#REF!,AN$2,#REF!,AN$3,#REF!,AN$1,#REF!,$L361)</f>
        <v>#REF!</v>
      </c>
      <c r="AO361" s="333" t="e">
        <f>SUMIFS(#REF!,#REF!,AO$2,#REF!,AO$3,#REF!,$L361,#REF!,AO$1)
+SUMIFS(#REF!,#REF!,AO$2,#REF!,AO$3,#REF!,$L361,#REF!,AO$1)
+SUMIFS(#REF!,#REF!,"Lấy",#REF!,AO$2,#REF!,AO$3,#REF!,AO$1,#REF!,$L361)</f>
        <v>#REF!</v>
      </c>
      <c r="AP361" s="333" t="e">
        <f>SUMIFS(#REF!,#REF!,AP$2,#REF!,AP$3,#REF!,$L361,#REF!,AP$1)
+SUMIFS(#REF!,#REF!,AP$2,#REF!,AP$3,#REF!,$L361,#REF!,AP$1)
+SUMIFS(#REF!,#REF!,"Lấy",#REF!,AP$2,#REF!,AP$3,#REF!,AP$1,#REF!,$L361)</f>
        <v>#REF!</v>
      </c>
      <c r="AQ361" s="333" t="e">
        <f>SUMIFS(#REF!,#REF!,AQ$2,#REF!,AQ$3,#REF!,$L361,#REF!,AQ$1)
+SUMIFS(#REF!,#REF!,AQ$2,#REF!,AQ$3,#REF!,$L361,#REF!,AQ$1)
+SUMIFS(#REF!,#REF!,"Lấy",#REF!,AQ$2,#REF!,AQ$3,#REF!,AQ$1,#REF!,$L361)</f>
        <v>#REF!</v>
      </c>
      <c r="AR361" s="334" t="e">
        <f t="shared" si="38"/>
        <v>#REF!</v>
      </c>
      <c r="AT361" s="333" t="e">
        <f>SUMIFS(#REF!,#REF!,AT$2,#REF!,AT$3,#REF!,$L361,#REF!,AT$1)
+SUMIFS(#REF!,#REF!,AT$2,#REF!,AT$3,#REF!,$L361,#REF!,AT$1)
+SUMIFS(#REF!,#REF!,"Lấy",#REF!,AT$2,#REF!,AT$3,#REF!,AT$1,#REF!,$L361)</f>
        <v>#REF!</v>
      </c>
      <c r="AU361" s="333" t="e">
        <f>SUMIFS(#REF!,#REF!,AU$2,#REF!,AU$3,#REF!,$L361,#REF!,AU$1)
+SUMIFS(#REF!,#REF!,AU$2,#REF!,AU$3,#REF!,$L361,#REF!,AU$1)
+SUMIFS(#REF!,#REF!,"Lấy",#REF!,AU$2,#REF!,AU$3,#REF!,AU$1,#REF!,$L361)</f>
        <v>#REF!</v>
      </c>
      <c r="AV361" s="333" t="e">
        <f>SUMIFS(#REF!,#REF!,AV$2,#REF!,AV$3,#REF!,$L361,#REF!,AV$1)
+SUMIFS(#REF!,#REF!,AV$2,#REF!,AV$3,#REF!,$L361,#REF!,AV$1)
+SUMIFS(#REF!,#REF!,"Lấy",#REF!,AV$2,#REF!,AV$3,#REF!,AV$1,#REF!,$L361)</f>
        <v>#REF!</v>
      </c>
      <c r="AW361" s="333" t="e">
        <f>SUMIFS(#REF!,#REF!,AW$2,#REF!,AW$3,#REF!,$L361,#REF!,AW$1)
+SUMIFS(#REF!,#REF!,AW$2,#REF!,AW$3,#REF!,$L361,#REF!,AW$1)
+SUMIFS(#REF!,#REF!,"Lấy",#REF!,AW$2,#REF!,AW$3,#REF!,AW$1,#REF!,$L361)</f>
        <v>#REF!</v>
      </c>
      <c r="AX361" s="333" t="e">
        <f>SUMIFS(#REF!,#REF!,AX$2,#REF!,AX$3,#REF!,$L361,#REF!,AX$1)
+SUMIFS(#REF!,#REF!,AX$2,#REF!,AX$3,#REF!,$L361,#REF!,AX$1)
+SUMIFS(#REF!,#REF!,"Lấy",#REF!,AX$2,#REF!,AX$3,#REF!,AX$1,#REF!,$L361)</f>
        <v>#REF!</v>
      </c>
      <c r="AY361" s="333" t="e">
        <f>SUMIFS(#REF!,#REF!,AY$2,#REF!,AY$3,#REF!,$L361,#REF!,AY$1)
+SUMIFS(#REF!,#REF!,AY$2,#REF!,AY$3,#REF!,$L361,#REF!,AY$1)
+SUMIFS(#REF!,#REF!,"Lấy",#REF!,AY$2,#REF!,AY$3,#REF!,AY$1,#REF!,$L361)</f>
        <v>#REF!</v>
      </c>
      <c r="AZ361" s="333" t="e">
        <f>SUMIFS(#REF!,#REF!,AZ$2,#REF!,AZ$3,#REF!,$L361,#REF!,AZ$1)
+SUMIFS(#REF!,#REF!,AZ$2,#REF!,AZ$3,#REF!,$L361,#REF!,AZ$1)
+SUMIFS(#REF!,#REF!,"Lấy",#REF!,AZ$2,#REF!,AZ$3,#REF!,AZ$1,#REF!,$L361)</f>
        <v>#REF!</v>
      </c>
      <c r="BA361" s="333" t="e">
        <f>SUMIFS(#REF!,#REF!,BA$2,#REF!,BA$3,#REF!,$L361,#REF!,BA$1)
+SUMIFS(#REF!,#REF!,BA$2,#REF!,BA$3,#REF!,$L361,#REF!,BA$1)
+SUMIFS(#REF!,#REF!,"Lấy",#REF!,BA$2,#REF!,BA$3,#REF!,BA$1,#REF!,$L361)</f>
        <v>#REF!</v>
      </c>
      <c r="BB361" s="333" t="e">
        <f>SUMIFS(#REF!,#REF!,BB$2,#REF!,BB$3,#REF!,$L361,#REF!,BB$1)
+SUMIFS(#REF!,#REF!,BB$2,#REF!,BB$3,#REF!,$L361,#REF!,BB$1)
+SUMIFS(#REF!,#REF!,"Lấy",#REF!,BB$2,#REF!,BB$3,#REF!,BB$1,#REF!,$L361)</f>
        <v>#REF!</v>
      </c>
      <c r="BC361" s="333" t="e">
        <f>SUMIFS(#REF!,#REF!,BC$2,#REF!,BC$3,#REF!,$L361,#REF!,BC$1)
+SUMIFS(#REF!,#REF!,BC$2,#REF!,BC$3,#REF!,$L361,#REF!,BC$1)
+SUMIFS(#REF!,#REF!,"Lấy",#REF!,BC$2,#REF!,BC$3,#REF!,BC$1,#REF!,$L361)</f>
        <v>#REF!</v>
      </c>
      <c r="BD361" s="333" t="e">
        <f>SUMIFS(#REF!,#REF!,BD$2,#REF!,BD$3,#REF!,$L361,#REF!,BD$1)
+SUMIFS(#REF!,#REF!,BD$2,#REF!,BD$3,#REF!,$L361,#REF!,BD$1)
+SUMIFS(#REF!,#REF!,"Lấy",#REF!,BD$2,#REF!,BD$3,#REF!,BD$1,#REF!,$L361)</f>
        <v>#REF!</v>
      </c>
      <c r="BE361" s="333" t="e">
        <f>SUMIFS(#REF!,#REF!,BE$2,#REF!,BE$3,#REF!,$L361,#REF!,BE$1)
+SUMIFS(#REF!,#REF!,BE$2,#REF!,BE$3,#REF!,$L361,#REF!,BE$1)
+SUMIFS(#REF!,#REF!,"Lấy",#REF!,BE$2,#REF!,BE$3,#REF!,BE$1,#REF!,$L361)</f>
        <v>#REF!</v>
      </c>
      <c r="BF361" s="334" t="e">
        <f t="shared" si="39"/>
        <v>#REF!</v>
      </c>
      <c r="BH361" s="333" t="e">
        <f>SUMIFS(#REF!,#REF!,BH$2,#REF!,BH$3,#REF!,$L361,#REF!,BH$1)
+SUMIFS(#REF!,#REF!,BH$2,#REF!,BH$3,#REF!,$L361,#REF!,BH$1)
+SUMIFS(#REF!,#REF!,"Lấy",#REF!,BH$2,#REF!,BH$3,#REF!,BH$1,#REF!,$L361)</f>
        <v>#REF!</v>
      </c>
      <c r="BI361" s="333" t="e">
        <f>SUMIFS(#REF!,#REF!,BI$2,#REF!,BI$3,#REF!,$L361,#REF!,BI$1)
+SUMIFS(#REF!,#REF!,BI$2,#REF!,BI$3,#REF!,$L361,#REF!,BI$1)
+SUMIFS(#REF!,#REF!,"Lấy",#REF!,BI$2,#REF!,BI$3,#REF!,BI$1,#REF!,$L361)</f>
        <v>#REF!</v>
      </c>
      <c r="BJ361" s="333" t="e">
        <f>SUMIFS(#REF!,#REF!,BJ$2,#REF!,BJ$3,#REF!,$L361,#REF!,BJ$1)
+SUMIFS(#REF!,#REF!,BJ$2,#REF!,BJ$3,#REF!,$L361,#REF!,BJ$1)
+SUMIFS(#REF!,#REF!,"Lấy",#REF!,BJ$2,#REF!,BJ$3,#REF!,BJ$1,#REF!,$L361)</f>
        <v>#REF!</v>
      </c>
      <c r="BK361" s="333" t="e">
        <f>SUMIFS(#REF!,#REF!,BK$2,#REF!,BK$3,#REF!,$L361,#REF!,BK$1)
+SUMIFS(#REF!,#REF!,BK$2,#REF!,BK$3,#REF!,$L361,#REF!,BK$1)
+SUMIFS(#REF!,#REF!,"Lấy",#REF!,BK$2,#REF!,BK$3,#REF!,BK$1,#REF!,$L361)</f>
        <v>#REF!</v>
      </c>
      <c r="BL361" s="333" t="e">
        <f>SUMIFS(#REF!,#REF!,BL$2,#REF!,BL$3,#REF!,$L361,#REF!,BL$1)
+SUMIFS(#REF!,#REF!,BL$2,#REF!,BL$3,#REF!,$L361,#REF!,BL$1)
+SUMIFS(#REF!,#REF!,"Lấy",#REF!,BL$2,#REF!,BL$3,#REF!,BL$1,#REF!,$L361)</f>
        <v>#REF!</v>
      </c>
      <c r="BM361" s="333" t="e">
        <f>SUMIFS(#REF!,#REF!,BM$2,#REF!,BM$3,#REF!,$L361,#REF!,BM$1)
+SUMIFS(#REF!,#REF!,BM$2,#REF!,BM$3,#REF!,$L361,#REF!,BM$1)
+SUMIFS(#REF!,#REF!,"Lấy",#REF!,BM$2,#REF!,BM$3,#REF!,BM$1,#REF!,$L361)</f>
        <v>#REF!</v>
      </c>
      <c r="BN361" s="333" t="e">
        <f>SUMIFS(#REF!,#REF!,BN$2,#REF!,BN$3,#REF!,$L361,#REF!,BN$1)
+SUMIFS(#REF!,#REF!,BN$2,#REF!,BN$3,#REF!,$L361,#REF!,BN$1)
+SUMIFS(#REF!,#REF!,"Lấy",#REF!,BN$2,#REF!,BN$3,#REF!,BN$1,#REF!,$L361)</f>
        <v>#REF!</v>
      </c>
      <c r="BO361" s="333" t="e">
        <f>SUMIFS(#REF!,#REF!,BO$2,#REF!,BO$3,#REF!,$L361,#REF!,BO$1)
+SUMIFS(#REF!,#REF!,BO$2,#REF!,BO$3,#REF!,$L361,#REF!,BO$1)
+SUMIFS(#REF!,#REF!,"Lấy",#REF!,BO$2,#REF!,BO$3,#REF!,BO$1,#REF!,$L361)</f>
        <v>#REF!</v>
      </c>
      <c r="BP361" s="333" t="e">
        <f>SUMIFS(#REF!,#REF!,BP$2,#REF!,BP$3,#REF!,$L361,#REF!,BP$1)
+SUMIFS(#REF!,#REF!,BP$2,#REF!,BP$3,#REF!,$L361,#REF!,BP$1)
+SUMIFS(#REF!,#REF!,"Lấy",#REF!,BP$2,#REF!,BP$3,#REF!,BP$1,#REF!,$L361)</f>
        <v>#REF!</v>
      </c>
      <c r="BQ361" s="333" t="e">
        <f>SUMIFS(#REF!,#REF!,BQ$2,#REF!,BQ$3,#REF!,$L361,#REF!,BQ$1)
+SUMIFS(#REF!,#REF!,BQ$2,#REF!,BQ$3,#REF!,$L361,#REF!,BQ$1)
+SUMIFS(#REF!,#REF!,"Lấy",#REF!,BQ$2,#REF!,BQ$3,#REF!,BQ$1,#REF!,$L361)</f>
        <v>#REF!</v>
      </c>
      <c r="BR361" s="333" t="e">
        <f>SUMIFS(#REF!,#REF!,BR$2,#REF!,BR$3,#REF!,$L361,#REF!,BR$1)
+SUMIFS(#REF!,#REF!,BR$2,#REF!,BR$3,#REF!,$L361,#REF!,BR$1)
+SUMIFS(#REF!,#REF!,"Lấy",#REF!,BR$2,#REF!,BR$3,#REF!,BR$1,#REF!,$L361)</f>
        <v>#REF!</v>
      </c>
      <c r="BS361" s="333" t="e">
        <f>SUMIFS(#REF!,#REF!,BS$2,#REF!,BS$3,#REF!,$L361,#REF!,BS$1)
+SUMIFS(#REF!,#REF!,BS$2,#REF!,BS$3,#REF!,$L361,#REF!,BS$1)
+SUMIFS(#REF!,#REF!,"Lấy",#REF!,BS$2,#REF!,BS$3,#REF!,BS$1,#REF!,$L361)</f>
        <v>#REF!</v>
      </c>
      <c r="BT361" s="334" t="e">
        <f t="shared" si="40"/>
        <v>#REF!</v>
      </c>
      <c r="BV361" s="331">
        <v>0</v>
      </c>
      <c r="BW361" s="331">
        <v>0</v>
      </c>
      <c r="BX361" s="331">
        <v>0</v>
      </c>
      <c r="BY361" s="331">
        <v>0</v>
      </c>
      <c r="BZ361" s="331">
        <v>0</v>
      </c>
      <c r="CA361" s="331">
        <v>0</v>
      </c>
      <c r="CB361" s="331">
        <v>0</v>
      </c>
      <c r="CC361" s="331">
        <v>0</v>
      </c>
      <c r="CD361" s="331">
        <v>0</v>
      </c>
      <c r="CE361" s="331">
        <v>0</v>
      </c>
      <c r="CF361" s="331">
        <v>0</v>
      </c>
      <c r="CG361" s="331">
        <v>0</v>
      </c>
      <c r="CH361" s="334">
        <f t="shared" si="41"/>
        <v>0</v>
      </c>
      <c r="CI361" s="377">
        <f t="shared" si="42"/>
        <v>0</v>
      </c>
      <c r="CJ361" s="331">
        <v>0</v>
      </c>
      <c r="CK361" s="331">
        <v>0</v>
      </c>
      <c r="CL361" s="331">
        <v>0</v>
      </c>
      <c r="CM361" s="331">
        <v>0</v>
      </c>
      <c r="CN361" s="331">
        <v>0</v>
      </c>
      <c r="CO361" s="333"/>
      <c r="CP361" s="333"/>
      <c r="CQ361" s="333"/>
      <c r="CR361" s="333"/>
      <c r="CS361" s="333"/>
      <c r="CT361" s="333"/>
      <c r="CU361" s="333"/>
      <c r="CV361" s="334">
        <f t="shared" si="43"/>
        <v>0</v>
      </c>
      <c r="CX361" s="1033"/>
    </row>
    <row r="362" spans="2:102" ht="27.6" x14ac:dyDescent="0.25">
      <c r="B362" s="172">
        <f>IF(C362=0,"",MAX($B$7:B361)+1)</f>
        <v>345</v>
      </c>
      <c r="C362" s="21">
        <v>6427003703</v>
      </c>
      <c r="D362" s="9" t="str">
        <f>_xlfn.XLOOKUP(C362,'COA_DTGroup_Update 20260428'!$C$410:$C$854,'COA_DTGroup_Update 20260428'!$A$410:$A$854,"")</f>
        <v>Chi phí gởi xe Du lịch, xe gắn máy</v>
      </c>
      <c r="E362" s="12" t="s">
        <v>403</v>
      </c>
      <c r="F362" s="21" t="s">
        <v>1064</v>
      </c>
      <c r="G362" s="171"/>
      <c r="H362" s="179">
        <f>VLOOKUP(C362,'COA_DTGroup_Update 20260428'!C:D,2,0)</f>
        <v>642</v>
      </c>
      <c r="I362" s="179">
        <v>145</v>
      </c>
      <c r="J362" s="216" t="s">
        <v>403</v>
      </c>
      <c r="K362" s="222" t="s">
        <v>226</v>
      </c>
      <c r="L362" s="1041" t="s">
        <v>718</v>
      </c>
      <c r="M362" s="1042" t="s">
        <v>2258</v>
      </c>
      <c r="N362" s="1039"/>
      <c r="O362" s="1039" t="s">
        <v>718</v>
      </c>
      <c r="P362" s="1" t="b">
        <v>1</v>
      </c>
      <c r="R362" s="333" t="e">
        <f>SUMIFS(#REF!,#REF!,R$2,#REF!,R$3,#REF!,$L362,#REF!,R$1)
+SUMIFS(#REF!,#REF!,R$2,#REF!,R$3,#REF!,$L362,#REF!,R$1)
+SUMIFS(#REF!,#REF!,"Lấy",#REF!,R$2,#REF!,R$3,#REF!,R$1,#REF!,$L362)</f>
        <v>#REF!</v>
      </c>
      <c r="S362" s="333" t="e">
        <f>SUMIFS(#REF!,#REF!,S$2,#REF!,S$3,#REF!,$L362,#REF!,S$1)
+SUMIFS(#REF!,#REF!,S$2,#REF!,S$3,#REF!,$L362,#REF!,S$1)
+SUMIFS(#REF!,#REF!,"Lấy",#REF!,S$2,#REF!,S$3,#REF!,S$1,#REF!,$L362)</f>
        <v>#REF!</v>
      </c>
      <c r="T362" s="333" t="e">
        <f>SUMIFS(#REF!,#REF!,T$2,#REF!,T$3,#REF!,$L362,#REF!,T$1)
+SUMIFS(#REF!,#REF!,T$2,#REF!,T$3,#REF!,$L362,#REF!,T$1)
+SUMIFS(#REF!,#REF!,"Lấy",#REF!,T$2,#REF!,T$3,#REF!,T$1,#REF!,$L362)</f>
        <v>#REF!</v>
      </c>
      <c r="U362" s="333" t="e">
        <f>SUMIFS(#REF!,#REF!,U$2,#REF!,U$3,#REF!,$L362,#REF!,U$1)
+SUMIFS(#REF!,#REF!,U$2,#REF!,U$3,#REF!,$L362,#REF!,U$1)
+SUMIFS(#REF!,#REF!,"Lấy",#REF!,U$2,#REF!,U$3,#REF!,U$1,#REF!,$L362)</f>
        <v>#REF!</v>
      </c>
      <c r="V362" s="333" t="e">
        <f>SUMIFS(#REF!,#REF!,V$2,#REF!,V$3,#REF!,$L362,#REF!,V$1)
+SUMIFS(#REF!,#REF!,V$2,#REF!,V$3,#REF!,$L362,#REF!,V$1)
+SUMIFS(#REF!,#REF!,"Lấy",#REF!,V$2,#REF!,V$3,#REF!,V$1,#REF!,$L362)</f>
        <v>#REF!</v>
      </c>
      <c r="W362" s="333" t="e">
        <f>SUMIFS(#REF!,#REF!,W$2,#REF!,W$3,#REF!,$L362,#REF!,W$1)
+SUMIFS(#REF!,#REF!,W$2,#REF!,W$3,#REF!,$L362,#REF!,W$1)
+SUMIFS(#REF!,#REF!,"Lấy",#REF!,W$2,#REF!,W$3,#REF!,W$1,#REF!,$L362)</f>
        <v>#REF!</v>
      </c>
      <c r="X362" s="333" t="e">
        <f>SUMIFS(#REF!,#REF!,X$2,#REF!,X$3,#REF!,$L362,#REF!,X$1)
+SUMIFS(#REF!,#REF!,X$2,#REF!,X$3,#REF!,$L362,#REF!,X$1)
+SUMIFS(#REF!,#REF!,"Lấy",#REF!,X$2,#REF!,X$3,#REF!,X$1,#REF!,$L362)</f>
        <v>#REF!</v>
      </c>
      <c r="Y362" s="333" t="e">
        <f>SUMIFS(#REF!,#REF!,Y$2,#REF!,Y$3,#REF!,$L362,#REF!,Y$1)
+SUMIFS(#REF!,#REF!,Y$2,#REF!,Y$3,#REF!,$L362,#REF!,Y$1)
+SUMIFS(#REF!,#REF!,"Lấy",#REF!,Y$2,#REF!,Y$3,#REF!,Y$1,#REF!,$L362)</f>
        <v>#REF!</v>
      </c>
      <c r="Z362" s="333" t="e">
        <f>SUMIFS(#REF!,#REF!,Z$2,#REF!,Z$3,#REF!,$L362,#REF!,Z$1)
+SUMIFS(#REF!,#REF!,Z$2,#REF!,Z$3,#REF!,$L362,#REF!,Z$1)
+SUMIFS(#REF!,#REF!,"Lấy",#REF!,Z$2,#REF!,Z$3,#REF!,Z$1,#REF!,$L362)</f>
        <v>#REF!</v>
      </c>
      <c r="AA362" s="333" t="e">
        <f>SUMIFS(#REF!,#REF!,AA$2,#REF!,AA$3,#REF!,$L362,#REF!,AA$1)
+SUMIFS(#REF!,#REF!,AA$2,#REF!,AA$3,#REF!,$L362,#REF!,AA$1)
+SUMIFS(#REF!,#REF!,"Lấy",#REF!,AA$2,#REF!,AA$3,#REF!,AA$1,#REF!,$L362)</f>
        <v>#REF!</v>
      </c>
      <c r="AB362" s="333" t="e">
        <f>SUMIFS(#REF!,#REF!,AB$2,#REF!,AB$3,#REF!,$L362,#REF!,AB$1)
+SUMIFS(#REF!,#REF!,AB$2,#REF!,AB$3,#REF!,$L362,#REF!,AB$1)
+SUMIFS(#REF!,#REF!,"Lấy",#REF!,AB$2,#REF!,AB$3,#REF!,AB$1,#REF!,$L362)</f>
        <v>#REF!</v>
      </c>
      <c r="AC362" s="333" t="e">
        <f>SUMIFS(#REF!,#REF!,AC$2,#REF!,AC$3,#REF!,$L362,#REF!,AC$1)
+SUMIFS(#REF!,#REF!,AC$2,#REF!,AC$3,#REF!,$L362,#REF!,AC$1)
+SUMIFS(#REF!,#REF!,"Lấy",#REF!,AC$2,#REF!,AC$3,#REF!,AC$1,#REF!,$L362)</f>
        <v>#REF!</v>
      </c>
      <c r="AD362" s="334" t="e">
        <f t="shared" si="37"/>
        <v>#REF!</v>
      </c>
      <c r="AF362" s="333" t="e">
        <f>SUMIFS(#REF!,#REF!,AF$2,#REF!,AF$3,#REF!,$L362,#REF!,AF$1)
+SUMIFS(#REF!,#REF!,AF$2,#REF!,AF$3,#REF!,$L362,#REF!,AF$1)
+SUMIFS(#REF!,#REF!,"Lấy",#REF!,AF$2,#REF!,AF$3,#REF!,AF$1,#REF!,$L362)</f>
        <v>#REF!</v>
      </c>
      <c r="AG362" s="333" t="e">
        <f>SUMIFS(#REF!,#REF!,AG$2,#REF!,AG$3,#REF!,$L362,#REF!,AG$1)
+SUMIFS(#REF!,#REF!,AG$2,#REF!,AG$3,#REF!,$L362,#REF!,AG$1)
+SUMIFS(#REF!,#REF!,"Lấy",#REF!,AG$2,#REF!,AG$3,#REF!,AG$1,#REF!,$L362)</f>
        <v>#REF!</v>
      </c>
      <c r="AH362" s="333" t="e">
        <f>SUMIFS(#REF!,#REF!,AH$2,#REF!,AH$3,#REF!,$L362,#REF!,AH$1)
+SUMIFS(#REF!,#REF!,AH$2,#REF!,AH$3,#REF!,$L362,#REF!,AH$1)
+SUMIFS(#REF!,#REF!,"Lấy",#REF!,AH$2,#REF!,AH$3,#REF!,AH$1,#REF!,$L362)</f>
        <v>#REF!</v>
      </c>
      <c r="AI362" s="333" t="e">
        <f>SUMIFS(#REF!,#REF!,AI$2,#REF!,AI$3,#REF!,$L362,#REF!,AI$1)
+SUMIFS(#REF!,#REF!,AI$2,#REF!,AI$3,#REF!,$L362,#REF!,AI$1)
+SUMIFS(#REF!,#REF!,"Lấy",#REF!,AI$2,#REF!,AI$3,#REF!,AI$1,#REF!,$L362)</f>
        <v>#REF!</v>
      </c>
      <c r="AJ362" s="333" t="e">
        <f>SUMIFS(#REF!,#REF!,AJ$2,#REF!,AJ$3,#REF!,$L362,#REF!,AJ$1)
+SUMIFS(#REF!,#REF!,AJ$2,#REF!,AJ$3,#REF!,$L362,#REF!,AJ$1)
+SUMIFS(#REF!,#REF!,"Lấy",#REF!,AJ$2,#REF!,AJ$3,#REF!,AJ$1,#REF!,$L362)</f>
        <v>#REF!</v>
      </c>
      <c r="AK362" s="333" t="e">
        <f>SUMIFS(#REF!,#REF!,AK$2,#REF!,AK$3,#REF!,$L362,#REF!,AK$1)
+SUMIFS(#REF!,#REF!,AK$2,#REF!,AK$3,#REF!,$L362,#REF!,AK$1)
+SUMIFS(#REF!,#REF!,"Lấy",#REF!,AK$2,#REF!,AK$3,#REF!,AK$1,#REF!,$L362)</f>
        <v>#REF!</v>
      </c>
      <c r="AL362" s="333" t="e">
        <f>SUMIFS(#REF!,#REF!,AL$2,#REF!,AL$3,#REF!,$L362,#REF!,AL$1)
+SUMIFS(#REF!,#REF!,AL$2,#REF!,AL$3,#REF!,$L362,#REF!,AL$1)
+SUMIFS(#REF!,#REF!,"Lấy",#REF!,AL$2,#REF!,AL$3,#REF!,AL$1,#REF!,$L362)</f>
        <v>#REF!</v>
      </c>
      <c r="AM362" s="333" t="e">
        <f>SUMIFS(#REF!,#REF!,AM$2,#REF!,AM$3,#REF!,$L362,#REF!,AM$1)
+SUMIFS(#REF!,#REF!,AM$2,#REF!,AM$3,#REF!,$L362,#REF!,AM$1)
+SUMIFS(#REF!,#REF!,"Lấy",#REF!,AM$2,#REF!,AM$3,#REF!,AM$1,#REF!,$L362)</f>
        <v>#REF!</v>
      </c>
      <c r="AN362" s="333" t="e">
        <f>SUMIFS(#REF!,#REF!,AN$2,#REF!,AN$3,#REF!,$L362,#REF!,AN$1)
+SUMIFS(#REF!,#REF!,AN$2,#REF!,AN$3,#REF!,$L362,#REF!,AN$1)
+SUMIFS(#REF!,#REF!,"Lấy",#REF!,AN$2,#REF!,AN$3,#REF!,AN$1,#REF!,$L362)</f>
        <v>#REF!</v>
      </c>
      <c r="AO362" s="333" t="e">
        <f>SUMIFS(#REF!,#REF!,AO$2,#REF!,AO$3,#REF!,$L362,#REF!,AO$1)
+SUMIFS(#REF!,#REF!,AO$2,#REF!,AO$3,#REF!,$L362,#REF!,AO$1)
+SUMIFS(#REF!,#REF!,"Lấy",#REF!,AO$2,#REF!,AO$3,#REF!,AO$1,#REF!,$L362)</f>
        <v>#REF!</v>
      </c>
      <c r="AP362" s="333" t="e">
        <f>SUMIFS(#REF!,#REF!,AP$2,#REF!,AP$3,#REF!,$L362,#REF!,AP$1)
+SUMIFS(#REF!,#REF!,AP$2,#REF!,AP$3,#REF!,$L362,#REF!,AP$1)
+SUMIFS(#REF!,#REF!,"Lấy",#REF!,AP$2,#REF!,AP$3,#REF!,AP$1,#REF!,$L362)</f>
        <v>#REF!</v>
      </c>
      <c r="AQ362" s="333" t="e">
        <f>SUMIFS(#REF!,#REF!,AQ$2,#REF!,AQ$3,#REF!,$L362,#REF!,AQ$1)
+SUMIFS(#REF!,#REF!,AQ$2,#REF!,AQ$3,#REF!,$L362,#REF!,AQ$1)
+SUMIFS(#REF!,#REF!,"Lấy",#REF!,AQ$2,#REF!,AQ$3,#REF!,AQ$1,#REF!,$L362)</f>
        <v>#REF!</v>
      </c>
      <c r="AR362" s="334" t="e">
        <f t="shared" si="38"/>
        <v>#REF!</v>
      </c>
      <c r="AT362" s="333" t="e">
        <f>SUMIFS(#REF!,#REF!,AT$2,#REF!,AT$3,#REF!,$L362,#REF!,AT$1)
+SUMIFS(#REF!,#REF!,AT$2,#REF!,AT$3,#REF!,$L362,#REF!,AT$1)
+SUMIFS(#REF!,#REF!,"Lấy",#REF!,AT$2,#REF!,AT$3,#REF!,AT$1,#REF!,$L362)</f>
        <v>#REF!</v>
      </c>
      <c r="AU362" s="333" t="e">
        <f>SUMIFS(#REF!,#REF!,AU$2,#REF!,AU$3,#REF!,$L362,#REF!,AU$1)
+SUMIFS(#REF!,#REF!,AU$2,#REF!,AU$3,#REF!,$L362,#REF!,AU$1)
+SUMIFS(#REF!,#REF!,"Lấy",#REF!,AU$2,#REF!,AU$3,#REF!,AU$1,#REF!,$L362)</f>
        <v>#REF!</v>
      </c>
      <c r="AV362" s="333" t="e">
        <f>SUMIFS(#REF!,#REF!,AV$2,#REF!,AV$3,#REF!,$L362,#REF!,AV$1)
+SUMIFS(#REF!,#REF!,AV$2,#REF!,AV$3,#REF!,$L362,#REF!,AV$1)
+SUMIFS(#REF!,#REF!,"Lấy",#REF!,AV$2,#REF!,AV$3,#REF!,AV$1,#REF!,$L362)</f>
        <v>#REF!</v>
      </c>
      <c r="AW362" s="333" t="e">
        <f>SUMIFS(#REF!,#REF!,AW$2,#REF!,AW$3,#REF!,$L362,#REF!,AW$1)
+SUMIFS(#REF!,#REF!,AW$2,#REF!,AW$3,#REF!,$L362,#REF!,AW$1)
+SUMIFS(#REF!,#REF!,"Lấy",#REF!,AW$2,#REF!,AW$3,#REF!,AW$1,#REF!,$L362)</f>
        <v>#REF!</v>
      </c>
      <c r="AX362" s="333" t="e">
        <f>SUMIFS(#REF!,#REF!,AX$2,#REF!,AX$3,#REF!,$L362,#REF!,AX$1)
+SUMIFS(#REF!,#REF!,AX$2,#REF!,AX$3,#REF!,$L362,#REF!,AX$1)
+SUMIFS(#REF!,#REF!,"Lấy",#REF!,AX$2,#REF!,AX$3,#REF!,AX$1,#REF!,$L362)</f>
        <v>#REF!</v>
      </c>
      <c r="AY362" s="333" t="e">
        <f>SUMIFS(#REF!,#REF!,AY$2,#REF!,AY$3,#REF!,$L362,#REF!,AY$1)
+SUMIFS(#REF!,#REF!,AY$2,#REF!,AY$3,#REF!,$L362,#REF!,AY$1)
+SUMIFS(#REF!,#REF!,"Lấy",#REF!,AY$2,#REF!,AY$3,#REF!,AY$1,#REF!,$L362)</f>
        <v>#REF!</v>
      </c>
      <c r="AZ362" s="333" t="e">
        <f>SUMIFS(#REF!,#REF!,AZ$2,#REF!,AZ$3,#REF!,$L362,#REF!,AZ$1)
+SUMIFS(#REF!,#REF!,AZ$2,#REF!,AZ$3,#REF!,$L362,#REF!,AZ$1)
+SUMIFS(#REF!,#REF!,"Lấy",#REF!,AZ$2,#REF!,AZ$3,#REF!,AZ$1,#REF!,$L362)</f>
        <v>#REF!</v>
      </c>
      <c r="BA362" s="333" t="e">
        <f>SUMIFS(#REF!,#REF!,BA$2,#REF!,BA$3,#REF!,$L362,#REF!,BA$1)
+SUMIFS(#REF!,#REF!,BA$2,#REF!,BA$3,#REF!,$L362,#REF!,BA$1)
+SUMIFS(#REF!,#REF!,"Lấy",#REF!,BA$2,#REF!,BA$3,#REF!,BA$1,#REF!,$L362)</f>
        <v>#REF!</v>
      </c>
      <c r="BB362" s="333" t="e">
        <f>SUMIFS(#REF!,#REF!,BB$2,#REF!,BB$3,#REF!,$L362,#REF!,BB$1)
+SUMIFS(#REF!,#REF!,BB$2,#REF!,BB$3,#REF!,$L362,#REF!,BB$1)
+SUMIFS(#REF!,#REF!,"Lấy",#REF!,BB$2,#REF!,BB$3,#REF!,BB$1,#REF!,$L362)</f>
        <v>#REF!</v>
      </c>
      <c r="BC362" s="333" t="e">
        <f>SUMIFS(#REF!,#REF!,BC$2,#REF!,BC$3,#REF!,$L362,#REF!,BC$1)
+SUMIFS(#REF!,#REF!,BC$2,#REF!,BC$3,#REF!,$L362,#REF!,BC$1)
+SUMIFS(#REF!,#REF!,"Lấy",#REF!,BC$2,#REF!,BC$3,#REF!,BC$1,#REF!,$L362)</f>
        <v>#REF!</v>
      </c>
      <c r="BD362" s="333" t="e">
        <f>SUMIFS(#REF!,#REF!,BD$2,#REF!,BD$3,#REF!,$L362,#REF!,BD$1)
+SUMIFS(#REF!,#REF!,BD$2,#REF!,BD$3,#REF!,$L362,#REF!,BD$1)
+SUMIFS(#REF!,#REF!,"Lấy",#REF!,BD$2,#REF!,BD$3,#REF!,BD$1,#REF!,$L362)</f>
        <v>#REF!</v>
      </c>
      <c r="BE362" s="333" t="e">
        <f>SUMIFS(#REF!,#REF!,BE$2,#REF!,BE$3,#REF!,$L362,#REF!,BE$1)
+SUMIFS(#REF!,#REF!,BE$2,#REF!,BE$3,#REF!,$L362,#REF!,BE$1)
+SUMIFS(#REF!,#REF!,"Lấy",#REF!,BE$2,#REF!,BE$3,#REF!,BE$1,#REF!,$L362)</f>
        <v>#REF!</v>
      </c>
      <c r="BF362" s="334" t="e">
        <f t="shared" si="39"/>
        <v>#REF!</v>
      </c>
      <c r="BH362" s="333" t="e">
        <f>SUMIFS(#REF!,#REF!,BH$2,#REF!,BH$3,#REF!,$L362,#REF!,BH$1)
+SUMIFS(#REF!,#REF!,BH$2,#REF!,BH$3,#REF!,$L362,#REF!,BH$1)
+SUMIFS(#REF!,#REF!,"Lấy",#REF!,BH$2,#REF!,BH$3,#REF!,BH$1,#REF!,$L362)</f>
        <v>#REF!</v>
      </c>
      <c r="BI362" s="333" t="e">
        <f>SUMIFS(#REF!,#REF!,BI$2,#REF!,BI$3,#REF!,$L362,#REF!,BI$1)
+SUMIFS(#REF!,#REF!,BI$2,#REF!,BI$3,#REF!,$L362,#REF!,BI$1)
+SUMIFS(#REF!,#REF!,"Lấy",#REF!,BI$2,#REF!,BI$3,#REF!,BI$1,#REF!,$L362)</f>
        <v>#REF!</v>
      </c>
      <c r="BJ362" s="333" t="e">
        <f>SUMIFS(#REF!,#REF!,BJ$2,#REF!,BJ$3,#REF!,$L362,#REF!,BJ$1)
+SUMIFS(#REF!,#REF!,BJ$2,#REF!,BJ$3,#REF!,$L362,#REF!,BJ$1)
+SUMIFS(#REF!,#REF!,"Lấy",#REF!,BJ$2,#REF!,BJ$3,#REF!,BJ$1,#REF!,$L362)</f>
        <v>#REF!</v>
      </c>
      <c r="BK362" s="333" t="e">
        <f>SUMIFS(#REF!,#REF!,BK$2,#REF!,BK$3,#REF!,$L362,#REF!,BK$1)
+SUMIFS(#REF!,#REF!,BK$2,#REF!,BK$3,#REF!,$L362,#REF!,BK$1)
+SUMIFS(#REF!,#REF!,"Lấy",#REF!,BK$2,#REF!,BK$3,#REF!,BK$1,#REF!,$L362)</f>
        <v>#REF!</v>
      </c>
      <c r="BL362" s="333" t="e">
        <f>SUMIFS(#REF!,#REF!,BL$2,#REF!,BL$3,#REF!,$L362,#REF!,BL$1)
+SUMIFS(#REF!,#REF!,BL$2,#REF!,BL$3,#REF!,$L362,#REF!,BL$1)
+SUMIFS(#REF!,#REF!,"Lấy",#REF!,BL$2,#REF!,BL$3,#REF!,BL$1,#REF!,$L362)</f>
        <v>#REF!</v>
      </c>
      <c r="BM362" s="333" t="e">
        <f>SUMIFS(#REF!,#REF!,BM$2,#REF!,BM$3,#REF!,$L362,#REF!,BM$1)
+SUMIFS(#REF!,#REF!,BM$2,#REF!,BM$3,#REF!,$L362,#REF!,BM$1)
+SUMIFS(#REF!,#REF!,"Lấy",#REF!,BM$2,#REF!,BM$3,#REF!,BM$1,#REF!,$L362)</f>
        <v>#REF!</v>
      </c>
      <c r="BN362" s="333" t="e">
        <f>SUMIFS(#REF!,#REF!,BN$2,#REF!,BN$3,#REF!,$L362,#REF!,BN$1)
+SUMIFS(#REF!,#REF!,BN$2,#REF!,BN$3,#REF!,$L362,#REF!,BN$1)
+SUMIFS(#REF!,#REF!,"Lấy",#REF!,BN$2,#REF!,BN$3,#REF!,BN$1,#REF!,$L362)</f>
        <v>#REF!</v>
      </c>
      <c r="BO362" s="333" t="e">
        <f>SUMIFS(#REF!,#REF!,BO$2,#REF!,BO$3,#REF!,$L362,#REF!,BO$1)
+SUMIFS(#REF!,#REF!,BO$2,#REF!,BO$3,#REF!,$L362,#REF!,BO$1)
+SUMIFS(#REF!,#REF!,"Lấy",#REF!,BO$2,#REF!,BO$3,#REF!,BO$1,#REF!,$L362)</f>
        <v>#REF!</v>
      </c>
      <c r="BP362" s="333" t="e">
        <f>SUMIFS(#REF!,#REF!,BP$2,#REF!,BP$3,#REF!,$L362,#REF!,BP$1)
+SUMIFS(#REF!,#REF!,BP$2,#REF!,BP$3,#REF!,$L362,#REF!,BP$1)
+SUMIFS(#REF!,#REF!,"Lấy",#REF!,BP$2,#REF!,BP$3,#REF!,BP$1,#REF!,$L362)</f>
        <v>#REF!</v>
      </c>
      <c r="BQ362" s="333" t="e">
        <f>SUMIFS(#REF!,#REF!,BQ$2,#REF!,BQ$3,#REF!,$L362,#REF!,BQ$1)
+SUMIFS(#REF!,#REF!,BQ$2,#REF!,BQ$3,#REF!,$L362,#REF!,BQ$1)
+SUMIFS(#REF!,#REF!,"Lấy",#REF!,BQ$2,#REF!,BQ$3,#REF!,BQ$1,#REF!,$L362)</f>
        <v>#REF!</v>
      </c>
      <c r="BR362" s="333" t="e">
        <f>SUMIFS(#REF!,#REF!,BR$2,#REF!,BR$3,#REF!,$L362,#REF!,BR$1)
+SUMIFS(#REF!,#REF!,BR$2,#REF!,BR$3,#REF!,$L362,#REF!,BR$1)
+SUMIFS(#REF!,#REF!,"Lấy",#REF!,BR$2,#REF!,BR$3,#REF!,BR$1,#REF!,$L362)</f>
        <v>#REF!</v>
      </c>
      <c r="BS362" s="333" t="e">
        <f>SUMIFS(#REF!,#REF!,BS$2,#REF!,BS$3,#REF!,$L362,#REF!,BS$1)
+SUMIFS(#REF!,#REF!,BS$2,#REF!,BS$3,#REF!,$L362,#REF!,BS$1)
+SUMIFS(#REF!,#REF!,"Lấy",#REF!,BS$2,#REF!,BS$3,#REF!,BS$1,#REF!,$L362)</f>
        <v>#REF!</v>
      </c>
      <c r="BT362" s="334" t="e">
        <f t="shared" si="40"/>
        <v>#REF!</v>
      </c>
      <c r="BV362" s="331">
        <v>0</v>
      </c>
      <c r="BW362" s="331">
        <v>0</v>
      </c>
      <c r="BX362" s="331">
        <v>0</v>
      </c>
      <c r="BY362" s="331">
        <v>0</v>
      </c>
      <c r="BZ362" s="331">
        <v>0</v>
      </c>
      <c r="CA362" s="331">
        <v>0</v>
      </c>
      <c r="CB362" s="331">
        <v>0</v>
      </c>
      <c r="CC362" s="331">
        <v>0</v>
      </c>
      <c r="CD362" s="331">
        <v>0</v>
      </c>
      <c r="CE362" s="331">
        <v>0</v>
      </c>
      <c r="CF362" s="331">
        <v>0</v>
      </c>
      <c r="CG362" s="331">
        <v>0</v>
      </c>
      <c r="CH362" s="334">
        <f t="shared" si="41"/>
        <v>0</v>
      </c>
      <c r="CI362" s="377">
        <f t="shared" si="42"/>
        <v>0</v>
      </c>
      <c r="CJ362" s="331">
        <v>0</v>
      </c>
      <c r="CK362" s="331">
        <v>0</v>
      </c>
      <c r="CL362" s="331">
        <v>0</v>
      </c>
      <c r="CM362" s="331">
        <v>0</v>
      </c>
      <c r="CN362" s="331">
        <v>0</v>
      </c>
      <c r="CO362" s="333"/>
      <c r="CP362" s="333"/>
      <c r="CQ362" s="333"/>
      <c r="CR362" s="333"/>
      <c r="CS362" s="333"/>
      <c r="CT362" s="333"/>
      <c r="CU362" s="333"/>
      <c r="CV362" s="334">
        <f t="shared" si="43"/>
        <v>0</v>
      </c>
      <c r="CX362" s="1033"/>
    </row>
    <row r="363" spans="2:102" ht="27.6" x14ac:dyDescent="0.25">
      <c r="B363" s="172">
        <f>IF(C363=0,"",MAX($B$7:B362)+1)</f>
        <v>346</v>
      </c>
      <c r="C363" s="21">
        <v>6418004302</v>
      </c>
      <c r="D363" s="9" t="str">
        <f>_xlfn.XLOOKUP(C363,'COA_DTGroup_Update 20260428'!$C$410:$C$854,'COA_DTGroup_Update 20260428'!$A$410:$A$854,"")</f>
        <v>Chi phí hiếu hỷ, phúc lợi khác NV</v>
      </c>
      <c r="E363" s="12" t="s">
        <v>404</v>
      </c>
      <c r="F363" s="21" t="s">
        <v>1065</v>
      </c>
      <c r="G363" s="171"/>
      <c r="H363" s="179">
        <f>VLOOKUP(C363,'COA_DTGroup_Update 20260428'!C:D,2,0)</f>
        <v>641</v>
      </c>
      <c r="I363" s="179">
        <v>146</v>
      </c>
      <c r="J363" s="216" t="s">
        <v>404</v>
      </c>
      <c r="K363" s="222" t="s">
        <v>226</v>
      </c>
      <c r="L363" s="1051" t="s">
        <v>2193</v>
      </c>
      <c r="M363" s="287" t="s">
        <v>2259</v>
      </c>
      <c r="N363" s="1039"/>
      <c r="O363" s="1039" t="s">
        <v>2193</v>
      </c>
      <c r="P363" s="1" t="b">
        <v>0</v>
      </c>
      <c r="R363" s="333" t="e">
        <f>SUMIFS(#REF!,#REF!,R$2,#REF!,R$3,#REF!,$L363,#REF!,R$1)
+SUMIFS(#REF!,#REF!,R$2,#REF!,R$3,#REF!,$L363,#REF!,R$1)
+SUMIFS(#REF!,#REF!,"Lấy",#REF!,R$2,#REF!,R$3,#REF!,R$1,#REF!,$L363)</f>
        <v>#REF!</v>
      </c>
      <c r="S363" s="333" t="e">
        <f>SUMIFS(#REF!,#REF!,S$2,#REF!,S$3,#REF!,$L363,#REF!,S$1)
+SUMIFS(#REF!,#REF!,S$2,#REF!,S$3,#REF!,$L363,#REF!,S$1)
+SUMIFS(#REF!,#REF!,"Lấy",#REF!,S$2,#REF!,S$3,#REF!,S$1,#REF!,$L363)</f>
        <v>#REF!</v>
      </c>
      <c r="T363" s="333" t="e">
        <f>SUMIFS(#REF!,#REF!,T$2,#REF!,T$3,#REF!,$L363,#REF!,T$1)
+SUMIFS(#REF!,#REF!,T$2,#REF!,T$3,#REF!,$L363,#REF!,T$1)
+SUMIFS(#REF!,#REF!,"Lấy",#REF!,T$2,#REF!,T$3,#REF!,T$1,#REF!,$L363)</f>
        <v>#REF!</v>
      </c>
      <c r="U363" s="333" t="e">
        <f>SUMIFS(#REF!,#REF!,U$2,#REF!,U$3,#REF!,$L363,#REF!,U$1)
+SUMIFS(#REF!,#REF!,U$2,#REF!,U$3,#REF!,$L363,#REF!,U$1)
+SUMIFS(#REF!,#REF!,"Lấy",#REF!,U$2,#REF!,U$3,#REF!,U$1,#REF!,$L363)</f>
        <v>#REF!</v>
      </c>
      <c r="V363" s="333" t="e">
        <f>SUMIFS(#REF!,#REF!,V$2,#REF!,V$3,#REF!,$L363,#REF!,V$1)
+SUMIFS(#REF!,#REF!,V$2,#REF!,V$3,#REF!,$L363,#REF!,V$1)
+SUMIFS(#REF!,#REF!,"Lấy",#REF!,V$2,#REF!,V$3,#REF!,V$1,#REF!,$L363)</f>
        <v>#REF!</v>
      </c>
      <c r="W363" s="333" t="e">
        <f>SUMIFS(#REF!,#REF!,W$2,#REF!,W$3,#REF!,$L363,#REF!,W$1)
+SUMIFS(#REF!,#REF!,W$2,#REF!,W$3,#REF!,$L363,#REF!,W$1)
+SUMIFS(#REF!,#REF!,"Lấy",#REF!,W$2,#REF!,W$3,#REF!,W$1,#REF!,$L363)</f>
        <v>#REF!</v>
      </c>
      <c r="X363" s="333" t="e">
        <f>SUMIFS(#REF!,#REF!,X$2,#REF!,X$3,#REF!,$L363,#REF!,X$1)
+SUMIFS(#REF!,#REF!,X$2,#REF!,X$3,#REF!,$L363,#REF!,X$1)
+SUMIFS(#REF!,#REF!,"Lấy",#REF!,X$2,#REF!,X$3,#REF!,X$1,#REF!,$L363)</f>
        <v>#REF!</v>
      </c>
      <c r="Y363" s="333" t="e">
        <f>SUMIFS(#REF!,#REF!,Y$2,#REF!,Y$3,#REF!,$L363,#REF!,Y$1)
+SUMIFS(#REF!,#REF!,Y$2,#REF!,Y$3,#REF!,$L363,#REF!,Y$1)
+SUMIFS(#REF!,#REF!,"Lấy",#REF!,Y$2,#REF!,Y$3,#REF!,Y$1,#REF!,$L363)</f>
        <v>#REF!</v>
      </c>
      <c r="Z363" s="333" t="e">
        <f>SUMIFS(#REF!,#REF!,Z$2,#REF!,Z$3,#REF!,$L363,#REF!,Z$1)
+SUMIFS(#REF!,#REF!,Z$2,#REF!,Z$3,#REF!,$L363,#REF!,Z$1)
+SUMIFS(#REF!,#REF!,"Lấy",#REF!,Z$2,#REF!,Z$3,#REF!,Z$1,#REF!,$L363)</f>
        <v>#REF!</v>
      </c>
      <c r="AA363" s="333" t="e">
        <f>SUMIFS(#REF!,#REF!,AA$2,#REF!,AA$3,#REF!,$L363,#REF!,AA$1)
+SUMIFS(#REF!,#REF!,AA$2,#REF!,AA$3,#REF!,$L363,#REF!,AA$1)
+SUMIFS(#REF!,#REF!,"Lấy",#REF!,AA$2,#REF!,AA$3,#REF!,AA$1,#REF!,$L363)</f>
        <v>#REF!</v>
      </c>
      <c r="AB363" s="333" t="e">
        <f>SUMIFS(#REF!,#REF!,AB$2,#REF!,AB$3,#REF!,$L363,#REF!,AB$1)
+SUMIFS(#REF!,#REF!,AB$2,#REF!,AB$3,#REF!,$L363,#REF!,AB$1)
+SUMIFS(#REF!,#REF!,"Lấy",#REF!,AB$2,#REF!,AB$3,#REF!,AB$1,#REF!,$L363)</f>
        <v>#REF!</v>
      </c>
      <c r="AC363" s="333" t="e">
        <f>SUMIFS(#REF!,#REF!,AC$2,#REF!,AC$3,#REF!,$L363,#REF!,AC$1)
+SUMIFS(#REF!,#REF!,AC$2,#REF!,AC$3,#REF!,$L363,#REF!,AC$1)
+SUMIFS(#REF!,#REF!,"Lấy",#REF!,AC$2,#REF!,AC$3,#REF!,AC$1,#REF!,$L363)</f>
        <v>#REF!</v>
      </c>
      <c r="AD363" s="334" t="e">
        <f t="shared" si="37"/>
        <v>#REF!</v>
      </c>
      <c r="AF363" s="333" t="e">
        <f>SUMIFS(#REF!,#REF!,AF$2,#REF!,AF$3,#REF!,$L363,#REF!,AF$1)
+SUMIFS(#REF!,#REF!,AF$2,#REF!,AF$3,#REF!,$L363,#REF!,AF$1)
+SUMIFS(#REF!,#REF!,"Lấy",#REF!,AF$2,#REF!,AF$3,#REF!,AF$1,#REF!,$L363)</f>
        <v>#REF!</v>
      </c>
      <c r="AG363" s="333" t="e">
        <f>SUMIFS(#REF!,#REF!,AG$2,#REF!,AG$3,#REF!,$L363,#REF!,AG$1)
+SUMIFS(#REF!,#REF!,AG$2,#REF!,AG$3,#REF!,$L363,#REF!,AG$1)
+SUMIFS(#REF!,#REF!,"Lấy",#REF!,AG$2,#REF!,AG$3,#REF!,AG$1,#REF!,$L363)</f>
        <v>#REF!</v>
      </c>
      <c r="AH363" s="333" t="e">
        <f>SUMIFS(#REF!,#REF!,AH$2,#REF!,AH$3,#REF!,$L363,#REF!,AH$1)
+SUMIFS(#REF!,#REF!,AH$2,#REF!,AH$3,#REF!,$L363,#REF!,AH$1)
+SUMIFS(#REF!,#REF!,"Lấy",#REF!,AH$2,#REF!,AH$3,#REF!,AH$1,#REF!,$L363)</f>
        <v>#REF!</v>
      </c>
      <c r="AI363" s="333" t="e">
        <f>SUMIFS(#REF!,#REF!,AI$2,#REF!,AI$3,#REF!,$L363,#REF!,AI$1)
+SUMIFS(#REF!,#REF!,AI$2,#REF!,AI$3,#REF!,$L363,#REF!,AI$1)
+SUMIFS(#REF!,#REF!,"Lấy",#REF!,AI$2,#REF!,AI$3,#REF!,AI$1,#REF!,$L363)</f>
        <v>#REF!</v>
      </c>
      <c r="AJ363" s="333" t="e">
        <f>SUMIFS(#REF!,#REF!,AJ$2,#REF!,AJ$3,#REF!,$L363,#REF!,AJ$1)
+SUMIFS(#REF!,#REF!,AJ$2,#REF!,AJ$3,#REF!,$L363,#REF!,AJ$1)
+SUMIFS(#REF!,#REF!,"Lấy",#REF!,AJ$2,#REF!,AJ$3,#REF!,AJ$1,#REF!,$L363)</f>
        <v>#REF!</v>
      </c>
      <c r="AK363" s="333" t="e">
        <f>SUMIFS(#REF!,#REF!,AK$2,#REF!,AK$3,#REF!,$L363,#REF!,AK$1)
+SUMIFS(#REF!,#REF!,AK$2,#REF!,AK$3,#REF!,$L363,#REF!,AK$1)
+SUMIFS(#REF!,#REF!,"Lấy",#REF!,AK$2,#REF!,AK$3,#REF!,AK$1,#REF!,$L363)</f>
        <v>#REF!</v>
      </c>
      <c r="AL363" s="333" t="e">
        <f>SUMIFS(#REF!,#REF!,AL$2,#REF!,AL$3,#REF!,$L363,#REF!,AL$1)
+SUMIFS(#REF!,#REF!,AL$2,#REF!,AL$3,#REF!,$L363,#REF!,AL$1)
+SUMIFS(#REF!,#REF!,"Lấy",#REF!,AL$2,#REF!,AL$3,#REF!,AL$1,#REF!,$L363)</f>
        <v>#REF!</v>
      </c>
      <c r="AM363" s="333" t="e">
        <f>SUMIFS(#REF!,#REF!,AM$2,#REF!,AM$3,#REF!,$L363,#REF!,AM$1)
+SUMIFS(#REF!,#REF!,AM$2,#REF!,AM$3,#REF!,$L363,#REF!,AM$1)
+SUMIFS(#REF!,#REF!,"Lấy",#REF!,AM$2,#REF!,AM$3,#REF!,AM$1,#REF!,$L363)</f>
        <v>#REF!</v>
      </c>
      <c r="AN363" s="333" t="e">
        <f>SUMIFS(#REF!,#REF!,AN$2,#REF!,AN$3,#REF!,$L363,#REF!,AN$1)
+SUMIFS(#REF!,#REF!,AN$2,#REF!,AN$3,#REF!,$L363,#REF!,AN$1)
+SUMIFS(#REF!,#REF!,"Lấy",#REF!,AN$2,#REF!,AN$3,#REF!,AN$1,#REF!,$L363)</f>
        <v>#REF!</v>
      </c>
      <c r="AO363" s="333" t="e">
        <f>SUMIFS(#REF!,#REF!,AO$2,#REF!,AO$3,#REF!,$L363,#REF!,AO$1)
+SUMIFS(#REF!,#REF!,AO$2,#REF!,AO$3,#REF!,$L363,#REF!,AO$1)
+SUMIFS(#REF!,#REF!,"Lấy",#REF!,AO$2,#REF!,AO$3,#REF!,AO$1,#REF!,$L363)</f>
        <v>#REF!</v>
      </c>
      <c r="AP363" s="333" t="e">
        <f>SUMIFS(#REF!,#REF!,AP$2,#REF!,AP$3,#REF!,$L363,#REF!,AP$1)
+SUMIFS(#REF!,#REF!,AP$2,#REF!,AP$3,#REF!,$L363,#REF!,AP$1)
+SUMIFS(#REF!,#REF!,"Lấy",#REF!,AP$2,#REF!,AP$3,#REF!,AP$1,#REF!,$L363)</f>
        <v>#REF!</v>
      </c>
      <c r="AQ363" s="333" t="e">
        <f>SUMIFS(#REF!,#REF!,AQ$2,#REF!,AQ$3,#REF!,$L363,#REF!,AQ$1)
+SUMIFS(#REF!,#REF!,AQ$2,#REF!,AQ$3,#REF!,$L363,#REF!,AQ$1)
+SUMIFS(#REF!,#REF!,"Lấy",#REF!,AQ$2,#REF!,AQ$3,#REF!,AQ$1,#REF!,$L363)</f>
        <v>#REF!</v>
      </c>
      <c r="AR363" s="334" t="e">
        <f t="shared" si="38"/>
        <v>#REF!</v>
      </c>
      <c r="AT363" s="333" t="e">
        <f>SUMIFS(#REF!,#REF!,AT$2,#REF!,AT$3,#REF!,$L363,#REF!,AT$1)
+SUMIFS(#REF!,#REF!,AT$2,#REF!,AT$3,#REF!,$L363,#REF!,AT$1)
+SUMIFS(#REF!,#REF!,"Lấy",#REF!,AT$2,#REF!,AT$3,#REF!,AT$1,#REF!,$L363)</f>
        <v>#REF!</v>
      </c>
      <c r="AU363" s="333" t="e">
        <f>SUMIFS(#REF!,#REF!,AU$2,#REF!,AU$3,#REF!,$L363,#REF!,AU$1)
+SUMIFS(#REF!,#REF!,AU$2,#REF!,AU$3,#REF!,$L363,#REF!,AU$1)
+SUMIFS(#REF!,#REF!,"Lấy",#REF!,AU$2,#REF!,AU$3,#REF!,AU$1,#REF!,$L363)</f>
        <v>#REF!</v>
      </c>
      <c r="AV363" s="333" t="e">
        <f>SUMIFS(#REF!,#REF!,AV$2,#REF!,AV$3,#REF!,$L363,#REF!,AV$1)
+SUMIFS(#REF!,#REF!,AV$2,#REF!,AV$3,#REF!,$L363,#REF!,AV$1)
+SUMIFS(#REF!,#REF!,"Lấy",#REF!,AV$2,#REF!,AV$3,#REF!,AV$1,#REF!,$L363)</f>
        <v>#REF!</v>
      </c>
      <c r="AW363" s="333" t="e">
        <f>SUMIFS(#REF!,#REF!,AW$2,#REF!,AW$3,#REF!,$L363,#REF!,AW$1)
+SUMIFS(#REF!,#REF!,AW$2,#REF!,AW$3,#REF!,$L363,#REF!,AW$1)
+SUMIFS(#REF!,#REF!,"Lấy",#REF!,AW$2,#REF!,AW$3,#REF!,AW$1,#REF!,$L363)</f>
        <v>#REF!</v>
      </c>
      <c r="AX363" s="333" t="e">
        <f>SUMIFS(#REF!,#REF!,AX$2,#REF!,AX$3,#REF!,$L363,#REF!,AX$1)
+SUMIFS(#REF!,#REF!,AX$2,#REF!,AX$3,#REF!,$L363,#REF!,AX$1)
+SUMIFS(#REF!,#REF!,"Lấy",#REF!,AX$2,#REF!,AX$3,#REF!,AX$1,#REF!,$L363)</f>
        <v>#REF!</v>
      </c>
      <c r="AY363" s="333" t="e">
        <f>SUMIFS(#REF!,#REF!,AY$2,#REF!,AY$3,#REF!,$L363,#REF!,AY$1)
+SUMIFS(#REF!,#REF!,AY$2,#REF!,AY$3,#REF!,$L363,#REF!,AY$1)
+SUMIFS(#REF!,#REF!,"Lấy",#REF!,AY$2,#REF!,AY$3,#REF!,AY$1,#REF!,$L363)</f>
        <v>#REF!</v>
      </c>
      <c r="AZ363" s="333" t="e">
        <f>SUMIFS(#REF!,#REF!,AZ$2,#REF!,AZ$3,#REF!,$L363,#REF!,AZ$1)
+SUMIFS(#REF!,#REF!,AZ$2,#REF!,AZ$3,#REF!,$L363,#REF!,AZ$1)
+SUMIFS(#REF!,#REF!,"Lấy",#REF!,AZ$2,#REF!,AZ$3,#REF!,AZ$1,#REF!,$L363)</f>
        <v>#REF!</v>
      </c>
      <c r="BA363" s="333" t="e">
        <f>SUMIFS(#REF!,#REF!,BA$2,#REF!,BA$3,#REF!,$L363,#REF!,BA$1)
+SUMIFS(#REF!,#REF!,BA$2,#REF!,BA$3,#REF!,$L363,#REF!,BA$1)
+SUMIFS(#REF!,#REF!,"Lấy",#REF!,BA$2,#REF!,BA$3,#REF!,BA$1,#REF!,$L363)</f>
        <v>#REF!</v>
      </c>
      <c r="BB363" s="333" t="e">
        <f>SUMIFS(#REF!,#REF!,BB$2,#REF!,BB$3,#REF!,$L363,#REF!,BB$1)
+SUMIFS(#REF!,#REF!,BB$2,#REF!,BB$3,#REF!,$L363,#REF!,BB$1)
+SUMIFS(#REF!,#REF!,"Lấy",#REF!,BB$2,#REF!,BB$3,#REF!,BB$1,#REF!,$L363)</f>
        <v>#REF!</v>
      </c>
      <c r="BC363" s="333" t="e">
        <f>SUMIFS(#REF!,#REF!,BC$2,#REF!,BC$3,#REF!,$L363,#REF!,BC$1)
+SUMIFS(#REF!,#REF!,BC$2,#REF!,BC$3,#REF!,$L363,#REF!,BC$1)
+SUMIFS(#REF!,#REF!,"Lấy",#REF!,BC$2,#REF!,BC$3,#REF!,BC$1,#REF!,$L363)</f>
        <v>#REF!</v>
      </c>
      <c r="BD363" s="333" t="e">
        <f>SUMIFS(#REF!,#REF!,BD$2,#REF!,BD$3,#REF!,$L363,#REF!,BD$1)
+SUMIFS(#REF!,#REF!,BD$2,#REF!,BD$3,#REF!,$L363,#REF!,BD$1)
+SUMIFS(#REF!,#REF!,"Lấy",#REF!,BD$2,#REF!,BD$3,#REF!,BD$1,#REF!,$L363)</f>
        <v>#REF!</v>
      </c>
      <c r="BE363" s="333" t="e">
        <f>SUMIFS(#REF!,#REF!,BE$2,#REF!,BE$3,#REF!,$L363,#REF!,BE$1)
+SUMIFS(#REF!,#REF!,BE$2,#REF!,BE$3,#REF!,$L363,#REF!,BE$1)
+SUMIFS(#REF!,#REF!,"Lấy",#REF!,BE$2,#REF!,BE$3,#REF!,BE$1,#REF!,$L363)</f>
        <v>#REF!</v>
      </c>
      <c r="BF363" s="334" t="e">
        <f t="shared" si="39"/>
        <v>#REF!</v>
      </c>
      <c r="BH363" s="333" t="e">
        <f>SUMIFS(#REF!,#REF!,BH$2,#REF!,BH$3,#REF!,$L363,#REF!,BH$1)
+SUMIFS(#REF!,#REF!,BH$2,#REF!,BH$3,#REF!,$L363,#REF!,BH$1)
+SUMIFS(#REF!,#REF!,"Lấy",#REF!,BH$2,#REF!,BH$3,#REF!,BH$1,#REF!,$L363)</f>
        <v>#REF!</v>
      </c>
      <c r="BI363" s="333" t="e">
        <f>SUMIFS(#REF!,#REF!,BI$2,#REF!,BI$3,#REF!,$L363,#REF!,BI$1)
+SUMIFS(#REF!,#REF!,BI$2,#REF!,BI$3,#REF!,$L363,#REF!,BI$1)
+SUMIFS(#REF!,#REF!,"Lấy",#REF!,BI$2,#REF!,BI$3,#REF!,BI$1,#REF!,$L363)</f>
        <v>#REF!</v>
      </c>
      <c r="BJ363" s="333" t="e">
        <f>SUMIFS(#REF!,#REF!,BJ$2,#REF!,BJ$3,#REF!,$L363,#REF!,BJ$1)
+SUMIFS(#REF!,#REF!,BJ$2,#REF!,BJ$3,#REF!,$L363,#REF!,BJ$1)
+SUMIFS(#REF!,#REF!,"Lấy",#REF!,BJ$2,#REF!,BJ$3,#REF!,BJ$1,#REF!,$L363)</f>
        <v>#REF!</v>
      </c>
      <c r="BK363" s="333" t="e">
        <f>SUMIFS(#REF!,#REF!,BK$2,#REF!,BK$3,#REF!,$L363,#REF!,BK$1)
+SUMIFS(#REF!,#REF!,BK$2,#REF!,BK$3,#REF!,$L363,#REF!,BK$1)
+SUMIFS(#REF!,#REF!,"Lấy",#REF!,BK$2,#REF!,BK$3,#REF!,BK$1,#REF!,$L363)</f>
        <v>#REF!</v>
      </c>
      <c r="BL363" s="333" t="e">
        <f>SUMIFS(#REF!,#REF!,BL$2,#REF!,BL$3,#REF!,$L363,#REF!,BL$1)
+SUMIFS(#REF!,#REF!,BL$2,#REF!,BL$3,#REF!,$L363,#REF!,BL$1)
+SUMIFS(#REF!,#REF!,"Lấy",#REF!,BL$2,#REF!,BL$3,#REF!,BL$1,#REF!,$L363)</f>
        <v>#REF!</v>
      </c>
      <c r="BM363" s="333" t="e">
        <f>SUMIFS(#REF!,#REF!,BM$2,#REF!,BM$3,#REF!,$L363,#REF!,BM$1)
+SUMIFS(#REF!,#REF!,BM$2,#REF!,BM$3,#REF!,$L363,#REF!,BM$1)
+SUMIFS(#REF!,#REF!,"Lấy",#REF!,BM$2,#REF!,BM$3,#REF!,BM$1,#REF!,$L363)</f>
        <v>#REF!</v>
      </c>
      <c r="BN363" s="333" t="e">
        <f>SUMIFS(#REF!,#REF!,BN$2,#REF!,BN$3,#REF!,$L363,#REF!,BN$1)
+SUMIFS(#REF!,#REF!,BN$2,#REF!,BN$3,#REF!,$L363,#REF!,BN$1)
+SUMIFS(#REF!,#REF!,"Lấy",#REF!,BN$2,#REF!,BN$3,#REF!,BN$1,#REF!,$L363)</f>
        <v>#REF!</v>
      </c>
      <c r="BO363" s="333" t="e">
        <f>SUMIFS(#REF!,#REF!,BO$2,#REF!,BO$3,#REF!,$L363,#REF!,BO$1)
+SUMIFS(#REF!,#REF!,BO$2,#REF!,BO$3,#REF!,$L363,#REF!,BO$1)
+SUMIFS(#REF!,#REF!,"Lấy",#REF!,BO$2,#REF!,BO$3,#REF!,BO$1,#REF!,$L363)</f>
        <v>#REF!</v>
      </c>
      <c r="BP363" s="333" t="e">
        <f>SUMIFS(#REF!,#REF!,BP$2,#REF!,BP$3,#REF!,$L363,#REF!,BP$1)
+SUMIFS(#REF!,#REF!,BP$2,#REF!,BP$3,#REF!,$L363,#REF!,BP$1)
+SUMIFS(#REF!,#REF!,"Lấy",#REF!,BP$2,#REF!,BP$3,#REF!,BP$1,#REF!,$L363)</f>
        <v>#REF!</v>
      </c>
      <c r="BQ363" s="333" t="e">
        <f>SUMIFS(#REF!,#REF!,BQ$2,#REF!,BQ$3,#REF!,$L363,#REF!,BQ$1)
+SUMIFS(#REF!,#REF!,BQ$2,#REF!,BQ$3,#REF!,$L363,#REF!,BQ$1)
+SUMIFS(#REF!,#REF!,"Lấy",#REF!,BQ$2,#REF!,BQ$3,#REF!,BQ$1,#REF!,$L363)</f>
        <v>#REF!</v>
      </c>
      <c r="BR363" s="333" t="e">
        <f>SUMIFS(#REF!,#REF!,BR$2,#REF!,BR$3,#REF!,$L363,#REF!,BR$1)
+SUMIFS(#REF!,#REF!,BR$2,#REF!,BR$3,#REF!,$L363,#REF!,BR$1)
+SUMIFS(#REF!,#REF!,"Lấy",#REF!,BR$2,#REF!,BR$3,#REF!,BR$1,#REF!,$L363)</f>
        <v>#REF!</v>
      </c>
      <c r="BS363" s="333" t="e">
        <f>SUMIFS(#REF!,#REF!,BS$2,#REF!,BS$3,#REF!,$L363,#REF!,BS$1)
+SUMIFS(#REF!,#REF!,BS$2,#REF!,BS$3,#REF!,$L363,#REF!,BS$1)
+SUMIFS(#REF!,#REF!,"Lấy",#REF!,BS$2,#REF!,BS$3,#REF!,BS$1,#REF!,$L363)</f>
        <v>#REF!</v>
      </c>
      <c r="BT363" s="334" t="e">
        <f t="shared" si="40"/>
        <v>#REF!</v>
      </c>
      <c r="BV363" s="331">
        <v>0</v>
      </c>
      <c r="BW363" s="331">
        <v>0</v>
      </c>
      <c r="BX363" s="331">
        <v>0</v>
      </c>
      <c r="BY363" s="331">
        <v>0</v>
      </c>
      <c r="BZ363" s="331">
        <v>0</v>
      </c>
      <c r="CA363" s="331">
        <v>0</v>
      </c>
      <c r="CB363" s="331">
        <v>0</v>
      </c>
      <c r="CC363" s="331">
        <v>0</v>
      </c>
      <c r="CD363" s="331">
        <v>0</v>
      </c>
      <c r="CE363" s="331">
        <v>0</v>
      </c>
      <c r="CF363" s="331">
        <v>0</v>
      </c>
      <c r="CG363" s="331">
        <v>0</v>
      </c>
      <c r="CH363" s="334">
        <f t="shared" si="41"/>
        <v>0</v>
      </c>
      <c r="CI363" s="377">
        <f t="shared" si="42"/>
        <v>0</v>
      </c>
      <c r="CJ363" s="331">
        <v>0</v>
      </c>
      <c r="CK363" s="331">
        <v>0</v>
      </c>
      <c r="CL363" s="331">
        <v>0</v>
      </c>
      <c r="CM363" s="331">
        <v>0</v>
      </c>
      <c r="CN363" s="331">
        <v>0</v>
      </c>
      <c r="CO363" s="333"/>
      <c r="CP363" s="333"/>
      <c r="CQ363" s="333"/>
      <c r="CR363" s="333"/>
      <c r="CS363" s="333"/>
      <c r="CT363" s="333"/>
      <c r="CU363" s="333"/>
      <c r="CV363" s="334">
        <f t="shared" si="43"/>
        <v>0</v>
      </c>
      <c r="CX363" s="1033"/>
    </row>
    <row r="364" spans="2:102" ht="27.6" x14ac:dyDescent="0.25">
      <c r="B364" s="172">
        <f>IF(C364=0,"",MAX($B$7:B363)+1)</f>
        <v>347</v>
      </c>
      <c r="C364" s="21">
        <v>6428004302</v>
      </c>
      <c r="D364" s="9" t="str">
        <f>_xlfn.XLOOKUP(C364,'COA_DTGroup_Update 20260428'!$C$410:$C$854,'COA_DTGroup_Update 20260428'!$A$410:$A$854,"")</f>
        <v>Chi phí hiếu hỷ, phúc lợi khác NV</v>
      </c>
      <c r="E364" s="12" t="s">
        <v>404</v>
      </c>
      <c r="F364" s="21" t="s">
        <v>1065</v>
      </c>
      <c r="G364" s="171"/>
      <c r="H364" s="179">
        <f>VLOOKUP(C364,'COA_DTGroup_Update 20260428'!C:D,2,0)</f>
        <v>642</v>
      </c>
      <c r="I364" s="179">
        <v>146</v>
      </c>
      <c r="J364" s="216" t="s">
        <v>404</v>
      </c>
      <c r="K364" s="222" t="s">
        <v>226</v>
      </c>
      <c r="L364" s="1041" t="s">
        <v>514</v>
      </c>
      <c r="M364" s="1042" t="s">
        <v>2258</v>
      </c>
      <c r="N364" s="1039"/>
      <c r="O364" s="1039" t="s">
        <v>514</v>
      </c>
      <c r="P364" s="1" t="b">
        <v>1</v>
      </c>
      <c r="R364" s="333" t="e">
        <f>SUMIFS(#REF!,#REF!,R$2,#REF!,R$3,#REF!,$L364,#REF!,R$1)
+SUMIFS(#REF!,#REF!,R$2,#REF!,R$3,#REF!,$L364,#REF!,R$1)
+SUMIFS(#REF!,#REF!,"Lấy",#REF!,R$2,#REF!,R$3,#REF!,R$1,#REF!,$L364)</f>
        <v>#REF!</v>
      </c>
      <c r="S364" s="333" t="e">
        <f>SUMIFS(#REF!,#REF!,S$2,#REF!,S$3,#REF!,$L364,#REF!,S$1)
+SUMIFS(#REF!,#REF!,S$2,#REF!,S$3,#REF!,$L364,#REF!,S$1)
+SUMIFS(#REF!,#REF!,"Lấy",#REF!,S$2,#REF!,S$3,#REF!,S$1,#REF!,$L364)</f>
        <v>#REF!</v>
      </c>
      <c r="T364" s="333" t="e">
        <f>SUMIFS(#REF!,#REF!,T$2,#REF!,T$3,#REF!,$L364,#REF!,T$1)
+SUMIFS(#REF!,#REF!,T$2,#REF!,T$3,#REF!,$L364,#REF!,T$1)
+SUMIFS(#REF!,#REF!,"Lấy",#REF!,T$2,#REF!,T$3,#REF!,T$1,#REF!,$L364)</f>
        <v>#REF!</v>
      </c>
      <c r="U364" s="333" t="e">
        <f>SUMIFS(#REF!,#REF!,U$2,#REF!,U$3,#REF!,$L364,#REF!,U$1)
+SUMIFS(#REF!,#REF!,U$2,#REF!,U$3,#REF!,$L364,#REF!,U$1)
+SUMIFS(#REF!,#REF!,"Lấy",#REF!,U$2,#REF!,U$3,#REF!,U$1,#REF!,$L364)</f>
        <v>#REF!</v>
      </c>
      <c r="V364" s="333" t="e">
        <f>SUMIFS(#REF!,#REF!,V$2,#REF!,V$3,#REF!,$L364,#REF!,V$1)
+SUMIFS(#REF!,#REF!,V$2,#REF!,V$3,#REF!,$L364,#REF!,V$1)
+SUMIFS(#REF!,#REF!,"Lấy",#REF!,V$2,#REF!,V$3,#REF!,V$1,#REF!,$L364)</f>
        <v>#REF!</v>
      </c>
      <c r="W364" s="333" t="e">
        <f>SUMIFS(#REF!,#REF!,W$2,#REF!,W$3,#REF!,$L364,#REF!,W$1)
+SUMIFS(#REF!,#REF!,W$2,#REF!,W$3,#REF!,$L364,#REF!,W$1)
+SUMIFS(#REF!,#REF!,"Lấy",#REF!,W$2,#REF!,W$3,#REF!,W$1,#REF!,$L364)</f>
        <v>#REF!</v>
      </c>
      <c r="X364" s="333" t="e">
        <f>SUMIFS(#REF!,#REF!,X$2,#REF!,X$3,#REF!,$L364,#REF!,X$1)
+SUMIFS(#REF!,#REF!,X$2,#REF!,X$3,#REF!,$L364,#REF!,X$1)
+SUMIFS(#REF!,#REF!,"Lấy",#REF!,X$2,#REF!,X$3,#REF!,X$1,#REF!,$L364)</f>
        <v>#REF!</v>
      </c>
      <c r="Y364" s="333" t="e">
        <f>SUMIFS(#REF!,#REF!,Y$2,#REF!,Y$3,#REF!,$L364,#REF!,Y$1)
+SUMIFS(#REF!,#REF!,Y$2,#REF!,Y$3,#REF!,$L364,#REF!,Y$1)
+SUMIFS(#REF!,#REF!,"Lấy",#REF!,Y$2,#REF!,Y$3,#REF!,Y$1,#REF!,$L364)</f>
        <v>#REF!</v>
      </c>
      <c r="Z364" s="333" t="e">
        <f>SUMIFS(#REF!,#REF!,Z$2,#REF!,Z$3,#REF!,$L364,#REF!,Z$1)
+SUMIFS(#REF!,#REF!,Z$2,#REF!,Z$3,#REF!,$L364,#REF!,Z$1)
+SUMIFS(#REF!,#REF!,"Lấy",#REF!,Z$2,#REF!,Z$3,#REF!,Z$1,#REF!,$L364)</f>
        <v>#REF!</v>
      </c>
      <c r="AA364" s="333" t="e">
        <f>SUMIFS(#REF!,#REF!,AA$2,#REF!,AA$3,#REF!,$L364,#REF!,AA$1)
+SUMIFS(#REF!,#REF!,AA$2,#REF!,AA$3,#REF!,$L364,#REF!,AA$1)
+SUMIFS(#REF!,#REF!,"Lấy",#REF!,AA$2,#REF!,AA$3,#REF!,AA$1,#REF!,$L364)</f>
        <v>#REF!</v>
      </c>
      <c r="AB364" s="333" t="e">
        <f>SUMIFS(#REF!,#REF!,AB$2,#REF!,AB$3,#REF!,$L364,#REF!,AB$1)
+SUMIFS(#REF!,#REF!,AB$2,#REF!,AB$3,#REF!,$L364,#REF!,AB$1)
+SUMIFS(#REF!,#REF!,"Lấy",#REF!,AB$2,#REF!,AB$3,#REF!,AB$1,#REF!,$L364)</f>
        <v>#REF!</v>
      </c>
      <c r="AC364" s="333" t="e">
        <f>SUMIFS(#REF!,#REF!,AC$2,#REF!,AC$3,#REF!,$L364,#REF!,AC$1)
+SUMIFS(#REF!,#REF!,AC$2,#REF!,AC$3,#REF!,$L364,#REF!,AC$1)
+SUMIFS(#REF!,#REF!,"Lấy",#REF!,AC$2,#REF!,AC$3,#REF!,AC$1,#REF!,$L364)</f>
        <v>#REF!</v>
      </c>
      <c r="AD364" s="334" t="e">
        <f t="shared" si="37"/>
        <v>#REF!</v>
      </c>
      <c r="AF364" s="333" t="e">
        <f>SUMIFS(#REF!,#REF!,AF$2,#REF!,AF$3,#REF!,$L364,#REF!,AF$1)
+SUMIFS(#REF!,#REF!,AF$2,#REF!,AF$3,#REF!,$L364,#REF!,AF$1)
+SUMIFS(#REF!,#REF!,"Lấy",#REF!,AF$2,#REF!,AF$3,#REF!,AF$1,#REF!,$L364)</f>
        <v>#REF!</v>
      </c>
      <c r="AG364" s="333" t="e">
        <f>SUMIFS(#REF!,#REF!,AG$2,#REF!,AG$3,#REF!,$L364,#REF!,AG$1)
+SUMIFS(#REF!,#REF!,AG$2,#REF!,AG$3,#REF!,$L364,#REF!,AG$1)
+SUMIFS(#REF!,#REF!,"Lấy",#REF!,AG$2,#REF!,AG$3,#REF!,AG$1,#REF!,$L364)</f>
        <v>#REF!</v>
      </c>
      <c r="AH364" s="333" t="e">
        <f>SUMIFS(#REF!,#REF!,AH$2,#REF!,AH$3,#REF!,$L364,#REF!,AH$1)
+SUMIFS(#REF!,#REF!,AH$2,#REF!,AH$3,#REF!,$L364,#REF!,AH$1)
+SUMIFS(#REF!,#REF!,"Lấy",#REF!,AH$2,#REF!,AH$3,#REF!,AH$1,#REF!,$L364)</f>
        <v>#REF!</v>
      </c>
      <c r="AI364" s="333" t="e">
        <f>SUMIFS(#REF!,#REF!,AI$2,#REF!,AI$3,#REF!,$L364,#REF!,AI$1)
+SUMIFS(#REF!,#REF!,AI$2,#REF!,AI$3,#REF!,$L364,#REF!,AI$1)
+SUMIFS(#REF!,#REF!,"Lấy",#REF!,AI$2,#REF!,AI$3,#REF!,AI$1,#REF!,$L364)</f>
        <v>#REF!</v>
      </c>
      <c r="AJ364" s="333" t="e">
        <f>SUMIFS(#REF!,#REF!,AJ$2,#REF!,AJ$3,#REF!,$L364,#REF!,AJ$1)
+SUMIFS(#REF!,#REF!,AJ$2,#REF!,AJ$3,#REF!,$L364,#REF!,AJ$1)
+SUMIFS(#REF!,#REF!,"Lấy",#REF!,AJ$2,#REF!,AJ$3,#REF!,AJ$1,#REF!,$L364)</f>
        <v>#REF!</v>
      </c>
      <c r="AK364" s="333" t="e">
        <f>SUMIFS(#REF!,#REF!,AK$2,#REF!,AK$3,#REF!,$L364,#REF!,AK$1)
+SUMIFS(#REF!,#REF!,AK$2,#REF!,AK$3,#REF!,$L364,#REF!,AK$1)
+SUMIFS(#REF!,#REF!,"Lấy",#REF!,AK$2,#REF!,AK$3,#REF!,AK$1,#REF!,$L364)</f>
        <v>#REF!</v>
      </c>
      <c r="AL364" s="333" t="e">
        <f>SUMIFS(#REF!,#REF!,AL$2,#REF!,AL$3,#REF!,$L364,#REF!,AL$1)
+SUMIFS(#REF!,#REF!,AL$2,#REF!,AL$3,#REF!,$L364,#REF!,AL$1)
+SUMIFS(#REF!,#REF!,"Lấy",#REF!,AL$2,#REF!,AL$3,#REF!,AL$1,#REF!,$L364)</f>
        <v>#REF!</v>
      </c>
      <c r="AM364" s="333" t="e">
        <f>SUMIFS(#REF!,#REF!,AM$2,#REF!,AM$3,#REF!,$L364,#REF!,AM$1)
+SUMIFS(#REF!,#REF!,AM$2,#REF!,AM$3,#REF!,$L364,#REF!,AM$1)
+SUMIFS(#REF!,#REF!,"Lấy",#REF!,AM$2,#REF!,AM$3,#REF!,AM$1,#REF!,$L364)</f>
        <v>#REF!</v>
      </c>
      <c r="AN364" s="333" t="e">
        <f>SUMIFS(#REF!,#REF!,AN$2,#REF!,AN$3,#REF!,$L364,#REF!,AN$1)
+SUMIFS(#REF!,#REF!,AN$2,#REF!,AN$3,#REF!,$L364,#REF!,AN$1)
+SUMIFS(#REF!,#REF!,"Lấy",#REF!,AN$2,#REF!,AN$3,#REF!,AN$1,#REF!,$L364)</f>
        <v>#REF!</v>
      </c>
      <c r="AO364" s="333" t="e">
        <f>SUMIFS(#REF!,#REF!,AO$2,#REF!,AO$3,#REF!,$L364,#REF!,AO$1)
+SUMIFS(#REF!,#REF!,AO$2,#REF!,AO$3,#REF!,$L364,#REF!,AO$1)
+SUMIFS(#REF!,#REF!,"Lấy",#REF!,AO$2,#REF!,AO$3,#REF!,AO$1,#REF!,$L364)</f>
        <v>#REF!</v>
      </c>
      <c r="AP364" s="333" t="e">
        <f>SUMIFS(#REF!,#REF!,AP$2,#REF!,AP$3,#REF!,$L364,#REF!,AP$1)
+SUMIFS(#REF!,#REF!,AP$2,#REF!,AP$3,#REF!,$L364,#REF!,AP$1)
+SUMIFS(#REF!,#REF!,"Lấy",#REF!,AP$2,#REF!,AP$3,#REF!,AP$1,#REF!,$L364)</f>
        <v>#REF!</v>
      </c>
      <c r="AQ364" s="333" t="e">
        <f>SUMIFS(#REF!,#REF!,AQ$2,#REF!,AQ$3,#REF!,$L364,#REF!,AQ$1)
+SUMIFS(#REF!,#REF!,AQ$2,#REF!,AQ$3,#REF!,$L364,#REF!,AQ$1)
+SUMIFS(#REF!,#REF!,"Lấy",#REF!,AQ$2,#REF!,AQ$3,#REF!,AQ$1,#REF!,$L364)</f>
        <v>#REF!</v>
      </c>
      <c r="AR364" s="334" t="e">
        <f t="shared" si="38"/>
        <v>#REF!</v>
      </c>
      <c r="AT364" s="333" t="e">
        <f>SUMIFS(#REF!,#REF!,AT$2,#REF!,AT$3,#REF!,$L364,#REF!,AT$1)
+SUMIFS(#REF!,#REF!,AT$2,#REF!,AT$3,#REF!,$L364,#REF!,AT$1)
+SUMIFS(#REF!,#REF!,"Lấy",#REF!,AT$2,#REF!,AT$3,#REF!,AT$1,#REF!,$L364)</f>
        <v>#REF!</v>
      </c>
      <c r="AU364" s="333" t="e">
        <f>SUMIFS(#REF!,#REF!,AU$2,#REF!,AU$3,#REF!,$L364,#REF!,AU$1)
+SUMIFS(#REF!,#REF!,AU$2,#REF!,AU$3,#REF!,$L364,#REF!,AU$1)
+SUMIFS(#REF!,#REF!,"Lấy",#REF!,AU$2,#REF!,AU$3,#REF!,AU$1,#REF!,$L364)</f>
        <v>#REF!</v>
      </c>
      <c r="AV364" s="333" t="e">
        <f>SUMIFS(#REF!,#REF!,AV$2,#REF!,AV$3,#REF!,$L364,#REF!,AV$1)
+SUMIFS(#REF!,#REF!,AV$2,#REF!,AV$3,#REF!,$L364,#REF!,AV$1)
+SUMIFS(#REF!,#REF!,"Lấy",#REF!,AV$2,#REF!,AV$3,#REF!,AV$1,#REF!,$L364)</f>
        <v>#REF!</v>
      </c>
      <c r="AW364" s="333" t="e">
        <f>SUMIFS(#REF!,#REF!,AW$2,#REF!,AW$3,#REF!,$L364,#REF!,AW$1)
+SUMIFS(#REF!,#REF!,AW$2,#REF!,AW$3,#REF!,$L364,#REF!,AW$1)
+SUMIFS(#REF!,#REF!,"Lấy",#REF!,AW$2,#REF!,AW$3,#REF!,AW$1,#REF!,$L364)</f>
        <v>#REF!</v>
      </c>
      <c r="AX364" s="333" t="e">
        <f>SUMIFS(#REF!,#REF!,AX$2,#REF!,AX$3,#REF!,$L364,#REF!,AX$1)
+SUMIFS(#REF!,#REF!,AX$2,#REF!,AX$3,#REF!,$L364,#REF!,AX$1)
+SUMIFS(#REF!,#REF!,"Lấy",#REF!,AX$2,#REF!,AX$3,#REF!,AX$1,#REF!,$L364)</f>
        <v>#REF!</v>
      </c>
      <c r="AY364" s="333" t="e">
        <f>SUMIFS(#REF!,#REF!,AY$2,#REF!,AY$3,#REF!,$L364,#REF!,AY$1)
+SUMIFS(#REF!,#REF!,AY$2,#REF!,AY$3,#REF!,$L364,#REF!,AY$1)
+SUMIFS(#REF!,#REF!,"Lấy",#REF!,AY$2,#REF!,AY$3,#REF!,AY$1,#REF!,$L364)</f>
        <v>#REF!</v>
      </c>
      <c r="AZ364" s="333" t="e">
        <f>SUMIFS(#REF!,#REF!,AZ$2,#REF!,AZ$3,#REF!,$L364,#REF!,AZ$1)
+SUMIFS(#REF!,#REF!,AZ$2,#REF!,AZ$3,#REF!,$L364,#REF!,AZ$1)
+SUMIFS(#REF!,#REF!,"Lấy",#REF!,AZ$2,#REF!,AZ$3,#REF!,AZ$1,#REF!,$L364)</f>
        <v>#REF!</v>
      </c>
      <c r="BA364" s="333" t="e">
        <f>SUMIFS(#REF!,#REF!,BA$2,#REF!,BA$3,#REF!,$L364,#REF!,BA$1)
+SUMIFS(#REF!,#REF!,BA$2,#REF!,BA$3,#REF!,$L364,#REF!,BA$1)
+SUMIFS(#REF!,#REF!,"Lấy",#REF!,BA$2,#REF!,BA$3,#REF!,BA$1,#REF!,$L364)</f>
        <v>#REF!</v>
      </c>
      <c r="BB364" s="333" t="e">
        <f>SUMIFS(#REF!,#REF!,BB$2,#REF!,BB$3,#REF!,$L364,#REF!,BB$1)
+SUMIFS(#REF!,#REF!,BB$2,#REF!,BB$3,#REF!,$L364,#REF!,BB$1)
+SUMIFS(#REF!,#REF!,"Lấy",#REF!,BB$2,#REF!,BB$3,#REF!,BB$1,#REF!,$L364)</f>
        <v>#REF!</v>
      </c>
      <c r="BC364" s="333" t="e">
        <f>SUMIFS(#REF!,#REF!,BC$2,#REF!,BC$3,#REF!,$L364,#REF!,BC$1)
+SUMIFS(#REF!,#REF!,BC$2,#REF!,BC$3,#REF!,$L364,#REF!,BC$1)
+SUMIFS(#REF!,#REF!,"Lấy",#REF!,BC$2,#REF!,BC$3,#REF!,BC$1,#REF!,$L364)</f>
        <v>#REF!</v>
      </c>
      <c r="BD364" s="333" t="e">
        <f>SUMIFS(#REF!,#REF!,BD$2,#REF!,BD$3,#REF!,$L364,#REF!,BD$1)
+SUMIFS(#REF!,#REF!,BD$2,#REF!,BD$3,#REF!,$L364,#REF!,BD$1)
+SUMIFS(#REF!,#REF!,"Lấy",#REF!,BD$2,#REF!,BD$3,#REF!,BD$1,#REF!,$L364)</f>
        <v>#REF!</v>
      </c>
      <c r="BE364" s="333" t="e">
        <f>SUMIFS(#REF!,#REF!,BE$2,#REF!,BE$3,#REF!,$L364,#REF!,BE$1)
+SUMIFS(#REF!,#REF!,BE$2,#REF!,BE$3,#REF!,$L364,#REF!,BE$1)
+SUMIFS(#REF!,#REF!,"Lấy",#REF!,BE$2,#REF!,BE$3,#REF!,BE$1,#REF!,$L364)</f>
        <v>#REF!</v>
      </c>
      <c r="BF364" s="334" t="e">
        <f t="shared" si="39"/>
        <v>#REF!</v>
      </c>
      <c r="BH364" s="333" t="e">
        <f>SUMIFS(#REF!,#REF!,BH$2,#REF!,BH$3,#REF!,$L364,#REF!,BH$1)
+SUMIFS(#REF!,#REF!,BH$2,#REF!,BH$3,#REF!,$L364,#REF!,BH$1)
+SUMIFS(#REF!,#REF!,"Lấy",#REF!,BH$2,#REF!,BH$3,#REF!,BH$1,#REF!,$L364)</f>
        <v>#REF!</v>
      </c>
      <c r="BI364" s="333" t="e">
        <f>SUMIFS(#REF!,#REF!,BI$2,#REF!,BI$3,#REF!,$L364,#REF!,BI$1)
+SUMIFS(#REF!,#REF!,BI$2,#REF!,BI$3,#REF!,$L364,#REF!,BI$1)
+SUMIFS(#REF!,#REF!,"Lấy",#REF!,BI$2,#REF!,BI$3,#REF!,BI$1,#REF!,$L364)</f>
        <v>#REF!</v>
      </c>
      <c r="BJ364" s="333" t="e">
        <f>SUMIFS(#REF!,#REF!,BJ$2,#REF!,BJ$3,#REF!,$L364,#REF!,BJ$1)
+SUMIFS(#REF!,#REF!,BJ$2,#REF!,BJ$3,#REF!,$L364,#REF!,BJ$1)
+SUMIFS(#REF!,#REF!,"Lấy",#REF!,BJ$2,#REF!,BJ$3,#REF!,BJ$1,#REF!,$L364)</f>
        <v>#REF!</v>
      </c>
      <c r="BK364" s="333" t="e">
        <f>SUMIFS(#REF!,#REF!,BK$2,#REF!,BK$3,#REF!,$L364,#REF!,BK$1)
+SUMIFS(#REF!,#REF!,BK$2,#REF!,BK$3,#REF!,$L364,#REF!,BK$1)
+SUMIFS(#REF!,#REF!,"Lấy",#REF!,BK$2,#REF!,BK$3,#REF!,BK$1,#REF!,$L364)</f>
        <v>#REF!</v>
      </c>
      <c r="BL364" s="333" t="e">
        <f>SUMIFS(#REF!,#REF!,BL$2,#REF!,BL$3,#REF!,$L364,#REF!,BL$1)
+SUMIFS(#REF!,#REF!,BL$2,#REF!,BL$3,#REF!,$L364,#REF!,BL$1)
+SUMIFS(#REF!,#REF!,"Lấy",#REF!,BL$2,#REF!,BL$3,#REF!,BL$1,#REF!,$L364)</f>
        <v>#REF!</v>
      </c>
      <c r="BM364" s="333" t="e">
        <f>SUMIFS(#REF!,#REF!,BM$2,#REF!,BM$3,#REF!,$L364,#REF!,BM$1)
+SUMIFS(#REF!,#REF!,BM$2,#REF!,BM$3,#REF!,$L364,#REF!,BM$1)
+SUMIFS(#REF!,#REF!,"Lấy",#REF!,BM$2,#REF!,BM$3,#REF!,BM$1,#REF!,$L364)</f>
        <v>#REF!</v>
      </c>
      <c r="BN364" s="333" t="e">
        <f>SUMIFS(#REF!,#REF!,BN$2,#REF!,BN$3,#REF!,$L364,#REF!,BN$1)
+SUMIFS(#REF!,#REF!,BN$2,#REF!,BN$3,#REF!,$L364,#REF!,BN$1)
+SUMIFS(#REF!,#REF!,"Lấy",#REF!,BN$2,#REF!,BN$3,#REF!,BN$1,#REF!,$L364)</f>
        <v>#REF!</v>
      </c>
      <c r="BO364" s="333" t="e">
        <f>SUMIFS(#REF!,#REF!,BO$2,#REF!,BO$3,#REF!,$L364,#REF!,BO$1)
+SUMIFS(#REF!,#REF!,BO$2,#REF!,BO$3,#REF!,$L364,#REF!,BO$1)
+SUMIFS(#REF!,#REF!,"Lấy",#REF!,BO$2,#REF!,BO$3,#REF!,BO$1,#REF!,$L364)</f>
        <v>#REF!</v>
      </c>
      <c r="BP364" s="333" t="e">
        <f>SUMIFS(#REF!,#REF!,BP$2,#REF!,BP$3,#REF!,$L364,#REF!,BP$1)
+SUMIFS(#REF!,#REF!,BP$2,#REF!,BP$3,#REF!,$L364,#REF!,BP$1)
+SUMIFS(#REF!,#REF!,"Lấy",#REF!,BP$2,#REF!,BP$3,#REF!,BP$1,#REF!,$L364)</f>
        <v>#REF!</v>
      </c>
      <c r="BQ364" s="333" t="e">
        <f>SUMIFS(#REF!,#REF!,BQ$2,#REF!,BQ$3,#REF!,$L364,#REF!,BQ$1)
+SUMIFS(#REF!,#REF!,BQ$2,#REF!,BQ$3,#REF!,$L364,#REF!,BQ$1)
+SUMIFS(#REF!,#REF!,"Lấy",#REF!,BQ$2,#REF!,BQ$3,#REF!,BQ$1,#REF!,$L364)</f>
        <v>#REF!</v>
      </c>
      <c r="BR364" s="333" t="e">
        <f>SUMIFS(#REF!,#REF!,BR$2,#REF!,BR$3,#REF!,$L364,#REF!,BR$1)
+SUMIFS(#REF!,#REF!,BR$2,#REF!,BR$3,#REF!,$L364,#REF!,BR$1)
+SUMIFS(#REF!,#REF!,"Lấy",#REF!,BR$2,#REF!,BR$3,#REF!,BR$1,#REF!,$L364)</f>
        <v>#REF!</v>
      </c>
      <c r="BS364" s="333" t="e">
        <f>SUMIFS(#REF!,#REF!,BS$2,#REF!,BS$3,#REF!,$L364,#REF!,BS$1)
+SUMIFS(#REF!,#REF!,BS$2,#REF!,BS$3,#REF!,$L364,#REF!,BS$1)
+SUMIFS(#REF!,#REF!,"Lấy",#REF!,BS$2,#REF!,BS$3,#REF!,BS$1,#REF!,$L364)</f>
        <v>#REF!</v>
      </c>
      <c r="BT364" s="334" t="e">
        <f t="shared" si="40"/>
        <v>#REF!</v>
      </c>
      <c r="BV364" s="331">
        <v>0</v>
      </c>
      <c r="BW364" s="331">
        <v>0</v>
      </c>
      <c r="BX364" s="331">
        <v>0</v>
      </c>
      <c r="BY364" s="331">
        <v>0</v>
      </c>
      <c r="BZ364" s="331">
        <v>0</v>
      </c>
      <c r="CA364" s="331">
        <v>0</v>
      </c>
      <c r="CB364" s="331">
        <v>0</v>
      </c>
      <c r="CC364" s="331">
        <v>0</v>
      </c>
      <c r="CD364" s="331">
        <v>0</v>
      </c>
      <c r="CE364" s="331">
        <v>0</v>
      </c>
      <c r="CF364" s="331">
        <v>0</v>
      </c>
      <c r="CG364" s="331">
        <v>0</v>
      </c>
      <c r="CH364" s="334">
        <f t="shared" si="41"/>
        <v>0</v>
      </c>
      <c r="CI364" s="377">
        <f t="shared" si="42"/>
        <v>0</v>
      </c>
      <c r="CJ364" s="331">
        <v>0</v>
      </c>
      <c r="CK364" s="331">
        <v>0</v>
      </c>
      <c r="CL364" s="331">
        <v>0</v>
      </c>
      <c r="CM364" s="331">
        <v>1500000</v>
      </c>
      <c r="CN364" s="331">
        <v>0</v>
      </c>
      <c r="CO364" s="333"/>
      <c r="CP364" s="333"/>
      <c r="CQ364" s="333"/>
      <c r="CR364" s="333"/>
      <c r="CS364" s="333"/>
      <c r="CT364" s="333"/>
      <c r="CU364" s="333"/>
      <c r="CV364" s="334">
        <f t="shared" si="43"/>
        <v>1500000</v>
      </c>
      <c r="CX364" s="1033"/>
    </row>
    <row r="365" spans="2:102" ht="27.6" x14ac:dyDescent="0.25">
      <c r="B365" s="172">
        <f>IF(C365=0,"",MAX($B$7:B364)+1)</f>
        <v>348</v>
      </c>
      <c r="C365" s="230" t="s">
        <v>1033</v>
      </c>
      <c r="D365" s="231"/>
      <c r="E365" s="232" t="s">
        <v>152</v>
      </c>
      <c r="F365" s="230" t="s">
        <v>1066</v>
      </c>
      <c r="G365" s="231" t="s">
        <v>805</v>
      </c>
      <c r="H365" s="179"/>
      <c r="I365" s="179">
        <v>147</v>
      </c>
      <c r="J365" s="216" t="s">
        <v>152</v>
      </c>
      <c r="K365" s="222" t="s">
        <v>226</v>
      </c>
      <c r="L365" s="1041" t="s">
        <v>2308</v>
      </c>
      <c r="M365" s="1042"/>
      <c r="N365" s="1039"/>
      <c r="O365" s="1039" t="s">
        <v>1033</v>
      </c>
      <c r="P365" s="1" t="b">
        <v>0</v>
      </c>
      <c r="R365" s="333" t="e">
        <f>SUMIFS(#REF!,#REF!,R$2,#REF!,R$3,#REF!,$L365,#REF!,R$1)
+SUMIFS(#REF!,#REF!,R$2,#REF!,R$3,#REF!,$L365,#REF!,R$1)
+SUMIFS(#REF!,#REF!,"Lấy",#REF!,R$2,#REF!,R$3,#REF!,R$1,#REF!,$L365)</f>
        <v>#REF!</v>
      </c>
      <c r="S365" s="333" t="e">
        <f>SUMIFS(#REF!,#REF!,S$2,#REF!,S$3,#REF!,$L365,#REF!,S$1)
+SUMIFS(#REF!,#REF!,S$2,#REF!,S$3,#REF!,$L365,#REF!,S$1)
+SUMIFS(#REF!,#REF!,"Lấy",#REF!,S$2,#REF!,S$3,#REF!,S$1,#REF!,$L365)</f>
        <v>#REF!</v>
      </c>
      <c r="T365" s="333" t="e">
        <f>SUMIFS(#REF!,#REF!,T$2,#REF!,T$3,#REF!,$L365,#REF!,T$1)
+SUMIFS(#REF!,#REF!,T$2,#REF!,T$3,#REF!,$L365,#REF!,T$1)
+SUMIFS(#REF!,#REF!,"Lấy",#REF!,T$2,#REF!,T$3,#REF!,T$1,#REF!,$L365)</f>
        <v>#REF!</v>
      </c>
      <c r="U365" s="333" t="e">
        <f>SUMIFS(#REF!,#REF!,U$2,#REF!,U$3,#REF!,$L365,#REF!,U$1)
+SUMIFS(#REF!,#REF!,U$2,#REF!,U$3,#REF!,$L365,#REF!,U$1)
+SUMIFS(#REF!,#REF!,"Lấy",#REF!,U$2,#REF!,U$3,#REF!,U$1,#REF!,$L365)</f>
        <v>#REF!</v>
      </c>
      <c r="V365" s="333" t="e">
        <f>SUMIFS(#REF!,#REF!,V$2,#REF!,V$3,#REF!,$L365,#REF!,V$1)
+SUMIFS(#REF!,#REF!,V$2,#REF!,V$3,#REF!,$L365,#REF!,V$1)
+SUMIFS(#REF!,#REF!,"Lấy",#REF!,V$2,#REF!,V$3,#REF!,V$1,#REF!,$L365)</f>
        <v>#REF!</v>
      </c>
      <c r="W365" s="333" t="e">
        <f>SUMIFS(#REF!,#REF!,W$2,#REF!,W$3,#REF!,$L365,#REF!,W$1)
+SUMIFS(#REF!,#REF!,W$2,#REF!,W$3,#REF!,$L365,#REF!,W$1)
+SUMIFS(#REF!,#REF!,"Lấy",#REF!,W$2,#REF!,W$3,#REF!,W$1,#REF!,$L365)</f>
        <v>#REF!</v>
      </c>
      <c r="X365" s="333" t="e">
        <f>SUMIFS(#REF!,#REF!,X$2,#REF!,X$3,#REF!,$L365,#REF!,X$1)
+SUMIFS(#REF!,#REF!,X$2,#REF!,X$3,#REF!,$L365,#REF!,X$1)
+SUMIFS(#REF!,#REF!,"Lấy",#REF!,X$2,#REF!,X$3,#REF!,X$1,#REF!,$L365)</f>
        <v>#REF!</v>
      </c>
      <c r="Y365" s="333" t="e">
        <f>SUMIFS(#REF!,#REF!,Y$2,#REF!,Y$3,#REF!,$L365,#REF!,Y$1)
+SUMIFS(#REF!,#REF!,Y$2,#REF!,Y$3,#REF!,$L365,#REF!,Y$1)
+SUMIFS(#REF!,#REF!,"Lấy",#REF!,Y$2,#REF!,Y$3,#REF!,Y$1,#REF!,$L365)</f>
        <v>#REF!</v>
      </c>
      <c r="Z365" s="333" t="e">
        <f>SUMIFS(#REF!,#REF!,Z$2,#REF!,Z$3,#REF!,$L365,#REF!,Z$1)
+SUMIFS(#REF!,#REF!,Z$2,#REF!,Z$3,#REF!,$L365,#REF!,Z$1)
+SUMIFS(#REF!,#REF!,"Lấy",#REF!,Z$2,#REF!,Z$3,#REF!,Z$1,#REF!,$L365)</f>
        <v>#REF!</v>
      </c>
      <c r="AA365" s="333" t="e">
        <f>SUMIFS(#REF!,#REF!,AA$2,#REF!,AA$3,#REF!,$L365,#REF!,AA$1)
+SUMIFS(#REF!,#REF!,AA$2,#REF!,AA$3,#REF!,$L365,#REF!,AA$1)
+SUMIFS(#REF!,#REF!,"Lấy",#REF!,AA$2,#REF!,AA$3,#REF!,AA$1,#REF!,$L365)</f>
        <v>#REF!</v>
      </c>
      <c r="AB365" s="333" t="e">
        <f>SUMIFS(#REF!,#REF!,AB$2,#REF!,AB$3,#REF!,$L365,#REF!,AB$1)
+SUMIFS(#REF!,#REF!,AB$2,#REF!,AB$3,#REF!,$L365,#REF!,AB$1)
+SUMIFS(#REF!,#REF!,"Lấy",#REF!,AB$2,#REF!,AB$3,#REF!,AB$1,#REF!,$L365)</f>
        <v>#REF!</v>
      </c>
      <c r="AC365" s="333" t="e">
        <f>SUMIFS(#REF!,#REF!,AC$2,#REF!,AC$3,#REF!,$L365,#REF!,AC$1)
+SUMIFS(#REF!,#REF!,AC$2,#REF!,AC$3,#REF!,$L365,#REF!,AC$1)
+SUMIFS(#REF!,#REF!,"Lấy",#REF!,AC$2,#REF!,AC$3,#REF!,AC$1,#REF!,$L365)</f>
        <v>#REF!</v>
      </c>
      <c r="AD365" s="334" t="e">
        <f t="shared" si="37"/>
        <v>#REF!</v>
      </c>
      <c r="AF365" s="333" t="e">
        <f>SUMIFS(#REF!,#REF!,AF$2,#REF!,AF$3,#REF!,$L365,#REF!,AF$1)
+SUMIFS(#REF!,#REF!,AF$2,#REF!,AF$3,#REF!,$L365,#REF!,AF$1)
+SUMIFS(#REF!,#REF!,"Lấy",#REF!,AF$2,#REF!,AF$3,#REF!,AF$1,#REF!,$L365)</f>
        <v>#REF!</v>
      </c>
      <c r="AG365" s="333" t="e">
        <f>SUMIFS(#REF!,#REF!,AG$2,#REF!,AG$3,#REF!,$L365,#REF!,AG$1)
+SUMIFS(#REF!,#REF!,AG$2,#REF!,AG$3,#REF!,$L365,#REF!,AG$1)
+SUMIFS(#REF!,#REF!,"Lấy",#REF!,AG$2,#REF!,AG$3,#REF!,AG$1,#REF!,$L365)</f>
        <v>#REF!</v>
      </c>
      <c r="AH365" s="333" t="e">
        <f>SUMIFS(#REF!,#REF!,AH$2,#REF!,AH$3,#REF!,$L365,#REF!,AH$1)
+SUMIFS(#REF!,#REF!,AH$2,#REF!,AH$3,#REF!,$L365,#REF!,AH$1)
+SUMIFS(#REF!,#REF!,"Lấy",#REF!,AH$2,#REF!,AH$3,#REF!,AH$1,#REF!,$L365)</f>
        <v>#REF!</v>
      </c>
      <c r="AI365" s="333" t="e">
        <f>SUMIFS(#REF!,#REF!,AI$2,#REF!,AI$3,#REF!,$L365,#REF!,AI$1)
+SUMIFS(#REF!,#REF!,AI$2,#REF!,AI$3,#REF!,$L365,#REF!,AI$1)
+SUMIFS(#REF!,#REF!,"Lấy",#REF!,AI$2,#REF!,AI$3,#REF!,AI$1,#REF!,$L365)</f>
        <v>#REF!</v>
      </c>
      <c r="AJ365" s="333" t="e">
        <f>SUMIFS(#REF!,#REF!,AJ$2,#REF!,AJ$3,#REF!,$L365,#REF!,AJ$1)
+SUMIFS(#REF!,#REF!,AJ$2,#REF!,AJ$3,#REF!,$L365,#REF!,AJ$1)
+SUMIFS(#REF!,#REF!,"Lấy",#REF!,AJ$2,#REF!,AJ$3,#REF!,AJ$1,#REF!,$L365)</f>
        <v>#REF!</v>
      </c>
      <c r="AK365" s="333" t="e">
        <f>SUMIFS(#REF!,#REF!,AK$2,#REF!,AK$3,#REF!,$L365,#REF!,AK$1)
+SUMIFS(#REF!,#REF!,AK$2,#REF!,AK$3,#REF!,$L365,#REF!,AK$1)
+SUMIFS(#REF!,#REF!,"Lấy",#REF!,AK$2,#REF!,AK$3,#REF!,AK$1,#REF!,$L365)</f>
        <v>#REF!</v>
      </c>
      <c r="AL365" s="333" t="e">
        <f>SUMIFS(#REF!,#REF!,AL$2,#REF!,AL$3,#REF!,$L365,#REF!,AL$1)
+SUMIFS(#REF!,#REF!,AL$2,#REF!,AL$3,#REF!,$L365,#REF!,AL$1)
+SUMIFS(#REF!,#REF!,"Lấy",#REF!,AL$2,#REF!,AL$3,#REF!,AL$1,#REF!,$L365)</f>
        <v>#REF!</v>
      </c>
      <c r="AM365" s="333" t="e">
        <f>SUMIFS(#REF!,#REF!,AM$2,#REF!,AM$3,#REF!,$L365,#REF!,AM$1)
+SUMIFS(#REF!,#REF!,AM$2,#REF!,AM$3,#REF!,$L365,#REF!,AM$1)
+SUMIFS(#REF!,#REF!,"Lấy",#REF!,AM$2,#REF!,AM$3,#REF!,AM$1,#REF!,$L365)</f>
        <v>#REF!</v>
      </c>
      <c r="AN365" s="333" t="e">
        <f>SUMIFS(#REF!,#REF!,AN$2,#REF!,AN$3,#REF!,$L365,#REF!,AN$1)
+SUMIFS(#REF!,#REF!,AN$2,#REF!,AN$3,#REF!,$L365,#REF!,AN$1)
+SUMIFS(#REF!,#REF!,"Lấy",#REF!,AN$2,#REF!,AN$3,#REF!,AN$1,#REF!,$L365)</f>
        <v>#REF!</v>
      </c>
      <c r="AO365" s="333" t="e">
        <f>SUMIFS(#REF!,#REF!,AO$2,#REF!,AO$3,#REF!,$L365,#REF!,AO$1)
+SUMIFS(#REF!,#REF!,AO$2,#REF!,AO$3,#REF!,$L365,#REF!,AO$1)
+SUMIFS(#REF!,#REF!,"Lấy",#REF!,AO$2,#REF!,AO$3,#REF!,AO$1,#REF!,$L365)</f>
        <v>#REF!</v>
      </c>
      <c r="AP365" s="333" t="e">
        <f>SUMIFS(#REF!,#REF!,AP$2,#REF!,AP$3,#REF!,$L365,#REF!,AP$1)
+SUMIFS(#REF!,#REF!,AP$2,#REF!,AP$3,#REF!,$L365,#REF!,AP$1)
+SUMIFS(#REF!,#REF!,"Lấy",#REF!,AP$2,#REF!,AP$3,#REF!,AP$1,#REF!,$L365)</f>
        <v>#REF!</v>
      </c>
      <c r="AQ365" s="333" t="e">
        <f>SUMIFS(#REF!,#REF!,AQ$2,#REF!,AQ$3,#REF!,$L365,#REF!,AQ$1)
+SUMIFS(#REF!,#REF!,AQ$2,#REF!,AQ$3,#REF!,$L365,#REF!,AQ$1)
+SUMIFS(#REF!,#REF!,"Lấy",#REF!,AQ$2,#REF!,AQ$3,#REF!,AQ$1,#REF!,$L365)</f>
        <v>#REF!</v>
      </c>
      <c r="AR365" s="334" t="e">
        <f t="shared" si="38"/>
        <v>#REF!</v>
      </c>
      <c r="AT365" s="333" t="e">
        <f>SUMIFS(#REF!,#REF!,AT$2,#REF!,AT$3,#REF!,$L365,#REF!,AT$1)
+SUMIFS(#REF!,#REF!,AT$2,#REF!,AT$3,#REF!,$L365,#REF!,AT$1)
+SUMIFS(#REF!,#REF!,"Lấy",#REF!,AT$2,#REF!,AT$3,#REF!,AT$1,#REF!,$L365)</f>
        <v>#REF!</v>
      </c>
      <c r="AU365" s="333" t="e">
        <f>SUMIFS(#REF!,#REF!,AU$2,#REF!,AU$3,#REF!,$L365,#REF!,AU$1)
+SUMIFS(#REF!,#REF!,AU$2,#REF!,AU$3,#REF!,$L365,#REF!,AU$1)
+SUMIFS(#REF!,#REF!,"Lấy",#REF!,AU$2,#REF!,AU$3,#REF!,AU$1,#REF!,$L365)</f>
        <v>#REF!</v>
      </c>
      <c r="AV365" s="333" t="e">
        <f>SUMIFS(#REF!,#REF!,AV$2,#REF!,AV$3,#REF!,$L365,#REF!,AV$1)
+SUMIFS(#REF!,#REF!,AV$2,#REF!,AV$3,#REF!,$L365,#REF!,AV$1)
+SUMIFS(#REF!,#REF!,"Lấy",#REF!,AV$2,#REF!,AV$3,#REF!,AV$1,#REF!,$L365)</f>
        <v>#REF!</v>
      </c>
      <c r="AW365" s="333" t="e">
        <f>SUMIFS(#REF!,#REF!,AW$2,#REF!,AW$3,#REF!,$L365,#REF!,AW$1)
+SUMIFS(#REF!,#REF!,AW$2,#REF!,AW$3,#REF!,$L365,#REF!,AW$1)
+SUMIFS(#REF!,#REF!,"Lấy",#REF!,AW$2,#REF!,AW$3,#REF!,AW$1,#REF!,$L365)</f>
        <v>#REF!</v>
      </c>
      <c r="AX365" s="333" t="e">
        <f>SUMIFS(#REF!,#REF!,AX$2,#REF!,AX$3,#REF!,$L365,#REF!,AX$1)
+SUMIFS(#REF!,#REF!,AX$2,#REF!,AX$3,#REF!,$L365,#REF!,AX$1)
+SUMIFS(#REF!,#REF!,"Lấy",#REF!,AX$2,#REF!,AX$3,#REF!,AX$1,#REF!,$L365)</f>
        <v>#REF!</v>
      </c>
      <c r="AY365" s="333" t="e">
        <f>SUMIFS(#REF!,#REF!,AY$2,#REF!,AY$3,#REF!,$L365,#REF!,AY$1)
+SUMIFS(#REF!,#REF!,AY$2,#REF!,AY$3,#REF!,$L365,#REF!,AY$1)
+SUMIFS(#REF!,#REF!,"Lấy",#REF!,AY$2,#REF!,AY$3,#REF!,AY$1,#REF!,$L365)</f>
        <v>#REF!</v>
      </c>
      <c r="AZ365" s="333" t="e">
        <f>SUMIFS(#REF!,#REF!,AZ$2,#REF!,AZ$3,#REF!,$L365,#REF!,AZ$1)
+SUMIFS(#REF!,#REF!,AZ$2,#REF!,AZ$3,#REF!,$L365,#REF!,AZ$1)
+SUMIFS(#REF!,#REF!,"Lấy",#REF!,AZ$2,#REF!,AZ$3,#REF!,AZ$1,#REF!,$L365)</f>
        <v>#REF!</v>
      </c>
      <c r="BA365" s="333" t="e">
        <f>SUMIFS(#REF!,#REF!,BA$2,#REF!,BA$3,#REF!,$L365,#REF!,BA$1)
+SUMIFS(#REF!,#REF!,BA$2,#REF!,BA$3,#REF!,$L365,#REF!,BA$1)
+SUMIFS(#REF!,#REF!,"Lấy",#REF!,BA$2,#REF!,BA$3,#REF!,BA$1,#REF!,$L365)</f>
        <v>#REF!</v>
      </c>
      <c r="BB365" s="333" t="e">
        <f>SUMIFS(#REF!,#REF!,BB$2,#REF!,BB$3,#REF!,$L365,#REF!,BB$1)
+SUMIFS(#REF!,#REF!,BB$2,#REF!,BB$3,#REF!,$L365,#REF!,BB$1)
+SUMIFS(#REF!,#REF!,"Lấy",#REF!,BB$2,#REF!,BB$3,#REF!,BB$1,#REF!,$L365)</f>
        <v>#REF!</v>
      </c>
      <c r="BC365" s="333" t="e">
        <f>SUMIFS(#REF!,#REF!,BC$2,#REF!,BC$3,#REF!,$L365,#REF!,BC$1)
+SUMIFS(#REF!,#REF!,BC$2,#REF!,BC$3,#REF!,$L365,#REF!,BC$1)
+SUMIFS(#REF!,#REF!,"Lấy",#REF!,BC$2,#REF!,BC$3,#REF!,BC$1,#REF!,$L365)</f>
        <v>#REF!</v>
      </c>
      <c r="BD365" s="333" t="e">
        <f>SUMIFS(#REF!,#REF!,BD$2,#REF!,BD$3,#REF!,$L365,#REF!,BD$1)
+SUMIFS(#REF!,#REF!,BD$2,#REF!,BD$3,#REF!,$L365,#REF!,BD$1)
+SUMIFS(#REF!,#REF!,"Lấy",#REF!,BD$2,#REF!,BD$3,#REF!,BD$1,#REF!,$L365)</f>
        <v>#REF!</v>
      </c>
      <c r="BE365" s="333" t="e">
        <f>SUMIFS(#REF!,#REF!,BE$2,#REF!,BE$3,#REF!,$L365,#REF!,BE$1)
+SUMIFS(#REF!,#REF!,BE$2,#REF!,BE$3,#REF!,$L365,#REF!,BE$1)
+SUMIFS(#REF!,#REF!,"Lấy",#REF!,BE$2,#REF!,BE$3,#REF!,BE$1,#REF!,$L365)</f>
        <v>#REF!</v>
      </c>
      <c r="BF365" s="334" t="e">
        <f t="shared" si="39"/>
        <v>#REF!</v>
      </c>
      <c r="BH365" s="333" t="e">
        <f>SUMIFS(#REF!,#REF!,BH$2,#REF!,BH$3,#REF!,$L365,#REF!,BH$1)
+SUMIFS(#REF!,#REF!,BH$2,#REF!,BH$3,#REF!,$L365,#REF!,BH$1)
+SUMIFS(#REF!,#REF!,"Lấy",#REF!,BH$2,#REF!,BH$3,#REF!,BH$1,#REF!,$L365)</f>
        <v>#REF!</v>
      </c>
      <c r="BI365" s="333" t="e">
        <f>SUMIFS(#REF!,#REF!,BI$2,#REF!,BI$3,#REF!,$L365,#REF!,BI$1)
+SUMIFS(#REF!,#REF!,BI$2,#REF!,BI$3,#REF!,$L365,#REF!,BI$1)
+SUMIFS(#REF!,#REF!,"Lấy",#REF!,BI$2,#REF!,BI$3,#REF!,BI$1,#REF!,$L365)</f>
        <v>#REF!</v>
      </c>
      <c r="BJ365" s="333" t="e">
        <f>SUMIFS(#REF!,#REF!,BJ$2,#REF!,BJ$3,#REF!,$L365,#REF!,BJ$1)
+SUMIFS(#REF!,#REF!,BJ$2,#REF!,BJ$3,#REF!,$L365,#REF!,BJ$1)
+SUMIFS(#REF!,#REF!,"Lấy",#REF!,BJ$2,#REF!,BJ$3,#REF!,BJ$1,#REF!,$L365)</f>
        <v>#REF!</v>
      </c>
      <c r="BK365" s="333" t="e">
        <f>SUMIFS(#REF!,#REF!,BK$2,#REF!,BK$3,#REF!,$L365,#REF!,BK$1)
+SUMIFS(#REF!,#REF!,BK$2,#REF!,BK$3,#REF!,$L365,#REF!,BK$1)
+SUMIFS(#REF!,#REF!,"Lấy",#REF!,BK$2,#REF!,BK$3,#REF!,BK$1,#REF!,$L365)</f>
        <v>#REF!</v>
      </c>
      <c r="BL365" s="333" t="e">
        <f>SUMIFS(#REF!,#REF!,BL$2,#REF!,BL$3,#REF!,$L365,#REF!,BL$1)
+SUMIFS(#REF!,#REF!,BL$2,#REF!,BL$3,#REF!,$L365,#REF!,BL$1)
+SUMIFS(#REF!,#REF!,"Lấy",#REF!,BL$2,#REF!,BL$3,#REF!,BL$1,#REF!,$L365)</f>
        <v>#REF!</v>
      </c>
      <c r="BM365" s="333" t="e">
        <f>SUMIFS(#REF!,#REF!,BM$2,#REF!,BM$3,#REF!,$L365,#REF!,BM$1)
+SUMIFS(#REF!,#REF!,BM$2,#REF!,BM$3,#REF!,$L365,#REF!,BM$1)
+SUMIFS(#REF!,#REF!,"Lấy",#REF!,BM$2,#REF!,BM$3,#REF!,BM$1,#REF!,$L365)</f>
        <v>#REF!</v>
      </c>
      <c r="BN365" s="333" t="e">
        <f>SUMIFS(#REF!,#REF!,BN$2,#REF!,BN$3,#REF!,$L365,#REF!,BN$1)
+SUMIFS(#REF!,#REF!,BN$2,#REF!,BN$3,#REF!,$L365,#REF!,BN$1)
+SUMIFS(#REF!,#REF!,"Lấy",#REF!,BN$2,#REF!,BN$3,#REF!,BN$1,#REF!,$L365)</f>
        <v>#REF!</v>
      </c>
      <c r="BO365" s="333" t="e">
        <f>SUMIFS(#REF!,#REF!,BO$2,#REF!,BO$3,#REF!,$L365,#REF!,BO$1)
+SUMIFS(#REF!,#REF!,BO$2,#REF!,BO$3,#REF!,$L365,#REF!,BO$1)
+SUMIFS(#REF!,#REF!,"Lấy",#REF!,BO$2,#REF!,BO$3,#REF!,BO$1,#REF!,$L365)</f>
        <v>#REF!</v>
      </c>
      <c r="BP365" s="333" t="e">
        <f>SUMIFS(#REF!,#REF!,BP$2,#REF!,BP$3,#REF!,$L365,#REF!,BP$1)
+SUMIFS(#REF!,#REF!,BP$2,#REF!,BP$3,#REF!,$L365,#REF!,BP$1)
+SUMIFS(#REF!,#REF!,"Lấy",#REF!,BP$2,#REF!,BP$3,#REF!,BP$1,#REF!,$L365)</f>
        <v>#REF!</v>
      </c>
      <c r="BQ365" s="333" t="e">
        <f>SUMIFS(#REF!,#REF!,BQ$2,#REF!,BQ$3,#REF!,$L365,#REF!,BQ$1)
+SUMIFS(#REF!,#REF!,BQ$2,#REF!,BQ$3,#REF!,$L365,#REF!,BQ$1)
+SUMIFS(#REF!,#REF!,"Lấy",#REF!,BQ$2,#REF!,BQ$3,#REF!,BQ$1,#REF!,$L365)</f>
        <v>#REF!</v>
      </c>
      <c r="BR365" s="333" t="e">
        <f>SUMIFS(#REF!,#REF!,BR$2,#REF!,BR$3,#REF!,$L365,#REF!,BR$1)
+SUMIFS(#REF!,#REF!,BR$2,#REF!,BR$3,#REF!,$L365,#REF!,BR$1)
+SUMIFS(#REF!,#REF!,"Lấy",#REF!,BR$2,#REF!,BR$3,#REF!,BR$1,#REF!,$L365)</f>
        <v>#REF!</v>
      </c>
      <c r="BS365" s="333" t="e">
        <f>SUMIFS(#REF!,#REF!,BS$2,#REF!,BS$3,#REF!,$L365,#REF!,BS$1)
+SUMIFS(#REF!,#REF!,BS$2,#REF!,BS$3,#REF!,$L365,#REF!,BS$1)
+SUMIFS(#REF!,#REF!,"Lấy",#REF!,BS$2,#REF!,BS$3,#REF!,BS$1,#REF!,$L365)</f>
        <v>#REF!</v>
      </c>
      <c r="BT365" s="334" t="e">
        <f t="shared" si="40"/>
        <v>#REF!</v>
      </c>
      <c r="BV365" s="331">
        <v>0</v>
      </c>
      <c r="BW365" s="331">
        <v>0</v>
      </c>
      <c r="BX365" s="331">
        <v>0</v>
      </c>
      <c r="BY365" s="331">
        <v>0</v>
      </c>
      <c r="BZ365" s="331">
        <v>0</v>
      </c>
      <c r="CA365" s="331">
        <v>0</v>
      </c>
      <c r="CB365" s="331">
        <v>0</v>
      </c>
      <c r="CC365" s="331">
        <v>0</v>
      </c>
      <c r="CD365" s="331">
        <v>0</v>
      </c>
      <c r="CE365" s="331">
        <v>0</v>
      </c>
      <c r="CF365" s="331">
        <v>0</v>
      </c>
      <c r="CG365" s="331">
        <v>0</v>
      </c>
      <c r="CH365" s="334">
        <f t="shared" si="41"/>
        <v>0</v>
      </c>
      <c r="CI365" s="377">
        <f t="shared" si="42"/>
        <v>0</v>
      </c>
      <c r="CJ365" s="331">
        <v>0</v>
      </c>
      <c r="CK365" s="331">
        <v>0</v>
      </c>
      <c r="CL365" s="331">
        <v>0</v>
      </c>
      <c r="CM365" s="331">
        <v>0</v>
      </c>
      <c r="CN365" s="331">
        <v>0</v>
      </c>
      <c r="CO365" s="333"/>
      <c r="CP365" s="333"/>
      <c r="CQ365" s="333"/>
      <c r="CR365" s="333"/>
      <c r="CS365" s="333"/>
      <c r="CT365" s="333"/>
      <c r="CU365" s="333"/>
      <c r="CV365" s="334">
        <f t="shared" si="43"/>
        <v>0</v>
      </c>
      <c r="CX365" s="1033"/>
    </row>
    <row r="366" spans="2:102" ht="27.6" x14ac:dyDescent="0.25">
      <c r="B366" s="172"/>
      <c r="C366" s="230" t="s">
        <v>841</v>
      </c>
      <c r="D366" s="231"/>
      <c r="E366" s="232" t="s">
        <v>152</v>
      </c>
      <c r="F366" s="230" t="s">
        <v>1066</v>
      </c>
      <c r="G366" s="231" t="s">
        <v>805</v>
      </c>
      <c r="H366" s="179"/>
      <c r="I366" s="179">
        <v>147</v>
      </c>
      <c r="J366" s="216" t="s">
        <v>152</v>
      </c>
      <c r="K366" s="222" t="s">
        <v>226</v>
      </c>
      <c r="L366" s="1041" t="s">
        <v>2309</v>
      </c>
      <c r="M366" s="1042"/>
      <c r="N366" s="1039"/>
      <c r="O366" s="1039" t="s">
        <v>841</v>
      </c>
      <c r="P366" s="1" t="b">
        <v>0</v>
      </c>
      <c r="R366" s="333" t="e">
        <f>SUMIFS(#REF!,#REF!,R$2,#REF!,R$3,#REF!,$L366,#REF!,R$1)
+SUMIFS(#REF!,#REF!,R$2,#REF!,R$3,#REF!,$L366,#REF!,R$1)
+SUMIFS(#REF!,#REF!,"Lấy",#REF!,R$2,#REF!,R$3,#REF!,R$1,#REF!,$L366)</f>
        <v>#REF!</v>
      </c>
      <c r="S366" s="333" t="e">
        <f>SUMIFS(#REF!,#REF!,S$2,#REF!,S$3,#REF!,$L366,#REF!,S$1)
+SUMIFS(#REF!,#REF!,S$2,#REF!,S$3,#REF!,$L366,#REF!,S$1)
+SUMIFS(#REF!,#REF!,"Lấy",#REF!,S$2,#REF!,S$3,#REF!,S$1,#REF!,$L366)</f>
        <v>#REF!</v>
      </c>
      <c r="T366" s="333" t="e">
        <f>SUMIFS(#REF!,#REF!,T$2,#REF!,T$3,#REF!,$L366,#REF!,T$1)
+SUMIFS(#REF!,#REF!,T$2,#REF!,T$3,#REF!,$L366,#REF!,T$1)
+SUMIFS(#REF!,#REF!,"Lấy",#REF!,T$2,#REF!,T$3,#REF!,T$1,#REF!,$L366)</f>
        <v>#REF!</v>
      </c>
      <c r="U366" s="333" t="e">
        <f>SUMIFS(#REF!,#REF!,U$2,#REF!,U$3,#REF!,$L366,#REF!,U$1)
+SUMIFS(#REF!,#REF!,U$2,#REF!,U$3,#REF!,$L366,#REF!,U$1)
+SUMIFS(#REF!,#REF!,"Lấy",#REF!,U$2,#REF!,U$3,#REF!,U$1,#REF!,$L366)</f>
        <v>#REF!</v>
      </c>
      <c r="V366" s="333" t="e">
        <f>SUMIFS(#REF!,#REF!,V$2,#REF!,V$3,#REF!,$L366,#REF!,V$1)
+SUMIFS(#REF!,#REF!,V$2,#REF!,V$3,#REF!,$L366,#REF!,V$1)
+SUMIFS(#REF!,#REF!,"Lấy",#REF!,V$2,#REF!,V$3,#REF!,V$1,#REF!,$L366)</f>
        <v>#REF!</v>
      </c>
      <c r="W366" s="333" t="e">
        <f>SUMIFS(#REF!,#REF!,W$2,#REF!,W$3,#REF!,$L366,#REF!,W$1)
+SUMIFS(#REF!,#REF!,W$2,#REF!,W$3,#REF!,$L366,#REF!,W$1)
+SUMIFS(#REF!,#REF!,"Lấy",#REF!,W$2,#REF!,W$3,#REF!,W$1,#REF!,$L366)</f>
        <v>#REF!</v>
      </c>
      <c r="X366" s="333" t="e">
        <f>SUMIFS(#REF!,#REF!,X$2,#REF!,X$3,#REF!,$L366,#REF!,X$1)
+SUMIFS(#REF!,#REF!,X$2,#REF!,X$3,#REF!,$L366,#REF!,X$1)
+SUMIFS(#REF!,#REF!,"Lấy",#REF!,X$2,#REF!,X$3,#REF!,X$1,#REF!,$L366)</f>
        <v>#REF!</v>
      </c>
      <c r="Y366" s="333" t="e">
        <f>SUMIFS(#REF!,#REF!,Y$2,#REF!,Y$3,#REF!,$L366,#REF!,Y$1)
+SUMIFS(#REF!,#REF!,Y$2,#REF!,Y$3,#REF!,$L366,#REF!,Y$1)
+SUMIFS(#REF!,#REF!,"Lấy",#REF!,Y$2,#REF!,Y$3,#REF!,Y$1,#REF!,$L366)</f>
        <v>#REF!</v>
      </c>
      <c r="Z366" s="333" t="e">
        <f>SUMIFS(#REF!,#REF!,Z$2,#REF!,Z$3,#REF!,$L366,#REF!,Z$1)
+SUMIFS(#REF!,#REF!,Z$2,#REF!,Z$3,#REF!,$L366,#REF!,Z$1)
+SUMIFS(#REF!,#REF!,"Lấy",#REF!,Z$2,#REF!,Z$3,#REF!,Z$1,#REF!,$L366)</f>
        <v>#REF!</v>
      </c>
      <c r="AA366" s="333" t="e">
        <f>SUMIFS(#REF!,#REF!,AA$2,#REF!,AA$3,#REF!,$L366,#REF!,AA$1)
+SUMIFS(#REF!,#REF!,AA$2,#REF!,AA$3,#REF!,$L366,#REF!,AA$1)
+SUMIFS(#REF!,#REF!,"Lấy",#REF!,AA$2,#REF!,AA$3,#REF!,AA$1,#REF!,$L366)</f>
        <v>#REF!</v>
      </c>
      <c r="AB366" s="333" t="e">
        <f>SUMIFS(#REF!,#REF!,AB$2,#REF!,AB$3,#REF!,$L366,#REF!,AB$1)
+SUMIFS(#REF!,#REF!,AB$2,#REF!,AB$3,#REF!,$L366,#REF!,AB$1)
+SUMIFS(#REF!,#REF!,"Lấy",#REF!,AB$2,#REF!,AB$3,#REF!,AB$1,#REF!,$L366)</f>
        <v>#REF!</v>
      </c>
      <c r="AC366" s="333" t="e">
        <f>SUMIFS(#REF!,#REF!,AC$2,#REF!,AC$3,#REF!,$L366,#REF!,AC$1)
+SUMIFS(#REF!,#REF!,AC$2,#REF!,AC$3,#REF!,$L366,#REF!,AC$1)
+SUMIFS(#REF!,#REF!,"Lấy",#REF!,AC$2,#REF!,AC$3,#REF!,AC$1,#REF!,$L366)</f>
        <v>#REF!</v>
      </c>
      <c r="AD366" s="334" t="e">
        <f t="shared" si="37"/>
        <v>#REF!</v>
      </c>
      <c r="AF366" s="333" t="e">
        <f>SUMIFS(#REF!,#REF!,AF$2,#REF!,AF$3,#REF!,$L366,#REF!,AF$1)
+SUMIFS(#REF!,#REF!,AF$2,#REF!,AF$3,#REF!,$L366,#REF!,AF$1)
+SUMIFS(#REF!,#REF!,"Lấy",#REF!,AF$2,#REF!,AF$3,#REF!,AF$1,#REF!,$L366)</f>
        <v>#REF!</v>
      </c>
      <c r="AG366" s="333" t="e">
        <f>SUMIFS(#REF!,#REF!,AG$2,#REF!,AG$3,#REF!,$L366,#REF!,AG$1)
+SUMIFS(#REF!,#REF!,AG$2,#REF!,AG$3,#REF!,$L366,#REF!,AG$1)
+SUMIFS(#REF!,#REF!,"Lấy",#REF!,AG$2,#REF!,AG$3,#REF!,AG$1,#REF!,$L366)</f>
        <v>#REF!</v>
      </c>
      <c r="AH366" s="333" t="e">
        <f>SUMIFS(#REF!,#REF!,AH$2,#REF!,AH$3,#REF!,$L366,#REF!,AH$1)
+SUMIFS(#REF!,#REF!,AH$2,#REF!,AH$3,#REF!,$L366,#REF!,AH$1)
+SUMIFS(#REF!,#REF!,"Lấy",#REF!,AH$2,#REF!,AH$3,#REF!,AH$1,#REF!,$L366)</f>
        <v>#REF!</v>
      </c>
      <c r="AI366" s="333" t="e">
        <f>SUMIFS(#REF!,#REF!,AI$2,#REF!,AI$3,#REF!,$L366,#REF!,AI$1)
+SUMIFS(#REF!,#REF!,AI$2,#REF!,AI$3,#REF!,$L366,#REF!,AI$1)
+SUMIFS(#REF!,#REF!,"Lấy",#REF!,AI$2,#REF!,AI$3,#REF!,AI$1,#REF!,$L366)</f>
        <v>#REF!</v>
      </c>
      <c r="AJ366" s="333" t="e">
        <f>SUMIFS(#REF!,#REF!,AJ$2,#REF!,AJ$3,#REF!,$L366,#REF!,AJ$1)
+SUMIFS(#REF!,#REF!,AJ$2,#REF!,AJ$3,#REF!,$L366,#REF!,AJ$1)
+SUMIFS(#REF!,#REF!,"Lấy",#REF!,AJ$2,#REF!,AJ$3,#REF!,AJ$1,#REF!,$L366)</f>
        <v>#REF!</v>
      </c>
      <c r="AK366" s="333" t="e">
        <f>SUMIFS(#REF!,#REF!,AK$2,#REF!,AK$3,#REF!,$L366,#REF!,AK$1)
+SUMIFS(#REF!,#REF!,AK$2,#REF!,AK$3,#REF!,$L366,#REF!,AK$1)
+SUMIFS(#REF!,#REF!,"Lấy",#REF!,AK$2,#REF!,AK$3,#REF!,AK$1,#REF!,$L366)</f>
        <v>#REF!</v>
      </c>
      <c r="AL366" s="333" t="e">
        <f>SUMIFS(#REF!,#REF!,AL$2,#REF!,AL$3,#REF!,$L366,#REF!,AL$1)
+SUMIFS(#REF!,#REF!,AL$2,#REF!,AL$3,#REF!,$L366,#REF!,AL$1)
+SUMIFS(#REF!,#REF!,"Lấy",#REF!,AL$2,#REF!,AL$3,#REF!,AL$1,#REF!,$L366)</f>
        <v>#REF!</v>
      </c>
      <c r="AM366" s="333" t="e">
        <f>SUMIFS(#REF!,#REF!,AM$2,#REF!,AM$3,#REF!,$L366,#REF!,AM$1)
+SUMIFS(#REF!,#REF!,AM$2,#REF!,AM$3,#REF!,$L366,#REF!,AM$1)
+SUMIFS(#REF!,#REF!,"Lấy",#REF!,AM$2,#REF!,AM$3,#REF!,AM$1,#REF!,$L366)</f>
        <v>#REF!</v>
      </c>
      <c r="AN366" s="333" t="e">
        <f>SUMIFS(#REF!,#REF!,AN$2,#REF!,AN$3,#REF!,$L366,#REF!,AN$1)
+SUMIFS(#REF!,#REF!,AN$2,#REF!,AN$3,#REF!,$L366,#REF!,AN$1)
+SUMIFS(#REF!,#REF!,"Lấy",#REF!,AN$2,#REF!,AN$3,#REF!,AN$1,#REF!,$L366)</f>
        <v>#REF!</v>
      </c>
      <c r="AO366" s="333" t="e">
        <f>SUMIFS(#REF!,#REF!,AO$2,#REF!,AO$3,#REF!,$L366,#REF!,AO$1)
+SUMIFS(#REF!,#REF!,AO$2,#REF!,AO$3,#REF!,$L366,#REF!,AO$1)
+SUMIFS(#REF!,#REF!,"Lấy",#REF!,AO$2,#REF!,AO$3,#REF!,AO$1,#REF!,$L366)</f>
        <v>#REF!</v>
      </c>
      <c r="AP366" s="333" t="e">
        <f>SUMIFS(#REF!,#REF!,AP$2,#REF!,AP$3,#REF!,$L366,#REF!,AP$1)
+SUMIFS(#REF!,#REF!,AP$2,#REF!,AP$3,#REF!,$L366,#REF!,AP$1)
+SUMIFS(#REF!,#REF!,"Lấy",#REF!,AP$2,#REF!,AP$3,#REF!,AP$1,#REF!,$L366)</f>
        <v>#REF!</v>
      </c>
      <c r="AQ366" s="333" t="e">
        <f>SUMIFS(#REF!,#REF!,AQ$2,#REF!,AQ$3,#REF!,$L366,#REF!,AQ$1)
+SUMIFS(#REF!,#REF!,AQ$2,#REF!,AQ$3,#REF!,$L366,#REF!,AQ$1)
+SUMIFS(#REF!,#REF!,"Lấy",#REF!,AQ$2,#REF!,AQ$3,#REF!,AQ$1,#REF!,$L366)</f>
        <v>#REF!</v>
      </c>
      <c r="AR366" s="334" t="e">
        <f t="shared" si="38"/>
        <v>#REF!</v>
      </c>
      <c r="AT366" s="333" t="e">
        <f>SUMIFS(#REF!,#REF!,AT$2,#REF!,AT$3,#REF!,$L366,#REF!,AT$1)
+SUMIFS(#REF!,#REF!,AT$2,#REF!,AT$3,#REF!,$L366,#REF!,AT$1)
+SUMIFS(#REF!,#REF!,"Lấy",#REF!,AT$2,#REF!,AT$3,#REF!,AT$1,#REF!,$L366)</f>
        <v>#REF!</v>
      </c>
      <c r="AU366" s="333" t="e">
        <f>SUMIFS(#REF!,#REF!,AU$2,#REF!,AU$3,#REF!,$L366,#REF!,AU$1)
+SUMIFS(#REF!,#REF!,AU$2,#REF!,AU$3,#REF!,$L366,#REF!,AU$1)
+SUMIFS(#REF!,#REF!,"Lấy",#REF!,AU$2,#REF!,AU$3,#REF!,AU$1,#REF!,$L366)</f>
        <v>#REF!</v>
      </c>
      <c r="AV366" s="333" t="e">
        <f>SUMIFS(#REF!,#REF!,AV$2,#REF!,AV$3,#REF!,$L366,#REF!,AV$1)
+SUMIFS(#REF!,#REF!,AV$2,#REF!,AV$3,#REF!,$L366,#REF!,AV$1)
+SUMIFS(#REF!,#REF!,"Lấy",#REF!,AV$2,#REF!,AV$3,#REF!,AV$1,#REF!,$L366)</f>
        <v>#REF!</v>
      </c>
      <c r="AW366" s="333" t="e">
        <f>SUMIFS(#REF!,#REF!,AW$2,#REF!,AW$3,#REF!,$L366,#REF!,AW$1)
+SUMIFS(#REF!,#REF!,AW$2,#REF!,AW$3,#REF!,$L366,#REF!,AW$1)
+SUMIFS(#REF!,#REF!,"Lấy",#REF!,AW$2,#REF!,AW$3,#REF!,AW$1,#REF!,$L366)</f>
        <v>#REF!</v>
      </c>
      <c r="AX366" s="333" t="e">
        <f>SUMIFS(#REF!,#REF!,AX$2,#REF!,AX$3,#REF!,$L366,#REF!,AX$1)
+SUMIFS(#REF!,#REF!,AX$2,#REF!,AX$3,#REF!,$L366,#REF!,AX$1)
+SUMIFS(#REF!,#REF!,"Lấy",#REF!,AX$2,#REF!,AX$3,#REF!,AX$1,#REF!,$L366)</f>
        <v>#REF!</v>
      </c>
      <c r="AY366" s="333" t="e">
        <f>SUMIFS(#REF!,#REF!,AY$2,#REF!,AY$3,#REF!,$L366,#REF!,AY$1)
+SUMIFS(#REF!,#REF!,AY$2,#REF!,AY$3,#REF!,$L366,#REF!,AY$1)
+SUMIFS(#REF!,#REF!,"Lấy",#REF!,AY$2,#REF!,AY$3,#REF!,AY$1,#REF!,$L366)</f>
        <v>#REF!</v>
      </c>
      <c r="AZ366" s="333" t="e">
        <f>SUMIFS(#REF!,#REF!,AZ$2,#REF!,AZ$3,#REF!,$L366,#REF!,AZ$1)
+SUMIFS(#REF!,#REF!,AZ$2,#REF!,AZ$3,#REF!,$L366,#REF!,AZ$1)
+SUMIFS(#REF!,#REF!,"Lấy",#REF!,AZ$2,#REF!,AZ$3,#REF!,AZ$1,#REF!,$L366)</f>
        <v>#REF!</v>
      </c>
      <c r="BA366" s="333" t="e">
        <f>SUMIFS(#REF!,#REF!,BA$2,#REF!,BA$3,#REF!,$L366,#REF!,BA$1)
+SUMIFS(#REF!,#REF!,BA$2,#REF!,BA$3,#REF!,$L366,#REF!,BA$1)
+SUMIFS(#REF!,#REF!,"Lấy",#REF!,BA$2,#REF!,BA$3,#REF!,BA$1,#REF!,$L366)</f>
        <v>#REF!</v>
      </c>
      <c r="BB366" s="333" t="e">
        <f>SUMIFS(#REF!,#REF!,BB$2,#REF!,BB$3,#REF!,$L366,#REF!,BB$1)
+SUMIFS(#REF!,#REF!,BB$2,#REF!,BB$3,#REF!,$L366,#REF!,BB$1)
+SUMIFS(#REF!,#REF!,"Lấy",#REF!,BB$2,#REF!,BB$3,#REF!,BB$1,#REF!,$L366)</f>
        <v>#REF!</v>
      </c>
      <c r="BC366" s="333" t="e">
        <f>SUMIFS(#REF!,#REF!,BC$2,#REF!,BC$3,#REF!,$L366,#REF!,BC$1)
+SUMIFS(#REF!,#REF!,BC$2,#REF!,BC$3,#REF!,$L366,#REF!,BC$1)
+SUMIFS(#REF!,#REF!,"Lấy",#REF!,BC$2,#REF!,BC$3,#REF!,BC$1,#REF!,$L366)</f>
        <v>#REF!</v>
      </c>
      <c r="BD366" s="333" t="e">
        <f>SUMIFS(#REF!,#REF!,BD$2,#REF!,BD$3,#REF!,$L366,#REF!,BD$1)
+SUMIFS(#REF!,#REF!,BD$2,#REF!,BD$3,#REF!,$L366,#REF!,BD$1)
+SUMIFS(#REF!,#REF!,"Lấy",#REF!,BD$2,#REF!,BD$3,#REF!,BD$1,#REF!,$L366)</f>
        <v>#REF!</v>
      </c>
      <c r="BE366" s="333" t="e">
        <f>SUMIFS(#REF!,#REF!,BE$2,#REF!,BE$3,#REF!,$L366,#REF!,BE$1)
+SUMIFS(#REF!,#REF!,BE$2,#REF!,BE$3,#REF!,$L366,#REF!,BE$1)
+SUMIFS(#REF!,#REF!,"Lấy",#REF!,BE$2,#REF!,BE$3,#REF!,BE$1,#REF!,$L366)</f>
        <v>#REF!</v>
      </c>
      <c r="BF366" s="334" t="e">
        <f t="shared" si="39"/>
        <v>#REF!</v>
      </c>
      <c r="BH366" s="333" t="e">
        <f>SUMIFS(#REF!,#REF!,BH$2,#REF!,BH$3,#REF!,$L366,#REF!,BH$1)
+SUMIFS(#REF!,#REF!,BH$2,#REF!,BH$3,#REF!,$L366,#REF!,BH$1)
+SUMIFS(#REF!,#REF!,"Lấy",#REF!,BH$2,#REF!,BH$3,#REF!,BH$1,#REF!,$L366)</f>
        <v>#REF!</v>
      </c>
      <c r="BI366" s="333" t="e">
        <f>SUMIFS(#REF!,#REF!,BI$2,#REF!,BI$3,#REF!,$L366,#REF!,BI$1)
+SUMIFS(#REF!,#REF!,BI$2,#REF!,BI$3,#REF!,$L366,#REF!,BI$1)
+SUMIFS(#REF!,#REF!,"Lấy",#REF!,BI$2,#REF!,BI$3,#REF!,BI$1,#REF!,$L366)</f>
        <v>#REF!</v>
      </c>
      <c r="BJ366" s="333" t="e">
        <f>SUMIFS(#REF!,#REF!,BJ$2,#REF!,BJ$3,#REF!,$L366,#REF!,BJ$1)
+SUMIFS(#REF!,#REF!,BJ$2,#REF!,BJ$3,#REF!,$L366,#REF!,BJ$1)
+SUMIFS(#REF!,#REF!,"Lấy",#REF!,BJ$2,#REF!,BJ$3,#REF!,BJ$1,#REF!,$L366)</f>
        <v>#REF!</v>
      </c>
      <c r="BK366" s="333" t="e">
        <f>SUMIFS(#REF!,#REF!,BK$2,#REF!,BK$3,#REF!,$L366,#REF!,BK$1)
+SUMIFS(#REF!,#REF!,BK$2,#REF!,BK$3,#REF!,$L366,#REF!,BK$1)
+SUMIFS(#REF!,#REF!,"Lấy",#REF!,BK$2,#REF!,BK$3,#REF!,BK$1,#REF!,$L366)</f>
        <v>#REF!</v>
      </c>
      <c r="BL366" s="333" t="e">
        <f>SUMIFS(#REF!,#REF!,BL$2,#REF!,BL$3,#REF!,$L366,#REF!,BL$1)
+SUMIFS(#REF!,#REF!,BL$2,#REF!,BL$3,#REF!,$L366,#REF!,BL$1)
+SUMIFS(#REF!,#REF!,"Lấy",#REF!,BL$2,#REF!,BL$3,#REF!,BL$1,#REF!,$L366)</f>
        <v>#REF!</v>
      </c>
      <c r="BM366" s="333" t="e">
        <f>SUMIFS(#REF!,#REF!,BM$2,#REF!,BM$3,#REF!,$L366,#REF!,BM$1)
+SUMIFS(#REF!,#REF!,BM$2,#REF!,BM$3,#REF!,$L366,#REF!,BM$1)
+SUMIFS(#REF!,#REF!,"Lấy",#REF!,BM$2,#REF!,BM$3,#REF!,BM$1,#REF!,$L366)</f>
        <v>#REF!</v>
      </c>
      <c r="BN366" s="333" t="e">
        <f>SUMIFS(#REF!,#REF!,BN$2,#REF!,BN$3,#REF!,$L366,#REF!,BN$1)
+SUMIFS(#REF!,#REF!,BN$2,#REF!,BN$3,#REF!,$L366,#REF!,BN$1)
+SUMIFS(#REF!,#REF!,"Lấy",#REF!,BN$2,#REF!,BN$3,#REF!,BN$1,#REF!,$L366)</f>
        <v>#REF!</v>
      </c>
      <c r="BO366" s="333" t="e">
        <f>SUMIFS(#REF!,#REF!,BO$2,#REF!,BO$3,#REF!,$L366,#REF!,BO$1)
+SUMIFS(#REF!,#REF!,BO$2,#REF!,BO$3,#REF!,$L366,#REF!,BO$1)
+SUMIFS(#REF!,#REF!,"Lấy",#REF!,BO$2,#REF!,BO$3,#REF!,BO$1,#REF!,$L366)</f>
        <v>#REF!</v>
      </c>
      <c r="BP366" s="333" t="e">
        <f>SUMIFS(#REF!,#REF!,BP$2,#REF!,BP$3,#REF!,$L366,#REF!,BP$1)
+SUMIFS(#REF!,#REF!,BP$2,#REF!,BP$3,#REF!,$L366,#REF!,BP$1)
+SUMIFS(#REF!,#REF!,"Lấy",#REF!,BP$2,#REF!,BP$3,#REF!,BP$1,#REF!,$L366)</f>
        <v>#REF!</v>
      </c>
      <c r="BQ366" s="333" t="e">
        <f>SUMIFS(#REF!,#REF!,BQ$2,#REF!,BQ$3,#REF!,$L366,#REF!,BQ$1)
+SUMIFS(#REF!,#REF!,BQ$2,#REF!,BQ$3,#REF!,$L366,#REF!,BQ$1)
+SUMIFS(#REF!,#REF!,"Lấy",#REF!,BQ$2,#REF!,BQ$3,#REF!,BQ$1,#REF!,$L366)</f>
        <v>#REF!</v>
      </c>
      <c r="BR366" s="333" t="e">
        <f>SUMIFS(#REF!,#REF!,BR$2,#REF!,BR$3,#REF!,$L366,#REF!,BR$1)
+SUMIFS(#REF!,#REF!,BR$2,#REF!,BR$3,#REF!,$L366,#REF!,BR$1)
+SUMIFS(#REF!,#REF!,"Lấy",#REF!,BR$2,#REF!,BR$3,#REF!,BR$1,#REF!,$L366)</f>
        <v>#REF!</v>
      </c>
      <c r="BS366" s="333" t="e">
        <f>SUMIFS(#REF!,#REF!,BS$2,#REF!,BS$3,#REF!,$L366,#REF!,BS$1)
+SUMIFS(#REF!,#REF!,BS$2,#REF!,BS$3,#REF!,$L366,#REF!,BS$1)
+SUMIFS(#REF!,#REF!,"Lấy",#REF!,BS$2,#REF!,BS$3,#REF!,BS$1,#REF!,$L366)</f>
        <v>#REF!</v>
      </c>
      <c r="BT366" s="334" t="e">
        <f t="shared" si="40"/>
        <v>#REF!</v>
      </c>
      <c r="BV366" s="331">
        <v>0</v>
      </c>
      <c r="BW366" s="331">
        <v>0</v>
      </c>
      <c r="BX366" s="331">
        <v>0</v>
      </c>
      <c r="BY366" s="331">
        <v>0</v>
      </c>
      <c r="BZ366" s="331">
        <v>0</v>
      </c>
      <c r="CA366" s="331">
        <v>0</v>
      </c>
      <c r="CB366" s="331">
        <v>0</v>
      </c>
      <c r="CC366" s="331">
        <v>0</v>
      </c>
      <c r="CD366" s="331">
        <v>0</v>
      </c>
      <c r="CE366" s="331">
        <v>0</v>
      </c>
      <c r="CF366" s="331">
        <v>0</v>
      </c>
      <c r="CG366" s="331">
        <v>0</v>
      </c>
      <c r="CH366" s="334">
        <f t="shared" si="41"/>
        <v>0</v>
      </c>
      <c r="CI366" s="377">
        <f t="shared" si="42"/>
        <v>0</v>
      </c>
      <c r="CJ366" s="331">
        <v>0</v>
      </c>
      <c r="CK366" s="331">
        <v>0</v>
      </c>
      <c r="CL366" s="331">
        <v>0</v>
      </c>
      <c r="CM366" s="331">
        <v>0</v>
      </c>
      <c r="CN366" s="331">
        <v>0</v>
      </c>
      <c r="CO366" s="333"/>
      <c r="CP366" s="333"/>
      <c r="CQ366" s="333"/>
      <c r="CR366" s="333"/>
      <c r="CS366" s="333"/>
      <c r="CT366" s="333"/>
      <c r="CU366" s="333"/>
      <c r="CV366" s="334">
        <f t="shared" si="43"/>
        <v>0</v>
      </c>
      <c r="CX366" s="1033"/>
    </row>
    <row r="367" spans="2:102" ht="27.6" x14ac:dyDescent="0.25">
      <c r="B367" s="172"/>
      <c r="C367" s="230" t="s">
        <v>933</v>
      </c>
      <c r="D367" s="231"/>
      <c r="E367" s="232" t="s">
        <v>152</v>
      </c>
      <c r="F367" s="230" t="s">
        <v>1066</v>
      </c>
      <c r="G367" s="231" t="s">
        <v>805</v>
      </c>
      <c r="H367" s="179"/>
      <c r="I367" s="179">
        <v>147</v>
      </c>
      <c r="J367" s="216" t="s">
        <v>152</v>
      </c>
      <c r="K367" s="222" t="s">
        <v>226</v>
      </c>
      <c r="L367" s="1041" t="s">
        <v>2310</v>
      </c>
      <c r="M367" s="1042"/>
      <c r="N367" s="1039"/>
      <c r="O367" s="1039" t="s">
        <v>933</v>
      </c>
      <c r="P367" s="1" t="b">
        <v>0</v>
      </c>
      <c r="R367" s="333" t="e">
        <f>SUMIFS(#REF!,#REF!,R$2,#REF!,R$3,#REF!,$L367,#REF!,R$1)
+SUMIFS(#REF!,#REF!,R$2,#REF!,R$3,#REF!,$L367,#REF!,R$1)
+SUMIFS(#REF!,#REF!,"Lấy",#REF!,R$2,#REF!,R$3,#REF!,R$1,#REF!,$L367)</f>
        <v>#REF!</v>
      </c>
      <c r="S367" s="333" t="e">
        <f>SUMIFS(#REF!,#REF!,S$2,#REF!,S$3,#REF!,$L367,#REF!,S$1)
+SUMIFS(#REF!,#REF!,S$2,#REF!,S$3,#REF!,$L367,#REF!,S$1)
+SUMIFS(#REF!,#REF!,"Lấy",#REF!,S$2,#REF!,S$3,#REF!,S$1,#REF!,$L367)</f>
        <v>#REF!</v>
      </c>
      <c r="T367" s="333" t="e">
        <f>SUMIFS(#REF!,#REF!,T$2,#REF!,T$3,#REF!,$L367,#REF!,T$1)
+SUMIFS(#REF!,#REF!,T$2,#REF!,T$3,#REF!,$L367,#REF!,T$1)
+SUMIFS(#REF!,#REF!,"Lấy",#REF!,T$2,#REF!,T$3,#REF!,T$1,#REF!,$L367)</f>
        <v>#REF!</v>
      </c>
      <c r="U367" s="333" t="e">
        <f>SUMIFS(#REF!,#REF!,U$2,#REF!,U$3,#REF!,$L367,#REF!,U$1)
+SUMIFS(#REF!,#REF!,U$2,#REF!,U$3,#REF!,$L367,#REF!,U$1)
+SUMIFS(#REF!,#REF!,"Lấy",#REF!,U$2,#REF!,U$3,#REF!,U$1,#REF!,$L367)</f>
        <v>#REF!</v>
      </c>
      <c r="V367" s="333" t="e">
        <f>SUMIFS(#REF!,#REF!,V$2,#REF!,V$3,#REF!,$L367,#REF!,V$1)
+SUMIFS(#REF!,#REF!,V$2,#REF!,V$3,#REF!,$L367,#REF!,V$1)
+SUMIFS(#REF!,#REF!,"Lấy",#REF!,V$2,#REF!,V$3,#REF!,V$1,#REF!,$L367)</f>
        <v>#REF!</v>
      </c>
      <c r="W367" s="333" t="e">
        <f>SUMIFS(#REF!,#REF!,W$2,#REF!,W$3,#REF!,$L367,#REF!,W$1)
+SUMIFS(#REF!,#REF!,W$2,#REF!,W$3,#REF!,$L367,#REF!,W$1)
+SUMIFS(#REF!,#REF!,"Lấy",#REF!,W$2,#REF!,W$3,#REF!,W$1,#REF!,$L367)</f>
        <v>#REF!</v>
      </c>
      <c r="X367" s="333" t="e">
        <f>SUMIFS(#REF!,#REF!,X$2,#REF!,X$3,#REF!,$L367,#REF!,X$1)
+SUMIFS(#REF!,#REF!,X$2,#REF!,X$3,#REF!,$L367,#REF!,X$1)
+SUMIFS(#REF!,#REF!,"Lấy",#REF!,X$2,#REF!,X$3,#REF!,X$1,#REF!,$L367)</f>
        <v>#REF!</v>
      </c>
      <c r="Y367" s="333" t="e">
        <f>SUMIFS(#REF!,#REF!,Y$2,#REF!,Y$3,#REF!,$L367,#REF!,Y$1)
+SUMIFS(#REF!,#REF!,Y$2,#REF!,Y$3,#REF!,$L367,#REF!,Y$1)
+SUMIFS(#REF!,#REF!,"Lấy",#REF!,Y$2,#REF!,Y$3,#REF!,Y$1,#REF!,$L367)</f>
        <v>#REF!</v>
      </c>
      <c r="Z367" s="333" t="e">
        <f>SUMIFS(#REF!,#REF!,Z$2,#REF!,Z$3,#REF!,$L367,#REF!,Z$1)
+SUMIFS(#REF!,#REF!,Z$2,#REF!,Z$3,#REF!,$L367,#REF!,Z$1)
+SUMIFS(#REF!,#REF!,"Lấy",#REF!,Z$2,#REF!,Z$3,#REF!,Z$1,#REF!,$L367)</f>
        <v>#REF!</v>
      </c>
      <c r="AA367" s="333" t="e">
        <f>SUMIFS(#REF!,#REF!,AA$2,#REF!,AA$3,#REF!,$L367,#REF!,AA$1)
+SUMIFS(#REF!,#REF!,AA$2,#REF!,AA$3,#REF!,$L367,#REF!,AA$1)
+SUMIFS(#REF!,#REF!,"Lấy",#REF!,AA$2,#REF!,AA$3,#REF!,AA$1,#REF!,$L367)</f>
        <v>#REF!</v>
      </c>
      <c r="AB367" s="333" t="e">
        <f>SUMIFS(#REF!,#REF!,AB$2,#REF!,AB$3,#REF!,$L367,#REF!,AB$1)
+SUMIFS(#REF!,#REF!,AB$2,#REF!,AB$3,#REF!,$L367,#REF!,AB$1)
+SUMIFS(#REF!,#REF!,"Lấy",#REF!,AB$2,#REF!,AB$3,#REF!,AB$1,#REF!,$L367)</f>
        <v>#REF!</v>
      </c>
      <c r="AC367" s="333" t="e">
        <f>SUMIFS(#REF!,#REF!,AC$2,#REF!,AC$3,#REF!,$L367,#REF!,AC$1)
+SUMIFS(#REF!,#REF!,AC$2,#REF!,AC$3,#REF!,$L367,#REF!,AC$1)
+SUMIFS(#REF!,#REF!,"Lấy",#REF!,AC$2,#REF!,AC$3,#REF!,AC$1,#REF!,$L367)</f>
        <v>#REF!</v>
      </c>
      <c r="AD367" s="334" t="e">
        <f t="shared" si="37"/>
        <v>#REF!</v>
      </c>
      <c r="AF367" s="333" t="e">
        <f>SUMIFS(#REF!,#REF!,AF$2,#REF!,AF$3,#REF!,$L367,#REF!,AF$1)
+SUMIFS(#REF!,#REF!,AF$2,#REF!,AF$3,#REF!,$L367,#REF!,AF$1)
+SUMIFS(#REF!,#REF!,"Lấy",#REF!,AF$2,#REF!,AF$3,#REF!,AF$1,#REF!,$L367)</f>
        <v>#REF!</v>
      </c>
      <c r="AG367" s="333" t="e">
        <f>SUMIFS(#REF!,#REF!,AG$2,#REF!,AG$3,#REF!,$L367,#REF!,AG$1)
+SUMIFS(#REF!,#REF!,AG$2,#REF!,AG$3,#REF!,$L367,#REF!,AG$1)
+SUMIFS(#REF!,#REF!,"Lấy",#REF!,AG$2,#REF!,AG$3,#REF!,AG$1,#REF!,$L367)</f>
        <v>#REF!</v>
      </c>
      <c r="AH367" s="333" t="e">
        <f>SUMIFS(#REF!,#REF!,AH$2,#REF!,AH$3,#REF!,$L367,#REF!,AH$1)
+SUMIFS(#REF!,#REF!,AH$2,#REF!,AH$3,#REF!,$L367,#REF!,AH$1)
+SUMIFS(#REF!,#REF!,"Lấy",#REF!,AH$2,#REF!,AH$3,#REF!,AH$1,#REF!,$L367)</f>
        <v>#REF!</v>
      </c>
      <c r="AI367" s="333" t="e">
        <f>SUMIFS(#REF!,#REF!,AI$2,#REF!,AI$3,#REF!,$L367,#REF!,AI$1)
+SUMIFS(#REF!,#REF!,AI$2,#REF!,AI$3,#REF!,$L367,#REF!,AI$1)
+SUMIFS(#REF!,#REF!,"Lấy",#REF!,AI$2,#REF!,AI$3,#REF!,AI$1,#REF!,$L367)</f>
        <v>#REF!</v>
      </c>
      <c r="AJ367" s="333" t="e">
        <f>SUMIFS(#REF!,#REF!,AJ$2,#REF!,AJ$3,#REF!,$L367,#REF!,AJ$1)
+SUMIFS(#REF!,#REF!,AJ$2,#REF!,AJ$3,#REF!,$L367,#REF!,AJ$1)
+SUMIFS(#REF!,#REF!,"Lấy",#REF!,AJ$2,#REF!,AJ$3,#REF!,AJ$1,#REF!,$L367)</f>
        <v>#REF!</v>
      </c>
      <c r="AK367" s="333" t="e">
        <f>SUMIFS(#REF!,#REF!,AK$2,#REF!,AK$3,#REF!,$L367,#REF!,AK$1)
+SUMIFS(#REF!,#REF!,AK$2,#REF!,AK$3,#REF!,$L367,#REF!,AK$1)
+SUMIFS(#REF!,#REF!,"Lấy",#REF!,AK$2,#REF!,AK$3,#REF!,AK$1,#REF!,$L367)</f>
        <v>#REF!</v>
      </c>
      <c r="AL367" s="333" t="e">
        <f>SUMIFS(#REF!,#REF!,AL$2,#REF!,AL$3,#REF!,$L367,#REF!,AL$1)
+SUMIFS(#REF!,#REF!,AL$2,#REF!,AL$3,#REF!,$L367,#REF!,AL$1)
+SUMIFS(#REF!,#REF!,"Lấy",#REF!,AL$2,#REF!,AL$3,#REF!,AL$1,#REF!,$L367)</f>
        <v>#REF!</v>
      </c>
      <c r="AM367" s="333" t="e">
        <f>SUMIFS(#REF!,#REF!,AM$2,#REF!,AM$3,#REF!,$L367,#REF!,AM$1)
+SUMIFS(#REF!,#REF!,AM$2,#REF!,AM$3,#REF!,$L367,#REF!,AM$1)
+SUMIFS(#REF!,#REF!,"Lấy",#REF!,AM$2,#REF!,AM$3,#REF!,AM$1,#REF!,$L367)</f>
        <v>#REF!</v>
      </c>
      <c r="AN367" s="333" t="e">
        <f>SUMIFS(#REF!,#REF!,AN$2,#REF!,AN$3,#REF!,$L367,#REF!,AN$1)
+SUMIFS(#REF!,#REF!,AN$2,#REF!,AN$3,#REF!,$L367,#REF!,AN$1)
+SUMIFS(#REF!,#REF!,"Lấy",#REF!,AN$2,#REF!,AN$3,#REF!,AN$1,#REF!,$L367)</f>
        <v>#REF!</v>
      </c>
      <c r="AO367" s="333" t="e">
        <f>SUMIFS(#REF!,#REF!,AO$2,#REF!,AO$3,#REF!,$L367,#REF!,AO$1)
+SUMIFS(#REF!,#REF!,AO$2,#REF!,AO$3,#REF!,$L367,#REF!,AO$1)
+SUMIFS(#REF!,#REF!,"Lấy",#REF!,AO$2,#REF!,AO$3,#REF!,AO$1,#REF!,$L367)</f>
        <v>#REF!</v>
      </c>
      <c r="AP367" s="333" t="e">
        <f>SUMIFS(#REF!,#REF!,AP$2,#REF!,AP$3,#REF!,$L367,#REF!,AP$1)
+SUMIFS(#REF!,#REF!,AP$2,#REF!,AP$3,#REF!,$L367,#REF!,AP$1)
+SUMIFS(#REF!,#REF!,"Lấy",#REF!,AP$2,#REF!,AP$3,#REF!,AP$1,#REF!,$L367)</f>
        <v>#REF!</v>
      </c>
      <c r="AQ367" s="333" t="e">
        <f>SUMIFS(#REF!,#REF!,AQ$2,#REF!,AQ$3,#REF!,$L367,#REF!,AQ$1)
+SUMIFS(#REF!,#REF!,AQ$2,#REF!,AQ$3,#REF!,$L367,#REF!,AQ$1)
+SUMIFS(#REF!,#REF!,"Lấy",#REF!,AQ$2,#REF!,AQ$3,#REF!,AQ$1,#REF!,$L367)</f>
        <v>#REF!</v>
      </c>
      <c r="AR367" s="334" t="e">
        <f t="shared" si="38"/>
        <v>#REF!</v>
      </c>
      <c r="AT367" s="333" t="e">
        <f>SUMIFS(#REF!,#REF!,AT$2,#REF!,AT$3,#REF!,$L367,#REF!,AT$1)
+SUMIFS(#REF!,#REF!,AT$2,#REF!,AT$3,#REF!,$L367,#REF!,AT$1)
+SUMIFS(#REF!,#REF!,"Lấy",#REF!,AT$2,#REF!,AT$3,#REF!,AT$1,#REF!,$L367)</f>
        <v>#REF!</v>
      </c>
      <c r="AU367" s="333" t="e">
        <f>SUMIFS(#REF!,#REF!,AU$2,#REF!,AU$3,#REF!,$L367,#REF!,AU$1)
+SUMIFS(#REF!,#REF!,AU$2,#REF!,AU$3,#REF!,$L367,#REF!,AU$1)
+SUMIFS(#REF!,#REF!,"Lấy",#REF!,AU$2,#REF!,AU$3,#REF!,AU$1,#REF!,$L367)</f>
        <v>#REF!</v>
      </c>
      <c r="AV367" s="333" t="e">
        <f>SUMIFS(#REF!,#REF!,AV$2,#REF!,AV$3,#REF!,$L367,#REF!,AV$1)
+SUMIFS(#REF!,#REF!,AV$2,#REF!,AV$3,#REF!,$L367,#REF!,AV$1)
+SUMIFS(#REF!,#REF!,"Lấy",#REF!,AV$2,#REF!,AV$3,#REF!,AV$1,#REF!,$L367)</f>
        <v>#REF!</v>
      </c>
      <c r="AW367" s="333" t="e">
        <f>SUMIFS(#REF!,#REF!,AW$2,#REF!,AW$3,#REF!,$L367,#REF!,AW$1)
+SUMIFS(#REF!,#REF!,AW$2,#REF!,AW$3,#REF!,$L367,#REF!,AW$1)
+SUMIFS(#REF!,#REF!,"Lấy",#REF!,AW$2,#REF!,AW$3,#REF!,AW$1,#REF!,$L367)</f>
        <v>#REF!</v>
      </c>
      <c r="AX367" s="333" t="e">
        <f>SUMIFS(#REF!,#REF!,AX$2,#REF!,AX$3,#REF!,$L367,#REF!,AX$1)
+SUMIFS(#REF!,#REF!,AX$2,#REF!,AX$3,#REF!,$L367,#REF!,AX$1)
+SUMIFS(#REF!,#REF!,"Lấy",#REF!,AX$2,#REF!,AX$3,#REF!,AX$1,#REF!,$L367)</f>
        <v>#REF!</v>
      </c>
      <c r="AY367" s="333" t="e">
        <f>SUMIFS(#REF!,#REF!,AY$2,#REF!,AY$3,#REF!,$L367,#REF!,AY$1)
+SUMIFS(#REF!,#REF!,AY$2,#REF!,AY$3,#REF!,$L367,#REF!,AY$1)
+SUMIFS(#REF!,#REF!,"Lấy",#REF!,AY$2,#REF!,AY$3,#REF!,AY$1,#REF!,$L367)</f>
        <v>#REF!</v>
      </c>
      <c r="AZ367" s="333" t="e">
        <f>SUMIFS(#REF!,#REF!,AZ$2,#REF!,AZ$3,#REF!,$L367,#REF!,AZ$1)
+SUMIFS(#REF!,#REF!,AZ$2,#REF!,AZ$3,#REF!,$L367,#REF!,AZ$1)
+SUMIFS(#REF!,#REF!,"Lấy",#REF!,AZ$2,#REF!,AZ$3,#REF!,AZ$1,#REF!,$L367)</f>
        <v>#REF!</v>
      </c>
      <c r="BA367" s="333" t="e">
        <f>SUMIFS(#REF!,#REF!,BA$2,#REF!,BA$3,#REF!,$L367,#REF!,BA$1)
+SUMIFS(#REF!,#REF!,BA$2,#REF!,BA$3,#REF!,$L367,#REF!,BA$1)
+SUMIFS(#REF!,#REF!,"Lấy",#REF!,BA$2,#REF!,BA$3,#REF!,BA$1,#REF!,$L367)</f>
        <v>#REF!</v>
      </c>
      <c r="BB367" s="333" t="e">
        <f>SUMIFS(#REF!,#REF!,BB$2,#REF!,BB$3,#REF!,$L367,#REF!,BB$1)
+SUMIFS(#REF!,#REF!,BB$2,#REF!,BB$3,#REF!,$L367,#REF!,BB$1)
+SUMIFS(#REF!,#REF!,"Lấy",#REF!,BB$2,#REF!,BB$3,#REF!,BB$1,#REF!,$L367)</f>
        <v>#REF!</v>
      </c>
      <c r="BC367" s="333" t="e">
        <f>SUMIFS(#REF!,#REF!,BC$2,#REF!,BC$3,#REF!,$L367,#REF!,BC$1)
+SUMIFS(#REF!,#REF!,BC$2,#REF!,BC$3,#REF!,$L367,#REF!,BC$1)
+SUMIFS(#REF!,#REF!,"Lấy",#REF!,BC$2,#REF!,BC$3,#REF!,BC$1,#REF!,$L367)</f>
        <v>#REF!</v>
      </c>
      <c r="BD367" s="333" t="e">
        <f>SUMIFS(#REF!,#REF!,BD$2,#REF!,BD$3,#REF!,$L367,#REF!,BD$1)
+SUMIFS(#REF!,#REF!,BD$2,#REF!,BD$3,#REF!,$L367,#REF!,BD$1)
+SUMIFS(#REF!,#REF!,"Lấy",#REF!,BD$2,#REF!,BD$3,#REF!,BD$1,#REF!,$L367)</f>
        <v>#REF!</v>
      </c>
      <c r="BE367" s="333" t="e">
        <f>SUMIFS(#REF!,#REF!,BE$2,#REF!,BE$3,#REF!,$L367,#REF!,BE$1)
+SUMIFS(#REF!,#REF!,BE$2,#REF!,BE$3,#REF!,$L367,#REF!,BE$1)
+SUMIFS(#REF!,#REF!,"Lấy",#REF!,BE$2,#REF!,BE$3,#REF!,BE$1,#REF!,$L367)</f>
        <v>#REF!</v>
      </c>
      <c r="BF367" s="334" t="e">
        <f t="shared" si="39"/>
        <v>#REF!</v>
      </c>
      <c r="BH367" s="333" t="e">
        <f>SUMIFS(#REF!,#REF!,BH$2,#REF!,BH$3,#REF!,$L367,#REF!,BH$1)
+SUMIFS(#REF!,#REF!,BH$2,#REF!,BH$3,#REF!,$L367,#REF!,BH$1)
+SUMIFS(#REF!,#REF!,"Lấy",#REF!,BH$2,#REF!,BH$3,#REF!,BH$1,#REF!,$L367)</f>
        <v>#REF!</v>
      </c>
      <c r="BI367" s="333" t="e">
        <f>SUMIFS(#REF!,#REF!,BI$2,#REF!,BI$3,#REF!,$L367,#REF!,BI$1)
+SUMIFS(#REF!,#REF!,BI$2,#REF!,BI$3,#REF!,$L367,#REF!,BI$1)
+SUMIFS(#REF!,#REF!,"Lấy",#REF!,BI$2,#REF!,BI$3,#REF!,BI$1,#REF!,$L367)</f>
        <v>#REF!</v>
      </c>
      <c r="BJ367" s="333" t="e">
        <f>SUMIFS(#REF!,#REF!,BJ$2,#REF!,BJ$3,#REF!,$L367,#REF!,BJ$1)
+SUMIFS(#REF!,#REF!,BJ$2,#REF!,BJ$3,#REF!,$L367,#REF!,BJ$1)
+SUMIFS(#REF!,#REF!,"Lấy",#REF!,BJ$2,#REF!,BJ$3,#REF!,BJ$1,#REF!,$L367)</f>
        <v>#REF!</v>
      </c>
      <c r="BK367" s="333" t="e">
        <f>SUMIFS(#REF!,#REF!,BK$2,#REF!,BK$3,#REF!,$L367,#REF!,BK$1)
+SUMIFS(#REF!,#REF!,BK$2,#REF!,BK$3,#REF!,$L367,#REF!,BK$1)
+SUMIFS(#REF!,#REF!,"Lấy",#REF!,BK$2,#REF!,BK$3,#REF!,BK$1,#REF!,$L367)</f>
        <v>#REF!</v>
      </c>
      <c r="BL367" s="333" t="e">
        <f>SUMIFS(#REF!,#REF!,BL$2,#REF!,BL$3,#REF!,$L367,#REF!,BL$1)
+SUMIFS(#REF!,#REF!,BL$2,#REF!,BL$3,#REF!,$L367,#REF!,BL$1)
+SUMIFS(#REF!,#REF!,"Lấy",#REF!,BL$2,#REF!,BL$3,#REF!,BL$1,#REF!,$L367)</f>
        <v>#REF!</v>
      </c>
      <c r="BM367" s="333" t="e">
        <f>SUMIFS(#REF!,#REF!,BM$2,#REF!,BM$3,#REF!,$L367,#REF!,BM$1)
+SUMIFS(#REF!,#REF!,BM$2,#REF!,BM$3,#REF!,$L367,#REF!,BM$1)
+SUMIFS(#REF!,#REF!,"Lấy",#REF!,BM$2,#REF!,BM$3,#REF!,BM$1,#REF!,$L367)</f>
        <v>#REF!</v>
      </c>
      <c r="BN367" s="333" t="e">
        <f>SUMIFS(#REF!,#REF!,BN$2,#REF!,BN$3,#REF!,$L367,#REF!,BN$1)
+SUMIFS(#REF!,#REF!,BN$2,#REF!,BN$3,#REF!,$L367,#REF!,BN$1)
+SUMIFS(#REF!,#REF!,"Lấy",#REF!,BN$2,#REF!,BN$3,#REF!,BN$1,#REF!,$L367)</f>
        <v>#REF!</v>
      </c>
      <c r="BO367" s="333" t="e">
        <f>SUMIFS(#REF!,#REF!,BO$2,#REF!,BO$3,#REF!,$L367,#REF!,BO$1)
+SUMIFS(#REF!,#REF!,BO$2,#REF!,BO$3,#REF!,$L367,#REF!,BO$1)
+SUMIFS(#REF!,#REF!,"Lấy",#REF!,BO$2,#REF!,BO$3,#REF!,BO$1,#REF!,$L367)</f>
        <v>#REF!</v>
      </c>
      <c r="BP367" s="333" t="e">
        <f>SUMIFS(#REF!,#REF!,BP$2,#REF!,BP$3,#REF!,$L367,#REF!,BP$1)
+SUMIFS(#REF!,#REF!,BP$2,#REF!,BP$3,#REF!,$L367,#REF!,BP$1)
+SUMIFS(#REF!,#REF!,"Lấy",#REF!,BP$2,#REF!,BP$3,#REF!,BP$1,#REF!,$L367)</f>
        <v>#REF!</v>
      </c>
      <c r="BQ367" s="333" t="e">
        <f>SUMIFS(#REF!,#REF!,BQ$2,#REF!,BQ$3,#REF!,$L367,#REF!,BQ$1)
+SUMIFS(#REF!,#REF!,BQ$2,#REF!,BQ$3,#REF!,$L367,#REF!,BQ$1)
+SUMIFS(#REF!,#REF!,"Lấy",#REF!,BQ$2,#REF!,BQ$3,#REF!,BQ$1,#REF!,$L367)</f>
        <v>#REF!</v>
      </c>
      <c r="BR367" s="333" t="e">
        <f>SUMIFS(#REF!,#REF!,BR$2,#REF!,BR$3,#REF!,$L367,#REF!,BR$1)
+SUMIFS(#REF!,#REF!,BR$2,#REF!,BR$3,#REF!,$L367,#REF!,BR$1)
+SUMIFS(#REF!,#REF!,"Lấy",#REF!,BR$2,#REF!,BR$3,#REF!,BR$1,#REF!,$L367)</f>
        <v>#REF!</v>
      </c>
      <c r="BS367" s="333" t="e">
        <f>SUMIFS(#REF!,#REF!,BS$2,#REF!,BS$3,#REF!,$L367,#REF!,BS$1)
+SUMIFS(#REF!,#REF!,BS$2,#REF!,BS$3,#REF!,$L367,#REF!,BS$1)
+SUMIFS(#REF!,#REF!,"Lấy",#REF!,BS$2,#REF!,BS$3,#REF!,BS$1,#REF!,$L367)</f>
        <v>#REF!</v>
      </c>
      <c r="BT367" s="334" t="e">
        <f t="shared" si="40"/>
        <v>#REF!</v>
      </c>
      <c r="BV367" s="331">
        <v>0</v>
      </c>
      <c r="BW367" s="331">
        <v>0</v>
      </c>
      <c r="BX367" s="331">
        <v>0</v>
      </c>
      <c r="BY367" s="331">
        <v>0</v>
      </c>
      <c r="BZ367" s="331">
        <v>0</v>
      </c>
      <c r="CA367" s="331">
        <v>0</v>
      </c>
      <c r="CB367" s="331">
        <v>0</v>
      </c>
      <c r="CC367" s="331">
        <v>0</v>
      </c>
      <c r="CD367" s="331">
        <v>0</v>
      </c>
      <c r="CE367" s="331">
        <v>0</v>
      </c>
      <c r="CF367" s="331">
        <v>0</v>
      </c>
      <c r="CG367" s="331">
        <v>0</v>
      </c>
      <c r="CH367" s="334">
        <f t="shared" si="41"/>
        <v>0</v>
      </c>
      <c r="CI367" s="377">
        <f t="shared" si="42"/>
        <v>0</v>
      </c>
      <c r="CJ367" s="331">
        <v>0</v>
      </c>
      <c r="CK367" s="331">
        <v>0</v>
      </c>
      <c r="CL367" s="331">
        <v>0</v>
      </c>
      <c r="CM367" s="331">
        <v>0</v>
      </c>
      <c r="CN367" s="331">
        <v>0</v>
      </c>
      <c r="CO367" s="333"/>
      <c r="CP367" s="333"/>
      <c r="CQ367" s="333"/>
      <c r="CR367" s="333"/>
      <c r="CS367" s="333"/>
      <c r="CT367" s="333"/>
      <c r="CU367" s="333"/>
      <c r="CV367" s="334">
        <f t="shared" si="43"/>
        <v>0</v>
      </c>
      <c r="CX367" s="1033"/>
    </row>
    <row r="368" spans="2:102" ht="27.6" x14ac:dyDescent="0.25">
      <c r="B368" s="172"/>
      <c r="C368" s="230" t="s">
        <v>934</v>
      </c>
      <c r="D368" s="231"/>
      <c r="E368" s="232" t="s">
        <v>152</v>
      </c>
      <c r="F368" s="230" t="s">
        <v>1066</v>
      </c>
      <c r="G368" s="231" t="s">
        <v>805</v>
      </c>
      <c r="H368" s="179"/>
      <c r="I368" s="179">
        <v>147</v>
      </c>
      <c r="J368" s="216" t="s">
        <v>152</v>
      </c>
      <c r="K368" s="222" t="s">
        <v>226</v>
      </c>
      <c r="L368" s="1041" t="s">
        <v>2311</v>
      </c>
      <c r="M368" s="1042"/>
      <c r="N368" s="1039"/>
      <c r="O368" s="1039" t="s">
        <v>934</v>
      </c>
      <c r="P368" s="1" t="b">
        <v>0</v>
      </c>
      <c r="R368" s="333" t="e">
        <f>SUMIFS(#REF!,#REF!,R$2,#REF!,R$3,#REF!,$L368,#REF!,R$1)
+SUMIFS(#REF!,#REF!,R$2,#REF!,R$3,#REF!,$L368,#REF!,R$1)
+SUMIFS(#REF!,#REF!,"Lấy",#REF!,R$2,#REF!,R$3,#REF!,R$1,#REF!,$L368)</f>
        <v>#REF!</v>
      </c>
      <c r="S368" s="333" t="e">
        <f>SUMIFS(#REF!,#REF!,S$2,#REF!,S$3,#REF!,$L368,#REF!,S$1)
+SUMIFS(#REF!,#REF!,S$2,#REF!,S$3,#REF!,$L368,#REF!,S$1)
+SUMIFS(#REF!,#REF!,"Lấy",#REF!,S$2,#REF!,S$3,#REF!,S$1,#REF!,$L368)</f>
        <v>#REF!</v>
      </c>
      <c r="T368" s="333" t="e">
        <f>SUMIFS(#REF!,#REF!,T$2,#REF!,T$3,#REF!,$L368,#REF!,T$1)
+SUMIFS(#REF!,#REF!,T$2,#REF!,T$3,#REF!,$L368,#REF!,T$1)
+SUMIFS(#REF!,#REF!,"Lấy",#REF!,T$2,#REF!,T$3,#REF!,T$1,#REF!,$L368)</f>
        <v>#REF!</v>
      </c>
      <c r="U368" s="333" t="e">
        <f>SUMIFS(#REF!,#REF!,U$2,#REF!,U$3,#REF!,$L368,#REF!,U$1)
+SUMIFS(#REF!,#REF!,U$2,#REF!,U$3,#REF!,$L368,#REF!,U$1)
+SUMIFS(#REF!,#REF!,"Lấy",#REF!,U$2,#REF!,U$3,#REF!,U$1,#REF!,$L368)</f>
        <v>#REF!</v>
      </c>
      <c r="V368" s="333" t="e">
        <f>SUMIFS(#REF!,#REF!,V$2,#REF!,V$3,#REF!,$L368,#REF!,V$1)
+SUMIFS(#REF!,#REF!,V$2,#REF!,V$3,#REF!,$L368,#REF!,V$1)
+SUMIFS(#REF!,#REF!,"Lấy",#REF!,V$2,#REF!,V$3,#REF!,V$1,#REF!,$L368)</f>
        <v>#REF!</v>
      </c>
      <c r="W368" s="333" t="e">
        <f>SUMIFS(#REF!,#REF!,W$2,#REF!,W$3,#REF!,$L368,#REF!,W$1)
+SUMIFS(#REF!,#REF!,W$2,#REF!,W$3,#REF!,$L368,#REF!,W$1)
+SUMIFS(#REF!,#REF!,"Lấy",#REF!,W$2,#REF!,W$3,#REF!,W$1,#REF!,$L368)</f>
        <v>#REF!</v>
      </c>
      <c r="X368" s="333" t="e">
        <f>SUMIFS(#REF!,#REF!,X$2,#REF!,X$3,#REF!,$L368,#REF!,X$1)
+SUMIFS(#REF!,#REF!,X$2,#REF!,X$3,#REF!,$L368,#REF!,X$1)
+SUMIFS(#REF!,#REF!,"Lấy",#REF!,X$2,#REF!,X$3,#REF!,X$1,#REF!,$L368)</f>
        <v>#REF!</v>
      </c>
      <c r="Y368" s="333" t="e">
        <f>SUMIFS(#REF!,#REF!,Y$2,#REF!,Y$3,#REF!,$L368,#REF!,Y$1)
+SUMIFS(#REF!,#REF!,Y$2,#REF!,Y$3,#REF!,$L368,#REF!,Y$1)
+SUMIFS(#REF!,#REF!,"Lấy",#REF!,Y$2,#REF!,Y$3,#REF!,Y$1,#REF!,$L368)</f>
        <v>#REF!</v>
      </c>
      <c r="Z368" s="333" t="e">
        <f>SUMIFS(#REF!,#REF!,Z$2,#REF!,Z$3,#REF!,$L368,#REF!,Z$1)
+SUMIFS(#REF!,#REF!,Z$2,#REF!,Z$3,#REF!,$L368,#REF!,Z$1)
+SUMIFS(#REF!,#REF!,"Lấy",#REF!,Z$2,#REF!,Z$3,#REF!,Z$1,#REF!,$L368)</f>
        <v>#REF!</v>
      </c>
      <c r="AA368" s="333" t="e">
        <f>SUMIFS(#REF!,#REF!,AA$2,#REF!,AA$3,#REF!,$L368,#REF!,AA$1)
+SUMIFS(#REF!,#REF!,AA$2,#REF!,AA$3,#REF!,$L368,#REF!,AA$1)
+SUMIFS(#REF!,#REF!,"Lấy",#REF!,AA$2,#REF!,AA$3,#REF!,AA$1,#REF!,$L368)</f>
        <v>#REF!</v>
      </c>
      <c r="AB368" s="333" t="e">
        <f>SUMIFS(#REF!,#REF!,AB$2,#REF!,AB$3,#REF!,$L368,#REF!,AB$1)
+SUMIFS(#REF!,#REF!,AB$2,#REF!,AB$3,#REF!,$L368,#REF!,AB$1)
+SUMIFS(#REF!,#REF!,"Lấy",#REF!,AB$2,#REF!,AB$3,#REF!,AB$1,#REF!,$L368)</f>
        <v>#REF!</v>
      </c>
      <c r="AC368" s="333" t="e">
        <f>SUMIFS(#REF!,#REF!,AC$2,#REF!,AC$3,#REF!,$L368,#REF!,AC$1)
+SUMIFS(#REF!,#REF!,AC$2,#REF!,AC$3,#REF!,$L368,#REF!,AC$1)
+SUMIFS(#REF!,#REF!,"Lấy",#REF!,AC$2,#REF!,AC$3,#REF!,AC$1,#REF!,$L368)</f>
        <v>#REF!</v>
      </c>
      <c r="AD368" s="334" t="e">
        <f t="shared" si="37"/>
        <v>#REF!</v>
      </c>
      <c r="AF368" s="333" t="e">
        <f>SUMIFS(#REF!,#REF!,AF$2,#REF!,AF$3,#REF!,$L368,#REF!,AF$1)
+SUMIFS(#REF!,#REF!,AF$2,#REF!,AF$3,#REF!,$L368,#REF!,AF$1)
+SUMIFS(#REF!,#REF!,"Lấy",#REF!,AF$2,#REF!,AF$3,#REF!,AF$1,#REF!,$L368)</f>
        <v>#REF!</v>
      </c>
      <c r="AG368" s="333" t="e">
        <f>SUMIFS(#REF!,#REF!,AG$2,#REF!,AG$3,#REF!,$L368,#REF!,AG$1)
+SUMIFS(#REF!,#REF!,AG$2,#REF!,AG$3,#REF!,$L368,#REF!,AG$1)
+SUMIFS(#REF!,#REF!,"Lấy",#REF!,AG$2,#REF!,AG$3,#REF!,AG$1,#REF!,$L368)</f>
        <v>#REF!</v>
      </c>
      <c r="AH368" s="333" t="e">
        <f>SUMIFS(#REF!,#REF!,AH$2,#REF!,AH$3,#REF!,$L368,#REF!,AH$1)
+SUMIFS(#REF!,#REF!,AH$2,#REF!,AH$3,#REF!,$L368,#REF!,AH$1)
+SUMIFS(#REF!,#REF!,"Lấy",#REF!,AH$2,#REF!,AH$3,#REF!,AH$1,#REF!,$L368)</f>
        <v>#REF!</v>
      </c>
      <c r="AI368" s="333" t="e">
        <f>SUMIFS(#REF!,#REF!,AI$2,#REF!,AI$3,#REF!,$L368,#REF!,AI$1)
+SUMIFS(#REF!,#REF!,AI$2,#REF!,AI$3,#REF!,$L368,#REF!,AI$1)
+SUMIFS(#REF!,#REF!,"Lấy",#REF!,AI$2,#REF!,AI$3,#REF!,AI$1,#REF!,$L368)</f>
        <v>#REF!</v>
      </c>
      <c r="AJ368" s="333" t="e">
        <f>SUMIFS(#REF!,#REF!,AJ$2,#REF!,AJ$3,#REF!,$L368,#REF!,AJ$1)
+SUMIFS(#REF!,#REF!,AJ$2,#REF!,AJ$3,#REF!,$L368,#REF!,AJ$1)
+SUMIFS(#REF!,#REF!,"Lấy",#REF!,AJ$2,#REF!,AJ$3,#REF!,AJ$1,#REF!,$L368)</f>
        <v>#REF!</v>
      </c>
      <c r="AK368" s="333" t="e">
        <f>SUMIFS(#REF!,#REF!,AK$2,#REF!,AK$3,#REF!,$L368,#REF!,AK$1)
+SUMIFS(#REF!,#REF!,AK$2,#REF!,AK$3,#REF!,$L368,#REF!,AK$1)
+SUMIFS(#REF!,#REF!,"Lấy",#REF!,AK$2,#REF!,AK$3,#REF!,AK$1,#REF!,$L368)</f>
        <v>#REF!</v>
      </c>
      <c r="AL368" s="333" t="e">
        <f>SUMIFS(#REF!,#REF!,AL$2,#REF!,AL$3,#REF!,$L368,#REF!,AL$1)
+SUMIFS(#REF!,#REF!,AL$2,#REF!,AL$3,#REF!,$L368,#REF!,AL$1)
+SUMIFS(#REF!,#REF!,"Lấy",#REF!,AL$2,#REF!,AL$3,#REF!,AL$1,#REF!,$L368)</f>
        <v>#REF!</v>
      </c>
      <c r="AM368" s="333" t="e">
        <f>SUMIFS(#REF!,#REF!,AM$2,#REF!,AM$3,#REF!,$L368,#REF!,AM$1)
+SUMIFS(#REF!,#REF!,AM$2,#REF!,AM$3,#REF!,$L368,#REF!,AM$1)
+SUMIFS(#REF!,#REF!,"Lấy",#REF!,AM$2,#REF!,AM$3,#REF!,AM$1,#REF!,$L368)</f>
        <v>#REF!</v>
      </c>
      <c r="AN368" s="333" t="e">
        <f>SUMIFS(#REF!,#REF!,AN$2,#REF!,AN$3,#REF!,$L368,#REF!,AN$1)
+SUMIFS(#REF!,#REF!,AN$2,#REF!,AN$3,#REF!,$L368,#REF!,AN$1)
+SUMIFS(#REF!,#REF!,"Lấy",#REF!,AN$2,#REF!,AN$3,#REF!,AN$1,#REF!,$L368)</f>
        <v>#REF!</v>
      </c>
      <c r="AO368" s="333" t="e">
        <f>SUMIFS(#REF!,#REF!,AO$2,#REF!,AO$3,#REF!,$L368,#REF!,AO$1)
+SUMIFS(#REF!,#REF!,AO$2,#REF!,AO$3,#REF!,$L368,#REF!,AO$1)
+SUMIFS(#REF!,#REF!,"Lấy",#REF!,AO$2,#REF!,AO$3,#REF!,AO$1,#REF!,$L368)</f>
        <v>#REF!</v>
      </c>
      <c r="AP368" s="333" t="e">
        <f>SUMIFS(#REF!,#REF!,AP$2,#REF!,AP$3,#REF!,$L368,#REF!,AP$1)
+SUMIFS(#REF!,#REF!,AP$2,#REF!,AP$3,#REF!,$L368,#REF!,AP$1)
+SUMIFS(#REF!,#REF!,"Lấy",#REF!,AP$2,#REF!,AP$3,#REF!,AP$1,#REF!,$L368)</f>
        <v>#REF!</v>
      </c>
      <c r="AQ368" s="333" t="e">
        <f>SUMIFS(#REF!,#REF!,AQ$2,#REF!,AQ$3,#REF!,$L368,#REF!,AQ$1)
+SUMIFS(#REF!,#REF!,AQ$2,#REF!,AQ$3,#REF!,$L368,#REF!,AQ$1)
+SUMIFS(#REF!,#REF!,"Lấy",#REF!,AQ$2,#REF!,AQ$3,#REF!,AQ$1,#REF!,$L368)</f>
        <v>#REF!</v>
      </c>
      <c r="AR368" s="334" t="e">
        <f t="shared" si="38"/>
        <v>#REF!</v>
      </c>
      <c r="AT368" s="333" t="e">
        <f>SUMIFS(#REF!,#REF!,AT$2,#REF!,AT$3,#REF!,$L368,#REF!,AT$1)
+SUMIFS(#REF!,#REF!,AT$2,#REF!,AT$3,#REF!,$L368,#REF!,AT$1)
+SUMIFS(#REF!,#REF!,"Lấy",#REF!,AT$2,#REF!,AT$3,#REF!,AT$1,#REF!,$L368)</f>
        <v>#REF!</v>
      </c>
      <c r="AU368" s="333" t="e">
        <f>SUMIFS(#REF!,#REF!,AU$2,#REF!,AU$3,#REF!,$L368,#REF!,AU$1)
+SUMIFS(#REF!,#REF!,AU$2,#REF!,AU$3,#REF!,$L368,#REF!,AU$1)
+SUMIFS(#REF!,#REF!,"Lấy",#REF!,AU$2,#REF!,AU$3,#REF!,AU$1,#REF!,$L368)</f>
        <v>#REF!</v>
      </c>
      <c r="AV368" s="333" t="e">
        <f>SUMIFS(#REF!,#REF!,AV$2,#REF!,AV$3,#REF!,$L368,#REF!,AV$1)
+SUMIFS(#REF!,#REF!,AV$2,#REF!,AV$3,#REF!,$L368,#REF!,AV$1)
+SUMIFS(#REF!,#REF!,"Lấy",#REF!,AV$2,#REF!,AV$3,#REF!,AV$1,#REF!,$L368)</f>
        <v>#REF!</v>
      </c>
      <c r="AW368" s="333" t="e">
        <f>SUMIFS(#REF!,#REF!,AW$2,#REF!,AW$3,#REF!,$L368,#REF!,AW$1)
+SUMIFS(#REF!,#REF!,AW$2,#REF!,AW$3,#REF!,$L368,#REF!,AW$1)
+SUMIFS(#REF!,#REF!,"Lấy",#REF!,AW$2,#REF!,AW$3,#REF!,AW$1,#REF!,$L368)</f>
        <v>#REF!</v>
      </c>
      <c r="AX368" s="333" t="e">
        <f>SUMIFS(#REF!,#REF!,AX$2,#REF!,AX$3,#REF!,$L368,#REF!,AX$1)
+SUMIFS(#REF!,#REF!,AX$2,#REF!,AX$3,#REF!,$L368,#REF!,AX$1)
+SUMIFS(#REF!,#REF!,"Lấy",#REF!,AX$2,#REF!,AX$3,#REF!,AX$1,#REF!,$L368)</f>
        <v>#REF!</v>
      </c>
      <c r="AY368" s="333" t="e">
        <f>SUMIFS(#REF!,#REF!,AY$2,#REF!,AY$3,#REF!,$L368,#REF!,AY$1)
+SUMIFS(#REF!,#REF!,AY$2,#REF!,AY$3,#REF!,$L368,#REF!,AY$1)
+SUMIFS(#REF!,#REF!,"Lấy",#REF!,AY$2,#REF!,AY$3,#REF!,AY$1,#REF!,$L368)</f>
        <v>#REF!</v>
      </c>
      <c r="AZ368" s="333" t="e">
        <f>SUMIFS(#REF!,#REF!,AZ$2,#REF!,AZ$3,#REF!,$L368,#REF!,AZ$1)
+SUMIFS(#REF!,#REF!,AZ$2,#REF!,AZ$3,#REF!,$L368,#REF!,AZ$1)
+SUMIFS(#REF!,#REF!,"Lấy",#REF!,AZ$2,#REF!,AZ$3,#REF!,AZ$1,#REF!,$L368)</f>
        <v>#REF!</v>
      </c>
      <c r="BA368" s="333" t="e">
        <f>SUMIFS(#REF!,#REF!,BA$2,#REF!,BA$3,#REF!,$L368,#REF!,BA$1)
+SUMIFS(#REF!,#REF!,BA$2,#REF!,BA$3,#REF!,$L368,#REF!,BA$1)
+SUMIFS(#REF!,#REF!,"Lấy",#REF!,BA$2,#REF!,BA$3,#REF!,BA$1,#REF!,$L368)</f>
        <v>#REF!</v>
      </c>
      <c r="BB368" s="333" t="e">
        <f>SUMIFS(#REF!,#REF!,BB$2,#REF!,BB$3,#REF!,$L368,#REF!,BB$1)
+SUMIFS(#REF!,#REF!,BB$2,#REF!,BB$3,#REF!,$L368,#REF!,BB$1)
+SUMIFS(#REF!,#REF!,"Lấy",#REF!,BB$2,#REF!,BB$3,#REF!,BB$1,#REF!,$L368)</f>
        <v>#REF!</v>
      </c>
      <c r="BC368" s="333" t="e">
        <f>SUMIFS(#REF!,#REF!,BC$2,#REF!,BC$3,#REF!,$L368,#REF!,BC$1)
+SUMIFS(#REF!,#REF!,BC$2,#REF!,BC$3,#REF!,$L368,#REF!,BC$1)
+SUMIFS(#REF!,#REF!,"Lấy",#REF!,BC$2,#REF!,BC$3,#REF!,BC$1,#REF!,$L368)</f>
        <v>#REF!</v>
      </c>
      <c r="BD368" s="333" t="e">
        <f>SUMIFS(#REF!,#REF!,BD$2,#REF!,BD$3,#REF!,$L368,#REF!,BD$1)
+SUMIFS(#REF!,#REF!,BD$2,#REF!,BD$3,#REF!,$L368,#REF!,BD$1)
+SUMIFS(#REF!,#REF!,"Lấy",#REF!,BD$2,#REF!,BD$3,#REF!,BD$1,#REF!,$L368)</f>
        <v>#REF!</v>
      </c>
      <c r="BE368" s="333" t="e">
        <f>SUMIFS(#REF!,#REF!,BE$2,#REF!,BE$3,#REF!,$L368,#REF!,BE$1)
+SUMIFS(#REF!,#REF!,BE$2,#REF!,BE$3,#REF!,$L368,#REF!,BE$1)
+SUMIFS(#REF!,#REF!,"Lấy",#REF!,BE$2,#REF!,BE$3,#REF!,BE$1,#REF!,$L368)</f>
        <v>#REF!</v>
      </c>
      <c r="BF368" s="334" t="e">
        <f t="shared" si="39"/>
        <v>#REF!</v>
      </c>
      <c r="BH368" s="333" t="e">
        <f>SUMIFS(#REF!,#REF!,BH$2,#REF!,BH$3,#REF!,$L368,#REF!,BH$1)
+SUMIFS(#REF!,#REF!,BH$2,#REF!,BH$3,#REF!,$L368,#REF!,BH$1)
+SUMIFS(#REF!,#REF!,"Lấy",#REF!,BH$2,#REF!,BH$3,#REF!,BH$1,#REF!,$L368)</f>
        <v>#REF!</v>
      </c>
      <c r="BI368" s="333" t="e">
        <f>SUMIFS(#REF!,#REF!,BI$2,#REF!,BI$3,#REF!,$L368,#REF!,BI$1)
+SUMIFS(#REF!,#REF!,BI$2,#REF!,BI$3,#REF!,$L368,#REF!,BI$1)
+SUMIFS(#REF!,#REF!,"Lấy",#REF!,BI$2,#REF!,BI$3,#REF!,BI$1,#REF!,$L368)</f>
        <v>#REF!</v>
      </c>
      <c r="BJ368" s="333" t="e">
        <f>SUMIFS(#REF!,#REF!,BJ$2,#REF!,BJ$3,#REF!,$L368,#REF!,BJ$1)
+SUMIFS(#REF!,#REF!,BJ$2,#REF!,BJ$3,#REF!,$L368,#REF!,BJ$1)
+SUMIFS(#REF!,#REF!,"Lấy",#REF!,BJ$2,#REF!,BJ$3,#REF!,BJ$1,#REF!,$L368)</f>
        <v>#REF!</v>
      </c>
      <c r="BK368" s="333" t="e">
        <f>SUMIFS(#REF!,#REF!,BK$2,#REF!,BK$3,#REF!,$L368,#REF!,BK$1)
+SUMIFS(#REF!,#REF!,BK$2,#REF!,BK$3,#REF!,$L368,#REF!,BK$1)
+SUMIFS(#REF!,#REF!,"Lấy",#REF!,BK$2,#REF!,BK$3,#REF!,BK$1,#REF!,$L368)</f>
        <v>#REF!</v>
      </c>
      <c r="BL368" s="333" t="e">
        <f>SUMIFS(#REF!,#REF!,BL$2,#REF!,BL$3,#REF!,$L368,#REF!,BL$1)
+SUMIFS(#REF!,#REF!,BL$2,#REF!,BL$3,#REF!,$L368,#REF!,BL$1)
+SUMIFS(#REF!,#REF!,"Lấy",#REF!,BL$2,#REF!,BL$3,#REF!,BL$1,#REF!,$L368)</f>
        <v>#REF!</v>
      </c>
      <c r="BM368" s="333" t="e">
        <f>SUMIFS(#REF!,#REF!,BM$2,#REF!,BM$3,#REF!,$L368,#REF!,BM$1)
+SUMIFS(#REF!,#REF!,BM$2,#REF!,BM$3,#REF!,$L368,#REF!,BM$1)
+SUMIFS(#REF!,#REF!,"Lấy",#REF!,BM$2,#REF!,BM$3,#REF!,BM$1,#REF!,$L368)</f>
        <v>#REF!</v>
      </c>
      <c r="BN368" s="333" t="e">
        <f>SUMIFS(#REF!,#REF!,BN$2,#REF!,BN$3,#REF!,$L368,#REF!,BN$1)
+SUMIFS(#REF!,#REF!,BN$2,#REF!,BN$3,#REF!,$L368,#REF!,BN$1)
+SUMIFS(#REF!,#REF!,"Lấy",#REF!,BN$2,#REF!,BN$3,#REF!,BN$1,#REF!,$L368)</f>
        <v>#REF!</v>
      </c>
      <c r="BO368" s="333" t="e">
        <f>SUMIFS(#REF!,#REF!,BO$2,#REF!,BO$3,#REF!,$L368,#REF!,BO$1)
+SUMIFS(#REF!,#REF!,BO$2,#REF!,BO$3,#REF!,$L368,#REF!,BO$1)
+SUMIFS(#REF!,#REF!,"Lấy",#REF!,BO$2,#REF!,BO$3,#REF!,BO$1,#REF!,$L368)</f>
        <v>#REF!</v>
      </c>
      <c r="BP368" s="333" t="e">
        <f>SUMIFS(#REF!,#REF!,BP$2,#REF!,BP$3,#REF!,$L368,#REF!,BP$1)
+SUMIFS(#REF!,#REF!,BP$2,#REF!,BP$3,#REF!,$L368,#REF!,BP$1)
+SUMIFS(#REF!,#REF!,"Lấy",#REF!,BP$2,#REF!,BP$3,#REF!,BP$1,#REF!,$L368)</f>
        <v>#REF!</v>
      </c>
      <c r="BQ368" s="333" t="e">
        <f>SUMIFS(#REF!,#REF!,BQ$2,#REF!,BQ$3,#REF!,$L368,#REF!,BQ$1)
+SUMIFS(#REF!,#REF!,BQ$2,#REF!,BQ$3,#REF!,$L368,#REF!,BQ$1)
+SUMIFS(#REF!,#REF!,"Lấy",#REF!,BQ$2,#REF!,BQ$3,#REF!,BQ$1,#REF!,$L368)</f>
        <v>#REF!</v>
      </c>
      <c r="BR368" s="333" t="e">
        <f>SUMIFS(#REF!,#REF!,BR$2,#REF!,BR$3,#REF!,$L368,#REF!,BR$1)
+SUMIFS(#REF!,#REF!,BR$2,#REF!,BR$3,#REF!,$L368,#REF!,BR$1)
+SUMIFS(#REF!,#REF!,"Lấy",#REF!,BR$2,#REF!,BR$3,#REF!,BR$1,#REF!,$L368)</f>
        <v>#REF!</v>
      </c>
      <c r="BS368" s="333" t="e">
        <f>SUMIFS(#REF!,#REF!,BS$2,#REF!,BS$3,#REF!,$L368,#REF!,BS$1)
+SUMIFS(#REF!,#REF!,BS$2,#REF!,BS$3,#REF!,$L368,#REF!,BS$1)
+SUMIFS(#REF!,#REF!,"Lấy",#REF!,BS$2,#REF!,BS$3,#REF!,BS$1,#REF!,$L368)</f>
        <v>#REF!</v>
      </c>
      <c r="BT368" s="334" t="e">
        <f t="shared" si="40"/>
        <v>#REF!</v>
      </c>
      <c r="BV368" s="331">
        <v>0</v>
      </c>
      <c r="BW368" s="331">
        <v>0</v>
      </c>
      <c r="BX368" s="331">
        <v>0</v>
      </c>
      <c r="BY368" s="331">
        <v>0</v>
      </c>
      <c r="BZ368" s="331">
        <v>0</v>
      </c>
      <c r="CA368" s="331">
        <v>0</v>
      </c>
      <c r="CB368" s="331">
        <v>0</v>
      </c>
      <c r="CC368" s="331">
        <v>0</v>
      </c>
      <c r="CD368" s="331">
        <v>0</v>
      </c>
      <c r="CE368" s="331">
        <v>0</v>
      </c>
      <c r="CF368" s="331">
        <v>0</v>
      </c>
      <c r="CG368" s="331">
        <v>0</v>
      </c>
      <c r="CH368" s="334">
        <f t="shared" si="41"/>
        <v>0</v>
      </c>
      <c r="CI368" s="377">
        <f t="shared" si="42"/>
        <v>0</v>
      </c>
      <c r="CJ368" s="331">
        <v>0</v>
      </c>
      <c r="CK368" s="331">
        <v>0</v>
      </c>
      <c r="CL368" s="331">
        <v>0</v>
      </c>
      <c r="CM368" s="331">
        <v>0</v>
      </c>
      <c r="CN368" s="331">
        <v>0</v>
      </c>
      <c r="CO368" s="333"/>
      <c r="CP368" s="333"/>
      <c r="CQ368" s="333"/>
      <c r="CR368" s="333"/>
      <c r="CS368" s="333"/>
      <c r="CT368" s="333"/>
      <c r="CU368" s="333"/>
      <c r="CV368" s="334">
        <f t="shared" si="43"/>
        <v>0</v>
      </c>
      <c r="CX368" s="1033"/>
    </row>
    <row r="369" spans="2:102" x14ac:dyDescent="0.25">
      <c r="B369" s="172">
        <f>IF(C369=0,"",MAX($B$7:B365)+1)</f>
        <v>349</v>
      </c>
      <c r="C369" s="21">
        <v>6352006001</v>
      </c>
      <c r="D369" s="9" t="str">
        <f>_xlfn.XLOOKUP(C369,'COA_DTGroup_Update 20260428'!$C$410:$C$854,'COA_DTGroup_Update 20260428'!$A$410:$A$854,"")</f>
        <v>Chi phí lãi vay ngắn hạn</v>
      </c>
      <c r="E369" s="9" t="s">
        <v>405</v>
      </c>
      <c r="F369" s="21" t="s">
        <v>1067</v>
      </c>
      <c r="G369" s="171"/>
      <c r="H369" s="179">
        <f>VLOOKUP(C369,'COA_DTGroup_Update 20260428'!C:D,2,0)</f>
        <v>635</v>
      </c>
      <c r="I369" s="179">
        <v>148</v>
      </c>
      <c r="J369" s="198" t="s">
        <v>405</v>
      </c>
      <c r="K369" s="222" t="s">
        <v>226</v>
      </c>
      <c r="L369" s="1041" t="s">
        <v>507</v>
      </c>
      <c r="M369" s="1042" t="s">
        <v>2258</v>
      </c>
      <c r="N369" s="1039"/>
      <c r="O369" s="1039" t="s">
        <v>507</v>
      </c>
      <c r="P369" s="1" t="b">
        <v>1</v>
      </c>
      <c r="R369" s="333" t="e">
        <f>SUMIFS(#REF!,#REF!,R$2,#REF!,R$3,#REF!,$L369,#REF!,R$1)
+SUMIFS(#REF!,#REF!,R$2,#REF!,R$3,#REF!,$L369,#REF!,R$1)
+SUMIFS(#REF!,#REF!,"Lấy",#REF!,R$2,#REF!,R$3,#REF!,R$1,#REF!,$L369)</f>
        <v>#REF!</v>
      </c>
      <c r="S369" s="333" t="e">
        <f>SUMIFS(#REF!,#REF!,S$2,#REF!,S$3,#REF!,$L369,#REF!,S$1)
+SUMIFS(#REF!,#REF!,S$2,#REF!,S$3,#REF!,$L369,#REF!,S$1)
+SUMIFS(#REF!,#REF!,"Lấy",#REF!,S$2,#REF!,S$3,#REF!,S$1,#REF!,$L369)</f>
        <v>#REF!</v>
      </c>
      <c r="T369" s="333" t="e">
        <f>SUMIFS(#REF!,#REF!,T$2,#REF!,T$3,#REF!,$L369,#REF!,T$1)
+SUMIFS(#REF!,#REF!,T$2,#REF!,T$3,#REF!,$L369,#REF!,T$1)
+SUMIFS(#REF!,#REF!,"Lấy",#REF!,T$2,#REF!,T$3,#REF!,T$1,#REF!,$L369)</f>
        <v>#REF!</v>
      </c>
      <c r="U369" s="333" t="e">
        <f>SUMIFS(#REF!,#REF!,U$2,#REF!,U$3,#REF!,$L369,#REF!,U$1)
+SUMIFS(#REF!,#REF!,U$2,#REF!,U$3,#REF!,$L369,#REF!,U$1)
+SUMIFS(#REF!,#REF!,"Lấy",#REF!,U$2,#REF!,U$3,#REF!,U$1,#REF!,$L369)</f>
        <v>#REF!</v>
      </c>
      <c r="V369" s="333" t="e">
        <f>SUMIFS(#REF!,#REF!,V$2,#REF!,V$3,#REF!,$L369,#REF!,V$1)
+SUMIFS(#REF!,#REF!,V$2,#REF!,V$3,#REF!,$L369,#REF!,V$1)
+SUMIFS(#REF!,#REF!,"Lấy",#REF!,V$2,#REF!,V$3,#REF!,V$1,#REF!,$L369)</f>
        <v>#REF!</v>
      </c>
      <c r="W369" s="333" t="e">
        <f>SUMIFS(#REF!,#REF!,W$2,#REF!,W$3,#REF!,$L369,#REF!,W$1)
+SUMIFS(#REF!,#REF!,W$2,#REF!,W$3,#REF!,$L369,#REF!,W$1)
+SUMIFS(#REF!,#REF!,"Lấy",#REF!,W$2,#REF!,W$3,#REF!,W$1,#REF!,$L369)</f>
        <v>#REF!</v>
      </c>
      <c r="X369" s="333" t="e">
        <f>SUMIFS(#REF!,#REF!,X$2,#REF!,X$3,#REF!,$L369,#REF!,X$1)
+SUMIFS(#REF!,#REF!,X$2,#REF!,X$3,#REF!,$L369,#REF!,X$1)
+SUMIFS(#REF!,#REF!,"Lấy",#REF!,X$2,#REF!,X$3,#REF!,X$1,#REF!,$L369)</f>
        <v>#REF!</v>
      </c>
      <c r="Y369" s="333" t="e">
        <f>SUMIFS(#REF!,#REF!,Y$2,#REF!,Y$3,#REF!,$L369,#REF!,Y$1)
+SUMIFS(#REF!,#REF!,Y$2,#REF!,Y$3,#REF!,$L369,#REF!,Y$1)
+SUMIFS(#REF!,#REF!,"Lấy",#REF!,Y$2,#REF!,Y$3,#REF!,Y$1,#REF!,$L369)</f>
        <v>#REF!</v>
      </c>
      <c r="Z369" s="333" t="e">
        <f>SUMIFS(#REF!,#REF!,Z$2,#REF!,Z$3,#REF!,$L369,#REF!,Z$1)
+SUMIFS(#REF!,#REF!,Z$2,#REF!,Z$3,#REF!,$L369,#REF!,Z$1)
+SUMIFS(#REF!,#REF!,"Lấy",#REF!,Z$2,#REF!,Z$3,#REF!,Z$1,#REF!,$L369)</f>
        <v>#REF!</v>
      </c>
      <c r="AA369" s="333" t="e">
        <f>SUMIFS(#REF!,#REF!,AA$2,#REF!,AA$3,#REF!,$L369,#REF!,AA$1)
+SUMIFS(#REF!,#REF!,AA$2,#REF!,AA$3,#REF!,$L369,#REF!,AA$1)
+SUMIFS(#REF!,#REF!,"Lấy",#REF!,AA$2,#REF!,AA$3,#REF!,AA$1,#REF!,$L369)</f>
        <v>#REF!</v>
      </c>
      <c r="AB369" s="333" t="e">
        <f>SUMIFS(#REF!,#REF!,AB$2,#REF!,AB$3,#REF!,$L369,#REF!,AB$1)
+SUMIFS(#REF!,#REF!,AB$2,#REF!,AB$3,#REF!,$L369,#REF!,AB$1)
+SUMIFS(#REF!,#REF!,"Lấy",#REF!,AB$2,#REF!,AB$3,#REF!,AB$1,#REF!,$L369)</f>
        <v>#REF!</v>
      </c>
      <c r="AC369" s="333" t="e">
        <f>SUMIFS(#REF!,#REF!,AC$2,#REF!,AC$3,#REF!,$L369,#REF!,AC$1)
+SUMIFS(#REF!,#REF!,AC$2,#REF!,AC$3,#REF!,$L369,#REF!,AC$1)
+SUMIFS(#REF!,#REF!,"Lấy",#REF!,AC$2,#REF!,AC$3,#REF!,AC$1,#REF!,$L369)</f>
        <v>#REF!</v>
      </c>
      <c r="AD369" s="334" t="e">
        <f t="shared" si="37"/>
        <v>#REF!</v>
      </c>
      <c r="AF369" s="333" t="e">
        <f>SUMIFS(#REF!,#REF!,AF$2,#REF!,AF$3,#REF!,$L369,#REF!,AF$1)
+SUMIFS(#REF!,#REF!,AF$2,#REF!,AF$3,#REF!,$L369,#REF!,AF$1)
+SUMIFS(#REF!,#REF!,"Lấy",#REF!,AF$2,#REF!,AF$3,#REF!,AF$1,#REF!,$L369)</f>
        <v>#REF!</v>
      </c>
      <c r="AG369" s="333" t="e">
        <f>SUMIFS(#REF!,#REF!,AG$2,#REF!,AG$3,#REF!,$L369,#REF!,AG$1)
+SUMIFS(#REF!,#REF!,AG$2,#REF!,AG$3,#REF!,$L369,#REF!,AG$1)
+SUMIFS(#REF!,#REF!,"Lấy",#REF!,AG$2,#REF!,AG$3,#REF!,AG$1,#REF!,$L369)</f>
        <v>#REF!</v>
      </c>
      <c r="AH369" s="333" t="e">
        <f>SUMIFS(#REF!,#REF!,AH$2,#REF!,AH$3,#REF!,$L369,#REF!,AH$1)
+SUMIFS(#REF!,#REF!,AH$2,#REF!,AH$3,#REF!,$L369,#REF!,AH$1)
+SUMIFS(#REF!,#REF!,"Lấy",#REF!,AH$2,#REF!,AH$3,#REF!,AH$1,#REF!,$L369)</f>
        <v>#REF!</v>
      </c>
      <c r="AI369" s="333" t="e">
        <f>SUMIFS(#REF!,#REF!,AI$2,#REF!,AI$3,#REF!,$L369,#REF!,AI$1)
+SUMIFS(#REF!,#REF!,AI$2,#REF!,AI$3,#REF!,$L369,#REF!,AI$1)
+SUMIFS(#REF!,#REF!,"Lấy",#REF!,AI$2,#REF!,AI$3,#REF!,AI$1,#REF!,$L369)</f>
        <v>#REF!</v>
      </c>
      <c r="AJ369" s="333" t="e">
        <f>SUMIFS(#REF!,#REF!,AJ$2,#REF!,AJ$3,#REF!,$L369,#REF!,AJ$1)
+SUMIFS(#REF!,#REF!,AJ$2,#REF!,AJ$3,#REF!,$L369,#REF!,AJ$1)
+SUMIFS(#REF!,#REF!,"Lấy",#REF!,AJ$2,#REF!,AJ$3,#REF!,AJ$1,#REF!,$L369)</f>
        <v>#REF!</v>
      </c>
      <c r="AK369" s="333" t="e">
        <f>SUMIFS(#REF!,#REF!,AK$2,#REF!,AK$3,#REF!,$L369,#REF!,AK$1)
+SUMIFS(#REF!,#REF!,AK$2,#REF!,AK$3,#REF!,$L369,#REF!,AK$1)
+SUMIFS(#REF!,#REF!,"Lấy",#REF!,AK$2,#REF!,AK$3,#REF!,AK$1,#REF!,$L369)</f>
        <v>#REF!</v>
      </c>
      <c r="AL369" s="333" t="e">
        <f>SUMIFS(#REF!,#REF!,AL$2,#REF!,AL$3,#REF!,$L369,#REF!,AL$1)
+SUMIFS(#REF!,#REF!,AL$2,#REF!,AL$3,#REF!,$L369,#REF!,AL$1)
+SUMIFS(#REF!,#REF!,"Lấy",#REF!,AL$2,#REF!,AL$3,#REF!,AL$1,#REF!,$L369)</f>
        <v>#REF!</v>
      </c>
      <c r="AM369" s="333" t="e">
        <f>SUMIFS(#REF!,#REF!,AM$2,#REF!,AM$3,#REF!,$L369,#REF!,AM$1)
+SUMIFS(#REF!,#REF!,AM$2,#REF!,AM$3,#REF!,$L369,#REF!,AM$1)
+SUMIFS(#REF!,#REF!,"Lấy",#REF!,AM$2,#REF!,AM$3,#REF!,AM$1,#REF!,$L369)</f>
        <v>#REF!</v>
      </c>
      <c r="AN369" s="333" t="e">
        <f>SUMIFS(#REF!,#REF!,AN$2,#REF!,AN$3,#REF!,$L369,#REF!,AN$1)
+SUMIFS(#REF!,#REF!,AN$2,#REF!,AN$3,#REF!,$L369,#REF!,AN$1)
+SUMIFS(#REF!,#REF!,"Lấy",#REF!,AN$2,#REF!,AN$3,#REF!,AN$1,#REF!,$L369)</f>
        <v>#REF!</v>
      </c>
      <c r="AO369" s="333" t="e">
        <f>SUMIFS(#REF!,#REF!,AO$2,#REF!,AO$3,#REF!,$L369,#REF!,AO$1)
+SUMIFS(#REF!,#REF!,AO$2,#REF!,AO$3,#REF!,$L369,#REF!,AO$1)
+SUMIFS(#REF!,#REF!,"Lấy",#REF!,AO$2,#REF!,AO$3,#REF!,AO$1,#REF!,$L369)</f>
        <v>#REF!</v>
      </c>
      <c r="AP369" s="333" t="e">
        <f>SUMIFS(#REF!,#REF!,AP$2,#REF!,AP$3,#REF!,$L369,#REF!,AP$1)
+SUMIFS(#REF!,#REF!,AP$2,#REF!,AP$3,#REF!,$L369,#REF!,AP$1)
+SUMIFS(#REF!,#REF!,"Lấy",#REF!,AP$2,#REF!,AP$3,#REF!,AP$1,#REF!,$L369)</f>
        <v>#REF!</v>
      </c>
      <c r="AQ369" s="333" t="e">
        <f>SUMIFS(#REF!,#REF!,AQ$2,#REF!,AQ$3,#REF!,$L369,#REF!,AQ$1)
+SUMIFS(#REF!,#REF!,AQ$2,#REF!,AQ$3,#REF!,$L369,#REF!,AQ$1)
+SUMIFS(#REF!,#REF!,"Lấy",#REF!,AQ$2,#REF!,AQ$3,#REF!,AQ$1,#REF!,$L369)</f>
        <v>#REF!</v>
      </c>
      <c r="AR369" s="334" t="e">
        <f t="shared" si="38"/>
        <v>#REF!</v>
      </c>
      <c r="AT369" s="333" t="e">
        <f>SUMIFS(#REF!,#REF!,AT$2,#REF!,AT$3,#REF!,$L369,#REF!,AT$1)
+SUMIFS(#REF!,#REF!,AT$2,#REF!,AT$3,#REF!,$L369,#REF!,AT$1)
+SUMIFS(#REF!,#REF!,"Lấy",#REF!,AT$2,#REF!,AT$3,#REF!,AT$1,#REF!,$L369)</f>
        <v>#REF!</v>
      </c>
      <c r="AU369" s="333" t="e">
        <f>SUMIFS(#REF!,#REF!,AU$2,#REF!,AU$3,#REF!,$L369,#REF!,AU$1)
+SUMIFS(#REF!,#REF!,AU$2,#REF!,AU$3,#REF!,$L369,#REF!,AU$1)
+SUMIFS(#REF!,#REF!,"Lấy",#REF!,AU$2,#REF!,AU$3,#REF!,AU$1,#REF!,$L369)</f>
        <v>#REF!</v>
      </c>
      <c r="AV369" s="333" t="e">
        <f>SUMIFS(#REF!,#REF!,AV$2,#REF!,AV$3,#REF!,$L369,#REF!,AV$1)
+SUMIFS(#REF!,#REF!,AV$2,#REF!,AV$3,#REF!,$L369,#REF!,AV$1)
+SUMIFS(#REF!,#REF!,"Lấy",#REF!,AV$2,#REF!,AV$3,#REF!,AV$1,#REF!,$L369)</f>
        <v>#REF!</v>
      </c>
      <c r="AW369" s="333" t="e">
        <f>SUMIFS(#REF!,#REF!,AW$2,#REF!,AW$3,#REF!,$L369,#REF!,AW$1)
+SUMIFS(#REF!,#REF!,AW$2,#REF!,AW$3,#REF!,$L369,#REF!,AW$1)
+SUMIFS(#REF!,#REF!,"Lấy",#REF!,AW$2,#REF!,AW$3,#REF!,AW$1,#REF!,$L369)</f>
        <v>#REF!</v>
      </c>
      <c r="AX369" s="333" t="e">
        <f>SUMIFS(#REF!,#REF!,AX$2,#REF!,AX$3,#REF!,$L369,#REF!,AX$1)
+SUMIFS(#REF!,#REF!,AX$2,#REF!,AX$3,#REF!,$L369,#REF!,AX$1)
+SUMIFS(#REF!,#REF!,"Lấy",#REF!,AX$2,#REF!,AX$3,#REF!,AX$1,#REF!,$L369)</f>
        <v>#REF!</v>
      </c>
      <c r="AY369" s="333" t="e">
        <f>SUMIFS(#REF!,#REF!,AY$2,#REF!,AY$3,#REF!,$L369,#REF!,AY$1)
+SUMIFS(#REF!,#REF!,AY$2,#REF!,AY$3,#REF!,$L369,#REF!,AY$1)
+SUMIFS(#REF!,#REF!,"Lấy",#REF!,AY$2,#REF!,AY$3,#REF!,AY$1,#REF!,$L369)</f>
        <v>#REF!</v>
      </c>
      <c r="AZ369" s="333" t="e">
        <f>SUMIFS(#REF!,#REF!,AZ$2,#REF!,AZ$3,#REF!,$L369,#REF!,AZ$1)
+SUMIFS(#REF!,#REF!,AZ$2,#REF!,AZ$3,#REF!,$L369,#REF!,AZ$1)
+SUMIFS(#REF!,#REF!,"Lấy",#REF!,AZ$2,#REF!,AZ$3,#REF!,AZ$1,#REF!,$L369)</f>
        <v>#REF!</v>
      </c>
      <c r="BA369" s="333" t="e">
        <f>SUMIFS(#REF!,#REF!,BA$2,#REF!,BA$3,#REF!,$L369,#REF!,BA$1)
+SUMIFS(#REF!,#REF!,BA$2,#REF!,BA$3,#REF!,$L369,#REF!,BA$1)
+SUMIFS(#REF!,#REF!,"Lấy",#REF!,BA$2,#REF!,BA$3,#REF!,BA$1,#REF!,$L369)</f>
        <v>#REF!</v>
      </c>
      <c r="BB369" s="333" t="e">
        <f>SUMIFS(#REF!,#REF!,BB$2,#REF!,BB$3,#REF!,$L369,#REF!,BB$1)
+SUMIFS(#REF!,#REF!,BB$2,#REF!,BB$3,#REF!,$L369,#REF!,BB$1)
+SUMIFS(#REF!,#REF!,"Lấy",#REF!,BB$2,#REF!,BB$3,#REF!,BB$1,#REF!,$L369)</f>
        <v>#REF!</v>
      </c>
      <c r="BC369" s="333" t="e">
        <f>SUMIFS(#REF!,#REF!,BC$2,#REF!,BC$3,#REF!,$L369,#REF!,BC$1)
+SUMIFS(#REF!,#REF!,BC$2,#REF!,BC$3,#REF!,$L369,#REF!,BC$1)
+SUMIFS(#REF!,#REF!,"Lấy",#REF!,BC$2,#REF!,BC$3,#REF!,BC$1,#REF!,$L369)</f>
        <v>#REF!</v>
      </c>
      <c r="BD369" s="333" t="e">
        <f>SUMIFS(#REF!,#REF!,BD$2,#REF!,BD$3,#REF!,$L369,#REF!,BD$1)
+SUMIFS(#REF!,#REF!,BD$2,#REF!,BD$3,#REF!,$L369,#REF!,BD$1)
+SUMIFS(#REF!,#REF!,"Lấy",#REF!,BD$2,#REF!,BD$3,#REF!,BD$1,#REF!,$L369)</f>
        <v>#REF!</v>
      </c>
      <c r="BE369" s="333" t="e">
        <f>SUMIFS(#REF!,#REF!,BE$2,#REF!,BE$3,#REF!,$L369,#REF!,BE$1)
+SUMIFS(#REF!,#REF!,BE$2,#REF!,BE$3,#REF!,$L369,#REF!,BE$1)
+SUMIFS(#REF!,#REF!,"Lấy",#REF!,BE$2,#REF!,BE$3,#REF!,BE$1,#REF!,$L369)</f>
        <v>#REF!</v>
      </c>
      <c r="BF369" s="334" t="e">
        <f t="shared" si="39"/>
        <v>#REF!</v>
      </c>
      <c r="BH369" s="333" t="e">
        <f>SUMIFS(#REF!,#REF!,BH$2,#REF!,BH$3,#REF!,$L369,#REF!,BH$1)
+SUMIFS(#REF!,#REF!,BH$2,#REF!,BH$3,#REF!,$L369,#REF!,BH$1)
+SUMIFS(#REF!,#REF!,"Lấy",#REF!,BH$2,#REF!,BH$3,#REF!,BH$1,#REF!,$L369)</f>
        <v>#REF!</v>
      </c>
      <c r="BI369" s="333" t="e">
        <f>SUMIFS(#REF!,#REF!,BI$2,#REF!,BI$3,#REF!,$L369,#REF!,BI$1)
+SUMIFS(#REF!,#REF!,BI$2,#REF!,BI$3,#REF!,$L369,#REF!,BI$1)
+SUMIFS(#REF!,#REF!,"Lấy",#REF!,BI$2,#REF!,BI$3,#REF!,BI$1,#REF!,$L369)</f>
        <v>#REF!</v>
      </c>
      <c r="BJ369" s="333" t="e">
        <f>SUMIFS(#REF!,#REF!,BJ$2,#REF!,BJ$3,#REF!,$L369,#REF!,BJ$1)
+SUMIFS(#REF!,#REF!,BJ$2,#REF!,BJ$3,#REF!,$L369,#REF!,BJ$1)
+SUMIFS(#REF!,#REF!,"Lấy",#REF!,BJ$2,#REF!,BJ$3,#REF!,BJ$1,#REF!,$L369)</f>
        <v>#REF!</v>
      </c>
      <c r="BK369" s="333" t="e">
        <f>SUMIFS(#REF!,#REF!,BK$2,#REF!,BK$3,#REF!,$L369,#REF!,BK$1)
+SUMIFS(#REF!,#REF!,BK$2,#REF!,BK$3,#REF!,$L369,#REF!,BK$1)
+SUMIFS(#REF!,#REF!,"Lấy",#REF!,BK$2,#REF!,BK$3,#REF!,BK$1,#REF!,$L369)</f>
        <v>#REF!</v>
      </c>
      <c r="BL369" s="333" t="e">
        <f>SUMIFS(#REF!,#REF!,BL$2,#REF!,BL$3,#REF!,$L369,#REF!,BL$1)
+SUMIFS(#REF!,#REF!,BL$2,#REF!,BL$3,#REF!,$L369,#REF!,BL$1)
+SUMIFS(#REF!,#REF!,"Lấy",#REF!,BL$2,#REF!,BL$3,#REF!,BL$1,#REF!,$L369)</f>
        <v>#REF!</v>
      </c>
      <c r="BM369" s="333" t="e">
        <f>SUMIFS(#REF!,#REF!,BM$2,#REF!,BM$3,#REF!,$L369,#REF!,BM$1)
+SUMIFS(#REF!,#REF!,BM$2,#REF!,BM$3,#REF!,$L369,#REF!,BM$1)
+SUMIFS(#REF!,#REF!,"Lấy",#REF!,BM$2,#REF!,BM$3,#REF!,BM$1,#REF!,$L369)</f>
        <v>#REF!</v>
      </c>
      <c r="BN369" s="333" t="e">
        <f>SUMIFS(#REF!,#REF!,BN$2,#REF!,BN$3,#REF!,$L369,#REF!,BN$1)
+SUMIFS(#REF!,#REF!,BN$2,#REF!,BN$3,#REF!,$L369,#REF!,BN$1)
+SUMIFS(#REF!,#REF!,"Lấy",#REF!,BN$2,#REF!,BN$3,#REF!,BN$1,#REF!,$L369)</f>
        <v>#REF!</v>
      </c>
      <c r="BO369" s="333" t="e">
        <f>SUMIFS(#REF!,#REF!,BO$2,#REF!,BO$3,#REF!,$L369,#REF!,BO$1)
+SUMIFS(#REF!,#REF!,BO$2,#REF!,BO$3,#REF!,$L369,#REF!,BO$1)
+SUMIFS(#REF!,#REF!,"Lấy",#REF!,BO$2,#REF!,BO$3,#REF!,BO$1,#REF!,$L369)</f>
        <v>#REF!</v>
      </c>
      <c r="BP369" s="333" t="e">
        <f>SUMIFS(#REF!,#REF!,BP$2,#REF!,BP$3,#REF!,$L369,#REF!,BP$1)
+SUMIFS(#REF!,#REF!,BP$2,#REF!,BP$3,#REF!,$L369,#REF!,BP$1)
+SUMIFS(#REF!,#REF!,"Lấy",#REF!,BP$2,#REF!,BP$3,#REF!,BP$1,#REF!,$L369)</f>
        <v>#REF!</v>
      </c>
      <c r="BQ369" s="333" t="e">
        <f>SUMIFS(#REF!,#REF!,BQ$2,#REF!,BQ$3,#REF!,$L369,#REF!,BQ$1)
+SUMIFS(#REF!,#REF!,BQ$2,#REF!,BQ$3,#REF!,$L369,#REF!,BQ$1)
+SUMIFS(#REF!,#REF!,"Lấy",#REF!,BQ$2,#REF!,BQ$3,#REF!,BQ$1,#REF!,$L369)</f>
        <v>#REF!</v>
      </c>
      <c r="BR369" s="333" t="e">
        <f>SUMIFS(#REF!,#REF!,BR$2,#REF!,BR$3,#REF!,$L369,#REF!,BR$1)
+SUMIFS(#REF!,#REF!,BR$2,#REF!,BR$3,#REF!,$L369,#REF!,BR$1)
+SUMIFS(#REF!,#REF!,"Lấy",#REF!,BR$2,#REF!,BR$3,#REF!,BR$1,#REF!,$L369)</f>
        <v>#REF!</v>
      </c>
      <c r="BS369" s="333" t="e">
        <f>SUMIFS(#REF!,#REF!,BS$2,#REF!,BS$3,#REF!,$L369,#REF!,BS$1)
+SUMIFS(#REF!,#REF!,BS$2,#REF!,BS$3,#REF!,$L369,#REF!,BS$1)
+SUMIFS(#REF!,#REF!,"Lấy",#REF!,BS$2,#REF!,BS$3,#REF!,BS$1,#REF!,$L369)</f>
        <v>#REF!</v>
      </c>
      <c r="BT369" s="334" t="e">
        <f t="shared" si="40"/>
        <v>#REF!</v>
      </c>
      <c r="BV369" s="331">
        <v>0</v>
      </c>
      <c r="BW369" s="331">
        <v>0</v>
      </c>
      <c r="BX369" s="331">
        <v>0</v>
      </c>
      <c r="BY369" s="331">
        <v>0</v>
      </c>
      <c r="BZ369" s="331">
        <v>0</v>
      </c>
      <c r="CA369" s="331">
        <v>0</v>
      </c>
      <c r="CB369" s="331">
        <v>0</v>
      </c>
      <c r="CC369" s="331">
        <v>0</v>
      </c>
      <c r="CD369" s="331">
        <v>0</v>
      </c>
      <c r="CE369" s="331">
        <v>0</v>
      </c>
      <c r="CF369" s="331">
        <v>0</v>
      </c>
      <c r="CG369" s="331">
        <v>0</v>
      </c>
      <c r="CH369" s="334">
        <f t="shared" si="41"/>
        <v>0</v>
      </c>
      <c r="CI369" s="377">
        <f t="shared" si="42"/>
        <v>0</v>
      </c>
      <c r="CJ369" s="331">
        <v>0</v>
      </c>
      <c r="CK369" s="331">
        <v>0</v>
      </c>
      <c r="CL369" s="331">
        <v>0</v>
      </c>
      <c r="CM369" s="331">
        <v>0</v>
      </c>
      <c r="CN369" s="331">
        <v>0</v>
      </c>
      <c r="CO369" s="333"/>
      <c r="CP369" s="333"/>
      <c r="CQ369" s="333"/>
      <c r="CR369" s="333"/>
      <c r="CS369" s="333"/>
      <c r="CT369" s="333"/>
      <c r="CU369" s="333"/>
      <c r="CV369" s="334">
        <f t="shared" si="43"/>
        <v>0</v>
      </c>
      <c r="CX369" s="1033"/>
    </row>
    <row r="370" spans="2:102" ht="27.6" x14ac:dyDescent="0.25">
      <c r="B370" s="172">
        <f>IF(C370=0,"",MAX($B$7:B369)+1)</f>
        <v>350</v>
      </c>
      <c r="C370" s="21">
        <v>6352006002</v>
      </c>
      <c r="D370" s="9" t="str">
        <f>_xlfn.XLOOKUP(C370,'COA_DTGroup_Update 20260428'!$C$410:$C$854,'COA_DTGroup_Update 20260428'!$A$410:$A$854,"")</f>
        <v>Chi phí lãi vay trung hạn và dài hạn</v>
      </c>
      <c r="E370" s="9" t="s">
        <v>406</v>
      </c>
      <c r="F370" s="21" t="s">
        <v>1068</v>
      </c>
      <c r="G370" s="171"/>
      <c r="H370" s="179">
        <f>VLOOKUP(C370,'COA_DTGroup_Update 20260428'!C:D,2,0)</f>
        <v>635</v>
      </c>
      <c r="I370" s="179">
        <v>149</v>
      </c>
      <c r="J370" s="198" t="s">
        <v>406</v>
      </c>
      <c r="K370" s="222" t="s">
        <v>226</v>
      </c>
      <c r="L370" s="1041" t="s">
        <v>508</v>
      </c>
      <c r="M370" s="1042" t="s">
        <v>2258</v>
      </c>
      <c r="N370" s="1039"/>
      <c r="O370" s="1039" t="s">
        <v>508</v>
      </c>
      <c r="P370" s="1" t="b">
        <v>1</v>
      </c>
      <c r="R370" s="333" t="e">
        <f>SUMIFS(#REF!,#REF!,R$2,#REF!,R$3,#REF!,$L370,#REF!,R$1)
+SUMIFS(#REF!,#REF!,R$2,#REF!,R$3,#REF!,$L370,#REF!,R$1)
+SUMIFS(#REF!,#REF!,"Lấy",#REF!,R$2,#REF!,R$3,#REF!,R$1,#REF!,$L370)</f>
        <v>#REF!</v>
      </c>
      <c r="S370" s="333" t="e">
        <f>SUMIFS(#REF!,#REF!,S$2,#REF!,S$3,#REF!,$L370,#REF!,S$1)
+SUMIFS(#REF!,#REF!,S$2,#REF!,S$3,#REF!,$L370,#REF!,S$1)
+SUMIFS(#REF!,#REF!,"Lấy",#REF!,S$2,#REF!,S$3,#REF!,S$1,#REF!,$L370)</f>
        <v>#REF!</v>
      </c>
      <c r="T370" s="333" t="e">
        <f>SUMIFS(#REF!,#REF!,T$2,#REF!,T$3,#REF!,$L370,#REF!,T$1)
+SUMIFS(#REF!,#REF!,T$2,#REF!,T$3,#REF!,$L370,#REF!,T$1)
+SUMIFS(#REF!,#REF!,"Lấy",#REF!,T$2,#REF!,T$3,#REF!,T$1,#REF!,$L370)</f>
        <v>#REF!</v>
      </c>
      <c r="U370" s="333" t="e">
        <f>SUMIFS(#REF!,#REF!,U$2,#REF!,U$3,#REF!,$L370,#REF!,U$1)
+SUMIFS(#REF!,#REF!,U$2,#REF!,U$3,#REF!,$L370,#REF!,U$1)
+SUMIFS(#REF!,#REF!,"Lấy",#REF!,U$2,#REF!,U$3,#REF!,U$1,#REF!,$L370)</f>
        <v>#REF!</v>
      </c>
      <c r="V370" s="333" t="e">
        <f>SUMIFS(#REF!,#REF!,V$2,#REF!,V$3,#REF!,$L370,#REF!,V$1)
+SUMIFS(#REF!,#REF!,V$2,#REF!,V$3,#REF!,$L370,#REF!,V$1)
+SUMIFS(#REF!,#REF!,"Lấy",#REF!,V$2,#REF!,V$3,#REF!,V$1,#REF!,$L370)</f>
        <v>#REF!</v>
      </c>
      <c r="W370" s="333" t="e">
        <f>SUMIFS(#REF!,#REF!,W$2,#REF!,W$3,#REF!,$L370,#REF!,W$1)
+SUMIFS(#REF!,#REF!,W$2,#REF!,W$3,#REF!,$L370,#REF!,W$1)
+SUMIFS(#REF!,#REF!,"Lấy",#REF!,W$2,#REF!,W$3,#REF!,W$1,#REF!,$L370)</f>
        <v>#REF!</v>
      </c>
      <c r="X370" s="333" t="e">
        <f>SUMIFS(#REF!,#REF!,X$2,#REF!,X$3,#REF!,$L370,#REF!,X$1)
+SUMIFS(#REF!,#REF!,X$2,#REF!,X$3,#REF!,$L370,#REF!,X$1)
+SUMIFS(#REF!,#REF!,"Lấy",#REF!,X$2,#REF!,X$3,#REF!,X$1,#REF!,$L370)</f>
        <v>#REF!</v>
      </c>
      <c r="Y370" s="333" t="e">
        <f>SUMIFS(#REF!,#REF!,Y$2,#REF!,Y$3,#REF!,$L370,#REF!,Y$1)
+SUMIFS(#REF!,#REF!,Y$2,#REF!,Y$3,#REF!,$L370,#REF!,Y$1)
+SUMIFS(#REF!,#REF!,"Lấy",#REF!,Y$2,#REF!,Y$3,#REF!,Y$1,#REF!,$L370)</f>
        <v>#REF!</v>
      </c>
      <c r="Z370" s="333" t="e">
        <f>SUMIFS(#REF!,#REF!,Z$2,#REF!,Z$3,#REF!,$L370,#REF!,Z$1)
+SUMIFS(#REF!,#REF!,Z$2,#REF!,Z$3,#REF!,$L370,#REF!,Z$1)
+SUMIFS(#REF!,#REF!,"Lấy",#REF!,Z$2,#REF!,Z$3,#REF!,Z$1,#REF!,$L370)</f>
        <v>#REF!</v>
      </c>
      <c r="AA370" s="333" t="e">
        <f>SUMIFS(#REF!,#REF!,AA$2,#REF!,AA$3,#REF!,$L370,#REF!,AA$1)
+SUMIFS(#REF!,#REF!,AA$2,#REF!,AA$3,#REF!,$L370,#REF!,AA$1)
+SUMIFS(#REF!,#REF!,"Lấy",#REF!,AA$2,#REF!,AA$3,#REF!,AA$1,#REF!,$L370)</f>
        <v>#REF!</v>
      </c>
      <c r="AB370" s="333" t="e">
        <f>SUMIFS(#REF!,#REF!,AB$2,#REF!,AB$3,#REF!,$L370,#REF!,AB$1)
+SUMIFS(#REF!,#REF!,AB$2,#REF!,AB$3,#REF!,$L370,#REF!,AB$1)
+SUMIFS(#REF!,#REF!,"Lấy",#REF!,AB$2,#REF!,AB$3,#REF!,AB$1,#REF!,$L370)</f>
        <v>#REF!</v>
      </c>
      <c r="AC370" s="333" t="e">
        <f>SUMIFS(#REF!,#REF!,AC$2,#REF!,AC$3,#REF!,$L370,#REF!,AC$1)
+SUMIFS(#REF!,#REF!,AC$2,#REF!,AC$3,#REF!,$L370,#REF!,AC$1)
+SUMIFS(#REF!,#REF!,"Lấy",#REF!,AC$2,#REF!,AC$3,#REF!,AC$1,#REF!,$L370)</f>
        <v>#REF!</v>
      </c>
      <c r="AD370" s="334" t="e">
        <f t="shared" si="37"/>
        <v>#REF!</v>
      </c>
      <c r="AF370" s="333" t="e">
        <f>SUMIFS(#REF!,#REF!,AF$2,#REF!,AF$3,#REF!,$L370,#REF!,AF$1)
+SUMIFS(#REF!,#REF!,AF$2,#REF!,AF$3,#REF!,$L370,#REF!,AF$1)
+SUMIFS(#REF!,#REF!,"Lấy",#REF!,AF$2,#REF!,AF$3,#REF!,AF$1,#REF!,$L370)</f>
        <v>#REF!</v>
      </c>
      <c r="AG370" s="333" t="e">
        <f>SUMIFS(#REF!,#REF!,AG$2,#REF!,AG$3,#REF!,$L370,#REF!,AG$1)
+SUMIFS(#REF!,#REF!,AG$2,#REF!,AG$3,#REF!,$L370,#REF!,AG$1)
+SUMIFS(#REF!,#REF!,"Lấy",#REF!,AG$2,#REF!,AG$3,#REF!,AG$1,#REF!,$L370)</f>
        <v>#REF!</v>
      </c>
      <c r="AH370" s="333" t="e">
        <f>SUMIFS(#REF!,#REF!,AH$2,#REF!,AH$3,#REF!,$L370,#REF!,AH$1)
+SUMIFS(#REF!,#REF!,AH$2,#REF!,AH$3,#REF!,$L370,#REF!,AH$1)
+SUMIFS(#REF!,#REF!,"Lấy",#REF!,AH$2,#REF!,AH$3,#REF!,AH$1,#REF!,$L370)</f>
        <v>#REF!</v>
      </c>
      <c r="AI370" s="333" t="e">
        <f>SUMIFS(#REF!,#REF!,AI$2,#REF!,AI$3,#REF!,$L370,#REF!,AI$1)
+SUMIFS(#REF!,#REF!,AI$2,#REF!,AI$3,#REF!,$L370,#REF!,AI$1)
+SUMIFS(#REF!,#REF!,"Lấy",#REF!,AI$2,#REF!,AI$3,#REF!,AI$1,#REF!,$L370)</f>
        <v>#REF!</v>
      </c>
      <c r="AJ370" s="333" t="e">
        <f>SUMIFS(#REF!,#REF!,AJ$2,#REF!,AJ$3,#REF!,$L370,#REF!,AJ$1)
+SUMIFS(#REF!,#REF!,AJ$2,#REF!,AJ$3,#REF!,$L370,#REF!,AJ$1)
+SUMIFS(#REF!,#REF!,"Lấy",#REF!,AJ$2,#REF!,AJ$3,#REF!,AJ$1,#REF!,$L370)</f>
        <v>#REF!</v>
      </c>
      <c r="AK370" s="333" t="e">
        <f>SUMIFS(#REF!,#REF!,AK$2,#REF!,AK$3,#REF!,$L370,#REF!,AK$1)
+SUMIFS(#REF!,#REF!,AK$2,#REF!,AK$3,#REF!,$L370,#REF!,AK$1)
+SUMIFS(#REF!,#REF!,"Lấy",#REF!,AK$2,#REF!,AK$3,#REF!,AK$1,#REF!,$L370)</f>
        <v>#REF!</v>
      </c>
      <c r="AL370" s="333" t="e">
        <f>SUMIFS(#REF!,#REF!,AL$2,#REF!,AL$3,#REF!,$L370,#REF!,AL$1)
+SUMIFS(#REF!,#REF!,AL$2,#REF!,AL$3,#REF!,$L370,#REF!,AL$1)
+SUMIFS(#REF!,#REF!,"Lấy",#REF!,AL$2,#REF!,AL$3,#REF!,AL$1,#REF!,$L370)</f>
        <v>#REF!</v>
      </c>
      <c r="AM370" s="333" t="e">
        <f>SUMIFS(#REF!,#REF!,AM$2,#REF!,AM$3,#REF!,$L370,#REF!,AM$1)
+SUMIFS(#REF!,#REF!,AM$2,#REF!,AM$3,#REF!,$L370,#REF!,AM$1)
+SUMIFS(#REF!,#REF!,"Lấy",#REF!,AM$2,#REF!,AM$3,#REF!,AM$1,#REF!,$L370)</f>
        <v>#REF!</v>
      </c>
      <c r="AN370" s="333" t="e">
        <f>SUMIFS(#REF!,#REF!,AN$2,#REF!,AN$3,#REF!,$L370,#REF!,AN$1)
+SUMIFS(#REF!,#REF!,AN$2,#REF!,AN$3,#REF!,$L370,#REF!,AN$1)
+SUMIFS(#REF!,#REF!,"Lấy",#REF!,AN$2,#REF!,AN$3,#REF!,AN$1,#REF!,$L370)</f>
        <v>#REF!</v>
      </c>
      <c r="AO370" s="333" t="e">
        <f>SUMIFS(#REF!,#REF!,AO$2,#REF!,AO$3,#REF!,$L370,#REF!,AO$1)
+SUMIFS(#REF!,#REF!,AO$2,#REF!,AO$3,#REF!,$L370,#REF!,AO$1)
+SUMIFS(#REF!,#REF!,"Lấy",#REF!,AO$2,#REF!,AO$3,#REF!,AO$1,#REF!,$L370)</f>
        <v>#REF!</v>
      </c>
      <c r="AP370" s="333" t="e">
        <f>SUMIFS(#REF!,#REF!,AP$2,#REF!,AP$3,#REF!,$L370,#REF!,AP$1)
+SUMIFS(#REF!,#REF!,AP$2,#REF!,AP$3,#REF!,$L370,#REF!,AP$1)
+SUMIFS(#REF!,#REF!,"Lấy",#REF!,AP$2,#REF!,AP$3,#REF!,AP$1,#REF!,$L370)</f>
        <v>#REF!</v>
      </c>
      <c r="AQ370" s="333" t="e">
        <f>SUMIFS(#REF!,#REF!,AQ$2,#REF!,AQ$3,#REF!,$L370,#REF!,AQ$1)
+SUMIFS(#REF!,#REF!,AQ$2,#REF!,AQ$3,#REF!,$L370,#REF!,AQ$1)
+SUMIFS(#REF!,#REF!,"Lấy",#REF!,AQ$2,#REF!,AQ$3,#REF!,AQ$1,#REF!,$L370)</f>
        <v>#REF!</v>
      </c>
      <c r="AR370" s="334" t="e">
        <f t="shared" si="38"/>
        <v>#REF!</v>
      </c>
      <c r="AT370" s="333" t="e">
        <f>SUMIFS(#REF!,#REF!,AT$2,#REF!,AT$3,#REF!,$L370,#REF!,AT$1)
+SUMIFS(#REF!,#REF!,AT$2,#REF!,AT$3,#REF!,$L370,#REF!,AT$1)
+SUMIFS(#REF!,#REF!,"Lấy",#REF!,AT$2,#REF!,AT$3,#REF!,AT$1,#REF!,$L370)</f>
        <v>#REF!</v>
      </c>
      <c r="AU370" s="333" t="e">
        <f>SUMIFS(#REF!,#REF!,AU$2,#REF!,AU$3,#REF!,$L370,#REF!,AU$1)
+SUMIFS(#REF!,#REF!,AU$2,#REF!,AU$3,#REF!,$L370,#REF!,AU$1)
+SUMIFS(#REF!,#REF!,"Lấy",#REF!,AU$2,#REF!,AU$3,#REF!,AU$1,#REF!,$L370)</f>
        <v>#REF!</v>
      </c>
      <c r="AV370" s="333" t="e">
        <f>SUMIFS(#REF!,#REF!,AV$2,#REF!,AV$3,#REF!,$L370,#REF!,AV$1)
+SUMIFS(#REF!,#REF!,AV$2,#REF!,AV$3,#REF!,$L370,#REF!,AV$1)
+SUMIFS(#REF!,#REF!,"Lấy",#REF!,AV$2,#REF!,AV$3,#REF!,AV$1,#REF!,$L370)</f>
        <v>#REF!</v>
      </c>
      <c r="AW370" s="333" t="e">
        <f>SUMIFS(#REF!,#REF!,AW$2,#REF!,AW$3,#REF!,$L370,#REF!,AW$1)
+SUMIFS(#REF!,#REF!,AW$2,#REF!,AW$3,#REF!,$L370,#REF!,AW$1)
+SUMIFS(#REF!,#REF!,"Lấy",#REF!,AW$2,#REF!,AW$3,#REF!,AW$1,#REF!,$L370)</f>
        <v>#REF!</v>
      </c>
      <c r="AX370" s="333" t="e">
        <f>SUMIFS(#REF!,#REF!,AX$2,#REF!,AX$3,#REF!,$L370,#REF!,AX$1)
+SUMIFS(#REF!,#REF!,AX$2,#REF!,AX$3,#REF!,$L370,#REF!,AX$1)
+SUMIFS(#REF!,#REF!,"Lấy",#REF!,AX$2,#REF!,AX$3,#REF!,AX$1,#REF!,$L370)</f>
        <v>#REF!</v>
      </c>
      <c r="AY370" s="333" t="e">
        <f>SUMIFS(#REF!,#REF!,AY$2,#REF!,AY$3,#REF!,$L370,#REF!,AY$1)
+SUMIFS(#REF!,#REF!,AY$2,#REF!,AY$3,#REF!,$L370,#REF!,AY$1)
+SUMIFS(#REF!,#REF!,"Lấy",#REF!,AY$2,#REF!,AY$3,#REF!,AY$1,#REF!,$L370)</f>
        <v>#REF!</v>
      </c>
      <c r="AZ370" s="333" t="e">
        <f>SUMIFS(#REF!,#REF!,AZ$2,#REF!,AZ$3,#REF!,$L370,#REF!,AZ$1)
+SUMIFS(#REF!,#REF!,AZ$2,#REF!,AZ$3,#REF!,$L370,#REF!,AZ$1)
+SUMIFS(#REF!,#REF!,"Lấy",#REF!,AZ$2,#REF!,AZ$3,#REF!,AZ$1,#REF!,$L370)</f>
        <v>#REF!</v>
      </c>
      <c r="BA370" s="333" t="e">
        <f>SUMIFS(#REF!,#REF!,BA$2,#REF!,BA$3,#REF!,$L370,#REF!,BA$1)
+SUMIFS(#REF!,#REF!,BA$2,#REF!,BA$3,#REF!,$L370,#REF!,BA$1)
+SUMIFS(#REF!,#REF!,"Lấy",#REF!,BA$2,#REF!,BA$3,#REF!,BA$1,#REF!,$L370)</f>
        <v>#REF!</v>
      </c>
      <c r="BB370" s="333" t="e">
        <f>SUMIFS(#REF!,#REF!,BB$2,#REF!,BB$3,#REF!,$L370,#REF!,BB$1)
+SUMIFS(#REF!,#REF!,BB$2,#REF!,BB$3,#REF!,$L370,#REF!,BB$1)
+SUMIFS(#REF!,#REF!,"Lấy",#REF!,BB$2,#REF!,BB$3,#REF!,BB$1,#REF!,$L370)</f>
        <v>#REF!</v>
      </c>
      <c r="BC370" s="333" t="e">
        <f>SUMIFS(#REF!,#REF!,BC$2,#REF!,BC$3,#REF!,$L370,#REF!,BC$1)
+SUMIFS(#REF!,#REF!,BC$2,#REF!,BC$3,#REF!,$L370,#REF!,BC$1)
+SUMIFS(#REF!,#REF!,"Lấy",#REF!,BC$2,#REF!,BC$3,#REF!,BC$1,#REF!,$L370)</f>
        <v>#REF!</v>
      </c>
      <c r="BD370" s="333" t="e">
        <f>SUMIFS(#REF!,#REF!,BD$2,#REF!,BD$3,#REF!,$L370,#REF!,BD$1)
+SUMIFS(#REF!,#REF!,BD$2,#REF!,BD$3,#REF!,$L370,#REF!,BD$1)
+SUMIFS(#REF!,#REF!,"Lấy",#REF!,BD$2,#REF!,BD$3,#REF!,BD$1,#REF!,$L370)</f>
        <v>#REF!</v>
      </c>
      <c r="BE370" s="333" t="e">
        <f>SUMIFS(#REF!,#REF!,BE$2,#REF!,BE$3,#REF!,$L370,#REF!,BE$1)
+SUMIFS(#REF!,#REF!,BE$2,#REF!,BE$3,#REF!,$L370,#REF!,BE$1)
+SUMIFS(#REF!,#REF!,"Lấy",#REF!,BE$2,#REF!,BE$3,#REF!,BE$1,#REF!,$L370)</f>
        <v>#REF!</v>
      </c>
      <c r="BF370" s="334" t="e">
        <f t="shared" si="39"/>
        <v>#REF!</v>
      </c>
      <c r="BH370" s="333" t="e">
        <f>SUMIFS(#REF!,#REF!,BH$2,#REF!,BH$3,#REF!,$L370,#REF!,BH$1)
+SUMIFS(#REF!,#REF!,BH$2,#REF!,BH$3,#REF!,$L370,#REF!,BH$1)
+SUMIFS(#REF!,#REF!,"Lấy",#REF!,BH$2,#REF!,BH$3,#REF!,BH$1,#REF!,$L370)</f>
        <v>#REF!</v>
      </c>
      <c r="BI370" s="333" t="e">
        <f>SUMIFS(#REF!,#REF!,BI$2,#REF!,BI$3,#REF!,$L370,#REF!,BI$1)
+SUMIFS(#REF!,#REF!,BI$2,#REF!,BI$3,#REF!,$L370,#REF!,BI$1)
+SUMIFS(#REF!,#REF!,"Lấy",#REF!,BI$2,#REF!,BI$3,#REF!,BI$1,#REF!,$L370)</f>
        <v>#REF!</v>
      </c>
      <c r="BJ370" s="333" t="e">
        <f>SUMIFS(#REF!,#REF!,BJ$2,#REF!,BJ$3,#REF!,$L370,#REF!,BJ$1)
+SUMIFS(#REF!,#REF!,BJ$2,#REF!,BJ$3,#REF!,$L370,#REF!,BJ$1)
+SUMIFS(#REF!,#REF!,"Lấy",#REF!,BJ$2,#REF!,BJ$3,#REF!,BJ$1,#REF!,$L370)</f>
        <v>#REF!</v>
      </c>
      <c r="BK370" s="333" t="e">
        <f>SUMIFS(#REF!,#REF!,BK$2,#REF!,BK$3,#REF!,$L370,#REF!,BK$1)
+SUMIFS(#REF!,#REF!,BK$2,#REF!,BK$3,#REF!,$L370,#REF!,BK$1)
+SUMIFS(#REF!,#REF!,"Lấy",#REF!,BK$2,#REF!,BK$3,#REF!,BK$1,#REF!,$L370)</f>
        <v>#REF!</v>
      </c>
      <c r="BL370" s="333" t="e">
        <f>SUMIFS(#REF!,#REF!,BL$2,#REF!,BL$3,#REF!,$L370,#REF!,BL$1)
+SUMIFS(#REF!,#REF!,BL$2,#REF!,BL$3,#REF!,$L370,#REF!,BL$1)
+SUMIFS(#REF!,#REF!,"Lấy",#REF!,BL$2,#REF!,BL$3,#REF!,BL$1,#REF!,$L370)</f>
        <v>#REF!</v>
      </c>
      <c r="BM370" s="333" t="e">
        <f>SUMIFS(#REF!,#REF!,BM$2,#REF!,BM$3,#REF!,$L370,#REF!,BM$1)
+SUMIFS(#REF!,#REF!,BM$2,#REF!,BM$3,#REF!,$L370,#REF!,BM$1)
+SUMIFS(#REF!,#REF!,"Lấy",#REF!,BM$2,#REF!,BM$3,#REF!,BM$1,#REF!,$L370)</f>
        <v>#REF!</v>
      </c>
      <c r="BN370" s="333" t="e">
        <f>SUMIFS(#REF!,#REF!,BN$2,#REF!,BN$3,#REF!,$L370,#REF!,BN$1)
+SUMIFS(#REF!,#REF!,BN$2,#REF!,BN$3,#REF!,$L370,#REF!,BN$1)
+SUMIFS(#REF!,#REF!,"Lấy",#REF!,BN$2,#REF!,BN$3,#REF!,BN$1,#REF!,$L370)</f>
        <v>#REF!</v>
      </c>
      <c r="BO370" s="333" t="e">
        <f>SUMIFS(#REF!,#REF!,BO$2,#REF!,BO$3,#REF!,$L370,#REF!,BO$1)
+SUMIFS(#REF!,#REF!,BO$2,#REF!,BO$3,#REF!,$L370,#REF!,BO$1)
+SUMIFS(#REF!,#REF!,"Lấy",#REF!,BO$2,#REF!,BO$3,#REF!,BO$1,#REF!,$L370)</f>
        <v>#REF!</v>
      </c>
      <c r="BP370" s="333" t="e">
        <f>SUMIFS(#REF!,#REF!,BP$2,#REF!,BP$3,#REF!,$L370,#REF!,BP$1)
+SUMIFS(#REF!,#REF!,BP$2,#REF!,BP$3,#REF!,$L370,#REF!,BP$1)
+SUMIFS(#REF!,#REF!,"Lấy",#REF!,BP$2,#REF!,BP$3,#REF!,BP$1,#REF!,$L370)</f>
        <v>#REF!</v>
      </c>
      <c r="BQ370" s="333" t="e">
        <f>SUMIFS(#REF!,#REF!,BQ$2,#REF!,BQ$3,#REF!,$L370,#REF!,BQ$1)
+SUMIFS(#REF!,#REF!,BQ$2,#REF!,BQ$3,#REF!,$L370,#REF!,BQ$1)
+SUMIFS(#REF!,#REF!,"Lấy",#REF!,BQ$2,#REF!,BQ$3,#REF!,BQ$1,#REF!,$L370)</f>
        <v>#REF!</v>
      </c>
      <c r="BR370" s="333" t="e">
        <f>SUMIFS(#REF!,#REF!,BR$2,#REF!,BR$3,#REF!,$L370,#REF!,BR$1)
+SUMIFS(#REF!,#REF!,BR$2,#REF!,BR$3,#REF!,$L370,#REF!,BR$1)
+SUMIFS(#REF!,#REF!,"Lấy",#REF!,BR$2,#REF!,BR$3,#REF!,BR$1,#REF!,$L370)</f>
        <v>#REF!</v>
      </c>
      <c r="BS370" s="333" t="e">
        <f>SUMIFS(#REF!,#REF!,BS$2,#REF!,BS$3,#REF!,$L370,#REF!,BS$1)
+SUMIFS(#REF!,#REF!,BS$2,#REF!,BS$3,#REF!,$L370,#REF!,BS$1)
+SUMIFS(#REF!,#REF!,"Lấy",#REF!,BS$2,#REF!,BS$3,#REF!,BS$1,#REF!,$L370)</f>
        <v>#REF!</v>
      </c>
      <c r="BT370" s="334" t="e">
        <f t="shared" si="40"/>
        <v>#REF!</v>
      </c>
      <c r="BV370" s="331">
        <v>0</v>
      </c>
      <c r="BW370" s="331">
        <v>0</v>
      </c>
      <c r="BX370" s="331">
        <v>0</v>
      </c>
      <c r="BY370" s="331">
        <v>0</v>
      </c>
      <c r="BZ370" s="331">
        <v>0</v>
      </c>
      <c r="CA370" s="331">
        <v>0</v>
      </c>
      <c r="CB370" s="331">
        <v>0</v>
      </c>
      <c r="CC370" s="331">
        <v>0</v>
      </c>
      <c r="CD370" s="331">
        <v>0</v>
      </c>
      <c r="CE370" s="331">
        <v>0</v>
      </c>
      <c r="CF370" s="331">
        <v>0</v>
      </c>
      <c r="CG370" s="331">
        <v>0</v>
      </c>
      <c r="CH370" s="334">
        <f t="shared" si="41"/>
        <v>0</v>
      </c>
      <c r="CI370" s="377">
        <f t="shared" si="42"/>
        <v>0</v>
      </c>
      <c r="CJ370" s="331">
        <v>0</v>
      </c>
      <c r="CK370" s="331">
        <v>0</v>
      </c>
      <c r="CL370" s="331">
        <v>0</v>
      </c>
      <c r="CM370" s="331">
        <v>0</v>
      </c>
      <c r="CN370" s="331">
        <v>0</v>
      </c>
      <c r="CO370" s="333"/>
      <c r="CP370" s="333"/>
      <c r="CQ370" s="333"/>
      <c r="CR370" s="333"/>
      <c r="CS370" s="333"/>
      <c r="CT370" s="333"/>
      <c r="CU370" s="333"/>
      <c r="CV370" s="334">
        <f t="shared" si="43"/>
        <v>0</v>
      </c>
      <c r="CX370" s="1033"/>
    </row>
    <row r="371" spans="2:102" ht="27.6" x14ac:dyDescent="0.25">
      <c r="B371" s="172">
        <f>IF(C371=0,"",MAX($B$7:B370)+1)</f>
        <v>351</v>
      </c>
      <c r="C371" s="21">
        <v>6358005901</v>
      </c>
      <c r="D371" s="9" t="str">
        <f>_xlfn.XLOOKUP(C371,'COA_DTGroup_Update 20260428'!$C$410:$C$854,'COA_DTGroup_Update 20260428'!$A$410:$A$854,"")</f>
        <v>Chi phí lãi thuê tài chính</v>
      </c>
      <c r="E371" s="9" t="s">
        <v>407</v>
      </c>
      <c r="F371" s="21" t="s">
        <v>1069</v>
      </c>
      <c r="G371" s="171"/>
      <c r="H371" s="179">
        <f>VLOOKUP(C371,'COA_DTGroup_Update 20260428'!C:D,2,0)</f>
        <v>635</v>
      </c>
      <c r="I371" s="179">
        <v>150</v>
      </c>
      <c r="J371" s="198" t="s">
        <v>407</v>
      </c>
      <c r="K371" s="222" t="s">
        <v>226</v>
      </c>
      <c r="L371" s="1051" t="s">
        <v>2116</v>
      </c>
      <c r="M371" s="287" t="s">
        <v>2259</v>
      </c>
      <c r="N371" s="1039"/>
      <c r="O371" s="1039" t="s">
        <v>2116</v>
      </c>
      <c r="P371" s="1" t="b">
        <v>0</v>
      </c>
      <c r="R371" s="333" t="e">
        <f>SUMIFS(#REF!,#REF!,R$2,#REF!,R$3,#REF!,$L371,#REF!,R$1)
+SUMIFS(#REF!,#REF!,R$2,#REF!,R$3,#REF!,$L371,#REF!,R$1)
+SUMIFS(#REF!,#REF!,"Lấy",#REF!,R$2,#REF!,R$3,#REF!,R$1,#REF!,$L371)</f>
        <v>#REF!</v>
      </c>
      <c r="S371" s="333" t="e">
        <f>SUMIFS(#REF!,#REF!,S$2,#REF!,S$3,#REF!,$L371,#REF!,S$1)
+SUMIFS(#REF!,#REF!,S$2,#REF!,S$3,#REF!,$L371,#REF!,S$1)
+SUMIFS(#REF!,#REF!,"Lấy",#REF!,S$2,#REF!,S$3,#REF!,S$1,#REF!,$L371)</f>
        <v>#REF!</v>
      </c>
      <c r="T371" s="333" t="e">
        <f>SUMIFS(#REF!,#REF!,T$2,#REF!,T$3,#REF!,$L371,#REF!,T$1)
+SUMIFS(#REF!,#REF!,T$2,#REF!,T$3,#REF!,$L371,#REF!,T$1)
+SUMIFS(#REF!,#REF!,"Lấy",#REF!,T$2,#REF!,T$3,#REF!,T$1,#REF!,$L371)</f>
        <v>#REF!</v>
      </c>
      <c r="U371" s="333" t="e">
        <f>SUMIFS(#REF!,#REF!,U$2,#REF!,U$3,#REF!,$L371,#REF!,U$1)
+SUMIFS(#REF!,#REF!,U$2,#REF!,U$3,#REF!,$L371,#REF!,U$1)
+SUMIFS(#REF!,#REF!,"Lấy",#REF!,U$2,#REF!,U$3,#REF!,U$1,#REF!,$L371)</f>
        <v>#REF!</v>
      </c>
      <c r="V371" s="333" t="e">
        <f>SUMIFS(#REF!,#REF!,V$2,#REF!,V$3,#REF!,$L371,#REF!,V$1)
+SUMIFS(#REF!,#REF!,V$2,#REF!,V$3,#REF!,$L371,#REF!,V$1)
+SUMIFS(#REF!,#REF!,"Lấy",#REF!,V$2,#REF!,V$3,#REF!,V$1,#REF!,$L371)</f>
        <v>#REF!</v>
      </c>
      <c r="W371" s="333" t="e">
        <f>SUMIFS(#REF!,#REF!,W$2,#REF!,W$3,#REF!,$L371,#REF!,W$1)
+SUMIFS(#REF!,#REF!,W$2,#REF!,W$3,#REF!,$L371,#REF!,W$1)
+SUMIFS(#REF!,#REF!,"Lấy",#REF!,W$2,#REF!,W$3,#REF!,W$1,#REF!,$L371)</f>
        <v>#REF!</v>
      </c>
      <c r="X371" s="333" t="e">
        <f>SUMIFS(#REF!,#REF!,X$2,#REF!,X$3,#REF!,$L371,#REF!,X$1)
+SUMIFS(#REF!,#REF!,X$2,#REF!,X$3,#REF!,$L371,#REF!,X$1)
+SUMIFS(#REF!,#REF!,"Lấy",#REF!,X$2,#REF!,X$3,#REF!,X$1,#REF!,$L371)</f>
        <v>#REF!</v>
      </c>
      <c r="Y371" s="333" t="e">
        <f>SUMIFS(#REF!,#REF!,Y$2,#REF!,Y$3,#REF!,$L371,#REF!,Y$1)
+SUMIFS(#REF!,#REF!,Y$2,#REF!,Y$3,#REF!,$L371,#REF!,Y$1)
+SUMIFS(#REF!,#REF!,"Lấy",#REF!,Y$2,#REF!,Y$3,#REF!,Y$1,#REF!,$L371)</f>
        <v>#REF!</v>
      </c>
      <c r="Z371" s="333" t="e">
        <f>SUMIFS(#REF!,#REF!,Z$2,#REF!,Z$3,#REF!,$L371,#REF!,Z$1)
+SUMIFS(#REF!,#REF!,Z$2,#REF!,Z$3,#REF!,$L371,#REF!,Z$1)
+SUMIFS(#REF!,#REF!,"Lấy",#REF!,Z$2,#REF!,Z$3,#REF!,Z$1,#REF!,$L371)</f>
        <v>#REF!</v>
      </c>
      <c r="AA371" s="333" t="e">
        <f>SUMIFS(#REF!,#REF!,AA$2,#REF!,AA$3,#REF!,$L371,#REF!,AA$1)
+SUMIFS(#REF!,#REF!,AA$2,#REF!,AA$3,#REF!,$L371,#REF!,AA$1)
+SUMIFS(#REF!,#REF!,"Lấy",#REF!,AA$2,#REF!,AA$3,#REF!,AA$1,#REF!,$L371)</f>
        <v>#REF!</v>
      </c>
      <c r="AB371" s="333" t="e">
        <f>SUMIFS(#REF!,#REF!,AB$2,#REF!,AB$3,#REF!,$L371,#REF!,AB$1)
+SUMIFS(#REF!,#REF!,AB$2,#REF!,AB$3,#REF!,$L371,#REF!,AB$1)
+SUMIFS(#REF!,#REF!,"Lấy",#REF!,AB$2,#REF!,AB$3,#REF!,AB$1,#REF!,$L371)</f>
        <v>#REF!</v>
      </c>
      <c r="AC371" s="333" t="e">
        <f>SUMIFS(#REF!,#REF!,AC$2,#REF!,AC$3,#REF!,$L371,#REF!,AC$1)
+SUMIFS(#REF!,#REF!,AC$2,#REF!,AC$3,#REF!,$L371,#REF!,AC$1)
+SUMIFS(#REF!,#REF!,"Lấy",#REF!,AC$2,#REF!,AC$3,#REF!,AC$1,#REF!,$L371)</f>
        <v>#REF!</v>
      </c>
      <c r="AD371" s="334" t="e">
        <f t="shared" si="37"/>
        <v>#REF!</v>
      </c>
      <c r="AF371" s="333" t="e">
        <f>SUMIFS(#REF!,#REF!,AF$2,#REF!,AF$3,#REF!,$L371,#REF!,AF$1)
+SUMIFS(#REF!,#REF!,AF$2,#REF!,AF$3,#REF!,$L371,#REF!,AF$1)
+SUMIFS(#REF!,#REF!,"Lấy",#REF!,AF$2,#REF!,AF$3,#REF!,AF$1,#REF!,$L371)</f>
        <v>#REF!</v>
      </c>
      <c r="AG371" s="333" t="e">
        <f>SUMIFS(#REF!,#REF!,AG$2,#REF!,AG$3,#REF!,$L371,#REF!,AG$1)
+SUMIFS(#REF!,#REF!,AG$2,#REF!,AG$3,#REF!,$L371,#REF!,AG$1)
+SUMIFS(#REF!,#REF!,"Lấy",#REF!,AG$2,#REF!,AG$3,#REF!,AG$1,#REF!,$L371)</f>
        <v>#REF!</v>
      </c>
      <c r="AH371" s="333" t="e">
        <f>SUMIFS(#REF!,#REF!,AH$2,#REF!,AH$3,#REF!,$L371,#REF!,AH$1)
+SUMIFS(#REF!,#REF!,AH$2,#REF!,AH$3,#REF!,$L371,#REF!,AH$1)
+SUMIFS(#REF!,#REF!,"Lấy",#REF!,AH$2,#REF!,AH$3,#REF!,AH$1,#REF!,$L371)</f>
        <v>#REF!</v>
      </c>
      <c r="AI371" s="333" t="e">
        <f>SUMIFS(#REF!,#REF!,AI$2,#REF!,AI$3,#REF!,$L371,#REF!,AI$1)
+SUMIFS(#REF!,#REF!,AI$2,#REF!,AI$3,#REF!,$L371,#REF!,AI$1)
+SUMIFS(#REF!,#REF!,"Lấy",#REF!,AI$2,#REF!,AI$3,#REF!,AI$1,#REF!,$L371)</f>
        <v>#REF!</v>
      </c>
      <c r="AJ371" s="333" t="e">
        <f>SUMIFS(#REF!,#REF!,AJ$2,#REF!,AJ$3,#REF!,$L371,#REF!,AJ$1)
+SUMIFS(#REF!,#REF!,AJ$2,#REF!,AJ$3,#REF!,$L371,#REF!,AJ$1)
+SUMIFS(#REF!,#REF!,"Lấy",#REF!,AJ$2,#REF!,AJ$3,#REF!,AJ$1,#REF!,$L371)</f>
        <v>#REF!</v>
      </c>
      <c r="AK371" s="333" t="e">
        <f>SUMIFS(#REF!,#REF!,AK$2,#REF!,AK$3,#REF!,$L371,#REF!,AK$1)
+SUMIFS(#REF!,#REF!,AK$2,#REF!,AK$3,#REF!,$L371,#REF!,AK$1)
+SUMIFS(#REF!,#REF!,"Lấy",#REF!,AK$2,#REF!,AK$3,#REF!,AK$1,#REF!,$L371)</f>
        <v>#REF!</v>
      </c>
      <c r="AL371" s="333" t="e">
        <f>SUMIFS(#REF!,#REF!,AL$2,#REF!,AL$3,#REF!,$L371,#REF!,AL$1)
+SUMIFS(#REF!,#REF!,AL$2,#REF!,AL$3,#REF!,$L371,#REF!,AL$1)
+SUMIFS(#REF!,#REF!,"Lấy",#REF!,AL$2,#REF!,AL$3,#REF!,AL$1,#REF!,$L371)</f>
        <v>#REF!</v>
      </c>
      <c r="AM371" s="333" t="e">
        <f>SUMIFS(#REF!,#REF!,AM$2,#REF!,AM$3,#REF!,$L371,#REF!,AM$1)
+SUMIFS(#REF!,#REF!,AM$2,#REF!,AM$3,#REF!,$L371,#REF!,AM$1)
+SUMIFS(#REF!,#REF!,"Lấy",#REF!,AM$2,#REF!,AM$3,#REF!,AM$1,#REF!,$L371)</f>
        <v>#REF!</v>
      </c>
      <c r="AN371" s="333" t="e">
        <f>SUMIFS(#REF!,#REF!,AN$2,#REF!,AN$3,#REF!,$L371,#REF!,AN$1)
+SUMIFS(#REF!,#REF!,AN$2,#REF!,AN$3,#REF!,$L371,#REF!,AN$1)
+SUMIFS(#REF!,#REF!,"Lấy",#REF!,AN$2,#REF!,AN$3,#REF!,AN$1,#REF!,$L371)</f>
        <v>#REF!</v>
      </c>
      <c r="AO371" s="333" t="e">
        <f>SUMIFS(#REF!,#REF!,AO$2,#REF!,AO$3,#REF!,$L371,#REF!,AO$1)
+SUMIFS(#REF!,#REF!,AO$2,#REF!,AO$3,#REF!,$L371,#REF!,AO$1)
+SUMIFS(#REF!,#REF!,"Lấy",#REF!,AO$2,#REF!,AO$3,#REF!,AO$1,#REF!,$L371)</f>
        <v>#REF!</v>
      </c>
      <c r="AP371" s="333" t="e">
        <f>SUMIFS(#REF!,#REF!,AP$2,#REF!,AP$3,#REF!,$L371,#REF!,AP$1)
+SUMIFS(#REF!,#REF!,AP$2,#REF!,AP$3,#REF!,$L371,#REF!,AP$1)
+SUMIFS(#REF!,#REF!,"Lấy",#REF!,AP$2,#REF!,AP$3,#REF!,AP$1,#REF!,$L371)</f>
        <v>#REF!</v>
      </c>
      <c r="AQ371" s="333" t="e">
        <f>SUMIFS(#REF!,#REF!,AQ$2,#REF!,AQ$3,#REF!,$L371,#REF!,AQ$1)
+SUMIFS(#REF!,#REF!,AQ$2,#REF!,AQ$3,#REF!,$L371,#REF!,AQ$1)
+SUMIFS(#REF!,#REF!,"Lấy",#REF!,AQ$2,#REF!,AQ$3,#REF!,AQ$1,#REF!,$L371)</f>
        <v>#REF!</v>
      </c>
      <c r="AR371" s="334" t="e">
        <f t="shared" si="38"/>
        <v>#REF!</v>
      </c>
      <c r="AT371" s="333" t="e">
        <f>SUMIFS(#REF!,#REF!,AT$2,#REF!,AT$3,#REF!,$L371,#REF!,AT$1)
+SUMIFS(#REF!,#REF!,AT$2,#REF!,AT$3,#REF!,$L371,#REF!,AT$1)
+SUMIFS(#REF!,#REF!,"Lấy",#REF!,AT$2,#REF!,AT$3,#REF!,AT$1,#REF!,$L371)</f>
        <v>#REF!</v>
      </c>
      <c r="AU371" s="333" t="e">
        <f>SUMIFS(#REF!,#REF!,AU$2,#REF!,AU$3,#REF!,$L371,#REF!,AU$1)
+SUMIFS(#REF!,#REF!,AU$2,#REF!,AU$3,#REF!,$L371,#REF!,AU$1)
+SUMIFS(#REF!,#REF!,"Lấy",#REF!,AU$2,#REF!,AU$3,#REF!,AU$1,#REF!,$L371)</f>
        <v>#REF!</v>
      </c>
      <c r="AV371" s="333" t="e">
        <f>SUMIFS(#REF!,#REF!,AV$2,#REF!,AV$3,#REF!,$L371,#REF!,AV$1)
+SUMIFS(#REF!,#REF!,AV$2,#REF!,AV$3,#REF!,$L371,#REF!,AV$1)
+SUMIFS(#REF!,#REF!,"Lấy",#REF!,AV$2,#REF!,AV$3,#REF!,AV$1,#REF!,$L371)</f>
        <v>#REF!</v>
      </c>
      <c r="AW371" s="333" t="e">
        <f>SUMIFS(#REF!,#REF!,AW$2,#REF!,AW$3,#REF!,$L371,#REF!,AW$1)
+SUMIFS(#REF!,#REF!,AW$2,#REF!,AW$3,#REF!,$L371,#REF!,AW$1)
+SUMIFS(#REF!,#REF!,"Lấy",#REF!,AW$2,#REF!,AW$3,#REF!,AW$1,#REF!,$L371)</f>
        <v>#REF!</v>
      </c>
      <c r="AX371" s="333" t="e">
        <f>SUMIFS(#REF!,#REF!,AX$2,#REF!,AX$3,#REF!,$L371,#REF!,AX$1)
+SUMIFS(#REF!,#REF!,AX$2,#REF!,AX$3,#REF!,$L371,#REF!,AX$1)
+SUMIFS(#REF!,#REF!,"Lấy",#REF!,AX$2,#REF!,AX$3,#REF!,AX$1,#REF!,$L371)</f>
        <v>#REF!</v>
      </c>
      <c r="AY371" s="333" t="e">
        <f>SUMIFS(#REF!,#REF!,AY$2,#REF!,AY$3,#REF!,$L371,#REF!,AY$1)
+SUMIFS(#REF!,#REF!,AY$2,#REF!,AY$3,#REF!,$L371,#REF!,AY$1)
+SUMIFS(#REF!,#REF!,"Lấy",#REF!,AY$2,#REF!,AY$3,#REF!,AY$1,#REF!,$L371)</f>
        <v>#REF!</v>
      </c>
      <c r="AZ371" s="333" t="e">
        <f>SUMIFS(#REF!,#REF!,AZ$2,#REF!,AZ$3,#REF!,$L371,#REF!,AZ$1)
+SUMIFS(#REF!,#REF!,AZ$2,#REF!,AZ$3,#REF!,$L371,#REF!,AZ$1)
+SUMIFS(#REF!,#REF!,"Lấy",#REF!,AZ$2,#REF!,AZ$3,#REF!,AZ$1,#REF!,$L371)</f>
        <v>#REF!</v>
      </c>
      <c r="BA371" s="333" t="e">
        <f>SUMIFS(#REF!,#REF!,BA$2,#REF!,BA$3,#REF!,$L371,#REF!,BA$1)
+SUMIFS(#REF!,#REF!,BA$2,#REF!,BA$3,#REF!,$L371,#REF!,BA$1)
+SUMIFS(#REF!,#REF!,"Lấy",#REF!,BA$2,#REF!,BA$3,#REF!,BA$1,#REF!,$L371)</f>
        <v>#REF!</v>
      </c>
      <c r="BB371" s="333" t="e">
        <f>SUMIFS(#REF!,#REF!,BB$2,#REF!,BB$3,#REF!,$L371,#REF!,BB$1)
+SUMIFS(#REF!,#REF!,BB$2,#REF!,BB$3,#REF!,$L371,#REF!,BB$1)
+SUMIFS(#REF!,#REF!,"Lấy",#REF!,BB$2,#REF!,BB$3,#REF!,BB$1,#REF!,$L371)</f>
        <v>#REF!</v>
      </c>
      <c r="BC371" s="333" t="e">
        <f>SUMIFS(#REF!,#REF!,BC$2,#REF!,BC$3,#REF!,$L371,#REF!,BC$1)
+SUMIFS(#REF!,#REF!,BC$2,#REF!,BC$3,#REF!,$L371,#REF!,BC$1)
+SUMIFS(#REF!,#REF!,"Lấy",#REF!,BC$2,#REF!,BC$3,#REF!,BC$1,#REF!,$L371)</f>
        <v>#REF!</v>
      </c>
      <c r="BD371" s="333" t="e">
        <f>SUMIFS(#REF!,#REF!,BD$2,#REF!,BD$3,#REF!,$L371,#REF!,BD$1)
+SUMIFS(#REF!,#REF!,BD$2,#REF!,BD$3,#REF!,$L371,#REF!,BD$1)
+SUMIFS(#REF!,#REF!,"Lấy",#REF!,BD$2,#REF!,BD$3,#REF!,BD$1,#REF!,$L371)</f>
        <v>#REF!</v>
      </c>
      <c r="BE371" s="333" t="e">
        <f>SUMIFS(#REF!,#REF!,BE$2,#REF!,BE$3,#REF!,$L371,#REF!,BE$1)
+SUMIFS(#REF!,#REF!,BE$2,#REF!,BE$3,#REF!,$L371,#REF!,BE$1)
+SUMIFS(#REF!,#REF!,"Lấy",#REF!,BE$2,#REF!,BE$3,#REF!,BE$1,#REF!,$L371)</f>
        <v>#REF!</v>
      </c>
      <c r="BF371" s="334" t="e">
        <f t="shared" si="39"/>
        <v>#REF!</v>
      </c>
      <c r="BH371" s="333" t="e">
        <f>SUMIFS(#REF!,#REF!,BH$2,#REF!,BH$3,#REF!,$L371,#REF!,BH$1)
+SUMIFS(#REF!,#REF!,BH$2,#REF!,BH$3,#REF!,$L371,#REF!,BH$1)
+SUMIFS(#REF!,#REF!,"Lấy",#REF!,BH$2,#REF!,BH$3,#REF!,BH$1,#REF!,$L371)</f>
        <v>#REF!</v>
      </c>
      <c r="BI371" s="333" t="e">
        <f>SUMIFS(#REF!,#REF!,BI$2,#REF!,BI$3,#REF!,$L371,#REF!,BI$1)
+SUMIFS(#REF!,#REF!,BI$2,#REF!,BI$3,#REF!,$L371,#REF!,BI$1)
+SUMIFS(#REF!,#REF!,"Lấy",#REF!,BI$2,#REF!,BI$3,#REF!,BI$1,#REF!,$L371)</f>
        <v>#REF!</v>
      </c>
      <c r="BJ371" s="333" t="e">
        <f>SUMIFS(#REF!,#REF!,BJ$2,#REF!,BJ$3,#REF!,$L371,#REF!,BJ$1)
+SUMIFS(#REF!,#REF!,BJ$2,#REF!,BJ$3,#REF!,$L371,#REF!,BJ$1)
+SUMIFS(#REF!,#REF!,"Lấy",#REF!,BJ$2,#REF!,BJ$3,#REF!,BJ$1,#REF!,$L371)</f>
        <v>#REF!</v>
      </c>
      <c r="BK371" s="333" t="e">
        <f>SUMIFS(#REF!,#REF!,BK$2,#REF!,BK$3,#REF!,$L371,#REF!,BK$1)
+SUMIFS(#REF!,#REF!,BK$2,#REF!,BK$3,#REF!,$L371,#REF!,BK$1)
+SUMIFS(#REF!,#REF!,"Lấy",#REF!,BK$2,#REF!,BK$3,#REF!,BK$1,#REF!,$L371)</f>
        <v>#REF!</v>
      </c>
      <c r="BL371" s="333" t="e">
        <f>SUMIFS(#REF!,#REF!,BL$2,#REF!,BL$3,#REF!,$L371,#REF!,BL$1)
+SUMIFS(#REF!,#REF!,BL$2,#REF!,BL$3,#REF!,$L371,#REF!,BL$1)
+SUMIFS(#REF!,#REF!,"Lấy",#REF!,BL$2,#REF!,BL$3,#REF!,BL$1,#REF!,$L371)</f>
        <v>#REF!</v>
      </c>
      <c r="BM371" s="333" t="e">
        <f>SUMIFS(#REF!,#REF!,BM$2,#REF!,BM$3,#REF!,$L371,#REF!,BM$1)
+SUMIFS(#REF!,#REF!,BM$2,#REF!,BM$3,#REF!,$L371,#REF!,BM$1)
+SUMIFS(#REF!,#REF!,"Lấy",#REF!,BM$2,#REF!,BM$3,#REF!,BM$1,#REF!,$L371)</f>
        <v>#REF!</v>
      </c>
      <c r="BN371" s="333" t="e">
        <f>SUMIFS(#REF!,#REF!,BN$2,#REF!,BN$3,#REF!,$L371,#REF!,BN$1)
+SUMIFS(#REF!,#REF!,BN$2,#REF!,BN$3,#REF!,$L371,#REF!,BN$1)
+SUMIFS(#REF!,#REF!,"Lấy",#REF!,BN$2,#REF!,BN$3,#REF!,BN$1,#REF!,$L371)</f>
        <v>#REF!</v>
      </c>
      <c r="BO371" s="333" t="e">
        <f>SUMIFS(#REF!,#REF!,BO$2,#REF!,BO$3,#REF!,$L371,#REF!,BO$1)
+SUMIFS(#REF!,#REF!,BO$2,#REF!,BO$3,#REF!,$L371,#REF!,BO$1)
+SUMIFS(#REF!,#REF!,"Lấy",#REF!,BO$2,#REF!,BO$3,#REF!,BO$1,#REF!,$L371)</f>
        <v>#REF!</v>
      </c>
      <c r="BP371" s="333" t="e">
        <f>SUMIFS(#REF!,#REF!,BP$2,#REF!,BP$3,#REF!,$L371,#REF!,BP$1)
+SUMIFS(#REF!,#REF!,BP$2,#REF!,BP$3,#REF!,$L371,#REF!,BP$1)
+SUMIFS(#REF!,#REF!,"Lấy",#REF!,BP$2,#REF!,BP$3,#REF!,BP$1,#REF!,$L371)</f>
        <v>#REF!</v>
      </c>
      <c r="BQ371" s="333" t="e">
        <f>SUMIFS(#REF!,#REF!,BQ$2,#REF!,BQ$3,#REF!,$L371,#REF!,BQ$1)
+SUMIFS(#REF!,#REF!,BQ$2,#REF!,BQ$3,#REF!,$L371,#REF!,BQ$1)
+SUMIFS(#REF!,#REF!,"Lấy",#REF!,BQ$2,#REF!,BQ$3,#REF!,BQ$1,#REF!,$L371)</f>
        <v>#REF!</v>
      </c>
      <c r="BR371" s="333" t="e">
        <f>SUMIFS(#REF!,#REF!,BR$2,#REF!,BR$3,#REF!,$L371,#REF!,BR$1)
+SUMIFS(#REF!,#REF!,BR$2,#REF!,BR$3,#REF!,$L371,#REF!,BR$1)
+SUMIFS(#REF!,#REF!,"Lấy",#REF!,BR$2,#REF!,BR$3,#REF!,BR$1,#REF!,$L371)</f>
        <v>#REF!</v>
      </c>
      <c r="BS371" s="333" t="e">
        <f>SUMIFS(#REF!,#REF!,BS$2,#REF!,BS$3,#REF!,$L371,#REF!,BS$1)
+SUMIFS(#REF!,#REF!,BS$2,#REF!,BS$3,#REF!,$L371,#REF!,BS$1)
+SUMIFS(#REF!,#REF!,"Lấy",#REF!,BS$2,#REF!,BS$3,#REF!,BS$1,#REF!,$L371)</f>
        <v>#REF!</v>
      </c>
      <c r="BT371" s="334" t="e">
        <f t="shared" si="40"/>
        <v>#REF!</v>
      </c>
      <c r="BV371" s="331">
        <v>0</v>
      </c>
      <c r="BW371" s="331">
        <v>0</v>
      </c>
      <c r="BX371" s="331">
        <v>0</v>
      </c>
      <c r="BY371" s="331">
        <v>0</v>
      </c>
      <c r="BZ371" s="331">
        <v>0</v>
      </c>
      <c r="CA371" s="331">
        <v>0</v>
      </c>
      <c r="CB371" s="331">
        <v>0</v>
      </c>
      <c r="CC371" s="331">
        <v>0</v>
      </c>
      <c r="CD371" s="331">
        <v>0</v>
      </c>
      <c r="CE371" s="331">
        <v>0</v>
      </c>
      <c r="CF371" s="331">
        <v>0</v>
      </c>
      <c r="CG371" s="331">
        <v>0</v>
      </c>
      <c r="CH371" s="334">
        <f t="shared" si="41"/>
        <v>0</v>
      </c>
      <c r="CI371" s="377">
        <f t="shared" si="42"/>
        <v>0</v>
      </c>
      <c r="CJ371" s="331">
        <v>0</v>
      </c>
      <c r="CK371" s="331">
        <v>0</v>
      </c>
      <c r="CL371" s="331">
        <v>0</v>
      </c>
      <c r="CM371" s="331">
        <v>0</v>
      </c>
      <c r="CN371" s="331">
        <v>0</v>
      </c>
      <c r="CO371" s="333"/>
      <c r="CP371" s="333"/>
      <c r="CQ371" s="333"/>
      <c r="CR371" s="333"/>
      <c r="CS371" s="333"/>
      <c r="CT371" s="333"/>
      <c r="CU371" s="333"/>
      <c r="CV371" s="334">
        <f t="shared" si="43"/>
        <v>0</v>
      </c>
      <c r="CX371" s="1033"/>
    </row>
    <row r="372" spans="2:102" ht="27.6" x14ac:dyDescent="0.25">
      <c r="B372" s="172">
        <f>IF(C372=0,"",MAX($B$7:B371)+1)</f>
        <v>352</v>
      </c>
      <c r="C372" s="21">
        <v>6351000100</v>
      </c>
      <c r="D372" s="9" t="str">
        <f>_xlfn.XLOOKUP(C372,'COA_DTGroup_Update 20260428'!$C$410:$C$854,'COA_DTGroup_Update 20260428'!$A$410:$A$854,"")</f>
        <v>Chi phí ngân hàng</v>
      </c>
      <c r="E372" s="12" t="s">
        <v>157</v>
      </c>
      <c r="F372" s="21" t="s">
        <v>823</v>
      </c>
      <c r="G372" s="171"/>
      <c r="H372" s="179">
        <f>VLOOKUP(C372,'COA_DTGroup_Update 20260428'!C:D,2,0)</f>
        <v>635</v>
      </c>
      <c r="I372" s="179">
        <v>151</v>
      </c>
      <c r="J372" s="216" t="s">
        <v>157</v>
      </c>
      <c r="K372" s="222" t="s">
        <v>226</v>
      </c>
      <c r="L372" s="1051" t="s">
        <v>2109</v>
      </c>
      <c r="M372" s="287" t="s">
        <v>2259</v>
      </c>
      <c r="N372" s="1039"/>
      <c r="O372" s="1039" t="s">
        <v>2109</v>
      </c>
      <c r="P372" s="1" t="b">
        <v>0</v>
      </c>
      <c r="R372" s="333" t="e">
        <f>SUMIFS(#REF!,#REF!,R$2,#REF!,R$3,#REF!,$L372,#REF!,R$1)
+SUMIFS(#REF!,#REF!,R$2,#REF!,R$3,#REF!,$L372,#REF!,R$1)
+SUMIFS(#REF!,#REF!,"Lấy",#REF!,R$2,#REF!,R$3,#REF!,R$1,#REF!,$L372)</f>
        <v>#REF!</v>
      </c>
      <c r="S372" s="333" t="e">
        <f>SUMIFS(#REF!,#REF!,S$2,#REF!,S$3,#REF!,$L372,#REF!,S$1)
+SUMIFS(#REF!,#REF!,S$2,#REF!,S$3,#REF!,$L372,#REF!,S$1)
+SUMIFS(#REF!,#REF!,"Lấy",#REF!,S$2,#REF!,S$3,#REF!,S$1,#REF!,$L372)</f>
        <v>#REF!</v>
      </c>
      <c r="T372" s="333" t="e">
        <f>SUMIFS(#REF!,#REF!,T$2,#REF!,T$3,#REF!,$L372,#REF!,T$1)
+SUMIFS(#REF!,#REF!,T$2,#REF!,T$3,#REF!,$L372,#REF!,T$1)
+SUMIFS(#REF!,#REF!,"Lấy",#REF!,T$2,#REF!,T$3,#REF!,T$1,#REF!,$L372)</f>
        <v>#REF!</v>
      </c>
      <c r="U372" s="333" t="e">
        <f>SUMIFS(#REF!,#REF!,U$2,#REF!,U$3,#REF!,$L372,#REF!,U$1)
+SUMIFS(#REF!,#REF!,U$2,#REF!,U$3,#REF!,$L372,#REF!,U$1)
+SUMIFS(#REF!,#REF!,"Lấy",#REF!,U$2,#REF!,U$3,#REF!,U$1,#REF!,$L372)</f>
        <v>#REF!</v>
      </c>
      <c r="V372" s="333" t="e">
        <f>SUMIFS(#REF!,#REF!,V$2,#REF!,V$3,#REF!,$L372,#REF!,V$1)
+SUMIFS(#REF!,#REF!,V$2,#REF!,V$3,#REF!,$L372,#REF!,V$1)
+SUMIFS(#REF!,#REF!,"Lấy",#REF!,V$2,#REF!,V$3,#REF!,V$1,#REF!,$L372)</f>
        <v>#REF!</v>
      </c>
      <c r="W372" s="333" t="e">
        <f>SUMIFS(#REF!,#REF!,W$2,#REF!,W$3,#REF!,$L372,#REF!,W$1)
+SUMIFS(#REF!,#REF!,W$2,#REF!,W$3,#REF!,$L372,#REF!,W$1)
+SUMIFS(#REF!,#REF!,"Lấy",#REF!,W$2,#REF!,W$3,#REF!,W$1,#REF!,$L372)</f>
        <v>#REF!</v>
      </c>
      <c r="X372" s="333" t="e">
        <f>SUMIFS(#REF!,#REF!,X$2,#REF!,X$3,#REF!,$L372,#REF!,X$1)
+SUMIFS(#REF!,#REF!,X$2,#REF!,X$3,#REF!,$L372,#REF!,X$1)
+SUMIFS(#REF!,#REF!,"Lấy",#REF!,X$2,#REF!,X$3,#REF!,X$1,#REF!,$L372)</f>
        <v>#REF!</v>
      </c>
      <c r="Y372" s="333" t="e">
        <f>SUMIFS(#REF!,#REF!,Y$2,#REF!,Y$3,#REF!,$L372,#REF!,Y$1)
+SUMIFS(#REF!,#REF!,Y$2,#REF!,Y$3,#REF!,$L372,#REF!,Y$1)
+SUMIFS(#REF!,#REF!,"Lấy",#REF!,Y$2,#REF!,Y$3,#REF!,Y$1,#REF!,$L372)</f>
        <v>#REF!</v>
      </c>
      <c r="Z372" s="333" t="e">
        <f>SUMIFS(#REF!,#REF!,Z$2,#REF!,Z$3,#REF!,$L372,#REF!,Z$1)
+SUMIFS(#REF!,#REF!,Z$2,#REF!,Z$3,#REF!,$L372,#REF!,Z$1)
+SUMIFS(#REF!,#REF!,"Lấy",#REF!,Z$2,#REF!,Z$3,#REF!,Z$1,#REF!,$L372)</f>
        <v>#REF!</v>
      </c>
      <c r="AA372" s="333" t="e">
        <f>SUMIFS(#REF!,#REF!,AA$2,#REF!,AA$3,#REF!,$L372,#REF!,AA$1)
+SUMIFS(#REF!,#REF!,AA$2,#REF!,AA$3,#REF!,$L372,#REF!,AA$1)
+SUMIFS(#REF!,#REF!,"Lấy",#REF!,AA$2,#REF!,AA$3,#REF!,AA$1,#REF!,$L372)</f>
        <v>#REF!</v>
      </c>
      <c r="AB372" s="333" t="e">
        <f>SUMIFS(#REF!,#REF!,AB$2,#REF!,AB$3,#REF!,$L372,#REF!,AB$1)
+SUMIFS(#REF!,#REF!,AB$2,#REF!,AB$3,#REF!,$L372,#REF!,AB$1)
+SUMIFS(#REF!,#REF!,"Lấy",#REF!,AB$2,#REF!,AB$3,#REF!,AB$1,#REF!,$L372)</f>
        <v>#REF!</v>
      </c>
      <c r="AC372" s="333" t="e">
        <f>SUMIFS(#REF!,#REF!,AC$2,#REF!,AC$3,#REF!,$L372,#REF!,AC$1)
+SUMIFS(#REF!,#REF!,AC$2,#REF!,AC$3,#REF!,$L372,#REF!,AC$1)
+SUMIFS(#REF!,#REF!,"Lấy",#REF!,AC$2,#REF!,AC$3,#REF!,AC$1,#REF!,$L372)</f>
        <v>#REF!</v>
      </c>
      <c r="AD372" s="334" t="e">
        <f t="shared" si="37"/>
        <v>#REF!</v>
      </c>
      <c r="AF372" s="333" t="e">
        <f>SUMIFS(#REF!,#REF!,AF$2,#REF!,AF$3,#REF!,$L372,#REF!,AF$1)
+SUMIFS(#REF!,#REF!,AF$2,#REF!,AF$3,#REF!,$L372,#REF!,AF$1)
+SUMIFS(#REF!,#REF!,"Lấy",#REF!,AF$2,#REF!,AF$3,#REF!,AF$1,#REF!,$L372)</f>
        <v>#REF!</v>
      </c>
      <c r="AG372" s="333" t="e">
        <f>SUMIFS(#REF!,#REF!,AG$2,#REF!,AG$3,#REF!,$L372,#REF!,AG$1)
+SUMIFS(#REF!,#REF!,AG$2,#REF!,AG$3,#REF!,$L372,#REF!,AG$1)
+SUMIFS(#REF!,#REF!,"Lấy",#REF!,AG$2,#REF!,AG$3,#REF!,AG$1,#REF!,$L372)</f>
        <v>#REF!</v>
      </c>
      <c r="AH372" s="333" t="e">
        <f>SUMIFS(#REF!,#REF!,AH$2,#REF!,AH$3,#REF!,$L372,#REF!,AH$1)
+SUMIFS(#REF!,#REF!,AH$2,#REF!,AH$3,#REF!,$L372,#REF!,AH$1)
+SUMIFS(#REF!,#REF!,"Lấy",#REF!,AH$2,#REF!,AH$3,#REF!,AH$1,#REF!,$L372)</f>
        <v>#REF!</v>
      </c>
      <c r="AI372" s="333" t="e">
        <f>SUMIFS(#REF!,#REF!,AI$2,#REF!,AI$3,#REF!,$L372,#REF!,AI$1)
+SUMIFS(#REF!,#REF!,AI$2,#REF!,AI$3,#REF!,$L372,#REF!,AI$1)
+SUMIFS(#REF!,#REF!,"Lấy",#REF!,AI$2,#REF!,AI$3,#REF!,AI$1,#REF!,$L372)</f>
        <v>#REF!</v>
      </c>
      <c r="AJ372" s="333" t="e">
        <f>SUMIFS(#REF!,#REF!,AJ$2,#REF!,AJ$3,#REF!,$L372,#REF!,AJ$1)
+SUMIFS(#REF!,#REF!,AJ$2,#REF!,AJ$3,#REF!,$L372,#REF!,AJ$1)
+SUMIFS(#REF!,#REF!,"Lấy",#REF!,AJ$2,#REF!,AJ$3,#REF!,AJ$1,#REF!,$L372)</f>
        <v>#REF!</v>
      </c>
      <c r="AK372" s="333" t="e">
        <f>SUMIFS(#REF!,#REF!,AK$2,#REF!,AK$3,#REF!,$L372,#REF!,AK$1)
+SUMIFS(#REF!,#REF!,AK$2,#REF!,AK$3,#REF!,$L372,#REF!,AK$1)
+SUMIFS(#REF!,#REF!,"Lấy",#REF!,AK$2,#REF!,AK$3,#REF!,AK$1,#REF!,$L372)</f>
        <v>#REF!</v>
      </c>
      <c r="AL372" s="333" t="e">
        <f>SUMIFS(#REF!,#REF!,AL$2,#REF!,AL$3,#REF!,$L372,#REF!,AL$1)
+SUMIFS(#REF!,#REF!,AL$2,#REF!,AL$3,#REF!,$L372,#REF!,AL$1)
+SUMIFS(#REF!,#REF!,"Lấy",#REF!,AL$2,#REF!,AL$3,#REF!,AL$1,#REF!,$L372)</f>
        <v>#REF!</v>
      </c>
      <c r="AM372" s="333" t="e">
        <f>SUMIFS(#REF!,#REF!,AM$2,#REF!,AM$3,#REF!,$L372,#REF!,AM$1)
+SUMIFS(#REF!,#REF!,AM$2,#REF!,AM$3,#REF!,$L372,#REF!,AM$1)
+SUMIFS(#REF!,#REF!,"Lấy",#REF!,AM$2,#REF!,AM$3,#REF!,AM$1,#REF!,$L372)</f>
        <v>#REF!</v>
      </c>
      <c r="AN372" s="333" t="e">
        <f>SUMIFS(#REF!,#REF!,AN$2,#REF!,AN$3,#REF!,$L372,#REF!,AN$1)
+SUMIFS(#REF!,#REF!,AN$2,#REF!,AN$3,#REF!,$L372,#REF!,AN$1)
+SUMIFS(#REF!,#REF!,"Lấy",#REF!,AN$2,#REF!,AN$3,#REF!,AN$1,#REF!,$L372)</f>
        <v>#REF!</v>
      </c>
      <c r="AO372" s="333" t="e">
        <f>SUMIFS(#REF!,#REF!,AO$2,#REF!,AO$3,#REF!,$L372,#REF!,AO$1)
+SUMIFS(#REF!,#REF!,AO$2,#REF!,AO$3,#REF!,$L372,#REF!,AO$1)
+SUMIFS(#REF!,#REF!,"Lấy",#REF!,AO$2,#REF!,AO$3,#REF!,AO$1,#REF!,$L372)</f>
        <v>#REF!</v>
      </c>
      <c r="AP372" s="333" t="e">
        <f>SUMIFS(#REF!,#REF!,AP$2,#REF!,AP$3,#REF!,$L372,#REF!,AP$1)
+SUMIFS(#REF!,#REF!,AP$2,#REF!,AP$3,#REF!,$L372,#REF!,AP$1)
+SUMIFS(#REF!,#REF!,"Lấy",#REF!,AP$2,#REF!,AP$3,#REF!,AP$1,#REF!,$L372)</f>
        <v>#REF!</v>
      </c>
      <c r="AQ372" s="333" t="e">
        <f>SUMIFS(#REF!,#REF!,AQ$2,#REF!,AQ$3,#REF!,$L372,#REF!,AQ$1)
+SUMIFS(#REF!,#REF!,AQ$2,#REF!,AQ$3,#REF!,$L372,#REF!,AQ$1)
+SUMIFS(#REF!,#REF!,"Lấy",#REF!,AQ$2,#REF!,AQ$3,#REF!,AQ$1,#REF!,$L372)</f>
        <v>#REF!</v>
      </c>
      <c r="AR372" s="334" t="e">
        <f t="shared" si="38"/>
        <v>#REF!</v>
      </c>
      <c r="AT372" s="333" t="e">
        <f>SUMIFS(#REF!,#REF!,AT$2,#REF!,AT$3,#REF!,$L372,#REF!,AT$1)
+SUMIFS(#REF!,#REF!,AT$2,#REF!,AT$3,#REF!,$L372,#REF!,AT$1)
+SUMIFS(#REF!,#REF!,"Lấy",#REF!,AT$2,#REF!,AT$3,#REF!,AT$1,#REF!,$L372)</f>
        <v>#REF!</v>
      </c>
      <c r="AU372" s="333" t="e">
        <f>SUMIFS(#REF!,#REF!,AU$2,#REF!,AU$3,#REF!,$L372,#REF!,AU$1)
+SUMIFS(#REF!,#REF!,AU$2,#REF!,AU$3,#REF!,$L372,#REF!,AU$1)
+SUMIFS(#REF!,#REF!,"Lấy",#REF!,AU$2,#REF!,AU$3,#REF!,AU$1,#REF!,$L372)</f>
        <v>#REF!</v>
      </c>
      <c r="AV372" s="333" t="e">
        <f>SUMIFS(#REF!,#REF!,AV$2,#REF!,AV$3,#REF!,$L372,#REF!,AV$1)
+SUMIFS(#REF!,#REF!,AV$2,#REF!,AV$3,#REF!,$L372,#REF!,AV$1)
+SUMIFS(#REF!,#REF!,"Lấy",#REF!,AV$2,#REF!,AV$3,#REF!,AV$1,#REF!,$L372)</f>
        <v>#REF!</v>
      </c>
      <c r="AW372" s="333" t="e">
        <f>SUMIFS(#REF!,#REF!,AW$2,#REF!,AW$3,#REF!,$L372,#REF!,AW$1)
+SUMIFS(#REF!,#REF!,AW$2,#REF!,AW$3,#REF!,$L372,#REF!,AW$1)
+SUMIFS(#REF!,#REF!,"Lấy",#REF!,AW$2,#REF!,AW$3,#REF!,AW$1,#REF!,$L372)</f>
        <v>#REF!</v>
      </c>
      <c r="AX372" s="333" t="e">
        <f>SUMIFS(#REF!,#REF!,AX$2,#REF!,AX$3,#REF!,$L372,#REF!,AX$1)
+SUMIFS(#REF!,#REF!,AX$2,#REF!,AX$3,#REF!,$L372,#REF!,AX$1)
+SUMIFS(#REF!,#REF!,"Lấy",#REF!,AX$2,#REF!,AX$3,#REF!,AX$1,#REF!,$L372)</f>
        <v>#REF!</v>
      </c>
      <c r="AY372" s="333" t="e">
        <f>SUMIFS(#REF!,#REF!,AY$2,#REF!,AY$3,#REF!,$L372,#REF!,AY$1)
+SUMIFS(#REF!,#REF!,AY$2,#REF!,AY$3,#REF!,$L372,#REF!,AY$1)
+SUMIFS(#REF!,#REF!,"Lấy",#REF!,AY$2,#REF!,AY$3,#REF!,AY$1,#REF!,$L372)</f>
        <v>#REF!</v>
      </c>
      <c r="AZ372" s="333" t="e">
        <f>SUMIFS(#REF!,#REF!,AZ$2,#REF!,AZ$3,#REF!,$L372,#REF!,AZ$1)
+SUMIFS(#REF!,#REF!,AZ$2,#REF!,AZ$3,#REF!,$L372,#REF!,AZ$1)
+SUMIFS(#REF!,#REF!,"Lấy",#REF!,AZ$2,#REF!,AZ$3,#REF!,AZ$1,#REF!,$L372)</f>
        <v>#REF!</v>
      </c>
      <c r="BA372" s="333" t="e">
        <f>SUMIFS(#REF!,#REF!,BA$2,#REF!,BA$3,#REF!,$L372,#REF!,BA$1)
+SUMIFS(#REF!,#REF!,BA$2,#REF!,BA$3,#REF!,$L372,#REF!,BA$1)
+SUMIFS(#REF!,#REF!,"Lấy",#REF!,BA$2,#REF!,BA$3,#REF!,BA$1,#REF!,$L372)</f>
        <v>#REF!</v>
      </c>
      <c r="BB372" s="333" t="e">
        <f>SUMIFS(#REF!,#REF!,BB$2,#REF!,BB$3,#REF!,$L372,#REF!,BB$1)
+SUMIFS(#REF!,#REF!,BB$2,#REF!,BB$3,#REF!,$L372,#REF!,BB$1)
+SUMIFS(#REF!,#REF!,"Lấy",#REF!,BB$2,#REF!,BB$3,#REF!,BB$1,#REF!,$L372)</f>
        <v>#REF!</v>
      </c>
      <c r="BC372" s="333" t="e">
        <f>SUMIFS(#REF!,#REF!,BC$2,#REF!,BC$3,#REF!,$L372,#REF!,BC$1)
+SUMIFS(#REF!,#REF!,BC$2,#REF!,BC$3,#REF!,$L372,#REF!,BC$1)
+SUMIFS(#REF!,#REF!,"Lấy",#REF!,BC$2,#REF!,BC$3,#REF!,BC$1,#REF!,$L372)</f>
        <v>#REF!</v>
      </c>
      <c r="BD372" s="333" t="e">
        <f>SUMIFS(#REF!,#REF!,BD$2,#REF!,BD$3,#REF!,$L372,#REF!,BD$1)
+SUMIFS(#REF!,#REF!,BD$2,#REF!,BD$3,#REF!,$L372,#REF!,BD$1)
+SUMIFS(#REF!,#REF!,"Lấy",#REF!,BD$2,#REF!,BD$3,#REF!,BD$1,#REF!,$L372)</f>
        <v>#REF!</v>
      </c>
      <c r="BE372" s="333" t="e">
        <f>SUMIFS(#REF!,#REF!,BE$2,#REF!,BE$3,#REF!,$L372,#REF!,BE$1)
+SUMIFS(#REF!,#REF!,BE$2,#REF!,BE$3,#REF!,$L372,#REF!,BE$1)
+SUMIFS(#REF!,#REF!,"Lấy",#REF!,BE$2,#REF!,BE$3,#REF!,BE$1,#REF!,$L372)</f>
        <v>#REF!</v>
      </c>
      <c r="BF372" s="334" t="e">
        <f t="shared" si="39"/>
        <v>#REF!</v>
      </c>
      <c r="BH372" s="333" t="e">
        <f>SUMIFS(#REF!,#REF!,BH$2,#REF!,BH$3,#REF!,$L372,#REF!,BH$1)
+SUMIFS(#REF!,#REF!,BH$2,#REF!,BH$3,#REF!,$L372,#REF!,BH$1)
+SUMIFS(#REF!,#REF!,"Lấy",#REF!,BH$2,#REF!,BH$3,#REF!,BH$1,#REF!,$L372)</f>
        <v>#REF!</v>
      </c>
      <c r="BI372" s="333" t="e">
        <f>SUMIFS(#REF!,#REF!,BI$2,#REF!,BI$3,#REF!,$L372,#REF!,BI$1)
+SUMIFS(#REF!,#REF!,BI$2,#REF!,BI$3,#REF!,$L372,#REF!,BI$1)
+SUMIFS(#REF!,#REF!,"Lấy",#REF!,BI$2,#REF!,BI$3,#REF!,BI$1,#REF!,$L372)</f>
        <v>#REF!</v>
      </c>
      <c r="BJ372" s="333" t="e">
        <f>SUMIFS(#REF!,#REF!,BJ$2,#REF!,BJ$3,#REF!,$L372,#REF!,BJ$1)
+SUMIFS(#REF!,#REF!,BJ$2,#REF!,BJ$3,#REF!,$L372,#REF!,BJ$1)
+SUMIFS(#REF!,#REF!,"Lấy",#REF!,BJ$2,#REF!,BJ$3,#REF!,BJ$1,#REF!,$L372)</f>
        <v>#REF!</v>
      </c>
      <c r="BK372" s="333" t="e">
        <f>SUMIFS(#REF!,#REF!,BK$2,#REF!,BK$3,#REF!,$L372,#REF!,BK$1)
+SUMIFS(#REF!,#REF!,BK$2,#REF!,BK$3,#REF!,$L372,#REF!,BK$1)
+SUMIFS(#REF!,#REF!,"Lấy",#REF!,BK$2,#REF!,BK$3,#REF!,BK$1,#REF!,$L372)</f>
        <v>#REF!</v>
      </c>
      <c r="BL372" s="333" t="e">
        <f>SUMIFS(#REF!,#REF!,BL$2,#REF!,BL$3,#REF!,$L372,#REF!,BL$1)
+SUMIFS(#REF!,#REF!,BL$2,#REF!,BL$3,#REF!,$L372,#REF!,BL$1)
+SUMIFS(#REF!,#REF!,"Lấy",#REF!,BL$2,#REF!,BL$3,#REF!,BL$1,#REF!,$L372)</f>
        <v>#REF!</v>
      </c>
      <c r="BM372" s="333" t="e">
        <f>SUMIFS(#REF!,#REF!,BM$2,#REF!,BM$3,#REF!,$L372,#REF!,BM$1)
+SUMIFS(#REF!,#REF!,BM$2,#REF!,BM$3,#REF!,$L372,#REF!,BM$1)
+SUMIFS(#REF!,#REF!,"Lấy",#REF!,BM$2,#REF!,BM$3,#REF!,BM$1,#REF!,$L372)</f>
        <v>#REF!</v>
      </c>
      <c r="BN372" s="333" t="e">
        <f>SUMIFS(#REF!,#REF!,BN$2,#REF!,BN$3,#REF!,$L372,#REF!,BN$1)
+SUMIFS(#REF!,#REF!,BN$2,#REF!,BN$3,#REF!,$L372,#REF!,BN$1)
+SUMIFS(#REF!,#REF!,"Lấy",#REF!,BN$2,#REF!,BN$3,#REF!,BN$1,#REF!,$L372)</f>
        <v>#REF!</v>
      </c>
      <c r="BO372" s="333" t="e">
        <f>SUMIFS(#REF!,#REF!,BO$2,#REF!,BO$3,#REF!,$L372,#REF!,BO$1)
+SUMIFS(#REF!,#REF!,BO$2,#REF!,BO$3,#REF!,$L372,#REF!,BO$1)
+SUMIFS(#REF!,#REF!,"Lấy",#REF!,BO$2,#REF!,BO$3,#REF!,BO$1,#REF!,$L372)</f>
        <v>#REF!</v>
      </c>
      <c r="BP372" s="333" t="e">
        <f>SUMIFS(#REF!,#REF!,BP$2,#REF!,BP$3,#REF!,$L372,#REF!,BP$1)
+SUMIFS(#REF!,#REF!,BP$2,#REF!,BP$3,#REF!,$L372,#REF!,BP$1)
+SUMIFS(#REF!,#REF!,"Lấy",#REF!,BP$2,#REF!,BP$3,#REF!,BP$1,#REF!,$L372)</f>
        <v>#REF!</v>
      </c>
      <c r="BQ372" s="333" t="e">
        <f>SUMIFS(#REF!,#REF!,BQ$2,#REF!,BQ$3,#REF!,$L372,#REF!,BQ$1)
+SUMIFS(#REF!,#REF!,BQ$2,#REF!,BQ$3,#REF!,$L372,#REF!,BQ$1)
+SUMIFS(#REF!,#REF!,"Lấy",#REF!,BQ$2,#REF!,BQ$3,#REF!,BQ$1,#REF!,$L372)</f>
        <v>#REF!</v>
      </c>
      <c r="BR372" s="333" t="e">
        <f>SUMIFS(#REF!,#REF!,BR$2,#REF!,BR$3,#REF!,$L372,#REF!,BR$1)
+SUMIFS(#REF!,#REF!,BR$2,#REF!,BR$3,#REF!,$L372,#REF!,BR$1)
+SUMIFS(#REF!,#REF!,"Lấy",#REF!,BR$2,#REF!,BR$3,#REF!,BR$1,#REF!,$L372)</f>
        <v>#REF!</v>
      </c>
      <c r="BS372" s="333" t="e">
        <f>SUMIFS(#REF!,#REF!,BS$2,#REF!,BS$3,#REF!,$L372,#REF!,BS$1)
+SUMIFS(#REF!,#REF!,BS$2,#REF!,BS$3,#REF!,$L372,#REF!,BS$1)
+SUMIFS(#REF!,#REF!,"Lấy",#REF!,BS$2,#REF!,BS$3,#REF!,BS$1,#REF!,$L372)</f>
        <v>#REF!</v>
      </c>
      <c r="BT372" s="334" t="e">
        <f t="shared" si="40"/>
        <v>#REF!</v>
      </c>
      <c r="BV372" s="331">
        <v>0</v>
      </c>
      <c r="BW372" s="331">
        <v>0</v>
      </c>
      <c r="BX372" s="331">
        <v>0</v>
      </c>
      <c r="BY372" s="331">
        <v>0</v>
      </c>
      <c r="BZ372" s="331">
        <v>0</v>
      </c>
      <c r="CA372" s="331">
        <v>0</v>
      </c>
      <c r="CB372" s="331">
        <v>0</v>
      </c>
      <c r="CC372" s="331">
        <v>0</v>
      </c>
      <c r="CD372" s="331">
        <v>0</v>
      </c>
      <c r="CE372" s="331">
        <v>0</v>
      </c>
      <c r="CF372" s="331">
        <v>0</v>
      </c>
      <c r="CG372" s="331">
        <v>0</v>
      </c>
      <c r="CH372" s="334">
        <f t="shared" si="41"/>
        <v>0</v>
      </c>
      <c r="CI372" s="377">
        <f t="shared" si="42"/>
        <v>0</v>
      </c>
      <c r="CJ372" s="331">
        <v>0</v>
      </c>
      <c r="CK372" s="331">
        <v>0</v>
      </c>
      <c r="CL372" s="331">
        <v>0</v>
      </c>
      <c r="CM372" s="331">
        <v>0</v>
      </c>
      <c r="CN372" s="331">
        <v>0</v>
      </c>
      <c r="CO372" s="333"/>
      <c r="CP372" s="333"/>
      <c r="CQ372" s="333"/>
      <c r="CR372" s="333"/>
      <c r="CS372" s="333"/>
      <c r="CT372" s="333"/>
      <c r="CU372" s="333"/>
      <c r="CV372" s="334">
        <f t="shared" si="43"/>
        <v>0</v>
      </c>
      <c r="CX372" s="1033"/>
    </row>
    <row r="373" spans="2:102" x14ac:dyDescent="0.25">
      <c r="B373" s="172">
        <f>IF(C373=0,"",MAX($B$7:B372)+1)</f>
        <v>353</v>
      </c>
      <c r="C373" s="21">
        <v>6417005501</v>
      </c>
      <c r="D373" s="9" t="str">
        <f>_xlfn.XLOOKUP(C373,'COA_DTGroup_Update 20260428'!$C$410:$C$854,'COA_DTGroup_Update 20260428'!$A$410:$A$854,"")</f>
        <v>Chi phí ngân hàng</v>
      </c>
      <c r="E373" s="12" t="s">
        <v>157</v>
      </c>
      <c r="F373" s="21" t="s">
        <v>1070</v>
      </c>
      <c r="G373" s="171"/>
      <c r="H373" s="179">
        <f>VLOOKUP(C373,'COA_DTGroup_Update 20260428'!C:D,2,0)</f>
        <v>641</v>
      </c>
      <c r="I373" s="179">
        <v>151</v>
      </c>
      <c r="J373" s="216" t="s">
        <v>157</v>
      </c>
      <c r="K373" s="222" t="s">
        <v>226</v>
      </c>
      <c r="L373" s="1041" t="s">
        <v>661</v>
      </c>
      <c r="M373" s="1042" t="s">
        <v>2258</v>
      </c>
      <c r="N373" s="1039"/>
      <c r="O373" s="1039" t="s">
        <v>661</v>
      </c>
      <c r="P373" s="1" t="b">
        <v>1</v>
      </c>
      <c r="R373" s="333" t="e">
        <f>SUMIFS(#REF!,#REF!,R$2,#REF!,R$3,#REF!,$L373,#REF!,R$1)
+SUMIFS(#REF!,#REF!,R$2,#REF!,R$3,#REF!,$L373,#REF!,R$1)
+SUMIFS(#REF!,#REF!,"Lấy",#REF!,R$2,#REF!,R$3,#REF!,R$1,#REF!,$L373)</f>
        <v>#REF!</v>
      </c>
      <c r="S373" s="333" t="e">
        <f>SUMIFS(#REF!,#REF!,S$2,#REF!,S$3,#REF!,$L373,#REF!,S$1)
+SUMIFS(#REF!,#REF!,S$2,#REF!,S$3,#REF!,$L373,#REF!,S$1)
+SUMIFS(#REF!,#REF!,"Lấy",#REF!,S$2,#REF!,S$3,#REF!,S$1,#REF!,$L373)</f>
        <v>#REF!</v>
      </c>
      <c r="T373" s="333" t="e">
        <f>SUMIFS(#REF!,#REF!,T$2,#REF!,T$3,#REF!,$L373,#REF!,T$1)
+SUMIFS(#REF!,#REF!,T$2,#REF!,T$3,#REF!,$L373,#REF!,T$1)
+SUMIFS(#REF!,#REF!,"Lấy",#REF!,T$2,#REF!,T$3,#REF!,T$1,#REF!,$L373)</f>
        <v>#REF!</v>
      </c>
      <c r="U373" s="333" t="e">
        <f>SUMIFS(#REF!,#REF!,U$2,#REF!,U$3,#REF!,$L373,#REF!,U$1)
+SUMIFS(#REF!,#REF!,U$2,#REF!,U$3,#REF!,$L373,#REF!,U$1)
+SUMIFS(#REF!,#REF!,"Lấy",#REF!,U$2,#REF!,U$3,#REF!,U$1,#REF!,$L373)</f>
        <v>#REF!</v>
      </c>
      <c r="V373" s="333" t="e">
        <f>SUMIFS(#REF!,#REF!,V$2,#REF!,V$3,#REF!,$L373,#REF!,V$1)
+SUMIFS(#REF!,#REF!,V$2,#REF!,V$3,#REF!,$L373,#REF!,V$1)
+SUMIFS(#REF!,#REF!,"Lấy",#REF!,V$2,#REF!,V$3,#REF!,V$1,#REF!,$L373)</f>
        <v>#REF!</v>
      </c>
      <c r="W373" s="333" t="e">
        <f>SUMIFS(#REF!,#REF!,W$2,#REF!,W$3,#REF!,$L373,#REF!,W$1)
+SUMIFS(#REF!,#REF!,W$2,#REF!,W$3,#REF!,$L373,#REF!,W$1)
+SUMIFS(#REF!,#REF!,"Lấy",#REF!,W$2,#REF!,W$3,#REF!,W$1,#REF!,$L373)</f>
        <v>#REF!</v>
      </c>
      <c r="X373" s="333" t="e">
        <f>SUMIFS(#REF!,#REF!,X$2,#REF!,X$3,#REF!,$L373,#REF!,X$1)
+SUMIFS(#REF!,#REF!,X$2,#REF!,X$3,#REF!,$L373,#REF!,X$1)
+SUMIFS(#REF!,#REF!,"Lấy",#REF!,X$2,#REF!,X$3,#REF!,X$1,#REF!,$L373)</f>
        <v>#REF!</v>
      </c>
      <c r="Y373" s="333" t="e">
        <f>SUMIFS(#REF!,#REF!,Y$2,#REF!,Y$3,#REF!,$L373,#REF!,Y$1)
+SUMIFS(#REF!,#REF!,Y$2,#REF!,Y$3,#REF!,$L373,#REF!,Y$1)
+SUMIFS(#REF!,#REF!,"Lấy",#REF!,Y$2,#REF!,Y$3,#REF!,Y$1,#REF!,$L373)</f>
        <v>#REF!</v>
      </c>
      <c r="Z373" s="333" t="e">
        <f>SUMIFS(#REF!,#REF!,Z$2,#REF!,Z$3,#REF!,$L373,#REF!,Z$1)
+SUMIFS(#REF!,#REF!,Z$2,#REF!,Z$3,#REF!,$L373,#REF!,Z$1)
+SUMIFS(#REF!,#REF!,"Lấy",#REF!,Z$2,#REF!,Z$3,#REF!,Z$1,#REF!,$L373)</f>
        <v>#REF!</v>
      </c>
      <c r="AA373" s="333" t="e">
        <f>SUMIFS(#REF!,#REF!,AA$2,#REF!,AA$3,#REF!,$L373,#REF!,AA$1)
+SUMIFS(#REF!,#REF!,AA$2,#REF!,AA$3,#REF!,$L373,#REF!,AA$1)
+SUMIFS(#REF!,#REF!,"Lấy",#REF!,AA$2,#REF!,AA$3,#REF!,AA$1,#REF!,$L373)</f>
        <v>#REF!</v>
      </c>
      <c r="AB373" s="333" t="e">
        <f>SUMIFS(#REF!,#REF!,AB$2,#REF!,AB$3,#REF!,$L373,#REF!,AB$1)
+SUMIFS(#REF!,#REF!,AB$2,#REF!,AB$3,#REF!,$L373,#REF!,AB$1)
+SUMIFS(#REF!,#REF!,"Lấy",#REF!,AB$2,#REF!,AB$3,#REF!,AB$1,#REF!,$L373)</f>
        <v>#REF!</v>
      </c>
      <c r="AC373" s="333" t="e">
        <f>SUMIFS(#REF!,#REF!,AC$2,#REF!,AC$3,#REF!,$L373,#REF!,AC$1)
+SUMIFS(#REF!,#REF!,AC$2,#REF!,AC$3,#REF!,$L373,#REF!,AC$1)
+SUMIFS(#REF!,#REF!,"Lấy",#REF!,AC$2,#REF!,AC$3,#REF!,AC$1,#REF!,$L373)</f>
        <v>#REF!</v>
      </c>
      <c r="AD373" s="334" t="e">
        <f t="shared" si="37"/>
        <v>#REF!</v>
      </c>
      <c r="AF373" s="333" t="e">
        <f>SUMIFS(#REF!,#REF!,AF$2,#REF!,AF$3,#REF!,$L373,#REF!,AF$1)
+SUMIFS(#REF!,#REF!,AF$2,#REF!,AF$3,#REF!,$L373,#REF!,AF$1)
+SUMIFS(#REF!,#REF!,"Lấy",#REF!,AF$2,#REF!,AF$3,#REF!,AF$1,#REF!,$L373)</f>
        <v>#REF!</v>
      </c>
      <c r="AG373" s="333" t="e">
        <f>SUMIFS(#REF!,#REF!,AG$2,#REF!,AG$3,#REF!,$L373,#REF!,AG$1)
+SUMIFS(#REF!,#REF!,AG$2,#REF!,AG$3,#REF!,$L373,#REF!,AG$1)
+SUMIFS(#REF!,#REF!,"Lấy",#REF!,AG$2,#REF!,AG$3,#REF!,AG$1,#REF!,$L373)</f>
        <v>#REF!</v>
      </c>
      <c r="AH373" s="333" t="e">
        <f>SUMIFS(#REF!,#REF!,AH$2,#REF!,AH$3,#REF!,$L373,#REF!,AH$1)
+SUMIFS(#REF!,#REF!,AH$2,#REF!,AH$3,#REF!,$L373,#REF!,AH$1)
+SUMIFS(#REF!,#REF!,"Lấy",#REF!,AH$2,#REF!,AH$3,#REF!,AH$1,#REF!,$L373)</f>
        <v>#REF!</v>
      </c>
      <c r="AI373" s="333" t="e">
        <f>SUMIFS(#REF!,#REF!,AI$2,#REF!,AI$3,#REF!,$L373,#REF!,AI$1)
+SUMIFS(#REF!,#REF!,AI$2,#REF!,AI$3,#REF!,$L373,#REF!,AI$1)
+SUMIFS(#REF!,#REF!,"Lấy",#REF!,AI$2,#REF!,AI$3,#REF!,AI$1,#REF!,$L373)</f>
        <v>#REF!</v>
      </c>
      <c r="AJ373" s="333" t="e">
        <f>SUMIFS(#REF!,#REF!,AJ$2,#REF!,AJ$3,#REF!,$L373,#REF!,AJ$1)
+SUMIFS(#REF!,#REF!,AJ$2,#REF!,AJ$3,#REF!,$L373,#REF!,AJ$1)
+SUMIFS(#REF!,#REF!,"Lấy",#REF!,AJ$2,#REF!,AJ$3,#REF!,AJ$1,#REF!,$L373)</f>
        <v>#REF!</v>
      </c>
      <c r="AK373" s="333" t="e">
        <f>SUMIFS(#REF!,#REF!,AK$2,#REF!,AK$3,#REF!,$L373,#REF!,AK$1)
+SUMIFS(#REF!,#REF!,AK$2,#REF!,AK$3,#REF!,$L373,#REF!,AK$1)
+SUMIFS(#REF!,#REF!,"Lấy",#REF!,AK$2,#REF!,AK$3,#REF!,AK$1,#REF!,$L373)</f>
        <v>#REF!</v>
      </c>
      <c r="AL373" s="333" t="e">
        <f>SUMIFS(#REF!,#REF!,AL$2,#REF!,AL$3,#REF!,$L373,#REF!,AL$1)
+SUMIFS(#REF!,#REF!,AL$2,#REF!,AL$3,#REF!,$L373,#REF!,AL$1)
+SUMIFS(#REF!,#REF!,"Lấy",#REF!,AL$2,#REF!,AL$3,#REF!,AL$1,#REF!,$L373)</f>
        <v>#REF!</v>
      </c>
      <c r="AM373" s="333" t="e">
        <f>SUMIFS(#REF!,#REF!,AM$2,#REF!,AM$3,#REF!,$L373,#REF!,AM$1)
+SUMIFS(#REF!,#REF!,AM$2,#REF!,AM$3,#REF!,$L373,#REF!,AM$1)
+SUMIFS(#REF!,#REF!,"Lấy",#REF!,AM$2,#REF!,AM$3,#REF!,AM$1,#REF!,$L373)</f>
        <v>#REF!</v>
      </c>
      <c r="AN373" s="333" t="e">
        <f>SUMIFS(#REF!,#REF!,AN$2,#REF!,AN$3,#REF!,$L373,#REF!,AN$1)
+SUMIFS(#REF!,#REF!,AN$2,#REF!,AN$3,#REF!,$L373,#REF!,AN$1)
+SUMIFS(#REF!,#REF!,"Lấy",#REF!,AN$2,#REF!,AN$3,#REF!,AN$1,#REF!,$L373)</f>
        <v>#REF!</v>
      </c>
      <c r="AO373" s="333" t="e">
        <f>SUMIFS(#REF!,#REF!,AO$2,#REF!,AO$3,#REF!,$L373,#REF!,AO$1)
+SUMIFS(#REF!,#REF!,AO$2,#REF!,AO$3,#REF!,$L373,#REF!,AO$1)
+SUMIFS(#REF!,#REF!,"Lấy",#REF!,AO$2,#REF!,AO$3,#REF!,AO$1,#REF!,$L373)</f>
        <v>#REF!</v>
      </c>
      <c r="AP373" s="333" t="e">
        <f>SUMIFS(#REF!,#REF!,AP$2,#REF!,AP$3,#REF!,$L373,#REF!,AP$1)
+SUMIFS(#REF!,#REF!,AP$2,#REF!,AP$3,#REF!,$L373,#REF!,AP$1)
+SUMIFS(#REF!,#REF!,"Lấy",#REF!,AP$2,#REF!,AP$3,#REF!,AP$1,#REF!,$L373)</f>
        <v>#REF!</v>
      </c>
      <c r="AQ373" s="333" t="e">
        <f>SUMIFS(#REF!,#REF!,AQ$2,#REF!,AQ$3,#REF!,$L373,#REF!,AQ$1)
+SUMIFS(#REF!,#REF!,AQ$2,#REF!,AQ$3,#REF!,$L373,#REF!,AQ$1)
+SUMIFS(#REF!,#REF!,"Lấy",#REF!,AQ$2,#REF!,AQ$3,#REF!,AQ$1,#REF!,$L373)</f>
        <v>#REF!</v>
      </c>
      <c r="AR373" s="334" t="e">
        <f t="shared" si="38"/>
        <v>#REF!</v>
      </c>
      <c r="AT373" s="333" t="e">
        <f>SUMIFS(#REF!,#REF!,AT$2,#REF!,AT$3,#REF!,$L373,#REF!,AT$1)
+SUMIFS(#REF!,#REF!,AT$2,#REF!,AT$3,#REF!,$L373,#REF!,AT$1)
+SUMIFS(#REF!,#REF!,"Lấy",#REF!,AT$2,#REF!,AT$3,#REF!,AT$1,#REF!,$L373)</f>
        <v>#REF!</v>
      </c>
      <c r="AU373" s="333" t="e">
        <f>SUMIFS(#REF!,#REF!,AU$2,#REF!,AU$3,#REF!,$L373,#REF!,AU$1)
+SUMIFS(#REF!,#REF!,AU$2,#REF!,AU$3,#REF!,$L373,#REF!,AU$1)
+SUMIFS(#REF!,#REF!,"Lấy",#REF!,AU$2,#REF!,AU$3,#REF!,AU$1,#REF!,$L373)</f>
        <v>#REF!</v>
      </c>
      <c r="AV373" s="333" t="e">
        <f>SUMIFS(#REF!,#REF!,AV$2,#REF!,AV$3,#REF!,$L373,#REF!,AV$1)
+SUMIFS(#REF!,#REF!,AV$2,#REF!,AV$3,#REF!,$L373,#REF!,AV$1)
+SUMIFS(#REF!,#REF!,"Lấy",#REF!,AV$2,#REF!,AV$3,#REF!,AV$1,#REF!,$L373)</f>
        <v>#REF!</v>
      </c>
      <c r="AW373" s="333" t="e">
        <f>SUMIFS(#REF!,#REF!,AW$2,#REF!,AW$3,#REF!,$L373,#REF!,AW$1)
+SUMIFS(#REF!,#REF!,AW$2,#REF!,AW$3,#REF!,$L373,#REF!,AW$1)
+SUMIFS(#REF!,#REF!,"Lấy",#REF!,AW$2,#REF!,AW$3,#REF!,AW$1,#REF!,$L373)</f>
        <v>#REF!</v>
      </c>
      <c r="AX373" s="333" t="e">
        <f>SUMIFS(#REF!,#REF!,AX$2,#REF!,AX$3,#REF!,$L373,#REF!,AX$1)
+SUMIFS(#REF!,#REF!,AX$2,#REF!,AX$3,#REF!,$L373,#REF!,AX$1)
+SUMIFS(#REF!,#REF!,"Lấy",#REF!,AX$2,#REF!,AX$3,#REF!,AX$1,#REF!,$L373)</f>
        <v>#REF!</v>
      </c>
      <c r="AY373" s="333" t="e">
        <f>SUMIFS(#REF!,#REF!,AY$2,#REF!,AY$3,#REF!,$L373,#REF!,AY$1)
+SUMIFS(#REF!,#REF!,AY$2,#REF!,AY$3,#REF!,$L373,#REF!,AY$1)
+SUMIFS(#REF!,#REF!,"Lấy",#REF!,AY$2,#REF!,AY$3,#REF!,AY$1,#REF!,$L373)</f>
        <v>#REF!</v>
      </c>
      <c r="AZ373" s="333" t="e">
        <f>SUMIFS(#REF!,#REF!,AZ$2,#REF!,AZ$3,#REF!,$L373,#REF!,AZ$1)
+SUMIFS(#REF!,#REF!,AZ$2,#REF!,AZ$3,#REF!,$L373,#REF!,AZ$1)
+SUMIFS(#REF!,#REF!,"Lấy",#REF!,AZ$2,#REF!,AZ$3,#REF!,AZ$1,#REF!,$L373)</f>
        <v>#REF!</v>
      </c>
      <c r="BA373" s="333" t="e">
        <f>SUMIFS(#REF!,#REF!,BA$2,#REF!,BA$3,#REF!,$L373,#REF!,BA$1)
+SUMIFS(#REF!,#REF!,BA$2,#REF!,BA$3,#REF!,$L373,#REF!,BA$1)
+SUMIFS(#REF!,#REF!,"Lấy",#REF!,BA$2,#REF!,BA$3,#REF!,BA$1,#REF!,$L373)</f>
        <v>#REF!</v>
      </c>
      <c r="BB373" s="333" t="e">
        <f>SUMIFS(#REF!,#REF!,BB$2,#REF!,BB$3,#REF!,$L373,#REF!,BB$1)
+SUMIFS(#REF!,#REF!,BB$2,#REF!,BB$3,#REF!,$L373,#REF!,BB$1)
+SUMIFS(#REF!,#REF!,"Lấy",#REF!,BB$2,#REF!,BB$3,#REF!,BB$1,#REF!,$L373)</f>
        <v>#REF!</v>
      </c>
      <c r="BC373" s="333" t="e">
        <f>SUMIFS(#REF!,#REF!,BC$2,#REF!,BC$3,#REF!,$L373,#REF!,BC$1)
+SUMIFS(#REF!,#REF!,BC$2,#REF!,BC$3,#REF!,$L373,#REF!,BC$1)
+SUMIFS(#REF!,#REF!,"Lấy",#REF!,BC$2,#REF!,BC$3,#REF!,BC$1,#REF!,$L373)</f>
        <v>#REF!</v>
      </c>
      <c r="BD373" s="333" t="e">
        <f>SUMIFS(#REF!,#REF!,BD$2,#REF!,BD$3,#REF!,$L373,#REF!,BD$1)
+SUMIFS(#REF!,#REF!,BD$2,#REF!,BD$3,#REF!,$L373,#REF!,BD$1)
+SUMIFS(#REF!,#REF!,"Lấy",#REF!,BD$2,#REF!,BD$3,#REF!,BD$1,#REF!,$L373)</f>
        <v>#REF!</v>
      </c>
      <c r="BE373" s="333" t="e">
        <f>SUMIFS(#REF!,#REF!,BE$2,#REF!,BE$3,#REF!,$L373,#REF!,BE$1)
+SUMIFS(#REF!,#REF!,BE$2,#REF!,BE$3,#REF!,$L373,#REF!,BE$1)
+SUMIFS(#REF!,#REF!,"Lấy",#REF!,BE$2,#REF!,BE$3,#REF!,BE$1,#REF!,$L373)</f>
        <v>#REF!</v>
      </c>
      <c r="BF373" s="334" t="e">
        <f t="shared" si="39"/>
        <v>#REF!</v>
      </c>
      <c r="BH373" s="333" t="e">
        <f>SUMIFS(#REF!,#REF!,BH$2,#REF!,BH$3,#REF!,$L373,#REF!,BH$1)
+SUMIFS(#REF!,#REF!,BH$2,#REF!,BH$3,#REF!,$L373,#REF!,BH$1)
+SUMIFS(#REF!,#REF!,"Lấy",#REF!,BH$2,#REF!,BH$3,#REF!,BH$1,#REF!,$L373)</f>
        <v>#REF!</v>
      </c>
      <c r="BI373" s="333" t="e">
        <f>SUMIFS(#REF!,#REF!,BI$2,#REF!,BI$3,#REF!,$L373,#REF!,BI$1)
+SUMIFS(#REF!,#REF!,BI$2,#REF!,BI$3,#REF!,$L373,#REF!,BI$1)
+SUMIFS(#REF!,#REF!,"Lấy",#REF!,BI$2,#REF!,BI$3,#REF!,BI$1,#REF!,$L373)</f>
        <v>#REF!</v>
      </c>
      <c r="BJ373" s="333" t="e">
        <f>SUMIFS(#REF!,#REF!,BJ$2,#REF!,BJ$3,#REF!,$L373,#REF!,BJ$1)
+SUMIFS(#REF!,#REF!,BJ$2,#REF!,BJ$3,#REF!,$L373,#REF!,BJ$1)
+SUMIFS(#REF!,#REF!,"Lấy",#REF!,BJ$2,#REF!,BJ$3,#REF!,BJ$1,#REF!,$L373)</f>
        <v>#REF!</v>
      </c>
      <c r="BK373" s="333" t="e">
        <f>SUMIFS(#REF!,#REF!,BK$2,#REF!,BK$3,#REF!,$L373,#REF!,BK$1)
+SUMIFS(#REF!,#REF!,BK$2,#REF!,BK$3,#REF!,$L373,#REF!,BK$1)
+SUMIFS(#REF!,#REF!,"Lấy",#REF!,BK$2,#REF!,BK$3,#REF!,BK$1,#REF!,$L373)</f>
        <v>#REF!</v>
      </c>
      <c r="BL373" s="333" t="e">
        <f>SUMIFS(#REF!,#REF!,BL$2,#REF!,BL$3,#REF!,$L373,#REF!,BL$1)
+SUMIFS(#REF!,#REF!,BL$2,#REF!,BL$3,#REF!,$L373,#REF!,BL$1)
+SUMIFS(#REF!,#REF!,"Lấy",#REF!,BL$2,#REF!,BL$3,#REF!,BL$1,#REF!,$L373)</f>
        <v>#REF!</v>
      </c>
      <c r="BM373" s="333" t="e">
        <f>SUMIFS(#REF!,#REF!,BM$2,#REF!,BM$3,#REF!,$L373,#REF!,BM$1)
+SUMIFS(#REF!,#REF!,BM$2,#REF!,BM$3,#REF!,$L373,#REF!,BM$1)
+SUMIFS(#REF!,#REF!,"Lấy",#REF!,BM$2,#REF!,BM$3,#REF!,BM$1,#REF!,$L373)</f>
        <v>#REF!</v>
      </c>
      <c r="BN373" s="333" t="e">
        <f>SUMIFS(#REF!,#REF!,BN$2,#REF!,BN$3,#REF!,$L373,#REF!,BN$1)
+SUMIFS(#REF!,#REF!,BN$2,#REF!,BN$3,#REF!,$L373,#REF!,BN$1)
+SUMIFS(#REF!,#REF!,"Lấy",#REF!,BN$2,#REF!,BN$3,#REF!,BN$1,#REF!,$L373)</f>
        <v>#REF!</v>
      </c>
      <c r="BO373" s="333" t="e">
        <f>SUMIFS(#REF!,#REF!,BO$2,#REF!,BO$3,#REF!,$L373,#REF!,BO$1)
+SUMIFS(#REF!,#REF!,BO$2,#REF!,BO$3,#REF!,$L373,#REF!,BO$1)
+SUMIFS(#REF!,#REF!,"Lấy",#REF!,BO$2,#REF!,BO$3,#REF!,BO$1,#REF!,$L373)</f>
        <v>#REF!</v>
      </c>
      <c r="BP373" s="333" t="e">
        <f>SUMIFS(#REF!,#REF!,BP$2,#REF!,BP$3,#REF!,$L373,#REF!,BP$1)
+SUMIFS(#REF!,#REF!,BP$2,#REF!,BP$3,#REF!,$L373,#REF!,BP$1)
+SUMIFS(#REF!,#REF!,"Lấy",#REF!,BP$2,#REF!,BP$3,#REF!,BP$1,#REF!,$L373)</f>
        <v>#REF!</v>
      </c>
      <c r="BQ373" s="333" t="e">
        <f>SUMIFS(#REF!,#REF!,BQ$2,#REF!,BQ$3,#REF!,$L373,#REF!,BQ$1)
+SUMIFS(#REF!,#REF!,BQ$2,#REF!,BQ$3,#REF!,$L373,#REF!,BQ$1)
+SUMIFS(#REF!,#REF!,"Lấy",#REF!,BQ$2,#REF!,BQ$3,#REF!,BQ$1,#REF!,$L373)</f>
        <v>#REF!</v>
      </c>
      <c r="BR373" s="333" t="e">
        <f>SUMIFS(#REF!,#REF!,BR$2,#REF!,BR$3,#REF!,$L373,#REF!,BR$1)
+SUMIFS(#REF!,#REF!,BR$2,#REF!,BR$3,#REF!,$L373,#REF!,BR$1)
+SUMIFS(#REF!,#REF!,"Lấy",#REF!,BR$2,#REF!,BR$3,#REF!,BR$1,#REF!,$L373)</f>
        <v>#REF!</v>
      </c>
      <c r="BS373" s="333" t="e">
        <f>SUMIFS(#REF!,#REF!,BS$2,#REF!,BS$3,#REF!,$L373,#REF!,BS$1)
+SUMIFS(#REF!,#REF!,BS$2,#REF!,BS$3,#REF!,$L373,#REF!,BS$1)
+SUMIFS(#REF!,#REF!,"Lấy",#REF!,BS$2,#REF!,BS$3,#REF!,BS$1,#REF!,$L373)</f>
        <v>#REF!</v>
      </c>
      <c r="BT373" s="334" t="e">
        <f t="shared" si="40"/>
        <v>#REF!</v>
      </c>
      <c r="BV373" s="331">
        <v>0</v>
      </c>
      <c r="BW373" s="331">
        <v>0</v>
      </c>
      <c r="BX373" s="331">
        <v>0</v>
      </c>
      <c r="BY373" s="331">
        <v>0</v>
      </c>
      <c r="BZ373" s="331">
        <v>0</v>
      </c>
      <c r="CA373" s="331">
        <v>0</v>
      </c>
      <c r="CB373" s="331">
        <v>0</v>
      </c>
      <c r="CC373" s="331">
        <v>0</v>
      </c>
      <c r="CD373" s="331">
        <v>0</v>
      </c>
      <c r="CE373" s="331">
        <v>0</v>
      </c>
      <c r="CF373" s="331">
        <v>0</v>
      </c>
      <c r="CG373" s="331">
        <v>0</v>
      </c>
      <c r="CH373" s="334">
        <f t="shared" si="41"/>
        <v>0</v>
      </c>
      <c r="CI373" s="377">
        <f t="shared" si="42"/>
        <v>0</v>
      </c>
      <c r="CJ373" s="331">
        <v>0</v>
      </c>
      <c r="CK373" s="331">
        <v>0</v>
      </c>
      <c r="CL373" s="331">
        <v>0</v>
      </c>
      <c r="CM373" s="331">
        <v>0</v>
      </c>
      <c r="CN373" s="331">
        <v>0</v>
      </c>
      <c r="CO373" s="333"/>
      <c r="CP373" s="333"/>
      <c r="CQ373" s="333"/>
      <c r="CR373" s="333"/>
      <c r="CS373" s="333"/>
      <c r="CT373" s="333"/>
      <c r="CU373" s="333"/>
      <c r="CV373" s="334">
        <f t="shared" si="43"/>
        <v>0</v>
      </c>
      <c r="CX373" s="1033"/>
    </row>
    <row r="374" spans="2:102" x14ac:dyDescent="0.25">
      <c r="B374" s="172">
        <f>IF(C374=0,"",MAX($B$7:B373)+1)</f>
        <v>354</v>
      </c>
      <c r="C374" s="21">
        <v>6427005501</v>
      </c>
      <c r="D374" s="9" t="str">
        <f>_xlfn.XLOOKUP(C374,'COA_DTGroup_Update 20260428'!$C$410:$C$854,'COA_DTGroup_Update 20260428'!$A$410:$A$854,"")</f>
        <v>Chi phí ngân hàng</v>
      </c>
      <c r="E374" s="12" t="s">
        <v>157</v>
      </c>
      <c r="F374" s="21" t="s">
        <v>1070</v>
      </c>
      <c r="G374" s="171"/>
      <c r="H374" s="179">
        <f>VLOOKUP(C374,'COA_DTGroup_Update 20260428'!C:D,2,0)</f>
        <v>642</v>
      </c>
      <c r="I374" s="179">
        <v>151</v>
      </c>
      <c r="J374" s="216" t="s">
        <v>157</v>
      </c>
      <c r="K374" s="222" t="s">
        <v>226</v>
      </c>
      <c r="L374" s="1041" t="s">
        <v>505</v>
      </c>
      <c r="M374" s="1042" t="s">
        <v>2258</v>
      </c>
      <c r="N374" s="1039"/>
      <c r="O374" s="1039" t="s">
        <v>505</v>
      </c>
      <c r="P374" s="1" t="b">
        <v>1</v>
      </c>
      <c r="R374" s="333" t="e">
        <f>SUMIFS(#REF!,#REF!,R$2,#REF!,R$3,#REF!,$L374,#REF!,R$1)
+SUMIFS(#REF!,#REF!,R$2,#REF!,R$3,#REF!,$L374,#REF!,R$1)
+SUMIFS(#REF!,#REF!,"Lấy",#REF!,R$2,#REF!,R$3,#REF!,R$1,#REF!,$L374)</f>
        <v>#REF!</v>
      </c>
      <c r="S374" s="333" t="e">
        <f>SUMIFS(#REF!,#REF!,S$2,#REF!,S$3,#REF!,$L374,#REF!,S$1)
+SUMIFS(#REF!,#REF!,S$2,#REF!,S$3,#REF!,$L374,#REF!,S$1)
+SUMIFS(#REF!,#REF!,"Lấy",#REF!,S$2,#REF!,S$3,#REF!,S$1,#REF!,$L374)</f>
        <v>#REF!</v>
      </c>
      <c r="T374" s="333" t="e">
        <f>SUMIFS(#REF!,#REF!,T$2,#REF!,T$3,#REF!,$L374,#REF!,T$1)
+SUMIFS(#REF!,#REF!,T$2,#REF!,T$3,#REF!,$L374,#REF!,T$1)
+SUMIFS(#REF!,#REF!,"Lấy",#REF!,T$2,#REF!,T$3,#REF!,T$1,#REF!,$L374)</f>
        <v>#REF!</v>
      </c>
      <c r="U374" s="333" t="e">
        <f>SUMIFS(#REF!,#REF!,U$2,#REF!,U$3,#REF!,$L374,#REF!,U$1)
+SUMIFS(#REF!,#REF!,U$2,#REF!,U$3,#REF!,$L374,#REF!,U$1)
+SUMIFS(#REF!,#REF!,"Lấy",#REF!,U$2,#REF!,U$3,#REF!,U$1,#REF!,$L374)</f>
        <v>#REF!</v>
      </c>
      <c r="V374" s="333" t="e">
        <f>SUMIFS(#REF!,#REF!,V$2,#REF!,V$3,#REF!,$L374,#REF!,V$1)
+SUMIFS(#REF!,#REF!,V$2,#REF!,V$3,#REF!,$L374,#REF!,V$1)
+SUMIFS(#REF!,#REF!,"Lấy",#REF!,V$2,#REF!,V$3,#REF!,V$1,#REF!,$L374)</f>
        <v>#REF!</v>
      </c>
      <c r="W374" s="333" t="e">
        <f>SUMIFS(#REF!,#REF!,W$2,#REF!,W$3,#REF!,$L374,#REF!,W$1)
+SUMIFS(#REF!,#REF!,W$2,#REF!,W$3,#REF!,$L374,#REF!,W$1)
+SUMIFS(#REF!,#REF!,"Lấy",#REF!,W$2,#REF!,W$3,#REF!,W$1,#REF!,$L374)</f>
        <v>#REF!</v>
      </c>
      <c r="X374" s="333" t="e">
        <f>SUMIFS(#REF!,#REF!,X$2,#REF!,X$3,#REF!,$L374,#REF!,X$1)
+SUMIFS(#REF!,#REF!,X$2,#REF!,X$3,#REF!,$L374,#REF!,X$1)
+SUMIFS(#REF!,#REF!,"Lấy",#REF!,X$2,#REF!,X$3,#REF!,X$1,#REF!,$L374)</f>
        <v>#REF!</v>
      </c>
      <c r="Y374" s="333" t="e">
        <f>SUMIFS(#REF!,#REF!,Y$2,#REF!,Y$3,#REF!,$L374,#REF!,Y$1)
+SUMIFS(#REF!,#REF!,Y$2,#REF!,Y$3,#REF!,$L374,#REF!,Y$1)
+SUMIFS(#REF!,#REF!,"Lấy",#REF!,Y$2,#REF!,Y$3,#REF!,Y$1,#REF!,$L374)</f>
        <v>#REF!</v>
      </c>
      <c r="Z374" s="333" t="e">
        <f>SUMIFS(#REF!,#REF!,Z$2,#REF!,Z$3,#REF!,$L374,#REF!,Z$1)
+SUMIFS(#REF!,#REF!,Z$2,#REF!,Z$3,#REF!,$L374,#REF!,Z$1)
+SUMIFS(#REF!,#REF!,"Lấy",#REF!,Z$2,#REF!,Z$3,#REF!,Z$1,#REF!,$L374)</f>
        <v>#REF!</v>
      </c>
      <c r="AA374" s="333" t="e">
        <f>SUMIFS(#REF!,#REF!,AA$2,#REF!,AA$3,#REF!,$L374,#REF!,AA$1)
+SUMIFS(#REF!,#REF!,AA$2,#REF!,AA$3,#REF!,$L374,#REF!,AA$1)
+SUMIFS(#REF!,#REF!,"Lấy",#REF!,AA$2,#REF!,AA$3,#REF!,AA$1,#REF!,$L374)</f>
        <v>#REF!</v>
      </c>
      <c r="AB374" s="333" t="e">
        <f>SUMIFS(#REF!,#REF!,AB$2,#REF!,AB$3,#REF!,$L374,#REF!,AB$1)
+SUMIFS(#REF!,#REF!,AB$2,#REF!,AB$3,#REF!,$L374,#REF!,AB$1)
+SUMIFS(#REF!,#REF!,"Lấy",#REF!,AB$2,#REF!,AB$3,#REF!,AB$1,#REF!,$L374)</f>
        <v>#REF!</v>
      </c>
      <c r="AC374" s="333" t="e">
        <f>SUMIFS(#REF!,#REF!,AC$2,#REF!,AC$3,#REF!,$L374,#REF!,AC$1)
+SUMIFS(#REF!,#REF!,AC$2,#REF!,AC$3,#REF!,$L374,#REF!,AC$1)
+SUMIFS(#REF!,#REF!,"Lấy",#REF!,AC$2,#REF!,AC$3,#REF!,AC$1,#REF!,$L374)</f>
        <v>#REF!</v>
      </c>
      <c r="AD374" s="334" t="e">
        <f t="shared" si="37"/>
        <v>#REF!</v>
      </c>
      <c r="AF374" s="333" t="e">
        <f>SUMIFS(#REF!,#REF!,AF$2,#REF!,AF$3,#REF!,$L374,#REF!,AF$1)
+SUMIFS(#REF!,#REF!,AF$2,#REF!,AF$3,#REF!,$L374,#REF!,AF$1)
+SUMIFS(#REF!,#REF!,"Lấy",#REF!,AF$2,#REF!,AF$3,#REF!,AF$1,#REF!,$L374)</f>
        <v>#REF!</v>
      </c>
      <c r="AG374" s="333" t="e">
        <f>SUMIFS(#REF!,#REF!,AG$2,#REF!,AG$3,#REF!,$L374,#REF!,AG$1)
+SUMIFS(#REF!,#REF!,AG$2,#REF!,AG$3,#REF!,$L374,#REF!,AG$1)
+SUMIFS(#REF!,#REF!,"Lấy",#REF!,AG$2,#REF!,AG$3,#REF!,AG$1,#REF!,$L374)</f>
        <v>#REF!</v>
      </c>
      <c r="AH374" s="333" t="e">
        <f>SUMIFS(#REF!,#REF!,AH$2,#REF!,AH$3,#REF!,$L374,#REF!,AH$1)
+SUMIFS(#REF!,#REF!,AH$2,#REF!,AH$3,#REF!,$L374,#REF!,AH$1)
+SUMIFS(#REF!,#REF!,"Lấy",#REF!,AH$2,#REF!,AH$3,#REF!,AH$1,#REF!,$L374)</f>
        <v>#REF!</v>
      </c>
      <c r="AI374" s="333" t="e">
        <f>SUMIFS(#REF!,#REF!,AI$2,#REF!,AI$3,#REF!,$L374,#REF!,AI$1)
+SUMIFS(#REF!,#REF!,AI$2,#REF!,AI$3,#REF!,$L374,#REF!,AI$1)
+SUMIFS(#REF!,#REF!,"Lấy",#REF!,AI$2,#REF!,AI$3,#REF!,AI$1,#REF!,$L374)</f>
        <v>#REF!</v>
      </c>
      <c r="AJ374" s="333" t="e">
        <f>SUMIFS(#REF!,#REF!,AJ$2,#REF!,AJ$3,#REF!,$L374,#REF!,AJ$1)
+SUMIFS(#REF!,#REF!,AJ$2,#REF!,AJ$3,#REF!,$L374,#REF!,AJ$1)
+SUMIFS(#REF!,#REF!,"Lấy",#REF!,AJ$2,#REF!,AJ$3,#REF!,AJ$1,#REF!,$L374)</f>
        <v>#REF!</v>
      </c>
      <c r="AK374" s="333" t="e">
        <f>SUMIFS(#REF!,#REF!,AK$2,#REF!,AK$3,#REF!,$L374,#REF!,AK$1)
+SUMIFS(#REF!,#REF!,AK$2,#REF!,AK$3,#REF!,$L374,#REF!,AK$1)
+SUMIFS(#REF!,#REF!,"Lấy",#REF!,AK$2,#REF!,AK$3,#REF!,AK$1,#REF!,$L374)</f>
        <v>#REF!</v>
      </c>
      <c r="AL374" s="333" t="e">
        <f>SUMIFS(#REF!,#REF!,AL$2,#REF!,AL$3,#REF!,$L374,#REF!,AL$1)
+SUMIFS(#REF!,#REF!,AL$2,#REF!,AL$3,#REF!,$L374,#REF!,AL$1)
+SUMIFS(#REF!,#REF!,"Lấy",#REF!,AL$2,#REF!,AL$3,#REF!,AL$1,#REF!,$L374)</f>
        <v>#REF!</v>
      </c>
      <c r="AM374" s="333" t="e">
        <f>SUMIFS(#REF!,#REF!,AM$2,#REF!,AM$3,#REF!,$L374,#REF!,AM$1)
+SUMIFS(#REF!,#REF!,AM$2,#REF!,AM$3,#REF!,$L374,#REF!,AM$1)
+SUMIFS(#REF!,#REF!,"Lấy",#REF!,AM$2,#REF!,AM$3,#REF!,AM$1,#REF!,$L374)</f>
        <v>#REF!</v>
      </c>
      <c r="AN374" s="333" t="e">
        <f>SUMIFS(#REF!,#REF!,AN$2,#REF!,AN$3,#REF!,$L374,#REF!,AN$1)
+SUMIFS(#REF!,#REF!,AN$2,#REF!,AN$3,#REF!,$L374,#REF!,AN$1)
+SUMIFS(#REF!,#REF!,"Lấy",#REF!,AN$2,#REF!,AN$3,#REF!,AN$1,#REF!,$L374)</f>
        <v>#REF!</v>
      </c>
      <c r="AO374" s="333" t="e">
        <f>SUMIFS(#REF!,#REF!,AO$2,#REF!,AO$3,#REF!,$L374,#REF!,AO$1)
+SUMIFS(#REF!,#REF!,AO$2,#REF!,AO$3,#REF!,$L374,#REF!,AO$1)
+SUMIFS(#REF!,#REF!,"Lấy",#REF!,AO$2,#REF!,AO$3,#REF!,AO$1,#REF!,$L374)</f>
        <v>#REF!</v>
      </c>
      <c r="AP374" s="333" t="e">
        <f>SUMIFS(#REF!,#REF!,AP$2,#REF!,AP$3,#REF!,$L374,#REF!,AP$1)
+SUMIFS(#REF!,#REF!,AP$2,#REF!,AP$3,#REF!,$L374,#REF!,AP$1)
+SUMIFS(#REF!,#REF!,"Lấy",#REF!,AP$2,#REF!,AP$3,#REF!,AP$1,#REF!,$L374)</f>
        <v>#REF!</v>
      </c>
      <c r="AQ374" s="333" t="e">
        <f>SUMIFS(#REF!,#REF!,AQ$2,#REF!,AQ$3,#REF!,$L374,#REF!,AQ$1)
+SUMIFS(#REF!,#REF!,AQ$2,#REF!,AQ$3,#REF!,$L374,#REF!,AQ$1)
+SUMIFS(#REF!,#REF!,"Lấy",#REF!,AQ$2,#REF!,AQ$3,#REF!,AQ$1,#REF!,$L374)</f>
        <v>#REF!</v>
      </c>
      <c r="AR374" s="334" t="e">
        <f t="shared" si="38"/>
        <v>#REF!</v>
      </c>
      <c r="AT374" s="333" t="e">
        <f>SUMIFS(#REF!,#REF!,AT$2,#REF!,AT$3,#REF!,$L374,#REF!,AT$1)
+SUMIFS(#REF!,#REF!,AT$2,#REF!,AT$3,#REF!,$L374,#REF!,AT$1)
+SUMIFS(#REF!,#REF!,"Lấy",#REF!,AT$2,#REF!,AT$3,#REF!,AT$1,#REF!,$L374)</f>
        <v>#REF!</v>
      </c>
      <c r="AU374" s="333" t="e">
        <f>SUMIFS(#REF!,#REF!,AU$2,#REF!,AU$3,#REF!,$L374,#REF!,AU$1)
+SUMIFS(#REF!,#REF!,AU$2,#REF!,AU$3,#REF!,$L374,#REF!,AU$1)
+SUMIFS(#REF!,#REF!,"Lấy",#REF!,AU$2,#REF!,AU$3,#REF!,AU$1,#REF!,$L374)</f>
        <v>#REF!</v>
      </c>
      <c r="AV374" s="333" t="e">
        <f>SUMIFS(#REF!,#REF!,AV$2,#REF!,AV$3,#REF!,$L374,#REF!,AV$1)
+SUMIFS(#REF!,#REF!,AV$2,#REF!,AV$3,#REF!,$L374,#REF!,AV$1)
+SUMIFS(#REF!,#REF!,"Lấy",#REF!,AV$2,#REF!,AV$3,#REF!,AV$1,#REF!,$L374)</f>
        <v>#REF!</v>
      </c>
      <c r="AW374" s="333" t="e">
        <f>SUMIFS(#REF!,#REF!,AW$2,#REF!,AW$3,#REF!,$L374,#REF!,AW$1)
+SUMIFS(#REF!,#REF!,AW$2,#REF!,AW$3,#REF!,$L374,#REF!,AW$1)
+SUMIFS(#REF!,#REF!,"Lấy",#REF!,AW$2,#REF!,AW$3,#REF!,AW$1,#REF!,$L374)</f>
        <v>#REF!</v>
      </c>
      <c r="AX374" s="333" t="e">
        <f>SUMIFS(#REF!,#REF!,AX$2,#REF!,AX$3,#REF!,$L374,#REF!,AX$1)
+SUMIFS(#REF!,#REF!,AX$2,#REF!,AX$3,#REF!,$L374,#REF!,AX$1)
+SUMIFS(#REF!,#REF!,"Lấy",#REF!,AX$2,#REF!,AX$3,#REF!,AX$1,#REF!,$L374)</f>
        <v>#REF!</v>
      </c>
      <c r="AY374" s="333" t="e">
        <f>SUMIFS(#REF!,#REF!,AY$2,#REF!,AY$3,#REF!,$L374,#REF!,AY$1)
+SUMIFS(#REF!,#REF!,AY$2,#REF!,AY$3,#REF!,$L374,#REF!,AY$1)
+SUMIFS(#REF!,#REF!,"Lấy",#REF!,AY$2,#REF!,AY$3,#REF!,AY$1,#REF!,$L374)</f>
        <v>#REF!</v>
      </c>
      <c r="AZ374" s="333" t="e">
        <f>SUMIFS(#REF!,#REF!,AZ$2,#REF!,AZ$3,#REF!,$L374,#REF!,AZ$1)
+SUMIFS(#REF!,#REF!,AZ$2,#REF!,AZ$3,#REF!,$L374,#REF!,AZ$1)
+SUMIFS(#REF!,#REF!,"Lấy",#REF!,AZ$2,#REF!,AZ$3,#REF!,AZ$1,#REF!,$L374)</f>
        <v>#REF!</v>
      </c>
      <c r="BA374" s="333" t="e">
        <f>SUMIFS(#REF!,#REF!,BA$2,#REF!,BA$3,#REF!,$L374,#REF!,BA$1)
+SUMIFS(#REF!,#REF!,BA$2,#REF!,BA$3,#REF!,$L374,#REF!,BA$1)
+SUMIFS(#REF!,#REF!,"Lấy",#REF!,BA$2,#REF!,BA$3,#REF!,BA$1,#REF!,$L374)</f>
        <v>#REF!</v>
      </c>
      <c r="BB374" s="333" t="e">
        <f>SUMIFS(#REF!,#REF!,BB$2,#REF!,BB$3,#REF!,$L374,#REF!,BB$1)
+SUMIFS(#REF!,#REF!,BB$2,#REF!,BB$3,#REF!,$L374,#REF!,BB$1)
+SUMIFS(#REF!,#REF!,"Lấy",#REF!,BB$2,#REF!,BB$3,#REF!,BB$1,#REF!,$L374)</f>
        <v>#REF!</v>
      </c>
      <c r="BC374" s="333" t="e">
        <f>SUMIFS(#REF!,#REF!,BC$2,#REF!,BC$3,#REF!,$L374,#REF!,BC$1)
+SUMIFS(#REF!,#REF!,BC$2,#REF!,BC$3,#REF!,$L374,#REF!,BC$1)
+SUMIFS(#REF!,#REF!,"Lấy",#REF!,BC$2,#REF!,BC$3,#REF!,BC$1,#REF!,$L374)</f>
        <v>#REF!</v>
      </c>
      <c r="BD374" s="333" t="e">
        <f>SUMIFS(#REF!,#REF!,BD$2,#REF!,BD$3,#REF!,$L374,#REF!,BD$1)
+SUMIFS(#REF!,#REF!,BD$2,#REF!,BD$3,#REF!,$L374,#REF!,BD$1)
+SUMIFS(#REF!,#REF!,"Lấy",#REF!,BD$2,#REF!,BD$3,#REF!,BD$1,#REF!,$L374)</f>
        <v>#REF!</v>
      </c>
      <c r="BE374" s="333" t="e">
        <f>SUMIFS(#REF!,#REF!,BE$2,#REF!,BE$3,#REF!,$L374,#REF!,BE$1)
+SUMIFS(#REF!,#REF!,BE$2,#REF!,BE$3,#REF!,$L374,#REF!,BE$1)
+SUMIFS(#REF!,#REF!,"Lấy",#REF!,BE$2,#REF!,BE$3,#REF!,BE$1,#REF!,$L374)</f>
        <v>#REF!</v>
      </c>
      <c r="BF374" s="334" t="e">
        <f t="shared" si="39"/>
        <v>#REF!</v>
      </c>
      <c r="BH374" s="333" t="e">
        <f>SUMIFS(#REF!,#REF!,BH$2,#REF!,BH$3,#REF!,$L374,#REF!,BH$1)
+SUMIFS(#REF!,#REF!,BH$2,#REF!,BH$3,#REF!,$L374,#REF!,BH$1)
+SUMIFS(#REF!,#REF!,"Lấy",#REF!,BH$2,#REF!,BH$3,#REF!,BH$1,#REF!,$L374)</f>
        <v>#REF!</v>
      </c>
      <c r="BI374" s="333" t="e">
        <f>SUMIFS(#REF!,#REF!,BI$2,#REF!,BI$3,#REF!,$L374,#REF!,BI$1)
+SUMIFS(#REF!,#REF!,BI$2,#REF!,BI$3,#REF!,$L374,#REF!,BI$1)
+SUMIFS(#REF!,#REF!,"Lấy",#REF!,BI$2,#REF!,BI$3,#REF!,BI$1,#REF!,$L374)</f>
        <v>#REF!</v>
      </c>
      <c r="BJ374" s="333" t="e">
        <f>SUMIFS(#REF!,#REF!,BJ$2,#REF!,BJ$3,#REF!,$L374,#REF!,BJ$1)
+SUMIFS(#REF!,#REF!,BJ$2,#REF!,BJ$3,#REF!,$L374,#REF!,BJ$1)
+SUMIFS(#REF!,#REF!,"Lấy",#REF!,BJ$2,#REF!,BJ$3,#REF!,BJ$1,#REF!,$L374)</f>
        <v>#REF!</v>
      </c>
      <c r="BK374" s="333" t="e">
        <f>SUMIFS(#REF!,#REF!,BK$2,#REF!,BK$3,#REF!,$L374,#REF!,BK$1)
+SUMIFS(#REF!,#REF!,BK$2,#REF!,BK$3,#REF!,$L374,#REF!,BK$1)
+SUMIFS(#REF!,#REF!,"Lấy",#REF!,BK$2,#REF!,BK$3,#REF!,BK$1,#REF!,$L374)</f>
        <v>#REF!</v>
      </c>
      <c r="BL374" s="333" t="e">
        <f>SUMIFS(#REF!,#REF!,BL$2,#REF!,BL$3,#REF!,$L374,#REF!,BL$1)
+SUMIFS(#REF!,#REF!,BL$2,#REF!,BL$3,#REF!,$L374,#REF!,BL$1)
+SUMIFS(#REF!,#REF!,"Lấy",#REF!,BL$2,#REF!,BL$3,#REF!,BL$1,#REF!,$L374)</f>
        <v>#REF!</v>
      </c>
      <c r="BM374" s="333" t="e">
        <f>SUMIFS(#REF!,#REF!,BM$2,#REF!,BM$3,#REF!,$L374,#REF!,BM$1)
+SUMIFS(#REF!,#REF!,BM$2,#REF!,BM$3,#REF!,$L374,#REF!,BM$1)
+SUMIFS(#REF!,#REF!,"Lấy",#REF!,BM$2,#REF!,BM$3,#REF!,BM$1,#REF!,$L374)</f>
        <v>#REF!</v>
      </c>
      <c r="BN374" s="333" t="e">
        <f>SUMIFS(#REF!,#REF!,BN$2,#REF!,BN$3,#REF!,$L374,#REF!,BN$1)
+SUMIFS(#REF!,#REF!,BN$2,#REF!,BN$3,#REF!,$L374,#REF!,BN$1)
+SUMIFS(#REF!,#REF!,"Lấy",#REF!,BN$2,#REF!,BN$3,#REF!,BN$1,#REF!,$L374)</f>
        <v>#REF!</v>
      </c>
      <c r="BO374" s="333" t="e">
        <f>SUMIFS(#REF!,#REF!,BO$2,#REF!,BO$3,#REF!,$L374,#REF!,BO$1)
+SUMIFS(#REF!,#REF!,BO$2,#REF!,BO$3,#REF!,$L374,#REF!,BO$1)
+SUMIFS(#REF!,#REF!,"Lấy",#REF!,BO$2,#REF!,BO$3,#REF!,BO$1,#REF!,$L374)</f>
        <v>#REF!</v>
      </c>
      <c r="BP374" s="333" t="e">
        <f>SUMIFS(#REF!,#REF!,BP$2,#REF!,BP$3,#REF!,$L374,#REF!,BP$1)
+SUMIFS(#REF!,#REF!,BP$2,#REF!,BP$3,#REF!,$L374,#REF!,BP$1)
+SUMIFS(#REF!,#REF!,"Lấy",#REF!,BP$2,#REF!,BP$3,#REF!,BP$1,#REF!,$L374)</f>
        <v>#REF!</v>
      </c>
      <c r="BQ374" s="333" t="e">
        <f>SUMIFS(#REF!,#REF!,BQ$2,#REF!,BQ$3,#REF!,$L374,#REF!,BQ$1)
+SUMIFS(#REF!,#REF!,BQ$2,#REF!,BQ$3,#REF!,$L374,#REF!,BQ$1)
+SUMIFS(#REF!,#REF!,"Lấy",#REF!,BQ$2,#REF!,BQ$3,#REF!,BQ$1,#REF!,$L374)</f>
        <v>#REF!</v>
      </c>
      <c r="BR374" s="333" t="e">
        <f>SUMIFS(#REF!,#REF!,BR$2,#REF!,BR$3,#REF!,$L374,#REF!,BR$1)
+SUMIFS(#REF!,#REF!,BR$2,#REF!,BR$3,#REF!,$L374,#REF!,BR$1)
+SUMIFS(#REF!,#REF!,"Lấy",#REF!,BR$2,#REF!,BR$3,#REF!,BR$1,#REF!,$L374)</f>
        <v>#REF!</v>
      </c>
      <c r="BS374" s="333" t="e">
        <f>SUMIFS(#REF!,#REF!,BS$2,#REF!,BS$3,#REF!,$L374,#REF!,BS$1)
+SUMIFS(#REF!,#REF!,BS$2,#REF!,BS$3,#REF!,$L374,#REF!,BS$1)
+SUMIFS(#REF!,#REF!,"Lấy",#REF!,BS$2,#REF!,BS$3,#REF!,BS$1,#REF!,$L374)</f>
        <v>#REF!</v>
      </c>
      <c r="BT374" s="334" t="e">
        <f t="shared" si="40"/>
        <v>#REF!</v>
      </c>
      <c r="BV374" s="331">
        <v>0</v>
      </c>
      <c r="BW374" s="331">
        <v>0</v>
      </c>
      <c r="BX374" s="331">
        <v>0</v>
      </c>
      <c r="BY374" s="331">
        <v>0</v>
      </c>
      <c r="BZ374" s="331">
        <v>0</v>
      </c>
      <c r="CA374" s="331">
        <v>0</v>
      </c>
      <c r="CB374" s="331">
        <v>0</v>
      </c>
      <c r="CC374" s="331">
        <v>0</v>
      </c>
      <c r="CD374" s="331">
        <v>0</v>
      </c>
      <c r="CE374" s="331">
        <v>0</v>
      </c>
      <c r="CF374" s="331">
        <v>0</v>
      </c>
      <c r="CG374" s="331">
        <v>0</v>
      </c>
      <c r="CH374" s="334">
        <f t="shared" si="41"/>
        <v>0</v>
      </c>
      <c r="CI374" s="377">
        <f t="shared" si="42"/>
        <v>0</v>
      </c>
      <c r="CJ374" s="331">
        <v>455909</v>
      </c>
      <c r="CK374" s="331">
        <v>443818</v>
      </c>
      <c r="CL374" s="331">
        <v>315909</v>
      </c>
      <c r="CM374" s="331">
        <v>359818</v>
      </c>
      <c r="CN374" s="331">
        <v>304455</v>
      </c>
      <c r="CO374" s="333"/>
      <c r="CP374" s="333"/>
      <c r="CQ374" s="333"/>
      <c r="CR374" s="333"/>
      <c r="CS374" s="333"/>
      <c r="CT374" s="333"/>
      <c r="CU374" s="333"/>
      <c r="CV374" s="334">
        <f t="shared" si="43"/>
        <v>1879909</v>
      </c>
      <c r="CX374" s="1033"/>
    </row>
    <row r="375" spans="2:102" ht="27.6" x14ac:dyDescent="0.25">
      <c r="B375" s="172">
        <f>IF(C375=0,"",MAX($B$7:B374)+1)</f>
        <v>355</v>
      </c>
      <c r="C375" s="1043">
        <v>6354000100</v>
      </c>
      <c r="D375" s="9" t="str">
        <f>_xlfn.XLOOKUP(C375,'COA_DTGroup_Update 20260428'!$C$410:$C$854,'COA_DTGroup_Update 20260428'!$A$410:$A$854,"")</f>
        <v>Chi phí đầu tư chứng khoán</v>
      </c>
      <c r="E375" s="12" t="s">
        <v>289</v>
      </c>
      <c r="F375" s="1043" t="s">
        <v>823</v>
      </c>
      <c r="G375" s="171" t="s">
        <v>1071</v>
      </c>
      <c r="H375" s="179">
        <f>VLOOKUP(C375,'COA_DTGroup_Update 20260428'!C:D,2,0)</f>
        <v>635</v>
      </c>
      <c r="I375" s="179">
        <v>152</v>
      </c>
      <c r="J375" s="216" t="s">
        <v>289</v>
      </c>
      <c r="K375" s="222" t="s">
        <v>226</v>
      </c>
      <c r="L375" s="1051" t="s">
        <v>2112</v>
      </c>
      <c r="M375" s="287" t="s">
        <v>2259</v>
      </c>
      <c r="N375" s="1039"/>
      <c r="O375" s="1039" t="s">
        <v>2112</v>
      </c>
      <c r="P375" s="1" t="b">
        <v>0</v>
      </c>
      <c r="R375" s="333" t="e">
        <f>SUMIFS(#REF!,#REF!,R$2,#REF!,R$3,#REF!,$L375,#REF!,R$1)
+SUMIFS(#REF!,#REF!,R$2,#REF!,R$3,#REF!,$L375,#REF!,R$1)
+SUMIFS(#REF!,#REF!,"Lấy",#REF!,R$2,#REF!,R$3,#REF!,R$1,#REF!,$L375)</f>
        <v>#REF!</v>
      </c>
      <c r="S375" s="333" t="e">
        <f>SUMIFS(#REF!,#REF!,S$2,#REF!,S$3,#REF!,$L375,#REF!,S$1)
+SUMIFS(#REF!,#REF!,S$2,#REF!,S$3,#REF!,$L375,#REF!,S$1)
+SUMIFS(#REF!,#REF!,"Lấy",#REF!,S$2,#REF!,S$3,#REF!,S$1,#REF!,$L375)</f>
        <v>#REF!</v>
      </c>
      <c r="T375" s="333" t="e">
        <f>SUMIFS(#REF!,#REF!,T$2,#REF!,T$3,#REF!,$L375,#REF!,T$1)
+SUMIFS(#REF!,#REF!,T$2,#REF!,T$3,#REF!,$L375,#REF!,T$1)
+SUMIFS(#REF!,#REF!,"Lấy",#REF!,T$2,#REF!,T$3,#REF!,T$1,#REF!,$L375)</f>
        <v>#REF!</v>
      </c>
      <c r="U375" s="333" t="e">
        <f>SUMIFS(#REF!,#REF!,U$2,#REF!,U$3,#REF!,$L375,#REF!,U$1)
+SUMIFS(#REF!,#REF!,U$2,#REF!,U$3,#REF!,$L375,#REF!,U$1)
+SUMIFS(#REF!,#REF!,"Lấy",#REF!,U$2,#REF!,U$3,#REF!,U$1,#REF!,$L375)</f>
        <v>#REF!</v>
      </c>
      <c r="V375" s="333" t="e">
        <f>SUMIFS(#REF!,#REF!,V$2,#REF!,V$3,#REF!,$L375,#REF!,V$1)
+SUMIFS(#REF!,#REF!,V$2,#REF!,V$3,#REF!,$L375,#REF!,V$1)
+SUMIFS(#REF!,#REF!,"Lấy",#REF!,V$2,#REF!,V$3,#REF!,V$1,#REF!,$L375)</f>
        <v>#REF!</v>
      </c>
      <c r="W375" s="333" t="e">
        <f>SUMIFS(#REF!,#REF!,W$2,#REF!,W$3,#REF!,$L375,#REF!,W$1)
+SUMIFS(#REF!,#REF!,W$2,#REF!,W$3,#REF!,$L375,#REF!,W$1)
+SUMIFS(#REF!,#REF!,"Lấy",#REF!,W$2,#REF!,W$3,#REF!,W$1,#REF!,$L375)</f>
        <v>#REF!</v>
      </c>
      <c r="X375" s="333" t="e">
        <f>SUMIFS(#REF!,#REF!,X$2,#REF!,X$3,#REF!,$L375,#REF!,X$1)
+SUMIFS(#REF!,#REF!,X$2,#REF!,X$3,#REF!,$L375,#REF!,X$1)
+SUMIFS(#REF!,#REF!,"Lấy",#REF!,X$2,#REF!,X$3,#REF!,X$1,#REF!,$L375)</f>
        <v>#REF!</v>
      </c>
      <c r="Y375" s="333" t="e">
        <f>SUMIFS(#REF!,#REF!,Y$2,#REF!,Y$3,#REF!,$L375,#REF!,Y$1)
+SUMIFS(#REF!,#REF!,Y$2,#REF!,Y$3,#REF!,$L375,#REF!,Y$1)
+SUMIFS(#REF!,#REF!,"Lấy",#REF!,Y$2,#REF!,Y$3,#REF!,Y$1,#REF!,$L375)</f>
        <v>#REF!</v>
      </c>
      <c r="Z375" s="333" t="e">
        <f>SUMIFS(#REF!,#REF!,Z$2,#REF!,Z$3,#REF!,$L375,#REF!,Z$1)
+SUMIFS(#REF!,#REF!,Z$2,#REF!,Z$3,#REF!,$L375,#REF!,Z$1)
+SUMIFS(#REF!,#REF!,"Lấy",#REF!,Z$2,#REF!,Z$3,#REF!,Z$1,#REF!,$L375)</f>
        <v>#REF!</v>
      </c>
      <c r="AA375" s="333" t="e">
        <f>SUMIFS(#REF!,#REF!,AA$2,#REF!,AA$3,#REF!,$L375,#REF!,AA$1)
+SUMIFS(#REF!,#REF!,AA$2,#REF!,AA$3,#REF!,$L375,#REF!,AA$1)
+SUMIFS(#REF!,#REF!,"Lấy",#REF!,AA$2,#REF!,AA$3,#REF!,AA$1,#REF!,$L375)</f>
        <v>#REF!</v>
      </c>
      <c r="AB375" s="333" t="e">
        <f>SUMIFS(#REF!,#REF!,AB$2,#REF!,AB$3,#REF!,$L375,#REF!,AB$1)
+SUMIFS(#REF!,#REF!,AB$2,#REF!,AB$3,#REF!,$L375,#REF!,AB$1)
+SUMIFS(#REF!,#REF!,"Lấy",#REF!,AB$2,#REF!,AB$3,#REF!,AB$1,#REF!,$L375)</f>
        <v>#REF!</v>
      </c>
      <c r="AC375" s="333" t="e">
        <f>SUMIFS(#REF!,#REF!,AC$2,#REF!,AC$3,#REF!,$L375,#REF!,AC$1)
+SUMIFS(#REF!,#REF!,AC$2,#REF!,AC$3,#REF!,$L375,#REF!,AC$1)
+SUMIFS(#REF!,#REF!,"Lấy",#REF!,AC$2,#REF!,AC$3,#REF!,AC$1,#REF!,$L375)</f>
        <v>#REF!</v>
      </c>
      <c r="AD375" s="334" t="e">
        <f t="shared" si="37"/>
        <v>#REF!</v>
      </c>
      <c r="AF375" s="333" t="e">
        <f>SUMIFS(#REF!,#REF!,AF$2,#REF!,AF$3,#REF!,$L375,#REF!,AF$1)
+SUMIFS(#REF!,#REF!,AF$2,#REF!,AF$3,#REF!,$L375,#REF!,AF$1)
+SUMIFS(#REF!,#REF!,"Lấy",#REF!,AF$2,#REF!,AF$3,#REF!,AF$1,#REF!,$L375)</f>
        <v>#REF!</v>
      </c>
      <c r="AG375" s="333" t="e">
        <f>SUMIFS(#REF!,#REF!,AG$2,#REF!,AG$3,#REF!,$L375,#REF!,AG$1)
+SUMIFS(#REF!,#REF!,AG$2,#REF!,AG$3,#REF!,$L375,#REF!,AG$1)
+SUMIFS(#REF!,#REF!,"Lấy",#REF!,AG$2,#REF!,AG$3,#REF!,AG$1,#REF!,$L375)</f>
        <v>#REF!</v>
      </c>
      <c r="AH375" s="333" t="e">
        <f>SUMIFS(#REF!,#REF!,AH$2,#REF!,AH$3,#REF!,$L375,#REF!,AH$1)
+SUMIFS(#REF!,#REF!,AH$2,#REF!,AH$3,#REF!,$L375,#REF!,AH$1)
+SUMIFS(#REF!,#REF!,"Lấy",#REF!,AH$2,#REF!,AH$3,#REF!,AH$1,#REF!,$L375)</f>
        <v>#REF!</v>
      </c>
      <c r="AI375" s="333" t="e">
        <f>SUMIFS(#REF!,#REF!,AI$2,#REF!,AI$3,#REF!,$L375,#REF!,AI$1)
+SUMIFS(#REF!,#REF!,AI$2,#REF!,AI$3,#REF!,$L375,#REF!,AI$1)
+SUMIFS(#REF!,#REF!,"Lấy",#REF!,AI$2,#REF!,AI$3,#REF!,AI$1,#REF!,$L375)</f>
        <v>#REF!</v>
      </c>
      <c r="AJ375" s="333" t="e">
        <f>SUMIFS(#REF!,#REF!,AJ$2,#REF!,AJ$3,#REF!,$L375,#REF!,AJ$1)
+SUMIFS(#REF!,#REF!,AJ$2,#REF!,AJ$3,#REF!,$L375,#REF!,AJ$1)
+SUMIFS(#REF!,#REF!,"Lấy",#REF!,AJ$2,#REF!,AJ$3,#REF!,AJ$1,#REF!,$L375)</f>
        <v>#REF!</v>
      </c>
      <c r="AK375" s="333" t="e">
        <f>SUMIFS(#REF!,#REF!,AK$2,#REF!,AK$3,#REF!,$L375,#REF!,AK$1)
+SUMIFS(#REF!,#REF!,AK$2,#REF!,AK$3,#REF!,$L375,#REF!,AK$1)
+SUMIFS(#REF!,#REF!,"Lấy",#REF!,AK$2,#REF!,AK$3,#REF!,AK$1,#REF!,$L375)</f>
        <v>#REF!</v>
      </c>
      <c r="AL375" s="333" t="e">
        <f>SUMIFS(#REF!,#REF!,AL$2,#REF!,AL$3,#REF!,$L375,#REF!,AL$1)
+SUMIFS(#REF!,#REF!,AL$2,#REF!,AL$3,#REF!,$L375,#REF!,AL$1)
+SUMIFS(#REF!,#REF!,"Lấy",#REF!,AL$2,#REF!,AL$3,#REF!,AL$1,#REF!,$L375)</f>
        <v>#REF!</v>
      </c>
      <c r="AM375" s="333" t="e">
        <f>SUMIFS(#REF!,#REF!,AM$2,#REF!,AM$3,#REF!,$L375,#REF!,AM$1)
+SUMIFS(#REF!,#REF!,AM$2,#REF!,AM$3,#REF!,$L375,#REF!,AM$1)
+SUMIFS(#REF!,#REF!,"Lấy",#REF!,AM$2,#REF!,AM$3,#REF!,AM$1,#REF!,$L375)</f>
        <v>#REF!</v>
      </c>
      <c r="AN375" s="333" t="e">
        <f>SUMIFS(#REF!,#REF!,AN$2,#REF!,AN$3,#REF!,$L375,#REF!,AN$1)
+SUMIFS(#REF!,#REF!,AN$2,#REF!,AN$3,#REF!,$L375,#REF!,AN$1)
+SUMIFS(#REF!,#REF!,"Lấy",#REF!,AN$2,#REF!,AN$3,#REF!,AN$1,#REF!,$L375)</f>
        <v>#REF!</v>
      </c>
      <c r="AO375" s="333" t="e">
        <f>SUMIFS(#REF!,#REF!,AO$2,#REF!,AO$3,#REF!,$L375,#REF!,AO$1)
+SUMIFS(#REF!,#REF!,AO$2,#REF!,AO$3,#REF!,$L375,#REF!,AO$1)
+SUMIFS(#REF!,#REF!,"Lấy",#REF!,AO$2,#REF!,AO$3,#REF!,AO$1,#REF!,$L375)</f>
        <v>#REF!</v>
      </c>
      <c r="AP375" s="333" t="e">
        <f>SUMIFS(#REF!,#REF!,AP$2,#REF!,AP$3,#REF!,$L375,#REF!,AP$1)
+SUMIFS(#REF!,#REF!,AP$2,#REF!,AP$3,#REF!,$L375,#REF!,AP$1)
+SUMIFS(#REF!,#REF!,"Lấy",#REF!,AP$2,#REF!,AP$3,#REF!,AP$1,#REF!,$L375)</f>
        <v>#REF!</v>
      </c>
      <c r="AQ375" s="333" t="e">
        <f>SUMIFS(#REF!,#REF!,AQ$2,#REF!,AQ$3,#REF!,$L375,#REF!,AQ$1)
+SUMIFS(#REF!,#REF!,AQ$2,#REF!,AQ$3,#REF!,$L375,#REF!,AQ$1)
+SUMIFS(#REF!,#REF!,"Lấy",#REF!,AQ$2,#REF!,AQ$3,#REF!,AQ$1,#REF!,$L375)</f>
        <v>#REF!</v>
      </c>
      <c r="AR375" s="334" t="e">
        <f t="shared" si="38"/>
        <v>#REF!</v>
      </c>
      <c r="AT375" s="333" t="e">
        <f>SUMIFS(#REF!,#REF!,AT$2,#REF!,AT$3,#REF!,$L375,#REF!,AT$1)
+SUMIFS(#REF!,#REF!,AT$2,#REF!,AT$3,#REF!,$L375,#REF!,AT$1)
+SUMIFS(#REF!,#REF!,"Lấy",#REF!,AT$2,#REF!,AT$3,#REF!,AT$1,#REF!,$L375)</f>
        <v>#REF!</v>
      </c>
      <c r="AU375" s="333" t="e">
        <f>SUMIFS(#REF!,#REF!,AU$2,#REF!,AU$3,#REF!,$L375,#REF!,AU$1)
+SUMIFS(#REF!,#REF!,AU$2,#REF!,AU$3,#REF!,$L375,#REF!,AU$1)
+SUMIFS(#REF!,#REF!,"Lấy",#REF!,AU$2,#REF!,AU$3,#REF!,AU$1,#REF!,$L375)</f>
        <v>#REF!</v>
      </c>
      <c r="AV375" s="333" t="e">
        <f>SUMIFS(#REF!,#REF!,AV$2,#REF!,AV$3,#REF!,$L375,#REF!,AV$1)
+SUMIFS(#REF!,#REF!,AV$2,#REF!,AV$3,#REF!,$L375,#REF!,AV$1)
+SUMIFS(#REF!,#REF!,"Lấy",#REF!,AV$2,#REF!,AV$3,#REF!,AV$1,#REF!,$L375)</f>
        <v>#REF!</v>
      </c>
      <c r="AW375" s="333" t="e">
        <f>SUMIFS(#REF!,#REF!,AW$2,#REF!,AW$3,#REF!,$L375,#REF!,AW$1)
+SUMIFS(#REF!,#REF!,AW$2,#REF!,AW$3,#REF!,$L375,#REF!,AW$1)
+SUMIFS(#REF!,#REF!,"Lấy",#REF!,AW$2,#REF!,AW$3,#REF!,AW$1,#REF!,$L375)</f>
        <v>#REF!</v>
      </c>
      <c r="AX375" s="333" t="e">
        <f>SUMIFS(#REF!,#REF!,AX$2,#REF!,AX$3,#REF!,$L375,#REF!,AX$1)
+SUMIFS(#REF!,#REF!,AX$2,#REF!,AX$3,#REF!,$L375,#REF!,AX$1)
+SUMIFS(#REF!,#REF!,"Lấy",#REF!,AX$2,#REF!,AX$3,#REF!,AX$1,#REF!,$L375)</f>
        <v>#REF!</v>
      </c>
      <c r="AY375" s="333" t="e">
        <f>SUMIFS(#REF!,#REF!,AY$2,#REF!,AY$3,#REF!,$L375,#REF!,AY$1)
+SUMIFS(#REF!,#REF!,AY$2,#REF!,AY$3,#REF!,$L375,#REF!,AY$1)
+SUMIFS(#REF!,#REF!,"Lấy",#REF!,AY$2,#REF!,AY$3,#REF!,AY$1,#REF!,$L375)</f>
        <v>#REF!</v>
      </c>
      <c r="AZ375" s="333" t="e">
        <f>SUMIFS(#REF!,#REF!,AZ$2,#REF!,AZ$3,#REF!,$L375,#REF!,AZ$1)
+SUMIFS(#REF!,#REF!,AZ$2,#REF!,AZ$3,#REF!,$L375,#REF!,AZ$1)
+SUMIFS(#REF!,#REF!,"Lấy",#REF!,AZ$2,#REF!,AZ$3,#REF!,AZ$1,#REF!,$L375)</f>
        <v>#REF!</v>
      </c>
      <c r="BA375" s="333" t="e">
        <f>SUMIFS(#REF!,#REF!,BA$2,#REF!,BA$3,#REF!,$L375,#REF!,BA$1)
+SUMIFS(#REF!,#REF!,BA$2,#REF!,BA$3,#REF!,$L375,#REF!,BA$1)
+SUMIFS(#REF!,#REF!,"Lấy",#REF!,BA$2,#REF!,BA$3,#REF!,BA$1,#REF!,$L375)</f>
        <v>#REF!</v>
      </c>
      <c r="BB375" s="333" t="e">
        <f>SUMIFS(#REF!,#REF!,BB$2,#REF!,BB$3,#REF!,$L375,#REF!,BB$1)
+SUMIFS(#REF!,#REF!,BB$2,#REF!,BB$3,#REF!,$L375,#REF!,BB$1)
+SUMIFS(#REF!,#REF!,"Lấy",#REF!,BB$2,#REF!,BB$3,#REF!,BB$1,#REF!,$L375)</f>
        <v>#REF!</v>
      </c>
      <c r="BC375" s="333" t="e">
        <f>SUMIFS(#REF!,#REF!,BC$2,#REF!,BC$3,#REF!,$L375,#REF!,BC$1)
+SUMIFS(#REF!,#REF!,BC$2,#REF!,BC$3,#REF!,$L375,#REF!,BC$1)
+SUMIFS(#REF!,#REF!,"Lấy",#REF!,BC$2,#REF!,BC$3,#REF!,BC$1,#REF!,$L375)</f>
        <v>#REF!</v>
      </c>
      <c r="BD375" s="333" t="e">
        <f>SUMIFS(#REF!,#REF!,BD$2,#REF!,BD$3,#REF!,$L375,#REF!,BD$1)
+SUMIFS(#REF!,#REF!,BD$2,#REF!,BD$3,#REF!,$L375,#REF!,BD$1)
+SUMIFS(#REF!,#REF!,"Lấy",#REF!,BD$2,#REF!,BD$3,#REF!,BD$1,#REF!,$L375)</f>
        <v>#REF!</v>
      </c>
      <c r="BE375" s="333" t="e">
        <f>SUMIFS(#REF!,#REF!,BE$2,#REF!,BE$3,#REF!,$L375,#REF!,BE$1)
+SUMIFS(#REF!,#REF!,BE$2,#REF!,BE$3,#REF!,$L375,#REF!,BE$1)
+SUMIFS(#REF!,#REF!,"Lấy",#REF!,BE$2,#REF!,BE$3,#REF!,BE$1,#REF!,$L375)</f>
        <v>#REF!</v>
      </c>
      <c r="BF375" s="334" t="e">
        <f t="shared" si="39"/>
        <v>#REF!</v>
      </c>
      <c r="BH375" s="333" t="e">
        <f>SUMIFS(#REF!,#REF!,BH$2,#REF!,BH$3,#REF!,$L375,#REF!,BH$1)
+SUMIFS(#REF!,#REF!,BH$2,#REF!,BH$3,#REF!,$L375,#REF!,BH$1)
+SUMIFS(#REF!,#REF!,"Lấy",#REF!,BH$2,#REF!,BH$3,#REF!,BH$1,#REF!,$L375)</f>
        <v>#REF!</v>
      </c>
      <c r="BI375" s="333" t="e">
        <f>SUMIFS(#REF!,#REF!,BI$2,#REF!,BI$3,#REF!,$L375,#REF!,BI$1)
+SUMIFS(#REF!,#REF!,BI$2,#REF!,BI$3,#REF!,$L375,#REF!,BI$1)
+SUMIFS(#REF!,#REF!,"Lấy",#REF!,BI$2,#REF!,BI$3,#REF!,BI$1,#REF!,$L375)</f>
        <v>#REF!</v>
      </c>
      <c r="BJ375" s="333" t="e">
        <f>SUMIFS(#REF!,#REF!,BJ$2,#REF!,BJ$3,#REF!,$L375,#REF!,BJ$1)
+SUMIFS(#REF!,#REF!,BJ$2,#REF!,BJ$3,#REF!,$L375,#REF!,BJ$1)
+SUMIFS(#REF!,#REF!,"Lấy",#REF!,BJ$2,#REF!,BJ$3,#REF!,BJ$1,#REF!,$L375)</f>
        <v>#REF!</v>
      </c>
      <c r="BK375" s="333" t="e">
        <f>SUMIFS(#REF!,#REF!,BK$2,#REF!,BK$3,#REF!,$L375,#REF!,BK$1)
+SUMIFS(#REF!,#REF!,BK$2,#REF!,BK$3,#REF!,$L375,#REF!,BK$1)
+SUMIFS(#REF!,#REF!,"Lấy",#REF!,BK$2,#REF!,BK$3,#REF!,BK$1,#REF!,$L375)</f>
        <v>#REF!</v>
      </c>
      <c r="BL375" s="333" t="e">
        <f>SUMIFS(#REF!,#REF!,BL$2,#REF!,BL$3,#REF!,$L375,#REF!,BL$1)
+SUMIFS(#REF!,#REF!,BL$2,#REF!,BL$3,#REF!,$L375,#REF!,BL$1)
+SUMIFS(#REF!,#REF!,"Lấy",#REF!,BL$2,#REF!,BL$3,#REF!,BL$1,#REF!,$L375)</f>
        <v>#REF!</v>
      </c>
      <c r="BM375" s="333" t="e">
        <f>SUMIFS(#REF!,#REF!,BM$2,#REF!,BM$3,#REF!,$L375,#REF!,BM$1)
+SUMIFS(#REF!,#REF!,BM$2,#REF!,BM$3,#REF!,$L375,#REF!,BM$1)
+SUMIFS(#REF!,#REF!,"Lấy",#REF!,BM$2,#REF!,BM$3,#REF!,BM$1,#REF!,$L375)</f>
        <v>#REF!</v>
      </c>
      <c r="BN375" s="333" t="e">
        <f>SUMIFS(#REF!,#REF!,BN$2,#REF!,BN$3,#REF!,$L375,#REF!,BN$1)
+SUMIFS(#REF!,#REF!,BN$2,#REF!,BN$3,#REF!,$L375,#REF!,BN$1)
+SUMIFS(#REF!,#REF!,"Lấy",#REF!,BN$2,#REF!,BN$3,#REF!,BN$1,#REF!,$L375)</f>
        <v>#REF!</v>
      </c>
      <c r="BO375" s="333" t="e">
        <f>SUMIFS(#REF!,#REF!,BO$2,#REF!,BO$3,#REF!,$L375,#REF!,BO$1)
+SUMIFS(#REF!,#REF!,BO$2,#REF!,BO$3,#REF!,$L375,#REF!,BO$1)
+SUMIFS(#REF!,#REF!,"Lấy",#REF!,BO$2,#REF!,BO$3,#REF!,BO$1,#REF!,$L375)</f>
        <v>#REF!</v>
      </c>
      <c r="BP375" s="333" t="e">
        <f>SUMIFS(#REF!,#REF!,BP$2,#REF!,BP$3,#REF!,$L375,#REF!,BP$1)
+SUMIFS(#REF!,#REF!,BP$2,#REF!,BP$3,#REF!,$L375,#REF!,BP$1)
+SUMIFS(#REF!,#REF!,"Lấy",#REF!,BP$2,#REF!,BP$3,#REF!,BP$1,#REF!,$L375)</f>
        <v>#REF!</v>
      </c>
      <c r="BQ375" s="333" t="e">
        <f>SUMIFS(#REF!,#REF!,BQ$2,#REF!,BQ$3,#REF!,$L375,#REF!,BQ$1)
+SUMIFS(#REF!,#REF!,BQ$2,#REF!,BQ$3,#REF!,$L375,#REF!,BQ$1)
+SUMIFS(#REF!,#REF!,"Lấy",#REF!,BQ$2,#REF!,BQ$3,#REF!,BQ$1,#REF!,$L375)</f>
        <v>#REF!</v>
      </c>
      <c r="BR375" s="333" t="e">
        <f>SUMIFS(#REF!,#REF!,BR$2,#REF!,BR$3,#REF!,$L375,#REF!,BR$1)
+SUMIFS(#REF!,#REF!,BR$2,#REF!,BR$3,#REF!,$L375,#REF!,BR$1)
+SUMIFS(#REF!,#REF!,"Lấy",#REF!,BR$2,#REF!,BR$3,#REF!,BR$1,#REF!,$L375)</f>
        <v>#REF!</v>
      </c>
      <c r="BS375" s="333" t="e">
        <f>SUMIFS(#REF!,#REF!,BS$2,#REF!,BS$3,#REF!,$L375,#REF!,BS$1)
+SUMIFS(#REF!,#REF!,BS$2,#REF!,BS$3,#REF!,$L375,#REF!,BS$1)
+SUMIFS(#REF!,#REF!,"Lấy",#REF!,BS$2,#REF!,BS$3,#REF!,BS$1,#REF!,$L375)</f>
        <v>#REF!</v>
      </c>
      <c r="BT375" s="334" t="e">
        <f t="shared" si="40"/>
        <v>#REF!</v>
      </c>
      <c r="BV375" s="331">
        <v>0</v>
      </c>
      <c r="BW375" s="331">
        <v>0</v>
      </c>
      <c r="BX375" s="331">
        <v>0</v>
      </c>
      <c r="BY375" s="331">
        <v>0</v>
      </c>
      <c r="BZ375" s="331">
        <v>0</v>
      </c>
      <c r="CA375" s="331">
        <v>0</v>
      </c>
      <c r="CB375" s="331">
        <v>0</v>
      </c>
      <c r="CC375" s="331">
        <v>0</v>
      </c>
      <c r="CD375" s="331">
        <v>0</v>
      </c>
      <c r="CE375" s="331">
        <v>0</v>
      </c>
      <c r="CF375" s="331">
        <v>0</v>
      </c>
      <c r="CG375" s="331">
        <v>0</v>
      </c>
      <c r="CH375" s="334">
        <f t="shared" si="41"/>
        <v>0</v>
      </c>
      <c r="CI375" s="377">
        <f t="shared" si="42"/>
        <v>0</v>
      </c>
      <c r="CJ375" s="331">
        <v>0</v>
      </c>
      <c r="CK375" s="331">
        <v>0</v>
      </c>
      <c r="CL375" s="331">
        <v>0</v>
      </c>
      <c r="CM375" s="331">
        <v>0</v>
      </c>
      <c r="CN375" s="331">
        <v>0</v>
      </c>
      <c r="CO375" s="333"/>
      <c r="CP375" s="333"/>
      <c r="CQ375" s="333"/>
      <c r="CR375" s="333"/>
      <c r="CS375" s="333"/>
      <c r="CT375" s="333"/>
      <c r="CU375" s="333"/>
      <c r="CV375" s="334">
        <f t="shared" si="43"/>
        <v>0</v>
      </c>
      <c r="CX375" s="1033"/>
    </row>
    <row r="376" spans="2:102" ht="27.6" x14ac:dyDescent="0.25">
      <c r="B376" s="172">
        <f>IF(C376=0,"",MAX($B$7:B375)+1)</f>
        <v>356</v>
      </c>
      <c r="C376" s="1043">
        <v>6354006401</v>
      </c>
      <c r="D376" s="9" t="str">
        <f>_xlfn.XLOOKUP(C376,'COA_DTGroup_Update 20260428'!$C$410:$C$854,'COA_DTGroup_Update 20260428'!$A$410:$A$854,"")</f>
        <v>Chi phí đầu tư chứng khoán</v>
      </c>
      <c r="E376" s="12" t="s">
        <v>289</v>
      </c>
      <c r="F376" s="1043" t="s">
        <v>1072</v>
      </c>
      <c r="G376" s="171" t="s">
        <v>1071</v>
      </c>
      <c r="H376" s="179">
        <f>VLOOKUP(C376,'COA_DTGroup_Update 20260428'!C:D,2,0)</f>
        <v>635</v>
      </c>
      <c r="I376" s="179">
        <v>152</v>
      </c>
      <c r="J376" s="216" t="s">
        <v>289</v>
      </c>
      <c r="K376" s="222" t="s">
        <v>226</v>
      </c>
      <c r="L376" s="1051" t="s">
        <v>2113</v>
      </c>
      <c r="M376" s="287" t="s">
        <v>2259</v>
      </c>
      <c r="N376" s="1039"/>
      <c r="O376" s="1039" t="s">
        <v>2113</v>
      </c>
      <c r="P376" s="1" t="b">
        <v>0</v>
      </c>
      <c r="R376" s="333" t="e">
        <f>SUMIFS(#REF!,#REF!,R$2,#REF!,R$3,#REF!,$L376,#REF!,R$1)
+SUMIFS(#REF!,#REF!,R$2,#REF!,R$3,#REF!,$L376,#REF!,R$1)
+SUMIFS(#REF!,#REF!,"Lấy",#REF!,R$2,#REF!,R$3,#REF!,R$1,#REF!,$L376)</f>
        <v>#REF!</v>
      </c>
      <c r="S376" s="333" t="e">
        <f>SUMIFS(#REF!,#REF!,S$2,#REF!,S$3,#REF!,$L376,#REF!,S$1)
+SUMIFS(#REF!,#REF!,S$2,#REF!,S$3,#REF!,$L376,#REF!,S$1)
+SUMIFS(#REF!,#REF!,"Lấy",#REF!,S$2,#REF!,S$3,#REF!,S$1,#REF!,$L376)</f>
        <v>#REF!</v>
      </c>
      <c r="T376" s="333" t="e">
        <f>SUMIFS(#REF!,#REF!,T$2,#REF!,T$3,#REF!,$L376,#REF!,T$1)
+SUMIFS(#REF!,#REF!,T$2,#REF!,T$3,#REF!,$L376,#REF!,T$1)
+SUMIFS(#REF!,#REF!,"Lấy",#REF!,T$2,#REF!,T$3,#REF!,T$1,#REF!,$L376)</f>
        <v>#REF!</v>
      </c>
      <c r="U376" s="333" t="e">
        <f>SUMIFS(#REF!,#REF!,U$2,#REF!,U$3,#REF!,$L376,#REF!,U$1)
+SUMIFS(#REF!,#REF!,U$2,#REF!,U$3,#REF!,$L376,#REF!,U$1)
+SUMIFS(#REF!,#REF!,"Lấy",#REF!,U$2,#REF!,U$3,#REF!,U$1,#REF!,$L376)</f>
        <v>#REF!</v>
      </c>
      <c r="V376" s="333" t="e">
        <f>SUMIFS(#REF!,#REF!,V$2,#REF!,V$3,#REF!,$L376,#REF!,V$1)
+SUMIFS(#REF!,#REF!,V$2,#REF!,V$3,#REF!,$L376,#REF!,V$1)
+SUMIFS(#REF!,#REF!,"Lấy",#REF!,V$2,#REF!,V$3,#REF!,V$1,#REF!,$L376)</f>
        <v>#REF!</v>
      </c>
      <c r="W376" s="333" t="e">
        <f>SUMIFS(#REF!,#REF!,W$2,#REF!,W$3,#REF!,$L376,#REF!,W$1)
+SUMIFS(#REF!,#REF!,W$2,#REF!,W$3,#REF!,$L376,#REF!,W$1)
+SUMIFS(#REF!,#REF!,"Lấy",#REF!,W$2,#REF!,W$3,#REF!,W$1,#REF!,$L376)</f>
        <v>#REF!</v>
      </c>
      <c r="X376" s="333" t="e">
        <f>SUMIFS(#REF!,#REF!,X$2,#REF!,X$3,#REF!,$L376,#REF!,X$1)
+SUMIFS(#REF!,#REF!,X$2,#REF!,X$3,#REF!,$L376,#REF!,X$1)
+SUMIFS(#REF!,#REF!,"Lấy",#REF!,X$2,#REF!,X$3,#REF!,X$1,#REF!,$L376)</f>
        <v>#REF!</v>
      </c>
      <c r="Y376" s="333" t="e">
        <f>SUMIFS(#REF!,#REF!,Y$2,#REF!,Y$3,#REF!,$L376,#REF!,Y$1)
+SUMIFS(#REF!,#REF!,Y$2,#REF!,Y$3,#REF!,$L376,#REF!,Y$1)
+SUMIFS(#REF!,#REF!,"Lấy",#REF!,Y$2,#REF!,Y$3,#REF!,Y$1,#REF!,$L376)</f>
        <v>#REF!</v>
      </c>
      <c r="Z376" s="333" t="e">
        <f>SUMIFS(#REF!,#REF!,Z$2,#REF!,Z$3,#REF!,$L376,#REF!,Z$1)
+SUMIFS(#REF!,#REF!,Z$2,#REF!,Z$3,#REF!,$L376,#REF!,Z$1)
+SUMIFS(#REF!,#REF!,"Lấy",#REF!,Z$2,#REF!,Z$3,#REF!,Z$1,#REF!,$L376)</f>
        <v>#REF!</v>
      </c>
      <c r="AA376" s="333" t="e">
        <f>SUMIFS(#REF!,#REF!,AA$2,#REF!,AA$3,#REF!,$L376,#REF!,AA$1)
+SUMIFS(#REF!,#REF!,AA$2,#REF!,AA$3,#REF!,$L376,#REF!,AA$1)
+SUMIFS(#REF!,#REF!,"Lấy",#REF!,AA$2,#REF!,AA$3,#REF!,AA$1,#REF!,$L376)</f>
        <v>#REF!</v>
      </c>
      <c r="AB376" s="333" t="e">
        <f>SUMIFS(#REF!,#REF!,AB$2,#REF!,AB$3,#REF!,$L376,#REF!,AB$1)
+SUMIFS(#REF!,#REF!,AB$2,#REF!,AB$3,#REF!,$L376,#REF!,AB$1)
+SUMIFS(#REF!,#REF!,"Lấy",#REF!,AB$2,#REF!,AB$3,#REF!,AB$1,#REF!,$L376)</f>
        <v>#REF!</v>
      </c>
      <c r="AC376" s="333" t="e">
        <f>SUMIFS(#REF!,#REF!,AC$2,#REF!,AC$3,#REF!,$L376,#REF!,AC$1)
+SUMIFS(#REF!,#REF!,AC$2,#REF!,AC$3,#REF!,$L376,#REF!,AC$1)
+SUMIFS(#REF!,#REF!,"Lấy",#REF!,AC$2,#REF!,AC$3,#REF!,AC$1,#REF!,$L376)</f>
        <v>#REF!</v>
      </c>
      <c r="AD376" s="334" t="e">
        <f t="shared" si="37"/>
        <v>#REF!</v>
      </c>
      <c r="AF376" s="333" t="e">
        <f>SUMIFS(#REF!,#REF!,AF$2,#REF!,AF$3,#REF!,$L376,#REF!,AF$1)
+SUMIFS(#REF!,#REF!,AF$2,#REF!,AF$3,#REF!,$L376,#REF!,AF$1)
+SUMIFS(#REF!,#REF!,"Lấy",#REF!,AF$2,#REF!,AF$3,#REF!,AF$1,#REF!,$L376)</f>
        <v>#REF!</v>
      </c>
      <c r="AG376" s="333" t="e">
        <f>SUMIFS(#REF!,#REF!,AG$2,#REF!,AG$3,#REF!,$L376,#REF!,AG$1)
+SUMIFS(#REF!,#REF!,AG$2,#REF!,AG$3,#REF!,$L376,#REF!,AG$1)
+SUMIFS(#REF!,#REF!,"Lấy",#REF!,AG$2,#REF!,AG$3,#REF!,AG$1,#REF!,$L376)</f>
        <v>#REF!</v>
      </c>
      <c r="AH376" s="333" t="e">
        <f>SUMIFS(#REF!,#REF!,AH$2,#REF!,AH$3,#REF!,$L376,#REF!,AH$1)
+SUMIFS(#REF!,#REF!,AH$2,#REF!,AH$3,#REF!,$L376,#REF!,AH$1)
+SUMIFS(#REF!,#REF!,"Lấy",#REF!,AH$2,#REF!,AH$3,#REF!,AH$1,#REF!,$L376)</f>
        <v>#REF!</v>
      </c>
      <c r="AI376" s="333" t="e">
        <f>SUMIFS(#REF!,#REF!,AI$2,#REF!,AI$3,#REF!,$L376,#REF!,AI$1)
+SUMIFS(#REF!,#REF!,AI$2,#REF!,AI$3,#REF!,$L376,#REF!,AI$1)
+SUMIFS(#REF!,#REF!,"Lấy",#REF!,AI$2,#REF!,AI$3,#REF!,AI$1,#REF!,$L376)</f>
        <v>#REF!</v>
      </c>
      <c r="AJ376" s="333" t="e">
        <f>SUMIFS(#REF!,#REF!,AJ$2,#REF!,AJ$3,#REF!,$L376,#REF!,AJ$1)
+SUMIFS(#REF!,#REF!,AJ$2,#REF!,AJ$3,#REF!,$L376,#REF!,AJ$1)
+SUMIFS(#REF!,#REF!,"Lấy",#REF!,AJ$2,#REF!,AJ$3,#REF!,AJ$1,#REF!,$L376)</f>
        <v>#REF!</v>
      </c>
      <c r="AK376" s="333" t="e">
        <f>SUMIFS(#REF!,#REF!,AK$2,#REF!,AK$3,#REF!,$L376,#REF!,AK$1)
+SUMIFS(#REF!,#REF!,AK$2,#REF!,AK$3,#REF!,$L376,#REF!,AK$1)
+SUMIFS(#REF!,#REF!,"Lấy",#REF!,AK$2,#REF!,AK$3,#REF!,AK$1,#REF!,$L376)</f>
        <v>#REF!</v>
      </c>
      <c r="AL376" s="333" t="e">
        <f>SUMIFS(#REF!,#REF!,AL$2,#REF!,AL$3,#REF!,$L376,#REF!,AL$1)
+SUMIFS(#REF!,#REF!,AL$2,#REF!,AL$3,#REF!,$L376,#REF!,AL$1)
+SUMIFS(#REF!,#REF!,"Lấy",#REF!,AL$2,#REF!,AL$3,#REF!,AL$1,#REF!,$L376)</f>
        <v>#REF!</v>
      </c>
      <c r="AM376" s="333" t="e">
        <f>SUMIFS(#REF!,#REF!,AM$2,#REF!,AM$3,#REF!,$L376,#REF!,AM$1)
+SUMIFS(#REF!,#REF!,AM$2,#REF!,AM$3,#REF!,$L376,#REF!,AM$1)
+SUMIFS(#REF!,#REF!,"Lấy",#REF!,AM$2,#REF!,AM$3,#REF!,AM$1,#REF!,$L376)</f>
        <v>#REF!</v>
      </c>
      <c r="AN376" s="333" t="e">
        <f>SUMIFS(#REF!,#REF!,AN$2,#REF!,AN$3,#REF!,$L376,#REF!,AN$1)
+SUMIFS(#REF!,#REF!,AN$2,#REF!,AN$3,#REF!,$L376,#REF!,AN$1)
+SUMIFS(#REF!,#REF!,"Lấy",#REF!,AN$2,#REF!,AN$3,#REF!,AN$1,#REF!,$L376)</f>
        <v>#REF!</v>
      </c>
      <c r="AO376" s="333" t="e">
        <f>SUMIFS(#REF!,#REF!,AO$2,#REF!,AO$3,#REF!,$L376,#REF!,AO$1)
+SUMIFS(#REF!,#REF!,AO$2,#REF!,AO$3,#REF!,$L376,#REF!,AO$1)
+SUMIFS(#REF!,#REF!,"Lấy",#REF!,AO$2,#REF!,AO$3,#REF!,AO$1,#REF!,$L376)</f>
        <v>#REF!</v>
      </c>
      <c r="AP376" s="333" t="e">
        <f>SUMIFS(#REF!,#REF!,AP$2,#REF!,AP$3,#REF!,$L376,#REF!,AP$1)
+SUMIFS(#REF!,#REF!,AP$2,#REF!,AP$3,#REF!,$L376,#REF!,AP$1)
+SUMIFS(#REF!,#REF!,"Lấy",#REF!,AP$2,#REF!,AP$3,#REF!,AP$1,#REF!,$L376)</f>
        <v>#REF!</v>
      </c>
      <c r="AQ376" s="333" t="e">
        <f>SUMIFS(#REF!,#REF!,AQ$2,#REF!,AQ$3,#REF!,$L376,#REF!,AQ$1)
+SUMIFS(#REF!,#REF!,AQ$2,#REF!,AQ$3,#REF!,$L376,#REF!,AQ$1)
+SUMIFS(#REF!,#REF!,"Lấy",#REF!,AQ$2,#REF!,AQ$3,#REF!,AQ$1,#REF!,$L376)</f>
        <v>#REF!</v>
      </c>
      <c r="AR376" s="334" t="e">
        <f t="shared" si="38"/>
        <v>#REF!</v>
      </c>
      <c r="AT376" s="333" t="e">
        <f>SUMIFS(#REF!,#REF!,AT$2,#REF!,AT$3,#REF!,$L376,#REF!,AT$1)
+SUMIFS(#REF!,#REF!,AT$2,#REF!,AT$3,#REF!,$L376,#REF!,AT$1)
+SUMIFS(#REF!,#REF!,"Lấy",#REF!,AT$2,#REF!,AT$3,#REF!,AT$1,#REF!,$L376)</f>
        <v>#REF!</v>
      </c>
      <c r="AU376" s="333" t="e">
        <f>SUMIFS(#REF!,#REF!,AU$2,#REF!,AU$3,#REF!,$L376,#REF!,AU$1)
+SUMIFS(#REF!,#REF!,AU$2,#REF!,AU$3,#REF!,$L376,#REF!,AU$1)
+SUMIFS(#REF!,#REF!,"Lấy",#REF!,AU$2,#REF!,AU$3,#REF!,AU$1,#REF!,$L376)</f>
        <v>#REF!</v>
      </c>
      <c r="AV376" s="333" t="e">
        <f>SUMIFS(#REF!,#REF!,AV$2,#REF!,AV$3,#REF!,$L376,#REF!,AV$1)
+SUMIFS(#REF!,#REF!,AV$2,#REF!,AV$3,#REF!,$L376,#REF!,AV$1)
+SUMIFS(#REF!,#REF!,"Lấy",#REF!,AV$2,#REF!,AV$3,#REF!,AV$1,#REF!,$L376)</f>
        <v>#REF!</v>
      </c>
      <c r="AW376" s="333" t="e">
        <f>SUMIFS(#REF!,#REF!,AW$2,#REF!,AW$3,#REF!,$L376,#REF!,AW$1)
+SUMIFS(#REF!,#REF!,AW$2,#REF!,AW$3,#REF!,$L376,#REF!,AW$1)
+SUMIFS(#REF!,#REF!,"Lấy",#REF!,AW$2,#REF!,AW$3,#REF!,AW$1,#REF!,$L376)</f>
        <v>#REF!</v>
      </c>
      <c r="AX376" s="333" t="e">
        <f>SUMIFS(#REF!,#REF!,AX$2,#REF!,AX$3,#REF!,$L376,#REF!,AX$1)
+SUMIFS(#REF!,#REF!,AX$2,#REF!,AX$3,#REF!,$L376,#REF!,AX$1)
+SUMIFS(#REF!,#REF!,"Lấy",#REF!,AX$2,#REF!,AX$3,#REF!,AX$1,#REF!,$L376)</f>
        <v>#REF!</v>
      </c>
      <c r="AY376" s="333" t="e">
        <f>SUMIFS(#REF!,#REF!,AY$2,#REF!,AY$3,#REF!,$L376,#REF!,AY$1)
+SUMIFS(#REF!,#REF!,AY$2,#REF!,AY$3,#REF!,$L376,#REF!,AY$1)
+SUMIFS(#REF!,#REF!,"Lấy",#REF!,AY$2,#REF!,AY$3,#REF!,AY$1,#REF!,$L376)</f>
        <v>#REF!</v>
      </c>
      <c r="AZ376" s="333" t="e">
        <f>SUMIFS(#REF!,#REF!,AZ$2,#REF!,AZ$3,#REF!,$L376,#REF!,AZ$1)
+SUMIFS(#REF!,#REF!,AZ$2,#REF!,AZ$3,#REF!,$L376,#REF!,AZ$1)
+SUMIFS(#REF!,#REF!,"Lấy",#REF!,AZ$2,#REF!,AZ$3,#REF!,AZ$1,#REF!,$L376)</f>
        <v>#REF!</v>
      </c>
      <c r="BA376" s="333" t="e">
        <f>SUMIFS(#REF!,#REF!,BA$2,#REF!,BA$3,#REF!,$L376,#REF!,BA$1)
+SUMIFS(#REF!,#REF!,BA$2,#REF!,BA$3,#REF!,$L376,#REF!,BA$1)
+SUMIFS(#REF!,#REF!,"Lấy",#REF!,BA$2,#REF!,BA$3,#REF!,BA$1,#REF!,$L376)</f>
        <v>#REF!</v>
      </c>
      <c r="BB376" s="333" t="e">
        <f>SUMIFS(#REF!,#REF!,BB$2,#REF!,BB$3,#REF!,$L376,#REF!,BB$1)
+SUMIFS(#REF!,#REF!,BB$2,#REF!,BB$3,#REF!,$L376,#REF!,BB$1)
+SUMIFS(#REF!,#REF!,"Lấy",#REF!,BB$2,#REF!,BB$3,#REF!,BB$1,#REF!,$L376)</f>
        <v>#REF!</v>
      </c>
      <c r="BC376" s="333" t="e">
        <f>SUMIFS(#REF!,#REF!,BC$2,#REF!,BC$3,#REF!,$L376,#REF!,BC$1)
+SUMIFS(#REF!,#REF!,BC$2,#REF!,BC$3,#REF!,$L376,#REF!,BC$1)
+SUMIFS(#REF!,#REF!,"Lấy",#REF!,BC$2,#REF!,BC$3,#REF!,BC$1,#REF!,$L376)</f>
        <v>#REF!</v>
      </c>
      <c r="BD376" s="333" t="e">
        <f>SUMIFS(#REF!,#REF!,BD$2,#REF!,BD$3,#REF!,$L376,#REF!,BD$1)
+SUMIFS(#REF!,#REF!,BD$2,#REF!,BD$3,#REF!,$L376,#REF!,BD$1)
+SUMIFS(#REF!,#REF!,"Lấy",#REF!,BD$2,#REF!,BD$3,#REF!,BD$1,#REF!,$L376)</f>
        <v>#REF!</v>
      </c>
      <c r="BE376" s="333" t="e">
        <f>SUMIFS(#REF!,#REF!,BE$2,#REF!,BE$3,#REF!,$L376,#REF!,BE$1)
+SUMIFS(#REF!,#REF!,BE$2,#REF!,BE$3,#REF!,$L376,#REF!,BE$1)
+SUMIFS(#REF!,#REF!,"Lấy",#REF!,BE$2,#REF!,BE$3,#REF!,BE$1,#REF!,$L376)</f>
        <v>#REF!</v>
      </c>
      <c r="BF376" s="334" t="e">
        <f t="shared" si="39"/>
        <v>#REF!</v>
      </c>
      <c r="BH376" s="333" t="e">
        <f>SUMIFS(#REF!,#REF!,BH$2,#REF!,BH$3,#REF!,$L376,#REF!,BH$1)
+SUMIFS(#REF!,#REF!,BH$2,#REF!,BH$3,#REF!,$L376,#REF!,BH$1)
+SUMIFS(#REF!,#REF!,"Lấy",#REF!,BH$2,#REF!,BH$3,#REF!,BH$1,#REF!,$L376)</f>
        <v>#REF!</v>
      </c>
      <c r="BI376" s="333" t="e">
        <f>SUMIFS(#REF!,#REF!,BI$2,#REF!,BI$3,#REF!,$L376,#REF!,BI$1)
+SUMIFS(#REF!,#REF!,BI$2,#REF!,BI$3,#REF!,$L376,#REF!,BI$1)
+SUMIFS(#REF!,#REF!,"Lấy",#REF!,BI$2,#REF!,BI$3,#REF!,BI$1,#REF!,$L376)</f>
        <v>#REF!</v>
      </c>
      <c r="BJ376" s="333" t="e">
        <f>SUMIFS(#REF!,#REF!,BJ$2,#REF!,BJ$3,#REF!,$L376,#REF!,BJ$1)
+SUMIFS(#REF!,#REF!,BJ$2,#REF!,BJ$3,#REF!,$L376,#REF!,BJ$1)
+SUMIFS(#REF!,#REF!,"Lấy",#REF!,BJ$2,#REF!,BJ$3,#REF!,BJ$1,#REF!,$L376)</f>
        <v>#REF!</v>
      </c>
      <c r="BK376" s="333" t="e">
        <f>SUMIFS(#REF!,#REF!,BK$2,#REF!,BK$3,#REF!,$L376,#REF!,BK$1)
+SUMIFS(#REF!,#REF!,BK$2,#REF!,BK$3,#REF!,$L376,#REF!,BK$1)
+SUMIFS(#REF!,#REF!,"Lấy",#REF!,BK$2,#REF!,BK$3,#REF!,BK$1,#REF!,$L376)</f>
        <v>#REF!</v>
      </c>
      <c r="BL376" s="333" t="e">
        <f>SUMIFS(#REF!,#REF!,BL$2,#REF!,BL$3,#REF!,$L376,#REF!,BL$1)
+SUMIFS(#REF!,#REF!,BL$2,#REF!,BL$3,#REF!,$L376,#REF!,BL$1)
+SUMIFS(#REF!,#REF!,"Lấy",#REF!,BL$2,#REF!,BL$3,#REF!,BL$1,#REF!,$L376)</f>
        <v>#REF!</v>
      </c>
      <c r="BM376" s="333" t="e">
        <f>SUMIFS(#REF!,#REF!,BM$2,#REF!,BM$3,#REF!,$L376,#REF!,BM$1)
+SUMIFS(#REF!,#REF!,BM$2,#REF!,BM$3,#REF!,$L376,#REF!,BM$1)
+SUMIFS(#REF!,#REF!,"Lấy",#REF!,BM$2,#REF!,BM$3,#REF!,BM$1,#REF!,$L376)</f>
        <v>#REF!</v>
      </c>
      <c r="BN376" s="333" t="e">
        <f>SUMIFS(#REF!,#REF!,BN$2,#REF!,BN$3,#REF!,$L376,#REF!,BN$1)
+SUMIFS(#REF!,#REF!,BN$2,#REF!,BN$3,#REF!,$L376,#REF!,BN$1)
+SUMIFS(#REF!,#REF!,"Lấy",#REF!,BN$2,#REF!,BN$3,#REF!,BN$1,#REF!,$L376)</f>
        <v>#REF!</v>
      </c>
      <c r="BO376" s="333" t="e">
        <f>SUMIFS(#REF!,#REF!,BO$2,#REF!,BO$3,#REF!,$L376,#REF!,BO$1)
+SUMIFS(#REF!,#REF!,BO$2,#REF!,BO$3,#REF!,$L376,#REF!,BO$1)
+SUMIFS(#REF!,#REF!,"Lấy",#REF!,BO$2,#REF!,BO$3,#REF!,BO$1,#REF!,$L376)</f>
        <v>#REF!</v>
      </c>
      <c r="BP376" s="333" t="e">
        <f>SUMIFS(#REF!,#REF!,BP$2,#REF!,BP$3,#REF!,$L376,#REF!,BP$1)
+SUMIFS(#REF!,#REF!,BP$2,#REF!,BP$3,#REF!,$L376,#REF!,BP$1)
+SUMIFS(#REF!,#REF!,"Lấy",#REF!,BP$2,#REF!,BP$3,#REF!,BP$1,#REF!,$L376)</f>
        <v>#REF!</v>
      </c>
      <c r="BQ376" s="333" t="e">
        <f>SUMIFS(#REF!,#REF!,BQ$2,#REF!,BQ$3,#REF!,$L376,#REF!,BQ$1)
+SUMIFS(#REF!,#REF!,BQ$2,#REF!,BQ$3,#REF!,$L376,#REF!,BQ$1)
+SUMIFS(#REF!,#REF!,"Lấy",#REF!,BQ$2,#REF!,BQ$3,#REF!,BQ$1,#REF!,$L376)</f>
        <v>#REF!</v>
      </c>
      <c r="BR376" s="333" t="e">
        <f>SUMIFS(#REF!,#REF!,BR$2,#REF!,BR$3,#REF!,$L376,#REF!,BR$1)
+SUMIFS(#REF!,#REF!,BR$2,#REF!,BR$3,#REF!,$L376,#REF!,BR$1)
+SUMIFS(#REF!,#REF!,"Lấy",#REF!,BR$2,#REF!,BR$3,#REF!,BR$1,#REF!,$L376)</f>
        <v>#REF!</v>
      </c>
      <c r="BS376" s="333" t="e">
        <f>SUMIFS(#REF!,#REF!,BS$2,#REF!,BS$3,#REF!,$L376,#REF!,BS$1)
+SUMIFS(#REF!,#REF!,BS$2,#REF!,BS$3,#REF!,$L376,#REF!,BS$1)
+SUMIFS(#REF!,#REF!,"Lấy",#REF!,BS$2,#REF!,BS$3,#REF!,BS$1,#REF!,$L376)</f>
        <v>#REF!</v>
      </c>
      <c r="BT376" s="334" t="e">
        <f t="shared" si="40"/>
        <v>#REF!</v>
      </c>
      <c r="BV376" s="331">
        <v>0</v>
      </c>
      <c r="BW376" s="331">
        <v>0</v>
      </c>
      <c r="BX376" s="331">
        <v>0</v>
      </c>
      <c r="BY376" s="331">
        <v>0</v>
      </c>
      <c r="BZ376" s="331">
        <v>0</v>
      </c>
      <c r="CA376" s="331">
        <v>0</v>
      </c>
      <c r="CB376" s="331">
        <v>0</v>
      </c>
      <c r="CC376" s="331">
        <v>0</v>
      </c>
      <c r="CD376" s="331">
        <v>0</v>
      </c>
      <c r="CE376" s="331">
        <v>0</v>
      </c>
      <c r="CF376" s="331">
        <v>0</v>
      </c>
      <c r="CG376" s="331">
        <v>0</v>
      </c>
      <c r="CH376" s="334">
        <f t="shared" si="41"/>
        <v>0</v>
      </c>
      <c r="CI376" s="377">
        <f t="shared" si="42"/>
        <v>0</v>
      </c>
      <c r="CJ376" s="331">
        <v>0</v>
      </c>
      <c r="CK376" s="331">
        <v>0</v>
      </c>
      <c r="CL376" s="331">
        <v>0</v>
      </c>
      <c r="CM376" s="331">
        <v>0</v>
      </c>
      <c r="CN376" s="331">
        <v>0</v>
      </c>
      <c r="CO376" s="333"/>
      <c r="CP376" s="333"/>
      <c r="CQ376" s="333"/>
      <c r="CR376" s="333"/>
      <c r="CS376" s="333"/>
      <c r="CT376" s="333"/>
      <c r="CU376" s="333"/>
      <c r="CV376" s="334">
        <f t="shared" si="43"/>
        <v>0</v>
      </c>
      <c r="CX376" s="1033"/>
    </row>
    <row r="377" spans="2:102" ht="27.6" x14ac:dyDescent="0.25">
      <c r="B377" s="172">
        <f>IF(C377=0,"",MAX($B$7:B376)+1)</f>
        <v>357</v>
      </c>
      <c r="C377" s="1043">
        <v>6358000100</v>
      </c>
      <c r="D377" s="9" t="str">
        <f>_xlfn.XLOOKUP(C377,'COA_DTGroup_Update 20260428'!$C$410:$C$854,'COA_DTGroup_Update 20260428'!$A$410:$A$854,"")</f>
        <v>Chi phí hoạt động tài chính khác</v>
      </c>
      <c r="E377" s="12" t="s">
        <v>289</v>
      </c>
      <c r="F377" s="1043" t="s">
        <v>823</v>
      </c>
      <c r="G377" s="171" t="s">
        <v>1071</v>
      </c>
      <c r="H377" s="179">
        <f>VLOOKUP(C377,'COA_DTGroup_Update 20260428'!C:D,2,0)</f>
        <v>635</v>
      </c>
      <c r="I377" s="179">
        <v>152</v>
      </c>
      <c r="J377" s="216" t="s">
        <v>289</v>
      </c>
      <c r="K377" s="222" t="s">
        <v>226</v>
      </c>
      <c r="L377" s="1041" t="s">
        <v>2115</v>
      </c>
      <c r="M377" s="1042" t="s">
        <v>2258</v>
      </c>
      <c r="N377" s="1039"/>
      <c r="O377" s="1039" t="s">
        <v>2115</v>
      </c>
      <c r="P377" s="1" t="b">
        <v>1</v>
      </c>
      <c r="R377" s="333" t="e">
        <f>SUMIFS(#REF!,#REF!,R$2,#REF!,R$3,#REF!,$L377,#REF!,R$1)
+SUMIFS(#REF!,#REF!,R$2,#REF!,R$3,#REF!,$L377,#REF!,R$1)
+SUMIFS(#REF!,#REF!,"Lấy",#REF!,R$2,#REF!,R$3,#REF!,R$1,#REF!,$L377)</f>
        <v>#REF!</v>
      </c>
      <c r="S377" s="333" t="e">
        <f>SUMIFS(#REF!,#REF!,S$2,#REF!,S$3,#REF!,$L377,#REF!,S$1)
+SUMIFS(#REF!,#REF!,S$2,#REF!,S$3,#REF!,$L377,#REF!,S$1)
+SUMIFS(#REF!,#REF!,"Lấy",#REF!,S$2,#REF!,S$3,#REF!,S$1,#REF!,$L377)</f>
        <v>#REF!</v>
      </c>
      <c r="T377" s="333" t="e">
        <f>SUMIFS(#REF!,#REF!,T$2,#REF!,T$3,#REF!,$L377,#REF!,T$1)
+SUMIFS(#REF!,#REF!,T$2,#REF!,T$3,#REF!,$L377,#REF!,T$1)
+SUMIFS(#REF!,#REF!,"Lấy",#REF!,T$2,#REF!,T$3,#REF!,T$1,#REF!,$L377)</f>
        <v>#REF!</v>
      </c>
      <c r="U377" s="333" t="e">
        <f>SUMIFS(#REF!,#REF!,U$2,#REF!,U$3,#REF!,$L377,#REF!,U$1)
+SUMIFS(#REF!,#REF!,U$2,#REF!,U$3,#REF!,$L377,#REF!,U$1)
+SUMIFS(#REF!,#REF!,"Lấy",#REF!,U$2,#REF!,U$3,#REF!,U$1,#REF!,$L377)</f>
        <v>#REF!</v>
      </c>
      <c r="V377" s="333" t="e">
        <f>SUMIFS(#REF!,#REF!,V$2,#REF!,V$3,#REF!,$L377,#REF!,V$1)
+SUMIFS(#REF!,#REF!,V$2,#REF!,V$3,#REF!,$L377,#REF!,V$1)
+SUMIFS(#REF!,#REF!,"Lấy",#REF!,V$2,#REF!,V$3,#REF!,V$1,#REF!,$L377)</f>
        <v>#REF!</v>
      </c>
      <c r="W377" s="333" t="e">
        <f>SUMIFS(#REF!,#REF!,W$2,#REF!,W$3,#REF!,$L377,#REF!,W$1)
+SUMIFS(#REF!,#REF!,W$2,#REF!,W$3,#REF!,$L377,#REF!,W$1)
+SUMIFS(#REF!,#REF!,"Lấy",#REF!,W$2,#REF!,W$3,#REF!,W$1,#REF!,$L377)</f>
        <v>#REF!</v>
      </c>
      <c r="X377" s="333" t="e">
        <f>SUMIFS(#REF!,#REF!,X$2,#REF!,X$3,#REF!,$L377,#REF!,X$1)
+SUMIFS(#REF!,#REF!,X$2,#REF!,X$3,#REF!,$L377,#REF!,X$1)
+SUMIFS(#REF!,#REF!,"Lấy",#REF!,X$2,#REF!,X$3,#REF!,X$1,#REF!,$L377)</f>
        <v>#REF!</v>
      </c>
      <c r="Y377" s="333" t="e">
        <f>SUMIFS(#REF!,#REF!,Y$2,#REF!,Y$3,#REF!,$L377,#REF!,Y$1)
+SUMIFS(#REF!,#REF!,Y$2,#REF!,Y$3,#REF!,$L377,#REF!,Y$1)
+SUMIFS(#REF!,#REF!,"Lấy",#REF!,Y$2,#REF!,Y$3,#REF!,Y$1,#REF!,$L377)</f>
        <v>#REF!</v>
      </c>
      <c r="Z377" s="333" t="e">
        <f>SUMIFS(#REF!,#REF!,Z$2,#REF!,Z$3,#REF!,$L377,#REF!,Z$1)
+SUMIFS(#REF!,#REF!,Z$2,#REF!,Z$3,#REF!,$L377,#REF!,Z$1)
+SUMIFS(#REF!,#REF!,"Lấy",#REF!,Z$2,#REF!,Z$3,#REF!,Z$1,#REF!,$L377)</f>
        <v>#REF!</v>
      </c>
      <c r="AA377" s="333" t="e">
        <f>SUMIFS(#REF!,#REF!,AA$2,#REF!,AA$3,#REF!,$L377,#REF!,AA$1)
+SUMIFS(#REF!,#REF!,AA$2,#REF!,AA$3,#REF!,$L377,#REF!,AA$1)
+SUMIFS(#REF!,#REF!,"Lấy",#REF!,AA$2,#REF!,AA$3,#REF!,AA$1,#REF!,$L377)</f>
        <v>#REF!</v>
      </c>
      <c r="AB377" s="333" t="e">
        <f>SUMIFS(#REF!,#REF!,AB$2,#REF!,AB$3,#REF!,$L377,#REF!,AB$1)
+SUMIFS(#REF!,#REF!,AB$2,#REF!,AB$3,#REF!,$L377,#REF!,AB$1)
+SUMIFS(#REF!,#REF!,"Lấy",#REF!,AB$2,#REF!,AB$3,#REF!,AB$1,#REF!,$L377)</f>
        <v>#REF!</v>
      </c>
      <c r="AC377" s="333" t="e">
        <f>SUMIFS(#REF!,#REF!,AC$2,#REF!,AC$3,#REF!,$L377,#REF!,AC$1)
+SUMIFS(#REF!,#REF!,AC$2,#REF!,AC$3,#REF!,$L377,#REF!,AC$1)
+SUMIFS(#REF!,#REF!,"Lấy",#REF!,AC$2,#REF!,AC$3,#REF!,AC$1,#REF!,$L377)</f>
        <v>#REF!</v>
      </c>
      <c r="AD377" s="334" t="e">
        <f t="shared" si="37"/>
        <v>#REF!</v>
      </c>
      <c r="AF377" s="333" t="e">
        <f>SUMIFS(#REF!,#REF!,AF$2,#REF!,AF$3,#REF!,$L377,#REF!,AF$1)
+SUMIFS(#REF!,#REF!,AF$2,#REF!,AF$3,#REF!,$L377,#REF!,AF$1)
+SUMIFS(#REF!,#REF!,"Lấy",#REF!,AF$2,#REF!,AF$3,#REF!,AF$1,#REF!,$L377)</f>
        <v>#REF!</v>
      </c>
      <c r="AG377" s="333" t="e">
        <f>SUMIFS(#REF!,#REF!,AG$2,#REF!,AG$3,#REF!,$L377,#REF!,AG$1)
+SUMIFS(#REF!,#REF!,AG$2,#REF!,AG$3,#REF!,$L377,#REF!,AG$1)
+SUMIFS(#REF!,#REF!,"Lấy",#REF!,AG$2,#REF!,AG$3,#REF!,AG$1,#REF!,$L377)</f>
        <v>#REF!</v>
      </c>
      <c r="AH377" s="333" t="e">
        <f>SUMIFS(#REF!,#REF!,AH$2,#REF!,AH$3,#REF!,$L377,#REF!,AH$1)
+SUMIFS(#REF!,#REF!,AH$2,#REF!,AH$3,#REF!,$L377,#REF!,AH$1)
+SUMIFS(#REF!,#REF!,"Lấy",#REF!,AH$2,#REF!,AH$3,#REF!,AH$1,#REF!,$L377)</f>
        <v>#REF!</v>
      </c>
      <c r="AI377" s="333" t="e">
        <f>SUMIFS(#REF!,#REF!,AI$2,#REF!,AI$3,#REF!,$L377,#REF!,AI$1)
+SUMIFS(#REF!,#REF!,AI$2,#REF!,AI$3,#REF!,$L377,#REF!,AI$1)
+SUMIFS(#REF!,#REF!,"Lấy",#REF!,AI$2,#REF!,AI$3,#REF!,AI$1,#REF!,$L377)</f>
        <v>#REF!</v>
      </c>
      <c r="AJ377" s="333" t="e">
        <f>SUMIFS(#REF!,#REF!,AJ$2,#REF!,AJ$3,#REF!,$L377,#REF!,AJ$1)
+SUMIFS(#REF!,#REF!,AJ$2,#REF!,AJ$3,#REF!,$L377,#REF!,AJ$1)
+SUMIFS(#REF!,#REF!,"Lấy",#REF!,AJ$2,#REF!,AJ$3,#REF!,AJ$1,#REF!,$L377)</f>
        <v>#REF!</v>
      </c>
      <c r="AK377" s="333" t="e">
        <f>SUMIFS(#REF!,#REF!,AK$2,#REF!,AK$3,#REF!,$L377,#REF!,AK$1)
+SUMIFS(#REF!,#REF!,AK$2,#REF!,AK$3,#REF!,$L377,#REF!,AK$1)
+SUMIFS(#REF!,#REF!,"Lấy",#REF!,AK$2,#REF!,AK$3,#REF!,AK$1,#REF!,$L377)</f>
        <v>#REF!</v>
      </c>
      <c r="AL377" s="333" t="e">
        <f>SUMIFS(#REF!,#REF!,AL$2,#REF!,AL$3,#REF!,$L377,#REF!,AL$1)
+SUMIFS(#REF!,#REF!,AL$2,#REF!,AL$3,#REF!,$L377,#REF!,AL$1)
+SUMIFS(#REF!,#REF!,"Lấy",#REF!,AL$2,#REF!,AL$3,#REF!,AL$1,#REF!,$L377)</f>
        <v>#REF!</v>
      </c>
      <c r="AM377" s="333" t="e">
        <f>SUMIFS(#REF!,#REF!,AM$2,#REF!,AM$3,#REF!,$L377,#REF!,AM$1)
+SUMIFS(#REF!,#REF!,AM$2,#REF!,AM$3,#REF!,$L377,#REF!,AM$1)
+SUMIFS(#REF!,#REF!,"Lấy",#REF!,AM$2,#REF!,AM$3,#REF!,AM$1,#REF!,$L377)</f>
        <v>#REF!</v>
      </c>
      <c r="AN377" s="333" t="e">
        <f>SUMIFS(#REF!,#REF!,AN$2,#REF!,AN$3,#REF!,$L377,#REF!,AN$1)
+SUMIFS(#REF!,#REF!,AN$2,#REF!,AN$3,#REF!,$L377,#REF!,AN$1)
+SUMIFS(#REF!,#REF!,"Lấy",#REF!,AN$2,#REF!,AN$3,#REF!,AN$1,#REF!,$L377)</f>
        <v>#REF!</v>
      </c>
      <c r="AO377" s="333" t="e">
        <f>SUMIFS(#REF!,#REF!,AO$2,#REF!,AO$3,#REF!,$L377,#REF!,AO$1)
+SUMIFS(#REF!,#REF!,AO$2,#REF!,AO$3,#REF!,$L377,#REF!,AO$1)
+SUMIFS(#REF!,#REF!,"Lấy",#REF!,AO$2,#REF!,AO$3,#REF!,AO$1,#REF!,$L377)</f>
        <v>#REF!</v>
      </c>
      <c r="AP377" s="333" t="e">
        <f>SUMIFS(#REF!,#REF!,AP$2,#REF!,AP$3,#REF!,$L377,#REF!,AP$1)
+SUMIFS(#REF!,#REF!,AP$2,#REF!,AP$3,#REF!,$L377,#REF!,AP$1)
+SUMIFS(#REF!,#REF!,"Lấy",#REF!,AP$2,#REF!,AP$3,#REF!,AP$1,#REF!,$L377)</f>
        <v>#REF!</v>
      </c>
      <c r="AQ377" s="333" t="e">
        <f>SUMIFS(#REF!,#REF!,AQ$2,#REF!,AQ$3,#REF!,$L377,#REF!,AQ$1)
+SUMIFS(#REF!,#REF!,AQ$2,#REF!,AQ$3,#REF!,$L377,#REF!,AQ$1)
+SUMIFS(#REF!,#REF!,"Lấy",#REF!,AQ$2,#REF!,AQ$3,#REF!,AQ$1,#REF!,$L377)</f>
        <v>#REF!</v>
      </c>
      <c r="AR377" s="334" t="e">
        <f t="shared" si="38"/>
        <v>#REF!</v>
      </c>
      <c r="AT377" s="333" t="e">
        <f>SUMIFS(#REF!,#REF!,AT$2,#REF!,AT$3,#REF!,$L377,#REF!,AT$1)
+SUMIFS(#REF!,#REF!,AT$2,#REF!,AT$3,#REF!,$L377,#REF!,AT$1)
+SUMIFS(#REF!,#REF!,"Lấy",#REF!,AT$2,#REF!,AT$3,#REF!,AT$1,#REF!,$L377)</f>
        <v>#REF!</v>
      </c>
      <c r="AU377" s="333" t="e">
        <f>SUMIFS(#REF!,#REF!,AU$2,#REF!,AU$3,#REF!,$L377,#REF!,AU$1)
+SUMIFS(#REF!,#REF!,AU$2,#REF!,AU$3,#REF!,$L377,#REF!,AU$1)
+SUMIFS(#REF!,#REF!,"Lấy",#REF!,AU$2,#REF!,AU$3,#REF!,AU$1,#REF!,$L377)</f>
        <v>#REF!</v>
      </c>
      <c r="AV377" s="333" t="e">
        <f>SUMIFS(#REF!,#REF!,AV$2,#REF!,AV$3,#REF!,$L377,#REF!,AV$1)
+SUMIFS(#REF!,#REF!,AV$2,#REF!,AV$3,#REF!,$L377,#REF!,AV$1)
+SUMIFS(#REF!,#REF!,"Lấy",#REF!,AV$2,#REF!,AV$3,#REF!,AV$1,#REF!,$L377)</f>
        <v>#REF!</v>
      </c>
      <c r="AW377" s="333" t="e">
        <f>SUMIFS(#REF!,#REF!,AW$2,#REF!,AW$3,#REF!,$L377,#REF!,AW$1)
+SUMIFS(#REF!,#REF!,AW$2,#REF!,AW$3,#REF!,$L377,#REF!,AW$1)
+SUMIFS(#REF!,#REF!,"Lấy",#REF!,AW$2,#REF!,AW$3,#REF!,AW$1,#REF!,$L377)</f>
        <v>#REF!</v>
      </c>
      <c r="AX377" s="333" t="e">
        <f>SUMIFS(#REF!,#REF!,AX$2,#REF!,AX$3,#REF!,$L377,#REF!,AX$1)
+SUMIFS(#REF!,#REF!,AX$2,#REF!,AX$3,#REF!,$L377,#REF!,AX$1)
+SUMIFS(#REF!,#REF!,"Lấy",#REF!,AX$2,#REF!,AX$3,#REF!,AX$1,#REF!,$L377)</f>
        <v>#REF!</v>
      </c>
      <c r="AY377" s="333" t="e">
        <f>SUMIFS(#REF!,#REF!,AY$2,#REF!,AY$3,#REF!,$L377,#REF!,AY$1)
+SUMIFS(#REF!,#REF!,AY$2,#REF!,AY$3,#REF!,$L377,#REF!,AY$1)
+SUMIFS(#REF!,#REF!,"Lấy",#REF!,AY$2,#REF!,AY$3,#REF!,AY$1,#REF!,$L377)</f>
        <v>#REF!</v>
      </c>
      <c r="AZ377" s="333" t="e">
        <f>SUMIFS(#REF!,#REF!,AZ$2,#REF!,AZ$3,#REF!,$L377,#REF!,AZ$1)
+SUMIFS(#REF!,#REF!,AZ$2,#REF!,AZ$3,#REF!,$L377,#REF!,AZ$1)
+SUMIFS(#REF!,#REF!,"Lấy",#REF!,AZ$2,#REF!,AZ$3,#REF!,AZ$1,#REF!,$L377)</f>
        <v>#REF!</v>
      </c>
      <c r="BA377" s="333" t="e">
        <f>SUMIFS(#REF!,#REF!,BA$2,#REF!,BA$3,#REF!,$L377,#REF!,BA$1)
+SUMIFS(#REF!,#REF!,BA$2,#REF!,BA$3,#REF!,$L377,#REF!,BA$1)
+SUMIFS(#REF!,#REF!,"Lấy",#REF!,BA$2,#REF!,BA$3,#REF!,BA$1,#REF!,$L377)</f>
        <v>#REF!</v>
      </c>
      <c r="BB377" s="333" t="e">
        <f>SUMIFS(#REF!,#REF!,BB$2,#REF!,BB$3,#REF!,$L377,#REF!,BB$1)
+SUMIFS(#REF!,#REF!,BB$2,#REF!,BB$3,#REF!,$L377,#REF!,BB$1)
+SUMIFS(#REF!,#REF!,"Lấy",#REF!,BB$2,#REF!,BB$3,#REF!,BB$1,#REF!,$L377)</f>
        <v>#REF!</v>
      </c>
      <c r="BC377" s="333" t="e">
        <f>SUMIFS(#REF!,#REF!,BC$2,#REF!,BC$3,#REF!,$L377,#REF!,BC$1)
+SUMIFS(#REF!,#REF!,BC$2,#REF!,BC$3,#REF!,$L377,#REF!,BC$1)
+SUMIFS(#REF!,#REF!,"Lấy",#REF!,BC$2,#REF!,BC$3,#REF!,BC$1,#REF!,$L377)</f>
        <v>#REF!</v>
      </c>
      <c r="BD377" s="333" t="e">
        <f>SUMIFS(#REF!,#REF!,BD$2,#REF!,BD$3,#REF!,$L377,#REF!,BD$1)
+SUMIFS(#REF!,#REF!,BD$2,#REF!,BD$3,#REF!,$L377,#REF!,BD$1)
+SUMIFS(#REF!,#REF!,"Lấy",#REF!,BD$2,#REF!,BD$3,#REF!,BD$1,#REF!,$L377)</f>
        <v>#REF!</v>
      </c>
      <c r="BE377" s="333" t="e">
        <f>SUMIFS(#REF!,#REF!,BE$2,#REF!,BE$3,#REF!,$L377,#REF!,BE$1)
+SUMIFS(#REF!,#REF!,BE$2,#REF!,BE$3,#REF!,$L377,#REF!,BE$1)
+SUMIFS(#REF!,#REF!,"Lấy",#REF!,BE$2,#REF!,BE$3,#REF!,BE$1,#REF!,$L377)</f>
        <v>#REF!</v>
      </c>
      <c r="BF377" s="334" t="e">
        <f t="shared" si="39"/>
        <v>#REF!</v>
      </c>
      <c r="BH377" s="333" t="e">
        <f>SUMIFS(#REF!,#REF!,BH$2,#REF!,BH$3,#REF!,$L377,#REF!,BH$1)
+SUMIFS(#REF!,#REF!,BH$2,#REF!,BH$3,#REF!,$L377,#REF!,BH$1)
+SUMIFS(#REF!,#REF!,"Lấy",#REF!,BH$2,#REF!,BH$3,#REF!,BH$1,#REF!,$L377)</f>
        <v>#REF!</v>
      </c>
      <c r="BI377" s="333" t="e">
        <f>SUMIFS(#REF!,#REF!,BI$2,#REF!,BI$3,#REF!,$L377,#REF!,BI$1)
+SUMIFS(#REF!,#REF!,BI$2,#REF!,BI$3,#REF!,$L377,#REF!,BI$1)
+SUMIFS(#REF!,#REF!,"Lấy",#REF!,BI$2,#REF!,BI$3,#REF!,BI$1,#REF!,$L377)</f>
        <v>#REF!</v>
      </c>
      <c r="BJ377" s="333" t="e">
        <f>SUMIFS(#REF!,#REF!,BJ$2,#REF!,BJ$3,#REF!,$L377,#REF!,BJ$1)
+SUMIFS(#REF!,#REF!,BJ$2,#REF!,BJ$3,#REF!,$L377,#REF!,BJ$1)
+SUMIFS(#REF!,#REF!,"Lấy",#REF!,BJ$2,#REF!,BJ$3,#REF!,BJ$1,#REF!,$L377)</f>
        <v>#REF!</v>
      </c>
      <c r="BK377" s="333" t="e">
        <f>SUMIFS(#REF!,#REF!,BK$2,#REF!,BK$3,#REF!,$L377,#REF!,BK$1)
+SUMIFS(#REF!,#REF!,BK$2,#REF!,BK$3,#REF!,$L377,#REF!,BK$1)
+SUMIFS(#REF!,#REF!,"Lấy",#REF!,BK$2,#REF!,BK$3,#REF!,BK$1,#REF!,$L377)</f>
        <v>#REF!</v>
      </c>
      <c r="BL377" s="333" t="e">
        <f>SUMIFS(#REF!,#REF!,BL$2,#REF!,BL$3,#REF!,$L377,#REF!,BL$1)
+SUMIFS(#REF!,#REF!,BL$2,#REF!,BL$3,#REF!,$L377,#REF!,BL$1)
+SUMIFS(#REF!,#REF!,"Lấy",#REF!,BL$2,#REF!,BL$3,#REF!,BL$1,#REF!,$L377)</f>
        <v>#REF!</v>
      </c>
      <c r="BM377" s="333" t="e">
        <f>SUMIFS(#REF!,#REF!,BM$2,#REF!,BM$3,#REF!,$L377,#REF!,BM$1)
+SUMIFS(#REF!,#REF!,BM$2,#REF!,BM$3,#REF!,$L377,#REF!,BM$1)
+SUMIFS(#REF!,#REF!,"Lấy",#REF!,BM$2,#REF!,BM$3,#REF!,BM$1,#REF!,$L377)</f>
        <v>#REF!</v>
      </c>
      <c r="BN377" s="333" t="e">
        <f>SUMIFS(#REF!,#REF!,BN$2,#REF!,BN$3,#REF!,$L377,#REF!,BN$1)
+SUMIFS(#REF!,#REF!,BN$2,#REF!,BN$3,#REF!,$L377,#REF!,BN$1)
+SUMIFS(#REF!,#REF!,"Lấy",#REF!,BN$2,#REF!,BN$3,#REF!,BN$1,#REF!,$L377)</f>
        <v>#REF!</v>
      </c>
      <c r="BO377" s="333" t="e">
        <f>SUMIFS(#REF!,#REF!,BO$2,#REF!,BO$3,#REF!,$L377,#REF!,BO$1)
+SUMIFS(#REF!,#REF!,BO$2,#REF!,BO$3,#REF!,$L377,#REF!,BO$1)
+SUMIFS(#REF!,#REF!,"Lấy",#REF!,BO$2,#REF!,BO$3,#REF!,BO$1,#REF!,$L377)</f>
        <v>#REF!</v>
      </c>
      <c r="BP377" s="333" t="e">
        <f>SUMIFS(#REF!,#REF!,BP$2,#REF!,BP$3,#REF!,$L377,#REF!,BP$1)
+SUMIFS(#REF!,#REF!,BP$2,#REF!,BP$3,#REF!,$L377,#REF!,BP$1)
+SUMIFS(#REF!,#REF!,"Lấy",#REF!,BP$2,#REF!,BP$3,#REF!,BP$1,#REF!,$L377)</f>
        <v>#REF!</v>
      </c>
      <c r="BQ377" s="333" t="e">
        <f>SUMIFS(#REF!,#REF!,BQ$2,#REF!,BQ$3,#REF!,$L377,#REF!,BQ$1)
+SUMIFS(#REF!,#REF!,BQ$2,#REF!,BQ$3,#REF!,$L377,#REF!,BQ$1)
+SUMIFS(#REF!,#REF!,"Lấy",#REF!,BQ$2,#REF!,BQ$3,#REF!,BQ$1,#REF!,$L377)</f>
        <v>#REF!</v>
      </c>
      <c r="BR377" s="333" t="e">
        <f>SUMIFS(#REF!,#REF!,BR$2,#REF!,BR$3,#REF!,$L377,#REF!,BR$1)
+SUMIFS(#REF!,#REF!,BR$2,#REF!,BR$3,#REF!,$L377,#REF!,BR$1)
+SUMIFS(#REF!,#REF!,"Lấy",#REF!,BR$2,#REF!,BR$3,#REF!,BR$1,#REF!,$L377)</f>
        <v>#REF!</v>
      </c>
      <c r="BS377" s="333" t="e">
        <f>SUMIFS(#REF!,#REF!,BS$2,#REF!,BS$3,#REF!,$L377,#REF!,BS$1)
+SUMIFS(#REF!,#REF!,BS$2,#REF!,BS$3,#REF!,$L377,#REF!,BS$1)
+SUMIFS(#REF!,#REF!,"Lấy",#REF!,BS$2,#REF!,BS$3,#REF!,BS$1,#REF!,$L377)</f>
        <v>#REF!</v>
      </c>
      <c r="BT377" s="334" t="e">
        <f t="shared" si="40"/>
        <v>#REF!</v>
      </c>
      <c r="BV377" s="331">
        <v>0</v>
      </c>
      <c r="BW377" s="331">
        <v>0</v>
      </c>
      <c r="BX377" s="331">
        <v>0</v>
      </c>
      <c r="BY377" s="331">
        <v>0</v>
      </c>
      <c r="BZ377" s="331">
        <v>0</v>
      </c>
      <c r="CA377" s="331">
        <v>0</v>
      </c>
      <c r="CB377" s="331">
        <v>0</v>
      </c>
      <c r="CC377" s="331">
        <v>0</v>
      </c>
      <c r="CD377" s="331">
        <v>0</v>
      </c>
      <c r="CE377" s="331">
        <v>0</v>
      </c>
      <c r="CF377" s="331">
        <v>0</v>
      </c>
      <c r="CG377" s="331">
        <v>0</v>
      </c>
      <c r="CH377" s="334">
        <f t="shared" si="41"/>
        <v>0</v>
      </c>
      <c r="CI377" s="377">
        <f t="shared" si="42"/>
        <v>0</v>
      </c>
      <c r="CJ377" s="331">
        <v>0</v>
      </c>
      <c r="CK377" s="331">
        <v>0</v>
      </c>
      <c r="CL377" s="331">
        <v>0</v>
      </c>
      <c r="CM377" s="331">
        <v>0</v>
      </c>
      <c r="CN377" s="331">
        <v>0</v>
      </c>
      <c r="CO377" s="333"/>
      <c r="CP377" s="333"/>
      <c r="CQ377" s="333"/>
      <c r="CR377" s="333"/>
      <c r="CS377" s="333"/>
      <c r="CT377" s="333"/>
      <c r="CU377" s="333"/>
      <c r="CV377" s="334">
        <f t="shared" si="43"/>
        <v>0</v>
      </c>
      <c r="CX377" s="1033"/>
    </row>
    <row r="378" spans="2:102" ht="27.6" x14ac:dyDescent="0.25">
      <c r="B378" s="172">
        <f>IF(C378=0,"",MAX($B$7:B377)+1)</f>
        <v>358</v>
      </c>
      <c r="C378" s="21">
        <v>6353006301</v>
      </c>
      <c r="D378" s="9" t="str">
        <f>_xlfn.XLOOKUP(C378,'COA_DTGroup_Update 20260428'!$C$410:$C$854,'COA_DTGroup_Update 20260428'!$A$410:$A$854,"")</f>
        <v>Chi phí chênh lệch tỷ giá hối đoái</v>
      </c>
      <c r="E378" s="9" t="s">
        <v>408</v>
      </c>
      <c r="F378" s="21" t="s">
        <v>1073</v>
      </c>
      <c r="G378" s="171"/>
      <c r="H378" s="179">
        <f>VLOOKUP(C378,'COA_DTGroup_Update 20260428'!C:D,2,0)</f>
        <v>635</v>
      </c>
      <c r="I378" s="179">
        <v>153</v>
      </c>
      <c r="J378" s="198" t="s">
        <v>408</v>
      </c>
      <c r="K378" s="222" t="s">
        <v>226</v>
      </c>
      <c r="L378" s="1041" t="s">
        <v>506</v>
      </c>
      <c r="M378" s="1042" t="s">
        <v>2258</v>
      </c>
      <c r="N378" s="1039"/>
      <c r="O378" s="1039" t="s">
        <v>506</v>
      </c>
      <c r="P378" s="1" t="b">
        <v>1</v>
      </c>
      <c r="R378" s="333" t="e">
        <f>SUMIFS(#REF!,#REF!,R$2,#REF!,R$3,#REF!,$L378,#REF!,R$1)
+SUMIFS(#REF!,#REF!,R$2,#REF!,R$3,#REF!,$L378,#REF!,R$1)
+SUMIFS(#REF!,#REF!,"Lấy",#REF!,R$2,#REF!,R$3,#REF!,R$1,#REF!,$L378)</f>
        <v>#REF!</v>
      </c>
      <c r="S378" s="333" t="e">
        <f>SUMIFS(#REF!,#REF!,S$2,#REF!,S$3,#REF!,$L378,#REF!,S$1)
+SUMIFS(#REF!,#REF!,S$2,#REF!,S$3,#REF!,$L378,#REF!,S$1)
+SUMIFS(#REF!,#REF!,"Lấy",#REF!,S$2,#REF!,S$3,#REF!,S$1,#REF!,$L378)</f>
        <v>#REF!</v>
      </c>
      <c r="T378" s="333" t="e">
        <f>SUMIFS(#REF!,#REF!,T$2,#REF!,T$3,#REF!,$L378,#REF!,T$1)
+SUMIFS(#REF!,#REF!,T$2,#REF!,T$3,#REF!,$L378,#REF!,T$1)
+SUMIFS(#REF!,#REF!,"Lấy",#REF!,T$2,#REF!,T$3,#REF!,T$1,#REF!,$L378)</f>
        <v>#REF!</v>
      </c>
      <c r="U378" s="333" t="e">
        <f>SUMIFS(#REF!,#REF!,U$2,#REF!,U$3,#REF!,$L378,#REF!,U$1)
+SUMIFS(#REF!,#REF!,U$2,#REF!,U$3,#REF!,$L378,#REF!,U$1)
+SUMIFS(#REF!,#REF!,"Lấy",#REF!,U$2,#REF!,U$3,#REF!,U$1,#REF!,$L378)</f>
        <v>#REF!</v>
      </c>
      <c r="V378" s="333" t="e">
        <f>SUMIFS(#REF!,#REF!,V$2,#REF!,V$3,#REF!,$L378,#REF!,V$1)
+SUMIFS(#REF!,#REF!,V$2,#REF!,V$3,#REF!,$L378,#REF!,V$1)
+SUMIFS(#REF!,#REF!,"Lấy",#REF!,V$2,#REF!,V$3,#REF!,V$1,#REF!,$L378)</f>
        <v>#REF!</v>
      </c>
      <c r="W378" s="333" t="e">
        <f>SUMIFS(#REF!,#REF!,W$2,#REF!,W$3,#REF!,$L378,#REF!,W$1)
+SUMIFS(#REF!,#REF!,W$2,#REF!,W$3,#REF!,$L378,#REF!,W$1)
+SUMIFS(#REF!,#REF!,"Lấy",#REF!,W$2,#REF!,W$3,#REF!,W$1,#REF!,$L378)</f>
        <v>#REF!</v>
      </c>
      <c r="X378" s="333" t="e">
        <f>SUMIFS(#REF!,#REF!,X$2,#REF!,X$3,#REF!,$L378,#REF!,X$1)
+SUMIFS(#REF!,#REF!,X$2,#REF!,X$3,#REF!,$L378,#REF!,X$1)
+SUMIFS(#REF!,#REF!,"Lấy",#REF!,X$2,#REF!,X$3,#REF!,X$1,#REF!,$L378)</f>
        <v>#REF!</v>
      </c>
      <c r="Y378" s="333" t="e">
        <f>SUMIFS(#REF!,#REF!,Y$2,#REF!,Y$3,#REF!,$L378,#REF!,Y$1)
+SUMIFS(#REF!,#REF!,Y$2,#REF!,Y$3,#REF!,$L378,#REF!,Y$1)
+SUMIFS(#REF!,#REF!,"Lấy",#REF!,Y$2,#REF!,Y$3,#REF!,Y$1,#REF!,$L378)</f>
        <v>#REF!</v>
      </c>
      <c r="Z378" s="333" t="e">
        <f>SUMIFS(#REF!,#REF!,Z$2,#REF!,Z$3,#REF!,$L378,#REF!,Z$1)
+SUMIFS(#REF!,#REF!,Z$2,#REF!,Z$3,#REF!,$L378,#REF!,Z$1)
+SUMIFS(#REF!,#REF!,"Lấy",#REF!,Z$2,#REF!,Z$3,#REF!,Z$1,#REF!,$L378)</f>
        <v>#REF!</v>
      </c>
      <c r="AA378" s="333" t="e">
        <f>SUMIFS(#REF!,#REF!,AA$2,#REF!,AA$3,#REF!,$L378,#REF!,AA$1)
+SUMIFS(#REF!,#REF!,AA$2,#REF!,AA$3,#REF!,$L378,#REF!,AA$1)
+SUMIFS(#REF!,#REF!,"Lấy",#REF!,AA$2,#REF!,AA$3,#REF!,AA$1,#REF!,$L378)</f>
        <v>#REF!</v>
      </c>
      <c r="AB378" s="333" t="e">
        <f>SUMIFS(#REF!,#REF!,AB$2,#REF!,AB$3,#REF!,$L378,#REF!,AB$1)
+SUMIFS(#REF!,#REF!,AB$2,#REF!,AB$3,#REF!,$L378,#REF!,AB$1)
+SUMIFS(#REF!,#REF!,"Lấy",#REF!,AB$2,#REF!,AB$3,#REF!,AB$1,#REF!,$L378)</f>
        <v>#REF!</v>
      </c>
      <c r="AC378" s="333" t="e">
        <f>SUMIFS(#REF!,#REF!,AC$2,#REF!,AC$3,#REF!,$L378,#REF!,AC$1)
+SUMIFS(#REF!,#REF!,AC$2,#REF!,AC$3,#REF!,$L378,#REF!,AC$1)
+SUMIFS(#REF!,#REF!,"Lấy",#REF!,AC$2,#REF!,AC$3,#REF!,AC$1,#REF!,$L378)</f>
        <v>#REF!</v>
      </c>
      <c r="AD378" s="334" t="e">
        <f t="shared" si="37"/>
        <v>#REF!</v>
      </c>
      <c r="AF378" s="333" t="e">
        <f>SUMIFS(#REF!,#REF!,AF$2,#REF!,AF$3,#REF!,$L378,#REF!,AF$1)
+SUMIFS(#REF!,#REF!,AF$2,#REF!,AF$3,#REF!,$L378,#REF!,AF$1)
+SUMIFS(#REF!,#REF!,"Lấy",#REF!,AF$2,#REF!,AF$3,#REF!,AF$1,#REF!,$L378)</f>
        <v>#REF!</v>
      </c>
      <c r="AG378" s="333" t="e">
        <f>SUMIFS(#REF!,#REF!,AG$2,#REF!,AG$3,#REF!,$L378,#REF!,AG$1)
+SUMIFS(#REF!,#REF!,AG$2,#REF!,AG$3,#REF!,$L378,#REF!,AG$1)
+SUMIFS(#REF!,#REF!,"Lấy",#REF!,AG$2,#REF!,AG$3,#REF!,AG$1,#REF!,$L378)</f>
        <v>#REF!</v>
      </c>
      <c r="AH378" s="333" t="e">
        <f>SUMIFS(#REF!,#REF!,AH$2,#REF!,AH$3,#REF!,$L378,#REF!,AH$1)
+SUMIFS(#REF!,#REF!,AH$2,#REF!,AH$3,#REF!,$L378,#REF!,AH$1)
+SUMIFS(#REF!,#REF!,"Lấy",#REF!,AH$2,#REF!,AH$3,#REF!,AH$1,#REF!,$L378)</f>
        <v>#REF!</v>
      </c>
      <c r="AI378" s="333" t="e">
        <f>SUMIFS(#REF!,#REF!,AI$2,#REF!,AI$3,#REF!,$L378,#REF!,AI$1)
+SUMIFS(#REF!,#REF!,AI$2,#REF!,AI$3,#REF!,$L378,#REF!,AI$1)
+SUMIFS(#REF!,#REF!,"Lấy",#REF!,AI$2,#REF!,AI$3,#REF!,AI$1,#REF!,$L378)</f>
        <v>#REF!</v>
      </c>
      <c r="AJ378" s="333" t="e">
        <f>SUMIFS(#REF!,#REF!,AJ$2,#REF!,AJ$3,#REF!,$L378,#REF!,AJ$1)
+SUMIFS(#REF!,#REF!,AJ$2,#REF!,AJ$3,#REF!,$L378,#REF!,AJ$1)
+SUMIFS(#REF!,#REF!,"Lấy",#REF!,AJ$2,#REF!,AJ$3,#REF!,AJ$1,#REF!,$L378)</f>
        <v>#REF!</v>
      </c>
      <c r="AK378" s="333" t="e">
        <f>SUMIFS(#REF!,#REF!,AK$2,#REF!,AK$3,#REF!,$L378,#REF!,AK$1)
+SUMIFS(#REF!,#REF!,AK$2,#REF!,AK$3,#REF!,$L378,#REF!,AK$1)
+SUMIFS(#REF!,#REF!,"Lấy",#REF!,AK$2,#REF!,AK$3,#REF!,AK$1,#REF!,$L378)</f>
        <v>#REF!</v>
      </c>
      <c r="AL378" s="333" t="e">
        <f>SUMIFS(#REF!,#REF!,AL$2,#REF!,AL$3,#REF!,$L378,#REF!,AL$1)
+SUMIFS(#REF!,#REF!,AL$2,#REF!,AL$3,#REF!,$L378,#REF!,AL$1)
+SUMIFS(#REF!,#REF!,"Lấy",#REF!,AL$2,#REF!,AL$3,#REF!,AL$1,#REF!,$L378)</f>
        <v>#REF!</v>
      </c>
      <c r="AM378" s="333" t="e">
        <f>SUMIFS(#REF!,#REF!,AM$2,#REF!,AM$3,#REF!,$L378,#REF!,AM$1)
+SUMIFS(#REF!,#REF!,AM$2,#REF!,AM$3,#REF!,$L378,#REF!,AM$1)
+SUMIFS(#REF!,#REF!,"Lấy",#REF!,AM$2,#REF!,AM$3,#REF!,AM$1,#REF!,$L378)</f>
        <v>#REF!</v>
      </c>
      <c r="AN378" s="333" t="e">
        <f>SUMIFS(#REF!,#REF!,AN$2,#REF!,AN$3,#REF!,$L378,#REF!,AN$1)
+SUMIFS(#REF!,#REF!,AN$2,#REF!,AN$3,#REF!,$L378,#REF!,AN$1)
+SUMIFS(#REF!,#REF!,"Lấy",#REF!,AN$2,#REF!,AN$3,#REF!,AN$1,#REF!,$L378)</f>
        <v>#REF!</v>
      </c>
      <c r="AO378" s="333" t="e">
        <f>SUMIFS(#REF!,#REF!,AO$2,#REF!,AO$3,#REF!,$L378,#REF!,AO$1)
+SUMIFS(#REF!,#REF!,AO$2,#REF!,AO$3,#REF!,$L378,#REF!,AO$1)
+SUMIFS(#REF!,#REF!,"Lấy",#REF!,AO$2,#REF!,AO$3,#REF!,AO$1,#REF!,$L378)</f>
        <v>#REF!</v>
      </c>
      <c r="AP378" s="333" t="e">
        <f>SUMIFS(#REF!,#REF!,AP$2,#REF!,AP$3,#REF!,$L378,#REF!,AP$1)
+SUMIFS(#REF!,#REF!,AP$2,#REF!,AP$3,#REF!,$L378,#REF!,AP$1)
+SUMIFS(#REF!,#REF!,"Lấy",#REF!,AP$2,#REF!,AP$3,#REF!,AP$1,#REF!,$L378)</f>
        <v>#REF!</v>
      </c>
      <c r="AQ378" s="333" t="e">
        <f>SUMIFS(#REF!,#REF!,AQ$2,#REF!,AQ$3,#REF!,$L378,#REF!,AQ$1)
+SUMIFS(#REF!,#REF!,AQ$2,#REF!,AQ$3,#REF!,$L378,#REF!,AQ$1)
+SUMIFS(#REF!,#REF!,"Lấy",#REF!,AQ$2,#REF!,AQ$3,#REF!,AQ$1,#REF!,$L378)</f>
        <v>#REF!</v>
      </c>
      <c r="AR378" s="334" t="e">
        <f t="shared" si="38"/>
        <v>#REF!</v>
      </c>
      <c r="AT378" s="333" t="e">
        <f>SUMIFS(#REF!,#REF!,AT$2,#REF!,AT$3,#REF!,$L378,#REF!,AT$1)
+SUMIFS(#REF!,#REF!,AT$2,#REF!,AT$3,#REF!,$L378,#REF!,AT$1)
+SUMIFS(#REF!,#REF!,"Lấy",#REF!,AT$2,#REF!,AT$3,#REF!,AT$1,#REF!,$L378)</f>
        <v>#REF!</v>
      </c>
      <c r="AU378" s="333" t="e">
        <f>SUMIFS(#REF!,#REF!,AU$2,#REF!,AU$3,#REF!,$L378,#REF!,AU$1)
+SUMIFS(#REF!,#REF!,AU$2,#REF!,AU$3,#REF!,$L378,#REF!,AU$1)
+SUMIFS(#REF!,#REF!,"Lấy",#REF!,AU$2,#REF!,AU$3,#REF!,AU$1,#REF!,$L378)</f>
        <v>#REF!</v>
      </c>
      <c r="AV378" s="333" t="e">
        <f>SUMIFS(#REF!,#REF!,AV$2,#REF!,AV$3,#REF!,$L378,#REF!,AV$1)
+SUMIFS(#REF!,#REF!,AV$2,#REF!,AV$3,#REF!,$L378,#REF!,AV$1)
+SUMIFS(#REF!,#REF!,"Lấy",#REF!,AV$2,#REF!,AV$3,#REF!,AV$1,#REF!,$L378)</f>
        <v>#REF!</v>
      </c>
      <c r="AW378" s="333" t="e">
        <f>SUMIFS(#REF!,#REF!,AW$2,#REF!,AW$3,#REF!,$L378,#REF!,AW$1)
+SUMIFS(#REF!,#REF!,AW$2,#REF!,AW$3,#REF!,$L378,#REF!,AW$1)
+SUMIFS(#REF!,#REF!,"Lấy",#REF!,AW$2,#REF!,AW$3,#REF!,AW$1,#REF!,$L378)</f>
        <v>#REF!</v>
      </c>
      <c r="AX378" s="333" t="e">
        <f>SUMIFS(#REF!,#REF!,AX$2,#REF!,AX$3,#REF!,$L378,#REF!,AX$1)
+SUMIFS(#REF!,#REF!,AX$2,#REF!,AX$3,#REF!,$L378,#REF!,AX$1)
+SUMIFS(#REF!,#REF!,"Lấy",#REF!,AX$2,#REF!,AX$3,#REF!,AX$1,#REF!,$L378)</f>
        <v>#REF!</v>
      </c>
      <c r="AY378" s="333" t="e">
        <f>SUMIFS(#REF!,#REF!,AY$2,#REF!,AY$3,#REF!,$L378,#REF!,AY$1)
+SUMIFS(#REF!,#REF!,AY$2,#REF!,AY$3,#REF!,$L378,#REF!,AY$1)
+SUMIFS(#REF!,#REF!,"Lấy",#REF!,AY$2,#REF!,AY$3,#REF!,AY$1,#REF!,$L378)</f>
        <v>#REF!</v>
      </c>
      <c r="AZ378" s="333" t="e">
        <f>SUMIFS(#REF!,#REF!,AZ$2,#REF!,AZ$3,#REF!,$L378,#REF!,AZ$1)
+SUMIFS(#REF!,#REF!,AZ$2,#REF!,AZ$3,#REF!,$L378,#REF!,AZ$1)
+SUMIFS(#REF!,#REF!,"Lấy",#REF!,AZ$2,#REF!,AZ$3,#REF!,AZ$1,#REF!,$L378)</f>
        <v>#REF!</v>
      </c>
      <c r="BA378" s="333" t="e">
        <f>SUMIFS(#REF!,#REF!,BA$2,#REF!,BA$3,#REF!,$L378,#REF!,BA$1)
+SUMIFS(#REF!,#REF!,BA$2,#REF!,BA$3,#REF!,$L378,#REF!,BA$1)
+SUMIFS(#REF!,#REF!,"Lấy",#REF!,BA$2,#REF!,BA$3,#REF!,BA$1,#REF!,$L378)</f>
        <v>#REF!</v>
      </c>
      <c r="BB378" s="333" t="e">
        <f>SUMIFS(#REF!,#REF!,BB$2,#REF!,BB$3,#REF!,$L378,#REF!,BB$1)
+SUMIFS(#REF!,#REF!,BB$2,#REF!,BB$3,#REF!,$L378,#REF!,BB$1)
+SUMIFS(#REF!,#REF!,"Lấy",#REF!,BB$2,#REF!,BB$3,#REF!,BB$1,#REF!,$L378)</f>
        <v>#REF!</v>
      </c>
      <c r="BC378" s="333" t="e">
        <f>SUMIFS(#REF!,#REF!,BC$2,#REF!,BC$3,#REF!,$L378,#REF!,BC$1)
+SUMIFS(#REF!,#REF!,BC$2,#REF!,BC$3,#REF!,$L378,#REF!,BC$1)
+SUMIFS(#REF!,#REF!,"Lấy",#REF!,BC$2,#REF!,BC$3,#REF!,BC$1,#REF!,$L378)</f>
        <v>#REF!</v>
      </c>
      <c r="BD378" s="333" t="e">
        <f>SUMIFS(#REF!,#REF!,BD$2,#REF!,BD$3,#REF!,$L378,#REF!,BD$1)
+SUMIFS(#REF!,#REF!,BD$2,#REF!,BD$3,#REF!,$L378,#REF!,BD$1)
+SUMIFS(#REF!,#REF!,"Lấy",#REF!,BD$2,#REF!,BD$3,#REF!,BD$1,#REF!,$L378)</f>
        <v>#REF!</v>
      </c>
      <c r="BE378" s="333" t="e">
        <f>SUMIFS(#REF!,#REF!,BE$2,#REF!,BE$3,#REF!,$L378,#REF!,BE$1)
+SUMIFS(#REF!,#REF!,BE$2,#REF!,BE$3,#REF!,$L378,#REF!,BE$1)
+SUMIFS(#REF!,#REF!,"Lấy",#REF!,BE$2,#REF!,BE$3,#REF!,BE$1,#REF!,$L378)</f>
        <v>#REF!</v>
      </c>
      <c r="BF378" s="334" t="e">
        <f t="shared" si="39"/>
        <v>#REF!</v>
      </c>
      <c r="BH378" s="333" t="e">
        <f>SUMIFS(#REF!,#REF!,BH$2,#REF!,BH$3,#REF!,$L378,#REF!,BH$1)
+SUMIFS(#REF!,#REF!,BH$2,#REF!,BH$3,#REF!,$L378,#REF!,BH$1)
+SUMIFS(#REF!,#REF!,"Lấy",#REF!,BH$2,#REF!,BH$3,#REF!,BH$1,#REF!,$L378)</f>
        <v>#REF!</v>
      </c>
      <c r="BI378" s="333" t="e">
        <f>SUMIFS(#REF!,#REF!,BI$2,#REF!,BI$3,#REF!,$L378,#REF!,BI$1)
+SUMIFS(#REF!,#REF!,BI$2,#REF!,BI$3,#REF!,$L378,#REF!,BI$1)
+SUMIFS(#REF!,#REF!,"Lấy",#REF!,BI$2,#REF!,BI$3,#REF!,BI$1,#REF!,$L378)</f>
        <v>#REF!</v>
      </c>
      <c r="BJ378" s="333" t="e">
        <f>SUMIFS(#REF!,#REF!,BJ$2,#REF!,BJ$3,#REF!,$L378,#REF!,BJ$1)
+SUMIFS(#REF!,#REF!,BJ$2,#REF!,BJ$3,#REF!,$L378,#REF!,BJ$1)
+SUMIFS(#REF!,#REF!,"Lấy",#REF!,BJ$2,#REF!,BJ$3,#REF!,BJ$1,#REF!,$L378)</f>
        <v>#REF!</v>
      </c>
      <c r="BK378" s="333" t="e">
        <f>SUMIFS(#REF!,#REF!,BK$2,#REF!,BK$3,#REF!,$L378,#REF!,BK$1)
+SUMIFS(#REF!,#REF!,BK$2,#REF!,BK$3,#REF!,$L378,#REF!,BK$1)
+SUMIFS(#REF!,#REF!,"Lấy",#REF!,BK$2,#REF!,BK$3,#REF!,BK$1,#REF!,$L378)</f>
        <v>#REF!</v>
      </c>
      <c r="BL378" s="333" t="e">
        <f>SUMIFS(#REF!,#REF!,BL$2,#REF!,BL$3,#REF!,$L378,#REF!,BL$1)
+SUMIFS(#REF!,#REF!,BL$2,#REF!,BL$3,#REF!,$L378,#REF!,BL$1)
+SUMIFS(#REF!,#REF!,"Lấy",#REF!,BL$2,#REF!,BL$3,#REF!,BL$1,#REF!,$L378)</f>
        <v>#REF!</v>
      </c>
      <c r="BM378" s="333" t="e">
        <f>SUMIFS(#REF!,#REF!,BM$2,#REF!,BM$3,#REF!,$L378,#REF!,BM$1)
+SUMIFS(#REF!,#REF!,BM$2,#REF!,BM$3,#REF!,$L378,#REF!,BM$1)
+SUMIFS(#REF!,#REF!,"Lấy",#REF!,BM$2,#REF!,BM$3,#REF!,BM$1,#REF!,$L378)</f>
        <v>#REF!</v>
      </c>
      <c r="BN378" s="333" t="e">
        <f>SUMIFS(#REF!,#REF!,BN$2,#REF!,BN$3,#REF!,$L378,#REF!,BN$1)
+SUMIFS(#REF!,#REF!,BN$2,#REF!,BN$3,#REF!,$L378,#REF!,BN$1)
+SUMIFS(#REF!,#REF!,"Lấy",#REF!,BN$2,#REF!,BN$3,#REF!,BN$1,#REF!,$L378)</f>
        <v>#REF!</v>
      </c>
      <c r="BO378" s="333" t="e">
        <f>SUMIFS(#REF!,#REF!,BO$2,#REF!,BO$3,#REF!,$L378,#REF!,BO$1)
+SUMIFS(#REF!,#REF!,BO$2,#REF!,BO$3,#REF!,$L378,#REF!,BO$1)
+SUMIFS(#REF!,#REF!,"Lấy",#REF!,BO$2,#REF!,BO$3,#REF!,BO$1,#REF!,$L378)</f>
        <v>#REF!</v>
      </c>
      <c r="BP378" s="333" t="e">
        <f>SUMIFS(#REF!,#REF!,BP$2,#REF!,BP$3,#REF!,$L378,#REF!,BP$1)
+SUMIFS(#REF!,#REF!,BP$2,#REF!,BP$3,#REF!,$L378,#REF!,BP$1)
+SUMIFS(#REF!,#REF!,"Lấy",#REF!,BP$2,#REF!,BP$3,#REF!,BP$1,#REF!,$L378)</f>
        <v>#REF!</v>
      </c>
      <c r="BQ378" s="333" t="e">
        <f>SUMIFS(#REF!,#REF!,BQ$2,#REF!,BQ$3,#REF!,$L378,#REF!,BQ$1)
+SUMIFS(#REF!,#REF!,BQ$2,#REF!,BQ$3,#REF!,$L378,#REF!,BQ$1)
+SUMIFS(#REF!,#REF!,"Lấy",#REF!,BQ$2,#REF!,BQ$3,#REF!,BQ$1,#REF!,$L378)</f>
        <v>#REF!</v>
      </c>
      <c r="BR378" s="333" t="e">
        <f>SUMIFS(#REF!,#REF!,BR$2,#REF!,BR$3,#REF!,$L378,#REF!,BR$1)
+SUMIFS(#REF!,#REF!,BR$2,#REF!,BR$3,#REF!,$L378,#REF!,BR$1)
+SUMIFS(#REF!,#REF!,"Lấy",#REF!,BR$2,#REF!,BR$3,#REF!,BR$1,#REF!,$L378)</f>
        <v>#REF!</v>
      </c>
      <c r="BS378" s="333" t="e">
        <f>SUMIFS(#REF!,#REF!,BS$2,#REF!,BS$3,#REF!,$L378,#REF!,BS$1)
+SUMIFS(#REF!,#REF!,BS$2,#REF!,BS$3,#REF!,$L378,#REF!,BS$1)
+SUMIFS(#REF!,#REF!,"Lấy",#REF!,BS$2,#REF!,BS$3,#REF!,BS$1,#REF!,$L378)</f>
        <v>#REF!</v>
      </c>
      <c r="BT378" s="334" t="e">
        <f t="shared" si="40"/>
        <v>#REF!</v>
      </c>
      <c r="BV378" s="331">
        <v>0</v>
      </c>
      <c r="BW378" s="331">
        <v>0</v>
      </c>
      <c r="BX378" s="331">
        <v>0</v>
      </c>
      <c r="BY378" s="331">
        <v>0</v>
      </c>
      <c r="BZ378" s="331">
        <v>0</v>
      </c>
      <c r="CA378" s="331">
        <v>0</v>
      </c>
      <c r="CB378" s="331">
        <v>0</v>
      </c>
      <c r="CC378" s="331">
        <v>0</v>
      </c>
      <c r="CD378" s="331">
        <v>0</v>
      </c>
      <c r="CE378" s="331">
        <v>0</v>
      </c>
      <c r="CF378" s="331">
        <v>0</v>
      </c>
      <c r="CG378" s="331">
        <v>0</v>
      </c>
      <c r="CH378" s="334">
        <f t="shared" si="41"/>
        <v>0</v>
      </c>
      <c r="CI378" s="377">
        <f t="shared" si="42"/>
        <v>0</v>
      </c>
      <c r="CJ378" s="331">
        <v>0</v>
      </c>
      <c r="CK378" s="331">
        <v>0</v>
      </c>
      <c r="CL378" s="331">
        <v>0</v>
      </c>
      <c r="CM378" s="331">
        <v>0</v>
      </c>
      <c r="CN378" s="331">
        <v>0</v>
      </c>
      <c r="CO378" s="333"/>
      <c r="CP378" s="333"/>
      <c r="CQ378" s="333"/>
      <c r="CR378" s="333"/>
      <c r="CS378" s="333"/>
      <c r="CT378" s="333"/>
      <c r="CU378" s="333"/>
      <c r="CV378" s="334">
        <f t="shared" si="43"/>
        <v>0</v>
      </c>
      <c r="CX378" s="1033"/>
    </row>
    <row r="379" spans="2:102" ht="27.6" x14ac:dyDescent="0.25">
      <c r="B379" s="172">
        <f>IF(C379=0,"",MAX($B$7:B378)+1)</f>
        <v>359</v>
      </c>
      <c r="C379" s="21">
        <v>6353096301</v>
      </c>
      <c r="D379" s="9" t="str">
        <f>_xlfn.XLOOKUP(C379,'COA_DTGroup_Update 20260428'!$C$410:$C$854,'COA_DTGroup_Update 20260428'!$A$410:$A$854,"")</f>
        <v>Chi phí chênh lệch tỷ giá hối đoái-Chưa thực hiện</v>
      </c>
      <c r="E379" s="9" t="s">
        <v>409</v>
      </c>
      <c r="F379" s="21" t="s">
        <v>1074</v>
      </c>
      <c r="G379" s="171"/>
      <c r="H379" s="179">
        <f>VLOOKUP(C379,'COA_DTGroup_Update 20260428'!C:D,2,0)</f>
        <v>635</v>
      </c>
      <c r="I379" s="179">
        <v>154</v>
      </c>
      <c r="J379" s="198" t="s">
        <v>409</v>
      </c>
      <c r="K379" s="222" t="s">
        <v>226</v>
      </c>
      <c r="L379" s="1041" t="s">
        <v>523</v>
      </c>
      <c r="M379" s="1042" t="s">
        <v>2258</v>
      </c>
      <c r="N379" s="1039"/>
      <c r="O379" s="1039" t="s">
        <v>523</v>
      </c>
      <c r="P379" s="1" t="b">
        <v>1</v>
      </c>
      <c r="R379" s="333" t="e">
        <f>SUMIFS(#REF!,#REF!,R$2,#REF!,R$3,#REF!,$L379,#REF!,R$1)
+SUMIFS(#REF!,#REF!,R$2,#REF!,R$3,#REF!,$L379,#REF!,R$1)
+SUMIFS(#REF!,#REF!,"Lấy",#REF!,R$2,#REF!,R$3,#REF!,R$1,#REF!,$L379)</f>
        <v>#REF!</v>
      </c>
      <c r="S379" s="333" t="e">
        <f>SUMIFS(#REF!,#REF!,S$2,#REF!,S$3,#REF!,$L379,#REF!,S$1)
+SUMIFS(#REF!,#REF!,S$2,#REF!,S$3,#REF!,$L379,#REF!,S$1)
+SUMIFS(#REF!,#REF!,"Lấy",#REF!,S$2,#REF!,S$3,#REF!,S$1,#REF!,$L379)</f>
        <v>#REF!</v>
      </c>
      <c r="T379" s="333" t="e">
        <f>SUMIFS(#REF!,#REF!,T$2,#REF!,T$3,#REF!,$L379,#REF!,T$1)
+SUMIFS(#REF!,#REF!,T$2,#REF!,T$3,#REF!,$L379,#REF!,T$1)
+SUMIFS(#REF!,#REF!,"Lấy",#REF!,T$2,#REF!,T$3,#REF!,T$1,#REF!,$L379)</f>
        <v>#REF!</v>
      </c>
      <c r="U379" s="333" t="e">
        <f>SUMIFS(#REF!,#REF!,U$2,#REF!,U$3,#REF!,$L379,#REF!,U$1)
+SUMIFS(#REF!,#REF!,U$2,#REF!,U$3,#REF!,$L379,#REF!,U$1)
+SUMIFS(#REF!,#REF!,"Lấy",#REF!,U$2,#REF!,U$3,#REF!,U$1,#REF!,$L379)</f>
        <v>#REF!</v>
      </c>
      <c r="V379" s="333" t="e">
        <f>SUMIFS(#REF!,#REF!,V$2,#REF!,V$3,#REF!,$L379,#REF!,V$1)
+SUMIFS(#REF!,#REF!,V$2,#REF!,V$3,#REF!,$L379,#REF!,V$1)
+SUMIFS(#REF!,#REF!,"Lấy",#REF!,V$2,#REF!,V$3,#REF!,V$1,#REF!,$L379)</f>
        <v>#REF!</v>
      </c>
      <c r="W379" s="333" t="e">
        <f>SUMIFS(#REF!,#REF!,W$2,#REF!,W$3,#REF!,$L379,#REF!,W$1)
+SUMIFS(#REF!,#REF!,W$2,#REF!,W$3,#REF!,$L379,#REF!,W$1)
+SUMIFS(#REF!,#REF!,"Lấy",#REF!,W$2,#REF!,W$3,#REF!,W$1,#REF!,$L379)</f>
        <v>#REF!</v>
      </c>
      <c r="X379" s="333" t="e">
        <f>SUMIFS(#REF!,#REF!,X$2,#REF!,X$3,#REF!,$L379,#REF!,X$1)
+SUMIFS(#REF!,#REF!,X$2,#REF!,X$3,#REF!,$L379,#REF!,X$1)
+SUMIFS(#REF!,#REF!,"Lấy",#REF!,X$2,#REF!,X$3,#REF!,X$1,#REF!,$L379)</f>
        <v>#REF!</v>
      </c>
      <c r="Y379" s="333" t="e">
        <f>SUMIFS(#REF!,#REF!,Y$2,#REF!,Y$3,#REF!,$L379,#REF!,Y$1)
+SUMIFS(#REF!,#REF!,Y$2,#REF!,Y$3,#REF!,$L379,#REF!,Y$1)
+SUMIFS(#REF!,#REF!,"Lấy",#REF!,Y$2,#REF!,Y$3,#REF!,Y$1,#REF!,$L379)</f>
        <v>#REF!</v>
      </c>
      <c r="Z379" s="333" t="e">
        <f>SUMIFS(#REF!,#REF!,Z$2,#REF!,Z$3,#REF!,$L379,#REF!,Z$1)
+SUMIFS(#REF!,#REF!,Z$2,#REF!,Z$3,#REF!,$L379,#REF!,Z$1)
+SUMIFS(#REF!,#REF!,"Lấy",#REF!,Z$2,#REF!,Z$3,#REF!,Z$1,#REF!,$L379)</f>
        <v>#REF!</v>
      </c>
      <c r="AA379" s="333" t="e">
        <f>SUMIFS(#REF!,#REF!,AA$2,#REF!,AA$3,#REF!,$L379,#REF!,AA$1)
+SUMIFS(#REF!,#REF!,AA$2,#REF!,AA$3,#REF!,$L379,#REF!,AA$1)
+SUMIFS(#REF!,#REF!,"Lấy",#REF!,AA$2,#REF!,AA$3,#REF!,AA$1,#REF!,$L379)</f>
        <v>#REF!</v>
      </c>
      <c r="AB379" s="333" t="e">
        <f>SUMIFS(#REF!,#REF!,AB$2,#REF!,AB$3,#REF!,$L379,#REF!,AB$1)
+SUMIFS(#REF!,#REF!,AB$2,#REF!,AB$3,#REF!,$L379,#REF!,AB$1)
+SUMIFS(#REF!,#REF!,"Lấy",#REF!,AB$2,#REF!,AB$3,#REF!,AB$1,#REF!,$L379)</f>
        <v>#REF!</v>
      </c>
      <c r="AC379" s="333" t="e">
        <f>SUMIFS(#REF!,#REF!,AC$2,#REF!,AC$3,#REF!,$L379,#REF!,AC$1)
+SUMIFS(#REF!,#REF!,AC$2,#REF!,AC$3,#REF!,$L379,#REF!,AC$1)
+SUMIFS(#REF!,#REF!,"Lấy",#REF!,AC$2,#REF!,AC$3,#REF!,AC$1,#REF!,$L379)</f>
        <v>#REF!</v>
      </c>
      <c r="AD379" s="334" t="e">
        <f t="shared" si="37"/>
        <v>#REF!</v>
      </c>
      <c r="AF379" s="333" t="e">
        <f>SUMIFS(#REF!,#REF!,AF$2,#REF!,AF$3,#REF!,$L379,#REF!,AF$1)
+SUMIFS(#REF!,#REF!,AF$2,#REF!,AF$3,#REF!,$L379,#REF!,AF$1)
+SUMIFS(#REF!,#REF!,"Lấy",#REF!,AF$2,#REF!,AF$3,#REF!,AF$1,#REF!,$L379)</f>
        <v>#REF!</v>
      </c>
      <c r="AG379" s="333" t="e">
        <f>SUMIFS(#REF!,#REF!,AG$2,#REF!,AG$3,#REF!,$L379,#REF!,AG$1)
+SUMIFS(#REF!,#REF!,AG$2,#REF!,AG$3,#REF!,$L379,#REF!,AG$1)
+SUMIFS(#REF!,#REF!,"Lấy",#REF!,AG$2,#REF!,AG$3,#REF!,AG$1,#REF!,$L379)</f>
        <v>#REF!</v>
      </c>
      <c r="AH379" s="333" t="e">
        <f>SUMIFS(#REF!,#REF!,AH$2,#REF!,AH$3,#REF!,$L379,#REF!,AH$1)
+SUMIFS(#REF!,#REF!,AH$2,#REF!,AH$3,#REF!,$L379,#REF!,AH$1)
+SUMIFS(#REF!,#REF!,"Lấy",#REF!,AH$2,#REF!,AH$3,#REF!,AH$1,#REF!,$L379)</f>
        <v>#REF!</v>
      </c>
      <c r="AI379" s="333" t="e">
        <f>SUMIFS(#REF!,#REF!,AI$2,#REF!,AI$3,#REF!,$L379,#REF!,AI$1)
+SUMIFS(#REF!,#REF!,AI$2,#REF!,AI$3,#REF!,$L379,#REF!,AI$1)
+SUMIFS(#REF!,#REF!,"Lấy",#REF!,AI$2,#REF!,AI$3,#REF!,AI$1,#REF!,$L379)</f>
        <v>#REF!</v>
      </c>
      <c r="AJ379" s="333" t="e">
        <f>SUMIFS(#REF!,#REF!,AJ$2,#REF!,AJ$3,#REF!,$L379,#REF!,AJ$1)
+SUMIFS(#REF!,#REF!,AJ$2,#REF!,AJ$3,#REF!,$L379,#REF!,AJ$1)
+SUMIFS(#REF!,#REF!,"Lấy",#REF!,AJ$2,#REF!,AJ$3,#REF!,AJ$1,#REF!,$L379)</f>
        <v>#REF!</v>
      </c>
      <c r="AK379" s="333" t="e">
        <f>SUMIFS(#REF!,#REF!,AK$2,#REF!,AK$3,#REF!,$L379,#REF!,AK$1)
+SUMIFS(#REF!,#REF!,AK$2,#REF!,AK$3,#REF!,$L379,#REF!,AK$1)
+SUMIFS(#REF!,#REF!,"Lấy",#REF!,AK$2,#REF!,AK$3,#REF!,AK$1,#REF!,$L379)</f>
        <v>#REF!</v>
      </c>
      <c r="AL379" s="333" t="e">
        <f>SUMIFS(#REF!,#REF!,AL$2,#REF!,AL$3,#REF!,$L379,#REF!,AL$1)
+SUMIFS(#REF!,#REF!,AL$2,#REF!,AL$3,#REF!,$L379,#REF!,AL$1)
+SUMIFS(#REF!,#REF!,"Lấy",#REF!,AL$2,#REF!,AL$3,#REF!,AL$1,#REF!,$L379)</f>
        <v>#REF!</v>
      </c>
      <c r="AM379" s="333" t="e">
        <f>SUMIFS(#REF!,#REF!,AM$2,#REF!,AM$3,#REF!,$L379,#REF!,AM$1)
+SUMIFS(#REF!,#REF!,AM$2,#REF!,AM$3,#REF!,$L379,#REF!,AM$1)
+SUMIFS(#REF!,#REF!,"Lấy",#REF!,AM$2,#REF!,AM$3,#REF!,AM$1,#REF!,$L379)</f>
        <v>#REF!</v>
      </c>
      <c r="AN379" s="333" t="e">
        <f>SUMIFS(#REF!,#REF!,AN$2,#REF!,AN$3,#REF!,$L379,#REF!,AN$1)
+SUMIFS(#REF!,#REF!,AN$2,#REF!,AN$3,#REF!,$L379,#REF!,AN$1)
+SUMIFS(#REF!,#REF!,"Lấy",#REF!,AN$2,#REF!,AN$3,#REF!,AN$1,#REF!,$L379)</f>
        <v>#REF!</v>
      </c>
      <c r="AO379" s="333" t="e">
        <f>SUMIFS(#REF!,#REF!,AO$2,#REF!,AO$3,#REF!,$L379,#REF!,AO$1)
+SUMIFS(#REF!,#REF!,AO$2,#REF!,AO$3,#REF!,$L379,#REF!,AO$1)
+SUMIFS(#REF!,#REF!,"Lấy",#REF!,AO$2,#REF!,AO$3,#REF!,AO$1,#REF!,$L379)</f>
        <v>#REF!</v>
      </c>
      <c r="AP379" s="333" t="e">
        <f>SUMIFS(#REF!,#REF!,AP$2,#REF!,AP$3,#REF!,$L379,#REF!,AP$1)
+SUMIFS(#REF!,#REF!,AP$2,#REF!,AP$3,#REF!,$L379,#REF!,AP$1)
+SUMIFS(#REF!,#REF!,"Lấy",#REF!,AP$2,#REF!,AP$3,#REF!,AP$1,#REF!,$L379)</f>
        <v>#REF!</v>
      </c>
      <c r="AQ379" s="333" t="e">
        <f>SUMIFS(#REF!,#REF!,AQ$2,#REF!,AQ$3,#REF!,$L379,#REF!,AQ$1)
+SUMIFS(#REF!,#REF!,AQ$2,#REF!,AQ$3,#REF!,$L379,#REF!,AQ$1)
+SUMIFS(#REF!,#REF!,"Lấy",#REF!,AQ$2,#REF!,AQ$3,#REF!,AQ$1,#REF!,$L379)</f>
        <v>#REF!</v>
      </c>
      <c r="AR379" s="334" t="e">
        <f t="shared" si="38"/>
        <v>#REF!</v>
      </c>
      <c r="AT379" s="333" t="e">
        <f>SUMIFS(#REF!,#REF!,AT$2,#REF!,AT$3,#REF!,$L379,#REF!,AT$1)
+SUMIFS(#REF!,#REF!,AT$2,#REF!,AT$3,#REF!,$L379,#REF!,AT$1)
+SUMIFS(#REF!,#REF!,"Lấy",#REF!,AT$2,#REF!,AT$3,#REF!,AT$1,#REF!,$L379)</f>
        <v>#REF!</v>
      </c>
      <c r="AU379" s="333" t="e">
        <f>SUMIFS(#REF!,#REF!,AU$2,#REF!,AU$3,#REF!,$L379,#REF!,AU$1)
+SUMIFS(#REF!,#REF!,AU$2,#REF!,AU$3,#REF!,$L379,#REF!,AU$1)
+SUMIFS(#REF!,#REF!,"Lấy",#REF!,AU$2,#REF!,AU$3,#REF!,AU$1,#REF!,$L379)</f>
        <v>#REF!</v>
      </c>
      <c r="AV379" s="333" t="e">
        <f>SUMIFS(#REF!,#REF!,AV$2,#REF!,AV$3,#REF!,$L379,#REF!,AV$1)
+SUMIFS(#REF!,#REF!,AV$2,#REF!,AV$3,#REF!,$L379,#REF!,AV$1)
+SUMIFS(#REF!,#REF!,"Lấy",#REF!,AV$2,#REF!,AV$3,#REF!,AV$1,#REF!,$L379)</f>
        <v>#REF!</v>
      </c>
      <c r="AW379" s="333" t="e">
        <f>SUMIFS(#REF!,#REF!,AW$2,#REF!,AW$3,#REF!,$L379,#REF!,AW$1)
+SUMIFS(#REF!,#REF!,AW$2,#REF!,AW$3,#REF!,$L379,#REF!,AW$1)
+SUMIFS(#REF!,#REF!,"Lấy",#REF!,AW$2,#REF!,AW$3,#REF!,AW$1,#REF!,$L379)</f>
        <v>#REF!</v>
      </c>
      <c r="AX379" s="333" t="e">
        <f>SUMIFS(#REF!,#REF!,AX$2,#REF!,AX$3,#REF!,$L379,#REF!,AX$1)
+SUMIFS(#REF!,#REF!,AX$2,#REF!,AX$3,#REF!,$L379,#REF!,AX$1)
+SUMIFS(#REF!,#REF!,"Lấy",#REF!,AX$2,#REF!,AX$3,#REF!,AX$1,#REF!,$L379)</f>
        <v>#REF!</v>
      </c>
      <c r="AY379" s="333" t="e">
        <f>SUMIFS(#REF!,#REF!,AY$2,#REF!,AY$3,#REF!,$L379,#REF!,AY$1)
+SUMIFS(#REF!,#REF!,AY$2,#REF!,AY$3,#REF!,$L379,#REF!,AY$1)
+SUMIFS(#REF!,#REF!,"Lấy",#REF!,AY$2,#REF!,AY$3,#REF!,AY$1,#REF!,$L379)</f>
        <v>#REF!</v>
      </c>
      <c r="AZ379" s="333" t="e">
        <f>SUMIFS(#REF!,#REF!,AZ$2,#REF!,AZ$3,#REF!,$L379,#REF!,AZ$1)
+SUMIFS(#REF!,#REF!,AZ$2,#REF!,AZ$3,#REF!,$L379,#REF!,AZ$1)
+SUMIFS(#REF!,#REF!,"Lấy",#REF!,AZ$2,#REF!,AZ$3,#REF!,AZ$1,#REF!,$L379)</f>
        <v>#REF!</v>
      </c>
      <c r="BA379" s="333" t="e">
        <f>SUMIFS(#REF!,#REF!,BA$2,#REF!,BA$3,#REF!,$L379,#REF!,BA$1)
+SUMIFS(#REF!,#REF!,BA$2,#REF!,BA$3,#REF!,$L379,#REF!,BA$1)
+SUMIFS(#REF!,#REF!,"Lấy",#REF!,BA$2,#REF!,BA$3,#REF!,BA$1,#REF!,$L379)</f>
        <v>#REF!</v>
      </c>
      <c r="BB379" s="333" t="e">
        <f>SUMIFS(#REF!,#REF!,BB$2,#REF!,BB$3,#REF!,$L379,#REF!,BB$1)
+SUMIFS(#REF!,#REF!,BB$2,#REF!,BB$3,#REF!,$L379,#REF!,BB$1)
+SUMIFS(#REF!,#REF!,"Lấy",#REF!,BB$2,#REF!,BB$3,#REF!,BB$1,#REF!,$L379)</f>
        <v>#REF!</v>
      </c>
      <c r="BC379" s="333" t="e">
        <f>SUMIFS(#REF!,#REF!,BC$2,#REF!,BC$3,#REF!,$L379,#REF!,BC$1)
+SUMIFS(#REF!,#REF!,BC$2,#REF!,BC$3,#REF!,$L379,#REF!,BC$1)
+SUMIFS(#REF!,#REF!,"Lấy",#REF!,BC$2,#REF!,BC$3,#REF!,BC$1,#REF!,$L379)</f>
        <v>#REF!</v>
      </c>
      <c r="BD379" s="333" t="e">
        <f>SUMIFS(#REF!,#REF!,BD$2,#REF!,BD$3,#REF!,$L379,#REF!,BD$1)
+SUMIFS(#REF!,#REF!,BD$2,#REF!,BD$3,#REF!,$L379,#REF!,BD$1)
+SUMIFS(#REF!,#REF!,"Lấy",#REF!,BD$2,#REF!,BD$3,#REF!,BD$1,#REF!,$L379)</f>
        <v>#REF!</v>
      </c>
      <c r="BE379" s="333" t="e">
        <f>SUMIFS(#REF!,#REF!,BE$2,#REF!,BE$3,#REF!,$L379,#REF!,BE$1)
+SUMIFS(#REF!,#REF!,BE$2,#REF!,BE$3,#REF!,$L379,#REF!,BE$1)
+SUMIFS(#REF!,#REF!,"Lấy",#REF!,BE$2,#REF!,BE$3,#REF!,BE$1,#REF!,$L379)</f>
        <v>#REF!</v>
      </c>
      <c r="BF379" s="334" t="e">
        <f t="shared" si="39"/>
        <v>#REF!</v>
      </c>
      <c r="BH379" s="333" t="e">
        <f>SUMIFS(#REF!,#REF!,BH$2,#REF!,BH$3,#REF!,$L379,#REF!,BH$1)
+SUMIFS(#REF!,#REF!,BH$2,#REF!,BH$3,#REF!,$L379,#REF!,BH$1)
+SUMIFS(#REF!,#REF!,"Lấy",#REF!,BH$2,#REF!,BH$3,#REF!,BH$1,#REF!,$L379)</f>
        <v>#REF!</v>
      </c>
      <c r="BI379" s="333" t="e">
        <f>SUMIFS(#REF!,#REF!,BI$2,#REF!,BI$3,#REF!,$L379,#REF!,BI$1)
+SUMIFS(#REF!,#REF!,BI$2,#REF!,BI$3,#REF!,$L379,#REF!,BI$1)
+SUMIFS(#REF!,#REF!,"Lấy",#REF!,BI$2,#REF!,BI$3,#REF!,BI$1,#REF!,$L379)</f>
        <v>#REF!</v>
      </c>
      <c r="BJ379" s="333" t="e">
        <f>SUMIFS(#REF!,#REF!,BJ$2,#REF!,BJ$3,#REF!,$L379,#REF!,BJ$1)
+SUMIFS(#REF!,#REF!,BJ$2,#REF!,BJ$3,#REF!,$L379,#REF!,BJ$1)
+SUMIFS(#REF!,#REF!,"Lấy",#REF!,BJ$2,#REF!,BJ$3,#REF!,BJ$1,#REF!,$L379)</f>
        <v>#REF!</v>
      </c>
      <c r="BK379" s="333" t="e">
        <f>SUMIFS(#REF!,#REF!,BK$2,#REF!,BK$3,#REF!,$L379,#REF!,BK$1)
+SUMIFS(#REF!,#REF!,BK$2,#REF!,BK$3,#REF!,$L379,#REF!,BK$1)
+SUMIFS(#REF!,#REF!,"Lấy",#REF!,BK$2,#REF!,BK$3,#REF!,BK$1,#REF!,$L379)</f>
        <v>#REF!</v>
      </c>
      <c r="BL379" s="333" t="e">
        <f>SUMIFS(#REF!,#REF!,BL$2,#REF!,BL$3,#REF!,$L379,#REF!,BL$1)
+SUMIFS(#REF!,#REF!,BL$2,#REF!,BL$3,#REF!,$L379,#REF!,BL$1)
+SUMIFS(#REF!,#REF!,"Lấy",#REF!,BL$2,#REF!,BL$3,#REF!,BL$1,#REF!,$L379)</f>
        <v>#REF!</v>
      </c>
      <c r="BM379" s="333" t="e">
        <f>SUMIFS(#REF!,#REF!,BM$2,#REF!,BM$3,#REF!,$L379,#REF!,BM$1)
+SUMIFS(#REF!,#REF!,BM$2,#REF!,BM$3,#REF!,$L379,#REF!,BM$1)
+SUMIFS(#REF!,#REF!,"Lấy",#REF!,BM$2,#REF!,BM$3,#REF!,BM$1,#REF!,$L379)</f>
        <v>#REF!</v>
      </c>
      <c r="BN379" s="333" t="e">
        <f>SUMIFS(#REF!,#REF!,BN$2,#REF!,BN$3,#REF!,$L379,#REF!,BN$1)
+SUMIFS(#REF!,#REF!,BN$2,#REF!,BN$3,#REF!,$L379,#REF!,BN$1)
+SUMIFS(#REF!,#REF!,"Lấy",#REF!,BN$2,#REF!,BN$3,#REF!,BN$1,#REF!,$L379)</f>
        <v>#REF!</v>
      </c>
      <c r="BO379" s="333" t="e">
        <f>SUMIFS(#REF!,#REF!,BO$2,#REF!,BO$3,#REF!,$L379,#REF!,BO$1)
+SUMIFS(#REF!,#REF!,BO$2,#REF!,BO$3,#REF!,$L379,#REF!,BO$1)
+SUMIFS(#REF!,#REF!,"Lấy",#REF!,BO$2,#REF!,BO$3,#REF!,BO$1,#REF!,$L379)</f>
        <v>#REF!</v>
      </c>
      <c r="BP379" s="333" t="e">
        <f>SUMIFS(#REF!,#REF!,BP$2,#REF!,BP$3,#REF!,$L379,#REF!,BP$1)
+SUMIFS(#REF!,#REF!,BP$2,#REF!,BP$3,#REF!,$L379,#REF!,BP$1)
+SUMIFS(#REF!,#REF!,"Lấy",#REF!,BP$2,#REF!,BP$3,#REF!,BP$1,#REF!,$L379)</f>
        <v>#REF!</v>
      </c>
      <c r="BQ379" s="333" t="e">
        <f>SUMIFS(#REF!,#REF!,BQ$2,#REF!,BQ$3,#REF!,$L379,#REF!,BQ$1)
+SUMIFS(#REF!,#REF!,BQ$2,#REF!,BQ$3,#REF!,$L379,#REF!,BQ$1)
+SUMIFS(#REF!,#REF!,"Lấy",#REF!,BQ$2,#REF!,BQ$3,#REF!,BQ$1,#REF!,$L379)</f>
        <v>#REF!</v>
      </c>
      <c r="BR379" s="333" t="e">
        <f>SUMIFS(#REF!,#REF!,BR$2,#REF!,BR$3,#REF!,$L379,#REF!,BR$1)
+SUMIFS(#REF!,#REF!,BR$2,#REF!,BR$3,#REF!,$L379,#REF!,BR$1)
+SUMIFS(#REF!,#REF!,"Lấy",#REF!,BR$2,#REF!,BR$3,#REF!,BR$1,#REF!,$L379)</f>
        <v>#REF!</v>
      </c>
      <c r="BS379" s="333" t="e">
        <f>SUMIFS(#REF!,#REF!,BS$2,#REF!,BS$3,#REF!,$L379,#REF!,BS$1)
+SUMIFS(#REF!,#REF!,BS$2,#REF!,BS$3,#REF!,$L379,#REF!,BS$1)
+SUMIFS(#REF!,#REF!,"Lấy",#REF!,BS$2,#REF!,BS$3,#REF!,BS$1,#REF!,$L379)</f>
        <v>#REF!</v>
      </c>
      <c r="BT379" s="334" t="e">
        <f t="shared" si="40"/>
        <v>#REF!</v>
      </c>
      <c r="BV379" s="331">
        <v>0</v>
      </c>
      <c r="BW379" s="331">
        <v>0</v>
      </c>
      <c r="BX379" s="331">
        <v>0</v>
      </c>
      <c r="BY379" s="331">
        <v>0</v>
      </c>
      <c r="BZ379" s="331">
        <v>0</v>
      </c>
      <c r="CA379" s="331">
        <v>0</v>
      </c>
      <c r="CB379" s="331">
        <v>0</v>
      </c>
      <c r="CC379" s="331">
        <v>0</v>
      </c>
      <c r="CD379" s="331">
        <v>0</v>
      </c>
      <c r="CE379" s="331">
        <v>0</v>
      </c>
      <c r="CF379" s="331">
        <v>0</v>
      </c>
      <c r="CG379" s="331">
        <v>0</v>
      </c>
      <c r="CH379" s="334">
        <f t="shared" si="41"/>
        <v>0</v>
      </c>
      <c r="CI379" s="377">
        <f t="shared" si="42"/>
        <v>0</v>
      </c>
      <c r="CJ379" s="331">
        <v>0</v>
      </c>
      <c r="CK379" s="331">
        <v>0</v>
      </c>
      <c r="CL379" s="331">
        <v>0</v>
      </c>
      <c r="CM379" s="331">
        <v>0</v>
      </c>
      <c r="CN379" s="331">
        <v>0</v>
      </c>
      <c r="CO379" s="333"/>
      <c r="CP379" s="333"/>
      <c r="CQ379" s="333"/>
      <c r="CR379" s="333"/>
      <c r="CS379" s="333"/>
      <c r="CT379" s="333"/>
      <c r="CU379" s="333"/>
      <c r="CV379" s="334">
        <f t="shared" si="43"/>
        <v>0</v>
      </c>
      <c r="CX379" s="1033"/>
    </row>
    <row r="380" spans="2:102" ht="27.6" x14ac:dyDescent="0.25">
      <c r="B380" s="172">
        <f>IF(C380=0,"",MAX($B$7:B379)+1)</f>
        <v>360</v>
      </c>
      <c r="C380" s="1043">
        <v>8112000100</v>
      </c>
      <c r="D380" s="9" t="str">
        <f>_xlfn.XLOOKUP(C380,'COA_DTGroup_Update 20260428'!$C$410:$C$854,'COA_DTGroup_Update 20260428'!$A$410:$A$854,"")</f>
        <v>Chênh lệch lỗ do đánh giá lại VT, HH, TS</v>
      </c>
      <c r="E380" s="9" t="s">
        <v>388</v>
      </c>
      <c r="F380" s="1043" t="s">
        <v>823</v>
      </c>
      <c r="G380" s="171" t="s">
        <v>1075</v>
      </c>
      <c r="H380" s="179">
        <f>VLOOKUP(C380,'COA_DTGroup_Update 20260428'!C:D,2,0)</f>
        <v>811</v>
      </c>
      <c r="I380" s="179">
        <v>117</v>
      </c>
      <c r="J380" s="198" t="s">
        <v>388</v>
      </c>
      <c r="K380" s="222" t="s">
        <v>226</v>
      </c>
      <c r="L380" s="1051" t="s">
        <v>2243</v>
      </c>
      <c r="M380" s="287" t="s">
        <v>2259</v>
      </c>
      <c r="N380" s="1039"/>
      <c r="O380" s="1039" t="s">
        <v>2243</v>
      </c>
      <c r="P380" s="1" t="b">
        <v>0</v>
      </c>
      <c r="R380" s="333" t="e">
        <f>SUMIFS(#REF!,#REF!,R$2,#REF!,R$3,#REF!,$L380,#REF!,R$1)
+SUMIFS(#REF!,#REF!,R$2,#REF!,R$3,#REF!,$L380,#REF!,R$1)
+SUMIFS(#REF!,#REF!,"Lấy",#REF!,R$2,#REF!,R$3,#REF!,R$1,#REF!,$L380)</f>
        <v>#REF!</v>
      </c>
      <c r="S380" s="333" t="e">
        <f>SUMIFS(#REF!,#REF!,S$2,#REF!,S$3,#REF!,$L380,#REF!,S$1)
+SUMIFS(#REF!,#REF!,S$2,#REF!,S$3,#REF!,$L380,#REF!,S$1)
+SUMIFS(#REF!,#REF!,"Lấy",#REF!,S$2,#REF!,S$3,#REF!,S$1,#REF!,$L380)</f>
        <v>#REF!</v>
      </c>
      <c r="T380" s="333" t="e">
        <f>SUMIFS(#REF!,#REF!,T$2,#REF!,T$3,#REF!,$L380,#REF!,T$1)
+SUMIFS(#REF!,#REF!,T$2,#REF!,T$3,#REF!,$L380,#REF!,T$1)
+SUMIFS(#REF!,#REF!,"Lấy",#REF!,T$2,#REF!,T$3,#REF!,T$1,#REF!,$L380)</f>
        <v>#REF!</v>
      </c>
      <c r="U380" s="333" t="e">
        <f>SUMIFS(#REF!,#REF!,U$2,#REF!,U$3,#REF!,$L380,#REF!,U$1)
+SUMIFS(#REF!,#REF!,U$2,#REF!,U$3,#REF!,$L380,#REF!,U$1)
+SUMIFS(#REF!,#REF!,"Lấy",#REF!,U$2,#REF!,U$3,#REF!,U$1,#REF!,$L380)</f>
        <v>#REF!</v>
      </c>
      <c r="V380" s="333" t="e">
        <f>SUMIFS(#REF!,#REF!,V$2,#REF!,V$3,#REF!,$L380,#REF!,V$1)
+SUMIFS(#REF!,#REF!,V$2,#REF!,V$3,#REF!,$L380,#REF!,V$1)
+SUMIFS(#REF!,#REF!,"Lấy",#REF!,V$2,#REF!,V$3,#REF!,V$1,#REF!,$L380)</f>
        <v>#REF!</v>
      </c>
      <c r="W380" s="333" t="e">
        <f>SUMIFS(#REF!,#REF!,W$2,#REF!,W$3,#REF!,$L380,#REF!,W$1)
+SUMIFS(#REF!,#REF!,W$2,#REF!,W$3,#REF!,$L380,#REF!,W$1)
+SUMIFS(#REF!,#REF!,"Lấy",#REF!,W$2,#REF!,W$3,#REF!,W$1,#REF!,$L380)</f>
        <v>#REF!</v>
      </c>
      <c r="X380" s="333" t="e">
        <f>SUMIFS(#REF!,#REF!,X$2,#REF!,X$3,#REF!,$L380,#REF!,X$1)
+SUMIFS(#REF!,#REF!,X$2,#REF!,X$3,#REF!,$L380,#REF!,X$1)
+SUMIFS(#REF!,#REF!,"Lấy",#REF!,X$2,#REF!,X$3,#REF!,X$1,#REF!,$L380)</f>
        <v>#REF!</v>
      </c>
      <c r="Y380" s="333" t="e">
        <f>SUMIFS(#REF!,#REF!,Y$2,#REF!,Y$3,#REF!,$L380,#REF!,Y$1)
+SUMIFS(#REF!,#REF!,Y$2,#REF!,Y$3,#REF!,$L380,#REF!,Y$1)
+SUMIFS(#REF!,#REF!,"Lấy",#REF!,Y$2,#REF!,Y$3,#REF!,Y$1,#REF!,$L380)</f>
        <v>#REF!</v>
      </c>
      <c r="Z380" s="333" t="e">
        <f>SUMIFS(#REF!,#REF!,Z$2,#REF!,Z$3,#REF!,$L380,#REF!,Z$1)
+SUMIFS(#REF!,#REF!,Z$2,#REF!,Z$3,#REF!,$L380,#REF!,Z$1)
+SUMIFS(#REF!,#REF!,"Lấy",#REF!,Z$2,#REF!,Z$3,#REF!,Z$1,#REF!,$L380)</f>
        <v>#REF!</v>
      </c>
      <c r="AA380" s="333" t="e">
        <f>SUMIFS(#REF!,#REF!,AA$2,#REF!,AA$3,#REF!,$L380,#REF!,AA$1)
+SUMIFS(#REF!,#REF!,AA$2,#REF!,AA$3,#REF!,$L380,#REF!,AA$1)
+SUMIFS(#REF!,#REF!,"Lấy",#REF!,AA$2,#REF!,AA$3,#REF!,AA$1,#REF!,$L380)</f>
        <v>#REF!</v>
      </c>
      <c r="AB380" s="333" t="e">
        <f>SUMIFS(#REF!,#REF!,AB$2,#REF!,AB$3,#REF!,$L380,#REF!,AB$1)
+SUMIFS(#REF!,#REF!,AB$2,#REF!,AB$3,#REF!,$L380,#REF!,AB$1)
+SUMIFS(#REF!,#REF!,"Lấy",#REF!,AB$2,#REF!,AB$3,#REF!,AB$1,#REF!,$L380)</f>
        <v>#REF!</v>
      </c>
      <c r="AC380" s="333" t="e">
        <f>SUMIFS(#REF!,#REF!,AC$2,#REF!,AC$3,#REF!,$L380,#REF!,AC$1)
+SUMIFS(#REF!,#REF!,AC$2,#REF!,AC$3,#REF!,$L380,#REF!,AC$1)
+SUMIFS(#REF!,#REF!,"Lấy",#REF!,AC$2,#REF!,AC$3,#REF!,AC$1,#REF!,$L380)</f>
        <v>#REF!</v>
      </c>
      <c r="AD380" s="334" t="e">
        <f t="shared" si="37"/>
        <v>#REF!</v>
      </c>
      <c r="AF380" s="333" t="e">
        <f>SUMIFS(#REF!,#REF!,AF$2,#REF!,AF$3,#REF!,$L380,#REF!,AF$1)
+SUMIFS(#REF!,#REF!,AF$2,#REF!,AF$3,#REF!,$L380,#REF!,AF$1)
+SUMIFS(#REF!,#REF!,"Lấy",#REF!,AF$2,#REF!,AF$3,#REF!,AF$1,#REF!,$L380)</f>
        <v>#REF!</v>
      </c>
      <c r="AG380" s="333" t="e">
        <f>SUMIFS(#REF!,#REF!,AG$2,#REF!,AG$3,#REF!,$L380,#REF!,AG$1)
+SUMIFS(#REF!,#REF!,AG$2,#REF!,AG$3,#REF!,$L380,#REF!,AG$1)
+SUMIFS(#REF!,#REF!,"Lấy",#REF!,AG$2,#REF!,AG$3,#REF!,AG$1,#REF!,$L380)</f>
        <v>#REF!</v>
      </c>
      <c r="AH380" s="333" t="e">
        <f>SUMIFS(#REF!,#REF!,AH$2,#REF!,AH$3,#REF!,$L380,#REF!,AH$1)
+SUMIFS(#REF!,#REF!,AH$2,#REF!,AH$3,#REF!,$L380,#REF!,AH$1)
+SUMIFS(#REF!,#REF!,"Lấy",#REF!,AH$2,#REF!,AH$3,#REF!,AH$1,#REF!,$L380)</f>
        <v>#REF!</v>
      </c>
      <c r="AI380" s="333" t="e">
        <f>SUMIFS(#REF!,#REF!,AI$2,#REF!,AI$3,#REF!,$L380,#REF!,AI$1)
+SUMIFS(#REF!,#REF!,AI$2,#REF!,AI$3,#REF!,$L380,#REF!,AI$1)
+SUMIFS(#REF!,#REF!,"Lấy",#REF!,AI$2,#REF!,AI$3,#REF!,AI$1,#REF!,$L380)</f>
        <v>#REF!</v>
      </c>
      <c r="AJ380" s="333" t="e">
        <f>SUMIFS(#REF!,#REF!,AJ$2,#REF!,AJ$3,#REF!,$L380,#REF!,AJ$1)
+SUMIFS(#REF!,#REF!,AJ$2,#REF!,AJ$3,#REF!,$L380,#REF!,AJ$1)
+SUMIFS(#REF!,#REF!,"Lấy",#REF!,AJ$2,#REF!,AJ$3,#REF!,AJ$1,#REF!,$L380)</f>
        <v>#REF!</v>
      </c>
      <c r="AK380" s="333" t="e">
        <f>SUMIFS(#REF!,#REF!,AK$2,#REF!,AK$3,#REF!,$L380,#REF!,AK$1)
+SUMIFS(#REF!,#REF!,AK$2,#REF!,AK$3,#REF!,$L380,#REF!,AK$1)
+SUMIFS(#REF!,#REF!,"Lấy",#REF!,AK$2,#REF!,AK$3,#REF!,AK$1,#REF!,$L380)</f>
        <v>#REF!</v>
      </c>
      <c r="AL380" s="333" t="e">
        <f>SUMIFS(#REF!,#REF!,AL$2,#REF!,AL$3,#REF!,$L380,#REF!,AL$1)
+SUMIFS(#REF!,#REF!,AL$2,#REF!,AL$3,#REF!,$L380,#REF!,AL$1)
+SUMIFS(#REF!,#REF!,"Lấy",#REF!,AL$2,#REF!,AL$3,#REF!,AL$1,#REF!,$L380)</f>
        <v>#REF!</v>
      </c>
      <c r="AM380" s="333" t="e">
        <f>SUMIFS(#REF!,#REF!,AM$2,#REF!,AM$3,#REF!,$L380,#REF!,AM$1)
+SUMIFS(#REF!,#REF!,AM$2,#REF!,AM$3,#REF!,$L380,#REF!,AM$1)
+SUMIFS(#REF!,#REF!,"Lấy",#REF!,AM$2,#REF!,AM$3,#REF!,AM$1,#REF!,$L380)</f>
        <v>#REF!</v>
      </c>
      <c r="AN380" s="333" t="e">
        <f>SUMIFS(#REF!,#REF!,AN$2,#REF!,AN$3,#REF!,$L380,#REF!,AN$1)
+SUMIFS(#REF!,#REF!,AN$2,#REF!,AN$3,#REF!,$L380,#REF!,AN$1)
+SUMIFS(#REF!,#REF!,"Lấy",#REF!,AN$2,#REF!,AN$3,#REF!,AN$1,#REF!,$L380)</f>
        <v>#REF!</v>
      </c>
      <c r="AO380" s="333" t="e">
        <f>SUMIFS(#REF!,#REF!,AO$2,#REF!,AO$3,#REF!,$L380,#REF!,AO$1)
+SUMIFS(#REF!,#REF!,AO$2,#REF!,AO$3,#REF!,$L380,#REF!,AO$1)
+SUMIFS(#REF!,#REF!,"Lấy",#REF!,AO$2,#REF!,AO$3,#REF!,AO$1,#REF!,$L380)</f>
        <v>#REF!</v>
      </c>
      <c r="AP380" s="333" t="e">
        <f>SUMIFS(#REF!,#REF!,AP$2,#REF!,AP$3,#REF!,$L380,#REF!,AP$1)
+SUMIFS(#REF!,#REF!,AP$2,#REF!,AP$3,#REF!,$L380,#REF!,AP$1)
+SUMIFS(#REF!,#REF!,"Lấy",#REF!,AP$2,#REF!,AP$3,#REF!,AP$1,#REF!,$L380)</f>
        <v>#REF!</v>
      </c>
      <c r="AQ380" s="333" t="e">
        <f>SUMIFS(#REF!,#REF!,AQ$2,#REF!,AQ$3,#REF!,$L380,#REF!,AQ$1)
+SUMIFS(#REF!,#REF!,AQ$2,#REF!,AQ$3,#REF!,$L380,#REF!,AQ$1)
+SUMIFS(#REF!,#REF!,"Lấy",#REF!,AQ$2,#REF!,AQ$3,#REF!,AQ$1,#REF!,$L380)</f>
        <v>#REF!</v>
      </c>
      <c r="AR380" s="334" t="e">
        <f t="shared" si="38"/>
        <v>#REF!</v>
      </c>
      <c r="AT380" s="333" t="e">
        <f>SUMIFS(#REF!,#REF!,AT$2,#REF!,AT$3,#REF!,$L380,#REF!,AT$1)
+SUMIFS(#REF!,#REF!,AT$2,#REF!,AT$3,#REF!,$L380,#REF!,AT$1)
+SUMIFS(#REF!,#REF!,"Lấy",#REF!,AT$2,#REF!,AT$3,#REF!,AT$1,#REF!,$L380)</f>
        <v>#REF!</v>
      </c>
      <c r="AU380" s="333" t="e">
        <f>SUMIFS(#REF!,#REF!,AU$2,#REF!,AU$3,#REF!,$L380,#REF!,AU$1)
+SUMIFS(#REF!,#REF!,AU$2,#REF!,AU$3,#REF!,$L380,#REF!,AU$1)
+SUMIFS(#REF!,#REF!,"Lấy",#REF!,AU$2,#REF!,AU$3,#REF!,AU$1,#REF!,$L380)</f>
        <v>#REF!</v>
      </c>
      <c r="AV380" s="333" t="e">
        <f>SUMIFS(#REF!,#REF!,AV$2,#REF!,AV$3,#REF!,$L380,#REF!,AV$1)
+SUMIFS(#REF!,#REF!,AV$2,#REF!,AV$3,#REF!,$L380,#REF!,AV$1)
+SUMIFS(#REF!,#REF!,"Lấy",#REF!,AV$2,#REF!,AV$3,#REF!,AV$1,#REF!,$L380)</f>
        <v>#REF!</v>
      </c>
      <c r="AW380" s="333" t="e">
        <f>SUMIFS(#REF!,#REF!,AW$2,#REF!,AW$3,#REF!,$L380,#REF!,AW$1)
+SUMIFS(#REF!,#REF!,AW$2,#REF!,AW$3,#REF!,$L380,#REF!,AW$1)
+SUMIFS(#REF!,#REF!,"Lấy",#REF!,AW$2,#REF!,AW$3,#REF!,AW$1,#REF!,$L380)</f>
        <v>#REF!</v>
      </c>
      <c r="AX380" s="333" t="e">
        <f>SUMIFS(#REF!,#REF!,AX$2,#REF!,AX$3,#REF!,$L380,#REF!,AX$1)
+SUMIFS(#REF!,#REF!,AX$2,#REF!,AX$3,#REF!,$L380,#REF!,AX$1)
+SUMIFS(#REF!,#REF!,"Lấy",#REF!,AX$2,#REF!,AX$3,#REF!,AX$1,#REF!,$L380)</f>
        <v>#REF!</v>
      </c>
      <c r="AY380" s="333" t="e">
        <f>SUMIFS(#REF!,#REF!,AY$2,#REF!,AY$3,#REF!,$L380,#REF!,AY$1)
+SUMIFS(#REF!,#REF!,AY$2,#REF!,AY$3,#REF!,$L380,#REF!,AY$1)
+SUMIFS(#REF!,#REF!,"Lấy",#REF!,AY$2,#REF!,AY$3,#REF!,AY$1,#REF!,$L380)</f>
        <v>#REF!</v>
      </c>
      <c r="AZ380" s="333" t="e">
        <f>SUMIFS(#REF!,#REF!,AZ$2,#REF!,AZ$3,#REF!,$L380,#REF!,AZ$1)
+SUMIFS(#REF!,#REF!,AZ$2,#REF!,AZ$3,#REF!,$L380,#REF!,AZ$1)
+SUMIFS(#REF!,#REF!,"Lấy",#REF!,AZ$2,#REF!,AZ$3,#REF!,AZ$1,#REF!,$L380)</f>
        <v>#REF!</v>
      </c>
      <c r="BA380" s="333" t="e">
        <f>SUMIFS(#REF!,#REF!,BA$2,#REF!,BA$3,#REF!,$L380,#REF!,BA$1)
+SUMIFS(#REF!,#REF!,BA$2,#REF!,BA$3,#REF!,$L380,#REF!,BA$1)
+SUMIFS(#REF!,#REF!,"Lấy",#REF!,BA$2,#REF!,BA$3,#REF!,BA$1,#REF!,$L380)</f>
        <v>#REF!</v>
      </c>
      <c r="BB380" s="333" t="e">
        <f>SUMIFS(#REF!,#REF!,BB$2,#REF!,BB$3,#REF!,$L380,#REF!,BB$1)
+SUMIFS(#REF!,#REF!,BB$2,#REF!,BB$3,#REF!,$L380,#REF!,BB$1)
+SUMIFS(#REF!,#REF!,"Lấy",#REF!,BB$2,#REF!,BB$3,#REF!,BB$1,#REF!,$L380)</f>
        <v>#REF!</v>
      </c>
      <c r="BC380" s="333" t="e">
        <f>SUMIFS(#REF!,#REF!,BC$2,#REF!,BC$3,#REF!,$L380,#REF!,BC$1)
+SUMIFS(#REF!,#REF!,BC$2,#REF!,BC$3,#REF!,$L380,#REF!,BC$1)
+SUMIFS(#REF!,#REF!,"Lấy",#REF!,BC$2,#REF!,BC$3,#REF!,BC$1,#REF!,$L380)</f>
        <v>#REF!</v>
      </c>
      <c r="BD380" s="333" t="e">
        <f>SUMIFS(#REF!,#REF!,BD$2,#REF!,BD$3,#REF!,$L380,#REF!,BD$1)
+SUMIFS(#REF!,#REF!,BD$2,#REF!,BD$3,#REF!,$L380,#REF!,BD$1)
+SUMIFS(#REF!,#REF!,"Lấy",#REF!,BD$2,#REF!,BD$3,#REF!,BD$1,#REF!,$L380)</f>
        <v>#REF!</v>
      </c>
      <c r="BE380" s="333" t="e">
        <f>SUMIFS(#REF!,#REF!,BE$2,#REF!,BE$3,#REF!,$L380,#REF!,BE$1)
+SUMIFS(#REF!,#REF!,BE$2,#REF!,BE$3,#REF!,$L380,#REF!,BE$1)
+SUMIFS(#REF!,#REF!,"Lấy",#REF!,BE$2,#REF!,BE$3,#REF!,BE$1,#REF!,$L380)</f>
        <v>#REF!</v>
      </c>
      <c r="BF380" s="334" t="e">
        <f t="shared" si="39"/>
        <v>#REF!</v>
      </c>
      <c r="BH380" s="333" t="e">
        <f>SUMIFS(#REF!,#REF!,BH$2,#REF!,BH$3,#REF!,$L380,#REF!,BH$1)
+SUMIFS(#REF!,#REF!,BH$2,#REF!,BH$3,#REF!,$L380,#REF!,BH$1)
+SUMIFS(#REF!,#REF!,"Lấy",#REF!,BH$2,#REF!,BH$3,#REF!,BH$1,#REF!,$L380)</f>
        <v>#REF!</v>
      </c>
      <c r="BI380" s="333" t="e">
        <f>SUMIFS(#REF!,#REF!,BI$2,#REF!,BI$3,#REF!,$L380,#REF!,BI$1)
+SUMIFS(#REF!,#REF!,BI$2,#REF!,BI$3,#REF!,$L380,#REF!,BI$1)
+SUMIFS(#REF!,#REF!,"Lấy",#REF!,BI$2,#REF!,BI$3,#REF!,BI$1,#REF!,$L380)</f>
        <v>#REF!</v>
      </c>
      <c r="BJ380" s="333" t="e">
        <f>SUMIFS(#REF!,#REF!,BJ$2,#REF!,BJ$3,#REF!,$L380,#REF!,BJ$1)
+SUMIFS(#REF!,#REF!,BJ$2,#REF!,BJ$3,#REF!,$L380,#REF!,BJ$1)
+SUMIFS(#REF!,#REF!,"Lấy",#REF!,BJ$2,#REF!,BJ$3,#REF!,BJ$1,#REF!,$L380)</f>
        <v>#REF!</v>
      </c>
      <c r="BK380" s="333" t="e">
        <f>SUMIFS(#REF!,#REF!,BK$2,#REF!,BK$3,#REF!,$L380,#REF!,BK$1)
+SUMIFS(#REF!,#REF!,BK$2,#REF!,BK$3,#REF!,$L380,#REF!,BK$1)
+SUMIFS(#REF!,#REF!,"Lấy",#REF!,BK$2,#REF!,BK$3,#REF!,BK$1,#REF!,$L380)</f>
        <v>#REF!</v>
      </c>
      <c r="BL380" s="333" t="e">
        <f>SUMIFS(#REF!,#REF!,BL$2,#REF!,BL$3,#REF!,$L380,#REF!,BL$1)
+SUMIFS(#REF!,#REF!,BL$2,#REF!,BL$3,#REF!,$L380,#REF!,BL$1)
+SUMIFS(#REF!,#REF!,"Lấy",#REF!,BL$2,#REF!,BL$3,#REF!,BL$1,#REF!,$L380)</f>
        <v>#REF!</v>
      </c>
      <c r="BM380" s="333" t="e">
        <f>SUMIFS(#REF!,#REF!,BM$2,#REF!,BM$3,#REF!,$L380,#REF!,BM$1)
+SUMIFS(#REF!,#REF!,BM$2,#REF!,BM$3,#REF!,$L380,#REF!,BM$1)
+SUMIFS(#REF!,#REF!,"Lấy",#REF!,BM$2,#REF!,BM$3,#REF!,BM$1,#REF!,$L380)</f>
        <v>#REF!</v>
      </c>
      <c r="BN380" s="333" t="e">
        <f>SUMIFS(#REF!,#REF!,BN$2,#REF!,BN$3,#REF!,$L380,#REF!,BN$1)
+SUMIFS(#REF!,#REF!,BN$2,#REF!,BN$3,#REF!,$L380,#REF!,BN$1)
+SUMIFS(#REF!,#REF!,"Lấy",#REF!,BN$2,#REF!,BN$3,#REF!,BN$1,#REF!,$L380)</f>
        <v>#REF!</v>
      </c>
      <c r="BO380" s="333" t="e">
        <f>SUMIFS(#REF!,#REF!,BO$2,#REF!,BO$3,#REF!,$L380,#REF!,BO$1)
+SUMIFS(#REF!,#REF!,BO$2,#REF!,BO$3,#REF!,$L380,#REF!,BO$1)
+SUMIFS(#REF!,#REF!,"Lấy",#REF!,BO$2,#REF!,BO$3,#REF!,BO$1,#REF!,$L380)</f>
        <v>#REF!</v>
      </c>
      <c r="BP380" s="333" t="e">
        <f>SUMIFS(#REF!,#REF!,BP$2,#REF!,BP$3,#REF!,$L380,#REF!,BP$1)
+SUMIFS(#REF!,#REF!,BP$2,#REF!,BP$3,#REF!,$L380,#REF!,BP$1)
+SUMIFS(#REF!,#REF!,"Lấy",#REF!,BP$2,#REF!,BP$3,#REF!,BP$1,#REF!,$L380)</f>
        <v>#REF!</v>
      </c>
      <c r="BQ380" s="333" t="e">
        <f>SUMIFS(#REF!,#REF!,BQ$2,#REF!,BQ$3,#REF!,$L380,#REF!,BQ$1)
+SUMIFS(#REF!,#REF!,BQ$2,#REF!,BQ$3,#REF!,$L380,#REF!,BQ$1)
+SUMIFS(#REF!,#REF!,"Lấy",#REF!,BQ$2,#REF!,BQ$3,#REF!,BQ$1,#REF!,$L380)</f>
        <v>#REF!</v>
      </c>
      <c r="BR380" s="333" t="e">
        <f>SUMIFS(#REF!,#REF!,BR$2,#REF!,BR$3,#REF!,$L380,#REF!,BR$1)
+SUMIFS(#REF!,#REF!,BR$2,#REF!,BR$3,#REF!,$L380,#REF!,BR$1)
+SUMIFS(#REF!,#REF!,"Lấy",#REF!,BR$2,#REF!,BR$3,#REF!,BR$1,#REF!,$L380)</f>
        <v>#REF!</v>
      </c>
      <c r="BS380" s="333" t="e">
        <f>SUMIFS(#REF!,#REF!,BS$2,#REF!,BS$3,#REF!,$L380,#REF!,BS$1)
+SUMIFS(#REF!,#REF!,BS$2,#REF!,BS$3,#REF!,$L380,#REF!,BS$1)
+SUMIFS(#REF!,#REF!,"Lấy",#REF!,BS$2,#REF!,BS$3,#REF!,BS$1,#REF!,$L380)</f>
        <v>#REF!</v>
      </c>
      <c r="BT380" s="334" t="e">
        <f t="shared" si="40"/>
        <v>#REF!</v>
      </c>
      <c r="BV380" s="331">
        <v>0</v>
      </c>
      <c r="BW380" s="331">
        <v>0</v>
      </c>
      <c r="BX380" s="331">
        <v>0</v>
      </c>
      <c r="BY380" s="331">
        <v>0</v>
      </c>
      <c r="BZ380" s="331">
        <v>0</v>
      </c>
      <c r="CA380" s="331">
        <v>0</v>
      </c>
      <c r="CB380" s="331">
        <v>0</v>
      </c>
      <c r="CC380" s="331">
        <v>0</v>
      </c>
      <c r="CD380" s="331">
        <v>0</v>
      </c>
      <c r="CE380" s="331">
        <v>0</v>
      </c>
      <c r="CF380" s="331">
        <v>0</v>
      </c>
      <c r="CG380" s="331">
        <v>0</v>
      </c>
      <c r="CH380" s="334">
        <f t="shared" si="41"/>
        <v>0</v>
      </c>
      <c r="CI380" s="377">
        <f t="shared" si="42"/>
        <v>0</v>
      </c>
      <c r="CJ380" s="331">
        <v>0</v>
      </c>
      <c r="CK380" s="331">
        <v>0</v>
      </c>
      <c r="CL380" s="331">
        <v>0</v>
      </c>
      <c r="CM380" s="331">
        <v>0</v>
      </c>
      <c r="CN380" s="331">
        <v>0</v>
      </c>
      <c r="CO380" s="333"/>
      <c r="CP380" s="333"/>
      <c r="CQ380" s="333"/>
      <c r="CR380" s="333"/>
      <c r="CS380" s="333"/>
      <c r="CT380" s="333"/>
      <c r="CU380" s="333"/>
      <c r="CV380" s="334">
        <f t="shared" si="43"/>
        <v>0</v>
      </c>
      <c r="CX380" s="1033"/>
    </row>
    <row r="381" spans="2:102" ht="27.6" x14ac:dyDescent="0.25">
      <c r="B381" s="172">
        <f>IF(C381=0,"",MAX($B$7:B380)+1)</f>
        <v>361</v>
      </c>
      <c r="C381" s="179">
        <v>6274001901</v>
      </c>
      <c r="D381" s="171" t="str">
        <f>_xlfn.XLOOKUP(C381,'COA_DTGroup_Update 20260428'!$C$410:$C$854,'COA_DTGroup_Update 20260428'!$A$410:$A$854,"")</f>
        <v>Khấu hao nhà xưởng</v>
      </c>
      <c r="E381" s="171" t="s">
        <v>410</v>
      </c>
      <c r="F381" s="179" t="s">
        <v>1076</v>
      </c>
      <c r="G381" s="171" t="s">
        <v>1077</v>
      </c>
      <c r="H381" s="179">
        <f>VLOOKUP(C381,'COA_DTGroup_Update 20260428'!C:D,2,0)</f>
        <v>627</v>
      </c>
      <c r="I381" s="179">
        <v>155</v>
      </c>
      <c r="J381" s="198" t="s">
        <v>410</v>
      </c>
      <c r="K381" s="222" t="s">
        <v>226</v>
      </c>
      <c r="L381" s="1041" t="s">
        <v>606</v>
      </c>
      <c r="M381" s="1042" t="s">
        <v>2258</v>
      </c>
      <c r="N381" s="1039"/>
      <c r="O381" s="1039" t="s">
        <v>606</v>
      </c>
      <c r="P381" s="1" t="b">
        <v>1</v>
      </c>
      <c r="R381" s="333" t="e">
        <f>SUMIFS(#REF!,#REF!,R$2,#REF!,R$3,#REF!,$L381,#REF!,R$1)
+SUMIFS(#REF!,#REF!,R$2,#REF!,R$3,#REF!,$L381,#REF!,R$1)
+SUMIFS(#REF!,#REF!,"Lấy",#REF!,R$2,#REF!,R$3,#REF!,R$1,#REF!,$L381)</f>
        <v>#REF!</v>
      </c>
      <c r="S381" s="333" t="e">
        <f>SUMIFS(#REF!,#REF!,S$2,#REF!,S$3,#REF!,$L381,#REF!,S$1)
+SUMIFS(#REF!,#REF!,S$2,#REF!,S$3,#REF!,$L381,#REF!,S$1)
+SUMIFS(#REF!,#REF!,"Lấy",#REF!,S$2,#REF!,S$3,#REF!,S$1,#REF!,$L381)</f>
        <v>#REF!</v>
      </c>
      <c r="T381" s="333" t="e">
        <f>SUMIFS(#REF!,#REF!,T$2,#REF!,T$3,#REF!,$L381,#REF!,T$1)
+SUMIFS(#REF!,#REF!,T$2,#REF!,T$3,#REF!,$L381,#REF!,T$1)
+SUMIFS(#REF!,#REF!,"Lấy",#REF!,T$2,#REF!,T$3,#REF!,T$1,#REF!,$L381)</f>
        <v>#REF!</v>
      </c>
      <c r="U381" s="333" t="e">
        <f>SUMIFS(#REF!,#REF!,U$2,#REF!,U$3,#REF!,$L381,#REF!,U$1)
+SUMIFS(#REF!,#REF!,U$2,#REF!,U$3,#REF!,$L381,#REF!,U$1)
+SUMIFS(#REF!,#REF!,"Lấy",#REF!,U$2,#REF!,U$3,#REF!,U$1,#REF!,$L381)</f>
        <v>#REF!</v>
      </c>
      <c r="V381" s="333" t="e">
        <f>SUMIFS(#REF!,#REF!,V$2,#REF!,V$3,#REF!,$L381,#REF!,V$1)
+SUMIFS(#REF!,#REF!,V$2,#REF!,V$3,#REF!,$L381,#REF!,V$1)
+SUMIFS(#REF!,#REF!,"Lấy",#REF!,V$2,#REF!,V$3,#REF!,V$1,#REF!,$L381)</f>
        <v>#REF!</v>
      </c>
      <c r="W381" s="333" t="e">
        <f>SUMIFS(#REF!,#REF!,W$2,#REF!,W$3,#REF!,$L381,#REF!,W$1)
+SUMIFS(#REF!,#REF!,W$2,#REF!,W$3,#REF!,$L381,#REF!,W$1)
+SUMIFS(#REF!,#REF!,"Lấy",#REF!,W$2,#REF!,W$3,#REF!,W$1,#REF!,$L381)</f>
        <v>#REF!</v>
      </c>
      <c r="X381" s="333" t="e">
        <f>SUMIFS(#REF!,#REF!,X$2,#REF!,X$3,#REF!,$L381,#REF!,X$1)
+SUMIFS(#REF!,#REF!,X$2,#REF!,X$3,#REF!,$L381,#REF!,X$1)
+SUMIFS(#REF!,#REF!,"Lấy",#REF!,X$2,#REF!,X$3,#REF!,X$1,#REF!,$L381)</f>
        <v>#REF!</v>
      </c>
      <c r="Y381" s="333" t="e">
        <f>SUMIFS(#REF!,#REF!,Y$2,#REF!,Y$3,#REF!,$L381,#REF!,Y$1)
+SUMIFS(#REF!,#REF!,Y$2,#REF!,Y$3,#REF!,$L381,#REF!,Y$1)
+SUMIFS(#REF!,#REF!,"Lấy",#REF!,Y$2,#REF!,Y$3,#REF!,Y$1,#REF!,$L381)</f>
        <v>#REF!</v>
      </c>
      <c r="Z381" s="333" t="e">
        <f>SUMIFS(#REF!,#REF!,Z$2,#REF!,Z$3,#REF!,$L381,#REF!,Z$1)
+SUMIFS(#REF!,#REF!,Z$2,#REF!,Z$3,#REF!,$L381,#REF!,Z$1)
+SUMIFS(#REF!,#REF!,"Lấy",#REF!,Z$2,#REF!,Z$3,#REF!,Z$1,#REF!,$L381)</f>
        <v>#REF!</v>
      </c>
      <c r="AA381" s="333" t="e">
        <f>SUMIFS(#REF!,#REF!,AA$2,#REF!,AA$3,#REF!,$L381,#REF!,AA$1)
+SUMIFS(#REF!,#REF!,AA$2,#REF!,AA$3,#REF!,$L381,#REF!,AA$1)
+SUMIFS(#REF!,#REF!,"Lấy",#REF!,AA$2,#REF!,AA$3,#REF!,AA$1,#REF!,$L381)</f>
        <v>#REF!</v>
      </c>
      <c r="AB381" s="333" t="e">
        <f>SUMIFS(#REF!,#REF!,AB$2,#REF!,AB$3,#REF!,$L381,#REF!,AB$1)
+SUMIFS(#REF!,#REF!,AB$2,#REF!,AB$3,#REF!,$L381,#REF!,AB$1)
+SUMIFS(#REF!,#REF!,"Lấy",#REF!,AB$2,#REF!,AB$3,#REF!,AB$1,#REF!,$L381)</f>
        <v>#REF!</v>
      </c>
      <c r="AC381" s="333" t="e">
        <f>SUMIFS(#REF!,#REF!,AC$2,#REF!,AC$3,#REF!,$L381,#REF!,AC$1)
+SUMIFS(#REF!,#REF!,AC$2,#REF!,AC$3,#REF!,$L381,#REF!,AC$1)
+SUMIFS(#REF!,#REF!,"Lấy",#REF!,AC$2,#REF!,AC$3,#REF!,AC$1,#REF!,$L381)</f>
        <v>#REF!</v>
      </c>
      <c r="AD381" s="334" t="e">
        <f t="shared" si="37"/>
        <v>#REF!</v>
      </c>
      <c r="AF381" s="333" t="e">
        <f>SUMIFS(#REF!,#REF!,AF$2,#REF!,AF$3,#REF!,$L381,#REF!,AF$1)
+SUMIFS(#REF!,#REF!,AF$2,#REF!,AF$3,#REF!,$L381,#REF!,AF$1)
+SUMIFS(#REF!,#REF!,"Lấy",#REF!,AF$2,#REF!,AF$3,#REF!,AF$1,#REF!,$L381)</f>
        <v>#REF!</v>
      </c>
      <c r="AG381" s="333" t="e">
        <f>SUMIFS(#REF!,#REF!,AG$2,#REF!,AG$3,#REF!,$L381,#REF!,AG$1)
+SUMIFS(#REF!,#REF!,AG$2,#REF!,AG$3,#REF!,$L381,#REF!,AG$1)
+SUMIFS(#REF!,#REF!,"Lấy",#REF!,AG$2,#REF!,AG$3,#REF!,AG$1,#REF!,$L381)</f>
        <v>#REF!</v>
      </c>
      <c r="AH381" s="333" t="e">
        <f>SUMIFS(#REF!,#REF!,AH$2,#REF!,AH$3,#REF!,$L381,#REF!,AH$1)
+SUMIFS(#REF!,#REF!,AH$2,#REF!,AH$3,#REF!,$L381,#REF!,AH$1)
+SUMIFS(#REF!,#REF!,"Lấy",#REF!,AH$2,#REF!,AH$3,#REF!,AH$1,#REF!,$L381)</f>
        <v>#REF!</v>
      </c>
      <c r="AI381" s="333" t="e">
        <f>SUMIFS(#REF!,#REF!,AI$2,#REF!,AI$3,#REF!,$L381,#REF!,AI$1)
+SUMIFS(#REF!,#REF!,AI$2,#REF!,AI$3,#REF!,$L381,#REF!,AI$1)
+SUMIFS(#REF!,#REF!,"Lấy",#REF!,AI$2,#REF!,AI$3,#REF!,AI$1,#REF!,$L381)</f>
        <v>#REF!</v>
      </c>
      <c r="AJ381" s="333" t="e">
        <f>SUMIFS(#REF!,#REF!,AJ$2,#REF!,AJ$3,#REF!,$L381,#REF!,AJ$1)
+SUMIFS(#REF!,#REF!,AJ$2,#REF!,AJ$3,#REF!,$L381,#REF!,AJ$1)
+SUMIFS(#REF!,#REF!,"Lấy",#REF!,AJ$2,#REF!,AJ$3,#REF!,AJ$1,#REF!,$L381)</f>
        <v>#REF!</v>
      </c>
      <c r="AK381" s="333" t="e">
        <f>SUMIFS(#REF!,#REF!,AK$2,#REF!,AK$3,#REF!,$L381,#REF!,AK$1)
+SUMIFS(#REF!,#REF!,AK$2,#REF!,AK$3,#REF!,$L381,#REF!,AK$1)
+SUMIFS(#REF!,#REF!,"Lấy",#REF!,AK$2,#REF!,AK$3,#REF!,AK$1,#REF!,$L381)</f>
        <v>#REF!</v>
      </c>
      <c r="AL381" s="333" t="e">
        <f>SUMIFS(#REF!,#REF!,AL$2,#REF!,AL$3,#REF!,$L381,#REF!,AL$1)
+SUMIFS(#REF!,#REF!,AL$2,#REF!,AL$3,#REF!,$L381,#REF!,AL$1)
+SUMIFS(#REF!,#REF!,"Lấy",#REF!,AL$2,#REF!,AL$3,#REF!,AL$1,#REF!,$L381)</f>
        <v>#REF!</v>
      </c>
      <c r="AM381" s="333" t="e">
        <f>SUMIFS(#REF!,#REF!,AM$2,#REF!,AM$3,#REF!,$L381,#REF!,AM$1)
+SUMIFS(#REF!,#REF!,AM$2,#REF!,AM$3,#REF!,$L381,#REF!,AM$1)
+SUMIFS(#REF!,#REF!,"Lấy",#REF!,AM$2,#REF!,AM$3,#REF!,AM$1,#REF!,$L381)</f>
        <v>#REF!</v>
      </c>
      <c r="AN381" s="333" t="e">
        <f>SUMIFS(#REF!,#REF!,AN$2,#REF!,AN$3,#REF!,$L381,#REF!,AN$1)
+SUMIFS(#REF!,#REF!,AN$2,#REF!,AN$3,#REF!,$L381,#REF!,AN$1)
+SUMIFS(#REF!,#REF!,"Lấy",#REF!,AN$2,#REF!,AN$3,#REF!,AN$1,#REF!,$L381)</f>
        <v>#REF!</v>
      </c>
      <c r="AO381" s="333" t="e">
        <f>SUMIFS(#REF!,#REF!,AO$2,#REF!,AO$3,#REF!,$L381,#REF!,AO$1)
+SUMIFS(#REF!,#REF!,AO$2,#REF!,AO$3,#REF!,$L381,#REF!,AO$1)
+SUMIFS(#REF!,#REF!,"Lấy",#REF!,AO$2,#REF!,AO$3,#REF!,AO$1,#REF!,$L381)</f>
        <v>#REF!</v>
      </c>
      <c r="AP381" s="333" t="e">
        <f>SUMIFS(#REF!,#REF!,AP$2,#REF!,AP$3,#REF!,$L381,#REF!,AP$1)
+SUMIFS(#REF!,#REF!,AP$2,#REF!,AP$3,#REF!,$L381,#REF!,AP$1)
+SUMIFS(#REF!,#REF!,"Lấy",#REF!,AP$2,#REF!,AP$3,#REF!,AP$1,#REF!,$L381)</f>
        <v>#REF!</v>
      </c>
      <c r="AQ381" s="333" t="e">
        <f>SUMIFS(#REF!,#REF!,AQ$2,#REF!,AQ$3,#REF!,$L381,#REF!,AQ$1)
+SUMIFS(#REF!,#REF!,AQ$2,#REF!,AQ$3,#REF!,$L381,#REF!,AQ$1)
+SUMIFS(#REF!,#REF!,"Lấy",#REF!,AQ$2,#REF!,AQ$3,#REF!,AQ$1,#REF!,$L381)</f>
        <v>#REF!</v>
      </c>
      <c r="AR381" s="334" t="e">
        <f t="shared" si="38"/>
        <v>#REF!</v>
      </c>
      <c r="AT381" s="333" t="e">
        <f>SUMIFS(#REF!,#REF!,AT$2,#REF!,AT$3,#REF!,$L381,#REF!,AT$1)
+SUMIFS(#REF!,#REF!,AT$2,#REF!,AT$3,#REF!,$L381,#REF!,AT$1)
+SUMIFS(#REF!,#REF!,"Lấy",#REF!,AT$2,#REF!,AT$3,#REF!,AT$1,#REF!,$L381)</f>
        <v>#REF!</v>
      </c>
      <c r="AU381" s="333" t="e">
        <f>SUMIFS(#REF!,#REF!,AU$2,#REF!,AU$3,#REF!,$L381,#REF!,AU$1)
+SUMIFS(#REF!,#REF!,AU$2,#REF!,AU$3,#REF!,$L381,#REF!,AU$1)
+SUMIFS(#REF!,#REF!,"Lấy",#REF!,AU$2,#REF!,AU$3,#REF!,AU$1,#REF!,$L381)</f>
        <v>#REF!</v>
      </c>
      <c r="AV381" s="333" t="e">
        <f>SUMIFS(#REF!,#REF!,AV$2,#REF!,AV$3,#REF!,$L381,#REF!,AV$1)
+SUMIFS(#REF!,#REF!,AV$2,#REF!,AV$3,#REF!,$L381,#REF!,AV$1)
+SUMIFS(#REF!,#REF!,"Lấy",#REF!,AV$2,#REF!,AV$3,#REF!,AV$1,#REF!,$L381)</f>
        <v>#REF!</v>
      </c>
      <c r="AW381" s="333" t="e">
        <f>SUMIFS(#REF!,#REF!,AW$2,#REF!,AW$3,#REF!,$L381,#REF!,AW$1)
+SUMIFS(#REF!,#REF!,AW$2,#REF!,AW$3,#REF!,$L381,#REF!,AW$1)
+SUMIFS(#REF!,#REF!,"Lấy",#REF!,AW$2,#REF!,AW$3,#REF!,AW$1,#REF!,$L381)</f>
        <v>#REF!</v>
      </c>
      <c r="AX381" s="333" t="e">
        <f>SUMIFS(#REF!,#REF!,AX$2,#REF!,AX$3,#REF!,$L381,#REF!,AX$1)
+SUMIFS(#REF!,#REF!,AX$2,#REF!,AX$3,#REF!,$L381,#REF!,AX$1)
+SUMIFS(#REF!,#REF!,"Lấy",#REF!,AX$2,#REF!,AX$3,#REF!,AX$1,#REF!,$L381)</f>
        <v>#REF!</v>
      </c>
      <c r="AY381" s="333" t="e">
        <f>SUMIFS(#REF!,#REF!,AY$2,#REF!,AY$3,#REF!,$L381,#REF!,AY$1)
+SUMIFS(#REF!,#REF!,AY$2,#REF!,AY$3,#REF!,$L381,#REF!,AY$1)
+SUMIFS(#REF!,#REF!,"Lấy",#REF!,AY$2,#REF!,AY$3,#REF!,AY$1,#REF!,$L381)</f>
        <v>#REF!</v>
      </c>
      <c r="AZ381" s="333" t="e">
        <f>SUMIFS(#REF!,#REF!,AZ$2,#REF!,AZ$3,#REF!,$L381,#REF!,AZ$1)
+SUMIFS(#REF!,#REF!,AZ$2,#REF!,AZ$3,#REF!,$L381,#REF!,AZ$1)
+SUMIFS(#REF!,#REF!,"Lấy",#REF!,AZ$2,#REF!,AZ$3,#REF!,AZ$1,#REF!,$L381)</f>
        <v>#REF!</v>
      </c>
      <c r="BA381" s="333" t="e">
        <f>SUMIFS(#REF!,#REF!,BA$2,#REF!,BA$3,#REF!,$L381,#REF!,BA$1)
+SUMIFS(#REF!,#REF!,BA$2,#REF!,BA$3,#REF!,$L381,#REF!,BA$1)
+SUMIFS(#REF!,#REF!,"Lấy",#REF!,BA$2,#REF!,BA$3,#REF!,BA$1,#REF!,$L381)</f>
        <v>#REF!</v>
      </c>
      <c r="BB381" s="333" t="e">
        <f>SUMIFS(#REF!,#REF!,BB$2,#REF!,BB$3,#REF!,$L381,#REF!,BB$1)
+SUMIFS(#REF!,#REF!,BB$2,#REF!,BB$3,#REF!,$L381,#REF!,BB$1)
+SUMIFS(#REF!,#REF!,"Lấy",#REF!,BB$2,#REF!,BB$3,#REF!,BB$1,#REF!,$L381)</f>
        <v>#REF!</v>
      </c>
      <c r="BC381" s="333" t="e">
        <f>SUMIFS(#REF!,#REF!,BC$2,#REF!,BC$3,#REF!,$L381,#REF!,BC$1)
+SUMIFS(#REF!,#REF!,BC$2,#REF!,BC$3,#REF!,$L381,#REF!,BC$1)
+SUMIFS(#REF!,#REF!,"Lấy",#REF!,BC$2,#REF!,BC$3,#REF!,BC$1,#REF!,$L381)</f>
        <v>#REF!</v>
      </c>
      <c r="BD381" s="333" t="e">
        <f>SUMIFS(#REF!,#REF!,BD$2,#REF!,BD$3,#REF!,$L381,#REF!,BD$1)
+SUMIFS(#REF!,#REF!,BD$2,#REF!,BD$3,#REF!,$L381,#REF!,BD$1)
+SUMIFS(#REF!,#REF!,"Lấy",#REF!,BD$2,#REF!,BD$3,#REF!,BD$1,#REF!,$L381)</f>
        <v>#REF!</v>
      </c>
      <c r="BE381" s="333" t="e">
        <f>SUMIFS(#REF!,#REF!,BE$2,#REF!,BE$3,#REF!,$L381,#REF!,BE$1)
+SUMIFS(#REF!,#REF!,BE$2,#REF!,BE$3,#REF!,$L381,#REF!,BE$1)
+SUMIFS(#REF!,#REF!,"Lấy",#REF!,BE$2,#REF!,BE$3,#REF!,BE$1,#REF!,$L381)</f>
        <v>#REF!</v>
      </c>
      <c r="BF381" s="334" t="e">
        <f t="shared" si="39"/>
        <v>#REF!</v>
      </c>
      <c r="BH381" s="333" t="e">
        <f>SUMIFS(#REF!,#REF!,BH$2,#REF!,BH$3,#REF!,$L381,#REF!,BH$1)
+SUMIFS(#REF!,#REF!,BH$2,#REF!,BH$3,#REF!,$L381,#REF!,BH$1)
+SUMIFS(#REF!,#REF!,"Lấy",#REF!,BH$2,#REF!,BH$3,#REF!,BH$1,#REF!,$L381)</f>
        <v>#REF!</v>
      </c>
      <c r="BI381" s="333" t="e">
        <f>SUMIFS(#REF!,#REF!,BI$2,#REF!,BI$3,#REF!,$L381,#REF!,BI$1)
+SUMIFS(#REF!,#REF!,BI$2,#REF!,BI$3,#REF!,$L381,#REF!,BI$1)
+SUMIFS(#REF!,#REF!,"Lấy",#REF!,BI$2,#REF!,BI$3,#REF!,BI$1,#REF!,$L381)</f>
        <v>#REF!</v>
      </c>
      <c r="BJ381" s="333" t="e">
        <f>SUMIFS(#REF!,#REF!,BJ$2,#REF!,BJ$3,#REF!,$L381,#REF!,BJ$1)
+SUMIFS(#REF!,#REF!,BJ$2,#REF!,BJ$3,#REF!,$L381,#REF!,BJ$1)
+SUMIFS(#REF!,#REF!,"Lấy",#REF!,BJ$2,#REF!,BJ$3,#REF!,BJ$1,#REF!,$L381)</f>
        <v>#REF!</v>
      </c>
      <c r="BK381" s="333" t="e">
        <f>SUMIFS(#REF!,#REF!,BK$2,#REF!,BK$3,#REF!,$L381,#REF!,BK$1)
+SUMIFS(#REF!,#REF!,BK$2,#REF!,BK$3,#REF!,$L381,#REF!,BK$1)
+SUMIFS(#REF!,#REF!,"Lấy",#REF!,BK$2,#REF!,BK$3,#REF!,BK$1,#REF!,$L381)</f>
        <v>#REF!</v>
      </c>
      <c r="BL381" s="333" t="e">
        <f>SUMIFS(#REF!,#REF!,BL$2,#REF!,BL$3,#REF!,$L381,#REF!,BL$1)
+SUMIFS(#REF!,#REF!,BL$2,#REF!,BL$3,#REF!,$L381,#REF!,BL$1)
+SUMIFS(#REF!,#REF!,"Lấy",#REF!,BL$2,#REF!,BL$3,#REF!,BL$1,#REF!,$L381)</f>
        <v>#REF!</v>
      </c>
      <c r="BM381" s="333" t="e">
        <f>SUMIFS(#REF!,#REF!,BM$2,#REF!,BM$3,#REF!,$L381,#REF!,BM$1)
+SUMIFS(#REF!,#REF!,BM$2,#REF!,BM$3,#REF!,$L381,#REF!,BM$1)
+SUMIFS(#REF!,#REF!,"Lấy",#REF!,BM$2,#REF!,BM$3,#REF!,BM$1,#REF!,$L381)</f>
        <v>#REF!</v>
      </c>
      <c r="BN381" s="333" t="e">
        <f>SUMIFS(#REF!,#REF!,BN$2,#REF!,BN$3,#REF!,$L381,#REF!,BN$1)
+SUMIFS(#REF!,#REF!,BN$2,#REF!,BN$3,#REF!,$L381,#REF!,BN$1)
+SUMIFS(#REF!,#REF!,"Lấy",#REF!,BN$2,#REF!,BN$3,#REF!,BN$1,#REF!,$L381)</f>
        <v>#REF!</v>
      </c>
      <c r="BO381" s="333" t="e">
        <f>SUMIFS(#REF!,#REF!,BO$2,#REF!,BO$3,#REF!,$L381,#REF!,BO$1)
+SUMIFS(#REF!,#REF!,BO$2,#REF!,BO$3,#REF!,$L381,#REF!,BO$1)
+SUMIFS(#REF!,#REF!,"Lấy",#REF!,BO$2,#REF!,BO$3,#REF!,BO$1,#REF!,$L381)</f>
        <v>#REF!</v>
      </c>
      <c r="BP381" s="333" t="e">
        <f>SUMIFS(#REF!,#REF!,BP$2,#REF!,BP$3,#REF!,$L381,#REF!,BP$1)
+SUMIFS(#REF!,#REF!,BP$2,#REF!,BP$3,#REF!,$L381,#REF!,BP$1)
+SUMIFS(#REF!,#REF!,"Lấy",#REF!,BP$2,#REF!,BP$3,#REF!,BP$1,#REF!,$L381)</f>
        <v>#REF!</v>
      </c>
      <c r="BQ381" s="333" t="e">
        <f>SUMIFS(#REF!,#REF!,BQ$2,#REF!,BQ$3,#REF!,$L381,#REF!,BQ$1)
+SUMIFS(#REF!,#REF!,BQ$2,#REF!,BQ$3,#REF!,$L381,#REF!,BQ$1)
+SUMIFS(#REF!,#REF!,"Lấy",#REF!,BQ$2,#REF!,BQ$3,#REF!,BQ$1,#REF!,$L381)</f>
        <v>#REF!</v>
      </c>
      <c r="BR381" s="333" t="e">
        <f>SUMIFS(#REF!,#REF!,BR$2,#REF!,BR$3,#REF!,$L381,#REF!,BR$1)
+SUMIFS(#REF!,#REF!,BR$2,#REF!,BR$3,#REF!,$L381,#REF!,BR$1)
+SUMIFS(#REF!,#REF!,"Lấy",#REF!,BR$2,#REF!,BR$3,#REF!,BR$1,#REF!,$L381)</f>
        <v>#REF!</v>
      </c>
      <c r="BS381" s="333" t="e">
        <f>SUMIFS(#REF!,#REF!,BS$2,#REF!,BS$3,#REF!,$L381,#REF!,BS$1)
+SUMIFS(#REF!,#REF!,BS$2,#REF!,BS$3,#REF!,$L381,#REF!,BS$1)
+SUMIFS(#REF!,#REF!,"Lấy",#REF!,BS$2,#REF!,BS$3,#REF!,BS$1,#REF!,$L381)</f>
        <v>#REF!</v>
      </c>
      <c r="BT381" s="334" t="e">
        <f t="shared" si="40"/>
        <v>#REF!</v>
      </c>
      <c r="BV381" s="331">
        <v>66366024.216666669</v>
      </c>
      <c r="BW381" s="331">
        <v>66366024.216666669</v>
      </c>
      <c r="BX381" s="331">
        <v>66366024.216666669</v>
      </c>
      <c r="BY381" s="331">
        <v>92199357.549999997</v>
      </c>
      <c r="BZ381" s="331">
        <v>92199357.549999997</v>
      </c>
      <c r="CA381" s="331">
        <v>92199357.549999997</v>
      </c>
      <c r="CB381" s="331">
        <v>92199357.549999997</v>
      </c>
      <c r="CC381" s="331">
        <v>92199357.549999997</v>
      </c>
      <c r="CD381" s="331">
        <v>92199357.549999997</v>
      </c>
      <c r="CE381" s="331">
        <v>92199357.549999997</v>
      </c>
      <c r="CF381" s="331">
        <v>92199357.549999997</v>
      </c>
      <c r="CG381" s="331">
        <v>92199357.549999997</v>
      </c>
      <c r="CH381" s="334">
        <f t="shared" si="41"/>
        <v>1028892290.5999998</v>
      </c>
      <c r="CI381" s="377">
        <f t="shared" si="42"/>
        <v>0.11492554612402128</v>
      </c>
      <c r="CJ381" s="331">
        <v>76475887</v>
      </c>
      <c r="CK381" s="331">
        <v>76475887</v>
      </c>
      <c r="CL381" s="331">
        <v>76475887</v>
      </c>
      <c r="CM381" s="331">
        <v>76475886</v>
      </c>
      <c r="CN381" s="331">
        <v>76475886</v>
      </c>
      <c r="CO381" s="333"/>
      <c r="CP381" s="333"/>
      <c r="CQ381" s="333"/>
      <c r="CR381" s="333"/>
      <c r="CS381" s="333"/>
      <c r="CT381" s="333"/>
      <c r="CU381" s="333"/>
      <c r="CV381" s="334">
        <f t="shared" si="43"/>
        <v>382379433</v>
      </c>
      <c r="CX381" s="1033"/>
    </row>
    <row r="382" spans="2:102" ht="27.6" x14ac:dyDescent="0.25">
      <c r="B382" s="172">
        <f>IF(C382=0,"",MAX($B$7:B381)+1)</f>
        <v>362</v>
      </c>
      <c r="C382" s="179">
        <v>6274001902</v>
      </c>
      <c r="D382" s="171" t="str">
        <f>_xlfn.XLOOKUP(C382,'COA_DTGroup_Update 20260428'!$C$410:$C$854,'COA_DTGroup_Update 20260428'!$A$410:$A$854,"")</f>
        <v>Khấu hao khuôn</v>
      </c>
      <c r="E382" s="171" t="s">
        <v>413</v>
      </c>
      <c r="F382" s="179" t="s">
        <v>1078</v>
      </c>
      <c r="G382" s="171" t="s">
        <v>1079</v>
      </c>
      <c r="H382" s="179">
        <f>VLOOKUP(C382,'COA_DTGroup_Update 20260428'!C:D,2,0)</f>
        <v>627</v>
      </c>
      <c r="I382" s="179">
        <v>158</v>
      </c>
      <c r="J382" s="198" t="s">
        <v>413</v>
      </c>
      <c r="K382" s="222" t="s">
        <v>226</v>
      </c>
      <c r="L382" s="1051" t="s">
        <v>2064</v>
      </c>
      <c r="M382" s="287" t="s">
        <v>2259</v>
      </c>
      <c r="N382" s="1039"/>
      <c r="O382" s="1039" t="s">
        <v>2064</v>
      </c>
      <c r="P382" s="1" t="b">
        <v>0</v>
      </c>
      <c r="R382" s="333" t="e">
        <f>SUMIFS(#REF!,#REF!,R$2,#REF!,R$3,#REF!,$L382,#REF!,R$1)
+SUMIFS(#REF!,#REF!,R$2,#REF!,R$3,#REF!,$L382,#REF!,R$1)
+SUMIFS(#REF!,#REF!,"Lấy",#REF!,R$2,#REF!,R$3,#REF!,R$1,#REF!,$L382)</f>
        <v>#REF!</v>
      </c>
      <c r="S382" s="333" t="e">
        <f>SUMIFS(#REF!,#REF!,S$2,#REF!,S$3,#REF!,$L382,#REF!,S$1)
+SUMIFS(#REF!,#REF!,S$2,#REF!,S$3,#REF!,$L382,#REF!,S$1)
+SUMIFS(#REF!,#REF!,"Lấy",#REF!,S$2,#REF!,S$3,#REF!,S$1,#REF!,$L382)</f>
        <v>#REF!</v>
      </c>
      <c r="T382" s="333" t="e">
        <f>SUMIFS(#REF!,#REF!,T$2,#REF!,T$3,#REF!,$L382,#REF!,T$1)
+SUMIFS(#REF!,#REF!,T$2,#REF!,T$3,#REF!,$L382,#REF!,T$1)
+SUMIFS(#REF!,#REF!,"Lấy",#REF!,T$2,#REF!,T$3,#REF!,T$1,#REF!,$L382)</f>
        <v>#REF!</v>
      </c>
      <c r="U382" s="333" t="e">
        <f>SUMIFS(#REF!,#REF!,U$2,#REF!,U$3,#REF!,$L382,#REF!,U$1)
+SUMIFS(#REF!,#REF!,U$2,#REF!,U$3,#REF!,$L382,#REF!,U$1)
+SUMIFS(#REF!,#REF!,"Lấy",#REF!,U$2,#REF!,U$3,#REF!,U$1,#REF!,$L382)</f>
        <v>#REF!</v>
      </c>
      <c r="V382" s="333" t="e">
        <f>SUMIFS(#REF!,#REF!,V$2,#REF!,V$3,#REF!,$L382,#REF!,V$1)
+SUMIFS(#REF!,#REF!,V$2,#REF!,V$3,#REF!,$L382,#REF!,V$1)
+SUMIFS(#REF!,#REF!,"Lấy",#REF!,V$2,#REF!,V$3,#REF!,V$1,#REF!,$L382)</f>
        <v>#REF!</v>
      </c>
      <c r="W382" s="333" t="e">
        <f>SUMIFS(#REF!,#REF!,W$2,#REF!,W$3,#REF!,$L382,#REF!,W$1)
+SUMIFS(#REF!,#REF!,W$2,#REF!,W$3,#REF!,$L382,#REF!,W$1)
+SUMIFS(#REF!,#REF!,"Lấy",#REF!,W$2,#REF!,W$3,#REF!,W$1,#REF!,$L382)</f>
        <v>#REF!</v>
      </c>
      <c r="X382" s="333" t="e">
        <f>SUMIFS(#REF!,#REF!,X$2,#REF!,X$3,#REF!,$L382,#REF!,X$1)
+SUMIFS(#REF!,#REF!,X$2,#REF!,X$3,#REF!,$L382,#REF!,X$1)
+SUMIFS(#REF!,#REF!,"Lấy",#REF!,X$2,#REF!,X$3,#REF!,X$1,#REF!,$L382)</f>
        <v>#REF!</v>
      </c>
      <c r="Y382" s="333" t="e">
        <f>SUMIFS(#REF!,#REF!,Y$2,#REF!,Y$3,#REF!,$L382,#REF!,Y$1)
+SUMIFS(#REF!,#REF!,Y$2,#REF!,Y$3,#REF!,$L382,#REF!,Y$1)
+SUMIFS(#REF!,#REF!,"Lấy",#REF!,Y$2,#REF!,Y$3,#REF!,Y$1,#REF!,$L382)</f>
        <v>#REF!</v>
      </c>
      <c r="Z382" s="333" t="e">
        <f>SUMIFS(#REF!,#REF!,Z$2,#REF!,Z$3,#REF!,$L382,#REF!,Z$1)
+SUMIFS(#REF!,#REF!,Z$2,#REF!,Z$3,#REF!,$L382,#REF!,Z$1)
+SUMIFS(#REF!,#REF!,"Lấy",#REF!,Z$2,#REF!,Z$3,#REF!,Z$1,#REF!,$L382)</f>
        <v>#REF!</v>
      </c>
      <c r="AA382" s="333" t="e">
        <f>SUMIFS(#REF!,#REF!,AA$2,#REF!,AA$3,#REF!,$L382,#REF!,AA$1)
+SUMIFS(#REF!,#REF!,AA$2,#REF!,AA$3,#REF!,$L382,#REF!,AA$1)
+SUMIFS(#REF!,#REF!,"Lấy",#REF!,AA$2,#REF!,AA$3,#REF!,AA$1,#REF!,$L382)</f>
        <v>#REF!</v>
      </c>
      <c r="AB382" s="333" t="e">
        <f>SUMIFS(#REF!,#REF!,AB$2,#REF!,AB$3,#REF!,$L382,#REF!,AB$1)
+SUMIFS(#REF!,#REF!,AB$2,#REF!,AB$3,#REF!,$L382,#REF!,AB$1)
+SUMIFS(#REF!,#REF!,"Lấy",#REF!,AB$2,#REF!,AB$3,#REF!,AB$1,#REF!,$L382)</f>
        <v>#REF!</v>
      </c>
      <c r="AC382" s="333" t="e">
        <f>SUMIFS(#REF!,#REF!,AC$2,#REF!,AC$3,#REF!,$L382,#REF!,AC$1)
+SUMIFS(#REF!,#REF!,AC$2,#REF!,AC$3,#REF!,$L382,#REF!,AC$1)
+SUMIFS(#REF!,#REF!,"Lấy",#REF!,AC$2,#REF!,AC$3,#REF!,AC$1,#REF!,$L382)</f>
        <v>#REF!</v>
      </c>
      <c r="AD382" s="334" t="e">
        <f t="shared" si="37"/>
        <v>#REF!</v>
      </c>
      <c r="AF382" s="333" t="e">
        <f>SUMIFS(#REF!,#REF!,AF$2,#REF!,AF$3,#REF!,$L382,#REF!,AF$1)
+SUMIFS(#REF!,#REF!,AF$2,#REF!,AF$3,#REF!,$L382,#REF!,AF$1)
+SUMIFS(#REF!,#REF!,"Lấy",#REF!,AF$2,#REF!,AF$3,#REF!,AF$1,#REF!,$L382)</f>
        <v>#REF!</v>
      </c>
      <c r="AG382" s="333" t="e">
        <f>SUMIFS(#REF!,#REF!,AG$2,#REF!,AG$3,#REF!,$L382,#REF!,AG$1)
+SUMIFS(#REF!,#REF!,AG$2,#REF!,AG$3,#REF!,$L382,#REF!,AG$1)
+SUMIFS(#REF!,#REF!,"Lấy",#REF!,AG$2,#REF!,AG$3,#REF!,AG$1,#REF!,$L382)</f>
        <v>#REF!</v>
      </c>
      <c r="AH382" s="333" t="e">
        <f>SUMIFS(#REF!,#REF!,AH$2,#REF!,AH$3,#REF!,$L382,#REF!,AH$1)
+SUMIFS(#REF!,#REF!,AH$2,#REF!,AH$3,#REF!,$L382,#REF!,AH$1)
+SUMIFS(#REF!,#REF!,"Lấy",#REF!,AH$2,#REF!,AH$3,#REF!,AH$1,#REF!,$L382)</f>
        <v>#REF!</v>
      </c>
      <c r="AI382" s="333" t="e">
        <f>SUMIFS(#REF!,#REF!,AI$2,#REF!,AI$3,#REF!,$L382,#REF!,AI$1)
+SUMIFS(#REF!,#REF!,AI$2,#REF!,AI$3,#REF!,$L382,#REF!,AI$1)
+SUMIFS(#REF!,#REF!,"Lấy",#REF!,AI$2,#REF!,AI$3,#REF!,AI$1,#REF!,$L382)</f>
        <v>#REF!</v>
      </c>
      <c r="AJ382" s="333" t="e">
        <f>SUMIFS(#REF!,#REF!,AJ$2,#REF!,AJ$3,#REF!,$L382,#REF!,AJ$1)
+SUMIFS(#REF!,#REF!,AJ$2,#REF!,AJ$3,#REF!,$L382,#REF!,AJ$1)
+SUMIFS(#REF!,#REF!,"Lấy",#REF!,AJ$2,#REF!,AJ$3,#REF!,AJ$1,#REF!,$L382)</f>
        <v>#REF!</v>
      </c>
      <c r="AK382" s="333" t="e">
        <f>SUMIFS(#REF!,#REF!,AK$2,#REF!,AK$3,#REF!,$L382,#REF!,AK$1)
+SUMIFS(#REF!,#REF!,AK$2,#REF!,AK$3,#REF!,$L382,#REF!,AK$1)
+SUMIFS(#REF!,#REF!,"Lấy",#REF!,AK$2,#REF!,AK$3,#REF!,AK$1,#REF!,$L382)</f>
        <v>#REF!</v>
      </c>
      <c r="AL382" s="333" t="e">
        <f>SUMIFS(#REF!,#REF!,AL$2,#REF!,AL$3,#REF!,$L382,#REF!,AL$1)
+SUMIFS(#REF!,#REF!,AL$2,#REF!,AL$3,#REF!,$L382,#REF!,AL$1)
+SUMIFS(#REF!,#REF!,"Lấy",#REF!,AL$2,#REF!,AL$3,#REF!,AL$1,#REF!,$L382)</f>
        <v>#REF!</v>
      </c>
      <c r="AM382" s="333" t="e">
        <f>SUMIFS(#REF!,#REF!,AM$2,#REF!,AM$3,#REF!,$L382,#REF!,AM$1)
+SUMIFS(#REF!,#REF!,AM$2,#REF!,AM$3,#REF!,$L382,#REF!,AM$1)
+SUMIFS(#REF!,#REF!,"Lấy",#REF!,AM$2,#REF!,AM$3,#REF!,AM$1,#REF!,$L382)</f>
        <v>#REF!</v>
      </c>
      <c r="AN382" s="333" t="e">
        <f>SUMIFS(#REF!,#REF!,AN$2,#REF!,AN$3,#REF!,$L382,#REF!,AN$1)
+SUMIFS(#REF!,#REF!,AN$2,#REF!,AN$3,#REF!,$L382,#REF!,AN$1)
+SUMIFS(#REF!,#REF!,"Lấy",#REF!,AN$2,#REF!,AN$3,#REF!,AN$1,#REF!,$L382)</f>
        <v>#REF!</v>
      </c>
      <c r="AO382" s="333" t="e">
        <f>SUMIFS(#REF!,#REF!,AO$2,#REF!,AO$3,#REF!,$L382,#REF!,AO$1)
+SUMIFS(#REF!,#REF!,AO$2,#REF!,AO$3,#REF!,$L382,#REF!,AO$1)
+SUMIFS(#REF!,#REF!,"Lấy",#REF!,AO$2,#REF!,AO$3,#REF!,AO$1,#REF!,$L382)</f>
        <v>#REF!</v>
      </c>
      <c r="AP382" s="333" t="e">
        <f>SUMIFS(#REF!,#REF!,AP$2,#REF!,AP$3,#REF!,$L382,#REF!,AP$1)
+SUMIFS(#REF!,#REF!,AP$2,#REF!,AP$3,#REF!,$L382,#REF!,AP$1)
+SUMIFS(#REF!,#REF!,"Lấy",#REF!,AP$2,#REF!,AP$3,#REF!,AP$1,#REF!,$L382)</f>
        <v>#REF!</v>
      </c>
      <c r="AQ382" s="333" t="e">
        <f>SUMIFS(#REF!,#REF!,AQ$2,#REF!,AQ$3,#REF!,$L382,#REF!,AQ$1)
+SUMIFS(#REF!,#REF!,AQ$2,#REF!,AQ$3,#REF!,$L382,#REF!,AQ$1)
+SUMIFS(#REF!,#REF!,"Lấy",#REF!,AQ$2,#REF!,AQ$3,#REF!,AQ$1,#REF!,$L382)</f>
        <v>#REF!</v>
      </c>
      <c r="AR382" s="334" t="e">
        <f t="shared" si="38"/>
        <v>#REF!</v>
      </c>
      <c r="AT382" s="333" t="e">
        <f>SUMIFS(#REF!,#REF!,AT$2,#REF!,AT$3,#REF!,$L382,#REF!,AT$1)
+SUMIFS(#REF!,#REF!,AT$2,#REF!,AT$3,#REF!,$L382,#REF!,AT$1)
+SUMIFS(#REF!,#REF!,"Lấy",#REF!,AT$2,#REF!,AT$3,#REF!,AT$1,#REF!,$L382)</f>
        <v>#REF!</v>
      </c>
      <c r="AU382" s="333" t="e">
        <f>SUMIFS(#REF!,#REF!,AU$2,#REF!,AU$3,#REF!,$L382,#REF!,AU$1)
+SUMIFS(#REF!,#REF!,AU$2,#REF!,AU$3,#REF!,$L382,#REF!,AU$1)
+SUMIFS(#REF!,#REF!,"Lấy",#REF!,AU$2,#REF!,AU$3,#REF!,AU$1,#REF!,$L382)</f>
        <v>#REF!</v>
      </c>
      <c r="AV382" s="333" t="e">
        <f>SUMIFS(#REF!,#REF!,AV$2,#REF!,AV$3,#REF!,$L382,#REF!,AV$1)
+SUMIFS(#REF!,#REF!,AV$2,#REF!,AV$3,#REF!,$L382,#REF!,AV$1)
+SUMIFS(#REF!,#REF!,"Lấy",#REF!,AV$2,#REF!,AV$3,#REF!,AV$1,#REF!,$L382)</f>
        <v>#REF!</v>
      </c>
      <c r="AW382" s="333" t="e">
        <f>SUMIFS(#REF!,#REF!,AW$2,#REF!,AW$3,#REF!,$L382,#REF!,AW$1)
+SUMIFS(#REF!,#REF!,AW$2,#REF!,AW$3,#REF!,$L382,#REF!,AW$1)
+SUMIFS(#REF!,#REF!,"Lấy",#REF!,AW$2,#REF!,AW$3,#REF!,AW$1,#REF!,$L382)</f>
        <v>#REF!</v>
      </c>
      <c r="AX382" s="333" t="e">
        <f>SUMIFS(#REF!,#REF!,AX$2,#REF!,AX$3,#REF!,$L382,#REF!,AX$1)
+SUMIFS(#REF!,#REF!,AX$2,#REF!,AX$3,#REF!,$L382,#REF!,AX$1)
+SUMIFS(#REF!,#REF!,"Lấy",#REF!,AX$2,#REF!,AX$3,#REF!,AX$1,#REF!,$L382)</f>
        <v>#REF!</v>
      </c>
      <c r="AY382" s="333" t="e">
        <f>SUMIFS(#REF!,#REF!,AY$2,#REF!,AY$3,#REF!,$L382,#REF!,AY$1)
+SUMIFS(#REF!,#REF!,AY$2,#REF!,AY$3,#REF!,$L382,#REF!,AY$1)
+SUMIFS(#REF!,#REF!,"Lấy",#REF!,AY$2,#REF!,AY$3,#REF!,AY$1,#REF!,$L382)</f>
        <v>#REF!</v>
      </c>
      <c r="AZ382" s="333" t="e">
        <f>SUMIFS(#REF!,#REF!,AZ$2,#REF!,AZ$3,#REF!,$L382,#REF!,AZ$1)
+SUMIFS(#REF!,#REF!,AZ$2,#REF!,AZ$3,#REF!,$L382,#REF!,AZ$1)
+SUMIFS(#REF!,#REF!,"Lấy",#REF!,AZ$2,#REF!,AZ$3,#REF!,AZ$1,#REF!,$L382)</f>
        <v>#REF!</v>
      </c>
      <c r="BA382" s="333" t="e">
        <f>SUMIFS(#REF!,#REF!,BA$2,#REF!,BA$3,#REF!,$L382,#REF!,BA$1)
+SUMIFS(#REF!,#REF!,BA$2,#REF!,BA$3,#REF!,$L382,#REF!,BA$1)
+SUMIFS(#REF!,#REF!,"Lấy",#REF!,BA$2,#REF!,BA$3,#REF!,BA$1,#REF!,$L382)</f>
        <v>#REF!</v>
      </c>
      <c r="BB382" s="333" t="e">
        <f>SUMIFS(#REF!,#REF!,BB$2,#REF!,BB$3,#REF!,$L382,#REF!,BB$1)
+SUMIFS(#REF!,#REF!,BB$2,#REF!,BB$3,#REF!,$L382,#REF!,BB$1)
+SUMIFS(#REF!,#REF!,"Lấy",#REF!,BB$2,#REF!,BB$3,#REF!,BB$1,#REF!,$L382)</f>
        <v>#REF!</v>
      </c>
      <c r="BC382" s="333" t="e">
        <f>SUMIFS(#REF!,#REF!,BC$2,#REF!,BC$3,#REF!,$L382,#REF!,BC$1)
+SUMIFS(#REF!,#REF!,BC$2,#REF!,BC$3,#REF!,$L382,#REF!,BC$1)
+SUMIFS(#REF!,#REF!,"Lấy",#REF!,BC$2,#REF!,BC$3,#REF!,BC$1,#REF!,$L382)</f>
        <v>#REF!</v>
      </c>
      <c r="BD382" s="333" t="e">
        <f>SUMIFS(#REF!,#REF!,BD$2,#REF!,BD$3,#REF!,$L382,#REF!,BD$1)
+SUMIFS(#REF!,#REF!,BD$2,#REF!,BD$3,#REF!,$L382,#REF!,BD$1)
+SUMIFS(#REF!,#REF!,"Lấy",#REF!,BD$2,#REF!,BD$3,#REF!,BD$1,#REF!,$L382)</f>
        <v>#REF!</v>
      </c>
      <c r="BE382" s="333" t="e">
        <f>SUMIFS(#REF!,#REF!,BE$2,#REF!,BE$3,#REF!,$L382,#REF!,BE$1)
+SUMIFS(#REF!,#REF!,BE$2,#REF!,BE$3,#REF!,$L382,#REF!,BE$1)
+SUMIFS(#REF!,#REF!,"Lấy",#REF!,BE$2,#REF!,BE$3,#REF!,BE$1,#REF!,$L382)</f>
        <v>#REF!</v>
      </c>
      <c r="BF382" s="334" t="e">
        <f t="shared" si="39"/>
        <v>#REF!</v>
      </c>
      <c r="BH382" s="333" t="e">
        <f>SUMIFS(#REF!,#REF!,BH$2,#REF!,BH$3,#REF!,$L382,#REF!,BH$1)
+SUMIFS(#REF!,#REF!,BH$2,#REF!,BH$3,#REF!,$L382,#REF!,BH$1)
+SUMIFS(#REF!,#REF!,"Lấy",#REF!,BH$2,#REF!,BH$3,#REF!,BH$1,#REF!,$L382)</f>
        <v>#REF!</v>
      </c>
      <c r="BI382" s="333" t="e">
        <f>SUMIFS(#REF!,#REF!,BI$2,#REF!,BI$3,#REF!,$L382,#REF!,BI$1)
+SUMIFS(#REF!,#REF!,BI$2,#REF!,BI$3,#REF!,$L382,#REF!,BI$1)
+SUMIFS(#REF!,#REF!,"Lấy",#REF!,BI$2,#REF!,BI$3,#REF!,BI$1,#REF!,$L382)</f>
        <v>#REF!</v>
      </c>
      <c r="BJ382" s="333" t="e">
        <f>SUMIFS(#REF!,#REF!,BJ$2,#REF!,BJ$3,#REF!,$L382,#REF!,BJ$1)
+SUMIFS(#REF!,#REF!,BJ$2,#REF!,BJ$3,#REF!,$L382,#REF!,BJ$1)
+SUMIFS(#REF!,#REF!,"Lấy",#REF!,BJ$2,#REF!,BJ$3,#REF!,BJ$1,#REF!,$L382)</f>
        <v>#REF!</v>
      </c>
      <c r="BK382" s="333" t="e">
        <f>SUMIFS(#REF!,#REF!,BK$2,#REF!,BK$3,#REF!,$L382,#REF!,BK$1)
+SUMIFS(#REF!,#REF!,BK$2,#REF!,BK$3,#REF!,$L382,#REF!,BK$1)
+SUMIFS(#REF!,#REF!,"Lấy",#REF!,BK$2,#REF!,BK$3,#REF!,BK$1,#REF!,$L382)</f>
        <v>#REF!</v>
      </c>
      <c r="BL382" s="333" t="e">
        <f>SUMIFS(#REF!,#REF!,BL$2,#REF!,BL$3,#REF!,$L382,#REF!,BL$1)
+SUMIFS(#REF!,#REF!,BL$2,#REF!,BL$3,#REF!,$L382,#REF!,BL$1)
+SUMIFS(#REF!,#REF!,"Lấy",#REF!,BL$2,#REF!,BL$3,#REF!,BL$1,#REF!,$L382)</f>
        <v>#REF!</v>
      </c>
      <c r="BM382" s="333" t="e">
        <f>SUMIFS(#REF!,#REF!,BM$2,#REF!,BM$3,#REF!,$L382,#REF!,BM$1)
+SUMIFS(#REF!,#REF!,BM$2,#REF!,BM$3,#REF!,$L382,#REF!,BM$1)
+SUMIFS(#REF!,#REF!,"Lấy",#REF!,BM$2,#REF!,BM$3,#REF!,BM$1,#REF!,$L382)</f>
        <v>#REF!</v>
      </c>
      <c r="BN382" s="333" t="e">
        <f>SUMIFS(#REF!,#REF!,BN$2,#REF!,BN$3,#REF!,$L382,#REF!,BN$1)
+SUMIFS(#REF!,#REF!,BN$2,#REF!,BN$3,#REF!,$L382,#REF!,BN$1)
+SUMIFS(#REF!,#REF!,"Lấy",#REF!,BN$2,#REF!,BN$3,#REF!,BN$1,#REF!,$L382)</f>
        <v>#REF!</v>
      </c>
      <c r="BO382" s="333" t="e">
        <f>SUMIFS(#REF!,#REF!,BO$2,#REF!,BO$3,#REF!,$L382,#REF!,BO$1)
+SUMIFS(#REF!,#REF!,BO$2,#REF!,BO$3,#REF!,$L382,#REF!,BO$1)
+SUMIFS(#REF!,#REF!,"Lấy",#REF!,BO$2,#REF!,BO$3,#REF!,BO$1,#REF!,$L382)</f>
        <v>#REF!</v>
      </c>
      <c r="BP382" s="333" t="e">
        <f>SUMIFS(#REF!,#REF!,BP$2,#REF!,BP$3,#REF!,$L382,#REF!,BP$1)
+SUMIFS(#REF!,#REF!,BP$2,#REF!,BP$3,#REF!,$L382,#REF!,BP$1)
+SUMIFS(#REF!,#REF!,"Lấy",#REF!,BP$2,#REF!,BP$3,#REF!,BP$1,#REF!,$L382)</f>
        <v>#REF!</v>
      </c>
      <c r="BQ382" s="333" t="e">
        <f>SUMIFS(#REF!,#REF!,BQ$2,#REF!,BQ$3,#REF!,$L382,#REF!,BQ$1)
+SUMIFS(#REF!,#REF!,BQ$2,#REF!,BQ$3,#REF!,$L382,#REF!,BQ$1)
+SUMIFS(#REF!,#REF!,"Lấy",#REF!,BQ$2,#REF!,BQ$3,#REF!,BQ$1,#REF!,$L382)</f>
        <v>#REF!</v>
      </c>
      <c r="BR382" s="333" t="e">
        <f>SUMIFS(#REF!,#REF!,BR$2,#REF!,BR$3,#REF!,$L382,#REF!,BR$1)
+SUMIFS(#REF!,#REF!,BR$2,#REF!,BR$3,#REF!,$L382,#REF!,BR$1)
+SUMIFS(#REF!,#REF!,"Lấy",#REF!,BR$2,#REF!,BR$3,#REF!,BR$1,#REF!,$L382)</f>
        <v>#REF!</v>
      </c>
      <c r="BS382" s="333" t="e">
        <f>SUMIFS(#REF!,#REF!,BS$2,#REF!,BS$3,#REF!,$L382,#REF!,BS$1)
+SUMIFS(#REF!,#REF!,BS$2,#REF!,BS$3,#REF!,$L382,#REF!,BS$1)
+SUMIFS(#REF!,#REF!,"Lấy",#REF!,BS$2,#REF!,BS$3,#REF!,BS$1,#REF!,$L382)</f>
        <v>#REF!</v>
      </c>
      <c r="BT382" s="334" t="e">
        <f t="shared" si="40"/>
        <v>#REF!</v>
      </c>
      <c r="BV382" s="331">
        <v>0</v>
      </c>
      <c r="BW382" s="331">
        <v>0</v>
      </c>
      <c r="BX382" s="331">
        <v>0</v>
      </c>
      <c r="BY382" s="331">
        <v>0</v>
      </c>
      <c r="BZ382" s="331">
        <v>0</v>
      </c>
      <c r="CA382" s="331">
        <v>0</v>
      </c>
      <c r="CB382" s="331">
        <v>0</v>
      </c>
      <c r="CC382" s="331">
        <v>0</v>
      </c>
      <c r="CD382" s="331">
        <v>0</v>
      </c>
      <c r="CE382" s="331">
        <v>0</v>
      </c>
      <c r="CF382" s="331">
        <v>0</v>
      </c>
      <c r="CG382" s="331">
        <v>0</v>
      </c>
      <c r="CH382" s="334">
        <f t="shared" si="41"/>
        <v>0</v>
      </c>
      <c r="CI382" s="377">
        <f t="shared" si="42"/>
        <v>0</v>
      </c>
      <c r="CJ382" s="331">
        <v>0</v>
      </c>
      <c r="CK382" s="331">
        <v>0</v>
      </c>
      <c r="CL382" s="331">
        <v>0</v>
      </c>
      <c r="CM382" s="331">
        <v>0</v>
      </c>
      <c r="CN382" s="331">
        <v>0</v>
      </c>
      <c r="CO382" s="333"/>
      <c r="CP382" s="333"/>
      <c r="CQ382" s="333"/>
      <c r="CR382" s="333"/>
      <c r="CS382" s="333"/>
      <c r="CT382" s="333"/>
      <c r="CU382" s="333"/>
      <c r="CV382" s="334">
        <f t="shared" si="43"/>
        <v>0</v>
      </c>
      <c r="CX382" s="1033"/>
    </row>
    <row r="383" spans="2:102" ht="27.6" x14ac:dyDescent="0.25">
      <c r="B383" s="172">
        <f>IF(C383=0,"",MAX($B$7:B382)+1)</f>
        <v>363</v>
      </c>
      <c r="C383" s="1043">
        <v>6273006201</v>
      </c>
      <c r="D383" s="171" t="str">
        <f>_xlfn.XLOOKUP(C383,'COA_DTGroup_Update 20260428'!$C$410:$C$854,'COA_DTGroup_Update 20260428'!$A$410:$A$854,"")</f>
        <v>Chi phí khuôn phân bổ theo sản phẩm</v>
      </c>
      <c r="E383" s="171" t="s">
        <v>414</v>
      </c>
      <c r="F383" s="1043" t="s">
        <v>1080</v>
      </c>
      <c r="G383" s="171"/>
      <c r="H383" s="179">
        <f>VLOOKUP(C383,'COA_DTGroup_Update 20260428'!C:D,2,0)</f>
        <v>627</v>
      </c>
      <c r="I383" s="179">
        <v>159</v>
      </c>
      <c r="J383" s="198" t="s">
        <v>414</v>
      </c>
      <c r="K383" s="222" t="s">
        <v>226</v>
      </c>
      <c r="L383" s="1051" t="s">
        <v>2063</v>
      </c>
      <c r="M383" s="287" t="s">
        <v>2259</v>
      </c>
      <c r="N383" s="1039"/>
      <c r="O383" s="1039" t="s">
        <v>2063</v>
      </c>
      <c r="P383" s="1" t="b">
        <v>0</v>
      </c>
      <c r="R383" s="333" t="e">
        <f>SUMIFS(#REF!,#REF!,R$2,#REF!,R$3,#REF!,$L383,#REF!,R$1)
+SUMIFS(#REF!,#REF!,R$2,#REF!,R$3,#REF!,$L383,#REF!,R$1)
+SUMIFS(#REF!,#REF!,"Lấy",#REF!,R$2,#REF!,R$3,#REF!,R$1,#REF!,$L383)</f>
        <v>#REF!</v>
      </c>
      <c r="S383" s="333" t="e">
        <f>SUMIFS(#REF!,#REF!,S$2,#REF!,S$3,#REF!,$L383,#REF!,S$1)
+SUMIFS(#REF!,#REF!,S$2,#REF!,S$3,#REF!,$L383,#REF!,S$1)
+SUMIFS(#REF!,#REF!,"Lấy",#REF!,S$2,#REF!,S$3,#REF!,S$1,#REF!,$L383)</f>
        <v>#REF!</v>
      </c>
      <c r="T383" s="333" t="e">
        <f>SUMIFS(#REF!,#REF!,T$2,#REF!,T$3,#REF!,$L383,#REF!,T$1)
+SUMIFS(#REF!,#REF!,T$2,#REF!,T$3,#REF!,$L383,#REF!,T$1)
+SUMIFS(#REF!,#REF!,"Lấy",#REF!,T$2,#REF!,T$3,#REF!,T$1,#REF!,$L383)</f>
        <v>#REF!</v>
      </c>
      <c r="U383" s="333" t="e">
        <f>SUMIFS(#REF!,#REF!,U$2,#REF!,U$3,#REF!,$L383,#REF!,U$1)
+SUMIFS(#REF!,#REF!,U$2,#REF!,U$3,#REF!,$L383,#REF!,U$1)
+SUMIFS(#REF!,#REF!,"Lấy",#REF!,U$2,#REF!,U$3,#REF!,U$1,#REF!,$L383)</f>
        <v>#REF!</v>
      </c>
      <c r="V383" s="333" t="e">
        <f>SUMIFS(#REF!,#REF!,V$2,#REF!,V$3,#REF!,$L383,#REF!,V$1)
+SUMIFS(#REF!,#REF!,V$2,#REF!,V$3,#REF!,$L383,#REF!,V$1)
+SUMIFS(#REF!,#REF!,"Lấy",#REF!,V$2,#REF!,V$3,#REF!,V$1,#REF!,$L383)</f>
        <v>#REF!</v>
      </c>
      <c r="W383" s="333" t="e">
        <f>SUMIFS(#REF!,#REF!,W$2,#REF!,W$3,#REF!,$L383,#REF!,W$1)
+SUMIFS(#REF!,#REF!,W$2,#REF!,W$3,#REF!,$L383,#REF!,W$1)
+SUMIFS(#REF!,#REF!,"Lấy",#REF!,W$2,#REF!,W$3,#REF!,W$1,#REF!,$L383)</f>
        <v>#REF!</v>
      </c>
      <c r="X383" s="333" t="e">
        <f>SUMIFS(#REF!,#REF!,X$2,#REF!,X$3,#REF!,$L383,#REF!,X$1)
+SUMIFS(#REF!,#REF!,X$2,#REF!,X$3,#REF!,$L383,#REF!,X$1)
+SUMIFS(#REF!,#REF!,"Lấy",#REF!,X$2,#REF!,X$3,#REF!,X$1,#REF!,$L383)</f>
        <v>#REF!</v>
      </c>
      <c r="Y383" s="333" t="e">
        <f>SUMIFS(#REF!,#REF!,Y$2,#REF!,Y$3,#REF!,$L383,#REF!,Y$1)
+SUMIFS(#REF!,#REF!,Y$2,#REF!,Y$3,#REF!,$L383,#REF!,Y$1)
+SUMIFS(#REF!,#REF!,"Lấy",#REF!,Y$2,#REF!,Y$3,#REF!,Y$1,#REF!,$L383)</f>
        <v>#REF!</v>
      </c>
      <c r="Z383" s="333" t="e">
        <f>SUMIFS(#REF!,#REF!,Z$2,#REF!,Z$3,#REF!,$L383,#REF!,Z$1)
+SUMIFS(#REF!,#REF!,Z$2,#REF!,Z$3,#REF!,$L383,#REF!,Z$1)
+SUMIFS(#REF!,#REF!,"Lấy",#REF!,Z$2,#REF!,Z$3,#REF!,Z$1,#REF!,$L383)</f>
        <v>#REF!</v>
      </c>
      <c r="AA383" s="333" t="e">
        <f>SUMIFS(#REF!,#REF!,AA$2,#REF!,AA$3,#REF!,$L383,#REF!,AA$1)
+SUMIFS(#REF!,#REF!,AA$2,#REF!,AA$3,#REF!,$L383,#REF!,AA$1)
+SUMIFS(#REF!,#REF!,"Lấy",#REF!,AA$2,#REF!,AA$3,#REF!,AA$1,#REF!,$L383)</f>
        <v>#REF!</v>
      </c>
      <c r="AB383" s="333" t="e">
        <f>SUMIFS(#REF!,#REF!,AB$2,#REF!,AB$3,#REF!,$L383,#REF!,AB$1)
+SUMIFS(#REF!,#REF!,AB$2,#REF!,AB$3,#REF!,$L383,#REF!,AB$1)
+SUMIFS(#REF!,#REF!,"Lấy",#REF!,AB$2,#REF!,AB$3,#REF!,AB$1,#REF!,$L383)</f>
        <v>#REF!</v>
      </c>
      <c r="AC383" s="333" t="e">
        <f>SUMIFS(#REF!,#REF!,AC$2,#REF!,AC$3,#REF!,$L383,#REF!,AC$1)
+SUMIFS(#REF!,#REF!,AC$2,#REF!,AC$3,#REF!,$L383,#REF!,AC$1)
+SUMIFS(#REF!,#REF!,"Lấy",#REF!,AC$2,#REF!,AC$3,#REF!,AC$1,#REF!,$L383)</f>
        <v>#REF!</v>
      </c>
      <c r="AD383" s="334" t="e">
        <f t="shared" si="37"/>
        <v>#REF!</v>
      </c>
      <c r="AF383" s="333" t="e">
        <f>SUMIFS(#REF!,#REF!,AF$2,#REF!,AF$3,#REF!,$L383,#REF!,AF$1)
+SUMIFS(#REF!,#REF!,AF$2,#REF!,AF$3,#REF!,$L383,#REF!,AF$1)
+SUMIFS(#REF!,#REF!,"Lấy",#REF!,AF$2,#REF!,AF$3,#REF!,AF$1,#REF!,$L383)</f>
        <v>#REF!</v>
      </c>
      <c r="AG383" s="333" t="e">
        <f>SUMIFS(#REF!,#REF!,AG$2,#REF!,AG$3,#REF!,$L383,#REF!,AG$1)
+SUMIFS(#REF!,#REF!,AG$2,#REF!,AG$3,#REF!,$L383,#REF!,AG$1)
+SUMIFS(#REF!,#REF!,"Lấy",#REF!,AG$2,#REF!,AG$3,#REF!,AG$1,#REF!,$L383)</f>
        <v>#REF!</v>
      </c>
      <c r="AH383" s="333" t="e">
        <f>SUMIFS(#REF!,#REF!,AH$2,#REF!,AH$3,#REF!,$L383,#REF!,AH$1)
+SUMIFS(#REF!,#REF!,AH$2,#REF!,AH$3,#REF!,$L383,#REF!,AH$1)
+SUMIFS(#REF!,#REF!,"Lấy",#REF!,AH$2,#REF!,AH$3,#REF!,AH$1,#REF!,$L383)</f>
        <v>#REF!</v>
      </c>
      <c r="AI383" s="333" t="e">
        <f>SUMIFS(#REF!,#REF!,AI$2,#REF!,AI$3,#REF!,$L383,#REF!,AI$1)
+SUMIFS(#REF!,#REF!,AI$2,#REF!,AI$3,#REF!,$L383,#REF!,AI$1)
+SUMIFS(#REF!,#REF!,"Lấy",#REF!,AI$2,#REF!,AI$3,#REF!,AI$1,#REF!,$L383)</f>
        <v>#REF!</v>
      </c>
      <c r="AJ383" s="333" t="e">
        <f>SUMIFS(#REF!,#REF!,AJ$2,#REF!,AJ$3,#REF!,$L383,#REF!,AJ$1)
+SUMIFS(#REF!,#REF!,AJ$2,#REF!,AJ$3,#REF!,$L383,#REF!,AJ$1)
+SUMIFS(#REF!,#REF!,"Lấy",#REF!,AJ$2,#REF!,AJ$3,#REF!,AJ$1,#REF!,$L383)</f>
        <v>#REF!</v>
      </c>
      <c r="AK383" s="333" t="e">
        <f>SUMIFS(#REF!,#REF!,AK$2,#REF!,AK$3,#REF!,$L383,#REF!,AK$1)
+SUMIFS(#REF!,#REF!,AK$2,#REF!,AK$3,#REF!,$L383,#REF!,AK$1)
+SUMIFS(#REF!,#REF!,"Lấy",#REF!,AK$2,#REF!,AK$3,#REF!,AK$1,#REF!,$L383)</f>
        <v>#REF!</v>
      </c>
      <c r="AL383" s="333" t="e">
        <f>SUMIFS(#REF!,#REF!,AL$2,#REF!,AL$3,#REF!,$L383,#REF!,AL$1)
+SUMIFS(#REF!,#REF!,AL$2,#REF!,AL$3,#REF!,$L383,#REF!,AL$1)
+SUMIFS(#REF!,#REF!,"Lấy",#REF!,AL$2,#REF!,AL$3,#REF!,AL$1,#REF!,$L383)</f>
        <v>#REF!</v>
      </c>
      <c r="AM383" s="333" t="e">
        <f>SUMIFS(#REF!,#REF!,AM$2,#REF!,AM$3,#REF!,$L383,#REF!,AM$1)
+SUMIFS(#REF!,#REF!,AM$2,#REF!,AM$3,#REF!,$L383,#REF!,AM$1)
+SUMIFS(#REF!,#REF!,"Lấy",#REF!,AM$2,#REF!,AM$3,#REF!,AM$1,#REF!,$L383)</f>
        <v>#REF!</v>
      </c>
      <c r="AN383" s="333" t="e">
        <f>SUMIFS(#REF!,#REF!,AN$2,#REF!,AN$3,#REF!,$L383,#REF!,AN$1)
+SUMIFS(#REF!,#REF!,AN$2,#REF!,AN$3,#REF!,$L383,#REF!,AN$1)
+SUMIFS(#REF!,#REF!,"Lấy",#REF!,AN$2,#REF!,AN$3,#REF!,AN$1,#REF!,$L383)</f>
        <v>#REF!</v>
      </c>
      <c r="AO383" s="333" t="e">
        <f>SUMIFS(#REF!,#REF!,AO$2,#REF!,AO$3,#REF!,$L383,#REF!,AO$1)
+SUMIFS(#REF!,#REF!,AO$2,#REF!,AO$3,#REF!,$L383,#REF!,AO$1)
+SUMIFS(#REF!,#REF!,"Lấy",#REF!,AO$2,#REF!,AO$3,#REF!,AO$1,#REF!,$L383)</f>
        <v>#REF!</v>
      </c>
      <c r="AP383" s="333" t="e">
        <f>SUMIFS(#REF!,#REF!,AP$2,#REF!,AP$3,#REF!,$L383,#REF!,AP$1)
+SUMIFS(#REF!,#REF!,AP$2,#REF!,AP$3,#REF!,$L383,#REF!,AP$1)
+SUMIFS(#REF!,#REF!,"Lấy",#REF!,AP$2,#REF!,AP$3,#REF!,AP$1,#REF!,$L383)</f>
        <v>#REF!</v>
      </c>
      <c r="AQ383" s="333" t="e">
        <f>SUMIFS(#REF!,#REF!,AQ$2,#REF!,AQ$3,#REF!,$L383,#REF!,AQ$1)
+SUMIFS(#REF!,#REF!,AQ$2,#REF!,AQ$3,#REF!,$L383,#REF!,AQ$1)
+SUMIFS(#REF!,#REF!,"Lấy",#REF!,AQ$2,#REF!,AQ$3,#REF!,AQ$1,#REF!,$L383)</f>
        <v>#REF!</v>
      </c>
      <c r="AR383" s="334" t="e">
        <f t="shared" si="38"/>
        <v>#REF!</v>
      </c>
      <c r="AT383" s="333" t="e">
        <f>SUMIFS(#REF!,#REF!,AT$2,#REF!,AT$3,#REF!,$L383,#REF!,AT$1)
+SUMIFS(#REF!,#REF!,AT$2,#REF!,AT$3,#REF!,$L383,#REF!,AT$1)
+SUMIFS(#REF!,#REF!,"Lấy",#REF!,AT$2,#REF!,AT$3,#REF!,AT$1,#REF!,$L383)</f>
        <v>#REF!</v>
      </c>
      <c r="AU383" s="333" t="e">
        <f>SUMIFS(#REF!,#REF!,AU$2,#REF!,AU$3,#REF!,$L383,#REF!,AU$1)
+SUMIFS(#REF!,#REF!,AU$2,#REF!,AU$3,#REF!,$L383,#REF!,AU$1)
+SUMIFS(#REF!,#REF!,"Lấy",#REF!,AU$2,#REF!,AU$3,#REF!,AU$1,#REF!,$L383)</f>
        <v>#REF!</v>
      </c>
      <c r="AV383" s="333" t="e">
        <f>SUMIFS(#REF!,#REF!,AV$2,#REF!,AV$3,#REF!,$L383,#REF!,AV$1)
+SUMIFS(#REF!,#REF!,AV$2,#REF!,AV$3,#REF!,$L383,#REF!,AV$1)
+SUMIFS(#REF!,#REF!,"Lấy",#REF!,AV$2,#REF!,AV$3,#REF!,AV$1,#REF!,$L383)</f>
        <v>#REF!</v>
      </c>
      <c r="AW383" s="333" t="e">
        <f>SUMIFS(#REF!,#REF!,AW$2,#REF!,AW$3,#REF!,$L383,#REF!,AW$1)
+SUMIFS(#REF!,#REF!,AW$2,#REF!,AW$3,#REF!,$L383,#REF!,AW$1)
+SUMIFS(#REF!,#REF!,"Lấy",#REF!,AW$2,#REF!,AW$3,#REF!,AW$1,#REF!,$L383)</f>
        <v>#REF!</v>
      </c>
      <c r="AX383" s="333" t="e">
        <f>SUMIFS(#REF!,#REF!,AX$2,#REF!,AX$3,#REF!,$L383,#REF!,AX$1)
+SUMIFS(#REF!,#REF!,AX$2,#REF!,AX$3,#REF!,$L383,#REF!,AX$1)
+SUMIFS(#REF!,#REF!,"Lấy",#REF!,AX$2,#REF!,AX$3,#REF!,AX$1,#REF!,$L383)</f>
        <v>#REF!</v>
      </c>
      <c r="AY383" s="333" t="e">
        <f>SUMIFS(#REF!,#REF!,AY$2,#REF!,AY$3,#REF!,$L383,#REF!,AY$1)
+SUMIFS(#REF!,#REF!,AY$2,#REF!,AY$3,#REF!,$L383,#REF!,AY$1)
+SUMIFS(#REF!,#REF!,"Lấy",#REF!,AY$2,#REF!,AY$3,#REF!,AY$1,#REF!,$L383)</f>
        <v>#REF!</v>
      </c>
      <c r="AZ383" s="333" t="e">
        <f>SUMIFS(#REF!,#REF!,AZ$2,#REF!,AZ$3,#REF!,$L383,#REF!,AZ$1)
+SUMIFS(#REF!,#REF!,AZ$2,#REF!,AZ$3,#REF!,$L383,#REF!,AZ$1)
+SUMIFS(#REF!,#REF!,"Lấy",#REF!,AZ$2,#REF!,AZ$3,#REF!,AZ$1,#REF!,$L383)</f>
        <v>#REF!</v>
      </c>
      <c r="BA383" s="333" t="e">
        <f>SUMIFS(#REF!,#REF!,BA$2,#REF!,BA$3,#REF!,$L383,#REF!,BA$1)
+SUMIFS(#REF!,#REF!,BA$2,#REF!,BA$3,#REF!,$L383,#REF!,BA$1)
+SUMIFS(#REF!,#REF!,"Lấy",#REF!,BA$2,#REF!,BA$3,#REF!,BA$1,#REF!,$L383)</f>
        <v>#REF!</v>
      </c>
      <c r="BB383" s="333" t="e">
        <f>SUMIFS(#REF!,#REF!,BB$2,#REF!,BB$3,#REF!,$L383,#REF!,BB$1)
+SUMIFS(#REF!,#REF!,BB$2,#REF!,BB$3,#REF!,$L383,#REF!,BB$1)
+SUMIFS(#REF!,#REF!,"Lấy",#REF!,BB$2,#REF!,BB$3,#REF!,BB$1,#REF!,$L383)</f>
        <v>#REF!</v>
      </c>
      <c r="BC383" s="333" t="e">
        <f>SUMIFS(#REF!,#REF!,BC$2,#REF!,BC$3,#REF!,$L383,#REF!,BC$1)
+SUMIFS(#REF!,#REF!,BC$2,#REF!,BC$3,#REF!,$L383,#REF!,BC$1)
+SUMIFS(#REF!,#REF!,"Lấy",#REF!,BC$2,#REF!,BC$3,#REF!,BC$1,#REF!,$L383)</f>
        <v>#REF!</v>
      </c>
      <c r="BD383" s="333" t="e">
        <f>SUMIFS(#REF!,#REF!,BD$2,#REF!,BD$3,#REF!,$L383,#REF!,BD$1)
+SUMIFS(#REF!,#REF!,BD$2,#REF!,BD$3,#REF!,$L383,#REF!,BD$1)
+SUMIFS(#REF!,#REF!,"Lấy",#REF!,BD$2,#REF!,BD$3,#REF!,BD$1,#REF!,$L383)</f>
        <v>#REF!</v>
      </c>
      <c r="BE383" s="333" t="e">
        <f>SUMIFS(#REF!,#REF!,BE$2,#REF!,BE$3,#REF!,$L383,#REF!,BE$1)
+SUMIFS(#REF!,#REF!,BE$2,#REF!,BE$3,#REF!,$L383,#REF!,BE$1)
+SUMIFS(#REF!,#REF!,"Lấy",#REF!,BE$2,#REF!,BE$3,#REF!,BE$1,#REF!,$L383)</f>
        <v>#REF!</v>
      </c>
      <c r="BF383" s="334" t="e">
        <f t="shared" si="39"/>
        <v>#REF!</v>
      </c>
      <c r="BH383" s="333" t="e">
        <f>SUMIFS(#REF!,#REF!,BH$2,#REF!,BH$3,#REF!,$L383,#REF!,BH$1)
+SUMIFS(#REF!,#REF!,BH$2,#REF!,BH$3,#REF!,$L383,#REF!,BH$1)
+SUMIFS(#REF!,#REF!,"Lấy",#REF!,BH$2,#REF!,BH$3,#REF!,BH$1,#REF!,$L383)</f>
        <v>#REF!</v>
      </c>
      <c r="BI383" s="333" t="e">
        <f>SUMIFS(#REF!,#REF!,BI$2,#REF!,BI$3,#REF!,$L383,#REF!,BI$1)
+SUMIFS(#REF!,#REF!,BI$2,#REF!,BI$3,#REF!,$L383,#REF!,BI$1)
+SUMIFS(#REF!,#REF!,"Lấy",#REF!,BI$2,#REF!,BI$3,#REF!,BI$1,#REF!,$L383)</f>
        <v>#REF!</v>
      </c>
      <c r="BJ383" s="333" t="e">
        <f>SUMIFS(#REF!,#REF!,BJ$2,#REF!,BJ$3,#REF!,$L383,#REF!,BJ$1)
+SUMIFS(#REF!,#REF!,BJ$2,#REF!,BJ$3,#REF!,$L383,#REF!,BJ$1)
+SUMIFS(#REF!,#REF!,"Lấy",#REF!,BJ$2,#REF!,BJ$3,#REF!,BJ$1,#REF!,$L383)</f>
        <v>#REF!</v>
      </c>
      <c r="BK383" s="333" t="e">
        <f>SUMIFS(#REF!,#REF!,BK$2,#REF!,BK$3,#REF!,$L383,#REF!,BK$1)
+SUMIFS(#REF!,#REF!,BK$2,#REF!,BK$3,#REF!,$L383,#REF!,BK$1)
+SUMIFS(#REF!,#REF!,"Lấy",#REF!,BK$2,#REF!,BK$3,#REF!,BK$1,#REF!,$L383)</f>
        <v>#REF!</v>
      </c>
      <c r="BL383" s="333" t="e">
        <f>SUMIFS(#REF!,#REF!,BL$2,#REF!,BL$3,#REF!,$L383,#REF!,BL$1)
+SUMIFS(#REF!,#REF!,BL$2,#REF!,BL$3,#REF!,$L383,#REF!,BL$1)
+SUMIFS(#REF!,#REF!,"Lấy",#REF!,BL$2,#REF!,BL$3,#REF!,BL$1,#REF!,$L383)</f>
        <v>#REF!</v>
      </c>
      <c r="BM383" s="333" t="e">
        <f>SUMIFS(#REF!,#REF!,BM$2,#REF!,BM$3,#REF!,$L383,#REF!,BM$1)
+SUMIFS(#REF!,#REF!,BM$2,#REF!,BM$3,#REF!,$L383,#REF!,BM$1)
+SUMIFS(#REF!,#REF!,"Lấy",#REF!,BM$2,#REF!,BM$3,#REF!,BM$1,#REF!,$L383)</f>
        <v>#REF!</v>
      </c>
      <c r="BN383" s="333" t="e">
        <f>SUMIFS(#REF!,#REF!,BN$2,#REF!,BN$3,#REF!,$L383,#REF!,BN$1)
+SUMIFS(#REF!,#REF!,BN$2,#REF!,BN$3,#REF!,$L383,#REF!,BN$1)
+SUMIFS(#REF!,#REF!,"Lấy",#REF!,BN$2,#REF!,BN$3,#REF!,BN$1,#REF!,$L383)</f>
        <v>#REF!</v>
      </c>
      <c r="BO383" s="333" t="e">
        <f>SUMIFS(#REF!,#REF!,BO$2,#REF!,BO$3,#REF!,$L383,#REF!,BO$1)
+SUMIFS(#REF!,#REF!,BO$2,#REF!,BO$3,#REF!,$L383,#REF!,BO$1)
+SUMIFS(#REF!,#REF!,"Lấy",#REF!,BO$2,#REF!,BO$3,#REF!,BO$1,#REF!,$L383)</f>
        <v>#REF!</v>
      </c>
      <c r="BP383" s="333" t="e">
        <f>SUMIFS(#REF!,#REF!,BP$2,#REF!,BP$3,#REF!,$L383,#REF!,BP$1)
+SUMIFS(#REF!,#REF!,BP$2,#REF!,BP$3,#REF!,$L383,#REF!,BP$1)
+SUMIFS(#REF!,#REF!,"Lấy",#REF!,BP$2,#REF!,BP$3,#REF!,BP$1,#REF!,$L383)</f>
        <v>#REF!</v>
      </c>
      <c r="BQ383" s="333" t="e">
        <f>SUMIFS(#REF!,#REF!,BQ$2,#REF!,BQ$3,#REF!,$L383,#REF!,BQ$1)
+SUMIFS(#REF!,#REF!,BQ$2,#REF!,BQ$3,#REF!,$L383,#REF!,BQ$1)
+SUMIFS(#REF!,#REF!,"Lấy",#REF!,BQ$2,#REF!,BQ$3,#REF!,BQ$1,#REF!,$L383)</f>
        <v>#REF!</v>
      </c>
      <c r="BR383" s="333" t="e">
        <f>SUMIFS(#REF!,#REF!,BR$2,#REF!,BR$3,#REF!,$L383,#REF!,BR$1)
+SUMIFS(#REF!,#REF!,BR$2,#REF!,BR$3,#REF!,$L383,#REF!,BR$1)
+SUMIFS(#REF!,#REF!,"Lấy",#REF!,BR$2,#REF!,BR$3,#REF!,BR$1,#REF!,$L383)</f>
        <v>#REF!</v>
      </c>
      <c r="BS383" s="333" t="e">
        <f>SUMIFS(#REF!,#REF!,BS$2,#REF!,BS$3,#REF!,$L383,#REF!,BS$1)
+SUMIFS(#REF!,#REF!,BS$2,#REF!,BS$3,#REF!,$L383,#REF!,BS$1)
+SUMIFS(#REF!,#REF!,"Lấy",#REF!,BS$2,#REF!,BS$3,#REF!,BS$1,#REF!,$L383)</f>
        <v>#REF!</v>
      </c>
      <c r="BT383" s="334" t="e">
        <f t="shared" si="40"/>
        <v>#REF!</v>
      </c>
      <c r="BV383" s="331">
        <v>0</v>
      </c>
      <c r="BW383" s="331">
        <v>0</v>
      </c>
      <c r="BX383" s="331">
        <v>0</v>
      </c>
      <c r="BY383" s="331">
        <v>0</v>
      </c>
      <c r="BZ383" s="331">
        <v>0</v>
      </c>
      <c r="CA383" s="331">
        <v>0</v>
      </c>
      <c r="CB383" s="331">
        <v>0</v>
      </c>
      <c r="CC383" s="331">
        <v>0</v>
      </c>
      <c r="CD383" s="331">
        <v>0</v>
      </c>
      <c r="CE383" s="331">
        <v>0</v>
      </c>
      <c r="CF383" s="331">
        <v>0</v>
      </c>
      <c r="CG383" s="331">
        <v>0</v>
      </c>
      <c r="CH383" s="334">
        <f t="shared" si="41"/>
        <v>0</v>
      </c>
      <c r="CI383" s="377">
        <f t="shared" si="42"/>
        <v>0</v>
      </c>
      <c r="CJ383" s="331">
        <v>0</v>
      </c>
      <c r="CK383" s="331">
        <v>0</v>
      </c>
      <c r="CL383" s="331">
        <v>0</v>
      </c>
      <c r="CM383" s="331">
        <v>0</v>
      </c>
      <c r="CN383" s="331">
        <v>0</v>
      </c>
      <c r="CO383" s="333"/>
      <c r="CP383" s="333"/>
      <c r="CQ383" s="333"/>
      <c r="CR383" s="333"/>
      <c r="CS383" s="333"/>
      <c r="CT383" s="333"/>
      <c r="CU383" s="333"/>
      <c r="CV383" s="334">
        <f t="shared" si="43"/>
        <v>0</v>
      </c>
      <c r="CX383" s="1033"/>
    </row>
    <row r="384" spans="2:102" ht="27.6" x14ac:dyDescent="0.25">
      <c r="B384" s="172">
        <f>IF(C384=0,"",MAX($B$7:B383)+1)</f>
        <v>364</v>
      </c>
      <c r="C384" s="179">
        <v>6274001903</v>
      </c>
      <c r="D384" s="171" t="str">
        <f>_xlfn.XLOOKUP(C384,'COA_DTGroup_Update 20260428'!$C$410:$C$854,'COA_DTGroup_Update 20260428'!$A$410:$A$854,"")</f>
        <v>Khấu hao máy móc thiết bị chính</v>
      </c>
      <c r="E384" s="171" t="s">
        <v>411</v>
      </c>
      <c r="F384" s="179" t="s">
        <v>1081</v>
      </c>
      <c r="G384" s="171" t="s">
        <v>1082</v>
      </c>
      <c r="H384" s="179">
        <f>VLOOKUP(C384,'COA_DTGroup_Update 20260428'!C:D,2,0)</f>
        <v>627</v>
      </c>
      <c r="I384" s="179">
        <v>156</v>
      </c>
      <c r="J384" s="198" t="s">
        <v>411</v>
      </c>
      <c r="K384" s="222" t="s">
        <v>226</v>
      </c>
      <c r="L384" s="1041" t="s">
        <v>607</v>
      </c>
      <c r="M384" s="1042" t="s">
        <v>2258</v>
      </c>
      <c r="N384" s="1039"/>
      <c r="O384" s="1039" t="s">
        <v>607</v>
      </c>
      <c r="P384" s="1" t="b">
        <v>1</v>
      </c>
      <c r="R384" s="333" t="e">
        <f>SUMIFS(#REF!,#REF!,R$2,#REF!,R$3,#REF!,$L384,#REF!,R$1)
+SUMIFS(#REF!,#REF!,R$2,#REF!,R$3,#REF!,$L384,#REF!,R$1)
+SUMIFS(#REF!,#REF!,"Lấy",#REF!,R$2,#REF!,R$3,#REF!,R$1,#REF!,$L384)</f>
        <v>#REF!</v>
      </c>
      <c r="S384" s="333" t="e">
        <f>SUMIFS(#REF!,#REF!,S$2,#REF!,S$3,#REF!,$L384,#REF!,S$1)
+SUMIFS(#REF!,#REF!,S$2,#REF!,S$3,#REF!,$L384,#REF!,S$1)
+SUMIFS(#REF!,#REF!,"Lấy",#REF!,S$2,#REF!,S$3,#REF!,S$1,#REF!,$L384)</f>
        <v>#REF!</v>
      </c>
      <c r="T384" s="333" t="e">
        <f>SUMIFS(#REF!,#REF!,T$2,#REF!,T$3,#REF!,$L384,#REF!,T$1)
+SUMIFS(#REF!,#REF!,T$2,#REF!,T$3,#REF!,$L384,#REF!,T$1)
+SUMIFS(#REF!,#REF!,"Lấy",#REF!,T$2,#REF!,T$3,#REF!,T$1,#REF!,$L384)</f>
        <v>#REF!</v>
      </c>
      <c r="U384" s="333" t="e">
        <f>SUMIFS(#REF!,#REF!,U$2,#REF!,U$3,#REF!,$L384,#REF!,U$1)
+SUMIFS(#REF!,#REF!,U$2,#REF!,U$3,#REF!,$L384,#REF!,U$1)
+SUMIFS(#REF!,#REF!,"Lấy",#REF!,U$2,#REF!,U$3,#REF!,U$1,#REF!,$L384)</f>
        <v>#REF!</v>
      </c>
      <c r="V384" s="333" t="e">
        <f>SUMIFS(#REF!,#REF!,V$2,#REF!,V$3,#REF!,$L384,#REF!,V$1)
+SUMIFS(#REF!,#REF!,V$2,#REF!,V$3,#REF!,$L384,#REF!,V$1)
+SUMIFS(#REF!,#REF!,"Lấy",#REF!,V$2,#REF!,V$3,#REF!,V$1,#REF!,$L384)</f>
        <v>#REF!</v>
      </c>
      <c r="W384" s="333" t="e">
        <f>SUMIFS(#REF!,#REF!,W$2,#REF!,W$3,#REF!,$L384,#REF!,W$1)
+SUMIFS(#REF!,#REF!,W$2,#REF!,W$3,#REF!,$L384,#REF!,W$1)
+SUMIFS(#REF!,#REF!,"Lấy",#REF!,W$2,#REF!,W$3,#REF!,W$1,#REF!,$L384)</f>
        <v>#REF!</v>
      </c>
      <c r="X384" s="333" t="e">
        <f>SUMIFS(#REF!,#REF!,X$2,#REF!,X$3,#REF!,$L384,#REF!,X$1)
+SUMIFS(#REF!,#REF!,X$2,#REF!,X$3,#REF!,$L384,#REF!,X$1)
+SUMIFS(#REF!,#REF!,"Lấy",#REF!,X$2,#REF!,X$3,#REF!,X$1,#REF!,$L384)</f>
        <v>#REF!</v>
      </c>
      <c r="Y384" s="333" t="e">
        <f>SUMIFS(#REF!,#REF!,Y$2,#REF!,Y$3,#REF!,$L384,#REF!,Y$1)
+SUMIFS(#REF!,#REF!,Y$2,#REF!,Y$3,#REF!,$L384,#REF!,Y$1)
+SUMIFS(#REF!,#REF!,"Lấy",#REF!,Y$2,#REF!,Y$3,#REF!,Y$1,#REF!,$L384)</f>
        <v>#REF!</v>
      </c>
      <c r="Z384" s="333" t="e">
        <f>SUMIFS(#REF!,#REF!,Z$2,#REF!,Z$3,#REF!,$L384,#REF!,Z$1)
+SUMIFS(#REF!,#REF!,Z$2,#REF!,Z$3,#REF!,$L384,#REF!,Z$1)
+SUMIFS(#REF!,#REF!,"Lấy",#REF!,Z$2,#REF!,Z$3,#REF!,Z$1,#REF!,$L384)</f>
        <v>#REF!</v>
      </c>
      <c r="AA384" s="333" t="e">
        <f>SUMIFS(#REF!,#REF!,AA$2,#REF!,AA$3,#REF!,$L384,#REF!,AA$1)
+SUMIFS(#REF!,#REF!,AA$2,#REF!,AA$3,#REF!,$L384,#REF!,AA$1)
+SUMIFS(#REF!,#REF!,"Lấy",#REF!,AA$2,#REF!,AA$3,#REF!,AA$1,#REF!,$L384)</f>
        <v>#REF!</v>
      </c>
      <c r="AB384" s="333" t="e">
        <f>SUMIFS(#REF!,#REF!,AB$2,#REF!,AB$3,#REF!,$L384,#REF!,AB$1)
+SUMIFS(#REF!,#REF!,AB$2,#REF!,AB$3,#REF!,$L384,#REF!,AB$1)
+SUMIFS(#REF!,#REF!,"Lấy",#REF!,AB$2,#REF!,AB$3,#REF!,AB$1,#REF!,$L384)</f>
        <v>#REF!</v>
      </c>
      <c r="AC384" s="333" t="e">
        <f>SUMIFS(#REF!,#REF!,AC$2,#REF!,AC$3,#REF!,$L384,#REF!,AC$1)
+SUMIFS(#REF!,#REF!,AC$2,#REF!,AC$3,#REF!,$L384,#REF!,AC$1)
+SUMIFS(#REF!,#REF!,"Lấy",#REF!,AC$2,#REF!,AC$3,#REF!,AC$1,#REF!,$L384)</f>
        <v>#REF!</v>
      </c>
      <c r="AD384" s="334" t="e">
        <f t="shared" si="37"/>
        <v>#REF!</v>
      </c>
      <c r="AF384" s="333" t="e">
        <f>SUMIFS(#REF!,#REF!,AF$2,#REF!,AF$3,#REF!,$L384,#REF!,AF$1)
+SUMIFS(#REF!,#REF!,AF$2,#REF!,AF$3,#REF!,$L384,#REF!,AF$1)
+SUMIFS(#REF!,#REF!,"Lấy",#REF!,AF$2,#REF!,AF$3,#REF!,AF$1,#REF!,$L384)</f>
        <v>#REF!</v>
      </c>
      <c r="AG384" s="333" t="e">
        <f>SUMIFS(#REF!,#REF!,AG$2,#REF!,AG$3,#REF!,$L384,#REF!,AG$1)
+SUMIFS(#REF!,#REF!,AG$2,#REF!,AG$3,#REF!,$L384,#REF!,AG$1)
+SUMIFS(#REF!,#REF!,"Lấy",#REF!,AG$2,#REF!,AG$3,#REF!,AG$1,#REF!,$L384)</f>
        <v>#REF!</v>
      </c>
      <c r="AH384" s="333" t="e">
        <f>SUMIFS(#REF!,#REF!,AH$2,#REF!,AH$3,#REF!,$L384,#REF!,AH$1)
+SUMIFS(#REF!,#REF!,AH$2,#REF!,AH$3,#REF!,$L384,#REF!,AH$1)
+SUMIFS(#REF!,#REF!,"Lấy",#REF!,AH$2,#REF!,AH$3,#REF!,AH$1,#REF!,$L384)</f>
        <v>#REF!</v>
      </c>
      <c r="AI384" s="333" t="e">
        <f>SUMIFS(#REF!,#REF!,AI$2,#REF!,AI$3,#REF!,$L384,#REF!,AI$1)
+SUMIFS(#REF!,#REF!,AI$2,#REF!,AI$3,#REF!,$L384,#REF!,AI$1)
+SUMIFS(#REF!,#REF!,"Lấy",#REF!,AI$2,#REF!,AI$3,#REF!,AI$1,#REF!,$L384)</f>
        <v>#REF!</v>
      </c>
      <c r="AJ384" s="333" t="e">
        <f>SUMIFS(#REF!,#REF!,AJ$2,#REF!,AJ$3,#REF!,$L384,#REF!,AJ$1)
+SUMIFS(#REF!,#REF!,AJ$2,#REF!,AJ$3,#REF!,$L384,#REF!,AJ$1)
+SUMIFS(#REF!,#REF!,"Lấy",#REF!,AJ$2,#REF!,AJ$3,#REF!,AJ$1,#REF!,$L384)</f>
        <v>#REF!</v>
      </c>
      <c r="AK384" s="333" t="e">
        <f>SUMIFS(#REF!,#REF!,AK$2,#REF!,AK$3,#REF!,$L384,#REF!,AK$1)
+SUMIFS(#REF!,#REF!,AK$2,#REF!,AK$3,#REF!,$L384,#REF!,AK$1)
+SUMIFS(#REF!,#REF!,"Lấy",#REF!,AK$2,#REF!,AK$3,#REF!,AK$1,#REF!,$L384)</f>
        <v>#REF!</v>
      </c>
      <c r="AL384" s="333" t="e">
        <f>SUMIFS(#REF!,#REF!,AL$2,#REF!,AL$3,#REF!,$L384,#REF!,AL$1)
+SUMIFS(#REF!,#REF!,AL$2,#REF!,AL$3,#REF!,$L384,#REF!,AL$1)
+SUMIFS(#REF!,#REF!,"Lấy",#REF!,AL$2,#REF!,AL$3,#REF!,AL$1,#REF!,$L384)</f>
        <v>#REF!</v>
      </c>
      <c r="AM384" s="333" t="e">
        <f>SUMIFS(#REF!,#REF!,AM$2,#REF!,AM$3,#REF!,$L384,#REF!,AM$1)
+SUMIFS(#REF!,#REF!,AM$2,#REF!,AM$3,#REF!,$L384,#REF!,AM$1)
+SUMIFS(#REF!,#REF!,"Lấy",#REF!,AM$2,#REF!,AM$3,#REF!,AM$1,#REF!,$L384)</f>
        <v>#REF!</v>
      </c>
      <c r="AN384" s="333" t="e">
        <f>SUMIFS(#REF!,#REF!,AN$2,#REF!,AN$3,#REF!,$L384,#REF!,AN$1)
+SUMIFS(#REF!,#REF!,AN$2,#REF!,AN$3,#REF!,$L384,#REF!,AN$1)
+SUMIFS(#REF!,#REF!,"Lấy",#REF!,AN$2,#REF!,AN$3,#REF!,AN$1,#REF!,$L384)</f>
        <v>#REF!</v>
      </c>
      <c r="AO384" s="333" t="e">
        <f>SUMIFS(#REF!,#REF!,AO$2,#REF!,AO$3,#REF!,$L384,#REF!,AO$1)
+SUMIFS(#REF!,#REF!,AO$2,#REF!,AO$3,#REF!,$L384,#REF!,AO$1)
+SUMIFS(#REF!,#REF!,"Lấy",#REF!,AO$2,#REF!,AO$3,#REF!,AO$1,#REF!,$L384)</f>
        <v>#REF!</v>
      </c>
      <c r="AP384" s="333" t="e">
        <f>SUMIFS(#REF!,#REF!,AP$2,#REF!,AP$3,#REF!,$L384,#REF!,AP$1)
+SUMIFS(#REF!,#REF!,AP$2,#REF!,AP$3,#REF!,$L384,#REF!,AP$1)
+SUMIFS(#REF!,#REF!,"Lấy",#REF!,AP$2,#REF!,AP$3,#REF!,AP$1,#REF!,$L384)</f>
        <v>#REF!</v>
      </c>
      <c r="AQ384" s="333" t="e">
        <f>SUMIFS(#REF!,#REF!,AQ$2,#REF!,AQ$3,#REF!,$L384,#REF!,AQ$1)
+SUMIFS(#REF!,#REF!,AQ$2,#REF!,AQ$3,#REF!,$L384,#REF!,AQ$1)
+SUMIFS(#REF!,#REF!,"Lấy",#REF!,AQ$2,#REF!,AQ$3,#REF!,AQ$1,#REF!,$L384)</f>
        <v>#REF!</v>
      </c>
      <c r="AR384" s="334" t="e">
        <f t="shared" si="38"/>
        <v>#REF!</v>
      </c>
      <c r="AT384" s="333" t="e">
        <f>SUMIFS(#REF!,#REF!,AT$2,#REF!,AT$3,#REF!,$L384,#REF!,AT$1)
+SUMIFS(#REF!,#REF!,AT$2,#REF!,AT$3,#REF!,$L384,#REF!,AT$1)
+SUMIFS(#REF!,#REF!,"Lấy",#REF!,AT$2,#REF!,AT$3,#REF!,AT$1,#REF!,$L384)</f>
        <v>#REF!</v>
      </c>
      <c r="AU384" s="333" t="e">
        <f>SUMIFS(#REF!,#REF!,AU$2,#REF!,AU$3,#REF!,$L384,#REF!,AU$1)
+SUMIFS(#REF!,#REF!,AU$2,#REF!,AU$3,#REF!,$L384,#REF!,AU$1)
+SUMIFS(#REF!,#REF!,"Lấy",#REF!,AU$2,#REF!,AU$3,#REF!,AU$1,#REF!,$L384)</f>
        <v>#REF!</v>
      </c>
      <c r="AV384" s="333" t="e">
        <f>SUMIFS(#REF!,#REF!,AV$2,#REF!,AV$3,#REF!,$L384,#REF!,AV$1)
+SUMIFS(#REF!,#REF!,AV$2,#REF!,AV$3,#REF!,$L384,#REF!,AV$1)
+SUMIFS(#REF!,#REF!,"Lấy",#REF!,AV$2,#REF!,AV$3,#REF!,AV$1,#REF!,$L384)</f>
        <v>#REF!</v>
      </c>
      <c r="AW384" s="333" t="e">
        <f>SUMIFS(#REF!,#REF!,AW$2,#REF!,AW$3,#REF!,$L384,#REF!,AW$1)
+SUMIFS(#REF!,#REF!,AW$2,#REF!,AW$3,#REF!,$L384,#REF!,AW$1)
+SUMIFS(#REF!,#REF!,"Lấy",#REF!,AW$2,#REF!,AW$3,#REF!,AW$1,#REF!,$L384)</f>
        <v>#REF!</v>
      </c>
      <c r="AX384" s="333" t="e">
        <f>SUMIFS(#REF!,#REF!,AX$2,#REF!,AX$3,#REF!,$L384,#REF!,AX$1)
+SUMIFS(#REF!,#REF!,AX$2,#REF!,AX$3,#REF!,$L384,#REF!,AX$1)
+SUMIFS(#REF!,#REF!,"Lấy",#REF!,AX$2,#REF!,AX$3,#REF!,AX$1,#REF!,$L384)</f>
        <v>#REF!</v>
      </c>
      <c r="AY384" s="333" t="e">
        <f>SUMIFS(#REF!,#REF!,AY$2,#REF!,AY$3,#REF!,$L384,#REF!,AY$1)
+SUMIFS(#REF!,#REF!,AY$2,#REF!,AY$3,#REF!,$L384,#REF!,AY$1)
+SUMIFS(#REF!,#REF!,"Lấy",#REF!,AY$2,#REF!,AY$3,#REF!,AY$1,#REF!,$L384)</f>
        <v>#REF!</v>
      </c>
      <c r="AZ384" s="333" t="e">
        <f>SUMIFS(#REF!,#REF!,AZ$2,#REF!,AZ$3,#REF!,$L384,#REF!,AZ$1)
+SUMIFS(#REF!,#REF!,AZ$2,#REF!,AZ$3,#REF!,$L384,#REF!,AZ$1)
+SUMIFS(#REF!,#REF!,"Lấy",#REF!,AZ$2,#REF!,AZ$3,#REF!,AZ$1,#REF!,$L384)</f>
        <v>#REF!</v>
      </c>
      <c r="BA384" s="333" t="e">
        <f>SUMIFS(#REF!,#REF!,BA$2,#REF!,BA$3,#REF!,$L384,#REF!,BA$1)
+SUMIFS(#REF!,#REF!,BA$2,#REF!,BA$3,#REF!,$L384,#REF!,BA$1)
+SUMIFS(#REF!,#REF!,"Lấy",#REF!,BA$2,#REF!,BA$3,#REF!,BA$1,#REF!,$L384)</f>
        <v>#REF!</v>
      </c>
      <c r="BB384" s="333" t="e">
        <f>SUMIFS(#REF!,#REF!,BB$2,#REF!,BB$3,#REF!,$L384,#REF!,BB$1)
+SUMIFS(#REF!,#REF!,BB$2,#REF!,BB$3,#REF!,$L384,#REF!,BB$1)
+SUMIFS(#REF!,#REF!,"Lấy",#REF!,BB$2,#REF!,BB$3,#REF!,BB$1,#REF!,$L384)</f>
        <v>#REF!</v>
      </c>
      <c r="BC384" s="333" t="e">
        <f>SUMIFS(#REF!,#REF!,BC$2,#REF!,BC$3,#REF!,$L384,#REF!,BC$1)
+SUMIFS(#REF!,#REF!,BC$2,#REF!,BC$3,#REF!,$L384,#REF!,BC$1)
+SUMIFS(#REF!,#REF!,"Lấy",#REF!,BC$2,#REF!,BC$3,#REF!,BC$1,#REF!,$L384)</f>
        <v>#REF!</v>
      </c>
      <c r="BD384" s="333" t="e">
        <f>SUMIFS(#REF!,#REF!,BD$2,#REF!,BD$3,#REF!,$L384,#REF!,BD$1)
+SUMIFS(#REF!,#REF!,BD$2,#REF!,BD$3,#REF!,$L384,#REF!,BD$1)
+SUMIFS(#REF!,#REF!,"Lấy",#REF!,BD$2,#REF!,BD$3,#REF!,BD$1,#REF!,$L384)</f>
        <v>#REF!</v>
      </c>
      <c r="BE384" s="333" t="e">
        <f>SUMIFS(#REF!,#REF!,BE$2,#REF!,BE$3,#REF!,$L384,#REF!,BE$1)
+SUMIFS(#REF!,#REF!,BE$2,#REF!,BE$3,#REF!,$L384,#REF!,BE$1)
+SUMIFS(#REF!,#REF!,"Lấy",#REF!,BE$2,#REF!,BE$3,#REF!,BE$1,#REF!,$L384)</f>
        <v>#REF!</v>
      </c>
      <c r="BF384" s="334" t="e">
        <f t="shared" si="39"/>
        <v>#REF!</v>
      </c>
      <c r="BH384" s="333" t="e">
        <f>SUMIFS(#REF!,#REF!,BH$2,#REF!,BH$3,#REF!,$L384,#REF!,BH$1)
+SUMIFS(#REF!,#REF!,BH$2,#REF!,BH$3,#REF!,$L384,#REF!,BH$1)
+SUMIFS(#REF!,#REF!,"Lấy",#REF!,BH$2,#REF!,BH$3,#REF!,BH$1,#REF!,$L384)</f>
        <v>#REF!</v>
      </c>
      <c r="BI384" s="333" t="e">
        <f>SUMIFS(#REF!,#REF!,BI$2,#REF!,BI$3,#REF!,$L384,#REF!,BI$1)
+SUMIFS(#REF!,#REF!,BI$2,#REF!,BI$3,#REF!,$L384,#REF!,BI$1)
+SUMIFS(#REF!,#REF!,"Lấy",#REF!,BI$2,#REF!,BI$3,#REF!,BI$1,#REF!,$L384)</f>
        <v>#REF!</v>
      </c>
      <c r="BJ384" s="333" t="e">
        <f>SUMIFS(#REF!,#REF!,BJ$2,#REF!,BJ$3,#REF!,$L384,#REF!,BJ$1)
+SUMIFS(#REF!,#REF!,BJ$2,#REF!,BJ$3,#REF!,$L384,#REF!,BJ$1)
+SUMIFS(#REF!,#REF!,"Lấy",#REF!,BJ$2,#REF!,BJ$3,#REF!,BJ$1,#REF!,$L384)</f>
        <v>#REF!</v>
      </c>
      <c r="BK384" s="333" t="e">
        <f>SUMIFS(#REF!,#REF!,BK$2,#REF!,BK$3,#REF!,$L384,#REF!,BK$1)
+SUMIFS(#REF!,#REF!,BK$2,#REF!,BK$3,#REF!,$L384,#REF!,BK$1)
+SUMIFS(#REF!,#REF!,"Lấy",#REF!,BK$2,#REF!,BK$3,#REF!,BK$1,#REF!,$L384)</f>
        <v>#REF!</v>
      </c>
      <c r="BL384" s="333" t="e">
        <f>SUMIFS(#REF!,#REF!,BL$2,#REF!,BL$3,#REF!,$L384,#REF!,BL$1)
+SUMIFS(#REF!,#REF!,BL$2,#REF!,BL$3,#REF!,$L384,#REF!,BL$1)
+SUMIFS(#REF!,#REF!,"Lấy",#REF!,BL$2,#REF!,BL$3,#REF!,BL$1,#REF!,$L384)</f>
        <v>#REF!</v>
      </c>
      <c r="BM384" s="333" t="e">
        <f>SUMIFS(#REF!,#REF!,BM$2,#REF!,BM$3,#REF!,$L384,#REF!,BM$1)
+SUMIFS(#REF!,#REF!,BM$2,#REF!,BM$3,#REF!,$L384,#REF!,BM$1)
+SUMIFS(#REF!,#REF!,"Lấy",#REF!,BM$2,#REF!,BM$3,#REF!,BM$1,#REF!,$L384)</f>
        <v>#REF!</v>
      </c>
      <c r="BN384" s="333" t="e">
        <f>SUMIFS(#REF!,#REF!,BN$2,#REF!,BN$3,#REF!,$L384,#REF!,BN$1)
+SUMIFS(#REF!,#REF!,BN$2,#REF!,BN$3,#REF!,$L384,#REF!,BN$1)
+SUMIFS(#REF!,#REF!,"Lấy",#REF!,BN$2,#REF!,BN$3,#REF!,BN$1,#REF!,$L384)</f>
        <v>#REF!</v>
      </c>
      <c r="BO384" s="333" t="e">
        <f>SUMIFS(#REF!,#REF!,BO$2,#REF!,BO$3,#REF!,$L384,#REF!,BO$1)
+SUMIFS(#REF!,#REF!,BO$2,#REF!,BO$3,#REF!,$L384,#REF!,BO$1)
+SUMIFS(#REF!,#REF!,"Lấy",#REF!,BO$2,#REF!,BO$3,#REF!,BO$1,#REF!,$L384)</f>
        <v>#REF!</v>
      </c>
      <c r="BP384" s="333" t="e">
        <f>SUMIFS(#REF!,#REF!,BP$2,#REF!,BP$3,#REF!,$L384,#REF!,BP$1)
+SUMIFS(#REF!,#REF!,BP$2,#REF!,BP$3,#REF!,$L384,#REF!,BP$1)
+SUMIFS(#REF!,#REF!,"Lấy",#REF!,BP$2,#REF!,BP$3,#REF!,BP$1,#REF!,$L384)</f>
        <v>#REF!</v>
      </c>
      <c r="BQ384" s="333" t="e">
        <f>SUMIFS(#REF!,#REF!,BQ$2,#REF!,BQ$3,#REF!,$L384,#REF!,BQ$1)
+SUMIFS(#REF!,#REF!,BQ$2,#REF!,BQ$3,#REF!,$L384,#REF!,BQ$1)
+SUMIFS(#REF!,#REF!,"Lấy",#REF!,BQ$2,#REF!,BQ$3,#REF!,BQ$1,#REF!,$L384)</f>
        <v>#REF!</v>
      </c>
      <c r="BR384" s="333" t="e">
        <f>SUMIFS(#REF!,#REF!,BR$2,#REF!,BR$3,#REF!,$L384,#REF!,BR$1)
+SUMIFS(#REF!,#REF!,BR$2,#REF!,BR$3,#REF!,$L384,#REF!,BR$1)
+SUMIFS(#REF!,#REF!,"Lấy",#REF!,BR$2,#REF!,BR$3,#REF!,BR$1,#REF!,$L384)</f>
        <v>#REF!</v>
      </c>
      <c r="BS384" s="333" t="e">
        <f>SUMIFS(#REF!,#REF!,BS$2,#REF!,BS$3,#REF!,$L384,#REF!,BS$1)
+SUMIFS(#REF!,#REF!,BS$2,#REF!,BS$3,#REF!,$L384,#REF!,BS$1)
+SUMIFS(#REF!,#REF!,"Lấy",#REF!,BS$2,#REF!,BS$3,#REF!,BS$1,#REF!,$L384)</f>
        <v>#REF!</v>
      </c>
      <c r="BT384" s="334" t="e">
        <f t="shared" si="40"/>
        <v>#REF!</v>
      </c>
      <c r="BV384" s="331">
        <v>78718041.444444448</v>
      </c>
      <c r="BW384" s="331">
        <v>79079152.222222224</v>
      </c>
      <c r="BX384" s="331">
        <v>84912485.555555552</v>
      </c>
      <c r="BY384" s="331">
        <v>95565263.333333328</v>
      </c>
      <c r="BZ384" s="331">
        <v>95565263.333333328</v>
      </c>
      <c r="CA384" s="331">
        <v>95565263.333333328</v>
      </c>
      <c r="CB384" s="331">
        <v>95565263.333333328</v>
      </c>
      <c r="CC384" s="331">
        <v>95565263.333333328</v>
      </c>
      <c r="CD384" s="331">
        <v>95565263.333333328</v>
      </c>
      <c r="CE384" s="331">
        <v>95565263.333333328</v>
      </c>
      <c r="CF384" s="331">
        <v>95565263.333333328</v>
      </c>
      <c r="CG384" s="331">
        <v>95565263.333333328</v>
      </c>
      <c r="CH384" s="334">
        <f t="shared" si="41"/>
        <v>1102797049.2222223</v>
      </c>
      <c r="CI384" s="377">
        <f t="shared" si="42"/>
        <v>-4.8466735796870886E-2</v>
      </c>
      <c r="CJ384" s="331">
        <v>69330007</v>
      </c>
      <c r="CK384" s="331">
        <v>71677232</v>
      </c>
      <c r="CL384" s="331">
        <v>69591822</v>
      </c>
      <c r="CM384" s="331">
        <v>69591816</v>
      </c>
      <c r="CN384" s="331">
        <v>69591815</v>
      </c>
      <c r="CO384" s="333"/>
      <c r="CP384" s="333"/>
      <c r="CQ384" s="333"/>
      <c r="CR384" s="333"/>
      <c r="CS384" s="333"/>
      <c r="CT384" s="333"/>
      <c r="CU384" s="333"/>
      <c r="CV384" s="334">
        <f t="shared" si="43"/>
        <v>349782692</v>
      </c>
      <c r="CX384" s="1033"/>
    </row>
    <row r="385" spans="1:102" ht="27.6" x14ac:dyDescent="0.25">
      <c r="B385" s="172">
        <f>IF(C385=0,"",MAX($B$7:B384)+1)</f>
        <v>365</v>
      </c>
      <c r="C385" s="179">
        <v>6274001904</v>
      </c>
      <c r="D385" s="171" t="str">
        <f>_xlfn.XLOOKUP(C385,'COA_DTGroup_Update 20260428'!$C$410:$C$854,'COA_DTGroup_Update 20260428'!$A$410:$A$854,"")</f>
        <v>Khấu hao thiết bị văn phòng</v>
      </c>
      <c r="E385" s="171" t="s">
        <v>416</v>
      </c>
      <c r="F385" s="179" t="s">
        <v>1083</v>
      </c>
      <c r="G385" s="171" t="s">
        <v>1084</v>
      </c>
      <c r="H385" s="179">
        <f>VLOOKUP(C385,'COA_DTGroup_Update 20260428'!C:D,2,0)</f>
        <v>627</v>
      </c>
      <c r="I385" s="179">
        <v>161</v>
      </c>
      <c r="J385" s="198" t="s">
        <v>416</v>
      </c>
      <c r="K385" s="222" t="s">
        <v>226</v>
      </c>
      <c r="L385" s="1041" t="s">
        <v>608</v>
      </c>
      <c r="M385" s="1042" t="s">
        <v>2258</v>
      </c>
      <c r="N385" s="1039"/>
      <c r="O385" s="1039" t="s">
        <v>608</v>
      </c>
      <c r="P385" s="1" t="b">
        <v>1</v>
      </c>
      <c r="R385" s="333" t="e">
        <f>SUMIFS(#REF!,#REF!,R$2,#REF!,R$3,#REF!,$L385,#REF!,R$1)
+SUMIFS(#REF!,#REF!,R$2,#REF!,R$3,#REF!,$L385,#REF!,R$1)
+SUMIFS(#REF!,#REF!,"Lấy",#REF!,R$2,#REF!,R$3,#REF!,R$1,#REF!,$L385)</f>
        <v>#REF!</v>
      </c>
      <c r="S385" s="333" t="e">
        <f>SUMIFS(#REF!,#REF!,S$2,#REF!,S$3,#REF!,$L385,#REF!,S$1)
+SUMIFS(#REF!,#REF!,S$2,#REF!,S$3,#REF!,$L385,#REF!,S$1)
+SUMIFS(#REF!,#REF!,"Lấy",#REF!,S$2,#REF!,S$3,#REF!,S$1,#REF!,$L385)</f>
        <v>#REF!</v>
      </c>
      <c r="T385" s="333" t="e">
        <f>SUMIFS(#REF!,#REF!,T$2,#REF!,T$3,#REF!,$L385,#REF!,T$1)
+SUMIFS(#REF!,#REF!,T$2,#REF!,T$3,#REF!,$L385,#REF!,T$1)
+SUMIFS(#REF!,#REF!,"Lấy",#REF!,T$2,#REF!,T$3,#REF!,T$1,#REF!,$L385)</f>
        <v>#REF!</v>
      </c>
      <c r="U385" s="333" t="e">
        <f>SUMIFS(#REF!,#REF!,U$2,#REF!,U$3,#REF!,$L385,#REF!,U$1)
+SUMIFS(#REF!,#REF!,U$2,#REF!,U$3,#REF!,$L385,#REF!,U$1)
+SUMIFS(#REF!,#REF!,"Lấy",#REF!,U$2,#REF!,U$3,#REF!,U$1,#REF!,$L385)</f>
        <v>#REF!</v>
      </c>
      <c r="V385" s="333" t="e">
        <f>SUMIFS(#REF!,#REF!,V$2,#REF!,V$3,#REF!,$L385,#REF!,V$1)
+SUMIFS(#REF!,#REF!,V$2,#REF!,V$3,#REF!,$L385,#REF!,V$1)
+SUMIFS(#REF!,#REF!,"Lấy",#REF!,V$2,#REF!,V$3,#REF!,V$1,#REF!,$L385)</f>
        <v>#REF!</v>
      </c>
      <c r="W385" s="333" t="e">
        <f>SUMIFS(#REF!,#REF!,W$2,#REF!,W$3,#REF!,$L385,#REF!,W$1)
+SUMIFS(#REF!,#REF!,W$2,#REF!,W$3,#REF!,$L385,#REF!,W$1)
+SUMIFS(#REF!,#REF!,"Lấy",#REF!,W$2,#REF!,W$3,#REF!,W$1,#REF!,$L385)</f>
        <v>#REF!</v>
      </c>
      <c r="X385" s="333" t="e">
        <f>SUMIFS(#REF!,#REF!,X$2,#REF!,X$3,#REF!,$L385,#REF!,X$1)
+SUMIFS(#REF!,#REF!,X$2,#REF!,X$3,#REF!,$L385,#REF!,X$1)
+SUMIFS(#REF!,#REF!,"Lấy",#REF!,X$2,#REF!,X$3,#REF!,X$1,#REF!,$L385)</f>
        <v>#REF!</v>
      </c>
      <c r="Y385" s="333" t="e">
        <f>SUMIFS(#REF!,#REF!,Y$2,#REF!,Y$3,#REF!,$L385,#REF!,Y$1)
+SUMIFS(#REF!,#REF!,Y$2,#REF!,Y$3,#REF!,$L385,#REF!,Y$1)
+SUMIFS(#REF!,#REF!,"Lấy",#REF!,Y$2,#REF!,Y$3,#REF!,Y$1,#REF!,$L385)</f>
        <v>#REF!</v>
      </c>
      <c r="Z385" s="333" t="e">
        <f>SUMIFS(#REF!,#REF!,Z$2,#REF!,Z$3,#REF!,$L385,#REF!,Z$1)
+SUMIFS(#REF!,#REF!,Z$2,#REF!,Z$3,#REF!,$L385,#REF!,Z$1)
+SUMIFS(#REF!,#REF!,"Lấy",#REF!,Z$2,#REF!,Z$3,#REF!,Z$1,#REF!,$L385)</f>
        <v>#REF!</v>
      </c>
      <c r="AA385" s="333" t="e">
        <f>SUMIFS(#REF!,#REF!,AA$2,#REF!,AA$3,#REF!,$L385,#REF!,AA$1)
+SUMIFS(#REF!,#REF!,AA$2,#REF!,AA$3,#REF!,$L385,#REF!,AA$1)
+SUMIFS(#REF!,#REF!,"Lấy",#REF!,AA$2,#REF!,AA$3,#REF!,AA$1,#REF!,$L385)</f>
        <v>#REF!</v>
      </c>
      <c r="AB385" s="333" t="e">
        <f>SUMIFS(#REF!,#REF!,AB$2,#REF!,AB$3,#REF!,$L385,#REF!,AB$1)
+SUMIFS(#REF!,#REF!,AB$2,#REF!,AB$3,#REF!,$L385,#REF!,AB$1)
+SUMIFS(#REF!,#REF!,"Lấy",#REF!,AB$2,#REF!,AB$3,#REF!,AB$1,#REF!,$L385)</f>
        <v>#REF!</v>
      </c>
      <c r="AC385" s="333" t="e">
        <f>SUMIFS(#REF!,#REF!,AC$2,#REF!,AC$3,#REF!,$L385,#REF!,AC$1)
+SUMIFS(#REF!,#REF!,AC$2,#REF!,AC$3,#REF!,$L385,#REF!,AC$1)
+SUMIFS(#REF!,#REF!,"Lấy",#REF!,AC$2,#REF!,AC$3,#REF!,AC$1,#REF!,$L385)</f>
        <v>#REF!</v>
      </c>
      <c r="AD385" s="334" t="e">
        <f t="shared" si="37"/>
        <v>#REF!</v>
      </c>
      <c r="AF385" s="333" t="e">
        <f>SUMIFS(#REF!,#REF!,AF$2,#REF!,AF$3,#REF!,$L385,#REF!,AF$1)
+SUMIFS(#REF!,#REF!,AF$2,#REF!,AF$3,#REF!,$L385,#REF!,AF$1)
+SUMIFS(#REF!,#REF!,"Lấy",#REF!,AF$2,#REF!,AF$3,#REF!,AF$1,#REF!,$L385)</f>
        <v>#REF!</v>
      </c>
      <c r="AG385" s="333" t="e">
        <f>SUMIFS(#REF!,#REF!,AG$2,#REF!,AG$3,#REF!,$L385,#REF!,AG$1)
+SUMIFS(#REF!,#REF!,AG$2,#REF!,AG$3,#REF!,$L385,#REF!,AG$1)
+SUMIFS(#REF!,#REF!,"Lấy",#REF!,AG$2,#REF!,AG$3,#REF!,AG$1,#REF!,$L385)</f>
        <v>#REF!</v>
      </c>
      <c r="AH385" s="333" t="e">
        <f>SUMIFS(#REF!,#REF!,AH$2,#REF!,AH$3,#REF!,$L385,#REF!,AH$1)
+SUMIFS(#REF!,#REF!,AH$2,#REF!,AH$3,#REF!,$L385,#REF!,AH$1)
+SUMIFS(#REF!,#REF!,"Lấy",#REF!,AH$2,#REF!,AH$3,#REF!,AH$1,#REF!,$L385)</f>
        <v>#REF!</v>
      </c>
      <c r="AI385" s="333" t="e">
        <f>SUMIFS(#REF!,#REF!,AI$2,#REF!,AI$3,#REF!,$L385,#REF!,AI$1)
+SUMIFS(#REF!,#REF!,AI$2,#REF!,AI$3,#REF!,$L385,#REF!,AI$1)
+SUMIFS(#REF!,#REF!,"Lấy",#REF!,AI$2,#REF!,AI$3,#REF!,AI$1,#REF!,$L385)</f>
        <v>#REF!</v>
      </c>
      <c r="AJ385" s="333" t="e">
        <f>SUMIFS(#REF!,#REF!,AJ$2,#REF!,AJ$3,#REF!,$L385,#REF!,AJ$1)
+SUMIFS(#REF!,#REF!,AJ$2,#REF!,AJ$3,#REF!,$L385,#REF!,AJ$1)
+SUMIFS(#REF!,#REF!,"Lấy",#REF!,AJ$2,#REF!,AJ$3,#REF!,AJ$1,#REF!,$L385)</f>
        <v>#REF!</v>
      </c>
      <c r="AK385" s="333" t="e">
        <f>SUMIFS(#REF!,#REF!,AK$2,#REF!,AK$3,#REF!,$L385,#REF!,AK$1)
+SUMIFS(#REF!,#REF!,AK$2,#REF!,AK$3,#REF!,$L385,#REF!,AK$1)
+SUMIFS(#REF!,#REF!,"Lấy",#REF!,AK$2,#REF!,AK$3,#REF!,AK$1,#REF!,$L385)</f>
        <v>#REF!</v>
      </c>
      <c r="AL385" s="333" t="e">
        <f>SUMIFS(#REF!,#REF!,AL$2,#REF!,AL$3,#REF!,$L385,#REF!,AL$1)
+SUMIFS(#REF!,#REF!,AL$2,#REF!,AL$3,#REF!,$L385,#REF!,AL$1)
+SUMIFS(#REF!,#REF!,"Lấy",#REF!,AL$2,#REF!,AL$3,#REF!,AL$1,#REF!,$L385)</f>
        <v>#REF!</v>
      </c>
      <c r="AM385" s="333" t="e">
        <f>SUMIFS(#REF!,#REF!,AM$2,#REF!,AM$3,#REF!,$L385,#REF!,AM$1)
+SUMIFS(#REF!,#REF!,AM$2,#REF!,AM$3,#REF!,$L385,#REF!,AM$1)
+SUMIFS(#REF!,#REF!,"Lấy",#REF!,AM$2,#REF!,AM$3,#REF!,AM$1,#REF!,$L385)</f>
        <v>#REF!</v>
      </c>
      <c r="AN385" s="333" t="e">
        <f>SUMIFS(#REF!,#REF!,AN$2,#REF!,AN$3,#REF!,$L385,#REF!,AN$1)
+SUMIFS(#REF!,#REF!,AN$2,#REF!,AN$3,#REF!,$L385,#REF!,AN$1)
+SUMIFS(#REF!,#REF!,"Lấy",#REF!,AN$2,#REF!,AN$3,#REF!,AN$1,#REF!,$L385)</f>
        <v>#REF!</v>
      </c>
      <c r="AO385" s="333" t="e">
        <f>SUMIFS(#REF!,#REF!,AO$2,#REF!,AO$3,#REF!,$L385,#REF!,AO$1)
+SUMIFS(#REF!,#REF!,AO$2,#REF!,AO$3,#REF!,$L385,#REF!,AO$1)
+SUMIFS(#REF!,#REF!,"Lấy",#REF!,AO$2,#REF!,AO$3,#REF!,AO$1,#REF!,$L385)</f>
        <v>#REF!</v>
      </c>
      <c r="AP385" s="333" t="e">
        <f>SUMIFS(#REF!,#REF!,AP$2,#REF!,AP$3,#REF!,$L385,#REF!,AP$1)
+SUMIFS(#REF!,#REF!,AP$2,#REF!,AP$3,#REF!,$L385,#REF!,AP$1)
+SUMIFS(#REF!,#REF!,"Lấy",#REF!,AP$2,#REF!,AP$3,#REF!,AP$1,#REF!,$L385)</f>
        <v>#REF!</v>
      </c>
      <c r="AQ385" s="333" t="e">
        <f>SUMIFS(#REF!,#REF!,AQ$2,#REF!,AQ$3,#REF!,$L385,#REF!,AQ$1)
+SUMIFS(#REF!,#REF!,AQ$2,#REF!,AQ$3,#REF!,$L385,#REF!,AQ$1)
+SUMIFS(#REF!,#REF!,"Lấy",#REF!,AQ$2,#REF!,AQ$3,#REF!,AQ$1,#REF!,$L385)</f>
        <v>#REF!</v>
      </c>
      <c r="AR385" s="334" t="e">
        <f t="shared" si="38"/>
        <v>#REF!</v>
      </c>
      <c r="AT385" s="333" t="e">
        <f>SUMIFS(#REF!,#REF!,AT$2,#REF!,AT$3,#REF!,$L385,#REF!,AT$1)
+SUMIFS(#REF!,#REF!,AT$2,#REF!,AT$3,#REF!,$L385,#REF!,AT$1)
+SUMIFS(#REF!,#REF!,"Lấy",#REF!,AT$2,#REF!,AT$3,#REF!,AT$1,#REF!,$L385)</f>
        <v>#REF!</v>
      </c>
      <c r="AU385" s="333" t="e">
        <f>SUMIFS(#REF!,#REF!,AU$2,#REF!,AU$3,#REF!,$L385,#REF!,AU$1)
+SUMIFS(#REF!,#REF!,AU$2,#REF!,AU$3,#REF!,$L385,#REF!,AU$1)
+SUMIFS(#REF!,#REF!,"Lấy",#REF!,AU$2,#REF!,AU$3,#REF!,AU$1,#REF!,$L385)</f>
        <v>#REF!</v>
      </c>
      <c r="AV385" s="333" t="e">
        <f>SUMIFS(#REF!,#REF!,AV$2,#REF!,AV$3,#REF!,$L385,#REF!,AV$1)
+SUMIFS(#REF!,#REF!,AV$2,#REF!,AV$3,#REF!,$L385,#REF!,AV$1)
+SUMIFS(#REF!,#REF!,"Lấy",#REF!,AV$2,#REF!,AV$3,#REF!,AV$1,#REF!,$L385)</f>
        <v>#REF!</v>
      </c>
      <c r="AW385" s="333" t="e">
        <f>SUMIFS(#REF!,#REF!,AW$2,#REF!,AW$3,#REF!,$L385,#REF!,AW$1)
+SUMIFS(#REF!,#REF!,AW$2,#REF!,AW$3,#REF!,$L385,#REF!,AW$1)
+SUMIFS(#REF!,#REF!,"Lấy",#REF!,AW$2,#REF!,AW$3,#REF!,AW$1,#REF!,$L385)</f>
        <v>#REF!</v>
      </c>
      <c r="AX385" s="333" t="e">
        <f>SUMIFS(#REF!,#REF!,AX$2,#REF!,AX$3,#REF!,$L385,#REF!,AX$1)
+SUMIFS(#REF!,#REF!,AX$2,#REF!,AX$3,#REF!,$L385,#REF!,AX$1)
+SUMIFS(#REF!,#REF!,"Lấy",#REF!,AX$2,#REF!,AX$3,#REF!,AX$1,#REF!,$L385)</f>
        <v>#REF!</v>
      </c>
      <c r="AY385" s="333" t="e">
        <f>SUMIFS(#REF!,#REF!,AY$2,#REF!,AY$3,#REF!,$L385,#REF!,AY$1)
+SUMIFS(#REF!,#REF!,AY$2,#REF!,AY$3,#REF!,$L385,#REF!,AY$1)
+SUMIFS(#REF!,#REF!,"Lấy",#REF!,AY$2,#REF!,AY$3,#REF!,AY$1,#REF!,$L385)</f>
        <v>#REF!</v>
      </c>
      <c r="AZ385" s="333" t="e">
        <f>SUMIFS(#REF!,#REF!,AZ$2,#REF!,AZ$3,#REF!,$L385,#REF!,AZ$1)
+SUMIFS(#REF!,#REF!,AZ$2,#REF!,AZ$3,#REF!,$L385,#REF!,AZ$1)
+SUMIFS(#REF!,#REF!,"Lấy",#REF!,AZ$2,#REF!,AZ$3,#REF!,AZ$1,#REF!,$L385)</f>
        <v>#REF!</v>
      </c>
      <c r="BA385" s="333" t="e">
        <f>SUMIFS(#REF!,#REF!,BA$2,#REF!,BA$3,#REF!,$L385,#REF!,BA$1)
+SUMIFS(#REF!,#REF!,BA$2,#REF!,BA$3,#REF!,$L385,#REF!,BA$1)
+SUMIFS(#REF!,#REF!,"Lấy",#REF!,BA$2,#REF!,BA$3,#REF!,BA$1,#REF!,$L385)</f>
        <v>#REF!</v>
      </c>
      <c r="BB385" s="333" t="e">
        <f>SUMIFS(#REF!,#REF!,BB$2,#REF!,BB$3,#REF!,$L385,#REF!,BB$1)
+SUMIFS(#REF!,#REF!,BB$2,#REF!,BB$3,#REF!,$L385,#REF!,BB$1)
+SUMIFS(#REF!,#REF!,"Lấy",#REF!,BB$2,#REF!,BB$3,#REF!,BB$1,#REF!,$L385)</f>
        <v>#REF!</v>
      </c>
      <c r="BC385" s="333" t="e">
        <f>SUMIFS(#REF!,#REF!,BC$2,#REF!,BC$3,#REF!,$L385,#REF!,BC$1)
+SUMIFS(#REF!,#REF!,BC$2,#REF!,BC$3,#REF!,$L385,#REF!,BC$1)
+SUMIFS(#REF!,#REF!,"Lấy",#REF!,BC$2,#REF!,BC$3,#REF!,BC$1,#REF!,$L385)</f>
        <v>#REF!</v>
      </c>
      <c r="BD385" s="333" t="e">
        <f>SUMIFS(#REF!,#REF!,BD$2,#REF!,BD$3,#REF!,$L385,#REF!,BD$1)
+SUMIFS(#REF!,#REF!,BD$2,#REF!,BD$3,#REF!,$L385,#REF!,BD$1)
+SUMIFS(#REF!,#REF!,"Lấy",#REF!,BD$2,#REF!,BD$3,#REF!,BD$1,#REF!,$L385)</f>
        <v>#REF!</v>
      </c>
      <c r="BE385" s="333" t="e">
        <f>SUMIFS(#REF!,#REF!,BE$2,#REF!,BE$3,#REF!,$L385,#REF!,BE$1)
+SUMIFS(#REF!,#REF!,BE$2,#REF!,BE$3,#REF!,$L385,#REF!,BE$1)
+SUMIFS(#REF!,#REF!,"Lấy",#REF!,BE$2,#REF!,BE$3,#REF!,BE$1,#REF!,$L385)</f>
        <v>#REF!</v>
      </c>
      <c r="BF385" s="334" t="e">
        <f t="shared" si="39"/>
        <v>#REF!</v>
      </c>
      <c r="BH385" s="333" t="e">
        <f>SUMIFS(#REF!,#REF!,BH$2,#REF!,BH$3,#REF!,$L385,#REF!,BH$1)
+SUMIFS(#REF!,#REF!,BH$2,#REF!,BH$3,#REF!,$L385,#REF!,BH$1)
+SUMIFS(#REF!,#REF!,"Lấy",#REF!,BH$2,#REF!,BH$3,#REF!,BH$1,#REF!,$L385)</f>
        <v>#REF!</v>
      </c>
      <c r="BI385" s="333" t="e">
        <f>SUMIFS(#REF!,#REF!,BI$2,#REF!,BI$3,#REF!,$L385,#REF!,BI$1)
+SUMIFS(#REF!,#REF!,BI$2,#REF!,BI$3,#REF!,$L385,#REF!,BI$1)
+SUMIFS(#REF!,#REF!,"Lấy",#REF!,BI$2,#REF!,BI$3,#REF!,BI$1,#REF!,$L385)</f>
        <v>#REF!</v>
      </c>
      <c r="BJ385" s="333" t="e">
        <f>SUMIFS(#REF!,#REF!,BJ$2,#REF!,BJ$3,#REF!,$L385,#REF!,BJ$1)
+SUMIFS(#REF!,#REF!,BJ$2,#REF!,BJ$3,#REF!,$L385,#REF!,BJ$1)
+SUMIFS(#REF!,#REF!,"Lấy",#REF!,BJ$2,#REF!,BJ$3,#REF!,BJ$1,#REF!,$L385)</f>
        <v>#REF!</v>
      </c>
      <c r="BK385" s="333" t="e">
        <f>SUMIFS(#REF!,#REF!,BK$2,#REF!,BK$3,#REF!,$L385,#REF!,BK$1)
+SUMIFS(#REF!,#REF!,BK$2,#REF!,BK$3,#REF!,$L385,#REF!,BK$1)
+SUMIFS(#REF!,#REF!,"Lấy",#REF!,BK$2,#REF!,BK$3,#REF!,BK$1,#REF!,$L385)</f>
        <v>#REF!</v>
      </c>
      <c r="BL385" s="333" t="e">
        <f>SUMIFS(#REF!,#REF!,BL$2,#REF!,BL$3,#REF!,$L385,#REF!,BL$1)
+SUMIFS(#REF!,#REF!,BL$2,#REF!,BL$3,#REF!,$L385,#REF!,BL$1)
+SUMIFS(#REF!,#REF!,"Lấy",#REF!,BL$2,#REF!,BL$3,#REF!,BL$1,#REF!,$L385)</f>
        <v>#REF!</v>
      </c>
      <c r="BM385" s="333" t="e">
        <f>SUMIFS(#REF!,#REF!,BM$2,#REF!,BM$3,#REF!,$L385,#REF!,BM$1)
+SUMIFS(#REF!,#REF!,BM$2,#REF!,BM$3,#REF!,$L385,#REF!,BM$1)
+SUMIFS(#REF!,#REF!,"Lấy",#REF!,BM$2,#REF!,BM$3,#REF!,BM$1,#REF!,$L385)</f>
        <v>#REF!</v>
      </c>
      <c r="BN385" s="333" t="e">
        <f>SUMIFS(#REF!,#REF!,BN$2,#REF!,BN$3,#REF!,$L385,#REF!,BN$1)
+SUMIFS(#REF!,#REF!,BN$2,#REF!,BN$3,#REF!,$L385,#REF!,BN$1)
+SUMIFS(#REF!,#REF!,"Lấy",#REF!,BN$2,#REF!,BN$3,#REF!,BN$1,#REF!,$L385)</f>
        <v>#REF!</v>
      </c>
      <c r="BO385" s="333" t="e">
        <f>SUMIFS(#REF!,#REF!,BO$2,#REF!,BO$3,#REF!,$L385,#REF!,BO$1)
+SUMIFS(#REF!,#REF!,BO$2,#REF!,BO$3,#REF!,$L385,#REF!,BO$1)
+SUMIFS(#REF!,#REF!,"Lấy",#REF!,BO$2,#REF!,BO$3,#REF!,BO$1,#REF!,$L385)</f>
        <v>#REF!</v>
      </c>
      <c r="BP385" s="333" t="e">
        <f>SUMIFS(#REF!,#REF!,BP$2,#REF!,BP$3,#REF!,$L385,#REF!,BP$1)
+SUMIFS(#REF!,#REF!,BP$2,#REF!,BP$3,#REF!,$L385,#REF!,BP$1)
+SUMIFS(#REF!,#REF!,"Lấy",#REF!,BP$2,#REF!,BP$3,#REF!,BP$1,#REF!,$L385)</f>
        <v>#REF!</v>
      </c>
      <c r="BQ385" s="333" t="e">
        <f>SUMIFS(#REF!,#REF!,BQ$2,#REF!,BQ$3,#REF!,$L385,#REF!,BQ$1)
+SUMIFS(#REF!,#REF!,BQ$2,#REF!,BQ$3,#REF!,$L385,#REF!,BQ$1)
+SUMIFS(#REF!,#REF!,"Lấy",#REF!,BQ$2,#REF!,BQ$3,#REF!,BQ$1,#REF!,$L385)</f>
        <v>#REF!</v>
      </c>
      <c r="BR385" s="333" t="e">
        <f>SUMIFS(#REF!,#REF!,BR$2,#REF!,BR$3,#REF!,$L385,#REF!,BR$1)
+SUMIFS(#REF!,#REF!,BR$2,#REF!,BR$3,#REF!,$L385,#REF!,BR$1)
+SUMIFS(#REF!,#REF!,"Lấy",#REF!,BR$2,#REF!,BR$3,#REF!,BR$1,#REF!,$L385)</f>
        <v>#REF!</v>
      </c>
      <c r="BS385" s="333" t="e">
        <f>SUMIFS(#REF!,#REF!,BS$2,#REF!,BS$3,#REF!,$L385,#REF!,BS$1)
+SUMIFS(#REF!,#REF!,BS$2,#REF!,BS$3,#REF!,$L385,#REF!,BS$1)
+SUMIFS(#REF!,#REF!,"Lấy",#REF!,BS$2,#REF!,BS$3,#REF!,BS$1,#REF!,$L385)</f>
        <v>#REF!</v>
      </c>
      <c r="BT385" s="334" t="e">
        <f t="shared" si="40"/>
        <v>#REF!</v>
      </c>
      <c r="BV385" s="331">
        <v>0</v>
      </c>
      <c r="BW385" s="331">
        <v>0</v>
      </c>
      <c r="BX385" s="331">
        <v>0</v>
      </c>
      <c r="BY385" s="331">
        <v>0</v>
      </c>
      <c r="BZ385" s="331">
        <v>0</v>
      </c>
      <c r="CA385" s="331">
        <v>0</v>
      </c>
      <c r="CB385" s="331">
        <v>0</v>
      </c>
      <c r="CC385" s="331">
        <v>0</v>
      </c>
      <c r="CD385" s="331">
        <v>0</v>
      </c>
      <c r="CE385" s="331">
        <v>0</v>
      </c>
      <c r="CF385" s="331">
        <v>0</v>
      </c>
      <c r="CG385" s="331">
        <v>0</v>
      </c>
      <c r="CH385" s="334">
        <f t="shared" si="41"/>
        <v>0</v>
      </c>
      <c r="CI385" s="377">
        <f t="shared" si="42"/>
        <v>0</v>
      </c>
      <c r="CJ385" s="331">
        <v>0</v>
      </c>
      <c r="CK385" s="331">
        <v>0</v>
      </c>
      <c r="CL385" s="331">
        <v>0</v>
      </c>
      <c r="CM385" s="331">
        <v>0</v>
      </c>
      <c r="CN385" s="331">
        <v>0</v>
      </c>
      <c r="CO385" s="333"/>
      <c r="CP385" s="333"/>
      <c r="CQ385" s="333"/>
      <c r="CR385" s="333"/>
      <c r="CS385" s="333"/>
      <c r="CT385" s="333"/>
      <c r="CU385" s="333"/>
      <c r="CV385" s="334">
        <f t="shared" si="43"/>
        <v>0</v>
      </c>
      <c r="CX385" s="1033"/>
    </row>
    <row r="386" spans="1:102" ht="27.6" x14ac:dyDescent="0.25">
      <c r="B386" s="172">
        <f>IF(C386=0,"",MAX($B$7:B385)+1)</f>
        <v>366</v>
      </c>
      <c r="C386" s="179">
        <v>6274001905</v>
      </c>
      <c r="D386" s="171" t="str">
        <f>_xlfn.XLOOKUP(C386,'COA_DTGroup_Update 20260428'!$C$410:$C$854,'COA_DTGroup_Update 20260428'!$A$410:$A$854,"")</f>
        <v>Khấu hao phương tiện đi lại, vận tải</v>
      </c>
      <c r="E386" s="171" t="s">
        <v>415</v>
      </c>
      <c r="F386" s="179" t="s">
        <v>1085</v>
      </c>
      <c r="G386" s="171" t="s">
        <v>1086</v>
      </c>
      <c r="H386" s="179">
        <f>VLOOKUP(C386,'COA_DTGroup_Update 20260428'!C:D,2,0)</f>
        <v>627</v>
      </c>
      <c r="I386" s="179">
        <v>160</v>
      </c>
      <c r="J386" s="198" t="s">
        <v>415</v>
      </c>
      <c r="K386" s="222" t="s">
        <v>226</v>
      </c>
      <c r="L386" s="1041" t="s">
        <v>561</v>
      </c>
      <c r="M386" s="1042" t="s">
        <v>2258</v>
      </c>
      <c r="N386" s="1039"/>
      <c r="O386" s="1039" t="s">
        <v>561</v>
      </c>
      <c r="P386" s="1" t="b">
        <v>1</v>
      </c>
      <c r="R386" s="333" t="e">
        <f>SUMIFS(#REF!,#REF!,R$2,#REF!,R$3,#REF!,$L386,#REF!,R$1)
+SUMIFS(#REF!,#REF!,R$2,#REF!,R$3,#REF!,$L386,#REF!,R$1)
+SUMIFS(#REF!,#REF!,"Lấy",#REF!,R$2,#REF!,R$3,#REF!,R$1,#REF!,$L386)</f>
        <v>#REF!</v>
      </c>
      <c r="S386" s="333" t="e">
        <f>SUMIFS(#REF!,#REF!,S$2,#REF!,S$3,#REF!,$L386,#REF!,S$1)
+SUMIFS(#REF!,#REF!,S$2,#REF!,S$3,#REF!,$L386,#REF!,S$1)
+SUMIFS(#REF!,#REF!,"Lấy",#REF!,S$2,#REF!,S$3,#REF!,S$1,#REF!,$L386)</f>
        <v>#REF!</v>
      </c>
      <c r="T386" s="333" t="e">
        <f>SUMIFS(#REF!,#REF!,T$2,#REF!,T$3,#REF!,$L386,#REF!,T$1)
+SUMIFS(#REF!,#REF!,T$2,#REF!,T$3,#REF!,$L386,#REF!,T$1)
+SUMIFS(#REF!,#REF!,"Lấy",#REF!,T$2,#REF!,T$3,#REF!,T$1,#REF!,$L386)</f>
        <v>#REF!</v>
      </c>
      <c r="U386" s="333" t="e">
        <f>SUMIFS(#REF!,#REF!,U$2,#REF!,U$3,#REF!,$L386,#REF!,U$1)
+SUMIFS(#REF!,#REF!,U$2,#REF!,U$3,#REF!,$L386,#REF!,U$1)
+SUMIFS(#REF!,#REF!,"Lấy",#REF!,U$2,#REF!,U$3,#REF!,U$1,#REF!,$L386)</f>
        <v>#REF!</v>
      </c>
      <c r="V386" s="333" t="e">
        <f>SUMIFS(#REF!,#REF!,V$2,#REF!,V$3,#REF!,$L386,#REF!,V$1)
+SUMIFS(#REF!,#REF!,V$2,#REF!,V$3,#REF!,$L386,#REF!,V$1)
+SUMIFS(#REF!,#REF!,"Lấy",#REF!,V$2,#REF!,V$3,#REF!,V$1,#REF!,$L386)</f>
        <v>#REF!</v>
      </c>
      <c r="W386" s="333" t="e">
        <f>SUMIFS(#REF!,#REF!,W$2,#REF!,W$3,#REF!,$L386,#REF!,W$1)
+SUMIFS(#REF!,#REF!,W$2,#REF!,W$3,#REF!,$L386,#REF!,W$1)
+SUMIFS(#REF!,#REF!,"Lấy",#REF!,W$2,#REF!,W$3,#REF!,W$1,#REF!,$L386)</f>
        <v>#REF!</v>
      </c>
      <c r="X386" s="333" t="e">
        <f>SUMIFS(#REF!,#REF!,X$2,#REF!,X$3,#REF!,$L386,#REF!,X$1)
+SUMIFS(#REF!,#REF!,X$2,#REF!,X$3,#REF!,$L386,#REF!,X$1)
+SUMIFS(#REF!,#REF!,"Lấy",#REF!,X$2,#REF!,X$3,#REF!,X$1,#REF!,$L386)</f>
        <v>#REF!</v>
      </c>
      <c r="Y386" s="333" t="e">
        <f>SUMIFS(#REF!,#REF!,Y$2,#REF!,Y$3,#REF!,$L386,#REF!,Y$1)
+SUMIFS(#REF!,#REF!,Y$2,#REF!,Y$3,#REF!,$L386,#REF!,Y$1)
+SUMIFS(#REF!,#REF!,"Lấy",#REF!,Y$2,#REF!,Y$3,#REF!,Y$1,#REF!,$L386)</f>
        <v>#REF!</v>
      </c>
      <c r="Z386" s="333" t="e">
        <f>SUMIFS(#REF!,#REF!,Z$2,#REF!,Z$3,#REF!,$L386,#REF!,Z$1)
+SUMIFS(#REF!,#REF!,Z$2,#REF!,Z$3,#REF!,$L386,#REF!,Z$1)
+SUMIFS(#REF!,#REF!,"Lấy",#REF!,Z$2,#REF!,Z$3,#REF!,Z$1,#REF!,$L386)</f>
        <v>#REF!</v>
      </c>
      <c r="AA386" s="333" t="e">
        <f>SUMIFS(#REF!,#REF!,AA$2,#REF!,AA$3,#REF!,$L386,#REF!,AA$1)
+SUMIFS(#REF!,#REF!,AA$2,#REF!,AA$3,#REF!,$L386,#REF!,AA$1)
+SUMIFS(#REF!,#REF!,"Lấy",#REF!,AA$2,#REF!,AA$3,#REF!,AA$1,#REF!,$L386)</f>
        <v>#REF!</v>
      </c>
      <c r="AB386" s="333" t="e">
        <f>SUMIFS(#REF!,#REF!,AB$2,#REF!,AB$3,#REF!,$L386,#REF!,AB$1)
+SUMIFS(#REF!,#REF!,AB$2,#REF!,AB$3,#REF!,$L386,#REF!,AB$1)
+SUMIFS(#REF!,#REF!,"Lấy",#REF!,AB$2,#REF!,AB$3,#REF!,AB$1,#REF!,$L386)</f>
        <v>#REF!</v>
      </c>
      <c r="AC386" s="333" t="e">
        <f>SUMIFS(#REF!,#REF!,AC$2,#REF!,AC$3,#REF!,$L386,#REF!,AC$1)
+SUMIFS(#REF!,#REF!,AC$2,#REF!,AC$3,#REF!,$L386,#REF!,AC$1)
+SUMIFS(#REF!,#REF!,"Lấy",#REF!,AC$2,#REF!,AC$3,#REF!,AC$1,#REF!,$L386)</f>
        <v>#REF!</v>
      </c>
      <c r="AD386" s="334" t="e">
        <f t="shared" si="37"/>
        <v>#REF!</v>
      </c>
      <c r="AF386" s="333" t="e">
        <f>SUMIFS(#REF!,#REF!,AF$2,#REF!,AF$3,#REF!,$L386,#REF!,AF$1)
+SUMIFS(#REF!,#REF!,AF$2,#REF!,AF$3,#REF!,$L386,#REF!,AF$1)
+SUMIFS(#REF!,#REF!,"Lấy",#REF!,AF$2,#REF!,AF$3,#REF!,AF$1,#REF!,$L386)</f>
        <v>#REF!</v>
      </c>
      <c r="AG386" s="333" t="e">
        <f>SUMIFS(#REF!,#REF!,AG$2,#REF!,AG$3,#REF!,$L386,#REF!,AG$1)
+SUMIFS(#REF!,#REF!,AG$2,#REF!,AG$3,#REF!,$L386,#REF!,AG$1)
+SUMIFS(#REF!,#REF!,"Lấy",#REF!,AG$2,#REF!,AG$3,#REF!,AG$1,#REF!,$L386)</f>
        <v>#REF!</v>
      </c>
      <c r="AH386" s="333" t="e">
        <f>SUMIFS(#REF!,#REF!,AH$2,#REF!,AH$3,#REF!,$L386,#REF!,AH$1)
+SUMIFS(#REF!,#REF!,AH$2,#REF!,AH$3,#REF!,$L386,#REF!,AH$1)
+SUMIFS(#REF!,#REF!,"Lấy",#REF!,AH$2,#REF!,AH$3,#REF!,AH$1,#REF!,$L386)</f>
        <v>#REF!</v>
      </c>
      <c r="AI386" s="333" t="e">
        <f>SUMIFS(#REF!,#REF!,AI$2,#REF!,AI$3,#REF!,$L386,#REF!,AI$1)
+SUMIFS(#REF!,#REF!,AI$2,#REF!,AI$3,#REF!,$L386,#REF!,AI$1)
+SUMIFS(#REF!,#REF!,"Lấy",#REF!,AI$2,#REF!,AI$3,#REF!,AI$1,#REF!,$L386)</f>
        <v>#REF!</v>
      </c>
      <c r="AJ386" s="333" t="e">
        <f>SUMIFS(#REF!,#REF!,AJ$2,#REF!,AJ$3,#REF!,$L386,#REF!,AJ$1)
+SUMIFS(#REF!,#REF!,AJ$2,#REF!,AJ$3,#REF!,$L386,#REF!,AJ$1)
+SUMIFS(#REF!,#REF!,"Lấy",#REF!,AJ$2,#REF!,AJ$3,#REF!,AJ$1,#REF!,$L386)</f>
        <v>#REF!</v>
      </c>
      <c r="AK386" s="333" t="e">
        <f>SUMIFS(#REF!,#REF!,AK$2,#REF!,AK$3,#REF!,$L386,#REF!,AK$1)
+SUMIFS(#REF!,#REF!,AK$2,#REF!,AK$3,#REF!,$L386,#REF!,AK$1)
+SUMIFS(#REF!,#REF!,"Lấy",#REF!,AK$2,#REF!,AK$3,#REF!,AK$1,#REF!,$L386)</f>
        <v>#REF!</v>
      </c>
      <c r="AL386" s="333" t="e">
        <f>SUMIFS(#REF!,#REF!,AL$2,#REF!,AL$3,#REF!,$L386,#REF!,AL$1)
+SUMIFS(#REF!,#REF!,AL$2,#REF!,AL$3,#REF!,$L386,#REF!,AL$1)
+SUMIFS(#REF!,#REF!,"Lấy",#REF!,AL$2,#REF!,AL$3,#REF!,AL$1,#REF!,$L386)</f>
        <v>#REF!</v>
      </c>
      <c r="AM386" s="333" t="e">
        <f>SUMIFS(#REF!,#REF!,AM$2,#REF!,AM$3,#REF!,$L386,#REF!,AM$1)
+SUMIFS(#REF!,#REF!,AM$2,#REF!,AM$3,#REF!,$L386,#REF!,AM$1)
+SUMIFS(#REF!,#REF!,"Lấy",#REF!,AM$2,#REF!,AM$3,#REF!,AM$1,#REF!,$L386)</f>
        <v>#REF!</v>
      </c>
      <c r="AN386" s="333" t="e">
        <f>SUMIFS(#REF!,#REF!,AN$2,#REF!,AN$3,#REF!,$L386,#REF!,AN$1)
+SUMIFS(#REF!,#REF!,AN$2,#REF!,AN$3,#REF!,$L386,#REF!,AN$1)
+SUMIFS(#REF!,#REF!,"Lấy",#REF!,AN$2,#REF!,AN$3,#REF!,AN$1,#REF!,$L386)</f>
        <v>#REF!</v>
      </c>
      <c r="AO386" s="333" t="e">
        <f>SUMIFS(#REF!,#REF!,AO$2,#REF!,AO$3,#REF!,$L386,#REF!,AO$1)
+SUMIFS(#REF!,#REF!,AO$2,#REF!,AO$3,#REF!,$L386,#REF!,AO$1)
+SUMIFS(#REF!,#REF!,"Lấy",#REF!,AO$2,#REF!,AO$3,#REF!,AO$1,#REF!,$L386)</f>
        <v>#REF!</v>
      </c>
      <c r="AP386" s="333" t="e">
        <f>SUMIFS(#REF!,#REF!,AP$2,#REF!,AP$3,#REF!,$L386,#REF!,AP$1)
+SUMIFS(#REF!,#REF!,AP$2,#REF!,AP$3,#REF!,$L386,#REF!,AP$1)
+SUMIFS(#REF!,#REF!,"Lấy",#REF!,AP$2,#REF!,AP$3,#REF!,AP$1,#REF!,$L386)</f>
        <v>#REF!</v>
      </c>
      <c r="AQ386" s="333" t="e">
        <f>SUMIFS(#REF!,#REF!,AQ$2,#REF!,AQ$3,#REF!,$L386,#REF!,AQ$1)
+SUMIFS(#REF!,#REF!,AQ$2,#REF!,AQ$3,#REF!,$L386,#REF!,AQ$1)
+SUMIFS(#REF!,#REF!,"Lấy",#REF!,AQ$2,#REF!,AQ$3,#REF!,AQ$1,#REF!,$L386)</f>
        <v>#REF!</v>
      </c>
      <c r="AR386" s="334" t="e">
        <f t="shared" si="38"/>
        <v>#REF!</v>
      </c>
      <c r="AT386" s="333" t="e">
        <f>SUMIFS(#REF!,#REF!,AT$2,#REF!,AT$3,#REF!,$L386,#REF!,AT$1)
+SUMIFS(#REF!,#REF!,AT$2,#REF!,AT$3,#REF!,$L386,#REF!,AT$1)
+SUMIFS(#REF!,#REF!,"Lấy",#REF!,AT$2,#REF!,AT$3,#REF!,AT$1,#REF!,$L386)</f>
        <v>#REF!</v>
      </c>
      <c r="AU386" s="333" t="e">
        <f>SUMIFS(#REF!,#REF!,AU$2,#REF!,AU$3,#REF!,$L386,#REF!,AU$1)
+SUMIFS(#REF!,#REF!,AU$2,#REF!,AU$3,#REF!,$L386,#REF!,AU$1)
+SUMIFS(#REF!,#REF!,"Lấy",#REF!,AU$2,#REF!,AU$3,#REF!,AU$1,#REF!,$L386)</f>
        <v>#REF!</v>
      </c>
      <c r="AV386" s="333" t="e">
        <f>SUMIFS(#REF!,#REF!,AV$2,#REF!,AV$3,#REF!,$L386,#REF!,AV$1)
+SUMIFS(#REF!,#REF!,AV$2,#REF!,AV$3,#REF!,$L386,#REF!,AV$1)
+SUMIFS(#REF!,#REF!,"Lấy",#REF!,AV$2,#REF!,AV$3,#REF!,AV$1,#REF!,$L386)</f>
        <v>#REF!</v>
      </c>
      <c r="AW386" s="333" t="e">
        <f>SUMIFS(#REF!,#REF!,AW$2,#REF!,AW$3,#REF!,$L386,#REF!,AW$1)
+SUMIFS(#REF!,#REF!,AW$2,#REF!,AW$3,#REF!,$L386,#REF!,AW$1)
+SUMIFS(#REF!,#REF!,"Lấy",#REF!,AW$2,#REF!,AW$3,#REF!,AW$1,#REF!,$L386)</f>
        <v>#REF!</v>
      </c>
      <c r="AX386" s="333" t="e">
        <f>SUMIFS(#REF!,#REF!,AX$2,#REF!,AX$3,#REF!,$L386,#REF!,AX$1)
+SUMIFS(#REF!,#REF!,AX$2,#REF!,AX$3,#REF!,$L386,#REF!,AX$1)
+SUMIFS(#REF!,#REF!,"Lấy",#REF!,AX$2,#REF!,AX$3,#REF!,AX$1,#REF!,$L386)</f>
        <v>#REF!</v>
      </c>
      <c r="AY386" s="333" t="e">
        <f>SUMIFS(#REF!,#REF!,AY$2,#REF!,AY$3,#REF!,$L386,#REF!,AY$1)
+SUMIFS(#REF!,#REF!,AY$2,#REF!,AY$3,#REF!,$L386,#REF!,AY$1)
+SUMIFS(#REF!,#REF!,"Lấy",#REF!,AY$2,#REF!,AY$3,#REF!,AY$1,#REF!,$L386)</f>
        <v>#REF!</v>
      </c>
      <c r="AZ386" s="333" t="e">
        <f>SUMIFS(#REF!,#REF!,AZ$2,#REF!,AZ$3,#REF!,$L386,#REF!,AZ$1)
+SUMIFS(#REF!,#REF!,AZ$2,#REF!,AZ$3,#REF!,$L386,#REF!,AZ$1)
+SUMIFS(#REF!,#REF!,"Lấy",#REF!,AZ$2,#REF!,AZ$3,#REF!,AZ$1,#REF!,$L386)</f>
        <v>#REF!</v>
      </c>
      <c r="BA386" s="333" t="e">
        <f>SUMIFS(#REF!,#REF!,BA$2,#REF!,BA$3,#REF!,$L386,#REF!,BA$1)
+SUMIFS(#REF!,#REF!,BA$2,#REF!,BA$3,#REF!,$L386,#REF!,BA$1)
+SUMIFS(#REF!,#REF!,"Lấy",#REF!,BA$2,#REF!,BA$3,#REF!,BA$1,#REF!,$L386)</f>
        <v>#REF!</v>
      </c>
      <c r="BB386" s="333" t="e">
        <f>SUMIFS(#REF!,#REF!,BB$2,#REF!,BB$3,#REF!,$L386,#REF!,BB$1)
+SUMIFS(#REF!,#REF!,BB$2,#REF!,BB$3,#REF!,$L386,#REF!,BB$1)
+SUMIFS(#REF!,#REF!,"Lấy",#REF!,BB$2,#REF!,BB$3,#REF!,BB$1,#REF!,$L386)</f>
        <v>#REF!</v>
      </c>
      <c r="BC386" s="333" t="e">
        <f>SUMIFS(#REF!,#REF!,BC$2,#REF!,BC$3,#REF!,$L386,#REF!,BC$1)
+SUMIFS(#REF!,#REF!,BC$2,#REF!,BC$3,#REF!,$L386,#REF!,BC$1)
+SUMIFS(#REF!,#REF!,"Lấy",#REF!,BC$2,#REF!,BC$3,#REF!,BC$1,#REF!,$L386)</f>
        <v>#REF!</v>
      </c>
      <c r="BD386" s="333" t="e">
        <f>SUMIFS(#REF!,#REF!,BD$2,#REF!,BD$3,#REF!,$L386,#REF!,BD$1)
+SUMIFS(#REF!,#REF!,BD$2,#REF!,BD$3,#REF!,$L386,#REF!,BD$1)
+SUMIFS(#REF!,#REF!,"Lấy",#REF!,BD$2,#REF!,BD$3,#REF!,BD$1,#REF!,$L386)</f>
        <v>#REF!</v>
      </c>
      <c r="BE386" s="333" t="e">
        <f>SUMIFS(#REF!,#REF!,BE$2,#REF!,BE$3,#REF!,$L386,#REF!,BE$1)
+SUMIFS(#REF!,#REF!,BE$2,#REF!,BE$3,#REF!,$L386,#REF!,BE$1)
+SUMIFS(#REF!,#REF!,"Lấy",#REF!,BE$2,#REF!,BE$3,#REF!,BE$1,#REF!,$L386)</f>
        <v>#REF!</v>
      </c>
      <c r="BF386" s="334" t="e">
        <f t="shared" si="39"/>
        <v>#REF!</v>
      </c>
      <c r="BH386" s="333" t="e">
        <f>SUMIFS(#REF!,#REF!,BH$2,#REF!,BH$3,#REF!,$L386,#REF!,BH$1)
+SUMIFS(#REF!,#REF!,BH$2,#REF!,BH$3,#REF!,$L386,#REF!,BH$1)
+SUMIFS(#REF!,#REF!,"Lấy",#REF!,BH$2,#REF!,BH$3,#REF!,BH$1,#REF!,$L386)</f>
        <v>#REF!</v>
      </c>
      <c r="BI386" s="333" t="e">
        <f>SUMIFS(#REF!,#REF!,BI$2,#REF!,BI$3,#REF!,$L386,#REF!,BI$1)
+SUMIFS(#REF!,#REF!,BI$2,#REF!,BI$3,#REF!,$L386,#REF!,BI$1)
+SUMIFS(#REF!,#REF!,"Lấy",#REF!,BI$2,#REF!,BI$3,#REF!,BI$1,#REF!,$L386)</f>
        <v>#REF!</v>
      </c>
      <c r="BJ386" s="333" t="e">
        <f>SUMIFS(#REF!,#REF!,BJ$2,#REF!,BJ$3,#REF!,$L386,#REF!,BJ$1)
+SUMIFS(#REF!,#REF!,BJ$2,#REF!,BJ$3,#REF!,$L386,#REF!,BJ$1)
+SUMIFS(#REF!,#REF!,"Lấy",#REF!,BJ$2,#REF!,BJ$3,#REF!,BJ$1,#REF!,$L386)</f>
        <v>#REF!</v>
      </c>
      <c r="BK386" s="333" t="e">
        <f>SUMIFS(#REF!,#REF!,BK$2,#REF!,BK$3,#REF!,$L386,#REF!,BK$1)
+SUMIFS(#REF!,#REF!,BK$2,#REF!,BK$3,#REF!,$L386,#REF!,BK$1)
+SUMIFS(#REF!,#REF!,"Lấy",#REF!,BK$2,#REF!,BK$3,#REF!,BK$1,#REF!,$L386)</f>
        <v>#REF!</v>
      </c>
      <c r="BL386" s="333" t="e">
        <f>SUMIFS(#REF!,#REF!,BL$2,#REF!,BL$3,#REF!,$L386,#REF!,BL$1)
+SUMIFS(#REF!,#REF!,BL$2,#REF!,BL$3,#REF!,$L386,#REF!,BL$1)
+SUMIFS(#REF!,#REF!,"Lấy",#REF!,BL$2,#REF!,BL$3,#REF!,BL$1,#REF!,$L386)</f>
        <v>#REF!</v>
      </c>
      <c r="BM386" s="333" t="e">
        <f>SUMIFS(#REF!,#REF!,BM$2,#REF!,BM$3,#REF!,$L386,#REF!,BM$1)
+SUMIFS(#REF!,#REF!,BM$2,#REF!,BM$3,#REF!,$L386,#REF!,BM$1)
+SUMIFS(#REF!,#REF!,"Lấy",#REF!,BM$2,#REF!,BM$3,#REF!,BM$1,#REF!,$L386)</f>
        <v>#REF!</v>
      </c>
      <c r="BN386" s="333" t="e">
        <f>SUMIFS(#REF!,#REF!,BN$2,#REF!,BN$3,#REF!,$L386,#REF!,BN$1)
+SUMIFS(#REF!,#REF!,BN$2,#REF!,BN$3,#REF!,$L386,#REF!,BN$1)
+SUMIFS(#REF!,#REF!,"Lấy",#REF!,BN$2,#REF!,BN$3,#REF!,BN$1,#REF!,$L386)</f>
        <v>#REF!</v>
      </c>
      <c r="BO386" s="333" t="e">
        <f>SUMIFS(#REF!,#REF!,BO$2,#REF!,BO$3,#REF!,$L386,#REF!,BO$1)
+SUMIFS(#REF!,#REF!,BO$2,#REF!,BO$3,#REF!,$L386,#REF!,BO$1)
+SUMIFS(#REF!,#REF!,"Lấy",#REF!,BO$2,#REF!,BO$3,#REF!,BO$1,#REF!,$L386)</f>
        <v>#REF!</v>
      </c>
      <c r="BP386" s="333" t="e">
        <f>SUMIFS(#REF!,#REF!,BP$2,#REF!,BP$3,#REF!,$L386,#REF!,BP$1)
+SUMIFS(#REF!,#REF!,BP$2,#REF!,BP$3,#REF!,$L386,#REF!,BP$1)
+SUMIFS(#REF!,#REF!,"Lấy",#REF!,BP$2,#REF!,BP$3,#REF!,BP$1,#REF!,$L386)</f>
        <v>#REF!</v>
      </c>
      <c r="BQ386" s="333" t="e">
        <f>SUMIFS(#REF!,#REF!,BQ$2,#REF!,BQ$3,#REF!,$L386,#REF!,BQ$1)
+SUMIFS(#REF!,#REF!,BQ$2,#REF!,BQ$3,#REF!,$L386,#REF!,BQ$1)
+SUMIFS(#REF!,#REF!,"Lấy",#REF!,BQ$2,#REF!,BQ$3,#REF!,BQ$1,#REF!,$L386)</f>
        <v>#REF!</v>
      </c>
      <c r="BR386" s="333" t="e">
        <f>SUMIFS(#REF!,#REF!,BR$2,#REF!,BR$3,#REF!,$L386,#REF!,BR$1)
+SUMIFS(#REF!,#REF!,BR$2,#REF!,BR$3,#REF!,$L386,#REF!,BR$1)
+SUMIFS(#REF!,#REF!,"Lấy",#REF!,BR$2,#REF!,BR$3,#REF!,BR$1,#REF!,$L386)</f>
        <v>#REF!</v>
      </c>
      <c r="BS386" s="333" t="e">
        <f>SUMIFS(#REF!,#REF!,BS$2,#REF!,BS$3,#REF!,$L386,#REF!,BS$1)
+SUMIFS(#REF!,#REF!,BS$2,#REF!,BS$3,#REF!,$L386,#REF!,BS$1)
+SUMIFS(#REF!,#REF!,"Lấy",#REF!,BS$2,#REF!,BS$3,#REF!,BS$1,#REF!,$L386)</f>
        <v>#REF!</v>
      </c>
      <c r="BT386" s="334" t="e">
        <f t="shared" si="40"/>
        <v>#REF!</v>
      </c>
      <c r="BV386" s="331">
        <v>26486110</v>
      </c>
      <c r="BW386" s="331">
        <v>26486110</v>
      </c>
      <c r="BX386" s="331">
        <v>34819443.333333336</v>
      </c>
      <c r="BY386" s="331">
        <v>34819443.333333336</v>
      </c>
      <c r="BZ386" s="331">
        <v>34819443.333333336</v>
      </c>
      <c r="CA386" s="331">
        <v>34819443.333333336</v>
      </c>
      <c r="CB386" s="331">
        <v>34819443.333333336</v>
      </c>
      <c r="CC386" s="331">
        <v>34819443.333333336</v>
      </c>
      <c r="CD386" s="331">
        <v>34819443.333333336</v>
      </c>
      <c r="CE386" s="331">
        <v>34819443.333333336</v>
      </c>
      <c r="CF386" s="331">
        <v>34819443.333333336</v>
      </c>
      <c r="CG386" s="331">
        <v>28708332.333333332</v>
      </c>
      <c r="CH386" s="334">
        <f t="shared" si="41"/>
        <v>395055542.33333331</v>
      </c>
      <c r="CI386" s="377">
        <f t="shared" si="42"/>
        <v>5.7126330979618389E-2</v>
      </c>
      <c r="CJ386" s="331">
        <v>27841574</v>
      </c>
      <c r="CK386" s="331">
        <v>27841575</v>
      </c>
      <c r="CL386" s="331">
        <v>27841574</v>
      </c>
      <c r="CM386" s="331">
        <v>27841575</v>
      </c>
      <c r="CN386" s="331">
        <v>27841574</v>
      </c>
      <c r="CO386" s="333"/>
      <c r="CP386" s="333"/>
      <c r="CQ386" s="333"/>
      <c r="CR386" s="333"/>
      <c r="CS386" s="333"/>
      <c r="CT386" s="333"/>
      <c r="CU386" s="333"/>
      <c r="CV386" s="334">
        <f t="shared" si="43"/>
        <v>139207872</v>
      </c>
      <c r="CX386" s="1033"/>
    </row>
    <row r="387" spans="1:102" ht="27.6" x14ac:dyDescent="0.25">
      <c r="B387" s="172">
        <f>IF(C387=0,"",MAX($B$7:B386)+1)</f>
        <v>367</v>
      </c>
      <c r="C387" s="179">
        <v>6274001906</v>
      </c>
      <c r="D387" s="171" t="str">
        <f>_xlfn.XLOOKUP(C387,'COA_DTGroup_Update 20260428'!$C$410:$C$854,'COA_DTGroup_Update 20260428'!$A$410:$A$854,"")</f>
        <v>Khấu hao máy móc thiết bị phụ</v>
      </c>
      <c r="E387" s="171" t="s">
        <v>412</v>
      </c>
      <c r="F387" s="179" t="s">
        <v>1087</v>
      </c>
      <c r="G387" s="171" t="s">
        <v>1088</v>
      </c>
      <c r="H387" s="179">
        <f>VLOOKUP(C387,'COA_DTGroup_Update 20260428'!C:D,2,0)</f>
        <v>627</v>
      </c>
      <c r="I387" s="179">
        <v>157</v>
      </c>
      <c r="J387" s="198" t="s">
        <v>412</v>
      </c>
      <c r="K387" s="222" t="s">
        <v>226</v>
      </c>
      <c r="L387" s="1041" t="s">
        <v>609</v>
      </c>
      <c r="M387" s="1042" t="s">
        <v>2258</v>
      </c>
      <c r="N387" s="1039"/>
      <c r="O387" s="1039" t="s">
        <v>609</v>
      </c>
      <c r="P387" s="1" t="b">
        <v>1</v>
      </c>
      <c r="R387" s="333" t="e">
        <f>SUMIFS(#REF!,#REF!,R$2,#REF!,R$3,#REF!,$L387,#REF!,R$1)
+SUMIFS(#REF!,#REF!,R$2,#REF!,R$3,#REF!,$L387,#REF!,R$1)
+SUMIFS(#REF!,#REF!,"Lấy",#REF!,R$2,#REF!,R$3,#REF!,R$1,#REF!,$L387)</f>
        <v>#REF!</v>
      </c>
      <c r="S387" s="333" t="e">
        <f>SUMIFS(#REF!,#REF!,S$2,#REF!,S$3,#REF!,$L387,#REF!,S$1)
+SUMIFS(#REF!,#REF!,S$2,#REF!,S$3,#REF!,$L387,#REF!,S$1)
+SUMIFS(#REF!,#REF!,"Lấy",#REF!,S$2,#REF!,S$3,#REF!,S$1,#REF!,$L387)</f>
        <v>#REF!</v>
      </c>
      <c r="T387" s="333" t="e">
        <f>SUMIFS(#REF!,#REF!,T$2,#REF!,T$3,#REF!,$L387,#REF!,T$1)
+SUMIFS(#REF!,#REF!,T$2,#REF!,T$3,#REF!,$L387,#REF!,T$1)
+SUMIFS(#REF!,#REF!,"Lấy",#REF!,T$2,#REF!,T$3,#REF!,T$1,#REF!,$L387)</f>
        <v>#REF!</v>
      </c>
      <c r="U387" s="333" t="e">
        <f>SUMIFS(#REF!,#REF!,U$2,#REF!,U$3,#REF!,$L387,#REF!,U$1)
+SUMIFS(#REF!,#REF!,U$2,#REF!,U$3,#REF!,$L387,#REF!,U$1)
+SUMIFS(#REF!,#REF!,"Lấy",#REF!,U$2,#REF!,U$3,#REF!,U$1,#REF!,$L387)</f>
        <v>#REF!</v>
      </c>
      <c r="V387" s="333" t="e">
        <f>SUMIFS(#REF!,#REF!,V$2,#REF!,V$3,#REF!,$L387,#REF!,V$1)
+SUMIFS(#REF!,#REF!,V$2,#REF!,V$3,#REF!,$L387,#REF!,V$1)
+SUMIFS(#REF!,#REF!,"Lấy",#REF!,V$2,#REF!,V$3,#REF!,V$1,#REF!,$L387)</f>
        <v>#REF!</v>
      </c>
      <c r="W387" s="333" t="e">
        <f>SUMIFS(#REF!,#REF!,W$2,#REF!,W$3,#REF!,$L387,#REF!,W$1)
+SUMIFS(#REF!,#REF!,W$2,#REF!,W$3,#REF!,$L387,#REF!,W$1)
+SUMIFS(#REF!,#REF!,"Lấy",#REF!,W$2,#REF!,W$3,#REF!,W$1,#REF!,$L387)</f>
        <v>#REF!</v>
      </c>
      <c r="X387" s="333" t="e">
        <f>SUMIFS(#REF!,#REF!,X$2,#REF!,X$3,#REF!,$L387,#REF!,X$1)
+SUMIFS(#REF!,#REF!,X$2,#REF!,X$3,#REF!,$L387,#REF!,X$1)
+SUMIFS(#REF!,#REF!,"Lấy",#REF!,X$2,#REF!,X$3,#REF!,X$1,#REF!,$L387)</f>
        <v>#REF!</v>
      </c>
      <c r="Y387" s="333" t="e">
        <f>SUMIFS(#REF!,#REF!,Y$2,#REF!,Y$3,#REF!,$L387,#REF!,Y$1)
+SUMIFS(#REF!,#REF!,Y$2,#REF!,Y$3,#REF!,$L387,#REF!,Y$1)
+SUMIFS(#REF!,#REF!,"Lấy",#REF!,Y$2,#REF!,Y$3,#REF!,Y$1,#REF!,$L387)</f>
        <v>#REF!</v>
      </c>
      <c r="Z387" s="333" t="e">
        <f>SUMIFS(#REF!,#REF!,Z$2,#REF!,Z$3,#REF!,$L387,#REF!,Z$1)
+SUMIFS(#REF!,#REF!,Z$2,#REF!,Z$3,#REF!,$L387,#REF!,Z$1)
+SUMIFS(#REF!,#REF!,"Lấy",#REF!,Z$2,#REF!,Z$3,#REF!,Z$1,#REF!,$L387)</f>
        <v>#REF!</v>
      </c>
      <c r="AA387" s="333" t="e">
        <f>SUMIFS(#REF!,#REF!,AA$2,#REF!,AA$3,#REF!,$L387,#REF!,AA$1)
+SUMIFS(#REF!,#REF!,AA$2,#REF!,AA$3,#REF!,$L387,#REF!,AA$1)
+SUMIFS(#REF!,#REF!,"Lấy",#REF!,AA$2,#REF!,AA$3,#REF!,AA$1,#REF!,$L387)</f>
        <v>#REF!</v>
      </c>
      <c r="AB387" s="333" t="e">
        <f>SUMIFS(#REF!,#REF!,AB$2,#REF!,AB$3,#REF!,$L387,#REF!,AB$1)
+SUMIFS(#REF!,#REF!,AB$2,#REF!,AB$3,#REF!,$L387,#REF!,AB$1)
+SUMIFS(#REF!,#REF!,"Lấy",#REF!,AB$2,#REF!,AB$3,#REF!,AB$1,#REF!,$L387)</f>
        <v>#REF!</v>
      </c>
      <c r="AC387" s="333" t="e">
        <f>SUMIFS(#REF!,#REF!,AC$2,#REF!,AC$3,#REF!,$L387,#REF!,AC$1)
+SUMIFS(#REF!,#REF!,AC$2,#REF!,AC$3,#REF!,$L387,#REF!,AC$1)
+SUMIFS(#REF!,#REF!,"Lấy",#REF!,AC$2,#REF!,AC$3,#REF!,AC$1,#REF!,$L387)</f>
        <v>#REF!</v>
      </c>
      <c r="AD387" s="334" t="e">
        <f t="shared" si="37"/>
        <v>#REF!</v>
      </c>
      <c r="AF387" s="333" t="e">
        <f>SUMIFS(#REF!,#REF!,AF$2,#REF!,AF$3,#REF!,$L387,#REF!,AF$1)
+SUMIFS(#REF!,#REF!,AF$2,#REF!,AF$3,#REF!,$L387,#REF!,AF$1)
+SUMIFS(#REF!,#REF!,"Lấy",#REF!,AF$2,#REF!,AF$3,#REF!,AF$1,#REF!,$L387)</f>
        <v>#REF!</v>
      </c>
      <c r="AG387" s="333" t="e">
        <f>SUMIFS(#REF!,#REF!,AG$2,#REF!,AG$3,#REF!,$L387,#REF!,AG$1)
+SUMIFS(#REF!,#REF!,AG$2,#REF!,AG$3,#REF!,$L387,#REF!,AG$1)
+SUMIFS(#REF!,#REF!,"Lấy",#REF!,AG$2,#REF!,AG$3,#REF!,AG$1,#REF!,$L387)</f>
        <v>#REF!</v>
      </c>
      <c r="AH387" s="333" t="e">
        <f>SUMIFS(#REF!,#REF!,AH$2,#REF!,AH$3,#REF!,$L387,#REF!,AH$1)
+SUMIFS(#REF!,#REF!,AH$2,#REF!,AH$3,#REF!,$L387,#REF!,AH$1)
+SUMIFS(#REF!,#REF!,"Lấy",#REF!,AH$2,#REF!,AH$3,#REF!,AH$1,#REF!,$L387)</f>
        <v>#REF!</v>
      </c>
      <c r="AI387" s="333" t="e">
        <f>SUMIFS(#REF!,#REF!,AI$2,#REF!,AI$3,#REF!,$L387,#REF!,AI$1)
+SUMIFS(#REF!,#REF!,AI$2,#REF!,AI$3,#REF!,$L387,#REF!,AI$1)
+SUMIFS(#REF!,#REF!,"Lấy",#REF!,AI$2,#REF!,AI$3,#REF!,AI$1,#REF!,$L387)</f>
        <v>#REF!</v>
      </c>
      <c r="AJ387" s="333" t="e">
        <f>SUMIFS(#REF!,#REF!,AJ$2,#REF!,AJ$3,#REF!,$L387,#REF!,AJ$1)
+SUMIFS(#REF!,#REF!,AJ$2,#REF!,AJ$3,#REF!,$L387,#REF!,AJ$1)
+SUMIFS(#REF!,#REF!,"Lấy",#REF!,AJ$2,#REF!,AJ$3,#REF!,AJ$1,#REF!,$L387)</f>
        <v>#REF!</v>
      </c>
      <c r="AK387" s="333" t="e">
        <f>SUMIFS(#REF!,#REF!,AK$2,#REF!,AK$3,#REF!,$L387,#REF!,AK$1)
+SUMIFS(#REF!,#REF!,AK$2,#REF!,AK$3,#REF!,$L387,#REF!,AK$1)
+SUMIFS(#REF!,#REF!,"Lấy",#REF!,AK$2,#REF!,AK$3,#REF!,AK$1,#REF!,$L387)</f>
        <v>#REF!</v>
      </c>
      <c r="AL387" s="333" t="e">
        <f>SUMIFS(#REF!,#REF!,AL$2,#REF!,AL$3,#REF!,$L387,#REF!,AL$1)
+SUMIFS(#REF!,#REF!,AL$2,#REF!,AL$3,#REF!,$L387,#REF!,AL$1)
+SUMIFS(#REF!,#REF!,"Lấy",#REF!,AL$2,#REF!,AL$3,#REF!,AL$1,#REF!,$L387)</f>
        <v>#REF!</v>
      </c>
      <c r="AM387" s="333" t="e">
        <f>SUMIFS(#REF!,#REF!,AM$2,#REF!,AM$3,#REF!,$L387,#REF!,AM$1)
+SUMIFS(#REF!,#REF!,AM$2,#REF!,AM$3,#REF!,$L387,#REF!,AM$1)
+SUMIFS(#REF!,#REF!,"Lấy",#REF!,AM$2,#REF!,AM$3,#REF!,AM$1,#REF!,$L387)</f>
        <v>#REF!</v>
      </c>
      <c r="AN387" s="333" t="e">
        <f>SUMIFS(#REF!,#REF!,AN$2,#REF!,AN$3,#REF!,$L387,#REF!,AN$1)
+SUMIFS(#REF!,#REF!,AN$2,#REF!,AN$3,#REF!,$L387,#REF!,AN$1)
+SUMIFS(#REF!,#REF!,"Lấy",#REF!,AN$2,#REF!,AN$3,#REF!,AN$1,#REF!,$L387)</f>
        <v>#REF!</v>
      </c>
      <c r="AO387" s="333" t="e">
        <f>SUMIFS(#REF!,#REF!,AO$2,#REF!,AO$3,#REF!,$L387,#REF!,AO$1)
+SUMIFS(#REF!,#REF!,AO$2,#REF!,AO$3,#REF!,$L387,#REF!,AO$1)
+SUMIFS(#REF!,#REF!,"Lấy",#REF!,AO$2,#REF!,AO$3,#REF!,AO$1,#REF!,$L387)</f>
        <v>#REF!</v>
      </c>
      <c r="AP387" s="333" t="e">
        <f>SUMIFS(#REF!,#REF!,AP$2,#REF!,AP$3,#REF!,$L387,#REF!,AP$1)
+SUMIFS(#REF!,#REF!,AP$2,#REF!,AP$3,#REF!,$L387,#REF!,AP$1)
+SUMIFS(#REF!,#REF!,"Lấy",#REF!,AP$2,#REF!,AP$3,#REF!,AP$1,#REF!,$L387)</f>
        <v>#REF!</v>
      </c>
      <c r="AQ387" s="333" t="e">
        <f>SUMIFS(#REF!,#REF!,AQ$2,#REF!,AQ$3,#REF!,$L387,#REF!,AQ$1)
+SUMIFS(#REF!,#REF!,AQ$2,#REF!,AQ$3,#REF!,$L387,#REF!,AQ$1)
+SUMIFS(#REF!,#REF!,"Lấy",#REF!,AQ$2,#REF!,AQ$3,#REF!,AQ$1,#REF!,$L387)</f>
        <v>#REF!</v>
      </c>
      <c r="AR387" s="334" t="e">
        <f t="shared" si="38"/>
        <v>#REF!</v>
      </c>
      <c r="AT387" s="333" t="e">
        <f>SUMIFS(#REF!,#REF!,AT$2,#REF!,AT$3,#REF!,$L387,#REF!,AT$1)
+SUMIFS(#REF!,#REF!,AT$2,#REF!,AT$3,#REF!,$L387,#REF!,AT$1)
+SUMIFS(#REF!,#REF!,"Lấy",#REF!,AT$2,#REF!,AT$3,#REF!,AT$1,#REF!,$L387)</f>
        <v>#REF!</v>
      </c>
      <c r="AU387" s="333" t="e">
        <f>SUMIFS(#REF!,#REF!,AU$2,#REF!,AU$3,#REF!,$L387,#REF!,AU$1)
+SUMIFS(#REF!,#REF!,AU$2,#REF!,AU$3,#REF!,$L387,#REF!,AU$1)
+SUMIFS(#REF!,#REF!,"Lấy",#REF!,AU$2,#REF!,AU$3,#REF!,AU$1,#REF!,$L387)</f>
        <v>#REF!</v>
      </c>
      <c r="AV387" s="333" t="e">
        <f>SUMIFS(#REF!,#REF!,AV$2,#REF!,AV$3,#REF!,$L387,#REF!,AV$1)
+SUMIFS(#REF!,#REF!,AV$2,#REF!,AV$3,#REF!,$L387,#REF!,AV$1)
+SUMIFS(#REF!,#REF!,"Lấy",#REF!,AV$2,#REF!,AV$3,#REF!,AV$1,#REF!,$L387)</f>
        <v>#REF!</v>
      </c>
      <c r="AW387" s="333" t="e">
        <f>SUMIFS(#REF!,#REF!,AW$2,#REF!,AW$3,#REF!,$L387,#REF!,AW$1)
+SUMIFS(#REF!,#REF!,AW$2,#REF!,AW$3,#REF!,$L387,#REF!,AW$1)
+SUMIFS(#REF!,#REF!,"Lấy",#REF!,AW$2,#REF!,AW$3,#REF!,AW$1,#REF!,$L387)</f>
        <v>#REF!</v>
      </c>
      <c r="AX387" s="333" t="e">
        <f>SUMIFS(#REF!,#REF!,AX$2,#REF!,AX$3,#REF!,$L387,#REF!,AX$1)
+SUMIFS(#REF!,#REF!,AX$2,#REF!,AX$3,#REF!,$L387,#REF!,AX$1)
+SUMIFS(#REF!,#REF!,"Lấy",#REF!,AX$2,#REF!,AX$3,#REF!,AX$1,#REF!,$L387)</f>
        <v>#REF!</v>
      </c>
      <c r="AY387" s="333" t="e">
        <f>SUMIFS(#REF!,#REF!,AY$2,#REF!,AY$3,#REF!,$L387,#REF!,AY$1)
+SUMIFS(#REF!,#REF!,AY$2,#REF!,AY$3,#REF!,$L387,#REF!,AY$1)
+SUMIFS(#REF!,#REF!,"Lấy",#REF!,AY$2,#REF!,AY$3,#REF!,AY$1,#REF!,$L387)</f>
        <v>#REF!</v>
      </c>
      <c r="AZ387" s="333" t="e">
        <f>SUMIFS(#REF!,#REF!,AZ$2,#REF!,AZ$3,#REF!,$L387,#REF!,AZ$1)
+SUMIFS(#REF!,#REF!,AZ$2,#REF!,AZ$3,#REF!,$L387,#REF!,AZ$1)
+SUMIFS(#REF!,#REF!,"Lấy",#REF!,AZ$2,#REF!,AZ$3,#REF!,AZ$1,#REF!,$L387)</f>
        <v>#REF!</v>
      </c>
      <c r="BA387" s="333" t="e">
        <f>SUMIFS(#REF!,#REF!,BA$2,#REF!,BA$3,#REF!,$L387,#REF!,BA$1)
+SUMIFS(#REF!,#REF!,BA$2,#REF!,BA$3,#REF!,$L387,#REF!,BA$1)
+SUMIFS(#REF!,#REF!,"Lấy",#REF!,BA$2,#REF!,BA$3,#REF!,BA$1,#REF!,$L387)</f>
        <v>#REF!</v>
      </c>
      <c r="BB387" s="333" t="e">
        <f>SUMIFS(#REF!,#REF!,BB$2,#REF!,BB$3,#REF!,$L387,#REF!,BB$1)
+SUMIFS(#REF!,#REF!,BB$2,#REF!,BB$3,#REF!,$L387,#REF!,BB$1)
+SUMIFS(#REF!,#REF!,"Lấy",#REF!,BB$2,#REF!,BB$3,#REF!,BB$1,#REF!,$L387)</f>
        <v>#REF!</v>
      </c>
      <c r="BC387" s="333" t="e">
        <f>SUMIFS(#REF!,#REF!,BC$2,#REF!,BC$3,#REF!,$L387,#REF!,BC$1)
+SUMIFS(#REF!,#REF!,BC$2,#REF!,BC$3,#REF!,$L387,#REF!,BC$1)
+SUMIFS(#REF!,#REF!,"Lấy",#REF!,BC$2,#REF!,BC$3,#REF!,BC$1,#REF!,$L387)</f>
        <v>#REF!</v>
      </c>
      <c r="BD387" s="333" t="e">
        <f>SUMIFS(#REF!,#REF!,BD$2,#REF!,BD$3,#REF!,$L387,#REF!,BD$1)
+SUMIFS(#REF!,#REF!,BD$2,#REF!,BD$3,#REF!,$L387,#REF!,BD$1)
+SUMIFS(#REF!,#REF!,"Lấy",#REF!,BD$2,#REF!,BD$3,#REF!,BD$1,#REF!,$L387)</f>
        <v>#REF!</v>
      </c>
      <c r="BE387" s="333" t="e">
        <f>SUMIFS(#REF!,#REF!,BE$2,#REF!,BE$3,#REF!,$L387,#REF!,BE$1)
+SUMIFS(#REF!,#REF!,BE$2,#REF!,BE$3,#REF!,$L387,#REF!,BE$1)
+SUMIFS(#REF!,#REF!,"Lấy",#REF!,BE$2,#REF!,BE$3,#REF!,BE$1,#REF!,$L387)</f>
        <v>#REF!</v>
      </c>
      <c r="BF387" s="334" t="e">
        <f t="shared" si="39"/>
        <v>#REF!</v>
      </c>
      <c r="BH387" s="333" t="e">
        <f>SUMIFS(#REF!,#REF!,BH$2,#REF!,BH$3,#REF!,$L387,#REF!,BH$1)
+SUMIFS(#REF!,#REF!,BH$2,#REF!,BH$3,#REF!,$L387,#REF!,BH$1)
+SUMIFS(#REF!,#REF!,"Lấy",#REF!,BH$2,#REF!,BH$3,#REF!,BH$1,#REF!,$L387)</f>
        <v>#REF!</v>
      </c>
      <c r="BI387" s="333" t="e">
        <f>SUMIFS(#REF!,#REF!,BI$2,#REF!,BI$3,#REF!,$L387,#REF!,BI$1)
+SUMIFS(#REF!,#REF!,BI$2,#REF!,BI$3,#REF!,$L387,#REF!,BI$1)
+SUMIFS(#REF!,#REF!,"Lấy",#REF!,BI$2,#REF!,BI$3,#REF!,BI$1,#REF!,$L387)</f>
        <v>#REF!</v>
      </c>
      <c r="BJ387" s="333" t="e">
        <f>SUMIFS(#REF!,#REF!,BJ$2,#REF!,BJ$3,#REF!,$L387,#REF!,BJ$1)
+SUMIFS(#REF!,#REF!,BJ$2,#REF!,BJ$3,#REF!,$L387,#REF!,BJ$1)
+SUMIFS(#REF!,#REF!,"Lấy",#REF!,BJ$2,#REF!,BJ$3,#REF!,BJ$1,#REF!,$L387)</f>
        <v>#REF!</v>
      </c>
      <c r="BK387" s="333" t="e">
        <f>SUMIFS(#REF!,#REF!,BK$2,#REF!,BK$3,#REF!,$L387,#REF!,BK$1)
+SUMIFS(#REF!,#REF!,BK$2,#REF!,BK$3,#REF!,$L387,#REF!,BK$1)
+SUMIFS(#REF!,#REF!,"Lấy",#REF!,BK$2,#REF!,BK$3,#REF!,BK$1,#REF!,$L387)</f>
        <v>#REF!</v>
      </c>
      <c r="BL387" s="333" t="e">
        <f>SUMIFS(#REF!,#REF!,BL$2,#REF!,BL$3,#REF!,$L387,#REF!,BL$1)
+SUMIFS(#REF!,#REF!,BL$2,#REF!,BL$3,#REF!,$L387,#REF!,BL$1)
+SUMIFS(#REF!,#REF!,"Lấy",#REF!,BL$2,#REF!,BL$3,#REF!,BL$1,#REF!,$L387)</f>
        <v>#REF!</v>
      </c>
      <c r="BM387" s="333" t="e">
        <f>SUMIFS(#REF!,#REF!,BM$2,#REF!,BM$3,#REF!,$L387,#REF!,BM$1)
+SUMIFS(#REF!,#REF!,BM$2,#REF!,BM$3,#REF!,$L387,#REF!,BM$1)
+SUMIFS(#REF!,#REF!,"Lấy",#REF!,BM$2,#REF!,BM$3,#REF!,BM$1,#REF!,$L387)</f>
        <v>#REF!</v>
      </c>
      <c r="BN387" s="333" t="e">
        <f>SUMIFS(#REF!,#REF!,BN$2,#REF!,BN$3,#REF!,$L387,#REF!,BN$1)
+SUMIFS(#REF!,#REF!,BN$2,#REF!,BN$3,#REF!,$L387,#REF!,BN$1)
+SUMIFS(#REF!,#REF!,"Lấy",#REF!,BN$2,#REF!,BN$3,#REF!,BN$1,#REF!,$L387)</f>
        <v>#REF!</v>
      </c>
      <c r="BO387" s="333" t="e">
        <f>SUMIFS(#REF!,#REF!,BO$2,#REF!,BO$3,#REF!,$L387,#REF!,BO$1)
+SUMIFS(#REF!,#REF!,BO$2,#REF!,BO$3,#REF!,$L387,#REF!,BO$1)
+SUMIFS(#REF!,#REF!,"Lấy",#REF!,BO$2,#REF!,BO$3,#REF!,BO$1,#REF!,$L387)</f>
        <v>#REF!</v>
      </c>
      <c r="BP387" s="333" t="e">
        <f>SUMIFS(#REF!,#REF!,BP$2,#REF!,BP$3,#REF!,$L387,#REF!,BP$1)
+SUMIFS(#REF!,#REF!,BP$2,#REF!,BP$3,#REF!,$L387,#REF!,BP$1)
+SUMIFS(#REF!,#REF!,"Lấy",#REF!,BP$2,#REF!,BP$3,#REF!,BP$1,#REF!,$L387)</f>
        <v>#REF!</v>
      </c>
      <c r="BQ387" s="333" t="e">
        <f>SUMIFS(#REF!,#REF!,BQ$2,#REF!,BQ$3,#REF!,$L387,#REF!,BQ$1)
+SUMIFS(#REF!,#REF!,BQ$2,#REF!,BQ$3,#REF!,$L387,#REF!,BQ$1)
+SUMIFS(#REF!,#REF!,"Lấy",#REF!,BQ$2,#REF!,BQ$3,#REF!,BQ$1,#REF!,$L387)</f>
        <v>#REF!</v>
      </c>
      <c r="BR387" s="333" t="e">
        <f>SUMIFS(#REF!,#REF!,BR$2,#REF!,BR$3,#REF!,$L387,#REF!,BR$1)
+SUMIFS(#REF!,#REF!,BR$2,#REF!,BR$3,#REF!,$L387,#REF!,BR$1)
+SUMIFS(#REF!,#REF!,"Lấy",#REF!,BR$2,#REF!,BR$3,#REF!,BR$1,#REF!,$L387)</f>
        <v>#REF!</v>
      </c>
      <c r="BS387" s="333" t="e">
        <f>SUMIFS(#REF!,#REF!,BS$2,#REF!,BS$3,#REF!,$L387,#REF!,BS$1)
+SUMIFS(#REF!,#REF!,BS$2,#REF!,BS$3,#REF!,$L387,#REF!,BS$1)
+SUMIFS(#REF!,#REF!,"Lấy",#REF!,BS$2,#REF!,BS$3,#REF!,BS$1,#REF!,$L387)</f>
        <v>#REF!</v>
      </c>
      <c r="BT387" s="334" t="e">
        <f t="shared" si="40"/>
        <v>#REF!</v>
      </c>
      <c r="BV387" s="331">
        <v>18113338.555555556</v>
      </c>
      <c r="BW387" s="331">
        <v>18113338.555555556</v>
      </c>
      <c r="BX387" s="331">
        <v>18113338.555555556</v>
      </c>
      <c r="BY387" s="331">
        <v>18113338.555555556</v>
      </c>
      <c r="BZ387" s="331">
        <v>18113338.555555556</v>
      </c>
      <c r="CA387" s="331">
        <v>18113338.555555556</v>
      </c>
      <c r="CB387" s="331">
        <v>18113338.555555556</v>
      </c>
      <c r="CC387" s="331">
        <v>18113338.555555556</v>
      </c>
      <c r="CD387" s="331">
        <v>18113338.555555556</v>
      </c>
      <c r="CE387" s="331">
        <v>18113338.555555556</v>
      </c>
      <c r="CF387" s="331">
        <v>18113338.555555556</v>
      </c>
      <c r="CG387" s="331">
        <v>18113338.555555556</v>
      </c>
      <c r="CH387" s="334">
        <f t="shared" si="41"/>
        <v>217360062.66666666</v>
      </c>
      <c r="CI387" s="377">
        <f t="shared" si="42"/>
        <v>-0.21665685999955575</v>
      </c>
      <c r="CJ387" s="331">
        <v>11240057</v>
      </c>
      <c r="CK387" s="331">
        <v>11240055</v>
      </c>
      <c r="CL387" s="331">
        <v>11240059</v>
      </c>
      <c r="CM387" s="331">
        <v>11517832</v>
      </c>
      <c r="CN387" s="331">
        <v>11517835</v>
      </c>
      <c r="CO387" s="333"/>
      <c r="CP387" s="333"/>
      <c r="CQ387" s="333"/>
      <c r="CR387" s="333"/>
      <c r="CS387" s="333"/>
      <c r="CT387" s="333"/>
      <c r="CU387" s="333"/>
      <c r="CV387" s="334">
        <f t="shared" si="43"/>
        <v>56755838</v>
      </c>
      <c r="CX387" s="1033"/>
    </row>
    <row r="388" spans="1:102" s="3" customFormat="1" ht="41.4" x14ac:dyDescent="0.25">
      <c r="A388" s="191"/>
      <c r="B388" s="212">
        <f>IF(C388=0,"",MAX($B$7:B387)+1)</f>
        <v>368</v>
      </c>
      <c r="C388" s="204">
        <v>6274001907</v>
      </c>
      <c r="D388" s="205" t="str">
        <f>_xlfn.XLOOKUP(C388,'COA_DTGroup_Update 20260428'!$C$410:$C$854,'COA_DTGroup_Update 20260428'!$A$410:$A$854,"")</f>
        <v>Khấu hao TSCĐ vô hình</v>
      </c>
      <c r="E388" s="205"/>
      <c r="F388" s="204" t="s">
        <v>1089</v>
      </c>
      <c r="G388" s="205" t="s">
        <v>1090</v>
      </c>
      <c r="H388" s="200">
        <f>VLOOKUP(C388,'COA_DTGroup_Update 20260428'!C:D,2,0)</f>
        <v>627</v>
      </c>
      <c r="I388" s="204">
        <v>169</v>
      </c>
      <c r="J388" s="201" t="s">
        <v>1091</v>
      </c>
      <c r="K388" s="223" t="s">
        <v>226</v>
      </c>
      <c r="L388" s="286" t="s">
        <v>611</v>
      </c>
      <c r="M388" s="289" t="s">
        <v>2283</v>
      </c>
      <c r="N388" s="284"/>
      <c r="O388" s="284" t="s">
        <v>611</v>
      </c>
      <c r="P388" s="1" t="b">
        <v>1</v>
      </c>
      <c r="R388" s="335" t="e">
        <f>SUMIFS(#REF!,#REF!,R$2,#REF!,R$3,#REF!,$L388,#REF!,R$1)
+SUMIFS(#REF!,#REF!,R$2,#REF!,R$3,#REF!,$L388,#REF!,R$1)
+SUMIFS(#REF!,#REF!,"Lấy",#REF!,R$2,#REF!,R$3,#REF!,R$1,#REF!,$L388)</f>
        <v>#REF!</v>
      </c>
      <c r="S388" s="335" t="e">
        <f>SUMIFS(#REF!,#REF!,S$2,#REF!,S$3,#REF!,$L388,#REF!,S$1)
+SUMIFS(#REF!,#REF!,S$2,#REF!,S$3,#REF!,$L388,#REF!,S$1)
+SUMIFS(#REF!,#REF!,"Lấy",#REF!,S$2,#REF!,S$3,#REF!,S$1,#REF!,$L388)</f>
        <v>#REF!</v>
      </c>
      <c r="T388" s="335" t="e">
        <f>SUMIFS(#REF!,#REF!,T$2,#REF!,T$3,#REF!,$L388,#REF!,T$1)
+SUMIFS(#REF!,#REF!,T$2,#REF!,T$3,#REF!,$L388,#REF!,T$1)
+SUMIFS(#REF!,#REF!,"Lấy",#REF!,T$2,#REF!,T$3,#REF!,T$1,#REF!,$L388)</f>
        <v>#REF!</v>
      </c>
      <c r="U388" s="335" t="e">
        <f>SUMIFS(#REF!,#REF!,U$2,#REF!,U$3,#REF!,$L388,#REF!,U$1)
+SUMIFS(#REF!,#REF!,U$2,#REF!,U$3,#REF!,$L388,#REF!,U$1)
+SUMIFS(#REF!,#REF!,"Lấy",#REF!,U$2,#REF!,U$3,#REF!,U$1,#REF!,$L388)</f>
        <v>#REF!</v>
      </c>
      <c r="V388" s="335" t="e">
        <f>SUMIFS(#REF!,#REF!,V$2,#REF!,V$3,#REF!,$L388,#REF!,V$1)
+SUMIFS(#REF!,#REF!,V$2,#REF!,V$3,#REF!,$L388,#REF!,V$1)
+SUMIFS(#REF!,#REF!,"Lấy",#REF!,V$2,#REF!,V$3,#REF!,V$1,#REF!,$L388)</f>
        <v>#REF!</v>
      </c>
      <c r="W388" s="335" t="e">
        <f>SUMIFS(#REF!,#REF!,W$2,#REF!,W$3,#REF!,$L388,#REF!,W$1)
+SUMIFS(#REF!,#REF!,W$2,#REF!,W$3,#REF!,$L388,#REF!,W$1)
+SUMIFS(#REF!,#REF!,"Lấy",#REF!,W$2,#REF!,W$3,#REF!,W$1,#REF!,$L388)</f>
        <v>#REF!</v>
      </c>
      <c r="X388" s="335" t="e">
        <f>SUMIFS(#REF!,#REF!,X$2,#REF!,X$3,#REF!,$L388,#REF!,X$1)
+SUMIFS(#REF!,#REF!,X$2,#REF!,X$3,#REF!,$L388,#REF!,X$1)
+SUMIFS(#REF!,#REF!,"Lấy",#REF!,X$2,#REF!,X$3,#REF!,X$1,#REF!,$L388)</f>
        <v>#REF!</v>
      </c>
      <c r="Y388" s="335" t="e">
        <f>SUMIFS(#REF!,#REF!,Y$2,#REF!,Y$3,#REF!,$L388,#REF!,Y$1)
+SUMIFS(#REF!,#REF!,Y$2,#REF!,Y$3,#REF!,$L388,#REF!,Y$1)
+SUMIFS(#REF!,#REF!,"Lấy",#REF!,Y$2,#REF!,Y$3,#REF!,Y$1,#REF!,$L388)</f>
        <v>#REF!</v>
      </c>
      <c r="Z388" s="335" t="e">
        <f>SUMIFS(#REF!,#REF!,Z$2,#REF!,Z$3,#REF!,$L388,#REF!,Z$1)
+SUMIFS(#REF!,#REF!,Z$2,#REF!,Z$3,#REF!,$L388,#REF!,Z$1)
+SUMIFS(#REF!,#REF!,"Lấy",#REF!,Z$2,#REF!,Z$3,#REF!,Z$1,#REF!,$L388)</f>
        <v>#REF!</v>
      </c>
      <c r="AA388" s="335" t="e">
        <f>SUMIFS(#REF!,#REF!,AA$2,#REF!,AA$3,#REF!,$L388,#REF!,AA$1)
+SUMIFS(#REF!,#REF!,AA$2,#REF!,AA$3,#REF!,$L388,#REF!,AA$1)
+SUMIFS(#REF!,#REF!,"Lấy",#REF!,AA$2,#REF!,AA$3,#REF!,AA$1,#REF!,$L388)</f>
        <v>#REF!</v>
      </c>
      <c r="AB388" s="335" t="e">
        <f>SUMIFS(#REF!,#REF!,AB$2,#REF!,AB$3,#REF!,$L388,#REF!,AB$1)
+SUMIFS(#REF!,#REF!,AB$2,#REF!,AB$3,#REF!,$L388,#REF!,AB$1)
+SUMIFS(#REF!,#REF!,"Lấy",#REF!,AB$2,#REF!,AB$3,#REF!,AB$1,#REF!,$L388)</f>
        <v>#REF!</v>
      </c>
      <c r="AC388" s="335" t="e">
        <f>SUMIFS(#REF!,#REF!,AC$2,#REF!,AC$3,#REF!,$L388,#REF!,AC$1)
+SUMIFS(#REF!,#REF!,AC$2,#REF!,AC$3,#REF!,$L388,#REF!,AC$1)
+SUMIFS(#REF!,#REF!,"Lấy",#REF!,AC$2,#REF!,AC$3,#REF!,AC$1,#REF!,$L388)</f>
        <v>#REF!</v>
      </c>
      <c r="AD388" s="336" t="e">
        <f t="shared" si="37"/>
        <v>#REF!</v>
      </c>
      <c r="AF388" s="335" t="e">
        <f>SUMIFS(#REF!,#REF!,AF$2,#REF!,AF$3,#REF!,$L388,#REF!,AF$1)
+SUMIFS(#REF!,#REF!,AF$2,#REF!,AF$3,#REF!,$L388,#REF!,AF$1)
+SUMIFS(#REF!,#REF!,"Lấy",#REF!,AF$2,#REF!,AF$3,#REF!,AF$1,#REF!,$L388)</f>
        <v>#REF!</v>
      </c>
      <c r="AG388" s="335" t="e">
        <f>SUMIFS(#REF!,#REF!,AG$2,#REF!,AG$3,#REF!,$L388,#REF!,AG$1)
+SUMIFS(#REF!,#REF!,AG$2,#REF!,AG$3,#REF!,$L388,#REF!,AG$1)
+SUMIFS(#REF!,#REF!,"Lấy",#REF!,AG$2,#REF!,AG$3,#REF!,AG$1,#REF!,$L388)</f>
        <v>#REF!</v>
      </c>
      <c r="AH388" s="335" t="e">
        <f>SUMIFS(#REF!,#REF!,AH$2,#REF!,AH$3,#REF!,$L388,#REF!,AH$1)
+SUMIFS(#REF!,#REF!,AH$2,#REF!,AH$3,#REF!,$L388,#REF!,AH$1)
+SUMIFS(#REF!,#REF!,"Lấy",#REF!,AH$2,#REF!,AH$3,#REF!,AH$1,#REF!,$L388)</f>
        <v>#REF!</v>
      </c>
      <c r="AI388" s="335" t="e">
        <f>SUMIFS(#REF!,#REF!,AI$2,#REF!,AI$3,#REF!,$L388,#REF!,AI$1)
+SUMIFS(#REF!,#REF!,AI$2,#REF!,AI$3,#REF!,$L388,#REF!,AI$1)
+SUMIFS(#REF!,#REF!,"Lấy",#REF!,AI$2,#REF!,AI$3,#REF!,AI$1,#REF!,$L388)</f>
        <v>#REF!</v>
      </c>
      <c r="AJ388" s="335" t="e">
        <f>SUMIFS(#REF!,#REF!,AJ$2,#REF!,AJ$3,#REF!,$L388,#REF!,AJ$1)
+SUMIFS(#REF!,#REF!,AJ$2,#REF!,AJ$3,#REF!,$L388,#REF!,AJ$1)
+SUMIFS(#REF!,#REF!,"Lấy",#REF!,AJ$2,#REF!,AJ$3,#REF!,AJ$1,#REF!,$L388)</f>
        <v>#REF!</v>
      </c>
      <c r="AK388" s="335" t="e">
        <f>SUMIFS(#REF!,#REF!,AK$2,#REF!,AK$3,#REF!,$L388,#REF!,AK$1)
+SUMIFS(#REF!,#REF!,AK$2,#REF!,AK$3,#REF!,$L388,#REF!,AK$1)
+SUMIFS(#REF!,#REF!,"Lấy",#REF!,AK$2,#REF!,AK$3,#REF!,AK$1,#REF!,$L388)</f>
        <v>#REF!</v>
      </c>
      <c r="AL388" s="335" t="e">
        <f>SUMIFS(#REF!,#REF!,AL$2,#REF!,AL$3,#REF!,$L388,#REF!,AL$1)
+SUMIFS(#REF!,#REF!,AL$2,#REF!,AL$3,#REF!,$L388,#REF!,AL$1)
+SUMIFS(#REF!,#REF!,"Lấy",#REF!,AL$2,#REF!,AL$3,#REF!,AL$1,#REF!,$L388)</f>
        <v>#REF!</v>
      </c>
      <c r="AM388" s="335" t="e">
        <f>SUMIFS(#REF!,#REF!,AM$2,#REF!,AM$3,#REF!,$L388,#REF!,AM$1)
+SUMIFS(#REF!,#REF!,AM$2,#REF!,AM$3,#REF!,$L388,#REF!,AM$1)
+SUMIFS(#REF!,#REF!,"Lấy",#REF!,AM$2,#REF!,AM$3,#REF!,AM$1,#REF!,$L388)</f>
        <v>#REF!</v>
      </c>
      <c r="AN388" s="335" t="e">
        <f>SUMIFS(#REF!,#REF!,AN$2,#REF!,AN$3,#REF!,$L388,#REF!,AN$1)
+SUMIFS(#REF!,#REF!,AN$2,#REF!,AN$3,#REF!,$L388,#REF!,AN$1)
+SUMIFS(#REF!,#REF!,"Lấy",#REF!,AN$2,#REF!,AN$3,#REF!,AN$1,#REF!,$L388)</f>
        <v>#REF!</v>
      </c>
      <c r="AO388" s="335" t="e">
        <f>SUMIFS(#REF!,#REF!,AO$2,#REF!,AO$3,#REF!,$L388,#REF!,AO$1)
+SUMIFS(#REF!,#REF!,AO$2,#REF!,AO$3,#REF!,$L388,#REF!,AO$1)
+SUMIFS(#REF!,#REF!,"Lấy",#REF!,AO$2,#REF!,AO$3,#REF!,AO$1,#REF!,$L388)</f>
        <v>#REF!</v>
      </c>
      <c r="AP388" s="335" t="e">
        <f>SUMIFS(#REF!,#REF!,AP$2,#REF!,AP$3,#REF!,$L388,#REF!,AP$1)
+SUMIFS(#REF!,#REF!,AP$2,#REF!,AP$3,#REF!,$L388,#REF!,AP$1)
+SUMIFS(#REF!,#REF!,"Lấy",#REF!,AP$2,#REF!,AP$3,#REF!,AP$1,#REF!,$L388)</f>
        <v>#REF!</v>
      </c>
      <c r="AQ388" s="335" t="e">
        <f>SUMIFS(#REF!,#REF!,AQ$2,#REF!,AQ$3,#REF!,$L388,#REF!,AQ$1)
+SUMIFS(#REF!,#REF!,AQ$2,#REF!,AQ$3,#REF!,$L388,#REF!,AQ$1)
+SUMIFS(#REF!,#REF!,"Lấy",#REF!,AQ$2,#REF!,AQ$3,#REF!,AQ$1,#REF!,$L388)</f>
        <v>#REF!</v>
      </c>
      <c r="AR388" s="336" t="e">
        <f t="shared" si="38"/>
        <v>#REF!</v>
      </c>
      <c r="AT388" s="335" t="e">
        <f>SUMIFS(#REF!,#REF!,AT$2,#REF!,AT$3,#REF!,$L388,#REF!,AT$1)
+SUMIFS(#REF!,#REF!,AT$2,#REF!,AT$3,#REF!,$L388,#REF!,AT$1)
+SUMIFS(#REF!,#REF!,"Lấy",#REF!,AT$2,#REF!,AT$3,#REF!,AT$1,#REF!,$L388)</f>
        <v>#REF!</v>
      </c>
      <c r="AU388" s="335" t="e">
        <f>SUMIFS(#REF!,#REF!,AU$2,#REF!,AU$3,#REF!,$L388,#REF!,AU$1)
+SUMIFS(#REF!,#REF!,AU$2,#REF!,AU$3,#REF!,$L388,#REF!,AU$1)
+SUMIFS(#REF!,#REF!,"Lấy",#REF!,AU$2,#REF!,AU$3,#REF!,AU$1,#REF!,$L388)</f>
        <v>#REF!</v>
      </c>
      <c r="AV388" s="335" t="e">
        <f>SUMIFS(#REF!,#REF!,AV$2,#REF!,AV$3,#REF!,$L388,#REF!,AV$1)
+SUMIFS(#REF!,#REF!,AV$2,#REF!,AV$3,#REF!,$L388,#REF!,AV$1)
+SUMIFS(#REF!,#REF!,"Lấy",#REF!,AV$2,#REF!,AV$3,#REF!,AV$1,#REF!,$L388)</f>
        <v>#REF!</v>
      </c>
      <c r="AW388" s="335" t="e">
        <f>SUMIFS(#REF!,#REF!,AW$2,#REF!,AW$3,#REF!,$L388,#REF!,AW$1)
+SUMIFS(#REF!,#REF!,AW$2,#REF!,AW$3,#REF!,$L388,#REF!,AW$1)
+SUMIFS(#REF!,#REF!,"Lấy",#REF!,AW$2,#REF!,AW$3,#REF!,AW$1,#REF!,$L388)</f>
        <v>#REF!</v>
      </c>
      <c r="AX388" s="335" t="e">
        <f>SUMIFS(#REF!,#REF!,AX$2,#REF!,AX$3,#REF!,$L388,#REF!,AX$1)
+SUMIFS(#REF!,#REF!,AX$2,#REF!,AX$3,#REF!,$L388,#REF!,AX$1)
+SUMIFS(#REF!,#REF!,"Lấy",#REF!,AX$2,#REF!,AX$3,#REF!,AX$1,#REF!,$L388)</f>
        <v>#REF!</v>
      </c>
      <c r="AY388" s="335" t="e">
        <f>SUMIFS(#REF!,#REF!,AY$2,#REF!,AY$3,#REF!,$L388,#REF!,AY$1)
+SUMIFS(#REF!,#REF!,AY$2,#REF!,AY$3,#REF!,$L388,#REF!,AY$1)
+SUMIFS(#REF!,#REF!,"Lấy",#REF!,AY$2,#REF!,AY$3,#REF!,AY$1,#REF!,$L388)</f>
        <v>#REF!</v>
      </c>
      <c r="AZ388" s="335" t="e">
        <f>SUMIFS(#REF!,#REF!,AZ$2,#REF!,AZ$3,#REF!,$L388,#REF!,AZ$1)
+SUMIFS(#REF!,#REF!,AZ$2,#REF!,AZ$3,#REF!,$L388,#REF!,AZ$1)
+SUMIFS(#REF!,#REF!,"Lấy",#REF!,AZ$2,#REF!,AZ$3,#REF!,AZ$1,#REF!,$L388)</f>
        <v>#REF!</v>
      </c>
      <c r="BA388" s="335" t="e">
        <f>SUMIFS(#REF!,#REF!,BA$2,#REF!,BA$3,#REF!,$L388,#REF!,BA$1)
+SUMIFS(#REF!,#REF!,BA$2,#REF!,BA$3,#REF!,$L388,#REF!,BA$1)
+SUMIFS(#REF!,#REF!,"Lấy",#REF!,BA$2,#REF!,BA$3,#REF!,BA$1,#REF!,$L388)</f>
        <v>#REF!</v>
      </c>
      <c r="BB388" s="335" t="e">
        <f>SUMIFS(#REF!,#REF!,BB$2,#REF!,BB$3,#REF!,$L388,#REF!,BB$1)
+SUMIFS(#REF!,#REF!,BB$2,#REF!,BB$3,#REF!,$L388,#REF!,BB$1)
+SUMIFS(#REF!,#REF!,"Lấy",#REF!,BB$2,#REF!,BB$3,#REF!,BB$1,#REF!,$L388)</f>
        <v>#REF!</v>
      </c>
      <c r="BC388" s="335" t="e">
        <f>SUMIFS(#REF!,#REF!,BC$2,#REF!,BC$3,#REF!,$L388,#REF!,BC$1)
+SUMIFS(#REF!,#REF!,BC$2,#REF!,BC$3,#REF!,$L388,#REF!,BC$1)
+SUMIFS(#REF!,#REF!,"Lấy",#REF!,BC$2,#REF!,BC$3,#REF!,BC$1,#REF!,$L388)</f>
        <v>#REF!</v>
      </c>
      <c r="BD388" s="335" t="e">
        <f>SUMIFS(#REF!,#REF!,BD$2,#REF!,BD$3,#REF!,$L388,#REF!,BD$1)
+SUMIFS(#REF!,#REF!,BD$2,#REF!,BD$3,#REF!,$L388,#REF!,BD$1)
+SUMIFS(#REF!,#REF!,"Lấy",#REF!,BD$2,#REF!,BD$3,#REF!,BD$1,#REF!,$L388)</f>
        <v>#REF!</v>
      </c>
      <c r="BE388" s="335" t="e">
        <f>SUMIFS(#REF!,#REF!,BE$2,#REF!,BE$3,#REF!,$L388,#REF!,BE$1)
+SUMIFS(#REF!,#REF!,BE$2,#REF!,BE$3,#REF!,$L388,#REF!,BE$1)
+SUMIFS(#REF!,#REF!,"Lấy",#REF!,BE$2,#REF!,BE$3,#REF!,BE$1,#REF!,$L388)</f>
        <v>#REF!</v>
      </c>
      <c r="BF388" s="336" t="e">
        <f t="shared" si="39"/>
        <v>#REF!</v>
      </c>
      <c r="BH388" s="335" t="e">
        <f>SUMIFS(#REF!,#REF!,BH$2,#REF!,BH$3,#REF!,$L388,#REF!,BH$1)
+SUMIFS(#REF!,#REF!,BH$2,#REF!,BH$3,#REF!,$L388,#REF!,BH$1)
+SUMIFS(#REF!,#REF!,"Lấy",#REF!,BH$2,#REF!,BH$3,#REF!,BH$1,#REF!,$L388)</f>
        <v>#REF!</v>
      </c>
      <c r="BI388" s="335" t="e">
        <f>SUMIFS(#REF!,#REF!,BI$2,#REF!,BI$3,#REF!,$L388,#REF!,BI$1)
+SUMIFS(#REF!,#REF!,BI$2,#REF!,BI$3,#REF!,$L388,#REF!,BI$1)
+SUMIFS(#REF!,#REF!,"Lấy",#REF!,BI$2,#REF!,BI$3,#REF!,BI$1,#REF!,$L388)</f>
        <v>#REF!</v>
      </c>
      <c r="BJ388" s="335" t="e">
        <f>SUMIFS(#REF!,#REF!,BJ$2,#REF!,BJ$3,#REF!,$L388,#REF!,BJ$1)
+SUMIFS(#REF!,#REF!,BJ$2,#REF!,BJ$3,#REF!,$L388,#REF!,BJ$1)
+SUMIFS(#REF!,#REF!,"Lấy",#REF!,BJ$2,#REF!,BJ$3,#REF!,BJ$1,#REF!,$L388)</f>
        <v>#REF!</v>
      </c>
      <c r="BK388" s="335" t="e">
        <f>SUMIFS(#REF!,#REF!,BK$2,#REF!,BK$3,#REF!,$L388,#REF!,BK$1)
+SUMIFS(#REF!,#REF!,BK$2,#REF!,BK$3,#REF!,$L388,#REF!,BK$1)
+SUMIFS(#REF!,#REF!,"Lấy",#REF!,BK$2,#REF!,BK$3,#REF!,BK$1,#REF!,$L388)</f>
        <v>#REF!</v>
      </c>
      <c r="BL388" s="335" t="e">
        <f>SUMIFS(#REF!,#REF!,BL$2,#REF!,BL$3,#REF!,$L388,#REF!,BL$1)
+SUMIFS(#REF!,#REF!,BL$2,#REF!,BL$3,#REF!,$L388,#REF!,BL$1)
+SUMIFS(#REF!,#REF!,"Lấy",#REF!,BL$2,#REF!,BL$3,#REF!,BL$1,#REF!,$L388)</f>
        <v>#REF!</v>
      </c>
      <c r="BM388" s="335" t="e">
        <f>SUMIFS(#REF!,#REF!,BM$2,#REF!,BM$3,#REF!,$L388,#REF!,BM$1)
+SUMIFS(#REF!,#REF!,BM$2,#REF!,BM$3,#REF!,$L388,#REF!,BM$1)
+SUMIFS(#REF!,#REF!,"Lấy",#REF!,BM$2,#REF!,BM$3,#REF!,BM$1,#REF!,$L388)</f>
        <v>#REF!</v>
      </c>
      <c r="BN388" s="335" t="e">
        <f>SUMIFS(#REF!,#REF!,BN$2,#REF!,BN$3,#REF!,$L388,#REF!,BN$1)
+SUMIFS(#REF!,#REF!,BN$2,#REF!,BN$3,#REF!,$L388,#REF!,BN$1)
+SUMIFS(#REF!,#REF!,"Lấy",#REF!,BN$2,#REF!,BN$3,#REF!,BN$1,#REF!,$L388)</f>
        <v>#REF!</v>
      </c>
      <c r="BO388" s="335" t="e">
        <f>SUMIFS(#REF!,#REF!,BO$2,#REF!,BO$3,#REF!,$L388,#REF!,BO$1)
+SUMIFS(#REF!,#REF!,BO$2,#REF!,BO$3,#REF!,$L388,#REF!,BO$1)
+SUMIFS(#REF!,#REF!,"Lấy",#REF!,BO$2,#REF!,BO$3,#REF!,BO$1,#REF!,$L388)</f>
        <v>#REF!</v>
      </c>
      <c r="BP388" s="335" t="e">
        <f>SUMIFS(#REF!,#REF!,BP$2,#REF!,BP$3,#REF!,$L388,#REF!,BP$1)
+SUMIFS(#REF!,#REF!,BP$2,#REF!,BP$3,#REF!,$L388,#REF!,BP$1)
+SUMIFS(#REF!,#REF!,"Lấy",#REF!,BP$2,#REF!,BP$3,#REF!,BP$1,#REF!,$L388)</f>
        <v>#REF!</v>
      </c>
      <c r="BQ388" s="335" t="e">
        <f>SUMIFS(#REF!,#REF!,BQ$2,#REF!,BQ$3,#REF!,$L388,#REF!,BQ$1)
+SUMIFS(#REF!,#REF!,BQ$2,#REF!,BQ$3,#REF!,$L388,#REF!,BQ$1)
+SUMIFS(#REF!,#REF!,"Lấy",#REF!,BQ$2,#REF!,BQ$3,#REF!,BQ$1,#REF!,$L388)</f>
        <v>#REF!</v>
      </c>
      <c r="BR388" s="335" t="e">
        <f>SUMIFS(#REF!,#REF!,BR$2,#REF!,BR$3,#REF!,$L388,#REF!,BR$1)
+SUMIFS(#REF!,#REF!,BR$2,#REF!,BR$3,#REF!,$L388,#REF!,BR$1)
+SUMIFS(#REF!,#REF!,"Lấy",#REF!,BR$2,#REF!,BR$3,#REF!,BR$1,#REF!,$L388)</f>
        <v>#REF!</v>
      </c>
      <c r="BS388" s="335" t="e">
        <f>SUMIFS(#REF!,#REF!,BS$2,#REF!,BS$3,#REF!,$L388,#REF!,BS$1)
+SUMIFS(#REF!,#REF!,BS$2,#REF!,BS$3,#REF!,$L388,#REF!,BS$1)
+SUMIFS(#REF!,#REF!,"Lấy",#REF!,BS$2,#REF!,BS$3,#REF!,BS$1,#REF!,$L388)</f>
        <v>#REF!</v>
      </c>
      <c r="BT388" s="336" t="e">
        <f t="shared" si="40"/>
        <v>#REF!</v>
      </c>
      <c r="BV388" s="331">
        <v>0</v>
      </c>
      <c r="BW388" s="331">
        <v>0</v>
      </c>
      <c r="BX388" s="331">
        <v>0</v>
      </c>
      <c r="BY388" s="331">
        <v>0</v>
      </c>
      <c r="BZ388" s="331">
        <v>0</v>
      </c>
      <c r="CA388" s="331">
        <v>0</v>
      </c>
      <c r="CB388" s="331">
        <v>0</v>
      </c>
      <c r="CC388" s="331">
        <v>0</v>
      </c>
      <c r="CD388" s="331">
        <v>0</v>
      </c>
      <c r="CE388" s="331">
        <v>0</v>
      </c>
      <c r="CF388" s="331">
        <v>0</v>
      </c>
      <c r="CG388" s="331">
        <v>0</v>
      </c>
      <c r="CH388" s="336">
        <f t="shared" si="41"/>
        <v>0</v>
      </c>
      <c r="CI388" s="377">
        <f t="shared" si="42"/>
        <v>0</v>
      </c>
      <c r="CJ388" s="331">
        <v>0</v>
      </c>
      <c r="CK388" s="331">
        <v>0</v>
      </c>
      <c r="CL388" s="331">
        <v>0</v>
      </c>
      <c r="CM388" s="331">
        <v>0</v>
      </c>
      <c r="CN388" s="331">
        <v>0</v>
      </c>
      <c r="CO388" s="335"/>
      <c r="CP388" s="335"/>
      <c r="CQ388" s="335"/>
      <c r="CR388" s="335"/>
      <c r="CS388" s="335"/>
      <c r="CT388" s="335"/>
      <c r="CU388" s="335"/>
      <c r="CV388" s="336">
        <f t="shared" si="43"/>
        <v>0</v>
      </c>
      <c r="CX388" s="1033"/>
    </row>
    <row r="389" spans="1:102" ht="27.6" x14ac:dyDescent="0.25">
      <c r="B389" s="172">
        <f>IF(C389=0,"",MAX($B$7:B388)+1)</f>
        <v>369</v>
      </c>
      <c r="C389" s="179">
        <v>6274001909</v>
      </c>
      <c r="D389" s="171" t="str">
        <f>_xlfn.XLOOKUP(C389,'COA_DTGroup_Update 20260428'!$C$410:$C$854,'COA_DTGroup_Update 20260428'!$A$410:$A$854,"")</f>
        <v>Khấu hao TSCĐ khác</v>
      </c>
      <c r="E389" s="171" t="s">
        <v>418</v>
      </c>
      <c r="F389" s="179" t="s">
        <v>1092</v>
      </c>
      <c r="G389" s="171" t="s">
        <v>448</v>
      </c>
      <c r="H389" s="179">
        <f>VLOOKUP(C389,'COA_DTGroup_Update 20260428'!C:D,2,0)</f>
        <v>627</v>
      </c>
      <c r="I389" s="179">
        <v>163</v>
      </c>
      <c r="J389" s="198" t="s">
        <v>418</v>
      </c>
      <c r="K389" s="222" t="s">
        <v>226</v>
      </c>
      <c r="L389" s="1041" t="s">
        <v>610</v>
      </c>
      <c r="M389" s="1042" t="s">
        <v>2258</v>
      </c>
      <c r="N389" s="1039"/>
      <c r="O389" s="1039" t="s">
        <v>610</v>
      </c>
      <c r="P389" s="1" t="b">
        <v>1</v>
      </c>
      <c r="R389" s="333" t="e">
        <f>SUMIFS(#REF!,#REF!,R$2,#REF!,R$3,#REF!,$L389,#REF!,R$1)
+SUMIFS(#REF!,#REF!,R$2,#REF!,R$3,#REF!,$L389,#REF!,R$1)
+SUMIFS(#REF!,#REF!,"Lấy",#REF!,R$2,#REF!,R$3,#REF!,R$1,#REF!,$L389)</f>
        <v>#REF!</v>
      </c>
      <c r="S389" s="333" t="e">
        <f>SUMIFS(#REF!,#REF!,S$2,#REF!,S$3,#REF!,$L389,#REF!,S$1)
+SUMIFS(#REF!,#REF!,S$2,#REF!,S$3,#REF!,$L389,#REF!,S$1)
+SUMIFS(#REF!,#REF!,"Lấy",#REF!,S$2,#REF!,S$3,#REF!,S$1,#REF!,$L389)</f>
        <v>#REF!</v>
      </c>
      <c r="T389" s="333" t="e">
        <f>SUMIFS(#REF!,#REF!,T$2,#REF!,T$3,#REF!,$L389,#REF!,T$1)
+SUMIFS(#REF!,#REF!,T$2,#REF!,T$3,#REF!,$L389,#REF!,T$1)
+SUMIFS(#REF!,#REF!,"Lấy",#REF!,T$2,#REF!,T$3,#REF!,T$1,#REF!,$L389)</f>
        <v>#REF!</v>
      </c>
      <c r="U389" s="333" t="e">
        <f>SUMIFS(#REF!,#REF!,U$2,#REF!,U$3,#REF!,$L389,#REF!,U$1)
+SUMIFS(#REF!,#REF!,U$2,#REF!,U$3,#REF!,$L389,#REF!,U$1)
+SUMIFS(#REF!,#REF!,"Lấy",#REF!,U$2,#REF!,U$3,#REF!,U$1,#REF!,$L389)</f>
        <v>#REF!</v>
      </c>
      <c r="V389" s="333" t="e">
        <f>SUMIFS(#REF!,#REF!,V$2,#REF!,V$3,#REF!,$L389,#REF!,V$1)
+SUMIFS(#REF!,#REF!,V$2,#REF!,V$3,#REF!,$L389,#REF!,V$1)
+SUMIFS(#REF!,#REF!,"Lấy",#REF!,V$2,#REF!,V$3,#REF!,V$1,#REF!,$L389)</f>
        <v>#REF!</v>
      </c>
      <c r="W389" s="333" t="e">
        <f>SUMIFS(#REF!,#REF!,W$2,#REF!,W$3,#REF!,$L389,#REF!,W$1)
+SUMIFS(#REF!,#REF!,W$2,#REF!,W$3,#REF!,$L389,#REF!,W$1)
+SUMIFS(#REF!,#REF!,"Lấy",#REF!,W$2,#REF!,W$3,#REF!,W$1,#REF!,$L389)</f>
        <v>#REF!</v>
      </c>
      <c r="X389" s="333" t="e">
        <f>SUMIFS(#REF!,#REF!,X$2,#REF!,X$3,#REF!,$L389,#REF!,X$1)
+SUMIFS(#REF!,#REF!,X$2,#REF!,X$3,#REF!,$L389,#REF!,X$1)
+SUMIFS(#REF!,#REF!,"Lấy",#REF!,X$2,#REF!,X$3,#REF!,X$1,#REF!,$L389)</f>
        <v>#REF!</v>
      </c>
      <c r="Y389" s="333" t="e">
        <f>SUMIFS(#REF!,#REF!,Y$2,#REF!,Y$3,#REF!,$L389,#REF!,Y$1)
+SUMIFS(#REF!,#REF!,Y$2,#REF!,Y$3,#REF!,$L389,#REF!,Y$1)
+SUMIFS(#REF!,#REF!,"Lấy",#REF!,Y$2,#REF!,Y$3,#REF!,Y$1,#REF!,$L389)</f>
        <v>#REF!</v>
      </c>
      <c r="Z389" s="333" t="e">
        <f>SUMIFS(#REF!,#REF!,Z$2,#REF!,Z$3,#REF!,$L389,#REF!,Z$1)
+SUMIFS(#REF!,#REF!,Z$2,#REF!,Z$3,#REF!,$L389,#REF!,Z$1)
+SUMIFS(#REF!,#REF!,"Lấy",#REF!,Z$2,#REF!,Z$3,#REF!,Z$1,#REF!,$L389)</f>
        <v>#REF!</v>
      </c>
      <c r="AA389" s="333" t="e">
        <f>SUMIFS(#REF!,#REF!,AA$2,#REF!,AA$3,#REF!,$L389,#REF!,AA$1)
+SUMIFS(#REF!,#REF!,AA$2,#REF!,AA$3,#REF!,$L389,#REF!,AA$1)
+SUMIFS(#REF!,#REF!,"Lấy",#REF!,AA$2,#REF!,AA$3,#REF!,AA$1,#REF!,$L389)</f>
        <v>#REF!</v>
      </c>
      <c r="AB389" s="333" t="e">
        <f>SUMIFS(#REF!,#REF!,AB$2,#REF!,AB$3,#REF!,$L389,#REF!,AB$1)
+SUMIFS(#REF!,#REF!,AB$2,#REF!,AB$3,#REF!,$L389,#REF!,AB$1)
+SUMIFS(#REF!,#REF!,"Lấy",#REF!,AB$2,#REF!,AB$3,#REF!,AB$1,#REF!,$L389)</f>
        <v>#REF!</v>
      </c>
      <c r="AC389" s="333" t="e">
        <f>SUMIFS(#REF!,#REF!,AC$2,#REF!,AC$3,#REF!,$L389,#REF!,AC$1)
+SUMIFS(#REF!,#REF!,AC$2,#REF!,AC$3,#REF!,$L389,#REF!,AC$1)
+SUMIFS(#REF!,#REF!,"Lấy",#REF!,AC$2,#REF!,AC$3,#REF!,AC$1,#REF!,$L389)</f>
        <v>#REF!</v>
      </c>
      <c r="AD389" s="334" t="e">
        <f t="shared" si="37"/>
        <v>#REF!</v>
      </c>
      <c r="AF389" s="333" t="e">
        <f>SUMIFS(#REF!,#REF!,AF$2,#REF!,AF$3,#REF!,$L389,#REF!,AF$1)
+SUMIFS(#REF!,#REF!,AF$2,#REF!,AF$3,#REF!,$L389,#REF!,AF$1)
+SUMIFS(#REF!,#REF!,"Lấy",#REF!,AF$2,#REF!,AF$3,#REF!,AF$1,#REF!,$L389)</f>
        <v>#REF!</v>
      </c>
      <c r="AG389" s="333" t="e">
        <f>SUMIFS(#REF!,#REF!,AG$2,#REF!,AG$3,#REF!,$L389,#REF!,AG$1)
+SUMIFS(#REF!,#REF!,AG$2,#REF!,AG$3,#REF!,$L389,#REF!,AG$1)
+SUMIFS(#REF!,#REF!,"Lấy",#REF!,AG$2,#REF!,AG$3,#REF!,AG$1,#REF!,$L389)</f>
        <v>#REF!</v>
      </c>
      <c r="AH389" s="333" t="e">
        <f>SUMIFS(#REF!,#REF!,AH$2,#REF!,AH$3,#REF!,$L389,#REF!,AH$1)
+SUMIFS(#REF!,#REF!,AH$2,#REF!,AH$3,#REF!,$L389,#REF!,AH$1)
+SUMIFS(#REF!,#REF!,"Lấy",#REF!,AH$2,#REF!,AH$3,#REF!,AH$1,#REF!,$L389)</f>
        <v>#REF!</v>
      </c>
      <c r="AI389" s="333" t="e">
        <f>SUMIFS(#REF!,#REF!,AI$2,#REF!,AI$3,#REF!,$L389,#REF!,AI$1)
+SUMIFS(#REF!,#REF!,AI$2,#REF!,AI$3,#REF!,$L389,#REF!,AI$1)
+SUMIFS(#REF!,#REF!,"Lấy",#REF!,AI$2,#REF!,AI$3,#REF!,AI$1,#REF!,$L389)</f>
        <v>#REF!</v>
      </c>
      <c r="AJ389" s="333" t="e">
        <f>SUMIFS(#REF!,#REF!,AJ$2,#REF!,AJ$3,#REF!,$L389,#REF!,AJ$1)
+SUMIFS(#REF!,#REF!,AJ$2,#REF!,AJ$3,#REF!,$L389,#REF!,AJ$1)
+SUMIFS(#REF!,#REF!,"Lấy",#REF!,AJ$2,#REF!,AJ$3,#REF!,AJ$1,#REF!,$L389)</f>
        <v>#REF!</v>
      </c>
      <c r="AK389" s="333" t="e">
        <f>SUMIFS(#REF!,#REF!,AK$2,#REF!,AK$3,#REF!,$L389,#REF!,AK$1)
+SUMIFS(#REF!,#REF!,AK$2,#REF!,AK$3,#REF!,$L389,#REF!,AK$1)
+SUMIFS(#REF!,#REF!,"Lấy",#REF!,AK$2,#REF!,AK$3,#REF!,AK$1,#REF!,$L389)</f>
        <v>#REF!</v>
      </c>
      <c r="AL389" s="333" t="e">
        <f>SUMIFS(#REF!,#REF!,AL$2,#REF!,AL$3,#REF!,$L389,#REF!,AL$1)
+SUMIFS(#REF!,#REF!,AL$2,#REF!,AL$3,#REF!,$L389,#REF!,AL$1)
+SUMIFS(#REF!,#REF!,"Lấy",#REF!,AL$2,#REF!,AL$3,#REF!,AL$1,#REF!,$L389)</f>
        <v>#REF!</v>
      </c>
      <c r="AM389" s="333" t="e">
        <f>SUMIFS(#REF!,#REF!,AM$2,#REF!,AM$3,#REF!,$L389,#REF!,AM$1)
+SUMIFS(#REF!,#REF!,AM$2,#REF!,AM$3,#REF!,$L389,#REF!,AM$1)
+SUMIFS(#REF!,#REF!,"Lấy",#REF!,AM$2,#REF!,AM$3,#REF!,AM$1,#REF!,$L389)</f>
        <v>#REF!</v>
      </c>
      <c r="AN389" s="333" t="e">
        <f>SUMIFS(#REF!,#REF!,AN$2,#REF!,AN$3,#REF!,$L389,#REF!,AN$1)
+SUMIFS(#REF!,#REF!,AN$2,#REF!,AN$3,#REF!,$L389,#REF!,AN$1)
+SUMIFS(#REF!,#REF!,"Lấy",#REF!,AN$2,#REF!,AN$3,#REF!,AN$1,#REF!,$L389)</f>
        <v>#REF!</v>
      </c>
      <c r="AO389" s="333" t="e">
        <f>SUMIFS(#REF!,#REF!,AO$2,#REF!,AO$3,#REF!,$L389,#REF!,AO$1)
+SUMIFS(#REF!,#REF!,AO$2,#REF!,AO$3,#REF!,$L389,#REF!,AO$1)
+SUMIFS(#REF!,#REF!,"Lấy",#REF!,AO$2,#REF!,AO$3,#REF!,AO$1,#REF!,$L389)</f>
        <v>#REF!</v>
      </c>
      <c r="AP389" s="333" t="e">
        <f>SUMIFS(#REF!,#REF!,AP$2,#REF!,AP$3,#REF!,$L389,#REF!,AP$1)
+SUMIFS(#REF!,#REF!,AP$2,#REF!,AP$3,#REF!,$L389,#REF!,AP$1)
+SUMIFS(#REF!,#REF!,"Lấy",#REF!,AP$2,#REF!,AP$3,#REF!,AP$1,#REF!,$L389)</f>
        <v>#REF!</v>
      </c>
      <c r="AQ389" s="333" t="e">
        <f>SUMIFS(#REF!,#REF!,AQ$2,#REF!,AQ$3,#REF!,$L389,#REF!,AQ$1)
+SUMIFS(#REF!,#REF!,AQ$2,#REF!,AQ$3,#REF!,$L389,#REF!,AQ$1)
+SUMIFS(#REF!,#REF!,"Lấy",#REF!,AQ$2,#REF!,AQ$3,#REF!,AQ$1,#REF!,$L389)</f>
        <v>#REF!</v>
      </c>
      <c r="AR389" s="334" t="e">
        <f t="shared" si="38"/>
        <v>#REF!</v>
      </c>
      <c r="AT389" s="333" t="e">
        <f>SUMIFS(#REF!,#REF!,AT$2,#REF!,AT$3,#REF!,$L389,#REF!,AT$1)
+SUMIFS(#REF!,#REF!,AT$2,#REF!,AT$3,#REF!,$L389,#REF!,AT$1)
+SUMIFS(#REF!,#REF!,"Lấy",#REF!,AT$2,#REF!,AT$3,#REF!,AT$1,#REF!,$L389)</f>
        <v>#REF!</v>
      </c>
      <c r="AU389" s="333" t="e">
        <f>SUMIFS(#REF!,#REF!,AU$2,#REF!,AU$3,#REF!,$L389,#REF!,AU$1)
+SUMIFS(#REF!,#REF!,AU$2,#REF!,AU$3,#REF!,$L389,#REF!,AU$1)
+SUMIFS(#REF!,#REF!,"Lấy",#REF!,AU$2,#REF!,AU$3,#REF!,AU$1,#REF!,$L389)</f>
        <v>#REF!</v>
      </c>
      <c r="AV389" s="333" t="e">
        <f>SUMIFS(#REF!,#REF!,AV$2,#REF!,AV$3,#REF!,$L389,#REF!,AV$1)
+SUMIFS(#REF!,#REF!,AV$2,#REF!,AV$3,#REF!,$L389,#REF!,AV$1)
+SUMIFS(#REF!,#REF!,"Lấy",#REF!,AV$2,#REF!,AV$3,#REF!,AV$1,#REF!,$L389)</f>
        <v>#REF!</v>
      </c>
      <c r="AW389" s="333" t="e">
        <f>SUMIFS(#REF!,#REF!,AW$2,#REF!,AW$3,#REF!,$L389,#REF!,AW$1)
+SUMIFS(#REF!,#REF!,AW$2,#REF!,AW$3,#REF!,$L389,#REF!,AW$1)
+SUMIFS(#REF!,#REF!,"Lấy",#REF!,AW$2,#REF!,AW$3,#REF!,AW$1,#REF!,$L389)</f>
        <v>#REF!</v>
      </c>
      <c r="AX389" s="333" t="e">
        <f>SUMIFS(#REF!,#REF!,AX$2,#REF!,AX$3,#REF!,$L389,#REF!,AX$1)
+SUMIFS(#REF!,#REF!,AX$2,#REF!,AX$3,#REF!,$L389,#REF!,AX$1)
+SUMIFS(#REF!,#REF!,"Lấy",#REF!,AX$2,#REF!,AX$3,#REF!,AX$1,#REF!,$L389)</f>
        <v>#REF!</v>
      </c>
      <c r="AY389" s="333" t="e">
        <f>SUMIFS(#REF!,#REF!,AY$2,#REF!,AY$3,#REF!,$L389,#REF!,AY$1)
+SUMIFS(#REF!,#REF!,AY$2,#REF!,AY$3,#REF!,$L389,#REF!,AY$1)
+SUMIFS(#REF!,#REF!,"Lấy",#REF!,AY$2,#REF!,AY$3,#REF!,AY$1,#REF!,$L389)</f>
        <v>#REF!</v>
      </c>
      <c r="AZ389" s="333" t="e">
        <f>SUMIFS(#REF!,#REF!,AZ$2,#REF!,AZ$3,#REF!,$L389,#REF!,AZ$1)
+SUMIFS(#REF!,#REF!,AZ$2,#REF!,AZ$3,#REF!,$L389,#REF!,AZ$1)
+SUMIFS(#REF!,#REF!,"Lấy",#REF!,AZ$2,#REF!,AZ$3,#REF!,AZ$1,#REF!,$L389)</f>
        <v>#REF!</v>
      </c>
      <c r="BA389" s="333" t="e">
        <f>SUMIFS(#REF!,#REF!,BA$2,#REF!,BA$3,#REF!,$L389,#REF!,BA$1)
+SUMIFS(#REF!,#REF!,BA$2,#REF!,BA$3,#REF!,$L389,#REF!,BA$1)
+SUMIFS(#REF!,#REF!,"Lấy",#REF!,BA$2,#REF!,BA$3,#REF!,BA$1,#REF!,$L389)</f>
        <v>#REF!</v>
      </c>
      <c r="BB389" s="333" t="e">
        <f>SUMIFS(#REF!,#REF!,BB$2,#REF!,BB$3,#REF!,$L389,#REF!,BB$1)
+SUMIFS(#REF!,#REF!,BB$2,#REF!,BB$3,#REF!,$L389,#REF!,BB$1)
+SUMIFS(#REF!,#REF!,"Lấy",#REF!,BB$2,#REF!,BB$3,#REF!,BB$1,#REF!,$L389)</f>
        <v>#REF!</v>
      </c>
      <c r="BC389" s="333" t="e">
        <f>SUMIFS(#REF!,#REF!,BC$2,#REF!,BC$3,#REF!,$L389,#REF!,BC$1)
+SUMIFS(#REF!,#REF!,BC$2,#REF!,BC$3,#REF!,$L389,#REF!,BC$1)
+SUMIFS(#REF!,#REF!,"Lấy",#REF!,BC$2,#REF!,BC$3,#REF!,BC$1,#REF!,$L389)</f>
        <v>#REF!</v>
      </c>
      <c r="BD389" s="333" t="e">
        <f>SUMIFS(#REF!,#REF!,BD$2,#REF!,BD$3,#REF!,$L389,#REF!,BD$1)
+SUMIFS(#REF!,#REF!,BD$2,#REF!,BD$3,#REF!,$L389,#REF!,BD$1)
+SUMIFS(#REF!,#REF!,"Lấy",#REF!,BD$2,#REF!,BD$3,#REF!,BD$1,#REF!,$L389)</f>
        <v>#REF!</v>
      </c>
      <c r="BE389" s="333" t="e">
        <f>SUMIFS(#REF!,#REF!,BE$2,#REF!,BE$3,#REF!,$L389,#REF!,BE$1)
+SUMIFS(#REF!,#REF!,BE$2,#REF!,BE$3,#REF!,$L389,#REF!,BE$1)
+SUMIFS(#REF!,#REF!,"Lấy",#REF!,BE$2,#REF!,BE$3,#REF!,BE$1,#REF!,$L389)</f>
        <v>#REF!</v>
      </c>
      <c r="BF389" s="334" t="e">
        <f t="shared" si="39"/>
        <v>#REF!</v>
      </c>
      <c r="BH389" s="333" t="e">
        <f>SUMIFS(#REF!,#REF!,BH$2,#REF!,BH$3,#REF!,$L389,#REF!,BH$1)
+SUMIFS(#REF!,#REF!,BH$2,#REF!,BH$3,#REF!,$L389,#REF!,BH$1)
+SUMIFS(#REF!,#REF!,"Lấy",#REF!,BH$2,#REF!,BH$3,#REF!,BH$1,#REF!,$L389)</f>
        <v>#REF!</v>
      </c>
      <c r="BI389" s="333" t="e">
        <f>SUMIFS(#REF!,#REF!,BI$2,#REF!,BI$3,#REF!,$L389,#REF!,BI$1)
+SUMIFS(#REF!,#REF!,BI$2,#REF!,BI$3,#REF!,$L389,#REF!,BI$1)
+SUMIFS(#REF!,#REF!,"Lấy",#REF!,BI$2,#REF!,BI$3,#REF!,BI$1,#REF!,$L389)</f>
        <v>#REF!</v>
      </c>
      <c r="BJ389" s="333" t="e">
        <f>SUMIFS(#REF!,#REF!,BJ$2,#REF!,BJ$3,#REF!,$L389,#REF!,BJ$1)
+SUMIFS(#REF!,#REF!,BJ$2,#REF!,BJ$3,#REF!,$L389,#REF!,BJ$1)
+SUMIFS(#REF!,#REF!,"Lấy",#REF!,BJ$2,#REF!,BJ$3,#REF!,BJ$1,#REF!,$L389)</f>
        <v>#REF!</v>
      </c>
      <c r="BK389" s="333" t="e">
        <f>SUMIFS(#REF!,#REF!,BK$2,#REF!,BK$3,#REF!,$L389,#REF!,BK$1)
+SUMIFS(#REF!,#REF!,BK$2,#REF!,BK$3,#REF!,$L389,#REF!,BK$1)
+SUMIFS(#REF!,#REF!,"Lấy",#REF!,BK$2,#REF!,BK$3,#REF!,BK$1,#REF!,$L389)</f>
        <v>#REF!</v>
      </c>
      <c r="BL389" s="333" t="e">
        <f>SUMIFS(#REF!,#REF!,BL$2,#REF!,BL$3,#REF!,$L389,#REF!,BL$1)
+SUMIFS(#REF!,#REF!,BL$2,#REF!,BL$3,#REF!,$L389,#REF!,BL$1)
+SUMIFS(#REF!,#REF!,"Lấy",#REF!,BL$2,#REF!,BL$3,#REF!,BL$1,#REF!,$L389)</f>
        <v>#REF!</v>
      </c>
      <c r="BM389" s="333" t="e">
        <f>SUMIFS(#REF!,#REF!,BM$2,#REF!,BM$3,#REF!,$L389,#REF!,BM$1)
+SUMIFS(#REF!,#REF!,BM$2,#REF!,BM$3,#REF!,$L389,#REF!,BM$1)
+SUMIFS(#REF!,#REF!,"Lấy",#REF!,BM$2,#REF!,BM$3,#REF!,BM$1,#REF!,$L389)</f>
        <v>#REF!</v>
      </c>
      <c r="BN389" s="333" t="e">
        <f>SUMIFS(#REF!,#REF!,BN$2,#REF!,BN$3,#REF!,$L389,#REF!,BN$1)
+SUMIFS(#REF!,#REF!,BN$2,#REF!,BN$3,#REF!,$L389,#REF!,BN$1)
+SUMIFS(#REF!,#REF!,"Lấy",#REF!,BN$2,#REF!,BN$3,#REF!,BN$1,#REF!,$L389)</f>
        <v>#REF!</v>
      </c>
      <c r="BO389" s="333" t="e">
        <f>SUMIFS(#REF!,#REF!,BO$2,#REF!,BO$3,#REF!,$L389,#REF!,BO$1)
+SUMIFS(#REF!,#REF!,BO$2,#REF!,BO$3,#REF!,$L389,#REF!,BO$1)
+SUMIFS(#REF!,#REF!,"Lấy",#REF!,BO$2,#REF!,BO$3,#REF!,BO$1,#REF!,$L389)</f>
        <v>#REF!</v>
      </c>
      <c r="BP389" s="333" t="e">
        <f>SUMIFS(#REF!,#REF!,BP$2,#REF!,BP$3,#REF!,$L389,#REF!,BP$1)
+SUMIFS(#REF!,#REF!,BP$2,#REF!,BP$3,#REF!,$L389,#REF!,BP$1)
+SUMIFS(#REF!,#REF!,"Lấy",#REF!,BP$2,#REF!,BP$3,#REF!,BP$1,#REF!,$L389)</f>
        <v>#REF!</v>
      </c>
      <c r="BQ389" s="333" t="e">
        <f>SUMIFS(#REF!,#REF!,BQ$2,#REF!,BQ$3,#REF!,$L389,#REF!,BQ$1)
+SUMIFS(#REF!,#REF!,BQ$2,#REF!,BQ$3,#REF!,$L389,#REF!,BQ$1)
+SUMIFS(#REF!,#REF!,"Lấy",#REF!,BQ$2,#REF!,BQ$3,#REF!,BQ$1,#REF!,$L389)</f>
        <v>#REF!</v>
      </c>
      <c r="BR389" s="333" t="e">
        <f>SUMIFS(#REF!,#REF!,BR$2,#REF!,BR$3,#REF!,$L389,#REF!,BR$1)
+SUMIFS(#REF!,#REF!,BR$2,#REF!,BR$3,#REF!,$L389,#REF!,BR$1)
+SUMIFS(#REF!,#REF!,"Lấy",#REF!,BR$2,#REF!,BR$3,#REF!,BR$1,#REF!,$L389)</f>
        <v>#REF!</v>
      </c>
      <c r="BS389" s="333" t="e">
        <f>SUMIFS(#REF!,#REF!,BS$2,#REF!,BS$3,#REF!,$L389,#REF!,BS$1)
+SUMIFS(#REF!,#REF!,BS$2,#REF!,BS$3,#REF!,$L389,#REF!,BS$1)
+SUMIFS(#REF!,#REF!,"Lấy",#REF!,BS$2,#REF!,BS$3,#REF!,BS$1,#REF!,$L389)</f>
        <v>#REF!</v>
      </c>
      <c r="BT389" s="334" t="e">
        <f t="shared" si="40"/>
        <v>#REF!</v>
      </c>
      <c r="BV389" s="331">
        <v>0</v>
      </c>
      <c r="BW389" s="331">
        <v>0</v>
      </c>
      <c r="BX389" s="331">
        <v>0</v>
      </c>
      <c r="BY389" s="331">
        <v>0</v>
      </c>
      <c r="BZ389" s="331">
        <v>0</v>
      </c>
      <c r="CA389" s="331">
        <v>0</v>
      </c>
      <c r="CB389" s="331">
        <v>0</v>
      </c>
      <c r="CC389" s="331">
        <v>0</v>
      </c>
      <c r="CD389" s="331">
        <v>0</v>
      </c>
      <c r="CE389" s="331">
        <v>0</v>
      </c>
      <c r="CF389" s="331">
        <v>0</v>
      </c>
      <c r="CG389" s="331">
        <v>0</v>
      </c>
      <c r="CH389" s="334">
        <f t="shared" si="41"/>
        <v>0</v>
      </c>
      <c r="CI389" s="377">
        <f t="shared" si="42"/>
        <v>0</v>
      </c>
      <c r="CJ389" s="331">
        <v>0</v>
      </c>
      <c r="CK389" s="331">
        <v>0</v>
      </c>
      <c r="CL389" s="331">
        <v>0</v>
      </c>
      <c r="CM389" s="331">
        <v>0</v>
      </c>
      <c r="CN389" s="331">
        <v>0</v>
      </c>
      <c r="CO389" s="333"/>
      <c r="CP389" s="333"/>
      <c r="CQ389" s="333"/>
      <c r="CR389" s="333"/>
      <c r="CS389" s="333"/>
      <c r="CT389" s="333"/>
      <c r="CU389" s="333"/>
      <c r="CV389" s="334">
        <f t="shared" si="43"/>
        <v>0</v>
      </c>
      <c r="CX389" s="1033"/>
    </row>
    <row r="390" spans="1:102" ht="27.6" x14ac:dyDescent="0.25">
      <c r="B390" s="172">
        <f>IF(C390=0,"",MAX($B$7:B389)+1)</f>
        <v>370</v>
      </c>
      <c r="C390" s="179">
        <v>6274001910</v>
      </c>
      <c r="D390" s="171" t="str">
        <f>_xlfn.XLOOKUP(C390,'COA_DTGroup_Update 20260428'!$C$410:$C$854,'COA_DTGroup_Update 20260428'!$A$410:$A$854,"")</f>
        <v>Khấu hao quyền sử dụng đất</v>
      </c>
      <c r="E390" s="171" t="s">
        <v>423</v>
      </c>
      <c r="F390" s="179" t="s">
        <v>1093</v>
      </c>
      <c r="G390" s="171" t="s">
        <v>1094</v>
      </c>
      <c r="H390" s="179">
        <f>VLOOKUP(C390,'COA_DTGroup_Update 20260428'!C:D,2,0)</f>
        <v>627</v>
      </c>
      <c r="I390" s="179">
        <v>168</v>
      </c>
      <c r="J390" s="198" t="s">
        <v>423</v>
      </c>
      <c r="K390" s="222" t="s">
        <v>226</v>
      </c>
      <c r="L390" s="1041" t="s">
        <v>724</v>
      </c>
      <c r="M390" s="1042" t="s">
        <v>2258</v>
      </c>
      <c r="N390" s="1039"/>
      <c r="O390" s="1039" t="s">
        <v>724</v>
      </c>
      <c r="P390" s="1" t="b">
        <v>1</v>
      </c>
      <c r="R390" s="333" t="e">
        <f>SUMIFS(#REF!,#REF!,R$2,#REF!,R$3,#REF!,$L390,#REF!,R$1)
+SUMIFS(#REF!,#REF!,R$2,#REF!,R$3,#REF!,$L390,#REF!,R$1)
+SUMIFS(#REF!,#REF!,"Lấy",#REF!,R$2,#REF!,R$3,#REF!,R$1,#REF!,$L390)</f>
        <v>#REF!</v>
      </c>
      <c r="S390" s="333" t="e">
        <f>SUMIFS(#REF!,#REF!,S$2,#REF!,S$3,#REF!,$L390,#REF!,S$1)
+SUMIFS(#REF!,#REF!,S$2,#REF!,S$3,#REF!,$L390,#REF!,S$1)
+SUMIFS(#REF!,#REF!,"Lấy",#REF!,S$2,#REF!,S$3,#REF!,S$1,#REF!,$L390)</f>
        <v>#REF!</v>
      </c>
      <c r="T390" s="333" t="e">
        <f>SUMIFS(#REF!,#REF!,T$2,#REF!,T$3,#REF!,$L390,#REF!,T$1)
+SUMIFS(#REF!,#REF!,T$2,#REF!,T$3,#REF!,$L390,#REF!,T$1)
+SUMIFS(#REF!,#REF!,"Lấy",#REF!,T$2,#REF!,T$3,#REF!,T$1,#REF!,$L390)</f>
        <v>#REF!</v>
      </c>
      <c r="U390" s="333" t="e">
        <f>SUMIFS(#REF!,#REF!,U$2,#REF!,U$3,#REF!,$L390,#REF!,U$1)
+SUMIFS(#REF!,#REF!,U$2,#REF!,U$3,#REF!,$L390,#REF!,U$1)
+SUMIFS(#REF!,#REF!,"Lấy",#REF!,U$2,#REF!,U$3,#REF!,U$1,#REF!,$L390)</f>
        <v>#REF!</v>
      </c>
      <c r="V390" s="333" t="e">
        <f>SUMIFS(#REF!,#REF!,V$2,#REF!,V$3,#REF!,$L390,#REF!,V$1)
+SUMIFS(#REF!,#REF!,V$2,#REF!,V$3,#REF!,$L390,#REF!,V$1)
+SUMIFS(#REF!,#REF!,"Lấy",#REF!,V$2,#REF!,V$3,#REF!,V$1,#REF!,$L390)</f>
        <v>#REF!</v>
      </c>
      <c r="W390" s="333" t="e">
        <f>SUMIFS(#REF!,#REF!,W$2,#REF!,W$3,#REF!,$L390,#REF!,W$1)
+SUMIFS(#REF!,#REF!,W$2,#REF!,W$3,#REF!,$L390,#REF!,W$1)
+SUMIFS(#REF!,#REF!,"Lấy",#REF!,W$2,#REF!,W$3,#REF!,W$1,#REF!,$L390)</f>
        <v>#REF!</v>
      </c>
      <c r="X390" s="333" t="e">
        <f>SUMIFS(#REF!,#REF!,X$2,#REF!,X$3,#REF!,$L390,#REF!,X$1)
+SUMIFS(#REF!,#REF!,X$2,#REF!,X$3,#REF!,$L390,#REF!,X$1)
+SUMIFS(#REF!,#REF!,"Lấy",#REF!,X$2,#REF!,X$3,#REF!,X$1,#REF!,$L390)</f>
        <v>#REF!</v>
      </c>
      <c r="Y390" s="333" t="e">
        <f>SUMIFS(#REF!,#REF!,Y$2,#REF!,Y$3,#REF!,$L390,#REF!,Y$1)
+SUMIFS(#REF!,#REF!,Y$2,#REF!,Y$3,#REF!,$L390,#REF!,Y$1)
+SUMIFS(#REF!,#REF!,"Lấy",#REF!,Y$2,#REF!,Y$3,#REF!,Y$1,#REF!,$L390)</f>
        <v>#REF!</v>
      </c>
      <c r="Z390" s="333" t="e">
        <f>SUMIFS(#REF!,#REF!,Z$2,#REF!,Z$3,#REF!,$L390,#REF!,Z$1)
+SUMIFS(#REF!,#REF!,Z$2,#REF!,Z$3,#REF!,$L390,#REF!,Z$1)
+SUMIFS(#REF!,#REF!,"Lấy",#REF!,Z$2,#REF!,Z$3,#REF!,Z$1,#REF!,$L390)</f>
        <v>#REF!</v>
      </c>
      <c r="AA390" s="333" t="e">
        <f>SUMIFS(#REF!,#REF!,AA$2,#REF!,AA$3,#REF!,$L390,#REF!,AA$1)
+SUMIFS(#REF!,#REF!,AA$2,#REF!,AA$3,#REF!,$L390,#REF!,AA$1)
+SUMIFS(#REF!,#REF!,"Lấy",#REF!,AA$2,#REF!,AA$3,#REF!,AA$1,#REF!,$L390)</f>
        <v>#REF!</v>
      </c>
      <c r="AB390" s="333" t="e">
        <f>SUMIFS(#REF!,#REF!,AB$2,#REF!,AB$3,#REF!,$L390,#REF!,AB$1)
+SUMIFS(#REF!,#REF!,AB$2,#REF!,AB$3,#REF!,$L390,#REF!,AB$1)
+SUMIFS(#REF!,#REF!,"Lấy",#REF!,AB$2,#REF!,AB$3,#REF!,AB$1,#REF!,$L390)</f>
        <v>#REF!</v>
      </c>
      <c r="AC390" s="333" t="e">
        <f>SUMIFS(#REF!,#REF!,AC$2,#REF!,AC$3,#REF!,$L390,#REF!,AC$1)
+SUMIFS(#REF!,#REF!,AC$2,#REF!,AC$3,#REF!,$L390,#REF!,AC$1)
+SUMIFS(#REF!,#REF!,"Lấy",#REF!,AC$2,#REF!,AC$3,#REF!,AC$1,#REF!,$L390)</f>
        <v>#REF!</v>
      </c>
      <c r="AD390" s="334" t="e">
        <f t="shared" si="37"/>
        <v>#REF!</v>
      </c>
      <c r="AF390" s="333" t="e">
        <f>SUMIFS(#REF!,#REF!,AF$2,#REF!,AF$3,#REF!,$L390,#REF!,AF$1)
+SUMIFS(#REF!,#REF!,AF$2,#REF!,AF$3,#REF!,$L390,#REF!,AF$1)
+SUMIFS(#REF!,#REF!,"Lấy",#REF!,AF$2,#REF!,AF$3,#REF!,AF$1,#REF!,$L390)</f>
        <v>#REF!</v>
      </c>
      <c r="AG390" s="333" t="e">
        <f>SUMIFS(#REF!,#REF!,AG$2,#REF!,AG$3,#REF!,$L390,#REF!,AG$1)
+SUMIFS(#REF!,#REF!,AG$2,#REF!,AG$3,#REF!,$L390,#REF!,AG$1)
+SUMIFS(#REF!,#REF!,"Lấy",#REF!,AG$2,#REF!,AG$3,#REF!,AG$1,#REF!,$L390)</f>
        <v>#REF!</v>
      </c>
      <c r="AH390" s="333" t="e">
        <f>SUMIFS(#REF!,#REF!,AH$2,#REF!,AH$3,#REF!,$L390,#REF!,AH$1)
+SUMIFS(#REF!,#REF!,AH$2,#REF!,AH$3,#REF!,$L390,#REF!,AH$1)
+SUMIFS(#REF!,#REF!,"Lấy",#REF!,AH$2,#REF!,AH$3,#REF!,AH$1,#REF!,$L390)</f>
        <v>#REF!</v>
      </c>
      <c r="AI390" s="333" t="e">
        <f>SUMIFS(#REF!,#REF!,AI$2,#REF!,AI$3,#REF!,$L390,#REF!,AI$1)
+SUMIFS(#REF!,#REF!,AI$2,#REF!,AI$3,#REF!,$L390,#REF!,AI$1)
+SUMIFS(#REF!,#REF!,"Lấy",#REF!,AI$2,#REF!,AI$3,#REF!,AI$1,#REF!,$L390)</f>
        <v>#REF!</v>
      </c>
      <c r="AJ390" s="333" t="e">
        <f>SUMIFS(#REF!,#REF!,AJ$2,#REF!,AJ$3,#REF!,$L390,#REF!,AJ$1)
+SUMIFS(#REF!,#REF!,AJ$2,#REF!,AJ$3,#REF!,$L390,#REF!,AJ$1)
+SUMIFS(#REF!,#REF!,"Lấy",#REF!,AJ$2,#REF!,AJ$3,#REF!,AJ$1,#REF!,$L390)</f>
        <v>#REF!</v>
      </c>
      <c r="AK390" s="333" t="e">
        <f>SUMIFS(#REF!,#REF!,AK$2,#REF!,AK$3,#REF!,$L390,#REF!,AK$1)
+SUMIFS(#REF!,#REF!,AK$2,#REF!,AK$3,#REF!,$L390,#REF!,AK$1)
+SUMIFS(#REF!,#REF!,"Lấy",#REF!,AK$2,#REF!,AK$3,#REF!,AK$1,#REF!,$L390)</f>
        <v>#REF!</v>
      </c>
      <c r="AL390" s="333" t="e">
        <f>SUMIFS(#REF!,#REF!,AL$2,#REF!,AL$3,#REF!,$L390,#REF!,AL$1)
+SUMIFS(#REF!,#REF!,AL$2,#REF!,AL$3,#REF!,$L390,#REF!,AL$1)
+SUMIFS(#REF!,#REF!,"Lấy",#REF!,AL$2,#REF!,AL$3,#REF!,AL$1,#REF!,$L390)</f>
        <v>#REF!</v>
      </c>
      <c r="AM390" s="333" t="e">
        <f>SUMIFS(#REF!,#REF!,AM$2,#REF!,AM$3,#REF!,$L390,#REF!,AM$1)
+SUMIFS(#REF!,#REF!,AM$2,#REF!,AM$3,#REF!,$L390,#REF!,AM$1)
+SUMIFS(#REF!,#REF!,"Lấy",#REF!,AM$2,#REF!,AM$3,#REF!,AM$1,#REF!,$L390)</f>
        <v>#REF!</v>
      </c>
      <c r="AN390" s="333" t="e">
        <f>SUMIFS(#REF!,#REF!,AN$2,#REF!,AN$3,#REF!,$L390,#REF!,AN$1)
+SUMIFS(#REF!,#REF!,AN$2,#REF!,AN$3,#REF!,$L390,#REF!,AN$1)
+SUMIFS(#REF!,#REF!,"Lấy",#REF!,AN$2,#REF!,AN$3,#REF!,AN$1,#REF!,$L390)</f>
        <v>#REF!</v>
      </c>
      <c r="AO390" s="333" t="e">
        <f>SUMIFS(#REF!,#REF!,AO$2,#REF!,AO$3,#REF!,$L390,#REF!,AO$1)
+SUMIFS(#REF!,#REF!,AO$2,#REF!,AO$3,#REF!,$L390,#REF!,AO$1)
+SUMIFS(#REF!,#REF!,"Lấy",#REF!,AO$2,#REF!,AO$3,#REF!,AO$1,#REF!,$L390)</f>
        <v>#REF!</v>
      </c>
      <c r="AP390" s="333" t="e">
        <f>SUMIFS(#REF!,#REF!,AP$2,#REF!,AP$3,#REF!,$L390,#REF!,AP$1)
+SUMIFS(#REF!,#REF!,AP$2,#REF!,AP$3,#REF!,$L390,#REF!,AP$1)
+SUMIFS(#REF!,#REF!,"Lấy",#REF!,AP$2,#REF!,AP$3,#REF!,AP$1,#REF!,$L390)</f>
        <v>#REF!</v>
      </c>
      <c r="AQ390" s="333" t="e">
        <f>SUMIFS(#REF!,#REF!,AQ$2,#REF!,AQ$3,#REF!,$L390,#REF!,AQ$1)
+SUMIFS(#REF!,#REF!,AQ$2,#REF!,AQ$3,#REF!,$L390,#REF!,AQ$1)
+SUMIFS(#REF!,#REF!,"Lấy",#REF!,AQ$2,#REF!,AQ$3,#REF!,AQ$1,#REF!,$L390)</f>
        <v>#REF!</v>
      </c>
      <c r="AR390" s="334" t="e">
        <f t="shared" si="38"/>
        <v>#REF!</v>
      </c>
      <c r="AT390" s="333" t="e">
        <f>SUMIFS(#REF!,#REF!,AT$2,#REF!,AT$3,#REF!,$L390,#REF!,AT$1)
+SUMIFS(#REF!,#REF!,AT$2,#REF!,AT$3,#REF!,$L390,#REF!,AT$1)
+SUMIFS(#REF!,#REF!,"Lấy",#REF!,AT$2,#REF!,AT$3,#REF!,AT$1,#REF!,$L390)</f>
        <v>#REF!</v>
      </c>
      <c r="AU390" s="333" t="e">
        <f>SUMIFS(#REF!,#REF!,AU$2,#REF!,AU$3,#REF!,$L390,#REF!,AU$1)
+SUMIFS(#REF!,#REF!,AU$2,#REF!,AU$3,#REF!,$L390,#REF!,AU$1)
+SUMIFS(#REF!,#REF!,"Lấy",#REF!,AU$2,#REF!,AU$3,#REF!,AU$1,#REF!,$L390)</f>
        <v>#REF!</v>
      </c>
      <c r="AV390" s="333" t="e">
        <f>SUMIFS(#REF!,#REF!,AV$2,#REF!,AV$3,#REF!,$L390,#REF!,AV$1)
+SUMIFS(#REF!,#REF!,AV$2,#REF!,AV$3,#REF!,$L390,#REF!,AV$1)
+SUMIFS(#REF!,#REF!,"Lấy",#REF!,AV$2,#REF!,AV$3,#REF!,AV$1,#REF!,$L390)</f>
        <v>#REF!</v>
      </c>
      <c r="AW390" s="333" t="e">
        <f>SUMIFS(#REF!,#REF!,AW$2,#REF!,AW$3,#REF!,$L390,#REF!,AW$1)
+SUMIFS(#REF!,#REF!,AW$2,#REF!,AW$3,#REF!,$L390,#REF!,AW$1)
+SUMIFS(#REF!,#REF!,"Lấy",#REF!,AW$2,#REF!,AW$3,#REF!,AW$1,#REF!,$L390)</f>
        <v>#REF!</v>
      </c>
      <c r="AX390" s="333" t="e">
        <f>SUMIFS(#REF!,#REF!,AX$2,#REF!,AX$3,#REF!,$L390,#REF!,AX$1)
+SUMIFS(#REF!,#REF!,AX$2,#REF!,AX$3,#REF!,$L390,#REF!,AX$1)
+SUMIFS(#REF!,#REF!,"Lấy",#REF!,AX$2,#REF!,AX$3,#REF!,AX$1,#REF!,$L390)</f>
        <v>#REF!</v>
      </c>
      <c r="AY390" s="333" t="e">
        <f>SUMIFS(#REF!,#REF!,AY$2,#REF!,AY$3,#REF!,$L390,#REF!,AY$1)
+SUMIFS(#REF!,#REF!,AY$2,#REF!,AY$3,#REF!,$L390,#REF!,AY$1)
+SUMIFS(#REF!,#REF!,"Lấy",#REF!,AY$2,#REF!,AY$3,#REF!,AY$1,#REF!,$L390)</f>
        <v>#REF!</v>
      </c>
      <c r="AZ390" s="333" t="e">
        <f>SUMIFS(#REF!,#REF!,AZ$2,#REF!,AZ$3,#REF!,$L390,#REF!,AZ$1)
+SUMIFS(#REF!,#REF!,AZ$2,#REF!,AZ$3,#REF!,$L390,#REF!,AZ$1)
+SUMIFS(#REF!,#REF!,"Lấy",#REF!,AZ$2,#REF!,AZ$3,#REF!,AZ$1,#REF!,$L390)</f>
        <v>#REF!</v>
      </c>
      <c r="BA390" s="333" t="e">
        <f>SUMIFS(#REF!,#REF!,BA$2,#REF!,BA$3,#REF!,$L390,#REF!,BA$1)
+SUMIFS(#REF!,#REF!,BA$2,#REF!,BA$3,#REF!,$L390,#REF!,BA$1)
+SUMIFS(#REF!,#REF!,"Lấy",#REF!,BA$2,#REF!,BA$3,#REF!,BA$1,#REF!,$L390)</f>
        <v>#REF!</v>
      </c>
      <c r="BB390" s="333" t="e">
        <f>SUMIFS(#REF!,#REF!,BB$2,#REF!,BB$3,#REF!,$L390,#REF!,BB$1)
+SUMIFS(#REF!,#REF!,BB$2,#REF!,BB$3,#REF!,$L390,#REF!,BB$1)
+SUMIFS(#REF!,#REF!,"Lấy",#REF!,BB$2,#REF!,BB$3,#REF!,BB$1,#REF!,$L390)</f>
        <v>#REF!</v>
      </c>
      <c r="BC390" s="333" t="e">
        <f>SUMIFS(#REF!,#REF!,BC$2,#REF!,BC$3,#REF!,$L390,#REF!,BC$1)
+SUMIFS(#REF!,#REF!,BC$2,#REF!,BC$3,#REF!,$L390,#REF!,BC$1)
+SUMIFS(#REF!,#REF!,"Lấy",#REF!,BC$2,#REF!,BC$3,#REF!,BC$1,#REF!,$L390)</f>
        <v>#REF!</v>
      </c>
      <c r="BD390" s="333" t="e">
        <f>SUMIFS(#REF!,#REF!,BD$2,#REF!,BD$3,#REF!,$L390,#REF!,BD$1)
+SUMIFS(#REF!,#REF!,BD$2,#REF!,BD$3,#REF!,$L390,#REF!,BD$1)
+SUMIFS(#REF!,#REF!,"Lấy",#REF!,BD$2,#REF!,BD$3,#REF!,BD$1,#REF!,$L390)</f>
        <v>#REF!</v>
      </c>
      <c r="BE390" s="333" t="e">
        <f>SUMIFS(#REF!,#REF!,BE$2,#REF!,BE$3,#REF!,$L390,#REF!,BE$1)
+SUMIFS(#REF!,#REF!,BE$2,#REF!,BE$3,#REF!,$L390,#REF!,BE$1)
+SUMIFS(#REF!,#REF!,"Lấy",#REF!,BE$2,#REF!,BE$3,#REF!,BE$1,#REF!,$L390)</f>
        <v>#REF!</v>
      </c>
      <c r="BF390" s="334" t="e">
        <f t="shared" si="39"/>
        <v>#REF!</v>
      </c>
      <c r="BH390" s="333" t="e">
        <f>SUMIFS(#REF!,#REF!,BH$2,#REF!,BH$3,#REF!,$L390,#REF!,BH$1)
+SUMIFS(#REF!,#REF!,BH$2,#REF!,BH$3,#REF!,$L390,#REF!,BH$1)
+SUMIFS(#REF!,#REF!,"Lấy",#REF!,BH$2,#REF!,BH$3,#REF!,BH$1,#REF!,$L390)</f>
        <v>#REF!</v>
      </c>
      <c r="BI390" s="333" t="e">
        <f>SUMIFS(#REF!,#REF!,BI$2,#REF!,BI$3,#REF!,$L390,#REF!,BI$1)
+SUMIFS(#REF!,#REF!,BI$2,#REF!,BI$3,#REF!,$L390,#REF!,BI$1)
+SUMIFS(#REF!,#REF!,"Lấy",#REF!,BI$2,#REF!,BI$3,#REF!,BI$1,#REF!,$L390)</f>
        <v>#REF!</v>
      </c>
      <c r="BJ390" s="333" t="e">
        <f>SUMIFS(#REF!,#REF!,BJ$2,#REF!,BJ$3,#REF!,$L390,#REF!,BJ$1)
+SUMIFS(#REF!,#REF!,BJ$2,#REF!,BJ$3,#REF!,$L390,#REF!,BJ$1)
+SUMIFS(#REF!,#REF!,"Lấy",#REF!,BJ$2,#REF!,BJ$3,#REF!,BJ$1,#REF!,$L390)</f>
        <v>#REF!</v>
      </c>
      <c r="BK390" s="333" t="e">
        <f>SUMIFS(#REF!,#REF!,BK$2,#REF!,BK$3,#REF!,$L390,#REF!,BK$1)
+SUMIFS(#REF!,#REF!,BK$2,#REF!,BK$3,#REF!,$L390,#REF!,BK$1)
+SUMIFS(#REF!,#REF!,"Lấy",#REF!,BK$2,#REF!,BK$3,#REF!,BK$1,#REF!,$L390)</f>
        <v>#REF!</v>
      </c>
      <c r="BL390" s="333" t="e">
        <f>SUMIFS(#REF!,#REF!,BL$2,#REF!,BL$3,#REF!,$L390,#REF!,BL$1)
+SUMIFS(#REF!,#REF!,BL$2,#REF!,BL$3,#REF!,$L390,#REF!,BL$1)
+SUMIFS(#REF!,#REF!,"Lấy",#REF!,BL$2,#REF!,BL$3,#REF!,BL$1,#REF!,$L390)</f>
        <v>#REF!</v>
      </c>
      <c r="BM390" s="333" t="e">
        <f>SUMIFS(#REF!,#REF!,BM$2,#REF!,BM$3,#REF!,$L390,#REF!,BM$1)
+SUMIFS(#REF!,#REF!,BM$2,#REF!,BM$3,#REF!,$L390,#REF!,BM$1)
+SUMIFS(#REF!,#REF!,"Lấy",#REF!,BM$2,#REF!,BM$3,#REF!,BM$1,#REF!,$L390)</f>
        <v>#REF!</v>
      </c>
      <c r="BN390" s="333" t="e">
        <f>SUMIFS(#REF!,#REF!,BN$2,#REF!,BN$3,#REF!,$L390,#REF!,BN$1)
+SUMIFS(#REF!,#REF!,BN$2,#REF!,BN$3,#REF!,$L390,#REF!,BN$1)
+SUMIFS(#REF!,#REF!,"Lấy",#REF!,BN$2,#REF!,BN$3,#REF!,BN$1,#REF!,$L390)</f>
        <v>#REF!</v>
      </c>
      <c r="BO390" s="333" t="e">
        <f>SUMIFS(#REF!,#REF!,BO$2,#REF!,BO$3,#REF!,$L390,#REF!,BO$1)
+SUMIFS(#REF!,#REF!,BO$2,#REF!,BO$3,#REF!,$L390,#REF!,BO$1)
+SUMIFS(#REF!,#REF!,"Lấy",#REF!,BO$2,#REF!,BO$3,#REF!,BO$1,#REF!,$L390)</f>
        <v>#REF!</v>
      </c>
      <c r="BP390" s="333" t="e">
        <f>SUMIFS(#REF!,#REF!,BP$2,#REF!,BP$3,#REF!,$L390,#REF!,BP$1)
+SUMIFS(#REF!,#REF!,BP$2,#REF!,BP$3,#REF!,$L390,#REF!,BP$1)
+SUMIFS(#REF!,#REF!,"Lấy",#REF!,BP$2,#REF!,BP$3,#REF!,BP$1,#REF!,$L390)</f>
        <v>#REF!</v>
      </c>
      <c r="BQ390" s="333" t="e">
        <f>SUMIFS(#REF!,#REF!,BQ$2,#REF!,BQ$3,#REF!,$L390,#REF!,BQ$1)
+SUMIFS(#REF!,#REF!,BQ$2,#REF!,BQ$3,#REF!,$L390,#REF!,BQ$1)
+SUMIFS(#REF!,#REF!,"Lấy",#REF!,BQ$2,#REF!,BQ$3,#REF!,BQ$1,#REF!,$L390)</f>
        <v>#REF!</v>
      </c>
      <c r="BR390" s="333" t="e">
        <f>SUMIFS(#REF!,#REF!,BR$2,#REF!,BR$3,#REF!,$L390,#REF!,BR$1)
+SUMIFS(#REF!,#REF!,BR$2,#REF!,BR$3,#REF!,$L390,#REF!,BR$1)
+SUMIFS(#REF!,#REF!,"Lấy",#REF!,BR$2,#REF!,BR$3,#REF!,BR$1,#REF!,$L390)</f>
        <v>#REF!</v>
      </c>
      <c r="BS390" s="333" t="e">
        <f>SUMIFS(#REF!,#REF!,BS$2,#REF!,BS$3,#REF!,$L390,#REF!,BS$1)
+SUMIFS(#REF!,#REF!,BS$2,#REF!,BS$3,#REF!,$L390,#REF!,BS$1)
+SUMIFS(#REF!,#REF!,"Lấy",#REF!,BS$2,#REF!,BS$3,#REF!,BS$1,#REF!,$L390)</f>
        <v>#REF!</v>
      </c>
      <c r="BT390" s="334" t="e">
        <f t="shared" si="40"/>
        <v>#REF!</v>
      </c>
      <c r="BV390" s="331">
        <v>0</v>
      </c>
      <c r="BW390" s="331">
        <v>0</v>
      </c>
      <c r="BX390" s="331">
        <v>0</v>
      </c>
      <c r="BY390" s="331">
        <v>0</v>
      </c>
      <c r="BZ390" s="331">
        <v>0</v>
      </c>
      <c r="CA390" s="331">
        <v>0</v>
      </c>
      <c r="CB390" s="331">
        <v>0</v>
      </c>
      <c r="CC390" s="331">
        <v>0</v>
      </c>
      <c r="CD390" s="331">
        <v>0</v>
      </c>
      <c r="CE390" s="331">
        <v>0</v>
      </c>
      <c r="CF390" s="331">
        <v>0</v>
      </c>
      <c r="CG390" s="331">
        <v>0</v>
      </c>
      <c r="CH390" s="334">
        <f t="shared" si="41"/>
        <v>0</v>
      </c>
      <c r="CI390" s="377">
        <f t="shared" si="42"/>
        <v>0</v>
      </c>
      <c r="CJ390" s="331">
        <v>0</v>
      </c>
      <c r="CK390" s="331">
        <v>0</v>
      </c>
      <c r="CL390" s="331">
        <v>0</v>
      </c>
      <c r="CM390" s="331">
        <v>0</v>
      </c>
      <c r="CN390" s="331">
        <v>0</v>
      </c>
      <c r="CO390" s="333"/>
      <c r="CP390" s="333"/>
      <c r="CQ390" s="333"/>
      <c r="CR390" s="333"/>
      <c r="CS390" s="333"/>
      <c r="CT390" s="333"/>
      <c r="CU390" s="333"/>
      <c r="CV390" s="334">
        <f t="shared" si="43"/>
        <v>0</v>
      </c>
      <c r="CX390" s="1033"/>
    </row>
    <row r="391" spans="1:102" ht="27.6" x14ac:dyDescent="0.25">
      <c r="B391" s="172">
        <f>IF(C391=0,"",MAX($B$7:B390)+1)</f>
        <v>371</v>
      </c>
      <c r="C391" s="179">
        <v>6274001915</v>
      </c>
      <c r="D391" s="171" t="str">
        <f>_xlfn.XLOOKUP(C391,'COA_DTGroup_Update 20260428'!$C$410:$C$854,'COA_DTGroup_Update 20260428'!$A$410:$A$854,"")</f>
        <v>Khấu hao tài sản vô hình khác</v>
      </c>
      <c r="E391" s="171" t="s">
        <v>424</v>
      </c>
      <c r="F391" s="179" t="s">
        <v>1095</v>
      </c>
      <c r="G391" s="171" t="s">
        <v>1096</v>
      </c>
      <c r="H391" s="179">
        <f>VLOOKUP(C391,'COA_DTGroup_Update 20260428'!C:D,2,0)</f>
        <v>627</v>
      </c>
      <c r="I391" s="202">
        <v>169</v>
      </c>
      <c r="J391" s="198" t="s">
        <v>424</v>
      </c>
      <c r="K391" s="222" t="s">
        <v>226</v>
      </c>
      <c r="L391" s="1041" t="s">
        <v>630</v>
      </c>
      <c r="M391" s="1042" t="s">
        <v>2258</v>
      </c>
      <c r="N391" s="1039"/>
      <c r="O391" s="1039" t="s">
        <v>630</v>
      </c>
      <c r="P391" s="1" t="b">
        <v>1</v>
      </c>
      <c r="R391" s="333" t="e">
        <f>SUMIFS(#REF!,#REF!,R$2,#REF!,R$3,#REF!,$L391,#REF!,R$1)
+SUMIFS(#REF!,#REF!,R$2,#REF!,R$3,#REF!,$L391,#REF!,R$1)
+SUMIFS(#REF!,#REF!,"Lấy",#REF!,R$2,#REF!,R$3,#REF!,R$1,#REF!,$L391)</f>
        <v>#REF!</v>
      </c>
      <c r="S391" s="333" t="e">
        <f>SUMIFS(#REF!,#REF!,S$2,#REF!,S$3,#REF!,$L391,#REF!,S$1)
+SUMIFS(#REF!,#REF!,S$2,#REF!,S$3,#REF!,$L391,#REF!,S$1)
+SUMIFS(#REF!,#REF!,"Lấy",#REF!,S$2,#REF!,S$3,#REF!,S$1,#REF!,$L391)</f>
        <v>#REF!</v>
      </c>
      <c r="T391" s="333" t="e">
        <f>SUMIFS(#REF!,#REF!,T$2,#REF!,T$3,#REF!,$L391,#REF!,T$1)
+SUMIFS(#REF!,#REF!,T$2,#REF!,T$3,#REF!,$L391,#REF!,T$1)
+SUMIFS(#REF!,#REF!,"Lấy",#REF!,T$2,#REF!,T$3,#REF!,T$1,#REF!,$L391)</f>
        <v>#REF!</v>
      </c>
      <c r="U391" s="333" t="e">
        <f>SUMIFS(#REF!,#REF!,U$2,#REF!,U$3,#REF!,$L391,#REF!,U$1)
+SUMIFS(#REF!,#REF!,U$2,#REF!,U$3,#REF!,$L391,#REF!,U$1)
+SUMIFS(#REF!,#REF!,"Lấy",#REF!,U$2,#REF!,U$3,#REF!,U$1,#REF!,$L391)</f>
        <v>#REF!</v>
      </c>
      <c r="V391" s="333" t="e">
        <f>SUMIFS(#REF!,#REF!,V$2,#REF!,V$3,#REF!,$L391,#REF!,V$1)
+SUMIFS(#REF!,#REF!,V$2,#REF!,V$3,#REF!,$L391,#REF!,V$1)
+SUMIFS(#REF!,#REF!,"Lấy",#REF!,V$2,#REF!,V$3,#REF!,V$1,#REF!,$L391)</f>
        <v>#REF!</v>
      </c>
      <c r="W391" s="333" t="e">
        <f>SUMIFS(#REF!,#REF!,W$2,#REF!,W$3,#REF!,$L391,#REF!,W$1)
+SUMIFS(#REF!,#REF!,W$2,#REF!,W$3,#REF!,$L391,#REF!,W$1)
+SUMIFS(#REF!,#REF!,"Lấy",#REF!,W$2,#REF!,W$3,#REF!,W$1,#REF!,$L391)</f>
        <v>#REF!</v>
      </c>
      <c r="X391" s="333" t="e">
        <f>SUMIFS(#REF!,#REF!,X$2,#REF!,X$3,#REF!,$L391,#REF!,X$1)
+SUMIFS(#REF!,#REF!,X$2,#REF!,X$3,#REF!,$L391,#REF!,X$1)
+SUMIFS(#REF!,#REF!,"Lấy",#REF!,X$2,#REF!,X$3,#REF!,X$1,#REF!,$L391)</f>
        <v>#REF!</v>
      </c>
      <c r="Y391" s="333" t="e">
        <f>SUMIFS(#REF!,#REF!,Y$2,#REF!,Y$3,#REF!,$L391,#REF!,Y$1)
+SUMIFS(#REF!,#REF!,Y$2,#REF!,Y$3,#REF!,$L391,#REF!,Y$1)
+SUMIFS(#REF!,#REF!,"Lấy",#REF!,Y$2,#REF!,Y$3,#REF!,Y$1,#REF!,$L391)</f>
        <v>#REF!</v>
      </c>
      <c r="Z391" s="333" t="e">
        <f>SUMIFS(#REF!,#REF!,Z$2,#REF!,Z$3,#REF!,$L391,#REF!,Z$1)
+SUMIFS(#REF!,#REF!,Z$2,#REF!,Z$3,#REF!,$L391,#REF!,Z$1)
+SUMIFS(#REF!,#REF!,"Lấy",#REF!,Z$2,#REF!,Z$3,#REF!,Z$1,#REF!,$L391)</f>
        <v>#REF!</v>
      </c>
      <c r="AA391" s="333" t="e">
        <f>SUMIFS(#REF!,#REF!,AA$2,#REF!,AA$3,#REF!,$L391,#REF!,AA$1)
+SUMIFS(#REF!,#REF!,AA$2,#REF!,AA$3,#REF!,$L391,#REF!,AA$1)
+SUMIFS(#REF!,#REF!,"Lấy",#REF!,AA$2,#REF!,AA$3,#REF!,AA$1,#REF!,$L391)</f>
        <v>#REF!</v>
      </c>
      <c r="AB391" s="333" t="e">
        <f>SUMIFS(#REF!,#REF!,AB$2,#REF!,AB$3,#REF!,$L391,#REF!,AB$1)
+SUMIFS(#REF!,#REF!,AB$2,#REF!,AB$3,#REF!,$L391,#REF!,AB$1)
+SUMIFS(#REF!,#REF!,"Lấy",#REF!,AB$2,#REF!,AB$3,#REF!,AB$1,#REF!,$L391)</f>
        <v>#REF!</v>
      </c>
      <c r="AC391" s="333" t="e">
        <f>SUMIFS(#REF!,#REF!,AC$2,#REF!,AC$3,#REF!,$L391,#REF!,AC$1)
+SUMIFS(#REF!,#REF!,AC$2,#REF!,AC$3,#REF!,$L391,#REF!,AC$1)
+SUMIFS(#REF!,#REF!,"Lấy",#REF!,AC$2,#REF!,AC$3,#REF!,AC$1,#REF!,$L391)</f>
        <v>#REF!</v>
      </c>
      <c r="AD391" s="334" t="e">
        <f t="shared" si="37"/>
        <v>#REF!</v>
      </c>
      <c r="AF391" s="333" t="e">
        <f>SUMIFS(#REF!,#REF!,AF$2,#REF!,AF$3,#REF!,$L391,#REF!,AF$1)
+SUMIFS(#REF!,#REF!,AF$2,#REF!,AF$3,#REF!,$L391,#REF!,AF$1)
+SUMIFS(#REF!,#REF!,"Lấy",#REF!,AF$2,#REF!,AF$3,#REF!,AF$1,#REF!,$L391)</f>
        <v>#REF!</v>
      </c>
      <c r="AG391" s="333" t="e">
        <f>SUMIFS(#REF!,#REF!,AG$2,#REF!,AG$3,#REF!,$L391,#REF!,AG$1)
+SUMIFS(#REF!,#REF!,AG$2,#REF!,AG$3,#REF!,$L391,#REF!,AG$1)
+SUMIFS(#REF!,#REF!,"Lấy",#REF!,AG$2,#REF!,AG$3,#REF!,AG$1,#REF!,$L391)</f>
        <v>#REF!</v>
      </c>
      <c r="AH391" s="333" t="e">
        <f>SUMIFS(#REF!,#REF!,AH$2,#REF!,AH$3,#REF!,$L391,#REF!,AH$1)
+SUMIFS(#REF!,#REF!,AH$2,#REF!,AH$3,#REF!,$L391,#REF!,AH$1)
+SUMIFS(#REF!,#REF!,"Lấy",#REF!,AH$2,#REF!,AH$3,#REF!,AH$1,#REF!,$L391)</f>
        <v>#REF!</v>
      </c>
      <c r="AI391" s="333" t="e">
        <f>SUMIFS(#REF!,#REF!,AI$2,#REF!,AI$3,#REF!,$L391,#REF!,AI$1)
+SUMIFS(#REF!,#REF!,AI$2,#REF!,AI$3,#REF!,$L391,#REF!,AI$1)
+SUMIFS(#REF!,#REF!,"Lấy",#REF!,AI$2,#REF!,AI$3,#REF!,AI$1,#REF!,$L391)</f>
        <v>#REF!</v>
      </c>
      <c r="AJ391" s="333" t="e">
        <f>SUMIFS(#REF!,#REF!,AJ$2,#REF!,AJ$3,#REF!,$L391,#REF!,AJ$1)
+SUMIFS(#REF!,#REF!,AJ$2,#REF!,AJ$3,#REF!,$L391,#REF!,AJ$1)
+SUMIFS(#REF!,#REF!,"Lấy",#REF!,AJ$2,#REF!,AJ$3,#REF!,AJ$1,#REF!,$L391)</f>
        <v>#REF!</v>
      </c>
      <c r="AK391" s="333" t="e">
        <f>SUMIFS(#REF!,#REF!,AK$2,#REF!,AK$3,#REF!,$L391,#REF!,AK$1)
+SUMIFS(#REF!,#REF!,AK$2,#REF!,AK$3,#REF!,$L391,#REF!,AK$1)
+SUMIFS(#REF!,#REF!,"Lấy",#REF!,AK$2,#REF!,AK$3,#REF!,AK$1,#REF!,$L391)</f>
        <v>#REF!</v>
      </c>
      <c r="AL391" s="333" t="e">
        <f>SUMIFS(#REF!,#REF!,AL$2,#REF!,AL$3,#REF!,$L391,#REF!,AL$1)
+SUMIFS(#REF!,#REF!,AL$2,#REF!,AL$3,#REF!,$L391,#REF!,AL$1)
+SUMIFS(#REF!,#REF!,"Lấy",#REF!,AL$2,#REF!,AL$3,#REF!,AL$1,#REF!,$L391)</f>
        <v>#REF!</v>
      </c>
      <c r="AM391" s="333" t="e">
        <f>SUMIFS(#REF!,#REF!,AM$2,#REF!,AM$3,#REF!,$L391,#REF!,AM$1)
+SUMIFS(#REF!,#REF!,AM$2,#REF!,AM$3,#REF!,$L391,#REF!,AM$1)
+SUMIFS(#REF!,#REF!,"Lấy",#REF!,AM$2,#REF!,AM$3,#REF!,AM$1,#REF!,$L391)</f>
        <v>#REF!</v>
      </c>
      <c r="AN391" s="333" t="e">
        <f>SUMIFS(#REF!,#REF!,AN$2,#REF!,AN$3,#REF!,$L391,#REF!,AN$1)
+SUMIFS(#REF!,#REF!,AN$2,#REF!,AN$3,#REF!,$L391,#REF!,AN$1)
+SUMIFS(#REF!,#REF!,"Lấy",#REF!,AN$2,#REF!,AN$3,#REF!,AN$1,#REF!,$L391)</f>
        <v>#REF!</v>
      </c>
      <c r="AO391" s="333" t="e">
        <f>SUMIFS(#REF!,#REF!,AO$2,#REF!,AO$3,#REF!,$L391,#REF!,AO$1)
+SUMIFS(#REF!,#REF!,AO$2,#REF!,AO$3,#REF!,$L391,#REF!,AO$1)
+SUMIFS(#REF!,#REF!,"Lấy",#REF!,AO$2,#REF!,AO$3,#REF!,AO$1,#REF!,$L391)</f>
        <v>#REF!</v>
      </c>
      <c r="AP391" s="333" t="e">
        <f>SUMIFS(#REF!,#REF!,AP$2,#REF!,AP$3,#REF!,$L391,#REF!,AP$1)
+SUMIFS(#REF!,#REF!,AP$2,#REF!,AP$3,#REF!,$L391,#REF!,AP$1)
+SUMIFS(#REF!,#REF!,"Lấy",#REF!,AP$2,#REF!,AP$3,#REF!,AP$1,#REF!,$L391)</f>
        <v>#REF!</v>
      </c>
      <c r="AQ391" s="333" t="e">
        <f>SUMIFS(#REF!,#REF!,AQ$2,#REF!,AQ$3,#REF!,$L391,#REF!,AQ$1)
+SUMIFS(#REF!,#REF!,AQ$2,#REF!,AQ$3,#REF!,$L391,#REF!,AQ$1)
+SUMIFS(#REF!,#REF!,"Lấy",#REF!,AQ$2,#REF!,AQ$3,#REF!,AQ$1,#REF!,$L391)</f>
        <v>#REF!</v>
      </c>
      <c r="AR391" s="334" t="e">
        <f t="shared" si="38"/>
        <v>#REF!</v>
      </c>
      <c r="AT391" s="333" t="e">
        <f>SUMIFS(#REF!,#REF!,AT$2,#REF!,AT$3,#REF!,$L391,#REF!,AT$1)
+SUMIFS(#REF!,#REF!,AT$2,#REF!,AT$3,#REF!,$L391,#REF!,AT$1)
+SUMIFS(#REF!,#REF!,"Lấy",#REF!,AT$2,#REF!,AT$3,#REF!,AT$1,#REF!,$L391)</f>
        <v>#REF!</v>
      </c>
      <c r="AU391" s="333" t="e">
        <f>SUMIFS(#REF!,#REF!,AU$2,#REF!,AU$3,#REF!,$L391,#REF!,AU$1)
+SUMIFS(#REF!,#REF!,AU$2,#REF!,AU$3,#REF!,$L391,#REF!,AU$1)
+SUMIFS(#REF!,#REF!,"Lấy",#REF!,AU$2,#REF!,AU$3,#REF!,AU$1,#REF!,$L391)</f>
        <v>#REF!</v>
      </c>
      <c r="AV391" s="333" t="e">
        <f>SUMIFS(#REF!,#REF!,AV$2,#REF!,AV$3,#REF!,$L391,#REF!,AV$1)
+SUMIFS(#REF!,#REF!,AV$2,#REF!,AV$3,#REF!,$L391,#REF!,AV$1)
+SUMIFS(#REF!,#REF!,"Lấy",#REF!,AV$2,#REF!,AV$3,#REF!,AV$1,#REF!,$L391)</f>
        <v>#REF!</v>
      </c>
      <c r="AW391" s="333" t="e">
        <f>SUMIFS(#REF!,#REF!,AW$2,#REF!,AW$3,#REF!,$L391,#REF!,AW$1)
+SUMIFS(#REF!,#REF!,AW$2,#REF!,AW$3,#REF!,$L391,#REF!,AW$1)
+SUMIFS(#REF!,#REF!,"Lấy",#REF!,AW$2,#REF!,AW$3,#REF!,AW$1,#REF!,$L391)</f>
        <v>#REF!</v>
      </c>
      <c r="AX391" s="333" t="e">
        <f>SUMIFS(#REF!,#REF!,AX$2,#REF!,AX$3,#REF!,$L391,#REF!,AX$1)
+SUMIFS(#REF!,#REF!,AX$2,#REF!,AX$3,#REF!,$L391,#REF!,AX$1)
+SUMIFS(#REF!,#REF!,"Lấy",#REF!,AX$2,#REF!,AX$3,#REF!,AX$1,#REF!,$L391)</f>
        <v>#REF!</v>
      </c>
      <c r="AY391" s="333" t="e">
        <f>SUMIFS(#REF!,#REF!,AY$2,#REF!,AY$3,#REF!,$L391,#REF!,AY$1)
+SUMIFS(#REF!,#REF!,AY$2,#REF!,AY$3,#REF!,$L391,#REF!,AY$1)
+SUMIFS(#REF!,#REF!,"Lấy",#REF!,AY$2,#REF!,AY$3,#REF!,AY$1,#REF!,$L391)</f>
        <v>#REF!</v>
      </c>
      <c r="AZ391" s="333" t="e">
        <f>SUMIFS(#REF!,#REF!,AZ$2,#REF!,AZ$3,#REF!,$L391,#REF!,AZ$1)
+SUMIFS(#REF!,#REF!,AZ$2,#REF!,AZ$3,#REF!,$L391,#REF!,AZ$1)
+SUMIFS(#REF!,#REF!,"Lấy",#REF!,AZ$2,#REF!,AZ$3,#REF!,AZ$1,#REF!,$L391)</f>
        <v>#REF!</v>
      </c>
      <c r="BA391" s="333" t="e">
        <f>SUMIFS(#REF!,#REF!,BA$2,#REF!,BA$3,#REF!,$L391,#REF!,BA$1)
+SUMIFS(#REF!,#REF!,BA$2,#REF!,BA$3,#REF!,$L391,#REF!,BA$1)
+SUMIFS(#REF!,#REF!,"Lấy",#REF!,BA$2,#REF!,BA$3,#REF!,BA$1,#REF!,$L391)</f>
        <v>#REF!</v>
      </c>
      <c r="BB391" s="333" t="e">
        <f>SUMIFS(#REF!,#REF!,BB$2,#REF!,BB$3,#REF!,$L391,#REF!,BB$1)
+SUMIFS(#REF!,#REF!,BB$2,#REF!,BB$3,#REF!,$L391,#REF!,BB$1)
+SUMIFS(#REF!,#REF!,"Lấy",#REF!,BB$2,#REF!,BB$3,#REF!,BB$1,#REF!,$L391)</f>
        <v>#REF!</v>
      </c>
      <c r="BC391" s="333" t="e">
        <f>SUMIFS(#REF!,#REF!,BC$2,#REF!,BC$3,#REF!,$L391,#REF!,BC$1)
+SUMIFS(#REF!,#REF!,BC$2,#REF!,BC$3,#REF!,$L391,#REF!,BC$1)
+SUMIFS(#REF!,#REF!,"Lấy",#REF!,BC$2,#REF!,BC$3,#REF!,BC$1,#REF!,$L391)</f>
        <v>#REF!</v>
      </c>
      <c r="BD391" s="333" t="e">
        <f>SUMIFS(#REF!,#REF!,BD$2,#REF!,BD$3,#REF!,$L391,#REF!,BD$1)
+SUMIFS(#REF!,#REF!,BD$2,#REF!,BD$3,#REF!,$L391,#REF!,BD$1)
+SUMIFS(#REF!,#REF!,"Lấy",#REF!,BD$2,#REF!,BD$3,#REF!,BD$1,#REF!,$L391)</f>
        <v>#REF!</v>
      </c>
      <c r="BE391" s="333" t="e">
        <f>SUMIFS(#REF!,#REF!,BE$2,#REF!,BE$3,#REF!,$L391,#REF!,BE$1)
+SUMIFS(#REF!,#REF!,BE$2,#REF!,BE$3,#REF!,$L391,#REF!,BE$1)
+SUMIFS(#REF!,#REF!,"Lấy",#REF!,BE$2,#REF!,BE$3,#REF!,BE$1,#REF!,$L391)</f>
        <v>#REF!</v>
      </c>
      <c r="BF391" s="334" t="e">
        <f t="shared" si="39"/>
        <v>#REF!</v>
      </c>
      <c r="BH391" s="333" t="e">
        <f>SUMIFS(#REF!,#REF!,BH$2,#REF!,BH$3,#REF!,$L391,#REF!,BH$1)
+SUMIFS(#REF!,#REF!,BH$2,#REF!,BH$3,#REF!,$L391,#REF!,BH$1)
+SUMIFS(#REF!,#REF!,"Lấy",#REF!,BH$2,#REF!,BH$3,#REF!,BH$1,#REF!,$L391)</f>
        <v>#REF!</v>
      </c>
      <c r="BI391" s="333" t="e">
        <f>SUMIFS(#REF!,#REF!,BI$2,#REF!,BI$3,#REF!,$L391,#REF!,BI$1)
+SUMIFS(#REF!,#REF!,BI$2,#REF!,BI$3,#REF!,$L391,#REF!,BI$1)
+SUMIFS(#REF!,#REF!,"Lấy",#REF!,BI$2,#REF!,BI$3,#REF!,BI$1,#REF!,$L391)</f>
        <v>#REF!</v>
      </c>
      <c r="BJ391" s="333" t="e">
        <f>SUMIFS(#REF!,#REF!,BJ$2,#REF!,BJ$3,#REF!,$L391,#REF!,BJ$1)
+SUMIFS(#REF!,#REF!,BJ$2,#REF!,BJ$3,#REF!,$L391,#REF!,BJ$1)
+SUMIFS(#REF!,#REF!,"Lấy",#REF!,BJ$2,#REF!,BJ$3,#REF!,BJ$1,#REF!,$L391)</f>
        <v>#REF!</v>
      </c>
      <c r="BK391" s="333" t="e">
        <f>SUMIFS(#REF!,#REF!,BK$2,#REF!,BK$3,#REF!,$L391,#REF!,BK$1)
+SUMIFS(#REF!,#REF!,BK$2,#REF!,BK$3,#REF!,$L391,#REF!,BK$1)
+SUMIFS(#REF!,#REF!,"Lấy",#REF!,BK$2,#REF!,BK$3,#REF!,BK$1,#REF!,$L391)</f>
        <v>#REF!</v>
      </c>
      <c r="BL391" s="333" t="e">
        <f>SUMIFS(#REF!,#REF!,BL$2,#REF!,BL$3,#REF!,$L391,#REF!,BL$1)
+SUMIFS(#REF!,#REF!,BL$2,#REF!,BL$3,#REF!,$L391,#REF!,BL$1)
+SUMIFS(#REF!,#REF!,"Lấy",#REF!,BL$2,#REF!,BL$3,#REF!,BL$1,#REF!,$L391)</f>
        <v>#REF!</v>
      </c>
      <c r="BM391" s="333" t="e">
        <f>SUMIFS(#REF!,#REF!,BM$2,#REF!,BM$3,#REF!,$L391,#REF!,BM$1)
+SUMIFS(#REF!,#REF!,BM$2,#REF!,BM$3,#REF!,$L391,#REF!,BM$1)
+SUMIFS(#REF!,#REF!,"Lấy",#REF!,BM$2,#REF!,BM$3,#REF!,BM$1,#REF!,$L391)</f>
        <v>#REF!</v>
      </c>
      <c r="BN391" s="333" t="e">
        <f>SUMIFS(#REF!,#REF!,BN$2,#REF!,BN$3,#REF!,$L391,#REF!,BN$1)
+SUMIFS(#REF!,#REF!,BN$2,#REF!,BN$3,#REF!,$L391,#REF!,BN$1)
+SUMIFS(#REF!,#REF!,"Lấy",#REF!,BN$2,#REF!,BN$3,#REF!,BN$1,#REF!,$L391)</f>
        <v>#REF!</v>
      </c>
      <c r="BO391" s="333" t="e">
        <f>SUMIFS(#REF!,#REF!,BO$2,#REF!,BO$3,#REF!,$L391,#REF!,BO$1)
+SUMIFS(#REF!,#REF!,BO$2,#REF!,BO$3,#REF!,$L391,#REF!,BO$1)
+SUMIFS(#REF!,#REF!,"Lấy",#REF!,BO$2,#REF!,BO$3,#REF!,BO$1,#REF!,$L391)</f>
        <v>#REF!</v>
      </c>
      <c r="BP391" s="333" t="e">
        <f>SUMIFS(#REF!,#REF!,BP$2,#REF!,BP$3,#REF!,$L391,#REF!,BP$1)
+SUMIFS(#REF!,#REF!,BP$2,#REF!,BP$3,#REF!,$L391,#REF!,BP$1)
+SUMIFS(#REF!,#REF!,"Lấy",#REF!,BP$2,#REF!,BP$3,#REF!,BP$1,#REF!,$L391)</f>
        <v>#REF!</v>
      </c>
      <c r="BQ391" s="333" t="e">
        <f>SUMIFS(#REF!,#REF!,BQ$2,#REF!,BQ$3,#REF!,$L391,#REF!,BQ$1)
+SUMIFS(#REF!,#REF!,BQ$2,#REF!,BQ$3,#REF!,$L391,#REF!,BQ$1)
+SUMIFS(#REF!,#REF!,"Lấy",#REF!,BQ$2,#REF!,BQ$3,#REF!,BQ$1,#REF!,$L391)</f>
        <v>#REF!</v>
      </c>
      <c r="BR391" s="333" t="e">
        <f>SUMIFS(#REF!,#REF!,BR$2,#REF!,BR$3,#REF!,$L391,#REF!,BR$1)
+SUMIFS(#REF!,#REF!,BR$2,#REF!,BR$3,#REF!,$L391,#REF!,BR$1)
+SUMIFS(#REF!,#REF!,"Lấy",#REF!,BR$2,#REF!,BR$3,#REF!,BR$1,#REF!,$L391)</f>
        <v>#REF!</v>
      </c>
      <c r="BS391" s="333" t="e">
        <f>SUMIFS(#REF!,#REF!,BS$2,#REF!,BS$3,#REF!,$L391,#REF!,BS$1)
+SUMIFS(#REF!,#REF!,BS$2,#REF!,BS$3,#REF!,$L391,#REF!,BS$1)
+SUMIFS(#REF!,#REF!,"Lấy",#REF!,BS$2,#REF!,BS$3,#REF!,BS$1,#REF!,$L391)</f>
        <v>#REF!</v>
      </c>
      <c r="BT391" s="334" t="e">
        <f t="shared" si="40"/>
        <v>#REF!</v>
      </c>
      <c r="BV391" s="331">
        <v>0</v>
      </c>
      <c r="BW391" s="331">
        <v>0</v>
      </c>
      <c r="BX391" s="331">
        <v>0</v>
      </c>
      <c r="BY391" s="331">
        <v>0</v>
      </c>
      <c r="BZ391" s="331">
        <v>0</v>
      </c>
      <c r="CA391" s="331">
        <v>0</v>
      </c>
      <c r="CB391" s="331">
        <v>0</v>
      </c>
      <c r="CC391" s="331">
        <v>0</v>
      </c>
      <c r="CD391" s="331">
        <v>0</v>
      </c>
      <c r="CE391" s="331">
        <v>0</v>
      </c>
      <c r="CF391" s="331">
        <v>0</v>
      </c>
      <c r="CG391" s="331">
        <v>0</v>
      </c>
      <c r="CH391" s="334">
        <f t="shared" si="41"/>
        <v>0</v>
      </c>
      <c r="CI391" s="377">
        <f t="shared" si="42"/>
        <v>0</v>
      </c>
      <c r="CJ391" s="331">
        <v>0</v>
      </c>
      <c r="CK391" s="331">
        <v>0</v>
      </c>
      <c r="CL391" s="331">
        <v>0</v>
      </c>
      <c r="CM391" s="331">
        <v>0</v>
      </c>
      <c r="CN391" s="331">
        <v>0</v>
      </c>
      <c r="CO391" s="333"/>
      <c r="CP391" s="333"/>
      <c r="CQ391" s="333"/>
      <c r="CR391" s="333"/>
      <c r="CS391" s="333"/>
      <c r="CT391" s="333"/>
      <c r="CU391" s="333"/>
      <c r="CV391" s="334">
        <f t="shared" si="43"/>
        <v>0</v>
      </c>
      <c r="CX391" s="1033"/>
    </row>
    <row r="392" spans="1:102" ht="27.6" x14ac:dyDescent="0.25">
      <c r="B392" s="172">
        <f>IF(C392=0,"",MAX($B$7:B391)+1)</f>
        <v>372</v>
      </c>
      <c r="C392" s="179">
        <v>6414001901</v>
      </c>
      <c r="D392" s="171" t="str">
        <f>_xlfn.XLOOKUP(C392,'COA_DTGroup_Update 20260428'!$C$410:$C$854,'COA_DTGroup_Update 20260428'!$A$410:$A$854,"")</f>
        <v>Khấu hao nhà xưởng</v>
      </c>
      <c r="E392" s="171" t="s">
        <v>410</v>
      </c>
      <c r="F392" s="179" t="s">
        <v>1076</v>
      </c>
      <c r="G392" s="171" t="s">
        <v>1077</v>
      </c>
      <c r="H392" s="179">
        <f>VLOOKUP(C392,'COA_DTGroup_Update 20260428'!C:D,2,0)</f>
        <v>641</v>
      </c>
      <c r="I392" s="179">
        <v>155</v>
      </c>
      <c r="J392" s="198" t="s">
        <v>410</v>
      </c>
      <c r="K392" s="222" t="s">
        <v>226</v>
      </c>
      <c r="L392" s="1051" t="s">
        <v>2142</v>
      </c>
      <c r="M392" s="287" t="s">
        <v>2259</v>
      </c>
      <c r="N392" s="1039"/>
      <c r="O392" s="1039" t="s">
        <v>2142</v>
      </c>
      <c r="P392" s="1" t="b">
        <v>0</v>
      </c>
      <c r="R392" s="333" t="e">
        <f>SUMIFS(#REF!,#REF!,R$2,#REF!,R$3,#REF!,$L392,#REF!,R$1)
+SUMIFS(#REF!,#REF!,R$2,#REF!,R$3,#REF!,$L392,#REF!,R$1)
+SUMIFS(#REF!,#REF!,"Lấy",#REF!,R$2,#REF!,R$3,#REF!,R$1,#REF!,$L392)</f>
        <v>#REF!</v>
      </c>
      <c r="S392" s="333" t="e">
        <f>SUMIFS(#REF!,#REF!,S$2,#REF!,S$3,#REF!,$L392,#REF!,S$1)
+SUMIFS(#REF!,#REF!,S$2,#REF!,S$3,#REF!,$L392,#REF!,S$1)
+SUMIFS(#REF!,#REF!,"Lấy",#REF!,S$2,#REF!,S$3,#REF!,S$1,#REF!,$L392)</f>
        <v>#REF!</v>
      </c>
      <c r="T392" s="333" t="e">
        <f>SUMIFS(#REF!,#REF!,T$2,#REF!,T$3,#REF!,$L392,#REF!,T$1)
+SUMIFS(#REF!,#REF!,T$2,#REF!,T$3,#REF!,$L392,#REF!,T$1)
+SUMIFS(#REF!,#REF!,"Lấy",#REF!,T$2,#REF!,T$3,#REF!,T$1,#REF!,$L392)</f>
        <v>#REF!</v>
      </c>
      <c r="U392" s="333" t="e">
        <f>SUMIFS(#REF!,#REF!,U$2,#REF!,U$3,#REF!,$L392,#REF!,U$1)
+SUMIFS(#REF!,#REF!,U$2,#REF!,U$3,#REF!,$L392,#REF!,U$1)
+SUMIFS(#REF!,#REF!,"Lấy",#REF!,U$2,#REF!,U$3,#REF!,U$1,#REF!,$L392)</f>
        <v>#REF!</v>
      </c>
      <c r="V392" s="333" t="e">
        <f>SUMIFS(#REF!,#REF!,V$2,#REF!,V$3,#REF!,$L392,#REF!,V$1)
+SUMIFS(#REF!,#REF!,V$2,#REF!,V$3,#REF!,$L392,#REF!,V$1)
+SUMIFS(#REF!,#REF!,"Lấy",#REF!,V$2,#REF!,V$3,#REF!,V$1,#REF!,$L392)</f>
        <v>#REF!</v>
      </c>
      <c r="W392" s="333" t="e">
        <f>SUMIFS(#REF!,#REF!,W$2,#REF!,W$3,#REF!,$L392,#REF!,W$1)
+SUMIFS(#REF!,#REF!,W$2,#REF!,W$3,#REF!,$L392,#REF!,W$1)
+SUMIFS(#REF!,#REF!,"Lấy",#REF!,W$2,#REF!,W$3,#REF!,W$1,#REF!,$L392)</f>
        <v>#REF!</v>
      </c>
      <c r="X392" s="333" t="e">
        <f>SUMIFS(#REF!,#REF!,X$2,#REF!,X$3,#REF!,$L392,#REF!,X$1)
+SUMIFS(#REF!,#REF!,X$2,#REF!,X$3,#REF!,$L392,#REF!,X$1)
+SUMIFS(#REF!,#REF!,"Lấy",#REF!,X$2,#REF!,X$3,#REF!,X$1,#REF!,$L392)</f>
        <v>#REF!</v>
      </c>
      <c r="Y392" s="333" t="e">
        <f>SUMIFS(#REF!,#REF!,Y$2,#REF!,Y$3,#REF!,$L392,#REF!,Y$1)
+SUMIFS(#REF!,#REF!,Y$2,#REF!,Y$3,#REF!,$L392,#REF!,Y$1)
+SUMIFS(#REF!,#REF!,"Lấy",#REF!,Y$2,#REF!,Y$3,#REF!,Y$1,#REF!,$L392)</f>
        <v>#REF!</v>
      </c>
      <c r="Z392" s="333" t="e">
        <f>SUMIFS(#REF!,#REF!,Z$2,#REF!,Z$3,#REF!,$L392,#REF!,Z$1)
+SUMIFS(#REF!,#REF!,Z$2,#REF!,Z$3,#REF!,$L392,#REF!,Z$1)
+SUMIFS(#REF!,#REF!,"Lấy",#REF!,Z$2,#REF!,Z$3,#REF!,Z$1,#REF!,$L392)</f>
        <v>#REF!</v>
      </c>
      <c r="AA392" s="333" t="e">
        <f>SUMIFS(#REF!,#REF!,AA$2,#REF!,AA$3,#REF!,$L392,#REF!,AA$1)
+SUMIFS(#REF!,#REF!,AA$2,#REF!,AA$3,#REF!,$L392,#REF!,AA$1)
+SUMIFS(#REF!,#REF!,"Lấy",#REF!,AA$2,#REF!,AA$3,#REF!,AA$1,#REF!,$L392)</f>
        <v>#REF!</v>
      </c>
      <c r="AB392" s="333" t="e">
        <f>SUMIFS(#REF!,#REF!,AB$2,#REF!,AB$3,#REF!,$L392,#REF!,AB$1)
+SUMIFS(#REF!,#REF!,AB$2,#REF!,AB$3,#REF!,$L392,#REF!,AB$1)
+SUMIFS(#REF!,#REF!,"Lấy",#REF!,AB$2,#REF!,AB$3,#REF!,AB$1,#REF!,$L392)</f>
        <v>#REF!</v>
      </c>
      <c r="AC392" s="333" t="e">
        <f>SUMIFS(#REF!,#REF!,AC$2,#REF!,AC$3,#REF!,$L392,#REF!,AC$1)
+SUMIFS(#REF!,#REF!,AC$2,#REF!,AC$3,#REF!,$L392,#REF!,AC$1)
+SUMIFS(#REF!,#REF!,"Lấy",#REF!,AC$2,#REF!,AC$3,#REF!,AC$1,#REF!,$L392)</f>
        <v>#REF!</v>
      </c>
      <c r="AD392" s="334" t="e">
        <f t="shared" ref="AD392:AD414" si="44">SUM(R392:AC392)</f>
        <v>#REF!</v>
      </c>
      <c r="AF392" s="333" t="e">
        <f>SUMIFS(#REF!,#REF!,AF$2,#REF!,AF$3,#REF!,$L392,#REF!,AF$1)
+SUMIFS(#REF!,#REF!,AF$2,#REF!,AF$3,#REF!,$L392,#REF!,AF$1)
+SUMIFS(#REF!,#REF!,"Lấy",#REF!,AF$2,#REF!,AF$3,#REF!,AF$1,#REF!,$L392)</f>
        <v>#REF!</v>
      </c>
      <c r="AG392" s="333" t="e">
        <f>SUMIFS(#REF!,#REF!,AG$2,#REF!,AG$3,#REF!,$L392,#REF!,AG$1)
+SUMIFS(#REF!,#REF!,AG$2,#REF!,AG$3,#REF!,$L392,#REF!,AG$1)
+SUMIFS(#REF!,#REF!,"Lấy",#REF!,AG$2,#REF!,AG$3,#REF!,AG$1,#REF!,$L392)</f>
        <v>#REF!</v>
      </c>
      <c r="AH392" s="333" t="e">
        <f>SUMIFS(#REF!,#REF!,AH$2,#REF!,AH$3,#REF!,$L392,#REF!,AH$1)
+SUMIFS(#REF!,#REF!,AH$2,#REF!,AH$3,#REF!,$L392,#REF!,AH$1)
+SUMIFS(#REF!,#REF!,"Lấy",#REF!,AH$2,#REF!,AH$3,#REF!,AH$1,#REF!,$L392)</f>
        <v>#REF!</v>
      </c>
      <c r="AI392" s="333" t="e">
        <f>SUMIFS(#REF!,#REF!,AI$2,#REF!,AI$3,#REF!,$L392,#REF!,AI$1)
+SUMIFS(#REF!,#REF!,AI$2,#REF!,AI$3,#REF!,$L392,#REF!,AI$1)
+SUMIFS(#REF!,#REF!,"Lấy",#REF!,AI$2,#REF!,AI$3,#REF!,AI$1,#REF!,$L392)</f>
        <v>#REF!</v>
      </c>
      <c r="AJ392" s="333" t="e">
        <f>SUMIFS(#REF!,#REF!,AJ$2,#REF!,AJ$3,#REF!,$L392,#REF!,AJ$1)
+SUMIFS(#REF!,#REF!,AJ$2,#REF!,AJ$3,#REF!,$L392,#REF!,AJ$1)
+SUMIFS(#REF!,#REF!,"Lấy",#REF!,AJ$2,#REF!,AJ$3,#REF!,AJ$1,#REF!,$L392)</f>
        <v>#REF!</v>
      </c>
      <c r="AK392" s="333" t="e">
        <f>SUMIFS(#REF!,#REF!,AK$2,#REF!,AK$3,#REF!,$L392,#REF!,AK$1)
+SUMIFS(#REF!,#REF!,AK$2,#REF!,AK$3,#REF!,$L392,#REF!,AK$1)
+SUMIFS(#REF!,#REF!,"Lấy",#REF!,AK$2,#REF!,AK$3,#REF!,AK$1,#REF!,$L392)</f>
        <v>#REF!</v>
      </c>
      <c r="AL392" s="333" t="e">
        <f>SUMIFS(#REF!,#REF!,AL$2,#REF!,AL$3,#REF!,$L392,#REF!,AL$1)
+SUMIFS(#REF!,#REF!,AL$2,#REF!,AL$3,#REF!,$L392,#REF!,AL$1)
+SUMIFS(#REF!,#REF!,"Lấy",#REF!,AL$2,#REF!,AL$3,#REF!,AL$1,#REF!,$L392)</f>
        <v>#REF!</v>
      </c>
      <c r="AM392" s="333" t="e">
        <f>SUMIFS(#REF!,#REF!,AM$2,#REF!,AM$3,#REF!,$L392,#REF!,AM$1)
+SUMIFS(#REF!,#REF!,AM$2,#REF!,AM$3,#REF!,$L392,#REF!,AM$1)
+SUMIFS(#REF!,#REF!,"Lấy",#REF!,AM$2,#REF!,AM$3,#REF!,AM$1,#REF!,$L392)</f>
        <v>#REF!</v>
      </c>
      <c r="AN392" s="333" t="e">
        <f>SUMIFS(#REF!,#REF!,AN$2,#REF!,AN$3,#REF!,$L392,#REF!,AN$1)
+SUMIFS(#REF!,#REF!,AN$2,#REF!,AN$3,#REF!,$L392,#REF!,AN$1)
+SUMIFS(#REF!,#REF!,"Lấy",#REF!,AN$2,#REF!,AN$3,#REF!,AN$1,#REF!,$L392)</f>
        <v>#REF!</v>
      </c>
      <c r="AO392" s="333" t="e">
        <f>SUMIFS(#REF!,#REF!,AO$2,#REF!,AO$3,#REF!,$L392,#REF!,AO$1)
+SUMIFS(#REF!,#REF!,AO$2,#REF!,AO$3,#REF!,$L392,#REF!,AO$1)
+SUMIFS(#REF!,#REF!,"Lấy",#REF!,AO$2,#REF!,AO$3,#REF!,AO$1,#REF!,$L392)</f>
        <v>#REF!</v>
      </c>
      <c r="AP392" s="333" t="e">
        <f>SUMIFS(#REF!,#REF!,AP$2,#REF!,AP$3,#REF!,$L392,#REF!,AP$1)
+SUMIFS(#REF!,#REF!,AP$2,#REF!,AP$3,#REF!,$L392,#REF!,AP$1)
+SUMIFS(#REF!,#REF!,"Lấy",#REF!,AP$2,#REF!,AP$3,#REF!,AP$1,#REF!,$L392)</f>
        <v>#REF!</v>
      </c>
      <c r="AQ392" s="333" t="e">
        <f>SUMIFS(#REF!,#REF!,AQ$2,#REF!,AQ$3,#REF!,$L392,#REF!,AQ$1)
+SUMIFS(#REF!,#REF!,AQ$2,#REF!,AQ$3,#REF!,$L392,#REF!,AQ$1)
+SUMIFS(#REF!,#REF!,"Lấy",#REF!,AQ$2,#REF!,AQ$3,#REF!,AQ$1,#REF!,$L392)</f>
        <v>#REF!</v>
      </c>
      <c r="AR392" s="334" t="e">
        <f t="shared" ref="AR392:AR414" si="45">SUM(AF392:AQ392)</f>
        <v>#REF!</v>
      </c>
      <c r="AT392" s="333" t="e">
        <f>SUMIFS(#REF!,#REF!,AT$2,#REF!,AT$3,#REF!,$L392,#REF!,AT$1)
+SUMIFS(#REF!,#REF!,AT$2,#REF!,AT$3,#REF!,$L392,#REF!,AT$1)
+SUMIFS(#REF!,#REF!,"Lấy",#REF!,AT$2,#REF!,AT$3,#REF!,AT$1,#REF!,$L392)</f>
        <v>#REF!</v>
      </c>
      <c r="AU392" s="333" t="e">
        <f>SUMIFS(#REF!,#REF!,AU$2,#REF!,AU$3,#REF!,$L392,#REF!,AU$1)
+SUMIFS(#REF!,#REF!,AU$2,#REF!,AU$3,#REF!,$L392,#REF!,AU$1)
+SUMIFS(#REF!,#REF!,"Lấy",#REF!,AU$2,#REF!,AU$3,#REF!,AU$1,#REF!,$L392)</f>
        <v>#REF!</v>
      </c>
      <c r="AV392" s="333" t="e">
        <f>SUMIFS(#REF!,#REF!,AV$2,#REF!,AV$3,#REF!,$L392,#REF!,AV$1)
+SUMIFS(#REF!,#REF!,AV$2,#REF!,AV$3,#REF!,$L392,#REF!,AV$1)
+SUMIFS(#REF!,#REF!,"Lấy",#REF!,AV$2,#REF!,AV$3,#REF!,AV$1,#REF!,$L392)</f>
        <v>#REF!</v>
      </c>
      <c r="AW392" s="333" t="e">
        <f>SUMIFS(#REF!,#REF!,AW$2,#REF!,AW$3,#REF!,$L392,#REF!,AW$1)
+SUMIFS(#REF!,#REF!,AW$2,#REF!,AW$3,#REF!,$L392,#REF!,AW$1)
+SUMIFS(#REF!,#REF!,"Lấy",#REF!,AW$2,#REF!,AW$3,#REF!,AW$1,#REF!,$L392)</f>
        <v>#REF!</v>
      </c>
      <c r="AX392" s="333" t="e">
        <f>SUMIFS(#REF!,#REF!,AX$2,#REF!,AX$3,#REF!,$L392,#REF!,AX$1)
+SUMIFS(#REF!,#REF!,AX$2,#REF!,AX$3,#REF!,$L392,#REF!,AX$1)
+SUMIFS(#REF!,#REF!,"Lấy",#REF!,AX$2,#REF!,AX$3,#REF!,AX$1,#REF!,$L392)</f>
        <v>#REF!</v>
      </c>
      <c r="AY392" s="333" t="e">
        <f>SUMIFS(#REF!,#REF!,AY$2,#REF!,AY$3,#REF!,$L392,#REF!,AY$1)
+SUMIFS(#REF!,#REF!,AY$2,#REF!,AY$3,#REF!,$L392,#REF!,AY$1)
+SUMIFS(#REF!,#REF!,"Lấy",#REF!,AY$2,#REF!,AY$3,#REF!,AY$1,#REF!,$L392)</f>
        <v>#REF!</v>
      </c>
      <c r="AZ392" s="333" t="e">
        <f>SUMIFS(#REF!,#REF!,AZ$2,#REF!,AZ$3,#REF!,$L392,#REF!,AZ$1)
+SUMIFS(#REF!,#REF!,AZ$2,#REF!,AZ$3,#REF!,$L392,#REF!,AZ$1)
+SUMIFS(#REF!,#REF!,"Lấy",#REF!,AZ$2,#REF!,AZ$3,#REF!,AZ$1,#REF!,$L392)</f>
        <v>#REF!</v>
      </c>
      <c r="BA392" s="333" t="e">
        <f>SUMIFS(#REF!,#REF!,BA$2,#REF!,BA$3,#REF!,$L392,#REF!,BA$1)
+SUMIFS(#REF!,#REF!,BA$2,#REF!,BA$3,#REF!,$L392,#REF!,BA$1)
+SUMIFS(#REF!,#REF!,"Lấy",#REF!,BA$2,#REF!,BA$3,#REF!,BA$1,#REF!,$L392)</f>
        <v>#REF!</v>
      </c>
      <c r="BB392" s="333" t="e">
        <f>SUMIFS(#REF!,#REF!,BB$2,#REF!,BB$3,#REF!,$L392,#REF!,BB$1)
+SUMIFS(#REF!,#REF!,BB$2,#REF!,BB$3,#REF!,$L392,#REF!,BB$1)
+SUMIFS(#REF!,#REF!,"Lấy",#REF!,BB$2,#REF!,BB$3,#REF!,BB$1,#REF!,$L392)</f>
        <v>#REF!</v>
      </c>
      <c r="BC392" s="333" t="e">
        <f>SUMIFS(#REF!,#REF!,BC$2,#REF!,BC$3,#REF!,$L392,#REF!,BC$1)
+SUMIFS(#REF!,#REF!,BC$2,#REF!,BC$3,#REF!,$L392,#REF!,BC$1)
+SUMIFS(#REF!,#REF!,"Lấy",#REF!,BC$2,#REF!,BC$3,#REF!,BC$1,#REF!,$L392)</f>
        <v>#REF!</v>
      </c>
      <c r="BD392" s="333" t="e">
        <f>SUMIFS(#REF!,#REF!,BD$2,#REF!,BD$3,#REF!,$L392,#REF!,BD$1)
+SUMIFS(#REF!,#REF!,BD$2,#REF!,BD$3,#REF!,$L392,#REF!,BD$1)
+SUMIFS(#REF!,#REF!,"Lấy",#REF!,BD$2,#REF!,BD$3,#REF!,BD$1,#REF!,$L392)</f>
        <v>#REF!</v>
      </c>
      <c r="BE392" s="333" t="e">
        <f>SUMIFS(#REF!,#REF!,BE$2,#REF!,BE$3,#REF!,$L392,#REF!,BE$1)
+SUMIFS(#REF!,#REF!,BE$2,#REF!,BE$3,#REF!,$L392,#REF!,BE$1)
+SUMIFS(#REF!,#REF!,"Lấy",#REF!,BE$2,#REF!,BE$3,#REF!,BE$1,#REF!,$L392)</f>
        <v>#REF!</v>
      </c>
      <c r="BF392" s="334" t="e">
        <f t="shared" ref="BF392:BF414" si="46">SUM(AT392:BE392)</f>
        <v>#REF!</v>
      </c>
      <c r="BH392" s="333" t="e">
        <f>SUMIFS(#REF!,#REF!,BH$2,#REF!,BH$3,#REF!,$L392,#REF!,BH$1)
+SUMIFS(#REF!,#REF!,BH$2,#REF!,BH$3,#REF!,$L392,#REF!,BH$1)
+SUMIFS(#REF!,#REF!,"Lấy",#REF!,BH$2,#REF!,BH$3,#REF!,BH$1,#REF!,$L392)</f>
        <v>#REF!</v>
      </c>
      <c r="BI392" s="333" t="e">
        <f>SUMIFS(#REF!,#REF!,BI$2,#REF!,BI$3,#REF!,$L392,#REF!,BI$1)
+SUMIFS(#REF!,#REF!,BI$2,#REF!,BI$3,#REF!,$L392,#REF!,BI$1)
+SUMIFS(#REF!,#REF!,"Lấy",#REF!,BI$2,#REF!,BI$3,#REF!,BI$1,#REF!,$L392)</f>
        <v>#REF!</v>
      </c>
      <c r="BJ392" s="333" t="e">
        <f>SUMIFS(#REF!,#REF!,BJ$2,#REF!,BJ$3,#REF!,$L392,#REF!,BJ$1)
+SUMIFS(#REF!,#REF!,BJ$2,#REF!,BJ$3,#REF!,$L392,#REF!,BJ$1)
+SUMIFS(#REF!,#REF!,"Lấy",#REF!,BJ$2,#REF!,BJ$3,#REF!,BJ$1,#REF!,$L392)</f>
        <v>#REF!</v>
      </c>
      <c r="BK392" s="333" t="e">
        <f>SUMIFS(#REF!,#REF!,BK$2,#REF!,BK$3,#REF!,$L392,#REF!,BK$1)
+SUMIFS(#REF!,#REF!,BK$2,#REF!,BK$3,#REF!,$L392,#REF!,BK$1)
+SUMIFS(#REF!,#REF!,"Lấy",#REF!,BK$2,#REF!,BK$3,#REF!,BK$1,#REF!,$L392)</f>
        <v>#REF!</v>
      </c>
      <c r="BL392" s="333" t="e">
        <f>SUMIFS(#REF!,#REF!,BL$2,#REF!,BL$3,#REF!,$L392,#REF!,BL$1)
+SUMIFS(#REF!,#REF!,BL$2,#REF!,BL$3,#REF!,$L392,#REF!,BL$1)
+SUMIFS(#REF!,#REF!,"Lấy",#REF!,BL$2,#REF!,BL$3,#REF!,BL$1,#REF!,$L392)</f>
        <v>#REF!</v>
      </c>
      <c r="BM392" s="333" t="e">
        <f>SUMIFS(#REF!,#REF!,BM$2,#REF!,BM$3,#REF!,$L392,#REF!,BM$1)
+SUMIFS(#REF!,#REF!,BM$2,#REF!,BM$3,#REF!,$L392,#REF!,BM$1)
+SUMIFS(#REF!,#REF!,"Lấy",#REF!,BM$2,#REF!,BM$3,#REF!,BM$1,#REF!,$L392)</f>
        <v>#REF!</v>
      </c>
      <c r="BN392" s="333" t="e">
        <f>SUMIFS(#REF!,#REF!,BN$2,#REF!,BN$3,#REF!,$L392,#REF!,BN$1)
+SUMIFS(#REF!,#REF!,BN$2,#REF!,BN$3,#REF!,$L392,#REF!,BN$1)
+SUMIFS(#REF!,#REF!,"Lấy",#REF!,BN$2,#REF!,BN$3,#REF!,BN$1,#REF!,$L392)</f>
        <v>#REF!</v>
      </c>
      <c r="BO392" s="333" t="e">
        <f>SUMIFS(#REF!,#REF!,BO$2,#REF!,BO$3,#REF!,$L392,#REF!,BO$1)
+SUMIFS(#REF!,#REF!,BO$2,#REF!,BO$3,#REF!,$L392,#REF!,BO$1)
+SUMIFS(#REF!,#REF!,"Lấy",#REF!,BO$2,#REF!,BO$3,#REF!,BO$1,#REF!,$L392)</f>
        <v>#REF!</v>
      </c>
      <c r="BP392" s="333" t="e">
        <f>SUMIFS(#REF!,#REF!,BP$2,#REF!,BP$3,#REF!,$L392,#REF!,BP$1)
+SUMIFS(#REF!,#REF!,BP$2,#REF!,BP$3,#REF!,$L392,#REF!,BP$1)
+SUMIFS(#REF!,#REF!,"Lấy",#REF!,BP$2,#REF!,BP$3,#REF!,BP$1,#REF!,$L392)</f>
        <v>#REF!</v>
      </c>
      <c r="BQ392" s="333" t="e">
        <f>SUMIFS(#REF!,#REF!,BQ$2,#REF!,BQ$3,#REF!,$L392,#REF!,BQ$1)
+SUMIFS(#REF!,#REF!,BQ$2,#REF!,BQ$3,#REF!,$L392,#REF!,BQ$1)
+SUMIFS(#REF!,#REF!,"Lấy",#REF!,BQ$2,#REF!,BQ$3,#REF!,BQ$1,#REF!,$L392)</f>
        <v>#REF!</v>
      </c>
      <c r="BR392" s="333" t="e">
        <f>SUMIFS(#REF!,#REF!,BR$2,#REF!,BR$3,#REF!,$L392,#REF!,BR$1)
+SUMIFS(#REF!,#REF!,BR$2,#REF!,BR$3,#REF!,$L392,#REF!,BR$1)
+SUMIFS(#REF!,#REF!,"Lấy",#REF!,BR$2,#REF!,BR$3,#REF!,BR$1,#REF!,$L392)</f>
        <v>#REF!</v>
      </c>
      <c r="BS392" s="333" t="e">
        <f>SUMIFS(#REF!,#REF!,BS$2,#REF!,BS$3,#REF!,$L392,#REF!,BS$1)
+SUMIFS(#REF!,#REF!,BS$2,#REF!,BS$3,#REF!,$L392,#REF!,BS$1)
+SUMIFS(#REF!,#REF!,"Lấy",#REF!,BS$2,#REF!,BS$3,#REF!,BS$1,#REF!,$L392)</f>
        <v>#REF!</v>
      </c>
      <c r="BT392" s="334" t="e">
        <f t="shared" ref="BT392:BT414" si="47">SUM(BH392:BS392)</f>
        <v>#REF!</v>
      </c>
      <c r="BV392" s="331">
        <v>0</v>
      </c>
      <c r="BW392" s="331">
        <v>0</v>
      </c>
      <c r="BX392" s="331">
        <v>0</v>
      </c>
      <c r="BY392" s="331">
        <v>0</v>
      </c>
      <c r="BZ392" s="331">
        <v>0</v>
      </c>
      <c r="CA392" s="331">
        <v>0</v>
      </c>
      <c r="CB392" s="331">
        <v>0</v>
      </c>
      <c r="CC392" s="331">
        <v>0</v>
      </c>
      <c r="CD392" s="331">
        <v>0</v>
      </c>
      <c r="CE392" s="331">
        <v>0</v>
      </c>
      <c r="CF392" s="331">
        <v>0</v>
      </c>
      <c r="CG392" s="331">
        <v>0</v>
      </c>
      <c r="CH392" s="334">
        <f t="shared" ref="CH392:CH414" si="48">SUM(BV392:CG392)</f>
        <v>0</v>
      </c>
      <c r="CI392" s="377">
        <f t="shared" ref="CI392:CI414" si="49">IFERROR(CV392/4*12/CH392-1,)</f>
        <v>0</v>
      </c>
      <c r="CJ392" s="331">
        <v>0</v>
      </c>
      <c r="CK392" s="331">
        <v>0</v>
      </c>
      <c r="CL392" s="331">
        <v>0</v>
      </c>
      <c r="CM392" s="331">
        <v>0</v>
      </c>
      <c r="CN392" s="331">
        <v>0</v>
      </c>
      <c r="CO392" s="333"/>
      <c r="CP392" s="333"/>
      <c r="CQ392" s="333"/>
      <c r="CR392" s="333"/>
      <c r="CS392" s="333"/>
      <c r="CT392" s="333"/>
      <c r="CU392" s="333"/>
      <c r="CV392" s="334">
        <f t="shared" ref="CV392:CV414" si="50">SUM(CJ392:CU392)</f>
        <v>0</v>
      </c>
      <c r="CX392" s="1033"/>
    </row>
    <row r="393" spans="1:102" s="3" customFormat="1" ht="27.6" x14ac:dyDescent="0.25">
      <c r="A393" s="191"/>
      <c r="B393" s="212">
        <f>IF(C393=0,"",MAX($B$7:B392)+1)</f>
        <v>373</v>
      </c>
      <c r="C393" s="204">
        <v>6414001903</v>
      </c>
      <c r="D393" s="205" t="str">
        <f>_xlfn.XLOOKUP(C393,'COA_DTGroup_Update 20260428'!$C$410:$C$854,'COA_DTGroup_Update 20260428'!$A$410:$A$854,"")</f>
        <v>Khấu hao máy móc thiết bị xưởng</v>
      </c>
      <c r="E393" s="205"/>
      <c r="F393" s="204" t="s">
        <v>1081</v>
      </c>
      <c r="G393" s="205" t="s">
        <v>1097</v>
      </c>
      <c r="H393" s="200">
        <f>VLOOKUP(C393,'COA_DTGroup_Update 20260428'!C:D,2,0)</f>
        <v>641</v>
      </c>
      <c r="I393" s="204">
        <v>163</v>
      </c>
      <c r="J393" s="201" t="s">
        <v>1098</v>
      </c>
      <c r="K393" s="223" t="s">
        <v>226</v>
      </c>
      <c r="L393" s="286" t="s">
        <v>2143</v>
      </c>
      <c r="M393" s="287" t="s">
        <v>2259</v>
      </c>
      <c r="N393" s="284"/>
      <c r="O393" s="284" t="s">
        <v>2143</v>
      </c>
      <c r="P393" s="1" t="b">
        <v>0</v>
      </c>
      <c r="R393" s="335" t="e">
        <f>SUMIFS(#REF!,#REF!,R$2,#REF!,R$3,#REF!,$L393,#REF!,R$1)
+SUMIFS(#REF!,#REF!,R$2,#REF!,R$3,#REF!,$L393,#REF!,R$1)
+SUMIFS(#REF!,#REF!,"Lấy",#REF!,R$2,#REF!,R$3,#REF!,R$1,#REF!,$L393)</f>
        <v>#REF!</v>
      </c>
      <c r="S393" s="335" t="e">
        <f>SUMIFS(#REF!,#REF!,S$2,#REF!,S$3,#REF!,$L393,#REF!,S$1)
+SUMIFS(#REF!,#REF!,S$2,#REF!,S$3,#REF!,$L393,#REF!,S$1)
+SUMIFS(#REF!,#REF!,"Lấy",#REF!,S$2,#REF!,S$3,#REF!,S$1,#REF!,$L393)</f>
        <v>#REF!</v>
      </c>
      <c r="T393" s="335" t="e">
        <f>SUMIFS(#REF!,#REF!,T$2,#REF!,T$3,#REF!,$L393,#REF!,T$1)
+SUMIFS(#REF!,#REF!,T$2,#REF!,T$3,#REF!,$L393,#REF!,T$1)
+SUMIFS(#REF!,#REF!,"Lấy",#REF!,T$2,#REF!,T$3,#REF!,T$1,#REF!,$L393)</f>
        <v>#REF!</v>
      </c>
      <c r="U393" s="335" t="e">
        <f>SUMIFS(#REF!,#REF!,U$2,#REF!,U$3,#REF!,$L393,#REF!,U$1)
+SUMIFS(#REF!,#REF!,U$2,#REF!,U$3,#REF!,$L393,#REF!,U$1)
+SUMIFS(#REF!,#REF!,"Lấy",#REF!,U$2,#REF!,U$3,#REF!,U$1,#REF!,$L393)</f>
        <v>#REF!</v>
      </c>
      <c r="V393" s="335" t="e">
        <f>SUMIFS(#REF!,#REF!,V$2,#REF!,V$3,#REF!,$L393,#REF!,V$1)
+SUMIFS(#REF!,#REF!,V$2,#REF!,V$3,#REF!,$L393,#REF!,V$1)
+SUMIFS(#REF!,#REF!,"Lấy",#REF!,V$2,#REF!,V$3,#REF!,V$1,#REF!,$L393)</f>
        <v>#REF!</v>
      </c>
      <c r="W393" s="335" t="e">
        <f>SUMIFS(#REF!,#REF!,W$2,#REF!,W$3,#REF!,$L393,#REF!,W$1)
+SUMIFS(#REF!,#REF!,W$2,#REF!,W$3,#REF!,$L393,#REF!,W$1)
+SUMIFS(#REF!,#REF!,"Lấy",#REF!,W$2,#REF!,W$3,#REF!,W$1,#REF!,$L393)</f>
        <v>#REF!</v>
      </c>
      <c r="X393" s="335" t="e">
        <f>SUMIFS(#REF!,#REF!,X$2,#REF!,X$3,#REF!,$L393,#REF!,X$1)
+SUMIFS(#REF!,#REF!,X$2,#REF!,X$3,#REF!,$L393,#REF!,X$1)
+SUMIFS(#REF!,#REF!,"Lấy",#REF!,X$2,#REF!,X$3,#REF!,X$1,#REF!,$L393)</f>
        <v>#REF!</v>
      </c>
      <c r="Y393" s="335" t="e">
        <f>SUMIFS(#REF!,#REF!,Y$2,#REF!,Y$3,#REF!,$L393,#REF!,Y$1)
+SUMIFS(#REF!,#REF!,Y$2,#REF!,Y$3,#REF!,$L393,#REF!,Y$1)
+SUMIFS(#REF!,#REF!,"Lấy",#REF!,Y$2,#REF!,Y$3,#REF!,Y$1,#REF!,$L393)</f>
        <v>#REF!</v>
      </c>
      <c r="Z393" s="335" t="e">
        <f>SUMIFS(#REF!,#REF!,Z$2,#REF!,Z$3,#REF!,$L393,#REF!,Z$1)
+SUMIFS(#REF!,#REF!,Z$2,#REF!,Z$3,#REF!,$L393,#REF!,Z$1)
+SUMIFS(#REF!,#REF!,"Lấy",#REF!,Z$2,#REF!,Z$3,#REF!,Z$1,#REF!,$L393)</f>
        <v>#REF!</v>
      </c>
      <c r="AA393" s="335" t="e">
        <f>SUMIFS(#REF!,#REF!,AA$2,#REF!,AA$3,#REF!,$L393,#REF!,AA$1)
+SUMIFS(#REF!,#REF!,AA$2,#REF!,AA$3,#REF!,$L393,#REF!,AA$1)
+SUMIFS(#REF!,#REF!,"Lấy",#REF!,AA$2,#REF!,AA$3,#REF!,AA$1,#REF!,$L393)</f>
        <v>#REF!</v>
      </c>
      <c r="AB393" s="335" t="e">
        <f>SUMIFS(#REF!,#REF!,AB$2,#REF!,AB$3,#REF!,$L393,#REF!,AB$1)
+SUMIFS(#REF!,#REF!,AB$2,#REF!,AB$3,#REF!,$L393,#REF!,AB$1)
+SUMIFS(#REF!,#REF!,"Lấy",#REF!,AB$2,#REF!,AB$3,#REF!,AB$1,#REF!,$L393)</f>
        <v>#REF!</v>
      </c>
      <c r="AC393" s="335" t="e">
        <f>SUMIFS(#REF!,#REF!,AC$2,#REF!,AC$3,#REF!,$L393,#REF!,AC$1)
+SUMIFS(#REF!,#REF!,AC$2,#REF!,AC$3,#REF!,$L393,#REF!,AC$1)
+SUMIFS(#REF!,#REF!,"Lấy",#REF!,AC$2,#REF!,AC$3,#REF!,AC$1,#REF!,$L393)</f>
        <v>#REF!</v>
      </c>
      <c r="AD393" s="336" t="e">
        <f t="shared" si="44"/>
        <v>#REF!</v>
      </c>
      <c r="AF393" s="335" t="e">
        <f>SUMIFS(#REF!,#REF!,AF$2,#REF!,AF$3,#REF!,$L393,#REF!,AF$1)
+SUMIFS(#REF!,#REF!,AF$2,#REF!,AF$3,#REF!,$L393,#REF!,AF$1)
+SUMIFS(#REF!,#REF!,"Lấy",#REF!,AF$2,#REF!,AF$3,#REF!,AF$1,#REF!,$L393)</f>
        <v>#REF!</v>
      </c>
      <c r="AG393" s="335" t="e">
        <f>SUMIFS(#REF!,#REF!,AG$2,#REF!,AG$3,#REF!,$L393,#REF!,AG$1)
+SUMIFS(#REF!,#REF!,AG$2,#REF!,AG$3,#REF!,$L393,#REF!,AG$1)
+SUMIFS(#REF!,#REF!,"Lấy",#REF!,AG$2,#REF!,AG$3,#REF!,AG$1,#REF!,$L393)</f>
        <v>#REF!</v>
      </c>
      <c r="AH393" s="335" t="e">
        <f>SUMIFS(#REF!,#REF!,AH$2,#REF!,AH$3,#REF!,$L393,#REF!,AH$1)
+SUMIFS(#REF!,#REF!,AH$2,#REF!,AH$3,#REF!,$L393,#REF!,AH$1)
+SUMIFS(#REF!,#REF!,"Lấy",#REF!,AH$2,#REF!,AH$3,#REF!,AH$1,#REF!,$L393)</f>
        <v>#REF!</v>
      </c>
      <c r="AI393" s="335" t="e">
        <f>SUMIFS(#REF!,#REF!,AI$2,#REF!,AI$3,#REF!,$L393,#REF!,AI$1)
+SUMIFS(#REF!,#REF!,AI$2,#REF!,AI$3,#REF!,$L393,#REF!,AI$1)
+SUMIFS(#REF!,#REF!,"Lấy",#REF!,AI$2,#REF!,AI$3,#REF!,AI$1,#REF!,$L393)</f>
        <v>#REF!</v>
      </c>
      <c r="AJ393" s="335" t="e">
        <f>SUMIFS(#REF!,#REF!,AJ$2,#REF!,AJ$3,#REF!,$L393,#REF!,AJ$1)
+SUMIFS(#REF!,#REF!,AJ$2,#REF!,AJ$3,#REF!,$L393,#REF!,AJ$1)
+SUMIFS(#REF!,#REF!,"Lấy",#REF!,AJ$2,#REF!,AJ$3,#REF!,AJ$1,#REF!,$L393)</f>
        <v>#REF!</v>
      </c>
      <c r="AK393" s="335" t="e">
        <f>SUMIFS(#REF!,#REF!,AK$2,#REF!,AK$3,#REF!,$L393,#REF!,AK$1)
+SUMIFS(#REF!,#REF!,AK$2,#REF!,AK$3,#REF!,$L393,#REF!,AK$1)
+SUMIFS(#REF!,#REF!,"Lấy",#REF!,AK$2,#REF!,AK$3,#REF!,AK$1,#REF!,$L393)</f>
        <v>#REF!</v>
      </c>
      <c r="AL393" s="335" t="e">
        <f>SUMIFS(#REF!,#REF!,AL$2,#REF!,AL$3,#REF!,$L393,#REF!,AL$1)
+SUMIFS(#REF!,#REF!,AL$2,#REF!,AL$3,#REF!,$L393,#REF!,AL$1)
+SUMIFS(#REF!,#REF!,"Lấy",#REF!,AL$2,#REF!,AL$3,#REF!,AL$1,#REF!,$L393)</f>
        <v>#REF!</v>
      </c>
      <c r="AM393" s="335" t="e">
        <f>SUMIFS(#REF!,#REF!,AM$2,#REF!,AM$3,#REF!,$L393,#REF!,AM$1)
+SUMIFS(#REF!,#REF!,AM$2,#REF!,AM$3,#REF!,$L393,#REF!,AM$1)
+SUMIFS(#REF!,#REF!,"Lấy",#REF!,AM$2,#REF!,AM$3,#REF!,AM$1,#REF!,$L393)</f>
        <v>#REF!</v>
      </c>
      <c r="AN393" s="335" t="e">
        <f>SUMIFS(#REF!,#REF!,AN$2,#REF!,AN$3,#REF!,$L393,#REF!,AN$1)
+SUMIFS(#REF!,#REF!,AN$2,#REF!,AN$3,#REF!,$L393,#REF!,AN$1)
+SUMIFS(#REF!,#REF!,"Lấy",#REF!,AN$2,#REF!,AN$3,#REF!,AN$1,#REF!,$L393)</f>
        <v>#REF!</v>
      </c>
      <c r="AO393" s="335" t="e">
        <f>SUMIFS(#REF!,#REF!,AO$2,#REF!,AO$3,#REF!,$L393,#REF!,AO$1)
+SUMIFS(#REF!,#REF!,AO$2,#REF!,AO$3,#REF!,$L393,#REF!,AO$1)
+SUMIFS(#REF!,#REF!,"Lấy",#REF!,AO$2,#REF!,AO$3,#REF!,AO$1,#REF!,$L393)</f>
        <v>#REF!</v>
      </c>
      <c r="AP393" s="335" t="e">
        <f>SUMIFS(#REF!,#REF!,AP$2,#REF!,AP$3,#REF!,$L393,#REF!,AP$1)
+SUMIFS(#REF!,#REF!,AP$2,#REF!,AP$3,#REF!,$L393,#REF!,AP$1)
+SUMIFS(#REF!,#REF!,"Lấy",#REF!,AP$2,#REF!,AP$3,#REF!,AP$1,#REF!,$L393)</f>
        <v>#REF!</v>
      </c>
      <c r="AQ393" s="335" t="e">
        <f>SUMIFS(#REF!,#REF!,AQ$2,#REF!,AQ$3,#REF!,$L393,#REF!,AQ$1)
+SUMIFS(#REF!,#REF!,AQ$2,#REF!,AQ$3,#REF!,$L393,#REF!,AQ$1)
+SUMIFS(#REF!,#REF!,"Lấy",#REF!,AQ$2,#REF!,AQ$3,#REF!,AQ$1,#REF!,$L393)</f>
        <v>#REF!</v>
      </c>
      <c r="AR393" s="336" t="e">
        <f t="shared" si="45"/>
        <v>#REF!</v>
      </c>
      <c r="AT393" s="335" t="e">
        <f>SUMIFS(#REF!,#REF!,AT$2,#REF!,AT$3,#REF!,$L393,#REF!,AT$1)
+SUMIFS(#REF!,#REF!,AT$2,#REF!,AT$3,#REF!,$L393,#REF!,AT$1)
+SUMIFS(#REF!,#REF!,"Lấy",#REF!,AT$2,#REF!,AT$3,#REF!,AT$1,#REF!,$L393)</f>
        <v>#REF!</v>
      </c>
      <c r="AU393" s="335" t="e">
        <f>SUMIFS(#REF!,#REF!,AU$2,#REF!,AU$3,#REF!,$L393,#REF!,AU$1)
+SUMIFS(#REF!,#REF!,AU$2,#REF!,AU$3,#REF!,$L393,#REF!,AU$1)
+SUMIFS(#REF!,#REF!,"Lấy",#REF!,AU$2,#REF!,AU$3,#REF!,AU$1,#REF!,$L393)</f>
        <v>#REF!</v>
      </c>
      <c r="AV393" s="335" t="e">
        <f>SUMIFS(#REF!,#REF!,AV$2,#REF!,AV$3,#REF!,$L393,#REF!,AV$1)
+SUMIFS(#REF!,#REF!,AV$2,#REF!,AV$3,#REF!,$L393,#REF!,AV$1)
+SUMIFS(#REF!,#REF!,"Lấy",#REF!,AV$2,#REF!,AV$3,#REF!,AV$1,#REF!,$L393)</f>
        <v>#REF!</v>
      </c>
      <c r="AW393" s="335" t="e">
        <f>SUMIFS(#REF!,#REF!,AW$2,#REF!,AW$3,#REF!,$L393,#REF!,AW$1)
+SUMIFS(#REF!,#REF!,AW$2,#REF!,AW$3,#REF!,$L393,#REF!,AW$1)
+SUMIFS(#REF!,#REF!,"Lấy",#REF!,AW$2,#REF!,AW$3,#REF!,AW$1,#REF!,$L393)</f>
        <v>#REF!</v>
      </c>
      <c r="AX393" s="335" t="e">
        <f>SUMIFS(#REF!,#REF!,AX$2,#REF!,AX$3,#REF!,$L393,#REF!,AX$1)
+SUMIFS(#REF!,#REF!,AX$2,#REF!,AX$3,#REF!,$L393,#REF!,AX$1)
+SUMIFS(#REF!,#REF!,"Lấy",#REF!,AX$2,#REF!,AX$3,#REF!,AX$1,#REF!,$L393)</f>
        <v>#REF!</v>
      </c>
      <c r="AY393" s="335" t="e">
        <f>SUMIFS(#REF!,#REF!,AY$2,#REF!,AY$3,#REF!,$L393,#REF!,AY$1)
+SUMIFS(#REF!,#REF!,AY$2,#REF!,AY$3,#REF!,$L393,#REF!,AY$1)
+SUMIFS(#REF!,#REF!,"Lấy",#REF!,AY$2,#REF!,AY$3,#REF!,AY$1,#REF!,$L393)</f>
        <v>#REF!</v>
      </c>
      <c r="AZ393" s="335" t="e">
        <f>SUMIFS(#REF!,#REF!,AZ$2,#REF!,AZ$3,#REF!,$L393,#REF!,AZ$1)
+SUMIFS(#REF!,#REF!,AZ$2,#REF!,AZ$3,#REF!,$L393,#REF!,AZ$1)
+SUMIFS(#REF!,#REF!,"Lấy",#REF!,AZ$2,#REF!,AZ$3,#REF!,AZ$1,#REF!,$L393)</f>
        <v>#REF!</v>
      </c>
      <c r="BA393" s="335" t="e">
        <f>SUMIFS(#REF!,#REF!,BA$2,#REF!,BA$3,#REF!,$L393,#REF!,BA$1)
+SUMIFS(#REF!,#REF!,BA$2,#REF!,BA$3,#REF!,$L393,#REF!,BA$1)
+SUMIFS(#REF!,#REF!,"Lấy",#REF!,BA$2,#REF!,BA$3,#REF!,BA$1,#REF!,$L393)</f>
        <v>#REF!</v>
      </c>
      <c r="BB393" s="335" t="e">
        <f>SUMIFS(#REF!,#REF!,BB$2,#REF!,BB$3,#REF!,$L393,#REF!,BB$1)
+SUMIFS(#REF!,#REF!,BB$2,#REF!,BB$3,#REF!,$L393,#REF!,BB$1)
+SUMIFS(#REF!,#REF!,"Lấy",#REF!,BB$2,#REF!,BB$3,#REF!,BB$1,#REF!,$L393)</f>
        <v>#REF!</v>
      </c>
      <c r="BC393" s="335" t="e">
        <f>SUMIFS(#REF!,#REF!,BC$2,#REF!,BC$3,#REF!,$L393,#REF!,BC$1)
+SUMIFS(#REF!,#REF!,BC$2,#REF!,BC$3,#REF!,$L393,#REF!,BC$1)
+SUMIFS(#REF!,#REF!,"Lấy",#REF!,BC$2,#REF!,BC$3,#REF!,BC$1,#REF!,$L393)</f>
        <v>#REF!</v>
      </c>
      <c r="BD393" s="335" t="e">
        <f>SUMIFS(#REF!,#REF!,BD$2,#REF!,BD$3,#REF!,$L393,#REF!,BD$1)
+SUMIFS(#REF!,#REF!,BD$2,#REF!,BD$3,#REF!,$L393,#REF!,BD$1)
+SUMIFS(#REF!,#REF!,"Lấy",#REF!,BD$2,#REF!,BD$3,#REF!,BD$1,#REF!,$L393)</f>
        <v>#REF!</v>
      </c>
      <c r="BE393" s="335" t="e">
        <f>SUMIFS(#REF!,#REF!,BE$2,#REF!,BE$3,#REF!,$L393,#REF!,BE$1)
+SUMIFS(#REF!,#REF!,BE$2,#REF!,BE$3,#REF!,$L393,#REF!,BE$1)
+SUMIFS(#REF!,#REF!,"Lấy",#REF!,BE$2,#REF!,BE$3,#REF!,BE$1,#REF!,$L393)</f>
        <v>#REF!</v>
      </c>
      <c r="BF393" s="336" t="e">
        <f t="shared" si="46"/>
        <v>#REF!</v>
      </c>
      <c r="BH393" s="335" t="e">
        <f>SUMIFS(#REF!,#REF!,BH$2,#REF!,BH$3,#REF!,$L393,#REF!,BH$1)
+SUMIFS(#REF!,#REF!,BH$2,#REF!,BH$3,#REF!,$L393,#REF!,BH$1)
+SUMIFS(#REF!,#REF!,"Lấy",#REF!,BH$2,#REF!,BH$3,#REF!,BH$1,#REF!,$L393)</f>
        <v>#REF!</v>
      </c>
      <c r="BI393" s="335" t="e">
        <f>SUMIFS(#REF!,#REF!,BI$2,#REF!,BI$3,#REF!,$L393,#REF!,BI$1)
+SUMIFS(#REF!,#REF!,BI$2,#REF!,BI$3,#REF!,$L393,#REF!,BI$1)
+SUMIFS(#REF!,#REF!,"Lấy",#REF!,BI$2,#REF!,BI$3,#REF!,BI$1,#REF!,$L393)</f>
        <v>#REF!</v>
      </c>
      <c r="BJ393" s="335" t="e">
        <f>SUMIFS(#REF!,#REF!,BJ$2,#REF!,BJ$3,#REF!,$L393,#REF!,BJ$1)
+SUMIFS(#REF!,#REF!,BJ$2,#REF!,BJ$3,#REF!,$L393,#REF!,BJ$1)
+SUMIFS(#REF!,#REF!,"Lấy",#REF!,BJ$2,#REF!,BJ$3,#REF!,BJ$1,#REF!,$L393)</f>
        <v>#REF!</v>
      </c>
      <c r="BK393" s="335" t="e">
        <f>SUMIFS(#REF!,#REF!,BK$2,#REF!,BK$3,#REF!,$L393,#REF!,BK$1)
+SUMIFS(#REF!,#REF!,BK$2,#REF!,BK$3,#REF!,$L393,#REF!,BK$1)
+SUMIFS(#REF!,#REF!,"Lấy",#REF!,BK$2,#REF!,BK$3,#REF!,BK$1,#REF!,$L393)</f>
        <v>#REF!</v>
      </c>
      <c r="BL393" s="335" t="e">
        <f>SUMIFS(#REF!,#REF!,BL$2,#REF!,BL$3,#REF!,$L393,#REF!,BL$1)
+SUMIFS(#REF!,#REF!,BL$2,#REF!,BL$3,#REF!,$L393,#REF!,BL$1)
+SUMIFS(#REF!,#REF!,"Lấy",#REF!,BL$2,#REF!,BL$3,#REF!,BL$1,#REF!,$L393)</f>
        <v>#REF!</v>
      </c>
      <c r="BM393" s="335" t="e">
        <f>SUMIFS(#REF!,#REF!,BM$2,#REF!,BM$3,#REF!,$L393,#REF!,BM$1)
+SUMIFS(#REF!,#REF!,BM$2,#REF!,BM$3,#REF!,$L393,#REF!,BM$1)
+SUMIFS(#REF!,#REF!,"Lấy",#REF!,BM$2,#REF!,BM$3,#REF!,BM$1,#REF!,$L393)</f>
        <v>#REF!</v>
      </c>
      <c r="BN393" s="335" t="e">
        <f>SUMIFS(#REF!,#REF!,BN$2,#REF!,BN$3,#REF!,$L393,#REF!,BN$1)
+SUMIFS(#REF!,#REF!,BN$2,#REF!,BN$3,#REF!,$L393,#REF!,BN$1)
+SUMIFS(#REF!,#REF!,"Lấy",#REF!,BN$2,#REF!,BN$3,#REF!,BN$1,#REF!,$L393)</f>
        <v>#REF!</v>
      </c>
      <c r="BO393" s="335" t="e">
        <f>SUMIFS(#REF!,#REF!,BO$2,#REF!,BO$3,#REF!,$L393,#REF!,BO$1)
+SUMIFS(#REF!,#REF!,BO$2,#REF!,BO$3,#REF!,$L393,#REF!,BO$1)
+SUMIFS(#REF!,#REF!,"Lấy",#REF!,BO$2,#REF!,BO$3,#REF!,BO$1,#REF!,$L393)</f>
        <v>#REF!</v>
      </c>
      <c r="BP393" s="335" t="e">
        <f>SUMIFS(#REF!,#REF!,BP$2,#REF!,BP$3,#REF!,$L393,#REF!,BP$1)
+SUMIFS(#REF!,#REF!,BP$2,#REF!,BP$3,#REF!,$L393,#REF!,BP$1)
+SUMIFS(#REF!,#REF!,"Lấy",#REF!,BP$2,#REF!,BP$3,#REF!,BP$1,#REF!,$L393)</f>
        <v>#REF!</v>
      </c>
      <c r="BQ393" s="335" t="e">
        <f>SUMIFS(#REF!,#REF!,BQ$2,#REF!,BQ$3,#REF!,$L393,#REF!,BQ$1)
+SUMIFS(#REF!,#REF!,BQ$2,#REF!,BQ$3,#REF!,$L393,#REF!,BQ$1)
+SUMIFS(#REF!,#REF!,"Lấy",#REF!,BQ$2,#REF!,BQ$3,#REF!,BQ$1,#REF!,$L393)</f>
        <v>#REF!</v>
      </c>
      <c r="BR393" s="335" t="e">
        <f>SUMIFS(#REF!,#REF!,BR$2,#REF!,BR$3,#REF!,$L393,#REF!,BR$1)
+SUMIFS(#REF!,#REF!,BR$2,#REF!,BR$3,#REF!,$L393,#REF!,BR$1)
+SUMIFS(#REF!,#REF!,"Lấy",#REF!,BR$2,#REF!,BR$3,#REF!,BR$1,#REF!,$L393)</f>
        <v>#REF!</v>
      </c>
      <c r="BS393" s="335" t="e">
        <f>SUMIFS(#REF!,#REF!,BS$2,#REF!,BS$3,#REF!,$L393,#REF!,BS$1)
+SUMIFS(#REF!,#REF!,BS$2,#REF!,BS$3,#REF!,$L393,#REF!,BS$1)
+SUMIFS(#REF!,#REF!,"Lấy",#REF!,BS$2,#REF!,BS$3,#REF!,BS$1,#REF!,$L393)</f>
        <v>#REF!</v>
      </c>
      <c r="BT393" s="336" t="e">
        <f t="shared" si="47"/>
        <v>#REF!</v>
      </c>
      <c r="BV393" s="331">
        <v>0</v>
      </c>
      <c r="BW393" s="331">
        <v>0</v>
      </c>
      <c r="BX393" s="331">
        <v>0</v>
      </c>
      <c r="BY393" s="331">
        <v>0</v>
      </c>
      <c r="BZ393" s="331">
        <v>0</v>
      </c>
      <c r="CA393" s="331">
        <v>0</v>
      </c>
      <c r="CB393" s="331">
        <v>0</v>
      </c>
      <c r="CC393" s="331">
        <v>0</v>
      </c>
      <c r="CD393" s="331">
        <v>0</v>
      </c>
      <c r="CE393" s="331">
        <v>0</v>
      </c>
      <c r="CF393" s="331">
        <v>0</v>
      </c>
      <c r="CG393" s="331">
        <v>0</v>
      </c>
      <c r="CH393" s="336">
        <f t="shared" si="48"/>
        <v>0</v>
      </c>
      <c r="CI393" s="377">
        <f t="shared" si="49"/>
        <v>0</v>
      </c>
      <c r="CJ393" s="331">
        <v>0</v>
      </c>
      <c r="CK393" s="331">
        <v>0</v>
      </c>
      <c r="CL393" s="331">
        <v>0</v>
      </c>
      <c r="CM393" s="331">
        <v>0</v>
      </c>
      <c r="CN393" s="331">
        <v>0</v>
      </c>
      <c r="CO393" s="335"/>
      <c r="CP393" s="335"/>
      <c r="CQ393" s="335"/>
      <c r="CR393" s="335"/>
      <c r="CS393" s="335"/>
      <c r="CT393" s="335"/>
      <c r="CU393" s="335"/>
      <c r="CV393" s="336">
        <f t="shared" si="50"/>
        <v>0</v>
      </c>
      <c r="CX393" s="1033"/>
    </row>
    <row r="394" spans="1:102" ht="27.6" x14ac:dyDescent="0.25">
      <c r="B394" s="172">
        <f>IF(C394=0,"",MAX($B$7:B393)+1)</f>
        <v>374</v>
      </c>
      <c r="C394" s="179">
        <v>6414001904</v>
      </c>
      <c r="D394" s="171" t="str">
        <f>_xlfn.XLOOKUP(C394,'COA_DTGroup_Update 20260428'!$C$410:$C$854,'COA_DTGroup_Update 20260428'!$A$410:$A$854,"")</f>
        <v>Khấu hao thiết bị văn phòng</v>
      </c>
      <c r="E394" s="171" t="s">
        <v>416</v>
      </c>
      <c r="F394" s="179" t="s">
        <v>1083</v>
      </c>
      <c r="G394" s="171"/>
      <c r="H394" s="179">
        <f>VLOOKUP(C394,'COA_DTGroup_Update 20260428'!C:D,2,0)</f>
        <v>641</v>
      </c>
      <c r="I394" s="179">
        <v>161</v>
      </c>
      <c r="J394" s="198" t="s">
        <v>416</v>
      </c>
      <c r="K394" s="222" t="s">
        <v>226</v>
      </c>
      <c r="L394" s="1051" t="s">
        <v>2144</v>
      </c>
      <c r="M394" s="287" t="s">
        <v>2259</v>
      </c>
      <c r="N394" s="1039"/>
      <c r="O394" s="1039" t="s">
        <v>2144</v>
      </c>
      <c r="P394" s="1" t="b">
        <v>0</v>
      </c>
      <c r="R394" s="333" t="e">
        <f>SUMIFS(#REF!,#REF!,R$2,#REF!,R$3,#REF!,$L394,#REF!,R$1)
+SUMIFS(#REF!,#REF!,R$2,#REF!,R$3,#REF!,$L394,#REF!,R$1)
+SUMIFS(#REF!,#REF!,"Lấy",#REF!,R$2,#REF!,R$3,#REF!,R$1,#REF!,$L394)</f>
        <v>#REF!</v>
      </c>
      <c r="S394" s="333" t="e">
        <f>SUMIFS(#REF!,#REF!,S$2,#REF!,S$3,#REF!,$L394,#REF!,S$1)
+SUMIFS(#REF!,#REF!,S$2,#REF!,S$3,#REF!,$L394,#REF!,S$1)
+SUMIFS(#REF!,#REF!,"Lấy",#REF!,S$2,#REF!,S$3,#REF!,S$1,#REF!,$L394)</f>
        <v>#REF!</v>
      </c>
      <c r="T394" s="333" t="e">
        <f>SUMIFS(#REF!,#REF!,T$2,#REF!,T$3,#REF!,$L394,#REF!,T$1)
+SUMIFS(#REF!,#REF!,T$2,#REF!,T$3,#REF!,$L394,#REF!,T$1)
+SUMIFS(#REF!,#REF!,"Lấy",#REF!,T$2,#REF!,T$3,#REF!,T$1,#REF!,$L394)</f>
        <v>#REF!</v>
      </c>
      <c r="U394" s="333" t="e">
        <f>SUMIFS(#REF!,#REF!,U$2,#REF!,U$3,#REF!,$L394,#REF!,U$1)
+SUMIFS(#REF!,#REF!,U$2,#REF!,U$3,#REF!,$L394,#REF!,U$1)
+SUMIFS(#REF!,#REF!,"Lấy",#REF!,U$2,#REF!,U$3,#REF!,U$1,#REF!,$L394)</f>
        <v>#REF!</v>
      </c>
      <c r="V394" s="333" t="e">
        <f>SUMIFS(#REF!,#REF!,V$2,#REF!,V$3,#REF!,$L394,#REF!,V$1)
+SUMIFS(#REF!,#REF!,V$2,#REF!,V$3,#REF!,$L394,#REF!,V$1)
+SUMIFS(#REF!,#REF!,"Lấy",#REF!,V$2,#REF!,V$3,#REF!,V$1,#REF!,$L394)</f>
        <v>#REF!</v>
      </c>
      <c r="W394" s="333" t="e">
        <f>SUMIFS(#REF!,#REF!,W$2,#REF!,W$3,#REF!,$L394,#REF!,W$1)
+SUMIFS(#REF!,#REF!,W$2,#REF!,W$3,#REF!,$L394,#REF!,W$1)
+SUMIFS(#REF!,#REF!,"Lấy",#REF!,W$2,#REF!,W$3,#REF!,W$1,#REF!,$L394)</f>
        <v>#REF!</v>
      </c>
      <c r="X394" s="333" t="e">
        <f>SUMIFS(#REF!,#REF!,X$2,#REF!,X$3,#REF!,$L394,#REF!,X$1)
+SUMIFS(#REF!,#REF!,X$2,#REF!,X$3,#REF!,$L394,#REF!,X$1)
+SUMIFS(#REF!,#REF!,"Lấy",#REF!,X$2,#REF!,X$3,#REF!,X$1,#REF!,$L394)</f>
        <v>#REF!</v>
      </c>
      <c r="Y394" s="333" t="e">
        <f>SUMIFS(#REF!,#REF!,Y$2,#REF!,Y$3,#REF!,$L394,#REF!,Y$1)
+SUMIFS(#REF!,#REF!,Y$2,#REF!,Y$3,#REF!,$L394,#REF!,Y$1)
+SUMIFS(#REF!,#REF!,"Lấy",#REF!,Y$2,#REF!,Y$3,#REF!,Y$1,#REF!,$L394)</f>
        <v>#REF!</v>
      </c>
      <c r="Z394" s="333" t="e">
        <f>SUMIFS(#REF!,#REF!,Z$2,#REF!,Z$3,#REF!,$L394,#REF!,Z$1)
+SUMIFS(#REF!,#REF!,Z$2,#REF!,Z$3,#REF!,$L394,#REF!,Z$1)
+SUMIFS(#REF!,#REF!,"Lấy",#REF!,Z$2,#REF!,Z$3,#REF!,Z$1,#REF!,$L394)</f>
        <v>#REF!</v>
      </c>
      <c r="AA394" s="333" t="e">
        <f>SUMIFS(#REF!,#REF!,AA$2,#REF!,AA$3,#REF!,$L394,#REF!,AA$1)
+SUMIFS(#REF!,#REF!,AA$2,#REF!,AA$3,#REF!,$L394,#REF!,AA$1)
+SUMIFS(#REF!,#REF!,"Lấy",#REF!,AA$2,#REF!,AA$3,#REF!,AA$1,#REF!,$L394)</f>
        <v>#REF!</v>
      </c>
      <c r="AB394" s="333" t="e">
        <f>SUMIFS(#REF!,#REF!,AB$2,#REF!,AB$3,#REF!,$L394,#REF!,AB$1)
+SUMIFS(#REF!,#REF!,AB$2,#REF!,AB$3,#REF!,$L394,#REF!,AB$1)
+SUMIFS(#REF!,#REF!,"Lấy",#REF!,AB$2,#REF!,AB$3,#REF!,AB$1,#REF!,$L394)</f>
        <v>#REF!</v>
      </c>
      <c r="AC394" s="333" t="e">
        <f>SUMIFS(#REF!,#REF!,AC$2,#REF!,AC$3,#REF!,$L394,#REF!,AC$1)
+SUMIFS(#REF!,#REF!,AC$2,#REF!,AC$3,#REF!,$L394,#REF!,AC$1)
+SUMIFS(#REF!,#REF!,"Lấy",#REF!,AC$2,#REF!,AC$3,#REF!,AC$1,#REF!,$L394)</f>
        <v>#REF!</v>
      </c>
      <c r="AD394" s="334" t="e">
        <f t="shared" si="44"/>
        <v>#REF!</v>
      </c>
      <c r="AF394" s="333" t="e">
        <f>SUMIFS(#REF!,#REF!,AF$2,#REF!,AF$3,#REF!,$L394,#REF!,AF$1)
+SUMIFS(#REF!,#REF!,AF$2,#REF!,AF$3,#REF!,$L394,#REF!,AF$1)
+SUMIFS(#REF!,#REF!,"Lấy",#REF!,AF$2,#REF!,AF$3,#REF!,AF$1,#REF!,$L394)</f>
        <v>#REF!</v>
      </c>
      <c r="AG394" s="333" t="e">
        <f>SUMIFS(#REF!,#REF!,AG$2,#REF!,AG$3,#REF!,$L394,#REF!,AG$1)
+SUMIFS(#REF!,#REF!,AG$2,#REF!,AG$3,#REF!,$L394,#REF!,AG$1)
+SUMIFS(#REF!,#REF!,"Lấy",#REF!,AG$2,#REF!,AG$3,#REF!,AG$1,#REF!,$L394)</f>
        <v>#REF!</v>
      </c>
      <c r="AH394" s="333" t="e">
        <f>SUMIFS(#REF!,#REF!,AH$2,#REF!,AH$3,#REF!,$L394,#REF!,AH$1)
+SUMIFS(#REF!,#REF!,AH$2,#REF!,AH$3,#REF!,$L394,#REF!,AH$1)
+SUMIFS(#REF!,#REF!,"Lấy",#REF!,AH$2,#REF!,AH$3,#REF!,AH$1,#REF!,$L394)</f>
        <v>#REF!</v>
      </c>
      <c r="AI394" s="333" t="e">
        <f>SUMIFS(#REF!,#REF!,AI$2,#REF!,AI$3,#REF!,$L394,#REF!,AI$1)
+SUMIFS(#REF!,#REF!,AI$2,#REF!,AI$3,#REF!,$L394,#REF!,AI$1)
+SUMIFS(#REF!,#REF!,"Lấy",#REF!,AI$2,#REF!,AI$3,#REF!,AI$1,#REF!,$L394)</f>
        <v>#REF!</v>
      </c>
      <c r="AJ394" s="333" t="e">
        <f>SUMIFS(#REF!,#REF!,AJ$2,#REF!,AJ$3,#REF!,$L394,#REF!,AJ$1)
+SUMIFS(#REF!,#REF!,AJ$2,#REF!,AJ$3,#REF!,$L394,#REF!,AJ$1)
+SUMIFS(#REF!,#REF!,"Lấy",#REF!,AJ$2,#REF!,AJ$3,#REF!,AJ$1,#REF!,$L394)</f>
        <v>#REF!</v>
      </c>
      <c r="AK394" s="333" t="e">
        <f>SUMIFS(#REF!,#REF!,AK$2,#REF!,AK$3,#REF!,$L394,#REF!,AK$1)
+SUMIFS(#REF!,#REF!,AK$2,#REF!,AK$3,#REF!,$L394,#REF!,AK$1)
+SUMIFS(#REF!,#REF!,"Lấy",#REF!,AK$2,#REF!,AK$3,#REF!,AK$1,#REF!,$L394)</f>
        <v>#REF!</v>
      </c>
      <c r="AL394" s="333" t="e">
        <f>SUMIFS(#REF!,#REF!,AL$2,#REF!,AL$3,#REF!,$L394,#REF!,AL$1)
+SUMIFS(#REF!,#REF!,AL$2,#REF!,AL$3,#REF!,$L394,#REF!,AL$1)
+SUMIFS(#REF!,#REF!,"Lấy",#REF!,AL$2,#REF!,AL$3,#REF!,AL$1,#REF!,$L394)</f>
        <v>#REF!</v>
      </c>
      <c r="AM394" s="333" t="e">
        <f>SUMIFS(#REF!,#REF!,AM$2,#REF!,AM$3,#REF!,$L394,#REF!,AM$1)
+SUMIFS(#REF!,#REF!,AM$2,#REF!,AM$3,#REF!,$L394,#REF!,AM$1)
+SUMIFS(#REF!,#REF!,"Lấy",#REF!,AM$2,#REF!,AM$3,#REF!,AM$1,#REF!,$L394)</f>
        <v>#REF!</v>
      </c>
      <c r="AN394" s="333" t="e">
        <f>SUMIFS(#REF!,#REF!,AN$2,#REF!,AN$3,#REF!,$L394,#REF!,AN$1)
+SUMIFS(#REF!,#REF!,AN$2,#REF!,AN$3,#REF!,$L394,#REF!,AN$1)
+SUMIFS(#REF!,#REF!,"Lấy",#REF!,AN$2,#REF!,AN$3,#REF!,AN$1,#REF!,$L394)</f>
        <v>#REF!</v>
      </c>
      <c r="AO394" s="333" t="e">
        <f>SUMIFS(#REF!,#REF!,AO$2,#REF!,AO$3,#REF!,$L394,#REF!,AO$1)
+SUMIFS(#REF!,#REF!,AO$2,#REF!,AO$3,#REF!,$L394,#REF!,AO$1)
+SUMIFS(#REF!,#REF!,"Lấy",#REF!,AO$2,#REF!,AO$3,#REF!,AO$1,#REF!,$L394)</f>
        <v>#REF!</v>
      </c>
      <c r="AP394" s="333" t="e">
        <f>SUMIFS(#REF!,#REF!,AP$2,#REF!,AP$3,#REF!,$L394,#REF!,AP$1)
+SUMIFS(#REF!,#REF!,AP$2,#REF!,AP$3,#REF!,$L394,#REF!,AP$1)
+SUMIFS(#REF!,#REF!,"Lấy",#REF!,AP$2,#REF!,AP$3,#REF!,AP$1,#REF!,$L394)</f>
        <v>#REF!</v>
      </c>
      <c r="AQ394" s="333" t="e">
        <f>SUMIFS(#REF!,#REF!,AQ$2,#REF!,AQ$3,#REF!,$L394,#REF!,AQ$1)
+SUMIFS(#REF!,#REF!,AQ$2,#REF!,AQ$3,#REF!,$L394,#REF!,AQ$1)
+SUMIFS(#REF!,#REF!,"Lấy",#REF!,AQ$2,#REF!,AQ$3,#REF!,AQ$1,#REF!,$L394)</f>
        <v>#REF!</v>
      </c>
      <c r="AR394" s="334" t="e">
        <f t="shared" si="45"/>
        <v>#REF!</v>
      </c>
      <c r="AT394" s="333" t="e">
        <f>SUMIFS(#REF!,#REF!,AT$2,#REF!,AT$3,#REF!,$L394,#REF!,AT$1)
+SUMIFS(#REF!,#REF!,AT$2,#REF!,AT$3,#REF!,$L394,#REF!,AT$1)
+SUMIFS(#REF!,#REF!,"Lấy",#REF!,AT$2,#REF!,AT$3,#REF!,AT$1,#REF!,$L394)</f>
        <v>#REF!</v>
      </c>
      <c r="AU394" s="333" t="e">
        <f>SUMIFS(#REF!,#REF!,AU$2,#REF!,AU$3,#REF!,$L394,#REF!,AU$1)
+SUMIFS(#REF!,#REF!,AU$2,#REF!,AU$3,#REF!,$L394,#REF!,AU$1)
+SUMIFS(#REF!,#REF!,"Lấy",#REF!,AU$2,#REF!,AU$3,#REF!,AU$1,#REF!,$L394)</f>
        <v>#REF!</v>
      </c>
      <c r="AV394" s="333" t="e">
        <f>SUMIFS(#REF!,#REF!,AV$2,#REF!,AV$3,#REF!,$L394,#REF!,AV$1)
+SUMIFS(#REF!,#REF!,AV$2,#REF!,AV$3,#REF!,$L394,#REF!,AV$1)
+SUMIFS(#REF!,#REF!,"Lấy",#REF!,AV$2,#REF!,AV$3,#REF!,AV$1,#REF!,$L394)</f>
        <v>#REF!</v>
      </c>
      <c r="AW394" s="333" t="e">
        <f>SUMIFS(#REF!,#REF!,AW$2,#REF!,AW$3,#REF!,$L394,#REF!,AW$1)
+SUMIFS(#REF!,#REF!,AW$2,#REF!,AW$3,#REF!,$L394,#REF!,AW$1)
+SUMIFS(#REF!,#REF!,"Lấy",#REF!,AW$2,#REF!,AW$3,#REF!,AW$1,#REF!,$L394)</f>
        <v>#REF!</v>
      </c>
      <c r="AX394" s="333" t="e">
        <f>SUMIFS(#REF!,#REF!,AX$2,#REF!,AX$3,#REF!,$L394,#REF!,AX$1)
+SUMIFS(#REF!,#REF!,AX$2,#REF!,AX$3,#REF!,$L394,#REF!,AX$1)
+SUMIFS(#REF!,#REF!,"Lấy",#REF!,AX$2,#REF!,AX$3,#REF!,AX$1,#REF!,$L394)</f>
        <v>#REF!</v>
      </c>
      <c r="AY394" s="333" t="e">
        <f>SUMIFS(#REF!,#REF!,AY$2,#REF!,AY$3,#REF!,$L394,#REF!,AY$1)
+SUMIFS(#REF!,#REF!,AY$2,#REF!,AY$3,#REF!,$L394,#REF!,AY$1)
+SUMIFS(#REF!,#REF!,"Lấy",#REF!,AY$2,#REF!,AY$3,#REF!,AY$1,#REF!,$L394)</f>
        <v>#REF!</v>
      </c>
      <c r="AZ394" s="333" t="e">
        <f>SUMIFS(#REF!,#REF!,AZ$2,#REF!,AZ$3,#REF!,$L394,#REF!,AZ$1)
+SUMIFS(#REF!,#REF!,AZ$2,#REF!,AZ$3,#REF!,$L394,#REF!,AZ$1)
+SUMIFS(#REF!,#REF!,"Lấy",#REF!,AZ$2,#REF!,AZ$3,#REF!,AZ$1,#REF!,$L394)</f>
        <v>#REF!</v>
      </c>
      <c r="BA394" s="333" t="e">
        <f>SUMIFS(#REF!,#REF!,BA$2,#REF!,BA$3,#REF!,$L394,#REF!,BA$1)
+SUMIFS(#REF!,#REF!,BA$2,#REF!,BA$3,#REF!,$L394,#REF!,BA$1)
+SUMIFS(#REF!,#REF!,"Lấy",#REF!,BA$2,#REF!,BA$3,#REF!,BA$1,#REF!,$L394)</f>
        <v>#REF!</v>
      </c>
      <c r="BB394" s="333" t="e">
        <f>SUMIFS(#REF!,#REF!,BB$2,#REF!,BB$3,#REF!,$L394,#REF!,BB$1)
+SUMIFS(#REF!,#REF!,BB$2,#REF!,BB$3,#REF!,$L394,#REF!,BB$1)
+SUMIFS(#REF!,#REF!,"Lấy",#REF!,BB$2,#REF!,BB$3,#REF!,BB$1,#REF!,$L394)</f>
        <v>#REF!</v>
      </c>
      <c r="BC394" s="333" t="e">
        <f>SUMIFS(#REF!,#REF!,BC$2,#REF!,BC$3,#REF!,$L394,#REF!,BC$1)
+SUMIFS(#REF!,#REF!,BC$2,#REF!,BC$3,#REF!,$L394,#REF!,BC$1)
+SUMIFS(#REF!,#REF!,"Lấy",#REF!,BC$2,#REF!,BC$3,#REF!,BC$1,#REF!,$L394)</f>
        <v>#REF!</v>
      </c>
      <c r="BD394" s="333" t="e">
        <f>SUMIFS(#REF!,#REF!,BD$2,#REF!,BD$3,#REF!,$L394,#REF!,BD$1)
+SUMIFS(#REF!,#REF!,BD$2,#REF!,BD$3,#REF!,$L394,#REF!,BD$1)
+SUMIFS(#REF!,#REF!,"Lấy",#REF!,BD$2,#REF!,BD$3,#REF!,BD$1,#REF!,$L394)</f>
        <v>#REF!</v>
      </c>
      <c r="BE394" s="333" t="e">
        <f>SUMIFS(#REF!,#REF!,BE$2,#REF!,BE$3,#REF!,$L394,#REF!,BE$1)
+SUMIFS(#REF!,#REF!,BE$2,#REF!,BE$3,#REF!,$L394,#REF!,BE$1)
+SUMIFS(#REF!,#REF!,"Lấy",#REF!,BE$2,#REF!,BE$3,#REF!,BE$1,#REF!,$L394)</f>
        <v>#REF!</v>
      </c>
      <c r="BF394" s="334" t="e">
        <f t="shared" si="46"/>
        <v>#REF!</v>
      </c>
      <c r="BH394" s="333" t="e">
        <f>SUMIFS(#REF!,#REF!,BH$2,#REF!,BH$3,#REF!,$L394,#REF!,BH$1)
+SUMIFS(#REF!,#REF!,BH$2,#REF!,BH$3,#REF!,$L394,#REF!,BH$1)
+SUMIFS(#REF!,#REF!,"Lấy",#REF!,BH$2,#REF!,BH$3,#REF!,BH$1,#REF!,$L394)</f>
        <v>#REF!</v>
      </c>
      <c r="BI394" s="333" t="e">
        <f>SUMIFS(#REF!,#REF!,BI$2,#REF!,BI$3,#REF!,$L394,#REF!,BI$1)
+SUMIFS(#REF!,#REF!,BI$2,#REF!,BI$3,#REF!,$L394,#REF!,BI$1)
+SUMIFS(#REF!,#REF!,"Lấy",#REF!,BI$2,#REF!,BI$3,#REF!,BI$1,#REF!,$L394)</f>
        <v>#REF!</v>
      </c>
      <c r="BJ394" s="333" t="e">
        <f>SUMIFS(#REF!,#REF!,BJ$2,#REF!,BJ$3,#REF!,$L394,#REF!,BJ$1)
+SUMIFS(#REF!,#REF!,BJ$2,#REF!,BJ$3,#REF!,$L394,#REF!,BJ$1)
+SUMIFS(#REF!,#REF!,"Lấy",#REF!,BJ$2,#REF!,BJ$3,#REF!,BJ$1,#REF!,$L394)</f>
        <v>#REF!</v>
      </c>
      <c r="BK394" s="333" t="e">
        <f>SUMIFS(#REF!,#REF!,BK$2,#REF!,BK$3,#REF!,$L394,#REF!,BK$1)
+SUMIFS(#REF!,#REF!,BK$2,#REF!,BK$3,#REF!,$L394,#REF!,BK$1)
+SUMIFS(#REF!,#REF!,"Lấy",#REF!,BK$2,#REF!,BK$3,#REF!,BK$1,#REF!,$L394)</f>
        <v>#REF!</v>
      </c>
      <c r="BL394" s="333" t="e">
        <f>SUMIFS(#REF!,#REF!,BL$2,#REF!,BL$3,#REF!,$L394,#REF!,BL$1)
+SUMIFS(#REF!,#REF!,BL$2,#REF!,BL$3,#REF!,$L394,#REF!,BL$1)
+SUMIFS(#REF!,#REF!,"Lấy",#REF!,BL$2,#REF!,BL$3,#REF!,BL$1,#REF!,$L394)</f>
        <v>#REF!</v>
      </c>
      <c r="BM394" s="333" t="e">
        <f>SUMIFS(#REF!,#REF!,BM$2,#REF!,BM$3,#REF!,$L394,#REF!,BM$1)
+SUMIFS(#REF!,#REF!,BM$2,#REF!,BM$3,#REF!,$L394,#REF!,BM$1)
+SUMIFS(#REF!,#REF!,"Lấy",#REF!,BM$2,#REF!,BM$3,#REF!,BM$1,#REF!,$L394)</f>
        <v>#REF!</v>
      </c>
      <c r="BN394" s="333" t="e">
        <f>SUMIFS(#REF!,#REF!,BN$2,#REF!,BN$3,#REF!,$L394,#REF!,BN$1)
+SUMIFS(#REF!,#REF!,BN$2,#REF!,BN$3,#REF!,$L394,#REF!,BN$1)
+SUMIFS(#REF!,#REF!,"Lấy",#REF!,BN$2,#REF!,BN$3,#REF!,BN$1,#REF!,$L394)</f>
        <v>#REF!</v>
      </c>
      <c r="BO394" s="333" t="e">
        <f>SUMIFS(#REF!,#REF!,BO$2,#REF!,BO$3,#REF!,$L394,#REF!,BO$1)
+SUMIFS(#REF!,#REF!,BO$2,#REF!,BO$3,#REF!,$L394,#REF!,BO$1)
+SUMIFS(#REF!,#REF!,"Lấy",#REF!,BO$2,#REF!,BO$3,#REF!,BO$1,#REF!,$L394)</f>
        <v>#REF!</v>
      </c>
      <c r="BP394" s="333" t="e">
        <f>SUMIFS(#REF!,#REF!,BP$2,#REF!,BP$3,#REF!,$L394,#REF!,BP$1)
+SUMIFS(#REF!,#REF!,BP$2,#REF!,BP$3,#REF!,$L394,#REF!,BP$1)
+SUMIFS(#REF!,#REF!,"Lấy",#REF!,BP$2,#REF!,BP$3,#REF!,BP$1,#REF!,$L394)</f>
        <v>#REF!</v>
      </c>
      <c r="BQ394" s="333" t="e">
        <f>SUMIFS(#REF!,#REF!,BQ$2,#REF!,BQ$3,#REF!,$L394,#REF!,BQ$1)
+SUMIFS(#REF!,#REF!,BQ$2,#REF!,BQ$3,#REF!,$L394,#REF!,BQ$1)
+SUMIFS(#REF!,#REF!,"Lấy",#REF!,BQ$2,#REF!,BQ$3,#REF!,BQ$1,#REF!,$L394)</f>
        <v>#REF!</v>
      </c>
      <c r="BR394" s="333" t="e">
        <f>SUMIFS(#REF!,#REF!,BR$2,#REF!,BR$3,#REF!,$L394,#REF!,BR$1)
+SUMIFS(#REF!,#REF!,BR$2,#REF!,BR$3,#REF!,$L394,#REF!,BR$1)
+SUMIFS(#REF!,#REF!,"Lấy",#REF!,BR$2,#REF!,BR$3,#REF!,BR$1,#REF!,$L394)</f>
        <v>#REF!</v>
      </c>
      <c r="BS394" s="333" t="e">
        <f>SUMIFS(#REF!,#REF!,BS$2,#REF!,BS$3,#REF!,$L394,#REF!,BS$1)
+SUMIFS(#REF!,#REF!,BS$2,#REF!,BS$3,#REF!,$L394,#REF!,BS$1)
+SUMIFS(#REF!,#REF!,"Lấy",#REF!,BS$2,#REF!,BS$3,#REF!,BS$1,#REF!,$L394)</f>
        <v>#REF!</v>
      </c>
      <c r="BT394" s="334" t="e">
        <f t="shared" si="47"/>
        <v>#REF!</v>
      </c>
      <c r="BV394" s="331">
        <v>0</v>
      </c>
      <c r="BW394" s="331">
        <v>0</v>
      </c>
      <c r="BX394" s="331">
        <v>0</v>
      </c>
      <c r="BY394" s="331">
        <v>0</v>
      </c>
      <c r="BZ394" s="331">
        <v>0</v>
      </c>
      <c r="CA394" s="331">
        <v>0</v>
      </c>
      <c r="CB394" s="331">
        <v>0</v>
      </c>
      <c r="CC394" s="331">
        <v>0</v>
      </c>
      <c r="CD394" s="331">
        <v>0</v>
      </c>
      <c r="CE394" s="331">
        <v>0</v>
      </c>
      <c r="CF394" s="331">
        <v>0</v>
      </c>
      <c r="CG394" s="331">
        <v>0</v>
      </c>
      <c r="CH394" s="334">
        <f t="shared" si="48"/>
        <v>0</v>
      </c>
      <c r="CI394" s="377">
        <f t="shared" si="49"/>
        <v>0</v>
      </c>
      <c r="CJ394" s="331">
        <v>0</v>
      </c>
      <c r="CK394" s="331">
        <v>0</v>
      </c>
      <c r="CL394" s="331">
        <v>0</v>
      </c>
      <c r="CM394" s="331">
        <v>0</v>
      </c>
      <c r="CN394" s="331">
        <v>0</v>
      </c>
      <c r="CO394" s="333"/>
      <c r="CP394" s="333"/>
      <c r="CQ394" s="333"/>
      <c r="CR394" s="333"/>
      <c r="CS394" s="333"/>
      <c r="CT394" s="333"/>
      <c r="CU394" s="333"/>
      <c r="CV394" s="334">
        <f t="shared" si="50"/>
        <v>0</v>
      </c>
      <c r="CX394" s="1033"/>
    </row>
    <row r="395" spans="1:102" ht="27.6" x14ac:dyDescent="0.25">
      <c r="B395" s="172">
        <f>IF(C395=0,"",MAX($B$7:B394)+1)</f>
        <v>375</v>
      </c>
      <c r="C395" s="179">
        <v>6414001905</v>
      </c>
      <c r="D395" s="171" t="str">
        <f>_xlfn.XLOOKUP(C395,'COA_DTGroup_Update 20260428'!$C$410:$C$854,'COA_DTGroup_Update 20260428'!$A$410:$A$854,"")</f>
        <v>Khấu hao phương tiện đi lại, vận tải</v>
      </c>
      <c r="E395" s="171" t="s">
        <v>415</v>
      </c>
      <c r="F395" s="179" t="s">
        <v>1085</v>
      </c>
      <c r="G395" s="171" t="s">
        <v>1086</v>
      </c>
      <c r="H395" s="179">
        <f>VLOOKUP(C395,'COA_DTGroup_Update 20260428'!C:D,2,0)</f>
        <v>641</v>
      </c>
      <c r="I395" s="179">
        <v>160</v>
      </c>
      <c r="J395" s="198" t="s">
        <v>415</v>
      </c>
      <c r="K395" s="222" t="s">
        <v>226</v>
      </c>
      <c r="L395" s="1041" t="s">
        <v>562</v>
      </c>
      <c r="M395" s="1042" t="s">
        <v>2258</v>
      </c>
      <c r="N395" s="1039"/>
      <c r="O395" s="1039" t="s">
        <v>562</v>
      </c>
      <c r="P395" s="1" t="b">
        <v>1</v>
      </c>
      <c r="R395" s="333" t="e">
        <f>SUMIFS(#REF!,#REF!,R$2,#REF!,R$3,#REF!,$L395,#REF!,R$1)
+SUMIFS(#REF!,#REF!,R$2,#REF!,R$3,#REF!,$L395,#REF!,R$1)
+SUMIFS(#REF!,#REF!,"Lấy",#REF!,R$2,#REF!,R$3,#REF!,R$1,#REF!,$L395)</f>
        <v>#REF!</v>
      </c>
      <c r="S395" s="333" t="e">
        <f>SUMIFS(#REF!,#REF!,S$2,#REF!,S$3,#REF!,$L395,#REF!,S$1)
+SUMIFS(#REF!,#REF!,S$2,#REF!,S$3,#REF!,$L395,#REF!,S$1)
+SUMIFS(#REF!,#REF!,"Lấy",#REF!,S$2,#REF!,S$3,#REF!,S$1,#REF!,$L395)</f>
        <v>#REF!</v>
      </c>
      <c r="T395" s="333" t="e">
        <f>SUMIFS(#REF!,#REF!,T$2,#REF!,T$3,#REF!,$L395,#REF!,T$1)
+SUMIFS(#REF!,#REF!,T$2,#REF!,T$3,#REF!,$L395,#REF!,T$1)
+SUMIFS(#REF!,#REF!,"Lấy",#REF!,T$2,#REF!,T$3,#REF!,T$1,#REF!,$L395)</f>
        <v>#REF!</v>
      </c>
      <c r="U395" s="333" t="e">
        <f>SUMIFS(#REF!,#REF!,U$2,#REF!,U$3,#REF!,$L395,#REF!,U$1)
+SUMIFS(#REF!,#REF!,U$2,#REF!,U$3,#REF!,$L395,#REF!,U$1)
+SUMIFS(#REF!,#REF!,"Lấy",#REF!,U$2,#REF!,U$3,#REF!,U$1,#REF!,$L395)</f>
        <v>#REF!</v>
      </c>
      <c r="V395" s="333" t="e">
        <f>SUMIFS(#REF!,#REF!,V$2,#REF!,V$3,#REF!,$L395,#REF!,V$1)
+SUMIFS(#REF!,#REF!,V$2,#REF!,V$3,#REF!,$L395,#REF!,V$1)
+SUMIFS(#REF!,#REF!,"Lấy",#REF!,V$2,#REF!,V$3,#REF!,V$1,#REF!,$L395)</f>
        <v>#REF!</v>
      </c>
      <c r="W395" s="333" t="e">
        <f>SUMIFS(#REF!,#REF!,W$2,#REF!,W$3,#REF!,$L395,#REF!,W$1)
+SUMIFS(#REF!,#REF!,W$2,#REF!,W$3,#REF!,$L395,#REF!,W$1)
+SUMIFS(#REF!,#REF!,"Lấy",#REF!,W$2,#REF!,W$3,#REF!,W$1,#REF!,$L395)</f>
        <v>#REF!</v>
      </c>
      <c r="X395" s="333" t="e">
        <f>SUMIFS(#REF!,#REF!,X$2,#REF!,X$3,#REF!,$L395,#REF!,X$1)
+SUMIFS(#REF!,#REF!,X$2,#REF!,X$3,#REF!,$L395,#REF!,X$1)
+SUMIFS(#REF!,#REF!,"Lấy",#REF!,X$2,#REF!,X$3,#REF!,X$1,#REF!,$L395)</f>
        <v>#REF!</v>
      </c>
      <c r="Y395" s="333" t="e">
        <f>SUMIFS(#REF!,#REF!,Y$2,#REF!,Y$3,#REF!,$L395,#REF!,Y$1)
+SUMIFS(#REF!,#REF!,Y$2,#REF!,Y$3,#REF!,$L395,#REF!,Y$1)
+SUMIFS(#REF!,#REF!,"Lấy",#REF!,Y$2,#REF!,Y$3,#REF!,Y$1,#REF!,$L395)</f>
        <v>#REF!</v>
      </c>
      <c r="Z395" s="333" t="e">
        <f>SUMIFS(#REF!,#REF!,Z$2,#REF!,Z$3,#REF!,$L395,#REF!,Z$1)
+SUMIFS(#REF!,#REF!,Z$2,#REF!,Z$3,#REF!,$L395,#REF!,Z$1)
+SUMIFS(#REF!,#REF!,"Lấy",#REF!,Z$2,#REF!,Z$3,#REF!,Z$1,#REF!,$L395)</f>
        <v>#REF!</v>
      </c>
      <c r="AA395" s="333" t="e">
        <f>SUMIFS(#REF!,#REF!,AA$2,#REF!,AA$3,#REF!,$L395,#REF!,AA$1)
+SUMIFS(#REF!,#REF!,AA$2,#REF!,AA$3,#REF!,$L395,#REF!,AA$1)
+SUMIFS(#REF!,#REF!,"Lấy",#REF!,AA$2,#REF!,AA$3,#REF!,AA$1,#REF!,$L395)</f>
        <v>#REF!</v>
      </c>
      <c r="AB395" s="333" t="e">
        <f>SUMIFS(#REF!,#REF!,AB$2,#REF!,AB$3,#REF!,$L395,#REF!,AB$1)
+SUMIFS(#REF!,#REF!,AB$2,#REF!,AB$3,#REF!,$L395,#REF!,AB$1)
+SUMIFS(#REF!,#REF!,"Lấy",#REF!,AB$2,#REF!,AB$3,#REF!,AB$1,#REF!,$L395)</f>
        <v>#REF!</v>
      </c>
      <c r="AC395" s="333" t="e">
        <f>SUMIFS(#REF!,#REF!,AC$2,#REF!,AC$3,#REF!,$L395,#REF!,AC$1)
+SUMIFS(#REF!,#REF!,AC$2,#REF!,AC$3,#REF!,$L395,#REF!,AC$1)
+SUMIFS(#REF!,#REF!,"Lấy",#REF!,AC$2,#REF!,AC$3,#REF!,AC$1,#REF!,$L395)</f>
        <v>#REF!</v>
      </c>
      <c r="AD395" s="334" t="e">
        <f t="shared" si="44"/>
        <v>#REF!</v>
      </c>
      <c r="AF395" s="333" t="e">
        <f>SUMIFS(#REF!,#REF!,AF$2,#REF!,AF$3,#REF!,$L395,#REF!,AF$1)
+SUMIFS(#REF!,#REF!,AF$2,#REF!,AF$3,#REF!,$L395,#REF!,AF$1)
+SUMIFS(#REF!,#REF!,"Lấy",#REF!,AF$2,#REF!,AF$3,#REF!,AF$1,#REF!,$L395)</f>
        <v>#REF!</v>
      </c>
      <c r="AG395" s="333" t="e">
        <f>SUMIFS(#REF!,#REF!,AG$2,#REF!,AG$3,#REF!,$L395,#REF!,AG$1)
+SUMIFS(#REF!,#REF!,AG$2,#REF!,AG$3,#REF!,$L395,#REF!,AG$1)
+SUMIFS(#REF!,#REF!,"Lấy",#REF!,AG$2,#REF!,AG$3,#REF!,AG$1,#REF!,$L395)</f>
        <v>#REF!</v>
      </c>
      <c r="AH395" s="333" t="e">
        <f>SUMIFS(#REF!,#REF!,AH$2,#REF!,AH$3,#REF!,$L395,#REF!,AH$1)
+SUMIFS(#REF!,#REF!,AH$2,#REF!,AH$3,#REF!,$L395,#REF!,AH$1)
+SUMIFS(#REF!,#REF!,"Lấy",#REF!,AH$2,#REF!,AH$3,#REF!,AH$1,#REF!,$L395)</f>
        <v>#REF!</v>
      </c>
      <c r="AI395" s="333" t="e">
        <f>SUMIFS(#REF!,#REF!,AI$2,#REF!,AI$3,#REF!,$L395,#REF!,AI$1)
+SUMIFS(#REF!,#REF!,AI$2,#REF!,AI$3,#REF!,$L395,#REF!,AI$1)
+SUMIFS(#REF!,#REF!,"Lấy",#REF!,AI$2,#REF!,AI$3,#REF!,AI$1,#REF!,$L395)</f>
        <v>#REF!</v>
      </c>
      <c r="AJ395" s="333" t="e">
        <f>SUMIFS(#REF!,#REF!,AJ$2,#REF!,AJ$3,#REF!,$L395,#REF!,AJ$1)
+SUMIFS(#REF!,#REF!,AJ$2,#REF!,AJ$3,#REF!,$L395,#REF!,AJ$1)
+SUMIFS(#REF!,#REF!,"Lấy",#REF!,AJ$2,#REF!,AJ$3,#REF!,AJ$1,#REF!,$L395)</f>
        <v>#REF!</v>
      </c>
      <c r="AK395" s="333" t="e">
        <f>SUMIFS(#REF!,#REF!,AK$2,#REF!,AK$3,#REF!,$L395,#REF!,AK$1)
+SUMIFS(#REF!,#REF!,AK$2,#REF!,AK$3,#REF!,$L395,#REF!,AK$1)
+SUMIFS(#REF!,#REF!,"Lấy",#REF!,AK$2,#REF!,AK$3,#REF!,AK$1,#REF!,$L395)</f>
        <v>#REF!</v>
      </c>
      <c r="AL395" s="333" t="e">
        <f>SUMIFS(#REF!,#REF!,AL$2,#REF!,AL$3,#REF!,$L395,#REF!,AL$1)
+SUMIFS(#REF!,#REF!,AL$2,#REF!,AL$3,#REF!,$L395,#REF!,AL$1)
+SUMIFS(#REF!,#REF!,"Lấy",#REF!,AL$2,#REF!,AL$3,#REF!,AL$1,#REF!,$L395)</f>
        <v>#REF!</v>
      </c>
      <c r="AM395" s="333" t="e">
        <f>SUMIFS(#REF!,#REF!,AM$2,#REF!,AM$3,#REF!,$L395,#REF!,AM$1)
+SUMIFS(#REF!,#REF!,AM$2,#REF!,AM$3,#REF!,$L395,#REF!,AM$1)
+SUMIFS(#REF!,#REF!,"Lấy",#REF!,AM$2,#REF!,AM$3,#REF!,AM$1,#REF!,$L395)</f>
        <v>#REF!</v>
      </c>
      <c r="AN395" s="333" t="e">
        <f>SUMIFS(#REF!,#REF!,AN$2,#REF!,AN$3,#REF!,$L395,#REF!,AN$1)
+SUMIFS(#REF!,#REF!,AN$2,#REF!,AN$3,#REF!,$L395,#REF!,AN$1)
+SUMIFS(#REF!,#REF!,"Lấy",#REF!,AN$2,#REF!,AN$3,#REF!,AN$1,#REF!,$L395)</f>
        <v>#REF!</v>
      </c>
      <c r="AO395" s="333" t="e">
        <f>SUMIFS(#REF!,#REF!,AO$2,#REF!,AO$3,#REF!,$L395,#REF!,AO$1)
+SUMIFS(#REF!,#REF!,AO$2,#REF!,AO$3,#REF!,$L395,#REF!,AO$1)
+SUMIFS(#REF!,#REF!,"Lấy",#REF!,AO$2,#REF!,AO$3,#REF!,AO$1,#REF!,$L395)</f>
        <v>#REF!</v>
      </c>
      <c r="AP395" s="333" t="e">
        <f>SUMIFS(#REF!,#REF!,AP$2,#REF!,AP$3,#REF!,$L395,#REF!,AP$1)
+SUMIFS(#REF!,#REF!,AP$2,#REF!,AP$3,#REF!,$L395,#REF!,AP$1)
+SUMIFS(#REF!,#REF!,"Lấy",#REF!,AP$2,#REF!,AP$3,#REF!,AP$1,#REF!,$L395)</f>
        <v>#REF!</v>
      </c>
      <c r="AQ395" s="333" t="e">
        <f>SUMIFS(#REF!,#REF!,AQ$2,#REF!,AQ$3,#REF!,$L395,#REF!,AQ$1)
+SUMIFS(#REF!,#REF!,AQ$2,#REF!,AQ$3,#REF!,$L395,#REF!,AQ$1)
+SUMIFS(#REF!,#REF!,"Lấy",#REF!,AQ$2,#REF!,AQ$3,#REF!,AQ$1,#REF!,$L395)</f>
        <v>#REF!</v>
      </c>
      <c r="AR395" s="334" t="e">
        <f t="shared" si="45"/>
        <v>#REF!</v>
      </c>
      <c r="AT395" s="333" t="e">
        <f>SUMIFS(#REF!,#REF!,AT$2,#REF!,AT$3,#REF!,$L395,#REF!,AT$1)
+SUMIFS(#REF!,#REF!,AT$2,#REF!,AT$3,#REF!,$L395,#REF!,AT$1)
+SUMIFS(#REF!,#REF!,"Lấy",#REF!,AT$2,#REF!,AT$3,#REF!,AT$1,#REF!,$L395)</f>
        <v>#REF!</v>
      </c>
      <c r="AU395" s="333" t="e">
        <f>SUMIFS(#REF!,#REF!,AU$2,#REF!,AU$3,#REF!,$L395,#REF!,AU$1)
+SUMIFS(#REF!,#REF!,AU$2,#REF!,AU$3,#REF!,$L395,#REF!,AU$1)
+SUMIFS(#REF!,#REF!,"Lấy",#REF!,AU$2,#REF!,AU$3,#REF!,AU$1,#REF!,$L395)</f>
        <v>#REF!</v>
      </c>
      <c r="AV395" s="333" t="e">
        <f>SUMIFS(#REF!,#REF!,AV$2,#REF!,AV$3,#REF!,$L395,#REF!,AV$1)
+SUMIFS(#REF!,#REF!,AV$2,#REF!,AV$3,#REF!,$L395,#REF!,AV$1)
+SUMIFS(#REF!,#REF!,"Lấy",#REF!,AV$2,#REF!,AV$3,#REF!,AV$1,#REF!,$L395)</f>
        <v>#REF!</v>
      </c>
      <c r="AW395" s="333" t="e">
        <f>SUMIFS(#REF!,#REF!,AW$2,#REF!,AW$3,#REF!,$L395,#REF!,AW$1)
+SUMIFS(#REF!,#REF!,AW$2,#REF!,AW$3,#REF!,$L395,#REF!,AW$1)
+SUMIFS(#REF!,#REF!,"Lấy",#REF!,AW$2,#REF!,AW$3,#REF!,AW$1,#REF!,$L395)</f>
        <v>#REF!</v>
      </c>
      <c r="AX395" s="333" t="e">
        <f>SUMIFS(#REF!,#REF!,AX$2,#REF!,AX$3,#REF!,$L395,#REF!,AX$1)
+SUMIFS(#REF!,#REF!,AX$2,#REF!,AX$3,#REF!,$L395,#REF!,AX$1)
+SUMIFS(#REF!,#REF!,"Lấy",#REF!,AX$2,#REF!,AX$3,#REF!,AX$1,#REF!,$L395)</f>
        <v>#REF!</v>
      </c>
      <c r="AY395" s="333" t="e">
        <f>SUMIFS(#REF!,#REF!,AY$2,#REF!,AY$3,#REF!,$L395,#REF!,AY$1)
+SUMIFS(#REF!,#REF!,AY$2,#REF!,AY$3,#REF!,$L395,#REF!,AY$1)
+SUMIFS(#REF!,#REF!,"Lấy",#REF!,AY$2,#REF!,AY$3,#REF!,AY$1,#REF!,$L395)</f>
        <v>#REF!</v>
      </c>
      <c r="AZ395" s="333" t="e">
        <f>SUMIFS(#REF!,#REF!,AZ$2,#REF!,AZ$3,#REF!,$L395,#REF!,AZ$1)
+SUMIFS(#REF!,#REF!,AZ$2,#REF!,AZ$3,#REF!,$L395,#REF!,AZ$1)
+SUMIFS(#REF!,#REF!,"Lấy",#REF!,AZ$2,#REF!,AZ$3,#REF!,AZ$1,#REF!,$L395)</f>
        <v>#REF!</v>
      </c>
      <c r="BA395" s="333" t="e">
        <f>SUMIFS(#REF!,#REF!,BA$2,#REF!,BA$3,#REF!,$L395,#REF!,BA$1)
+SUMIFS(#REF!,#REF!,BA$2,#REF!,BA$3,#REF!,$L395,#REF!,BA$1)
+SUMIFS(#REF!,#REF!,"Lấy",#REF!,BA$2,#REF!,BA$3,#REF!,BA$1,#REF!,$L395)</f>
        <v>#REF!</v>
      </c>
      <c r="BB395" s="333" t="e">
        <f>SUMIFS(#REF!,#REF!,BB$2,#REF!,BB$3,#REF!,$L395,#REF!,BB$1)
+SUMIFS(#REF!,#REF!,BB$2,#REF!,BB$3,#REF!,$L395,#REF!,BB$1)
+SUMIFS(#REF!,#REF!,"Lấy",#REF!,BB$2,#REF!,BB$3,#REF!,BB$1,#REF!,$L395)</f>
        <v>#REF!</v>
      </c>
      <c r="BC395" s="333" t="e">
        <f>SUMIFS(#REF!,#REF!,BC$2,#REF!,BC$3,#REF!,$L395,#REF!,BC$1)
+SUMIFS(#REF!,#REF!,BC$2,#REF!,BC$3,#REF!,$L395,#REF!,BC$1)
+SUMIFS(#REF!,#REF!,"Lấy",#REF!,BC$2,#REF!,BC$3,#REF!,BC$1,#REF!,$L395)</f>
        <v>#REF!</v>
      </c>
      <c r="BD395" s="333" t="e">
        <f>SUMIFS(#REF!,#REF!,BD$2,#REF!,BD$3,#REF!,$L395,#REF!,BD$1)
+SUMIFS(#REF!,#REF!,BD$2,#REF!,BD$3,#REF!,$L395,#REF!,BD$1)
+SUMIFS(#REF!,#REF!,"Lấy",#REF!,BD$2,#REF!,BD$3,#REF!,BD$1,#REF!,$L395)</f>
        <v>#REF!</v>
      </c>
      <c r="BE395" s="333" t="e">
        <f>SUMIFS(#REF!,#REF!,BE$2,#REF!,BE$3,#REF!,$L395,#REF!,BE$1)
+SUMIFS(#REF!,#REF!,BE$2,#REF!,BE$3,#REF!,$L395,#REF!,BE$1)
+SUMIFS(#REF!,#REF!,"Lấy",#REF!,BE$2,#REF!,BE$3,#REF!,BE$1,#REF!,$L395)</f>
        <v>#REF!</v>
      </c>
      <c r="BF395" s="334" t="e">
        <f t="shared" si="46"/>
        <v>#REF!</v>
      </c>
      <c r="BH395" s="333" t="e">
        <f>SUMIFS(#REF!,#REF!,BH$2,#REF!,BH$3,#REF!,$L395,#REF!,BH$1)
+SUMIFS(#REF!,#REF!,BH$2,#REF!,BH$3,#REF!,$L395,#REF!,BH$1)
+SUMIFS(#REF!,#REF!,"Lấy",#REF!,BH$2,#REF!,BH$3,#REF!,BH$1,#REF!,$L395)</f>
        <v>#REF!</v>
      </c>
      <c r="BI395" s="333" t="e">
        <f>SUMIFS(#REF!,#REF!,BI$2,#REF!,BI$3,#REF!,$L395,#REF!,BI$1)
+SUMIFS(#REF!,#REF!,BI$2,#REF!,BI$3,#REF!,$L395,#REF!,BI$1)
+SUMIFS(#REF!,#REF!,"Lấy",#REF!,BI$2,#REF!,BI$3,#REF!,BI$1,#REF!,$L395)</f>
        <v>#REF!</v>
      </c>
      <c r="BJ395" s="333" t="e">
        <f>SUMIFS(#REF!,#REF!,BJ$2,#REF!,BJ$3,#REF!,$L395,#REF!,BJ$1)
+SUMIFS(#REF!,#REF!,BJ$2,#REF!,BJ$3,#REF!,$L395,#REF!,BJ$1)
+SUMIFS(#REF!,#REF!,"Lấy",#REF!,BJ$2,#REF!,BJ$3,#REF!,BJ$1,#REF!,$L395)</f>
        <v>#REF!</v>
      </c>
      <c r="BK395" s="333" t="e">
        <f>SUMIFS(#REF!,#REF!,BK$2,#REF!,BK$3,#REF!,$L395,#REF!,BK$1)
+SUMIFS(#REF!,#REF!,BK$2,#REF!,BK$3,#REF!,$L395,#REF!,BK$1)
+SUMIFS(#REF!,#REF!,"Lấy",#REF!,BK$2,#REF!,BK$3,#REF!,BK$1,#REF!,$L395)</f>
        <v>#REF!</v>
      </c>
      <c r="BL395" s="333" t="e">
        <f>SUMIFS(#REF!,#REF!,BL$2,#REF!,BL$3,#REF!,$L395,#REF!,BL$1)
+SUMIFS(#REF!,#REF!,BL$2,#REF!,BL$3,#REF!,$L395,#REF!,BL$1)
+SUMIFS(#REF!,#REF!,"Lấy",#REF!,BL$2,#REF!,BL$3,#REF!,BL$1,#REF!,$L395)</f>
        <v>#REF!</v>
      </c>
      <c r="BM395" s="333" t="e">
        <f>SUMIFS(#REF!,#REF!,BM$2,#REF!,BM$3,#REF!,$L395,#REF!,BM$1)
+SUMIFS(#REF!,#REF!,BM$2,#REF!,BM$3,#REF!,$L395,#REF!,BM$1)
+SUMIFS(#REF!,#REF!,"Lấy",#REF!,BM$2,#REF!,BM$3,#REF!,BM$1,#REF!,$L395)</f>
        <v>#REF!</v>
      </c>
      <c r="BN395" s="333" t="e">
        <f>SUMIFS(#REF!,#REF!,BN$2,#REF!,BN$3,#REF!,$L395,#REF!,BN$1)
+SUMIFS(#REF!,#REF!,BN$2,#REF!,BN$3,#REF!,$L395,#REF!,BN$1)
+SUMIFS(#REF!,#REF!,"Lấy",#REF!,BN$2,#REF!,BN$3,#REF!,BN$1,#REF!,$L395)</f>
        <v>#REF!</v>
      </c>
      <c r="BO395" s="333" t="e">
        <f>SUMIFS(#REF!,#REF!,BO$2,#REF!,BO$3,#REF!,$L395,#REF!,BO$1)
+SUMIFS(#REF!,#REF!,BO$2,#REF!,BO$3,#REF!,$L395,#REF!,BO$1)
+SUMIFS(#REF!,#REF!,"Lấy",#REF!,BO$2,#REF!,BO$3,#REF!,BO$1,#REF!,$L395)</f>
        <v>#REF!</v>
      </c>
      <c r="BP395" s="333" t="e">
        <f>SUMIFS(#REF!,#REF!,BP$2,#REF!,BP$3,#REF!,$L395,#REF!,BP$1)
+SUMIFS(#REF!,#REF!,BP$2,#REF!,BP$3,#REF!,$L395,#REF!,BP$1)
+SUMIFS(#REF!,#REF!,"Lấy",#REF!,BP$2,#REF!,BP$3,#REF!,BP$1,#REF!,$L395)</f>
        <v>#REF!</v>
      </c>
      <c r="BQ395" s="333" t="e">
        <f>SUMIFS(#REF!,#REF!,BQ$2,#REF!,BQ$3,#REF!,$L395,#REF!,BQ$1)
+SUMIFS(#REF!,#REF!,BQ$2,#REF!,BQ$3,#REF!,$L395,#REF!,BQ$1)
+SUMIFS(#REF!,#REF!,"Lấy",#REF!,BQ$2,#REF!,BQ$3,#REF!,BQ$1,#REF!,$L395)</f>
        <v>#REF!</v>
      </c>
      <c r="BR395" s="333" t="e">
        <f>SUMIFS(#REF!,#REF!,BR$2,#REF!,BR$3,#REF!,$L395,#REF!,BR$1)
+SUMIFS(#REF!,#REF!,BR$2,#REF!,BR$3,#REF!,$L395,#REF!,BR$1)
+SUMIFS(#REF!,#REF!,"Lấy",#REF!,BR$2,#REF!,BR$3,#REF!,BR$1,#REF!,$L395)</f>
        <v>#REF!</v>
      </c>
      <c r="BS395" s="333" t="e">
        <f>SUMIFS(#REF!,#REF!,BS$2,#REF!,BS$3,#REF!,$L395,#REF!,BS$1)
+SUMIFS(#REF!,#REF!,BS$2,#REF!,BS$3,#REF!,$L395,#REF!,BS$1)
+SUMIFS(#REF!,#REF!,"Lấy",#REF!,BS$2,#REF!,BS$3,#REF!,BS$1,#REF!,$L395)</f>
        <v>#REF!</v>
      </c>
      <c r="BT395" s="334" t="e">
        <f t="shared" si="47"/>
        <v>#REF!</v>
      </c>
      <c r="BV395" s="331">
        <v>0</v>
      </c>
      <c r="BW395" s="331">
        <v>0</v>
      </c>
      <c r="BX395" s="331">
        <v>0</v>
      </c>
      <c r="BY395" s="331">
        <v>0</v>
      </c>
      <c r="BZ395" s="331">
        <v>0</v>
      </c>
      <c r="CA395" s="331">
        <v>0</v>
      </c>
      <c r="CB395" s="331">
        <v>0</v>
      </c>
      <c r="CC395" s="331">
        <v>0</v>
      </c>
      <c r="CD395" s="331">
        <v>0</v>
      </c>
      <c r="CE395" s="331">
        <v>0</v>
      </c>
      <c r="CF395" s="331">
        <v>0</v>
      </c>
      <c r="CG395" s="331">
        <v>0</v>
      </c>
      <c r="CH395" s="334">
        <f t="shared" si="48"/>
        <v>0</v>
      </c>
      <c r="CI395" s="377">
        <f t="shared" si="49"/>
        <v>0</v>
      </c>
      <c r="CJ395" s="331">
        <v>0</v>
      </c>
      <c r="CK395" s="331">
        <v>0</v>
      </c>
      <c r="CL395" s="331">
        <v>0</v>
      </c>
      <c r="CM395" s="331">
        <v>0</v>
      </c>
      <c r="CN395" s="331">
        <v>0</v>
      </c>
      <c r="CO395" s="333"/>
      <c r="CP395" s="333"/>
      <c r="CQ395" s="333"/>
      <c r="CR395" s="333"/>
      <c r="CS395" s="333"/>
      <c r="CT395" s="333"/>
      <c r="CU395" s="333"/>
      <c r="CV395" s="334">
        <f t="shared" si="50"/>
        <v>0</v>
      </c>
      <c r="CX395" s="1033"/>
    </row>
    <row r="396" spans="1:102" ht="27.6" x14ac:dyDescent="0.25">
      <c r="B396" s="172">
        <f>IF(C396=0,"",MAX($B$7:B395)+1)</f>
        <v>376</v>
      </c>
      <c r="C396" s="179">
        <v>6414001907</v>
      </c>
      <c r="D396" s="171" t="str">
        <f>_xlfn.XLOOKUP(C396,'COA_DTGroup_Update 20260428'!$C$410:$C$854,'COA_DTGroup_Update 20260428'!$A$410:$A$854,"")</f>
        <v>Khấu hao TSCĐ vô hình (Phần mềm)</v>
      </c>
      <c r="E396" s="171" t="s">
        <v>419</v>
      </c>
      <c r="F396" s="179" t="s">
        <v>1089</v>
      </c>
      <c r="G396" s="171" t="s">
        <v>1099</v>
      </c>
      <c r="H396" s="179">
        <f>VLOOKUP(C396,'COA_DTGroup_Update 20260428'!C:D,2,0)</f>
        <v>641</v>
      </c>
      <c r="I396" s="179">
        <v>164</v>
      </c>
      <c r="J396" s="198" t="s">
        <v>419</v>
      </c>
      <c r="K396" s="222" t="s">
        <v>226</v>
      </c>
      <c r="L396" s="1041" t="s">
        <v>563</v>
      </c>
      <c r="M396" s="1042" t="s">
        <v>2258</v>
      </c>
      <c r="N396" s="1039"/>
      <c r="O396" s="1039" t="s">
        <v>563</v>
      </c>
      <c r="P396" s="1" t="b">
        <v>1</v>
      </c>
      <c r="R396" s="333" t="e">
        <f>SUMIFS(#REF!,#REF!,R$2,#REF!,R$3,#REF!,$L396,#REF!,R$1)
+SUMIFS(#REF!,#REF!,R$2,#REF!,R$3,#REF!,$L396,#REF!,R$1)
+SUMIFS(#REF!,#REF!,"Lấy",#REF!,R$2,#REF!,R$3,#REF!,R$1,#REF!,$L396)</f>
        <v>#REF!</v>
      </c>
      <c r="S396" s="333" t="e">
        <f>SUMIFS(#REF!,#REF!,S$2,#REF!,S$3,#REF!,$L396,#REF!,S$1)
+SUMIFS(#REF!,#REF!,S$2,#REF!,S$3,#REF!,$L396,#REF!,S$1)
+SUMIFS(#REF!,#REF!,"Lấy",#REF!,S$2,#REF!,S$3,#REF!,S$1,#REF!,$L396)</f>
        <v>#REF!</v>
      </c>
      <c r="T396" s="333" t="e">
        <f>SUMIFS(#REF!,#REF!,T$2,#REF!,T$3,#REF!,$L396,#REF!,T$1)
+SUMIFS(#REF!,#REF!,T$2,#REF!,T$3,#REF!,$L396,#REF!,T$1)
+SUMIFS(#REF!,#REF!,"Lấy",#REF!,T$2,#REF!,T$3,#REF!,T$1,#REF!,$L396)</f>
        <v>#REF!</v>
      </c>
      <c r="U396" s="333" t="e">
        <f>SUMIFS(#REF!,#REF!,U$2,#REF!,U$3,#REF!,$L396,#REF!,U$1)
+SUMIFS(#REF!,#REF!,U$2,#REF!,U$3,#REF!,$L396,#REF!,U$1)
+SUMIFS(#REF!,#REF!,"Lấy",#REF!,U$2,#REF!,U$3,#REF!,U$1,#REF!,$L396)</f>
        <v>#REF!</v>
      </c>
      <c r="V396" s="333" t="e">
        <f>SUMIFS(#REF!,#REF!,V$2,#REF!,V$3,#REF!,$L396,#REF!,V$1)
+SUMIFS(#REF!,#REF!,V$2,#REF!,V$3,#REF!,$L396,#REF!,V$1)
+SUMIFS(#REF!,#REF!,"Lấy",#REF!,V$2,#REF!,V$3,#REF!,V$1,#REF!,$L396)</f>
        <v>#REF!</v>
      </c>
      <c r="W396" s="333" t="e">
        <f>SUMIFS(#REF!,#REF!,W$2,#REF!,W$3,#REF!,$L396,#REF!,W$1)
+SUMIFS(#REF!,#REF!,W$2,#REF!,W$3,#REF!,$L396,#REF!,W$1)
+SUMIFS(#REF!,#REF!,"Lấy",#REF!,W$2,#REF!,W$3,#REF!,W$1,#REF!,$L396)</f>
        <v>#REF!</v>
      </c>
      <c r="X396" s="333" t="e">
        <f>SUMIFS(#REF!,#REF!,X$2,#REF!,X$3,#REF!,$L396,#REF!,X$1)
+SUMIFS(#REF!,#REF!,X$2,#REF!,X$3,#REF!,$L396,#REF!,X$1)
+SUMIFS(#REF!,#REF!,"Lấy",#REF!,X$2,#REF!,X$3,#REF!,X$1,#REF!,$L396)</f>
        <v>#REF!</v>
      </c>
      <c r="Y396" s="333" t="e">
        <f>SUMIFS(#REF!,#REF!,Y$2,#REF!,Y$3,#REF!,$L396,#REF!,Y$1)
+SUMIFS(#REF!,#REF!,Y$2,#REF!,Y$3,#REF!,$L396,#REF!,Y$1)
+SUMIFS(#REF!,#REF!,"Lấy",#REF!,Y$2,#REF!,Y$3,#REF!,Y$1,#REF!,$L396)</f>
        <v>#REF!</v>
      </c>
      <c r="Z396" s="333" t="e">
        <f>SUMIFS(#REF!,#REF!,Z$2,#REF!,Z$3,#REF!,$L396,#REF!,Z$1)
+SUMIFS(#REF!,#REF!,Z$2,#REF!,Z$3,#REF!,$L396,#REF!,Z$1)
+SUMIFS(#REF!,#REF!,"Lấy",#REF!,Z$2,#REF!,Z$3,#REF!,Z$1,#REF!,$L396)</f>
        <v>#REF!</v>
      </c>
      <c r="AA396" s="333" t="e">
        <f>SUMIFS(#REF!,#REF!,AA$2,#REF!,AA$3,#REF!,$L396,#REF!,AA$1)
+SUMIFS(#REF!,#REF!,AA$2,#REF!,AA$3,#REF!,$L396,#REF!,AA$1)
+SUMIFS(#REF!,#REF!,"Lấy",#REF!,AA$2,#REF!,AA$3,#REF!,AA$1,#REF!,$L396)</f>
        <v>#REF!</v>
      </c>
      <c r="AB396" s="333" t="e">
        <f>SUMIFS(#REF!,#REF!,AB$2,#REF!,AB$3,#REF!,$L396,#REF!,AB$1)
+SUMIFS(#REF!,#REF!,AB$2,#REF!,AB$3,#REF!,$L396,#REF!,AB$1)
+SUMIFS(#REF!,#REF!,"Lấy",#REF!,AB$2,#REF!,AB$3,#REF!,AB$1,#REF!,$L396)</f>
        <v>#REF!</v>
      </c>
      <c r="AC396" s="333" t="e">
        <f>SUMIFS(#REF!,#REF!,AC$2,#REF!,AC$3,#REF!,$L396,#REF!,AC$1)
+SUMIFS(#REF!,#REF!,AC$2,#REF!,AC$3,#REF!,$L396,#REF!,AC$1)
+SUMIFS(#REF!,#REF!,"Lấy",#REF!,AC$2,#REF!,AC$3,#REF!,AC$1,#REF!,$L396)</f>
        <v>#REF!</v>
      </c>
      <c r="AD396" s="334" t="e">
        <f t="shared" si="44"/>
        <v>#REF!</v>
      </c>
      <c r="AF396" s="333" t="e">
        <f>SUMIFS(#REF!,#REF!,AF$2,#REF!,AF$3,#REF!,$L396,#REF!,AF$1)
+SUMIFS(#REF!,#REF!,AF$2,#REF!,AF$3,#REF!,$L396,#REF!,AF$1)
+SUMIFS(#REF!,#REF!,"Lấy",#REF!,AF$2,#REF!,AF$3,#REF!,AF$1,#REF!,$L396)</f>
        <v>#REF!</v>
      </c>
      <c r="AG396" s="333" t="e">
        <f>SUMIFS(#REF!,#REF!,AG$2,#REF!,AG$3,#REF!,$L396,#REF!,AG$1)
+SUMIFS(#REF!,#REF!,AG$2,#REF!,AG$3,#REF!,$L396,#REF!,AG$1)
+SUMIFS(#REF!,#REF!,"Lấy",#REF!,AG$2,#REF!,AG$3,#REF!,AG$1,#REF!,$L396)</f>
        <v>#REF!</v>
      </c>
      <c r="AH396" s="333" t="e">
        <f>SUMIFS(#REF!,#REF!,AH$2,#REF!,AH$3,#REF!,$L396,#REF!,AH$1)
+SUMIFS(#REF!,#REF!,AH$2,#REF!,AH$3,#REF!,$L396,#REF!,AH$1)
+SUMIFS(#REF!,#REF!,"Lấy",#REF!,AH$2,#REF!,AH$3,#REF!,AH$1,#REF!,$L396)</f>
        <v>#REF!</v>
      </c>
      <c r="AI396" s="333" t="e">
        <f>SUMIFS(#REF!,#REF!,AI$2,#REF!,AI$3,#REF!,$L396,#REF!,AI$1)
+SUMIFS(#REF!,#REF!,AI$2,#REF!,AI$3,#REF!,$L396,#REF!,AI$1)
+SUMIFS(#REF!,#REF!,"Lấy",#REF!,AI$2,#REF!,AI$3,#REF!,AI$1,#REF!,$L396)</f>
        <v>#REF!</v>
      </c>
      <c r="AJ396" s="333" t="e">
        <f>SUMIFS(#REF!,#REF!,AJ$2,#REF!,AJ$3,#REF!,$L396,#REF!,AJ$1)
+SUMIFS(#REF!,#REF!,AJ$2,#REF!,AJ$3,#REF!,$L396,#REF!,AJ$1)
+SUMIFS(#REF!,#REF!,"Lấy",#REF!,AJ$2,#REF!,AJ$3,#REF!,AJ$1,#REF!,$L396)</f>
        <v>#REF!</v>
      </c>
      <c r="AK396" s="333" t="e">
        <f>SUMIFS(#REF!,#REF!,AK$2,#REF!,AK$3,#REF!,$L396,#REF!,AK$1)
+SUMIFS(#REF!,#REF!,AK$2,#REF!,AK$3,#REF!,$L396,#REF!,AK$1)
+SUMIFS(#REF!,#REF!,"Lấy",#REF!,AK$2,#REF!,AK$3,#REF!,AK$1,#REF!,$L396)</f>
        <v>#REF!</v>
      </c>
      <c r="AL396" s="333" t="e">
        <f>SUMIFS(#REF!,#REF!,AL$2,#REF!,AL$3,#REF!,$L396,#REF!,AL$1)
+SUMIFS(#REF!,#REF!,AL$2,#REF!,AL$3,#REF!,$L396,#REF!,AL$1)
+SUMIFS(#REF!,#REF!,"Lấy",#REF!,AL$2,#REF!,AL$3,#REF!,AL$1,#REF!,$L396)</f>
        <v>#REF!</v>
      </c>
      <c r="AM396" s="333" t="e">
        <f>SUMIFS(#REF!,#REF!,AM$2,#REF!,AM$3,#REF!,$L396,#REF!,AM$1)
+SUMIFS(#REF!,#REF!,AM$2,#REF!,AM$3,#REF!,$L396,#REF!,AM$1)
+SUMIFS(#REF!,#REF!,"Lấy",#REF!,AM$2,#REF!,AM$3,#REF!,AM$1,#REF!,$L396)</f>
        <v>#REF!</v>
      </c>
      <c r="AN396" s="333" t="e">
        <f>SUMIFS(#REF!,#REF!,AN$2,#REF!,AN$3,#REF!,$L396,#REF!,AN$1)
+SUMIFS(#REF!,#REF!,AN$2,#REF!,AN$3,#REF!,$L396,#REF!,AN$1)
+SUMIFS(#REF!,#REF!,"Lấy",#REF!,AN$2,#REF!,AN$3,#REF!,AN$1,#REF!,$L396)</f>
        <v>#REF!</v>
      </c>
      <c r="AO396" s="333" t="e">
        <f>SUMIFS(#REF!,#REF!,AO$2,#REF!,AO$3,#REF!,$L396,#REF!,AO$1)
+SUMIFS(#REF!,#REF!,AO$2,#REF!,AO$3,#REF!,$L396,#REF!,AO$1)
+SUMIFS(#REF!,#REF!,"Lấy",#REF!,AO$2,#REF!,AO$3,#REF!,AO$1,#REF!,$L396)</f>
        <v>#REF!</v>
      </c>
      <c r="AP396" s="333" t="e">
        <f>SUMIFS(#REF!,#REF!,AP$2,#REF!,AP$3,#REF!,$L396,#REF!,AP$1)
+SUMIFS(#REF!,#REF!,AP$2,#REF!,AP$3,#REF!,$L396,#REF!,AP$1)
+SUMIFS(#REF!,#REF!,"Lấy",#REF!,AP$2,#REF!,AP$3,#REF!,AP$1,#REF!,$L396)</f>
        <v>#REF!</v>
      </c>
      <c r="AQ396" s="333" t="e">
        <f>SUMIFS(#REF!,#REF!,AQ$2,#REF!,AQ$3,#REF!,$L396,#REF!,AQ$1)
+SUMIFS(#REF!,#REF!,AQ$2,#REF!,AQ$3,#REF!,$L396,#REF!,AQ$1)
+SUMIFS(#REF!,#REF!,"Lấy",#REF!,AQ$2,#REF!,AQ$3,#REF!,AQ$1,#REF!,$L396)</f>
        <v>#REF!</v>
      </c>
      <c r="AR396" s="334" t="e">
        <f t="shared" si="45"/>
        <v>#REF!</v>
      </c>
      <c r="AT396" s="333" t="e">
        <f>SUMIFS(#REF!,#REF!,AT$2,#REF!,AT$3,#REF!,$L396,#REF!,AT$1)
+SUMIFS(#REF!,#REF!,AT$2,#REF!,AT$3,#REF!,$L396,#REF!,AT$1)
+SUMIFS(#REF!,#REF!,"Lấy",#REF!,AT$2,#REF!,AT$3,#REF!,AT$1,#REF!,$L396)</f>
        <v>#REF!</v>
      </c>
      <c r="AU396" s="333" t="e">
        <f>SUMIFS(#REF!,#REF!,AU$2,#REF!,AU$3,#REF!,$L396,#REF!,AU$1)
+SUMIFS(#REF!,#REF!,AU$2,#REF!,AU$3,#REF!,$L396,#REF!,AU$1)
+SUMIFS(#REF!,#REF!,"Lấy",#REF!,AU$2,#REF!,AU$3,#REF!,AU$1,#REF!,$L396)</f>
        <v>#REF!</v>
      </c>
      <c r="AV396" s="333" t="e">
        <f>SUMIFS(#REF!,#REF!,AV$2,#REF!,AV$3,#REF!,$L396,#REF!,AV$1)
+SUMIFS(#REF!,#REF!,AV$2,#REF!,AV$3,#REF!,$L396,#REF!,AV$1)
+SUMIFS(#REF!,#REF!,"Lấy",#REF!,AV$2,#REF!,AV$3,#REF!,AV$1,#REF!,$L396)</f>
        <v>#REF!</v>
      </c>
      <c r="AW396" s="333" t="e">
        <f>SUMIFS(#REF!,#REF!,AW$2,#REF!,AW$3,#REF!,$L396,#REF!,AW$1)
+SUMIFS(#REF!,#REF!,AW$2,#REF!,AW$3,#REF!,$L396,#REF!,AW$1)
+SUMIFS(#REF!,#REF!,"Lấy",#REF!,AW$2,#REF!,AW$3,#REF!,AW$1,#REF!,$L396)</f>
        <v>#REF!</v>
      </c>
      <c r="AX396" s="333" t="e">
        <f>SUMIFS(#REF!,#REF!,AX$2,#REF!,AX$3,#REF!,$L396,#REF!,AX$1)
+SUMIFS(#REF!,#REF!,AX$2,#REF!,AX$3,#REF!,$L396,#REF!,AX$1)
+SUMIFS(#REF!,#REF!,"Lấy",#REF!,AX$2,#REF!,AX$3,#REF!,AX$1,#REF!,$L396)</f>
        <v>#REF!</v>
      </c>
      <c r="AY396" s="333" t="e">
        <f>SUMIFS(#REF!,#REF!,AY$2,#REF!,AY$3,#REF!,$L396,#REF!,AY$1)
+SUMIFS(#REF!,#REF!,AY$2,#REF!,AY$3,#REF!,$L396,#REF!,AY$1)
+SUMIFS(#REF!,#REF!,"Lấy",#REF!,AY$2,#REF!,AY$3,#REF!,AY$1,#REF!,$L396)</f>
        <v>#REF!</v>
      </c>
      <c r="AZ396" s="333" t="e">
        <f>SUMIFS(#REF!,#REF!,AZ$2,#REF!,AZ$3,#REF!,$L396,#REF!,AZ$1)
+SUMIFS(#REF!,#REF!,AZ$2,#REF!,AZ$3,#REF!,$L396,#REF!,AZ$1)
+SUMIFS(#REF!,#REF!,"Lấy",#REF!,AZ$2,#REF!,AZ$3,#REF!,AZ$1,#REF!,$L396)</f>
        <v>#REF!</v>
      </c>
      <c r="BA396" s="333" t="e">
        <f>SUMIFS(#REF!,#REF!,BA$2,#REF!,BA$3,#REF!,$L396,#REF!,BA$1)
+SUMIFS(#REF!,#REF!,BA$2,#REF!,BA$3,#REF!,$L396,#REF!,BA$1)
+SUMIFS(#REF!,#REF!,"Lấy",#REF!,BA$2,#REF!,BA$3,#REF!,BA$1,#REF!,$L396)</f>
        <v>#REF!</v>
      </c>
      <c r="BB396" s="333" t="e">
        <f>SUMIFS(#REF!,#REF!,BB$2,#REF!,BB$3,#REF!,$L396,#REF!,BB$1)
+SUMIFS(#REF!,#REF!,BB$2,#REF!,BB$3,#REF!,$L396,#REF!,BB$1)
+SUMIFS(#REF!,#REF!,"Lấy",#REF!,BB$2,#REF!,BB$3,#REF!,BB$1,#REF!,$L396)</f>
        <v>#REF!</v>
      </c>
      <c r="BC396" s="333" t="e">
        <f>SUMIFS(#REF!,#REF!,BC$2,#REF!,BC$3,#REF!,$L396,#REF!,BC$1)
+SUMIFS(#REF!,#REF!,BC$2,#REF!,BC$3,#REF!,$L396,#REF!,BC$1)
+SUMIFS(#REF!,#REF!,"Lấy",#REF!,BC$2,#REF!,BC$3,#REF!,BC$1,#REF!,$L396)</f>
        <v>#REF!</v>
      </c>
      <c r="BD396" s="333" t="e">
        <f>SUMIFS(#REF!,#REF!,BD$2,#REF!,BD$3,#REF!,$L396,#REF!,BD$1)
+SUMIFS(#REF!,#REF!,BD$2,#REF!,BD$3,#REF!,$L396,#REF!,BD$1)
+SUMIFS(#REF!,#REF!,"Lấy",#REF!,BD$2,#REF!,BD$3,#REF!,BD$1,#REF!,$L396)</f>
        <v>#REF!</v>
      </c>
      <c r="BE396" s="333" t="e">
        <f>SUMIFS(#REF!,#REF!,BE$2,#REF!,BE$3,#REF!,$L396,#REF!,BE$1)
+SUMIFS(#REF!,#REF!,BE$2,#REF!,BE$3,#REF!,$L396,#REF!,BE$1)
+SUMIFS(#REF!,#REF!,"Lấy",#REF!,BE$2,#REF!,BE$3,#REF!,BE$1,#REF!,$L396)</f>
        <v>#REF!</v>
      </c>
      <c r="BF396" s="334" t="e">
        <f t="shared" si="46"/>
        <v>#REF!</v>
      </c>
      <c r="BH396" s="333" t="e">
        <f>SUMIFS(#REF!,#REF!,BH$2,#REF!,BH$3,#REF!,$L396,#REF!,BH$1)
+SUMIFS(#REF!,#REF!,BH$2,#REF!,BH$3,#REF!,$L396,#REF!,BH$1)
+SUMIFS(#REF!,#REF!,"Lấy",#REF!,BH$2,#REF!,BH$3,#REF!,BH$1,#REF!,$L396)</f>
        <v>#REF!</v>
      </c>
      <c r="BI396" s="333" t="e">
        <f>SUMIFS(#REF!,#REF!,BI$2,#REF!,BI$3,#REF!,$L396,#REF!,BI$1)
+SUMIFS(#REF!,#REF!,BI$2,#REF!,BI$3,#REF!,$L396,#REF!,BI$1)
+SUMIFS(#REF!,#REF!,"Lấy",#REF!,BI$2,#REF!,BI$3,#REF!,BI$1,#REF!,$L396)</f>
        <v>#REF!</v>
      </c>
      <c r="BJ396" s="333" t="e">
        <f>SUMIFS(#REF!,#REF!,BJ$2,#REF!,BJ$3,#REF!,$L396,#REF!,BJ$1)
+SUMIFS(#REF!,#REF!,BJ$2,#REF!,BJ$3,#REF!,$L396,#REF!,BJ$1)
+SUMIFS(#REF!,#REF!,"Lấy",#REF!,BJ$2,#REF!,BJ$3,#REF!,BJ$1,#REF!,$L396)</f>
        <v>#REF!</v>
      </c>
      <c r="BK396" s="333" t="e">
        <f>SUMIFS(#REF!,#REF!,BK$2,#REF!,BK$3,#REF!,$L396,#REF!,BK$1)
+SUMIFS(#REF!,#REF!,BK$2,#REF!,BK$3,#REF!,$L396,#REF!,BK$1)
+SUMIFS(#REF!,#REF!,"Lấy",#REF!,BK$2,#REF!,BK$3,#REF!,BK$1,#REF!,$L396)</f>
        <v>#REF!</v>
      </c>
      <c r="BL396" s="333" t="e">
        <f>SUMIFS(#REF!,#REF!,BL$2,#REF!,BL$3,#REF!,$L396,#REF!,BL$1)
+SUMIFS(#REF!,#REF!,BL$2,#REF!,BL$3,#REF!,$L396,#REF!,BL$1)
+SUMIFS(#REF!,#REF!,"Lấy",#REF!,BL$2,#REF!,BL$3,#REF!,BL$1,#REF!,$L396)</f>
        <v>#REF!</v>
      </c>
      <c r="BM396" s="333" t="e">
        <f>SUMIFS(#REF!,#REF!,BM$2,#REF!,BM$3,#REF!,$L396,#REF!,BM$1)
+SUMIFS(#REF!,#REF!,BM$2,#REF!,BM$3,#REF!,$L396,#REF!,BM$1)
+SUMIFS(#REF!,#REF!,"Lấy",#REF!,BM$2,#REF!,BM$3,#REF!,BM$1,#REF!,$L396)</f>
        <v>#REF!</v>
      </c>
      <c r="BN396" s="333" t="e">
        <f>SUMIFS(#REF!,#REF!,BN$2,#REF!,BN$3,#REF!,$L396,#REF!,BN$1)
+SUMIFS(#REF!,#REF!,BN$2,#REF!,BN$3,#REF!,$L396,#REF!,BN$1)
+SUMIFS(#REF!,#REF!,"Lấy",#REF!,BN$2,#REF!,BN$3,#REF!,BN$1,#REF!,$L396)</f>
        <v>#REF!</v>
      </c>
      <c r="BO396" s="333" t="e">
        <f>SUMIFS(#REF!,#REF!,BO$2,#REF!,BO$3,#REF!,$L396,#REF!,BO$1)
+SUMIFS(#REF!,#REF!,BO$2,#REF!,BO$3,#REF!,$L396,#REF!,BO$1)
+SUMIFS(#REF!,#REF!,"Lấy",#REF!,BO$2,#REF!,BO$3,#REF!,BO$1,#REF!,$L396)</f>
        <v>#REF!</v>
      </c>
      <c r="BP396" s="333" t="e">
        <f>SUMIFS(#REF!,#REF!,BP$2,#REF!,BP$3,#REF!,$L396,#REF!,BP$1)
+SUMIFS(#REF!,#REF!,BP$2,#REF!,BP$3,#REF!,$L396,#REF!,BP$1)
+SUMIFS(#REF!,#REF!,"Lấy",#REF!,BP$2,#REF!,BP$3,#REF!,BP$1,#REF!,$L396)</f>
        <v>#REF!</v>
      </c>
      <c r="BQ396" s="333" t="e">
        <f>SUMIFS(#REF!,#REF!,BQ$2,#REF!,BQ$3,#REF!,$L396,#REF!,BQ$1)
+SUMIFS(#REF!,#REF!,BQ$2,#REF!,BQ$3,#REF!,$L396,#REF!,BQ$1)
+SUMIFS(#REF!,#REF!,"Lấy",#REF!,BQ$2,#REF!,BQ$3,#REF!,BQ$1,#REF!,$L396)</f>
        <v>#REF!</v>
      </c>
      <c r="BR396" s="333" t="e">
        <f>SUMIFS(#REF!,#REF!,BR$2,#REF!,BR$3,#REF!,$L396,#REF!,BR$1)
+SUMIFS(#REF!,#REF!,BR$2,#REF!,BR$3,#REF!,$L396,#REF!,BR$1)
+SUMIFS(#REF!,#REF!,"Lấy",#REF!,BR$2,#REF!,BR$3,#REF!,BR$1,#REF!,$L396)</f>
        <v>#REF!</v>
      </c>
      <c r="BS396" s="333" t="e">
        <f>SUMIFS(#REF!,#REF!,BS$2,#REF!,BS$3,#REF!,$L396,#REF!,BS$1)
+SUMIFS(#REF!,#REF!,BS$2,#REF!,BS$3,#REF!,$L396,#REF!,BS$1)
+SUMIFS(#REF!,#REF!,"Lấy",#REF!,BS$2,#REF!,BS$3,#REF!,BS$1,#REF!,$L396)</f>
        <v>#REF!</v>
      </c>
      <c r="BT396" s="334" t="e">
        <f t="shared" si="47"/>
        <v>#REF!</v>
      </c>
      <c r="BV396" s="331">
        <v>0</v>
      </c>
      <c r="BW396" s="331">
        <v>0</v>
      </c>
      <c r="BX396" s="331">
        <v>0</v>
      </c>
      <c r="BY396" s="331">
        <v>0</v>
      </c>
      <c r="BZ396" s="331">
        <v>0</v>
      </c>
      <c r="CA396" s="331">
        <v>0</v>
      </c>
      <c r="CB396" s="331">
        <v>0</v>
      </c>
      <c r="CC396" s="331">
        <v>0</v>
      </c>
      <c r="CD396" s="331">
        <v>0</v>
      </c>
      <c r="CE396" s="331">
        <v>0</v>
      </c>
      <c r="CF396" s="331">
        <v>0</v>
      </c>
      <c r="CG396" s="331">
        <v>0</v>
      </c>
      <c r="CH396" s="334">
        <f t="shared" si="48"/>
        <v>0</v>
      </c>
      <c r="CI396" s="377">
        <f t="shared" si="49"/>
        <v>0</v>
      </c>
      <c r="CJ396" s="331">
        <v>0</v>
      </c>
      <c r="CK396" s="331">
        <v>0</v>
      </c>
      <c r="CL396" s="331">
        <v>0</v>
      </c>
      <c r="CM396" s="331">
        <v>0</v>
      </c>
      <c r="CN396" s="331">
        <v>0</v>
      </c>
      <c r="CO396" s="333"/>
      <c r="CP396" s="333"/>
      <c r="CQ396" s="333"/>
      <c r="CR396" s="333"/>
      <c r="CS396" s="333"/>
      <c r="CT396" s="333"/>
      <c r="CU396" s="333"/>
      <c r="CV396" s="334">
        <f t="shared" si="50"/>
        <v>0</v>
      </c>
      <c r="CX396" s="1033"/>
    </row>
    <row r="397" spans="1:102" ht="27.6" x14ac:dyDescent="0.25">
      <c r="B397" s="172">
        <f>IF(C397=0,"",MAX($B$7:B396)+1)</f>
        <v>377</v>
      </c>
      <c r="C397" s="179">
        <v>6414001909</v>
      </c>
      <c r="D397" s="171" t="str">
        <f>_xlfn.XLOOKUP(C397,'COA_DTGroup_Update 20260428'!$C$410:$C$854,'COA_DTGroup_Update 20260428'!$A$410:$A$854,"")</f>
        <v>Khấu hao TSCĐ khác</v>
      </c>
      <c r="E397" s="171" t="s">
        <v>418</v>
      </c>
      <c r="F397" s="179" t="s">
        <v>1092</v>
      </c>
      <c r="G397" s="171" t="s">
        <v>418</v>
      </c>
      <c r="H397" s="179">
        <f>VLOOKUP(C397,'COA_DTGroup_Update 20260428'!C:D,2,0)</f>
        <v>641</v>
      </c>
      <c r="I397" s="179">
        <v>163</v>
      </c>
      <c r="J397" s="198" t="s">
        <v>418</v>
      </c>
      <c r="K397" s="222" t="s">
        <v>226</v>
      </c>
      <c r="L397" s="1051" t="s">
        <v>2146</v>
      </c>
      <c r="M397" s="287" t="s">
        <v>2259</v>
      </c>
      <c r="N397" s="1039"/>
      <c r="O397" s="1039" t="s">
        <v>2146</v>
      </c>
      <c r="P397" s="1" t="b">
        <v>0</v>
      </c>
      <c r="R397" s="333" t="e">
        <f>SUMIFS(#REF!,#REF!,R$2,#REF!,R$3,#REF!,$L397,#REF!,R$1)
+SUMIFS(#REF!,#REF!,R$2,#REF!,R$3,#REF!,$L397,#REF!,R$1)
+SUMIFS(#REF!,#REF!,"Lấy",#REF!,R$2,#REF!,R$3,#REF!,R$1,#REF!,$L397)</f>
        <v>#REF!</v>
      </c>
      <c r="S397" s="333" t="e">
        <f>SUMIFS(#REF!,#REF!,S$2,#REF!,S$3,#REF!,$L397,#REF!,S$1)
+SUMIFS(#REF!,#REF!,S$2,#REF!,S$3,#REF!,$L397,#REF!,S$1)
+SUMIFS(#REF!,#REF!,"Lấy",#REF!,S$2,#REF!,S$3,#REF!,S$1,#REF!,$L397)</f>
        <v>#REF!</v>
      </c>
      <c r="T397" s="333" t="e">
        <f>SUMIFS(#REF!,#REF!,T$2,#REF!,T$3,#REF!,$L397,#REF!,T$1)
+SUMIFS(#REF!,#REF!,T$2,#REF!,T$3,#REF!,$L397,#REF!,T$1)
+SUMIFS(#REF!,#REF!,"Lấy",#REF!,T$2,#REF!,T$3,#REF!,T$1,#REF!,$L397)</f>
        <v>#REF!</v>
      </c>
      <c r="U397" s="333" t="e">
        <f>SUMIFS(#REF!,#REF!,U$2,#REF!,U$3,#REF!,$L397,#REF!,U$1)
+SUMIFS(#REF!,#REF!,U$2,#REF!,U$3,#REF!,$L397,#REF!,U$1)
+SUMIFS(#REF!,#REF!,"Lấy",#REF!,U$2,#REF!,U$3,#REF!,U$1,#REF!,$L397)</f>
        <v>#REF!</v>
      </c>
      <c r="V397" s="333" t="e">
        <f>SUMIFS(#REF!,#REF!,V$2,#REF!,V$3,#REF!,$L397,#REF!,V$1)
+SUMIFS(#REF!,#REF!,V$2,#REF!,V$3,#REF!,$L397,#REF!,V$1)
+SUMIFS(#REF!,#REF!,"Lấy",#REF!,V$2,#REF!,V$3,#REF!,V$1,#REF!,$L397)</f>
        <v>#REF!</v>
      </c>
      <c r="W397" s="333" t="e">
        <f>SUMIFS(#REF!,#REF!,W$2,#REF!,W$3,#REF!,$L397,#REF!,W$1)
+SUMIFS(#REF!,#REF!,W$2,#REF!,W$3,#REF!,$L397,#REF!,W$1)
+SUMIFS(#REF!,#REF!,"Lấy",#REF!,W$2,#REF!,W$3,#REF!,W$1,#REF!,$L397)</f>
        <v>#REF!</v>
      </c>
      <c r="X397" s="333" t="e">
        <f>SUMIFS(#REF!,#REF!,X$2,#REF!,X$3,#REF!,$L397,#REF!,X$1)
+SUMIFS(#REF!,#REF!,X$2,#REF!,X$3,#REF!,$L397,#REF!,X$1)
+SUMIFS(#REF!,#REF!,"Lấy",#REF!,X$2,#REF!,X$3,#REF!,X$1,#REF!,$L397)</f>
        <v>#REF!</v>
      </c>
      <c r="Y397" s="333" t="e">
        <f>SUMIFS(#REF!,#REF!,Y$2,#REF!,Y$3,#REF!,$L397,#REF!,Y$1)
+SUMIFS(#REF!,#REF!,Y$2,#REF!,Y$3,#REF!,$L397,#REF!,Y$1)
+SUMIFS(#REF!,#REF!,"Lấy",#REF!,Y$2,#REF!,Y$3,#REF!,Y$1,#REF!,$L397)</f>
        <v>#REF!</v>
      </c>
      <c r="Z397" s="333" t="e">
        <f>SUMIFS(#REF!,#REF!,Z$2,#REF!,Z$3,#REF!,$L397,#REF!,Z$1)
+SUMIFS(#REF!,#REF!,Z$2,#REF!,Z$3,#REF!,$L397,#REF!,Z$1)
+SUMIFS(#REF!,#REF!,"Lấy",#REF!,Z$2,#REF!,Z$3,#REF!,Z$1,#REF!,$L397)</f>
        <v>#REF!</v>
      </c>
      <c r="AA397" s="333" t="e">
        <f>SUMIFS(#REF!,#REF!,AA$2,#REF!,AA$3,#REF!,$L397,#REF!,AA$1)
+SUMIFS(#REF!,#REF!,AA$2,#REF!,AA$3,#REF!,$L397,#REF!,AA$1)
+SUMIFS(#REF!,#REF!,"Lấy",#REF!,AA$2,#REF!,AA$3,#REF!,AA$1,#REF!,$L397)</f>
        <v>#REF!</v>
      </c>
      <c r="AB397" s="333" t="e">
        <f>SUMIFS(#REF!,#REF!,AB$2,#REF!,AB$3,#REF!,$L397,#REF!,AB$1)
+SUMIFS(#REF!,#REF!,AB$2,#REF!,AB$3,#REF!,$L397,#REF!,AB$1)
+SUMIFS(#REF!,#REF!,"Lấy",#REF!,AB$2,#REF!,AB$3,#REF!,AB$1,#REF!,$L397)</f>
        <v>#REF!</v>
      </c>
      <c r="AC397" s="333" t="e">
        <f>SUMIFS(#REF!,#REF!,AC$2,#REF!,AC$3,#REF!,$L397,#REF!,AC$1)
+SUMIFS(#REF!,#REF!,AC$2,#REF!,AC$3,#REF!,$L397,#REF!,AC$1)
+SUMIFS(#REF!,#REF!,"Lấy",#REF!,AC$2,#REF!,AC$3,#REF!,AC$1,#REF!,$L397)</f>
        <v>#REF!</v>
      </c>
      <c r="AD397" s="334" t="e">
        <f t="shared" si="44"/>
        <v>#REF!</v>
      </c>
      <c r="AF397" s="333" t="e">
        <f>SUMIFS(#REF!,#REF!,AF$2,#REF!,AF$3,#REF!,$L397,#REF!,AF$1)
+SUMIFS(#REF!,#REF!,AF$2,#REF!,AF$3,#REF!,$L397,#REF!,AF$1)
+SUMIFS(#REF!,#REF!,"Lấy",#REF!,AF$2,#REF!,AF$3,#REF!,AF$1,#REF!,$L397)</f>
        <v>#REF!</v>
      </c>
      <c r="AG397" s="333" t="e">
        <f>SUMIFS(#REF!,#REF!,AG$2,#REF!,AG$3,#REF!,$L397,#REF!,AG$1)
+SUMIFS(#REF!,#REF!,AG$2,#REF!,AG$3,#REF!,$L397,#REF!,AG$1)
+SUMIFS(#REF!,#REF!,"Lấy",#REF!,AG$2,#REF!,AG$3,#REF!,AG$1,#REF!,$L397)</f>
        <v>#REF!</v>
      </c>
      <c r="AH397" s="333" t="e">
        <f>SUMIFS(#REF!,#REF!,AH$2,#REF!,AH$3,#REF!,$L397,#REF!,AH$1)
+SUMIFS(#REF!,#REF!,AH$2,#REF!,AH$3,#REF!,$L397,#REF!,AH$1)
+SUMIFS(#REF!,#REF!,"Lấy",#REF!,AH$2,#REF!,AH$3,#REF!,AH$1,#REF!,$L397)</f>
        <v>#REF!</v>
      </c>
      <c r="AI397" s="333" t="e">
        <f>SUMIFS(#REF!,#REF!,AI$2,#REF!,AI$3,#REF!,$L397,#REF!,AI$1)
+SUMIFS(#REF!,#REF!,AI$2,#REF!,AI$3,#REF!,$L397,#REF!,AI$1)
+SUMIFS(#REF!,#REF!,"Lấy",#REF!,AI$2,#REF!,AI$3,#REF!,AI$1,#REF!,$L397)</f>
        <v>#REF!</v>
      </c>
      <c r="AJ397" s="333" t="e">
        <f>SUMIFS(#REF!,#REF!,AJ$2,#REF!,AJ$3,#REF!,$L397,#REF!,AJ$1)
+SUMIFS(#REF!,#REF!,AJ$2,#REF!,AJ$3,#REF!,$L397,#REF!,AJ$1)
+SUMIFS(#REF!,#REF!,"Lấy",#REF!,AJ$2,#REF!,AJ$3,#REF!,AJ$1,#REF!,$L397)</f>
        <v>#REF!</v>
      </c>
      <c r="AK397" s="333" t="e">
        <f>SUMIFS(#REF!,#REF!,AK$2,#REF!,AK$3,#REF!,$L397,#REF!,AK$1)
+SUMIFS(#REF!,#REF!,AK$2,#REF!,AK$3,#REF!,$L397,#REF!,AK$1)
+SUMIFS(#REF!,#REF!,"Lấy",#REF!,AK$2,#REF!,AK$3,#REF!,AK$1,#REF!,$L397)</f>
        <v>#REF!</v>
      </c>
      <c r="AL397" s="333" t="e">
        <f>SUMIFS(#REF!,#REF!,AL$2,#REF!,AL$3,#REF!,$L397,#REF!,AL$1)
+SUMIFS(#REF!,#REF!,AL$2,#REF!,AL$3,#REF!,$L397,#REF!,AL$1)
+SUMIFS(#REF!,#REF!,"Lấy",#REF!,AL$2,#REF!,AL$3,#REF!,AL$1,#REF!,$L397)</f>
        <v>#REF!</v>
      </c>
      <c r="AM397" s="333" t="e">
        <f>SUMIFS(#REF!,#REF!,AM$2,#REF!,AM$3,#REF!,$L397,#REF!,AM$1)
+SUMIFS(#REF!,#REF!,AM$2,#REF!,AM$3,#REF!,$L397,#REF!,AM$1)
+SUMIFS(#REF!,#REF!,"Lấy",#REF!,AM$2,#REF!,AM$3,#REF!,AM$1,#REF!,$L397)</f>
        <v>#REF!</v>
      </c>
      <c r="AN397" s="333" t="e">
        <f>SUMIFS(#REF!,#REF!,AN$2,#REF!,AN$3,#REF!,$L397,#REF!,AN$1)
+SUMIFS(#REF!,#REF!,AN$2,#REF!,AN$3,#REF!,$L397,#REF!,AN$1)
+SUMIFS(#REF!,#REF!,"Lấy",#REF!,AN$2,#REF!,AN$3,#REF!,AN$1,#REF!,$L397)</f>
        <v>#REF!</v>
      </c>
      <c r="AO397" s="333" t="e">
        <f>SUMIFS(#REF!,#REF!,AO$2,#REF!,AO$3,#REF!,$L397,#REF!,AO$1)
+SUMIFS(#REF!,#REF!,AO$2,#REF!,AO$3,#REF!,$L397,#REF!,AO$1)
+SUMIFS(#REF!,#REF!,"Lấy",#REF!,AO$2,#REF!,AO$3,#REF!,AO$1,#REF!,$L397)</f>
        <v>#REF!</v>
      </c>
      <c r="AP397" s="333" t="e">
        <f>SUMIFS(#REF!,#REF!,AP$2,#REF!,AP$3,#REF!,$L397,#REF!,AP$1)
+SUMIFS(#REF!,#REF!,AP$2,#REF!,AP$3,#REF!,$L397,#REF!,AP$1)
+SUMIFS(#REF!,#REF!,"Lấy",#REF!,AP$2,#REF!,AP$3,#REF!,AP$1,#REF!,$L397)</f>
        <v>#REF!</v>
      </c>
      <c r="AQ397" s="333" t="e">
        <f>SUMIFS(#REF!,#REF!,AQ$2,#REF!,AQ$3,#REF!,$L397,#REF!,AQ$1)
+SUMIFS(#REF!,#REF!,AQ$2,#REF!,AQ$3,#REF!,$L397,#REF!,AQ$1)
+SUMIFS(#REF!,#REF!,"Lấy",#REF!,AQ$2,#REF!,AQ$3,#REF!,AQ$1,#REF!,$L397)</f>
        <v>#REF!</v>
      </c>
      <c r="AR397" s="334" t="e">
        <f t="shared" si="45"/>
        <v>#REF!</v>
      </c>
      <c r="AT397" s="333" t="e">
        <f>SUMIFS(#REF!,#REF!,AT$2,#REF!,AT$3,#REF!,$L397,#REF!,AT$1)
+SUMIFS(#REF!,#REF!,AT$2,#REF!,AT$3,#REF!,$L397,#REF!,AT$1)
+SUMIFS(#REF!,#REF!,"Lấy",#REF!,AT$2,#REF!,AT$3,#REF!,AT$1,#REF!,$L397)</f>
        <v>#REF!</v>
      </c>
      <c r="AU397" s="333" t="e">
        <f>SUMIFS(#REF!,#REF!,AU$2,#REF!,AU$3,#REF!,$L397,#REF!,AU$1)
+SUMIFS(#REF!,#REF!,AU$2,#REF!,AU$3,#REF!,$L397,#REF!,AU$1)
+SUMIFS(#REF!,#REF!,"Lấy",#REF!,AU$2,#REF!,AU$3,#REF!,AU$1,#REF!,$L397)</f>
        <v>#REF!</v>
      </c>
      <c r="AV397" s="333" t="e">
        <f>SUMIFS(#REF!,#REF!,AV$2,#REF!,AV$3,#REF!,$L397,#REF!,AV$1)
+SUMIFS(#REF!,#REF!,AV$2,#REF!,AV$3,#REF!,$L397,#REF!,AV$1)
+SUMIFS(#REF!,#REF!,"Lấy",#REF!,AV$2,#REF!,AV$3,#REF!,AV$1,#REF!,$L397)</f>
        <v>#REF!</v>
      </c>
      <c r="AW397" s="333" t="e">
        <f>SUMIFS(#REF!,#REF!,AW$2,#REF!,AW$3,#REF!,$L397,#REF!,AW$1)
+SUMIFS(#REF!,#REF!,AW$2,#REF!,AW$3,#REF!,$L397,#REF!,AW$1)
+SUMIFS(#REF!,#REF!,"Lấy",#REF!,AW$2,#REF!,AW$3,#REF!,AW$1,#REF!,$L397)</f>
        <v>#REF!</v>
      </c>
      <c r="AX397" s="333" t="e">
        <f>SUMIFS(#REF!,#REF!,AX$2,#REF!,AX$3,#REF!,$L397,#REF!,AX$1)
+SUMIFS(#REF!,#REF!,AX$2,#REF!,AX$3,#REF!,$L397,#REF!,AX$1)
+SUMIFS(#REF!,#REF!,"Lấy",#REF!,AX$2,#REF!,AX$3,#REF!,AX$1,#REF!,$L397)</f>
        <v>#REF!</v>
      </c>
      <c r="AY397" s="333" t="e">
        <f>SUMIFS(#REF!,#REF!,AY$2,#REF!,AY$3,#REF!,$L397,#REF!,AY$1)
+SUMIFS(#REF!,#REF!,AY$2,#REF!,AY$3,#REF!,$L397,#REF!,AY$1)
+SUMIFS(#REF!,#REF!,"Lấy",#REF!,AY$2,#REF!,AY$3,#REF!,AY$1,#REF!,$L397)</f>
        <v>#REF!</v>
      </c>
      <c r="AZ397" s="333" t="e">
        <f>SUMIFS(#REF!,#REF!,AZ$2,#REF!,AZ$3,#REF!,$L397,#REF!,AZ$1)
+SUMIFS(#REF!,#REF!,AZ$2,#REF!,AZ$3,#REF!,$L397,#REF!,AZ$1)
+SUMIFS(#REF!,#REF!,"Lấy",#REF!,AZ$2,#REF!,AZ$3,#REF!,AZ$1,#REF!,$L397)</f>
        <v>#REF!</v>
      </c>
      <c r="BA397" s="333" t="e">
        <f>SUMIFS(#REF!,#REF!,BA$2,#REF!,BA$3,#REF!,$L397,#REF!,BA$1)
+SUMIFS(#REF!,#REF!,BA$2,#REF!,BA$3,#REF!,$L397,#REF!,BA$1)
+SUMIFS(#REF!,#REF!,"Lấy",#REF!,BA$2,#REF!,BA$3,#REF!,BA$1,#REF!,$L397)</f>
        <v>#REF!</v>
      </c>
      <c r="BB397" s="333" t="e">
        <f>SUMIFS(#REF!,#REF!,BB$2,#REF!,BB$3,#REF!,$L397,#REF!,BB$1)
+SUMIFS(#REF!,#REF!,BB$2,#REF!,BB$3,#REF!,$L397,#REF!,BB$1)
+SUMIFS(#REF!,#REF!,"Lấy",#REF!,BB$2,#REF!,BB$3,#REF!,BB$1,#REF!,$L397)</f>
        <v>#REF!</v>
      </c>
      <c r="BC397" s="333" t="e">
        <f>SUMIFS(#REF!,#REF!,BC$2,#REF!,BC$3,#REF!,$L397,#REF!,BC$1)
+SUMIFS(#REF!,#REF!,BC$2,#REF!,BC$3,#REF!,$L397,#REF!,BC$1)
+SUMIFS(#REF!,#REF!,"Lấy",#REF!,BC$2,#REF!,BC$3,#REF!,BC$1,#REF!,$L397)</f>
        <v>#REF!</v>
      </c>
      <c r="BD397" s="333" t="e">
        <f>SUMIFS(#REF!,#REF!,BD$2,#REF!,BD$3,#REF!,$L397,#REF!,BD$1)
+SUMIFS(#REF!,#REF!,BD$2,#REF!,BD$3,#REF!,$L397,#REF!,BD$1)
+SUMIFS(#REF!,#REF!,"Lấy",#REF!,BD$2,#REF!,BD$3,#REF!,BD$1,#REF!,$L397)</f>
        <v>#REF!</v>
      </c>
      <c r="BE397" s="333" t="e">
        <f>SUMIFS(#REF!,#REF!,BE$2,#REF!,BE$3,#REF!,$L397,#REF!,BE$1)
+SUMIFS(#REF!,#REF!,BE$2,#REF!,BE$3,#REF!,$L397,#REF!,BE$1)
+SUMIFS(#REF!,#REF!,"Lấy",#REF!,BE$2,#REF!,BE$3,#REF!,BE$1,#REF!,$L397)</f>
        <v>#REF!</v>
      </c>
      <c r="BF397" s="334" t="e">
        <f t="shared" si="46"/>
        <v>#REF!</v>
      </c>
      <c r="BH397" s="333" t="e">
        <f>SUMIFS(#REF!,#REF!,BH$2,#REF!,BH$3,#REF!,$L397,#REF!,BH$1)
+SUMIFS(#REF!,#REF!,BH$2,#REF!,BH$3,#REF!,$L397,#REF!,BH$1)
+SUMIFS(#REF!,#REF!,"Lấy",#REF!,BH$2,#REF!,BH$3,#REF!,BH$1,#REF!,$L397)</f>
        <v>#REF!</v>
      </c>
      <c r="BI397" s="333" t="e">
        <f>SUMIFS(#REF!,#REF!,BI$2,#REF!,BI$3,#REF!,$L397,#REF!,BI$1)
+SUMIFS(#REF!,#REF!,BI$2,#REF!,BI$3,#REF!,$L397,#REF!,BI$1)
+SUMIFS(#REF!,#REF!,"Lấy",#REF!,BI$2,#REF!,BI$3,#REF!,BI$1,#REF!,$L397)</f>
        <v>#REF!</v>
      </c>
      <c r="BJ397" s="333" t="e">
        <f>SUMIFS(#REF!,#REF!,BJ$2,#REF!,BJ$3,#REF!,$L397,#REF!,BJ$1)
+SUMIFS(#REF!,#REF!,BJ$2,#REF!,BJ$3,#REF!,$L397,#REF!,BJ$1)
+SUMIFS(#REF!,#REF!,"Lấy",#REF!,BJ$2,#REF!,BJ$3,#REF!,BJ$1,#REF!,$L397)</f>
        <v>#REF!</v>
      </c>
      <c r="BK397" s="333" t="e">
        <f>SUMIFS(#REF!,#REF!,BK$2,#REF!,BK$3,#REF!,$L397,#REF!,BK$1)
+SUMIFS(#REF!,#REF!,BK$2,#REF!,BK$3,#REF!,$L397,#REF!,BK$1)
+SUMIFS(#REF!,#REF!,"Lấy",#REF!,BK$2,#REF!,BK$3,#REF!,BK$1,#REF!,$L397)</f>
        <v>#REF!</v>
      </c>
      <c r="BL397" s="333" t="e">
        <f>SUMIFS(#REF!,#REF!,BL$2,#REF!,BL$3,#REF!,$L397,#REF!,BL$1)
+SUMIFS(#REF!,#REF!,BL$2,#REF!,BL$3,#REF!,$L397,#REF!,BL$1)
+SUMIFS(#REF!,#REF!,"Lấy",#REF!,BL$2,#REF!,BL$3,#REF!,BL$1,#REF!,$L397)</f>
        <v>#REF!</v>
      </c>
      <c r="BM397" s="333" t="e">
        <f>SUMIFS(#REF!,#REF!,BM$2,#REF!,BM$3,#REF!,$L397,#REF!,BM$1)
+SUMIFS(#REF!,#REF!,BM$2,#REF!,BM$3,#REF!,$L397,#REF!,BM$1)
+SUMIFS(#REF!,#REF!,"Lấy",#REF!,BM$2,#REF!,BM$3,#REF!,BM$1,#REF!,$L397)</f>
        <v>#REF!</v>
      </c>
      <c r="BN397" s="333" t="e">
        <f>SUMIFS(#REF!,#REF!,BN$2,#REF!,BN$3,#REF!,$L397,#REF!,BN$1)
+SUMIFS(#REF!,#REF!,BN$2,#REF!,BN$3,#REF!,$L397,#REF!,BN$1)
+SUMIFS(#REF!,#REF!,"Lấy",#REF!,BN$2,#REF!,BN$3,#REF!,BN$1,#REF!,$L397)</f>
        <v>#REF!</v>
      </c>
      <c r="BO397" s="333" t="e">
        <f>SUMIFS(#REF!,#REF!,BO$2,#REF!,BO$3,#REF!,$L397,#REF!,BO$1)
+SUMIFS(#REF!,#REF!,BO$2,#REF!,BO$3,#REF!,$L397,#REF!,BO$1)
+SUMIFS(#REF!,#REF!,"Lấy",#REF!,BO$2,#REF!,BO$3,#REF!,BO$1,#REF!,$L397)</f>
        <v>#REF!</v>
      </c>
      <c r="BP397" s="333" t="e">
        <f>SUMIFS(#REF!,#REF!,BP$2,#REF!,BP$3,#REF!,$L397,#REF!,BP$1)
+SUMIFS(#REF!,#REF!,BP$2,#REF!,BP$3,#REF!,$L397,#REF!,BP$1)
+SUMIFS(#REF!,#REF!,"Lấy",#REF!,BP$2,#REF!,BP$3,#REF!,BP$1,#REF!,$L397)</f>
        <v>#REF!</v>
      </c>
      <c r="BQ397" s="333" t="e">
        <f>SUMIFS(#REF!,#REF!,BQ$2,#REF!,BQ$3,#REF!,$L397,#REF!,BQ$1)
+SUMIFS(#REF!,#REF!,BQ$2,#REF!,BQ$3,#REF!,$L397,#REF!,BQ$1)
+SUMIFS(#REF!,#REF!,"Lấy",#REF!,BQ$2,#REF!,BQ$3,#REF!,BQ$1,#REF!,$L397)</f>
        <v>#REF!</v>
      </c>
      <c r="BR397" s="333" t="e">
        <f>SUMIFS(#REF!,#REF!,BR$2,#REF!,BR$3,#REF!,$L397,#REF!,BR$1)
+SUMIFS(#REF!,#REF!,BR$2,#REF!,BR$3,#REF!,$L397,#REF!,BR$1)
+SUMIFS(#REF!,#REF!,"Lấy",#REF!,BR$2,#REF!,BR$3,#REF!,BR$1,#REF!,$L397)</f>
        <v>#REF!</v>
      </c>
      <c r="BS397" s="333" t="e">
        <f>SUMIFS(#REF!,#REF!,BS$2,#REF!,BS$3,#REF!,$L397,#REF!,BS$1)
+SUMIFS(#REF!,#REF!,BS$2,#REF!,BS$3,#REF!,$L397,#REF!,BS$1)
+SUMIFS(#REF!,#REF!,"Lấy",#REF!,BS$2,#REF!,BS$3,#REF!,BS$1,#REF!,$L397)</f>
        <v>#REF!</v>
      </c>
      <c r="BT397" s="334" t="e">
        <f t="shared" si="47"/>
        <v>#REF!</v>
      </c>
      <c r="BV397" s="331">
        <v>0</v>
      </c>
      <c r="BW397" s="331">
        <v>0</v>
      </c>
      <c r="BX397" s="331">
        <v>0</v>
      </c>
      <c r="BY397" s="331">
        <v>0</v>
      </c>
      <c r="BZ397" s="331">
        <v>0</v>
      </c>
      <c r="CA397" s="331">
        <v>0</v>
      </c>
      <c r="CB397" s="331">
        <v>0</v>
      </c>
      <c r="CC397" s="331">
        <v>0</v>
      </c>
      <c r="CD397" s="331">
        <v>0</v>
      </c>
      <c r="CE397" s="331">
        <v>0</v>
      </c>
      <c r="CF397" s="331">
        <v>0</v>
      </c>
      <c r="CG397" s="331">
        <v>0</v>
      </c>
      <c r="CH397" s="334">
        <f t="shared" si="48"/>
        <v>0</v>
      </c>
      <c r="CI397" s="377">
        <f t="shared" si="49"/>
        <v>0</v>
      </c>
      <c r="CJ397" s="331">
        <v>0</v>
      </c>
      <c r="CK397" s="331">
        <v>0</v>
      </c>
      <c r="CL397" s="331">
        <v>0</v>
      </c>
      <c r="CM397" s="331">
        <v>0</v>
      </c>
      <c r="CN397" s="331">
        <v>0</v>
      </c>
      <c r="CO397" s="333"/>
      <c r="CP397" s="333"/>
      <c r="CQ397" s="333"/>
      <c r="CR397" s="333"/>
      <c r="CS397" s="333"/>
      <c r="CT397" s="333"/>
      <c r="CU397" s="333"/>
      <c r="CV397" s="334">
        <f t="shared" si="50"/>
        <v>0</v>
      </c>
      <c r="CX397" s="1033"/>
    </row>
    <row r="398" spans="1:102" ht="27.6" x14ac:dyDescent="0.25">
      <c r="B398" s="172">
        <f>IF(C398=0,"",MAX($B$7:B397)+1)</f>
        <v>378</v>
      </c>
      <c r="C398" s="179">
        <v>6414001910</v>
      </c>
      <c r="D398" s="171" t="str">
        <f>_xlfn.XLOOKUP(C398,'COA_DTGroup_Update 20260428'!$C$410:$C$854,'COA_DTGroup_Update 20260428'!$A$410:$A$854,"")</f>
        <v>Khấu hao quyền sử dụng đất</v>
      </c>
      <c r="E398" s="171" t="s">
        <v>423</v>
      </c>
      <c r="F398" s="179" t="s">
        <v>1093</v>
      </c>
      <c r="G398" s="171" t="s">
        <v>1094</v>
      </c>
      <c r="H398" s="179">
        <f>VLOOKUP(C398,'COA_DTGroup_Update 20260428'!C:D,2,0)</f>
        <v>641</v>
      </c>
      <c r="I398" s="179">
        <v>168</v>
      </c>
      <c r="J398" s="198" t="s">
        <v>423</v>
      </c>
      <c r="K398" s="222" t="s">
        <v>226</v>
      </c>
      <c r="L398" s="1051" t="s">
        <v>2147</v>
      </c>
      <c r="M398" s="287" t="s">
        <v>2259</v>
      </c>
      <c r="N398" s="1039"/>
      <c r="O398" s="1039" t="s">
        <v>2147</v>
      </c>
      <c r="P398" s="1" t="b">
        <v>0</v>
      </c>
      <c r="R398" s="333" t="e">
        <f>SUMIFS(#REF!,#REF!,R$2,#REF!,R$3,#REF!,$L398,#REF!,R$1)
+SUMIFS(#REF!,#REF!,R$2,#REF!,R$3,#REF!,$L398,#REF!,R$1)
+SUMIFS(#REF!,#REF!,"Lấy",#REF!,R$2,#REF!,R$3,#REF!,R$1,#REF!,$L398)</f>
        <v>#REF!</v>
      </c>
      <c r="S398" s="333" t="e">
        <f>SUMIFS(#REF!,#REF!,S$2,#REF!,S$3,#REF!,$L398,#REF!,S$1)
+SUMIFS(#REF!,#REF!,S$2,#REF!,S$3,#REF!,$L398,#REF!,S$1)
+SUMIFS(#REF!,#REF!,"Lấy",#REF!,S$2,#REF!,S$3,#REF!,S$1,#REF!,$L398)</f>
        <v>#REF!</v>
      </c>
      <c r="T398" s="333" t="e">
        <f>SUMIFS(#REF!,#REF!,T$2,#REF!,T$3,#REF!,$L398,#REF!,T$1)
+SUMIFS(#REF!,#REF!,T$2,#REF!,T$3,#REF!,$L398,#REF!,T$1)
+SUMIFS(#REF!,#REF!,"Lấy",#REF!,T$2,#REF!,T$3,#REF!,T$1,#REF!,$L398)</f>
        <v>#REF!</v>
      </c>
      <c r="U398" s="333" t="e">
        <f>SUMIFS(#REF!,#REF!,U$2,#REF!,U$3,#REF!,$L398,#REF!,U$1)
+SUMIFS(#REF!,#REF!,U$2,#REF!,U$3,#REF!,$L398,#REF!,U$1)
+SUMIFS(#REF!,#REF!,"Lấy",#REF!,U$2,#REF!,U$3,#REF!,U$1,#REF!,$L398)</f>
        <v>#REF!</v>
      </c>
      <c r="V398" s="333" t="e">
        <f>SUMIFS(#REF!,#REF!,V$2,#REF!,V$3,#REF!,$L398,#REF!,V$1)
+SUMIFS(#REF!,#REF!,V$2,#REF!,V$3,#REF!,$L398,#REF!,V$1)
+SUMIFS(#REF!,#REF!,"Lấy",#REF!,V$2,#REF!,V$3,#REF!,V$1,#REF!,$L398)</f>
        <v>#REF!</v>
      </c>
      <c r="W398" s="333" t="e">
        <f>SUMIFS(#REF!,#REF!,W$2,#REF!,W$3,#REF!,$L398,#REF!,W$1)
+SUMIFS(#REF!,#REF!,W$2,#REF!,W$3,#REF!,$L398,#REF!,W$1)
+SUMIFS(#REF!,#REF!,"Lấy",#REF!,W$2,#REF!,W$3,#REF!,W$1,#REF!,$L398)</f>
        <v>#REF!</v>
      </c>
      <c r="X398" s="333" t="e">
        <f>SUMIFS(#REF!,#REF!,X$2,#REF!,X$3,#REF!,$L398,#REF!,X$1)
+SUMIFS(#REF!,#REF!,X$2,#REF!,X$3,#REF!,$L398,#REF!,X$1)
+SUMIFS(#REF!,#REF!,"Lấy",#REF!,X$2,#REF!,X$3,#REF!,X$1,#REF!,$L398)</f>
        <v>#REF!</v>
      </c>
      <c r="Y398" s="333" t="e">
        <f>SUMIFS(#REF!,#REF!,Y$2,#REF!,Y$3,#REF!,$L398,#REF!,Y$1)
+SUMIFS(#REF!,#REF!,Y$2,#REF!,Y$3,#REF!,$L398,#REF!,Y$1)
+SUMIFS(#REF!,#REF!,"Lấy",#REF!,Y$2,#REF!,Y$3,#REF!,Y$1,#REF!,$L398)</f>
        <v>#REF!</v>
      </c>
      <c r="Z398" s="333" t="e">
        <f>SUMIFS(#REF!,#REF!,Z$2,#REF!,Z$3,#REF!,$L398,#REF!,Z$1)
+SUMIFS(#REF!,#REF!,Z$2,#REF!,Z$3,#REF!,$L398,#REF!,Z$1)
+SUMIFS(#REF!,#REF!,"Lấy",#REF!,Z$2,#REF!,Z$3,#REF!,Z$1,#REF!,$L398)</f>
        <v>#REF!</v>
      </c>
      <c r="AA398" s="333" t="e">
        <f>SUMIFS(#REF!,#REF!,AA$2,#REF!,AA$3,#REF!,$L398,#REF!,AA$1)
+SUMIFS(#REF!,#REF!,AA$2,#REF!,AA$3,#REF!,$L398,#REF!,AA$1)
+SUMIFS(#REF!,#REF!,"Lấy",#REF!,AA$2,#REF!,AA$3,#REF!,AA$1,#REF!,$L398)</f>
        <v>#REF!</v>
      </c>
      <c r="AB398" s="333" t="e">
        <f>SUMIFS(#REF!,#REF!,AB$2,#REF!,AB$3,#REF!,$L398,#REF!,AB$1)
+SUMIFS(#REF!,#REF!,AB$2,#REF!,AB$3,#REF!,$L398,#REF!,AB$1)
+SUMIFS(#REF!,#REF!,"Lấy",#REF!,AB$2,#REF!,AB$3,#REF!,AB$1,#REF!,$L398)</f>
        <v>#REF!</v>
      </c>
      <c r="AC398" s="333" t="e">
        <f>SUMIFS(#REF!,#REF!,AC$2,#REF!,AC$3,#REF!,$L398,#REF!,AC$1)
+SUMIFS(#REF!,#REF!,AC$2,#REF!,AC$3,#REF!,$L398,#REF!,AC$1)
+SUMIFS(#REF!,#REF!,"Lấy",#REF!,AC$2,#REF!,AC$3,#REF!,AC$1,#REF!,$L398)</f>
        <v>#REF!</v>
      </c>
      <c r="AD398" s="334" t="e">
        <f t="shared" si="44"/>
        <v>#REF!</v>
      </c>
      <c r="AF398" s="333" t="e">
        <f>SUMIFS(#REF!,#REF!,AF$2,#REF!,AF$3,#REF!,$L398,#REF!,AF$1)
+SUMIFS(#REF!,#REF!,AF$2,#REF!,AF$3,#REF!,$L398,#REF!,AF$1)
+SUMIFS(#REF!,#REF!,"Lấy",#REF!,AF$2,#REF!,AF$3,#REF!,AF$1,#REF!,$L398)</f>
        <v>#REF!</v>
      </c>
      <c r="AG398" s="333" t="e">
        <f>SUMIFS(#REF!,#REF!,AG$2,#REF!,AG$3,#REF!,$L398,#REF!,AG$1)
+SUMIFS(#REF!,#REF!,AG$2,#REF!,AG$3,#REF!,$L398,#REF!,AG$1)
+SUMIFS(#REF!,#REF!,"Lấy",#REF!,AG$2,#REF!,AG$3,#REF!,AG$1,#REF!,$L398)</f>
        <v>#REF!</v>
      </c>
      <c r="AH398" s="333" t="e">
        <f>SUMIFS(#REF!,#REF!,AH$2,#REF!,AH$3,#REF!,$L398,#REF!,AH$1)
+SUMIFS(#REF!,#REF!,AH$2,#REF!,AH$3,#REF!,$L398,#REF!,AH$1)
+SUMIFS(#REF!,#REF!,"Lấy",#REF!,AH$2,#REF!,AH$3,#REF!,AH$1,#REF!,$L398)</f>
        <v>#REF!</v>
      </c>
      <c r="AI398" s="333" t="e">
        <f>SUMIFS(#REF!,#REF!,AI$2,#REF!,AI$3,#REF!,$L398,#REF!,AI$1)
+SUMIFS(#REF!,#REF!,AI$2,#REF!,AI$3,#REF!,$L398,#REF!,AI$1)
+SUMIFS(#REF!,#REF!,"Lấy",#REF!,AI$2,#REF!,AI$3,#REF!,AI$1,#REF!,$L398)</f>
        <v>#REF!</v>
      </c>
      <c r="AJ398" s="333" t="e">
        <f>SUMIFS(#REF!,#REF!,AJ$2,#REF!,AJ$3,#REF!,$L398,#REF!,AJ$1)
+SUMIFS(#REF!,#REF!,AJ$2,#REF!,AJ$3,#REF!,$L398,#REF!,AJ$1)
+SUMIFS(#REF!,#REF!,"Lấy",#REF!,AJ$2,#REF!,AJ$3,#REF!,AJ$1,#REF!,$L398)</f>
        <v>#REF!</v>
      </c>
      <c r="AK398" s="333" t="e">
        <f>SUMIFS(#REF!,#REF!,AK$2,#REF!,AK$3,#REF!,$L398,#REF!,AK$1)
+SUMIFS(#REF!,#REF!,AK$2,#REF!,AK$3,#REF!,$L398,#REF!,AK$1)
+SUMIFS(#REF!,#REF!,"Lấy",#REF!,AK$2,#REF!,AK$3,#REF!,AK$1,#REF!,$L398)</f>
        <v>#REF!</v>
      </c>
      <c r="AL398" s="333" t="e">
        <f>SUMIFS(#REF!,#REF!,AL$2,#REF!,AL$3,#REF!,$L398,#REF!,AL$1)
+SUMIFS(#REF!,#REF!,AL$2,#REF!,AL$3,#REF!,$L398,#REF!,AL$1)
+SUMIFS(#REF!,#REF!,"Lấy",#REF!,AL$2,#REF!,AL$3,#REF!,AL$1,#REF!,$L398)</f>
        <v>#REF!</v>
      </c>
      <c r="AM398" s="333" t="e">
        <f>SUMIFS(#REF!,#REF!,AM$2,#REF!,AM$3,#REF!,$L398,#REF!,AM$1)
+SUMIFS(#REF!,#REF!,AM$2,#REF!,AM$3,#REF!,$L398,#REF!,AM$1)
+SUMIFS(#REF!,#REF!,"Lấy",#REF!,AM$2,#REF!,AM$3,#REF!,AM$1,#REF!,$L398)</f>
        <v>#REF!</v>
      </c>
      <c r="AN398" s="333" t="e">
        <f>SUMIFS(#REF!,#REF!,AN$2,#REF!,AN$3,#REF!,$L398,#REF!,AN$1)
+SUMIFS(#REF!,#REF!,AN$2,#REF!,AN$3,#REF!,$L398,#REF!,AN$1)
+SUMIFS(#REF!,#REF!,"Lấy",#REF!,AN$2,#REF!,AN$3,#REF!,AN$1,#REF!,$L398)</f>
        <v>#REF!</v>
      </c>
      <c r="AO398" s="333" t="e">
        <f>SUMIFS(#REF!,#REF!,AO$2,#REF!,AO$3,#REF!,$L398,#REF!,AO$1)
+SUMIFS(#REF!,#REF!,AO$2,#REF!,AO$3,#REF!,$L398,#REF!,AO$1)
+SUMIFS(#REF!,#REF!,"Lấy",#REF!,AO$2,#REF!,AO$3,#REF!,AO$1,#REF!,$L398)</f>
        <v>#REF!</v>
      </c>
      <c r="AP398" s="333" t="e">
        <f>SUMIFS(#REF!,#REF!,AP$2,#REF!,AP$3,#REF!,$L398,#REF!,AP$1)
+SUMIFS(#REF!,#REF!,AP$2,#REF!,AP$3,#REF!,$L398,#REF!,AP$1)
+SUMIFS(#REF!,#REF!,"Lấy",#REF!,AP$2,#REF!,AP$3,#REF!,AP$1,#REF!,$L398)</f>
        <v>#REF!</v>
      </c>
      <c r="AQ398" s="333" t="e">
        <f>SUMIFS(#REF!,#REF!,AQ$2,#REF!,AQ$3,#REF!,$L398,#REF!,AQ$1)
+SUMIFS(#REF!,#REF!,AQ$2,#REF!,AQ$3,#REF!,$L398,#REF!,AQ$1)
+SUMIFS(#REF!,#REF!,"Lấy",#REF!,AQ$2,#REF!,AQ$3,#REF!,AQ$1,#REF!,$L398)</f>
        <v>#REF!</v>
      </c>
      <c r="AR398" s="334" t="e">
        <f t="shared" si="45"/>
        <v>#REF!</v>
      </c>
      <c r="AT398" s="333" t="e">
        <f>SUMIFS(#REF!,#REF!,AT$2,#REF!,AT$3,#REF!,$L398,#REF!,AT$1)
+SUMIFS(#REF!,#REF!,AT$2,#REF!,AT$3,#REF!,$L398,#REF!,AT$1)
+SUMIFS(#REF!,#REF!,"Lấy",#REF!,AT$2,#REF!,AT$3,#REF!,AT$1,#REF!,$L398)</f>
        <v>#REF!</v>
      </c>
      <c r="AU398" s="333" t="e">
        <f>SUMIFS(#REF!,#REF!,AU$2,#REF!,AU$3,#REF!,$L398,#REF!,AU$1)
+SUMIFS(#REF!,#REF!,AU$2,#REF!,AU$3,#REF!,$L398,#REF!,AU$1)
+SUMIFS(#REF!,#REF!,"Lấy",#REF!,AU$2,#REF!,AU$3,#REF!,AU$1,#REF!,$L398)</f>
        <v>#REF!</v>
      </c>
      <c r="AV398" s="333" t="e">
        <f>SUMIFS(#REF!,#REF!,AV$2,#REF!,AV$3,#REF!,$L398,#REF!,AV$1)
+SUMIFS(#REF!,#REF!,AV$2,#REF!,AV$3,#REF!,$L398,#REF!,AV$1)
+SUMIFS(#REF!,#REF!,"Lấy",#REF!,AV$2,#REF!,AV$3,#REF!,AV$1,#REF!,$L398)</f>
        <v>#REF!</v>
      </c>
      <c r="AW398" s="333" t="e">
        <f>SUMIFS(#REF!,#REF!,AW$2,#REF!,AW$3,#REF!,$L398,#REF!,AW$1)
+SUMIFS(#REF!,#REF!,AW$2,#REF!,AW$3,#REF!,$L398,#REF!,AW$1)
+SUMIFS(#REF!,#REF!,"Lấy",#REF!,AW$2,#REF!,AW$3,#REF!,AW$1,#REF!,$L398)</f>
        <v>#REF!</v>
      </c>
      <c r="AX398" s="333" t="e">
        <f>SUMIFS(#REF!,#REF!,AX$2,#REF!,AX$3,#REF!,$L398,#REF!,AX$1)
+SUMIFS(#REF!,#REF!,AX$2,#REF!,AX$3,#REF!,$L398,#REF!,AX$1)
+SUMIFS(#REF!,#REF!,"Lấy",#REF!,AX$2,#REF!,AX$3,#REF!,AX$1,#REF!,$L398)</f>
        <v>#REF!</v>
      </c>
      <c r="AY398" s="333" t="e">
        <f>SUMIFS(#REF!,#REF!,AY$2,#REF!,AY$3,#REF!,$L398,#REF!,AY$1)
+SUMIFS(#REF!,#REF!,AY$2,#REF!,AY$3,#REF!,$L398,#REF!,AY$1)
+SUMIFS(#REF!,#REF!,"Lấy",#REF!,AY$2,#REF!,AY$3,#REF!,AY$1,#REF!,$L398)</f>
        <v>#REF!</v>
      </c>
      <c r="AZ398" s="333" t="e">
        <f>SUMIFS(#REF!,#REF!,AZ$2,#REF!,AZ$3,#REF!,$L398,#REF!,AZ$1)
+SUMIFS(#REF!,#REF!,AZ$2,#REF!,AZ$3,#REF!,$L398,#REF!,AZ$1)
+SUMIFS(#REF!,#REF!,"Lấy",#REF!,AZ$2,#REF!,AZ$3,#REF!,AZ$1,#REF!,$L398)</f>
        <v>#REF!</v>
      </c>
      <c r="BA398" s="333" t="e">
        <f>SUMIFS(#REF!,#REF!,BA$2,#REF!,BA$3,#REF!,$L398,#REF!,BA$1)
+SUMIFS(#REF!,#REF!,BA$2,#REF!,BA$3,#REF!,$L398,#REF!,BA$1)
+SUMIFS(#REF!,#REF!,"Lấy",#REF!,BA$2,#REF!,BA$3,#REF!,BA$1,#REF!,$L398)</f>
        <v>#REF!</v>
      </c>
      <c r="BB398" s="333" t="e">
        <f>SUMIFS(#REF!,#REF!,BB$2,#REF!,BB$3,#REF!,$L398,#REF!,BB$1)
+SUMIFS(#REF!,#REF!,BB$2,#REF!,BB$3,#REF!,$L398,#REF!,BB$1)
+SUMIFS(#REF!,#REF!,"Lấy",#REF!,BB$2,#REF!,BB$3,#REF!,BB$1,#REF!,$L398)</f>
        <v>#REF!</v>
      </c>
      <c r="BC398" s="333" t="e">
        <f>SUMIFS(#REF!,#REF!,BC$2,#REF!,BC$3,#REF!,$L398,#REF!,BC$1)
+SUMIFS(#REF!,#REF!,BC$2,#REF!,BC$3,#REF!,$L398,#REF!,BC$1)
+SUMIFS(#REF!,#REF!,"Lấy",#REF!,BC$2,#REF!,BC$3,#REF!,BC$1,#REF!,$L398)</f>
        <v>#REF!</v>
      </c>
      <c r="BD398" s="333" t="e">
        <f>SUMIFS(#REF!,#REF!,BD$2,#REF!,BD$3,#REF!,$L398,#REF!,BD$1)
+SUMIFS(#REF!,#REF!,BD$2,#REF!,BD$3,#REF!,$L398,#REF!,BD$1)
+SUMIFS(#REF!,#REF!,"Lấy",#REF!,BD$2,#REF!,BD$3,#REF!,BD$1,#REF!,$L398)</f>
        <v>#REF!</v>
      </c>
      <c r="BE398" s="333" t="e">
        <f>SUMIFS(#REF!,#REF!,BE$2,#REF!,BE$3,#REF!,$L398,#REF!,BE$1)
+SUMIFS(#REF!,#REF!,BE$2,#REF!,BE$3,#REF!,$L398,#REF!,BE$1)
+SUMIFS(#REF!,#REF!,"Lấy",#REF!,BE$2,#REF!,BE$3,#REF!,BE$1,#REF!,$L398)</f>
        <v>#REF!</v>
      </c>
      <c r="BF398" s="334" t="e">
        <f t="shared" si="46"/>
        <v>#REF!</v>
      </c>
      <c r="BH398" s="333" t="e">
        <f>SUMIFS(#REF!,#REF!,BH$2,#REF!,BH$3,#REF!,$L398,#REF!,BH$1)
+SUMIFS(#REF!,#REF!,BH$2,#REF!,BH$3,#REF!,$L398,#REF!,BH$1)
+SUMIFS(#REF!,#REF!,"Lấy",#REF!,BH$2,#REF!,BH$3,#REF!,BH$1,#REF!,$L398)</f>
        <v>#REF!</v>
      </c>
      <c r="BI398" s="333" t="e">
        <f>SUMIFS(#REF!,#REF!,BI$2,#REF!,BI$3,#REF!,$L398,#REF!,BI$1)
+SUMIFS(#REF!,#REF!,BI$2,#REF!,BI$3,#REF!,$L398,#REF!,BI$1)
+SUMIFS(#REF!,#REF!,"Lấy",#REF!,BI$2,#REF!,BI$3,#REF!,BI$1,#REF!,$L398)</f>
        <v>#REF!</v>
      </c>
      <c r="BJ398" s="333" t="e">
        <f>SUMIFS(#REF!,#REF!,BJ$2,#REF!,BJ$3,#REF!,$L398,#REF!,BJ$1)
+SUMIFS(#REF!,#REF!,BJ$2,#REF!,BJ$3,#REF!,$L398,#REF!,BJ$1)
+SUMIFS(#REF!,#REF!,"Lấy",#REF!,BJ$2,#REF!,BJ$3,#REF!,BJ$1,#REF!,$L398)</f>
        <v>#REF!</v>
      </c>
      <c r="BK398" s="333" t="e">
        <f>SUMIFS(#REF!,#REF!,BK$2,#REF!,BK$3,#REF!,$L398,#REF!,BK$1)
+SUMIFS(#REF!,#REF!,BK$2,#REF!,BK$3,#REF!,$L398,#REF!,BK$1)
+SUMIFS(#REF!,#REF!,"Lấy",#REF!,BK$2,#REF!,BK$3,#REF!,BK$1,#REF!,$L398)</f>
        <v>#REF!</v>
      </c>
      <c r="BL398" s="333" t="e">
        <f>SUMIFS(#REF!,#REF!,BL$2,#REF!,BL$3,#REF!,$L398,#REF!,BL$1)
+SUMIFS(#REF!,#REF!,BL$2,#REF!,BL$3,#REF!,$L398,#REF!,BL$1)
+SUMIFS(#REF!,#REF!,"Lấy",#REF!,BL$2,#REF!,BL$3,#REF!,BL$1,#REF!,$L398)</f>
        <v>#REF!</v>
      </c>
      <c r="BM398" s="333" t="e">
        <f>SUMIFS(#REF!,#REF!,BM$2,#REF!,BM$3,#REF!,$L398,#REF!,BM$1)
+SUMIFS(#REF!,#REF!,BM$2,#REF!,BM$3,#REF!,$L398,#REF!,BM$1)
+SUMIFS(#REF!,#REF!,"Lấy",#REF!,BM$2,#REF!,BM$3,#REF!,BM$1,#REF!,$L398)</f>
        <v>#REF!</v>
      </c>
      <c r="BN398" s="333" t="e">
        <f>SUMIFS(#REF!,#REF!,BN$2,#REF!,BN$3,#REF!,$L398,#REF!,BN$1)
+SUMIFS(#REF!,#REF!,BN$2,#REF!,BN$3,#REF!,$L398,#REF!,BN$1)
+SUMIFS(#REF!,#REF!,"Lấy",#REF!,BN$2,#REF!,BN$3,#REF!,BN$1,#REF!,$L398)</f>
        <v>#REF!</v>
      </c>
      <c r="BO398" s="333" t="e">
        <f>SUMIFS(#REF!,#REF!,BO$2,#REF!,BO$3,#REF!,$L398,#REF!,BO$1)
+SUMIFS(#REF!,#REF!,BO$2,#REF!,BO$3,#REF!,$L398,#REF!,BO$1)
+SUMIFS(#REF!,#REF!,"Lấy",#REF!,BO$2,#REF!,BO$3,#REF!,BO$1,#REF!,$L398)</f>
        <v>#REF!</v>
      </c>
      <c r="BP398" s="333" t="e">
        <f>SUMIFS(#REF!,#REF!,BP$2,#REF!,BP$3,#REF!,$L398,#REF!,BP$1)
+SUMIFS(#REF!,#REF!,BP$2,#REF!,BP$3,#REF!,$L398,#REF!,BP$1)
+SUMIFS(#REF!,#REF!,"Lấy",#REF!,BP$2,#REF!,BP$3,#REF!,BP$1,#REF!,$L398)</f>
        <v>#REF!</v>
      </c>
      <c r="BQ398" s="333" t="e">
        <f>SUMIFS(#REF!,#REF!,BQ$2,#REF!,BQ$3,#REF!,$L398,#REF!,BQ$1)
+SUMIFS(#REF!,#REF!,BQ$2,#REF!,BQ$3,#REF!,$L398,#REF!,BQ$1)
+SUMIFS(#REF!,#REF!,"Lấy",#REF!,BQ$2,#REF!,BQ$3,#REF!,BQ$1,#REF!,$L398)</f>
        <v>#REF!</v>
      </c>
      <c r="BR398" s="333" t="e">
        <f>SUMIFS(#REF!,#REF!,BR$2,#REF!,BR$3,#REF!,$L398,#REF!,BR$1)
+SUMIFS(#REF!,#REF!,BR$2,#REF!,BR$3,#REF!,$L398,#REF!,BR$1)
+SUMIFS(#REF!,#REF!,"Lấy",#REF!,BR$2,#REF!,BR$3,#REF!,BR$1,#REF!,$L398)</f>
        <v>#REF!</v>
      </c>
      <c r="BS398" s="333" t="e">
        <f>SUMIFS(#REF!,#REF!,BS$2,#REF!,BS$3,#REF!,$L398,#REF!,BS$1)
+SUMIFS(#REF!,#REF!,BS$2,#REF!,BS$3,#REF!,$L398,#REF!,BS$1)
+SUMIFS(#REF!,#REF!,"Lấy",#REF!,BS$2,#REF!,BS$3,#REF!,BS$1,#REF!,$L398)</f>
        <v>#REF!</v>
      </c>
      <c r="BT398" s="334" t="e">
        <f t="shared" si="47"/>
        <v>#REF!</v>
      </c>
      <c r="BV398" s="331">
        <v>0</v>
      </c>
      <c r="BW398" s="331">
        <v>0</v>
      </c>
      <c r="BX398" s="331">
        <v>0</v>
      </c>
      <c r="BY398" s="331">
        <v>0</v>
      </c>
      <c r="BZ398" s="331">
        <v>0</v>
      </c>
      <c r="CA398" s="331">
        <v>0</v>
      </c>
      <c r="CB398" s="331">
        <v>0</v>
      </c>
      <c r="CC398" s="331">
        <v>0</v>
      </c>
      <c r="CD398" s="331">
        <v>0</v>
      </c>
      <c r="CE398" s="331">
        <v>0</v>
      </c>
      <c r="CF398" s="331">
        <v>0</v>
      </c>
      <c r="CG398" s="331">
        <v>0</v>
      </c>
      <c r="CH398" s="334">
        <f t="shared" si="48"/>
        <v>0</v>
      </c>
      <c r="CI398" s="377">
        <f t="shared" si="49"/>
        <v>0</v>
      </c>
      <c r="CJ398" s="331">
        <v>0</v>
      </c>
      <c r="CK398" s="331">
        <v>0</v>
      </c>
      <c r="CL398" s="331">
        <v>0</v>
      </c>
      <c r="CM398" s="331">
        <v>0</v>
      </c>
      <c r="CN398" s="331">
        <v>0</v>
      </c>
      <c r="CO398" s="333"/>
      <c r="CP398" s="333"/>
      <c r="CQ398" s="333"/>
      <c r="CR398" s="333"/>
      <c r="CS398" s="333"/>
      <c r="CT398" s="333"/>
      <c r="CU398" s="333"/>
      <c r="CV398" s="334">
        <f t="shared" si="50"/>
        <v>0</v>
      </c>
      <c r="CX398" s="1033"/>
    </row>
    <row r="399" spans="1:102" ht="27.6" x14ac:dyDescent="0.25">
      <c r="B399" s="172">
        <f>IF(C399=0,"",MAX($B$7:B398)+1)</f>
        <v>379</v>
      </c>
      <c r="C399" s="179">
        <v>6414001913</v>
      </c>
      <c r="D399" s="171" t="str">
        <f>_xlfn.XLOOKUP(C399,'COA_DTGroup_Update 20260428'!$C$410:$C$854,'COA_DTGroup_Update 20260428'!$A$410:$A$854,"")</f>
        <v>Khấu hao nhãn hiệu hàng hóa</v>
      </c>
      <c r="E399" s="171" t="s">
        <v>420</v>
      </c>
      <c r="F399" s="179" t="s">
        <v>1100</v>
      </c>
      <c r="G399" s="171" t="s">
        <v>1101</v>
      </c>
      <c r="H399" s="179">
        <f>VLOOKUP(C399,'COA_DTGroup_Update 20260428'!C:D,2,0)</f>
        <v>641</v>
      </c>
      <c r="I399" s="179">
        <v>165</v>
      </c>
      <c r="J399" s="198" t="s">
        <v>420</v>
      </c>
      <c r="K399" s="222" t="s">
        <v>226</v>
      </c>
      <c r="L399" s="1051" t="s">
        <v>2148</v>
      </c>
      <c r="M399" s="287" t="s">
        <v>2259</v>
      </c>
      <c r="N399" s="1039"/>
      <c r="O399" s="1039" t="s">
        <v>2148</v>
      </c>
      <c r="P399" s="1" t="b">
        <v>0</v>
      </c>
      <c r="R399" s="333" t="e">
        <f>SUMIFS(#REF!,#REF!,R$2,#REF!,R$3,#REF!,$L399,#REF!,R$1)
+SUMIFS(#REF!,#REF!,R$2,#REF!,R$3,#REF!,$L399,#REF!,R$1)
+SUMIFS(#REF!,#REF!,"Lấy",#REF!,R$2,#REF!,R$3,#REF!,R$1,#REF!,$L399)</f>
        <v>#REF!</v>
      </c>
      <c r="S399" s="333" t="e">
        <f>SUMIFS(#REF!,#REF!,S$2,#REF!,S$3,#REF!,$L399,#REF!,S$1)
+SUMIFS(#REF!,#REF!,S$2,#REF!,S$3,#REF!,$L399,#REF!,S$1)
+SUMIFS(#REF!,#REF!,"Lấy",#REF!,S$2,#REF!,S$3,#REF!,S$1,#REF!,$L399)</f>
        <v>#REF!</v>
      </c>
      <c r="T399" s="333" t="e">
        <f>SUMIFS(#REF!,#REF!,T$2,#REF!,T$3,#REF!,$L399,#REF!,T$1)
+SUMIFS(#REF!,#REF!,T$2,#REF!,T$3,#REF!,$L399,#REF!,T$1)
+SUMIFS(#REF!,#REF!,"Lấy",#REF!,T$2,#REF!,T$3,#REF!,T$1,#REF!,$L399)</f>
        <v>#REF!</v>
      </c>
      <c r="U399" s="333" t="e">
        <f>SUMIFS(#REF!,#REF!,U$2,#REF!,U$3,#REF!,$L399,#REF!,U$1)
+SUMIFS(#REF!,#REF!,U$2,#REF!,U$3,#REF!,$L399,#REF!,U$1)
+SUMIFS(#REF!,#REF!,"Lấy",#REF!,U$2,#REF!,U$3,#REF!,U$1,#REF!,$L399)</f>
        <v>#REF!</v>
      </c>
      <c r="V399" s="333" t="e">
        <f>SUMIFS(#REF!,#REF!,V$2,#REF!,V$3,#REF!,$L399,#REF!,V$1)
+SUMIFS(#REF!,#REF!,V$2,#REF!,V$3,#REF!,$L399,#REF!,V$1)
+SUMIFS(#REF!,#REF!,"Lấy",#REF!,V$2,#REF!,V$3,#REF!,V$1,#REF!,$L399)</f>
        <v>#REF!</v>
      </c>
      <c r="W399" s="333" t="e">
        <f>SUMIFS(#REF!,#REF!,W$2,#REF!,W$3,#REF!,$L399,#REF!,W$1)
+SUMIFS(#REF!,#REF!,W$2,#REF!,W$3,#REF!,$L399,#REF!,W$1)
+SUMIFS(#REF!,#REF!,"Lấy",#REF!,W$2,#REF!,W$3,#REF!,W$1,#REF!,$L399)</f>
        <v>#REF!</v>
      </c>
      <c r="X399" s="333" t="e">
        <f>SUMIFS(#REF!,#REF!,X$2,#REF!,X$3,#REF!,$L399,#REF!,X$1)
+SUMIFS(#REF!,#REF!,X$2,#REF!,X$3,#REF!,$L399,#REF!,X$1)
+SUMIFS(#REF!,#REF!,"Lấy",#REF!,X$2,#REF!,X$3,#REF!,X$1,#REF!,$L399)</f>
        <v>#REF!</v>
      </c>
      <c r="Y399" s="333" t="e">
        <f>SUMIFS(#REF!,#REF!,Y$2,#REF!,Y$3,#REF!,$L399,#REF!,Y$1)
+SUMIFS(#REF!,#REF!,Y$2,#REF!,Y$3,#REF!,$L399,#REF!,Y$1)
+SUMIFS(#REF!,#REF!,"Lấy",#REF!,Y$2,#REF!,Y$3,#REF!,Y$1,#REF!,$L399)</f>
        <v>#REF!</v>
      </c>
      <c r="Z399" s="333" t="e">
        <f>SUMIFS(#REF!,#REF!,Z$2,#REF!,Z$3,#REF!,$L399,#REF!,Z$1)
+SUMIFS(#REF!,#REF!,Z$2,#REF!,Z$3,#REF!,$L399,#REF!,Z$1)
+SUMIFS(#REF!,#REF!,"Lấy",#REF!,Z$2,#REF!,Z$3,#REF!,Z$1,#REF!,$L399)</f>
        <v>#REF!</v>
      </c>
      <c r="AA399" s="333" t="e">
        <f>SUMIFS(#REF!,#REF!,AA$2,#REF!,AA$3,#REF!,$L399,#REF!,AA$1)
+SUMIFS(#REF!,#REF!,AA$2,#REF!,AA$3,#REF!,$L399,#REF!,AA$1)
+SUMIFS(#REF!,#REF!,"Lấy",#REF!,AA$2,#REF!,AA$3,#REF!,AA$1,#REF!,$L399)</f>
        <v>#REF!</v>
      </c>
      <c r="AB399" s="333" t="e">
        <f>SUMIFS(#REF!,#REF!,AB$2,#REF!,AB$3,#REF!,$L399,#REF!,AB$1)
+SUMIFS(#REF!,#REF!,AB$2,#REF!,AB$3,#REF!,$L399,#REF!,AB$1)
+SUMIFS(#REF!,#REF!,"Lấy",#REF!,AB$2,#REF!,AB$3,#REF!,AB$1,#REF!,$L399)</f>
        <v>#REF!</v>
      </c>
      <c r="AC399" s="333" t="e">
        <f>SUMIFS(#REF!,#REF!,AC$2,#REF!,AC$3,#REF!,$L399,#REF!,AC$1)
+SUMIFS(#REF!,#REF!,AC$2,#REF!,AC$3,#REF!,$L399,#REF!,AC$1)
+SUMIFS(#REF!,#REF!,"Lấy",#REF!,AC$2,#REF!,AC$3,#REF!,AC$1,#REF!,$L399)</f>
        <v>#REF!</v>
      </c>
      <c r="AD399" s="334" t="e">
        <f t="shared" si="44"/>
        <v>#REF!</v>
      </c>
      <c r="AF399" s="333" t="e">
        <f>SUMIFS(#REF!,#REF!,AF$2,#REF!,AF$3,#REF!,$L399,#REF!,AF$1)
+SUMIFS(#REF!,#REF!,AF$2,#REF!,AF$3,#REF!,$L399,#REF!,AF$1)
+SUMIFS(#REF!,#REF!,"Lấy",#REF!,AF$2,#REF!,AF$3,#REF!,AF$1,#REF!,$L399)</f>
        <v>#REF!</v>
      </c>
      <c r="AG399" s="333" t="e">
        <f>SUMIFS(#REF!,#REF!,AG$2,#REF!,AG$3,#REF!,$L399,#REF!,AG$1)
+SUMIFS(#REF!,#REF!,AG$2,#REF!,AG$3,#REF!,$L399,#REF!,AG$1)
+SUMIFS(#REF!,#REF!,"Lấy",#REF!,AG$2,#REF!,AG$3,#REF!,AG$1,#REF!,$L399)</f>
        <v>#REF!</v>
      </c>
      <c r="AH399" s="333" t="e">
        <f>SUMIFS(#REF!,#REF!,AH$2,#REF!,AH$3,#REF!,$L399,#REF!,AH$1)
+SUMIFS(#REF!,#REF!,AH$2,#REF!,AH$3,#REF!,$L399,#REF!,AH$1)
+SUMIFS(#REF!,#REF!,"Lấy",#REF!,AH$2,#REF!,AH$3,#REF!,AH$1,#REF!,$L399)</f>
        <v>#REF!</v>
      </c>
      <c r="AI399" s="333" t="e">
        <f>SUMIFS(#REF!,#REF!,AI$2,#REF!,AI$3,#REF!,$L399,#REF!,AI$1)
+SUMIFS(#REF!,#REF!,AI$2,#REF!,AI$3,#REF!,$L399,#REF!,AI$1)
+SUMIFS(#REF!,#REF!,"Lấy",#REF!,AI$2,#REF!,AI$3,#REF!,AI$1,#REF!,$L399)</f>
        <v>#REF!</v>
      </c>
      <c r="AJ399" s="333" t="e">
        <f>SUMIFS(#REF!,#REF!,AJ$2,#REF!,AJ$3,#REF!,$L399,#REF!,AJ$1)
+SUMIFS(#REF!,#REF!,AJ$2,#REF!,AJ$3,#REF!,$L399,#REF!,AJ$1)
+SUMIFS(#REF!,#REF!,"Lấy",#REF!,AJ$2,#REF!,AJ$3,#REF!,AJ$1,#REF!,$L399)</f>
        <v>#REF!</v>
      </c>
      <c r="AK399" s="333" t="e">
        <f>SUMIFS(#REF!,#REF!,AK$2,#REF!,AK$3,#REF!,$L399,#REF!,AK$1)
+SUMIFS(#REF!,#REF!,AK$2,#REF!,AK$3,#REF!,$L399,#REF!,AK$1)
+SUMIFS(#REF!,#REF!,"Lấy",#REF!,AK$2,#REF!,AK$3,#REF!,AK$1,#REF!,$L399)</f>
        <v>#REF!</v>
      </c>
      <c r="AL399" s="333" t="e">
        <f>SUMIFS(#REF!,#REF!,AL$2,#REF!,AL$3,#REF!,$L399,#REF!,AL$1)
+SUMIFS(#REF!,#REF!,AL$2,#REF!,AL$3,#REF!,$L399,#REF!,AL$1)
+SUMIFS(#REF!,#REF!,"Lấy",#REF!,AL$2,#REF!,AL$3,#REF!,AL$1,#REF!,$L399)</f>
        <v>#REF!</v>
      </c>
      <c r="AM399" s="333" t="e">
        <f>SUMIFS(#REF!,#REF!,AM$2,#REF!,AM$3,#REF!,$L399,#REF!,AM$1)
+SUMIFS(#REF!,#REF!,AM$2,#REF!,AM$3,#REF!,$L399,#REF!,AM$1)
+SUMIFS(#REF!,#REF!,"Lấy",#REF!,AM$2,#REF!,AM$3,#REF!,AM$1,#REF!,$L399)</f>
        <v>#REF!</v>
      </c>
      <c r="AN399" s="333" t="e">
        <f>SUMIFS(#REF!,#REF!,AN$2,#REF!,AN$3,#REF!,$L399,#REF!,AN$1)
+SUMIFS(#REF!,#REF!,AN$2,#REF!,AN$3,#REF!,$L399,#REF!,AN$1)
+SUMIFS(#REF!,#REF!,"Lấy",#REF!,AN$2,#REF!,AN$3,#REF!,AN$1,#REF!,$L399)</f>
        <v>#REF!</v>
      </c>
      <c r="AO399" s="333" t="e">
        <f>SUMIFS(#REF!,#REF!,AO$2,#REF!,AO$3,#REF!,$L399,#REF!,AO$1)
+SUMIFS(#REF!,#REF!,AO$2,#REF!,AO$3,#REF!,$L399,#REF!,AO$1)
+SUMIFS(#REF!,#REF!,"Lấy",#REF!,AO$2,#REF!,AO$3,#REF!,AO$1,#REF!,$L399)</f>
        <v>#REF!</v>
      </c>
      <c r="AP399" s="333" t="e">
        <f>SUMIFS(#REF!,#REF!,AP$2,#REF!,AP$3,#REF!,$L399,#REF!,AP$1)
+SUMIFS(#REF!,#REF!,AP$2,#REF!,AP$3,#REF!,$L399,#REF!,AP$1)
+SUMIFS(#REF!,#REF!,"Lấy",#REF!,AP$2,#REF!,AP$3,#REF!,AP$1,#REF!,$L399)</f>
        <v>#REF!</v>
      </c>
      <c r="AQ399" s="333" t="e">
        <f>SUMIFS(#REF!,#REF!,AQ$2,#REF!,AQ$3,#REF!,$L399,#REF!,AQ$1)
+SUMIFS(#REF!,#REF!,AQ$2,#REF!,AQ$3,#REF!,$L399,#REF!,AQ$1)
+SUMIFS(#REF!,#REF!,"Lấy",#REF!,AQ$2,#REF!,AQ$3,#REF!,AQ$1,#REF!,$L399)</f>
        <v>#REF!</v>
      </c>
      <c r="AR399" s="334" t="e">
        <f t="shared" si="45"/>
        <v>#REF!</v>
      </c>
      <c r="AT399" s="333" t="e">
        <f>SUMIFS(#REF!,#REF!,AT$2,#REF!,AT$3,#REF!,$L399,#REF!,AT$1)
+SUMIFS(#REF!,#REF!,AT$2,#REF!,AT$3,#REF!,$L399,#REF!,AT$1)
+SUMIFS(#REF!,#REF!,"Lấy",#REF!,AT$2,#REF!,AT$3,#REF!,AT$1,#REF!,$L399)</f>
        <v>#REF!</v>
      </c>
      <c r="AU399" s="333" t="e">
        <f>SUMIFS(#REF!,#REF!,AU$2,#REF!,AU$3,#REF!,$L399,#REF!,AU$1)
+SUMIFS(#REF!,#REF!,AU$2,#REF!,AU$3,#REF!,$L399,#REF!,AU$1)
+SUMIFS(#REF!,#REF!,"Lấy",#REF!,AU$2,#REF!,AU$3,#REF!,AU$1,#REF!,$L399)</f>
        <v>#REF!</v>
      </c>
      <c r="AV399" s="333" t="e">
        <f>SUMIFS(#REF!,#REF!,AV$2,#REF!,AV$3,#REF!,$L399,#REF!,AV$1)
+SUMIFS(#REF!,#REF!,AV$2,#REF!,AV$3,#REF!,$L399,#REF!,AV$1)
+SUMIFS(#REF!,#REF!,"Lấy",#REF!,AV$2,#REF!,AV$3,#REF!,AV$1,#REF!,$L399)</f>
        <v>#REF!</v>
      </c>
      <c r="AW399" s="333" t="e">
        <f>SUMIFS(#REF!,#REF!,AW$2,#REF!,AW$3,#REF!,$L399,#REF!,AW$1)
+SUMIFS(#REF!,#REF!,AW$2,#REF!,AW$3,#REF!,$L399,#REF!,AW$1)
+SUMIFS(#REF!,#REF!,"Lấy",#REF!,AW$2,#REF!,AW$3,#REF!,AW$1,#REF!,$L399)</f>
        <v>#REF!</v>
      </c>
      <c r="AX399" s="333" t="e">
        <f>SUMIFS(#REF!,#REF!,AX$2,#REF!,AX$3,#REF!,$L399,#REF!,AX$1)
+SUMIFS(#REF!,#REF!,AX$2,#REF!,AX$3,#REF!,$L399,#REF!,AX$1)
+SUMIFS(#REF!,#REF!,"Lấy",#REF!,AX$2,#REF!,AX$3,#REF!,AX$1,#REF!,$L399)</f>
        <v>#REF!</v>
      </c>
      <c r="AY399" s="333" t="e">
        <f>SUMIFS(#REF!,#REF!,AY$2,#REF!,AY$3,#REF!,$L399,#REF!,AY$1)
+SUMIFS(#REF!,#REF!,AY$2,#REF!,AY$3,#REF!,$L399,#REF!,AY$1)
+SUMIFS(#REF!,#REF!,"Lấy",#REF!,AY$2,#REF!,AY$3,#REF!,AY$1,#REF!,$L399)</f>
        <v>#REF!</v>
      </c>
      <c r="AZ399" s="333" t="e">
        <f>SUMIFS(#REF!,#REF!,AZ$2,#REF!,AZ$3,#REF!,$L399,#REF!,AZ$1)
+SUMIFS(#REF!,#REF!,AZ$2,#REF!,AZ$3,#REF!,$L399,#REF!,AZ$1)
+SUMIFS(#REF!,#REF!,"Lấy",#REF!,AZ$2,#REF!,AZ$3,#REF!,AZ$1,#REF!,$L399)</f>
        <v>#REF!</v>
      </c>
      <c r="BA399" s="333" t="e">
        <f>SUMIFS(#REF!,#REF!,BA$2,#REF!,BA$3,#REF!,$L399,#REF!,BA$1)
+SUMIFS(#REF!,#REF!,BA$2,#REF!,BA$3,#REF!,$L399,#REF!,BA$1)
+SUMIFS(#REF!,#REF!,"Lấy",#REF!,BA$2,#REF!,BA$3,#REF!,BA$1,#REF!,$L399)</f>
        <v>#REF!</v>
      </c>
      <c r="BB399" s="333" t="e">
        <f>SUMIFS(#REF!,#REF!,BB$2,#REF!,BB$3,#REF!,$L399,#REF!,BB$1)
+SUMIFS(#REF!,#REF!,BB$2,#REF!,BB$3,#REF!,$L399,#REF!,BB$1)
+SUMIFS(#REF!,#REF!,"Lấy",#REF!,BB$2,#REF!,BB$3,#REF!,BB$1,#REF!,$L399)</f>
        <v>#REF!</v>
      </c>
      <c r="BC399" s="333" t="e">
        <f>SUMIFS(#REF!,#REF!,BC$2,#REF!,BC$3,#REF!,$L399,#REF!,BC$1)
+SUMIFS(#REF!,#REF!,BC$2,#REF!,BC$3,#REF!,$L399,#REF!,BC$1)
+SUMIFS(#REF!,#REF!,"Lấy",#REF!,BC$2,#REF!,BC$3,#REF!,BC$1,#REF!,$L399)</f>
        <v>#REF!</v>
      </c>
      <c r="BD399" s="333" t="e">
        <f>SUMIFS(#REF!,#REF!,BD$2,#REF!,BD$3,#REF!,$L399,#REF!,BD$1)
+SUMIFS(#REF!,#REF!,BD$2,#REF!,BD$3,#REF!,$L399,#REF!,BD$1)
+SUMIFS(#REF!,#REF!,"Lấy",#REF!,BD$2,#REF!,BD$3,#REF!,BD$1,#REF!,$L399)</f>
        <v>#REF!</v>
      </c>
      <c r="BE399" s="333" t="e">
        <f>SUMIFS(#REF!,#REF!,BE$2,#REF!,BE$3,#REF!,$L399,#REF!,BE$1)
+SUMIFS(#REF!,#REF!,BE$2,#REF!,BE$3,#REF!,$L399,#REF!,BE$1)
+SUMIFS(#REF!,#REF!,"Lấy",#REF!,BE$2,#REF!,BE$3,#REF!,BE$1,#REF!,$L399)</f>
        <v>#REF!</v>
      </c>
      <c r="BF399" s="334" t="e">
        <f t="shared" si="46"/>
        <v>#REF!</v>
      </c>
      <c r="BH399" s="333" t="e">
        <f>SUMIFS(#REF!,#REF!,BH$2,#REF!,BH$3,#REF!,$L399,#REF!,BH$1)
+SUMIFS(#REF!,#REF!,BH$2,#REF!,BH$3,#REF!,$L399,#REF!,BH$1)
+SUMIFS(#REF!,#REF!,"Lấy",#REF!,BH$2,#REF!,BH$3,#REF!,BH$1,#REF!,$L399)</f>
        <v>#REF!</v>
      </c>
      <c r="BI399" s="333" t="e">
        <f>SUMIFS(#REF!,#REF!,BI$2,#REF!,BI$3,#REF!,$L399,#REF!,BI$1)
+SUMIFS(#REF!,#REF!,BI$2,#REF!,BI$3,#REF!,$L399,#REF!,BI$1)
+SUMIFS(#REF!,#REF!,"Lấy",#REF!,BI$2,#REF!,BI$3,#REF!,BI$1,#REF!,$L399)</f>
        <v>#REF!</v>
      </c>
      <c r="BJ399" s="333" t="e">
        <f>SUMIFS(#REF!,#REF!,BJ$2,#REF!,BJ$3,#REF!,$L399,#REF!,BJ$1)
+SUMIFS(#REF!,#REF!,BJ$2,#REF!,BJ$3,#REF!,$L399,#REF!,BJ$1)
+SUMIFS(#REF!,#REF!,"Lấy",#REF!,BJ$2,#REF!,BJ$3,#REF!,BJ$1,#REF!,$L399)</f>
        <v>#REF!</v>
      </c>
      <c r="BK399" s="333" t="e">
        <f>SUMIFS(#REF!,#REF!,BK$2,#REF!,BK$3,#REF!,$L399,#REF!,BK$1)
+SUMIFS(#REF!,#REF!,BK$2,#REF!,BK$3,#REF!,$L399,#REF!,BK$1)
+SUMIFS(#REF!,#REF!,"Lấy",#REF!,BK$2,#REF!,BK$3,#REF!,BK$1,#REF!,$L399)</f>
        <v>#REF!</v>
      </c>
      <c r="BL399" s="333" t="e">
        <f>SUMIFS(#REF!,#REF!,BL$2,#REF!,BL$3,#REF!,$L399,#REF!,BL$1)
+SUMIFS(#REF!,#REF!,BL$2,#REF!,BL$3,#REF!,$L399,#REF!,BL$1)
+SUMIFS(#REF!,#REF!,"Lấy",#REF!,BL$2,#REF!,BL$3,#REF!,BL$1,#REF!,$L399)</f>
        <v>#REF!</v>
      </c>
      <c r="BM399" s="333" t="e">
        <f>SUMIFS(#REF!,#REF!,BM$2,#REF!,BM$3,#REF!,$L399,#REF!,BM$1)
+SUMIFS(#REF!,#REF!,BM$2,#REF!,BM$3,#REF!,$L399,#REF!,BM$1)
+SUMIFS(#REF!,#REF!,"Lấy",#REF!,BM$2,#REF!,BM$3,#REF!,BM$1,#REF!,$L399)</f>
        <v>#REF!</v>
      </c>
      <c r="BN399" s="333" t="e">
        <f>SUMIFS(#REF!,#REF!,BN$2,#REF!,BN$3,#REF!,$L399,#REF!,BN$1)
+SUMIFS(#REF!,#REF!,BN$2,#REF!,BN$3,#REF!,$L399,#REF!,BN$1)
+SUMIFS(#REF!,#REF!,"Lấy",#REF!,BN$2,#REF!,BN$3,#REF!,BN$1,#REF!,$L399)</f>
        <v>#REF!</v>
      </c>
      <c r="BO399" s="333" t="e">
        <f>SUMIFS(#REF!,#REF!,BO$2,#REF!,BO$3,#REF!,$L399,#REF!,BO$1)
+SUMIFS(#REF!,#REF!,BO$2,#REF!,BO$3,#REF!,$L399,#REF!,BO$1)
+SUMIFS(#REF!,#REF!,"Lấy",#REF!,BO$2,#REF!,BO$3,#REF!,BO$1,#REF!,$L399)</f>
        <v>#REF!</v>
      </c>
      <c r="BP399" s="333" t="e">
        <f>SUMIFS(#REF!,#REF!,BP$2,#REF!,BP$3,#REF!,$L399,#REF!,BP$1)
+SUMIFS(#REF!,#REF!,BP$2,#REF!,BP$3,#REF!,$L399,#REF!,BP$1)
+SUMIFS(#REF!,#REF!,"Lấy",#REF!,BP$2,#REF!,BP$3,#REF!,BP$1,#REF!,$L399)</f>
        <v>#REF!</v>
      </c>
      <c r="BQ399" s="333" t="e">
        <f>SUMIFS(#REF!,#REF!,BQ$2,#REF!,BQ$3,#REF!,$L399,#REF!,BQ$1)
+SUMIFS(#REF!,#REF!,BQ$2,#REF!,BQ$3,#REF!,$L399,#REF!,BQ$1)
+SUMIFS(#REF!,#REF!,"Lấy",#REF!,BQ$2,#REF!,BQ$3,#REF!,BQ$1,#REF!,$L399)</f>
        <v>#REF!</v>
      </c>
      <c r="BR399" s="333" t="e">
        <f>SUMIFS(#REF!,#REF!,BR$2,#REF!,BR$3,#REF!,$L399,#REF!,BR$1)
+SUMIFS(#REF!,#REF!,BR$2,#REF!,BR$3,#REF!,$L399,#REF!,BR$1)
+SUMIFS(#REF!,#REF!,"Lấy",#REF!,BR$2,#REF!,BR$3,#REF!,BR$1,#REF!,$L399)</f>
        <v>#REF!</v>
      </c>
      <c r="BS399" s="333" t="e">
        <f>SUMIFS(#REF!,#REF!,BS$2,#REF!,BS$3,#REF!,$L399,#REF!,BS$1)
+SUMIFS(#REF!,#REF!,BS$2,#REF!,BS$3,#REF!,$L399,#REF!,BS$1)
+SUMIFS(#REF!,#REF!,"Lấy",#REF!,BS$2,#REF!,BS$3,#REF!,BS$1,#REF!,$L399)</f>
        <v>#REF!</v>
      </c>
      <c r="BT399" s="334" t="e">
        <f t="shared" si="47"/>
        <v>#REF!</v>
      </c>
      <c r="BV399" s="331">
        <v>0</v>
      </c>
      <c r="BW399" s="331">
        <v>0</v>
      </c>
      <c r="BX399" s="331">
        <v>0</v>
      </c>
      <c r="BY399" s="331">
        <v>0</v>
      </c>
      <c r="BZ399" s="331">
        <v>0</v>
      </c>
      <c r="CA399" s="331">
        <v>0</v>
      </c>
      <c r="CB399" s="331">
        <v>0</v>
      </c>
      <c r="CC399" s="331">
        <v>0</v>
      </c>
      <c r="CD399" s="331">
        <v>0</v>
      </c>
      <c r="CE399" s="331">
        <v>0</v>
      </c>
      <c r="CF399" s="331">
        <v>0</v>
      </c>
      <c r="CG399" s="331">
        <v>0</v>
      </c>
      <c r="CH399" s="334">
        <f t="shared" si="48"/>
        <v>0</v>
      </c>
      <c r="CI399" s="377">
        <f t="shared" si="49"/>
        <v>0</v>
      </c>
      <c r="CJ399" s="331">
        <v>0</v>
      </c>
      <c r="CK399" s="331">
        <v>0</v>
      </c>
      <c r="CL399" s="331">
        <v>0</v>
      </c>
      <c r="CM399" s="331">
        <v>0</v>
      </c>
      <c r="CN399" s="331">
        <v>0</v>
      </c>
      <c r="CO399" s="333"/>
      <c r="CP399" s="333"/>
      <c r="CQ399" s="333"/>
      <c r="CR399" s="333"/>
      <c r="CS399" s="333"/>
      <c r="CT399" s="333"/>
      <c r="CU399" s="333"/>
      <c r="CV399" s="334">
        <f t="shared" si="50"/>
        <v>0</v>
      </c>
      <c r="CX399" s="1033"/>
    </row>
    <row r="400" spans="1:102" ht="27.6" x14ac:dyDescent="0.25">
      <c r="B400" s="172">
        <f>IF(C400=0,"",MAX($B$7:B399)+1)</f>
        <v>380</v>
      </c>
      <c r="C400" s="179">
        <v>6414001915</v>
      </c>
      <c r="D400" s="171" t="str">
        <f>_xlfn.XLOOKUP(C400,'COA_DTGroup_Update 20260428'!$C$410:$C$854,'COA_DTGroup_Update 20260428'!$A$410:$A$854,"")</f>
        <v>Khấu hao tài sản vô hình khác</v>
      </c>
      <c r="E400" s="171" t="s">
        <v>424</v>
      </c>
      <c r="F400" s="179" t="s">
        <v>1095</v>
      </c>
      <c r="G400" s="171" t="s">
        <v>1096</v>
      </c>
      <c r="H400" s="179">
        <f>VLOOKUP(C400,'COA_DTGroup_Update 20260428'!C:D,2,0)</f>
        <v>641</v>
      </c>
      <c r="I400" s="179">
        <v>169</v>
      </c>
      <c r="J400" s="198" t="s">
        <v>424</v>
      </c>
      <c r="K400" s="222" t="s">
        <v>226</v>
      </c>
      <c r="L400" s="1051" t="s">
        <v>2149</v>
      </c>
      <c r="M400" s="287" t="s">
        <v>2259</v>
      </c>
      <c r="N400" s="1039"/>
      <c r="O400" s="1039" t="s">
        <v>2149</v>
      </c>
      <c r="P400" s="1" t="b">
        <v>0</v>
      </c>
      <c r="R400" s="333" t="e">
        <f>SUMIFS(#REF!,#REF!,R$2,#REF!,R$3,#REF!,$L400,#REF!,R$1)
+SUMIFS(#REF!,#REF!,R$2,#REF!,R$3,#REF!,$L400,#REF!,R$1)
+SUMIFS(#REF!,#REF!,"Lấy",#REF!,R$2,#REF!,R$3,#REF!,R$1,#REF!,$L400)</f>
        <v>#REF!</v>
      </c>
      <c r="S400" s="333" t="e">
        <f>SUMIFS(#REF!,#REF!,S$2,#REF!,S$3,#REF!,$L400,#REF!,S$1)
+SUMIFS(#REF!,#REF!,S$2,#REF!,S$3,#REF!,$L400,#REF!,S$1)
+SUMIFS(#REF!,#REF!,"Lấy",#REF!,S$2,#REF!,S$3,#REF!,S$1,#REF!,$L400)</f>
        <v>#REF!</v>
      </c>
      <c r="T400" s="333" t="e">
        <f>SUMIFS(#REF!,#REF!,T$2,#REF!,T$3,#REF!,$L400,#REF!,T$1)
+SUMIFS(#REF!,#REF!,T$2,#REF!,T$3,#REF!,$L400,#REF!,T$1)
+SUMIFS(#REF!,#REF!,"Lấy",#REF!,T$2,#REF!,T$3,#REF!,T$1,#REF!,$L400)</f>
        <v>#REF!</v>
      </c>
      <c r="U400" s="333" t="e">
        <f>SUMIFS(#REF!,#REF!,U$2,#REF!,U$3,#REF!,$L400,#REF!,U$1)
+SUMIFS(#REF!,#REF!,U$2,#REF!,U$3,#REF!,$L400,#REF!,U$1)
+SUMIFS(#REF!,#REF!,"Lấy",#REF!,U$2,#REF!,U$3,#REF!,U$1,#REF!,$L400)</f>
        <v>#REF!</v>
      </c>
      <c r="V400" s="333" t="e">
        <f>SUMIFS(#REF!,#REF!,V$2,#REF!,V$3,#REF!,$L400,#REF!,V$1)
+SUMIFS(#REF!,#REF!,V$2,#REF!,V$3,#REF!,$L400,#REF!,V$1)
+SUMIFS(#REF!,#REF!,"Lấy",#REF!,V$2,#REF!,V$3,#REF!,V$1,#REF!,$L400)</f>
        <v>#REF!</v>
      </c>
      <c r="W400" s="333" t="e">
        <f>SUMIFS(#REF!,#REF!,W$2,#REF!,W$3,#REF!,$L400,#REF!,W$1)
+SUMIFS(#REF!,#REF!,W$2,#REF!,W$3,#REF!,$L400,#REF!,W$1)
+SUMIFS(#REF!,#REF!,"Lấy",#REF!,W$2,#REF!,W$3,#REF!,W$1,#REF!,$L400)</f>
        <v>#REF!</v>
      </c>
      <c r="X400" s="333" t="e">
        <f>SUMIFS(#REF!,#REF!,X$2,#REF!,X$3,#REF!,$L400,#REF!,X$1)
+SUMIFS(#REF!,#REF!,X$2,#REF!,X$3,#REF!,$L400,#REF!,X$1)
+SUMIFS(#REF!,#REF!,"Lấy",#REF!,X$2,#REF!,X$3,#REF!,X$1,#REF!,$L400)</f>
        <v>#REF!</v>
      </c>
      <c r="Y400" s="333" t="e">
        <f>SUMIFS(#REF!,#REF!,Y$2,#REF!,Y$3,#REF!,$L400,#REF!,Y$1)
+SUMIFS(#REF!,#REF!,Y$2,#REF!,Y$3,#REF!,$L400,#REF!,Y$1)
+SUMIFS(#REF!,#REF!,"Lấy",#REF!,Y$2,#REF!,Y$3,#REF!,Y$1,#REF!,$L400)</f>
        <v>#REF!</v>
      </c>
      <c r="Z400" s="333" t="e">
        <f>SUMIFS(#REF!,#REF!,Z$2,#REF!,Z$3,#REF!,$L400,#REF!,Z$1)
+SUMIFS(#REF!,#REF!,Z$2,#REF!,Z$3,#REF!,$L400,#REF!,Z$1)
+SUMIFS(#REF!,#REF!,"Lấy",#REF!,Z$2,#REF!,Z$3,#REF!,Z$1,#REF!,$L400)</f>
        <v>#REF!</v>
      </c>
      <c r="AA400" s="333" t="e">
        <f>SUMIFS(#REF!,#REF!,AA$2,#REF!,AA$3,#REF!,$L400,#REF!,AA$1)
+SUMIFS(#REF!,#REF!,AA$2,#REF!,AA$3,#REF!,$L400,#REF!,AA$1)
+SUMIFS(#REF!,#REF!,"Lấy",#REF!,AA$2,#REF!,AA$3,#REF!,AA$1,#REF!,$L400)</f>
        <v>#REF!</v>
      </c>
      <c r="AB400" s="333" t="e">
        <f>SUMIFS(#REF!,#REF!,AB$2,#REF!,AB$3,#REF!,$L400,#REF!,AB$1)
+SUMIFS(#REF!,#REF!,AB$2,#REF!,AB$3,#REF!,$L400,#REF!,AB$1)
+SUMIFS(#REF!,#REF!,"Lấy",#REF!,AB$2,#REF!,AB$3,#REF!,AB$1,#REF!,$L400)</f>
        <v>#REF!</v>
      </c>
      <c r="AC400" s="333" t="e">
        <f>SUMIFS(#REF!,#REF!,AC$2,#REF!,AC$3,#REF!,$L400,#REF!,AC$1)
+SUMIFS(#REF!,#REF!,AC$2,#REF!,AC$3,#REF!,$L400,#REF!,AC$1)
+SUMIFS(#REF!,#REF!,"Lấy",#REF!,AC$2,#REF!,AC$3,#REF!,AC$1,#REF!,$L400)</f>
        <v>#REF!</v>
      </c>
      <c r="AD400" s="334" t="e">
        <f t="shared" si="44"/>
        <v>#REF!</v>
      </c>
      <c r="AF400" s="333" t="e">
        <f>SUMIFS(#REF!,#REF!,AF$2,#REF!,AF$3,#REF!,$L400,#REF!,AF$1)
+SUMIFS(#REF!,#REF!,AF$2,#REF!,AF$3,#REF!,$L400,#REF!,AF$1)
+SUMIFS(#REF!,#REF!,"Lấy",#REF!,AF$2,#REF!,AF$3,#REF!,AF$1,#REF!,$L400)</f>
        <v>#REF!</v>
      </c>
      <c r="AG400" s="333" t="e">
        <f>SUMIFS(#REF!,#REF!,AG$2,#REF!,AG$3,#REF!,$L400,#REF!,AG$1)
+SUMIFS(#REF!,#REF!,AG$2,#REF!,AG$3,#REF!,$L400,#REF!,AG$1)
+SUMIFS(#REF!,#REF!,"Lấy",#REF!,AG$2,#REF!,AG$3,#REF!,AG$1,#REF!,$L400)</f>
        <v>#REF!</v>
      </c>
      <c r="AH400" s="333" t="e">
        <f>SUMIFS(#REF!,#REF!,AH$2,#REF!,AH$3,#REF!,$L400,#REF!,AH$1)
+SUMIFS(#REF!,#REF!,AH$2,#REF!,AH$3,#REF!,$L400,#REF!,AH$1)
+SUMIFS(#REF!,#REF!,"Lấy",#REF!,AH$2,#REF!,AH$3,#REF!,AH$1,#REF!,$L400)</f>
        <v>#REF!</v>
      </c>
      <c r="AI400" s="333" t="e">
        <f>SUMIFS(#REF!,#REF!,AI$2,#REF!,AI$3,#REF!,$L400,#REF!,AI$1)
+SUMIFS(#REF!,#REF!,AI$2,#REF!,AI$3,#REF!,$L400,#REF!,AI$1)
+SUMIFS(#REF!,#REF!,"Lấy",#REF!,AI$2,#REF!,AI$3,#REF!,AI$1,#REF!,$L400)</f>
        <v>#REF!</v>
      </c>
      <c r="AJ400" s="333" t="e">
        <f>SUMIFS(#REF!,#REF!,AJ$2,#REF!,AJ$3,#REF!,$L400,#REF!,AJ$1)
+SUMIFS(#REF!,#REF!,AJ$2,#REF!,AJ$3,#REF!,$L400,#REF!,AJ$1)
+SUMIFS(#REF!,#REF!,"Lấy",#REF!,AJ$2,#REF!,AJ$3,#REF!,AJ$1,#REF!,$L400)</f>
        <v>#REF!</v>
      </c>
      <c r="AK400" s="333" t="e">
        <f>SUMIFS(#REF!,#REF!,AK$2,#REF!,AK$3,#REF!,$L400,#REF!,AK$1)
+SUMIFS(#REF!,#REF!,AK$2,#REF!,AK$3,#REF!,$L400,#REF!,AK$1)
+SUMIFS(#REF!,#REF!,"Lấy",#REF!,AK$2,#REF!,AK$3,#REF!,AK$1,#REF!,$L400)</f>
        <v>#REF!</v>
      </c>
      <c r="AL400" s="333" t="e">
        <f>SUMIFS(#REF!,#REF!,AL$2,#REF!,AL$3,#REF!,$L400,#REF!,AL$1)
+SUMIFS(#REF!,#REF!,AL$2,#REF!,AL$3,#REF!,$L400,#REF!,AL$1)
+SUMIFS(#REF!,#REF!,"Lấy",#REF!,AL$2,#REF!,AL$3,#REF!,AL$1,#REF!,$L400)</f>
        <v>#REF!</v>
      </c>
      <c r="AM400" s="333" t="e">
        <f>SUMIFS(#REF!,#REF!,AM$2,#REF!,AM$3,#REF!,$L400,#REF!,AM$1)
+SUMIFS(#REF!,#REF!,AM$2,#REF!,AM$3,#REF!,$L400,#REF!,AM$1)
+SUMIFS(#REF!,#REF!,"Lấy",#REF!,AM$2,#REF!,AM$3,#REF!,AM$1,#REF!,$L400)</f>
        <v>#REF!</v>
      </c>
      <c r="AN400" s="333" t="e">
        <f>SUMIFS(#REF!,#REF!,AN$2,#REF!,AN$3,#REF!,$L400,#REF!,AN$1)
+SUMIFS(#REF!,#REF!,AN$2,#REF!,AN$3,#REF!,$L400,#REF!,AN$1)
+SUMIFS(#REF!,#REF!,"Lấy",#REF!,AN$2,#REF!,AN$3,#REF!,AN$1,#REF!,$L400)</f>
        <v>#REF!</v>
      </c>
      <c r="AO400" s="333" t="e">
        <f>SUMIFS(#REF!,#REF!,AO$2,#REF!,AO$3,#REF!,$L400,#REF!,AO$1)
+SUMIFS(#REF!,#REF!,AO$2,#REF!,AO$3,#REF!,$L400,#REF!,AO$1)
+SUMIFS(#REF!,#REF!,"Lấy",#REF!,AO$2,#REF!,AO$3,#REF!,AO$1,#REF!,$L400)</f>
        <v>#REF!</v>
      </c>
      <c r="AP400" s="333" t="e">
        <f>SUMIFS(#REF!,#REF!,AP$2,#REF!,AP$3,#REF!,$L400,#REF!,AP$1)
+SUMIFS(#REF!,#REF!,AP$2,#REF!,AP$3,#REF!,$L400,#REF!,AP$1)
+SUMIFS(#REF!,#REF!,"Lấy",#REF!,AP$2,#REF!,AP$3,#REF!,AP$1,#REF!,$L400)</f>
        <v>#REF!</v>
      </c>
      <c r="AQ400" s="333" t="e">
        <f>SUMIFS(#REF!,#REF!,AQ$2,#REF!,AQ$3,#REF!,$L400,#REF!,AQ$1)
+SUMIFS(#REF!,#REF!,AQ$2,#REF!,AQ$3,#REF!,$L400,#REF!,AQ$1)
+SUMIFS(#REF!,#REF!,"Lấy",#REF!,AQ$2,#REF!,AQ$3,#REF!,AQ$1,#REF!,$L400)</f>
        <v>#REF!</v>
      </c>
      <c r="AR400" s="334" t="e">
        <f t="shared" si="45"/>
        <v>#REF!</v>
      </c>
      <c r="AT400" s="333" t="e">
        <f>SUMIFS(#REF!,#REF!,AT$2,#REF!,AT$3,#REF!,$L400,#REF!,AT$1)
+SUMIFS(#REF!,#REF!,AT$2,#REF!,AT$3,#REF!,$L400,#REF!,AT$1)
+SUMIFS(#REF!,#REF!,"Lấy",#REF!,AT$2,#REF!,AT$3,#REF!,AT$1,#REF!,$L400)</f>
        <v>#REF!</v>
      </c>
      <c r="AU400" s="333" t="e">
        <f>SUMIFS(#REF!,#REF!,AU$2,#REF!,AU$3,#REF!,$L400,#REF!,AU$1)
+SUMIFS(#REF!,#REF!,AU$2,#REF!,AU$3,#REF!,$L400,#REF!,AU$1)
+SUMIFS(#REF!,#REF!,"Lấy",#REF!,AU$2,#REF!,AU$3,#REF!,AU$1,#REF!,$L400)</f>
        <v>#REF!</v>
      </c>
      <c r="AV400" s="333" t="e">
        <f>SUMIFS(#REF!,#REF!,AV$2,#REF!,AV$3,#REF!,$L400,#REF!,AV$1)
+SUMIFS(#REF!,#REF!,AV$2,#REF!,AV$3,#REF!,$L400,#REF!,AV$1)
+SUMIFS(#REF!,#REF!,"Lấy",#REF!,AV$2,#REF!,AV$3,#REF!,AV$1,#REF!,$L400)</f>
        <v>#REF!</v>
      </c>
      <c r="AW400" s="333" t="e">
        <f>SUMIFS(#REF!,#REF!,AW$2,#REF!,AW$3,#REF!,$L400,#REF!,AW$1)
+SUMIFS(#REF!,#REF!,AW$2,#REF!,AW$3,#REF!,$L400,#REF!,AW$1)
+SUMIFS(#REF!,#REF!,"Lấy",#REF!,AW$2,#REF!,AW$3,#REF!,AW$1,#REF!,$L400)</f>
        <v>#REF!</v>
      </c>
      <c r="AX400" s="333" t="e">
        <f>SUMIFS(#REF!,#REF!,AX$2,#REF!,AX$3,#REF!,$L400,#REF!,AX$1)
+SUMIFS(#REF!,#REF!,AX$2,#REF!,AX$3,#REF!,$L400,#REF!,AX$1)
+SUMIFS(#REF!,#REF!,"Lấy",#REF!,AX$2,#REF!,AX$3,#REF!,AX$1,#REF!,$L400)</f>
        <v>#REF!</v>
      </c>
      <c r="AY400" s="333" t="e">
        <f>SUMIFS(#REF!,#REF!,AY$2,#REF!,AY$3,#REF!,$L400,#REF!,AY$1)
+SUMIFS(#REF!,#REF!,AY$2,#REF!,AY$3,#REF!,$L400,#REF!,AY$1)
+SUMIFS(#REF!,#REF!,"Lấy",#REF!,AY$2,#REF!,AY$3,#REF!,AY$1,#REF!,$L400)</f>
        <v>#REF!</v>
      </c>
      <c r="AZ400" s="333" t="e">
        <f>SUMIFS(#REF!,#REF!,AZ$2,#REF!,AZ$3,#REF!,$L400,#REF!,AZ$1)
+SUMIFS(#REF!,#REF!,AZ$2,#REF!,AZ$3,#REF!,$L400,#REF!,AZ$1)
+SUMIFS(#REF!,#REF!,"Lấy",#REF!,AZ$2,#REF!,AZ$3,#REF!,AZ$1,#REF!,$L400)</f>
        <v>#REF!</v>
      </c>
      <c r="BA400" s="333" t="e">
        <f>SUMIFS(#REF!,#REF!,BA$2,#REF!,BA$3,#REF!,$L400,#REF!,BA$1)
+SUMIFS(#REF!,#REF!,BA$2,#REF!,BA$3,#REF!,$L400,#REF!,BA$1)
+SUMIFS(#REF!,#REF!,"Lấy",#REF!,BA$2,#REF!,BA$3,#REF!,BA$1,#REF!,$L400)</f>
        <v>#REF!</v>
      </c>
      <c r="BB400" s="333" t="e">
        <f>SUMIFS(#REF!,#REF!,BB$2,#REF!,BB$3,#REF!,$L400,#REF!,BB$1)
+SUMIFS(#REF!,#REF!,BB$2,#REF!,BB$3,#REF!,$L400,#REF!,BB$1)
+SUMIFS(#REF!,#REF!,"Lấy",#REF!,BB$2,#REF!,BB$3,#REF!,BB$1,#REF!,$L400)</f>
        <v>#REF!</v>
      </c>
      <c r="BC400" s="333" t="e">
        <f>SUMIFS(#REF!,#REF!,BC$2,#REF!,BC$3,#REF!,$L400,#REF!,BC$1)
+SUMIFS(#REF!,#REF!,BC$2,#REF!,BC$3,#REF!,$L400,#REF!,BC$1)
+SUMIFS(#REF!,#REF!,"Lấy",#REF!,BC$2,#REF!,BC$3,#REF!,BC$1,#REF!,$L400)</f>
        <v>#REF!</v>
      </c>
      <c r="BD400" s="333" t="e">
        <f>SUMIFS(#REF!,#REF!,BD$2,#REF!,BD$3,#REF!,$L400,#REF!,BD$1)
+SUMIFS(#REF!,#REF!,BD$2,#REF!,BD$3,#REF!,$L400,#REF!,BD$1)
+SUMIFS(#REF!,#REF!,"Lấy",#REF!,BD$2,#REF!,BD$3,#REF!,BD$1,#REF!,$L400)</f>
        <v>#REF!</v>
      </c>
      <c r="BE400" s="333" t="e">
        <f>SUMIFS(#REF!,#REF!,BE$2,#REF!,BE$3,#REF!,$L400,#REF!,BE$1)
+SUMIFS(#REF!,#REF!,BE$2,#REF!,BE$3,#REF!,$L400,#REF!,BE$1)
+SUMIFS(#REF!,#REF!,"Lấy",#REF!,BE$2,#REF!,BE$3,#REF!,BE$1,#REF!,$L400)</f>
        <v>#REF!</v>
      </c>
      <c r="BF400" s="334" t="e">
        <f t="shared" si="46"/>
        <v>#REF!</v>
      </c>
      <c r="BH400" s="333" t="e">
        <f>SUMIFS(#REF!,#REF!,BH$2,#REF!,BH$3,#REF!,$L400,#REF!,BH$1)
+SUMIFS(#REF!,#REF!,BH$2,#REF!,BH$3,#REF!,$L400,#REF!,BH$1)
+SUMIFS(#REF!,#REF!,"Lấy",#REF!,BH$2,#REF!,BH$3,#REF!,BH$1,#REF!,$L400)</f>
        <v>#REF!</v>
      </c>
      <c r="BI400" s="333" t="e">
        <f>SUMIFS(#REF!,#REF!,BI$2,#REF!,BI$3,#REF!,$L400,#REF!,BI$1)
+SUMIFS(#REF!,#REF!,BI$2,#REF!,BI$3,#REF!,$L400,#REF!,BI$1)
+SUMIFS(#REF!,#REF!,"Lấy",#REF!,BI$2,#REF!,BI$3,#REF!,BI$1,#REF!,$L400)</f>
        <v>#REF!</v>
      </c>
      <c r="BJ400" s="333" t="e">
        <f>SUMIFS(#REF!,#REF!,BJ$2,#REF!,BJ$3,#REF!,$L400,#REF!,BJ$1)
+SUMIFS(#REF!,#REF!,BJ$2,#REF!,BJ$3,#REF!,$L400,#REF!,BJ$1)
+SUMIFS(#REF!,#REF!,"Lấy",#REF!,BJ$2,#REF!,BJ$3,#REF!,BJ$1,#REF!,$L400)</f>
        <v>#REF!</v>
      </c>
      <c r="BK400" s="333" t="e">
        <f>SUMIFS(#REF!,#REF!,BK$2,#REF!,BK$3,#REF!,$L400,#REF!,BK$1)
+SUMIFS(#REF!,#REF!,BK$2,#REF!,BK$3,#REF!,$L400,#REF!,BK$1)
+SUMIFS(#REF!,#REF!,"Lấy",#REF!,BK$2,#REF!,BK$3,#REF!,BK$1,#REF!,$L400)</f>
        <v>#REF!</v>
      </c>
      <c r="BL400" s="333" t="e">
        <f>SUMIFS(#REF!,#REF!,BL$2,#REF!,BL$3,#REF!,$L400,#REF!,BL$1)
+SUMIFS(#REF!,#REF!,BL$2,#REF!,BL$3,#REF!,$L400,#REF!,BL$1)
+SUMIFS(#REF!,#REF!,"Lấy",#REF!,BL$2,#REF!,BL$3,#REF!,BL$1,#REF!,$L400)</f>
        <v>#REF!</v>
      </c>
      <c r="BM400" s="333" t="e">
        <f>SUMIFS(#REF!,#REF!,BM$2,#REF!,BM$3,#REF!,$L400,#REF!,BM$1)
+SUMIFS(#REF!,#REF!,BM$2,#REF!,BM$3,#REF!,$L400,#REF!,BM$1)
+SUMIFS(#REF!,#REF!,"Lấy",#REF!,BM$2,#REF!,BM$3,#REF!,BM$1,#REF!,$L400)</f>
        <v>#REF!</v>
      </c>
      <c r="BN400" s="333" t="e">
        <f>SUMIFS(#REF!,#REF!,BN$2,#REF!,BN$3,#REF!,$L400,#REF!,BN$1)
+SUMIFS(#REF!,#REF!,BN$2,#REF!,BN$3,#REF!,$L400,#REF!,BN$1)
+SUMIFS(#REF!,#REF!,"Lấy",#REF!,BN$2,#REF!,BN$3,#REF!,BN$1,#REF!,$L400)</f>
        <v>#REF!</v>
      </c>
      <c r="BO400" s="333" t="e">
        <f>SUMIFS(#REF!,#REF!,BO$2,#REF!,BO$3,#REF!,$L400,#REF!,BO$1)
+SUMIFS(#REF!,#REF!,BO$2,#REF!,BO$3,#REF!,$L400,#REF!,BO$1)
+SUMIFS(#REF!,#REF!,"Lấy",#REF!,BO$2,#REF!,BO$3,#REF!,BO$1,#REF!,$L400)</f>
        <v>#REF!</v>
      </c>
      <c r="BP400" s="333" t="e">
        <f>SUMIFS(#REF!,#REF!,BP$2,#REF!,BP$3,#REF!,$L400,#REF!,BP$1)
+SUMIFS(#REF!,#REF!,BP$2,#REF!,BP$3,#REF!,$L400,#REF!,BP$1)
+SUMIFS(#REF!,#REF!,"Lấy",#REF!,BP$2,#REF!,BP$3,#REF!,BP$1,#REF!,$L400)</f>
        <v>#REF!</v>
      </c>
      <c r="BQ400" s="333" t="e">
        <f>SUMIFS(#REF!,#REF!,BQ$2,#REF!,BQ$3,#REF!,$L400,#REF!,BQ$1)
+SUMIFS(#REF!,#REF!,BQ$2,#REF!,BQ$3,#REF!,$L400,#REF!,BQ$1)
+SUMIFS(#REF!,#REF!,"Lấy",#REF!,BQ$2,#REF!,BQ$3,#REF!,BQ$1,#REF!,$L400)</f>
        <v>#REF!</v>
      </c>
      <c r="BR400" s="333" t="e">
        <f>SUMIFS(#REF!,#REF!,BR$2,#REF!,BR$3,#REF!,$L400,#REF!,BR$1)
+SUMIFS(#REF!,#REF!,BR$2,#REF!,BR$3,#REF!,$L400,#REF!,BR$1)
+SUMIFS(#REF!,#REF!,"Lấy",#REF!,BR$2,#REF!,BR$3,#REF!,BR$1,#REF!,$L400)</f>
        <v>#REF!</v>
      </c>
      <c r="BS400" s="333" t="e">
        <f>SUMIFS(#REF!,#REF!,BS$2,#REF!,BS$3,#REF!,$L400,#REF!,BS$1)
+SUMIFS(#REF!,#REF!,BS$2,#REF!,BS$3,#REF!,$L400,#REF!,BS$1)
+SUMIFS(#REF!,#REF!,"Lấy",#REF!,BS$2,#REF!,BS$3,#REF!,BS$1,#REF!,$L400)</f>
        <v>#REF!</v>
      </c>
      <c r="BT400" s="334" t="e">
        <f t="shared" si="47"/>
        <v>#REF!</v>
      </c>
      <c r="BV400" s="331">
        <v>0</v>
      </c>
      <c r="BW400" s="331">
        <v>0</v>
      </c>
      <c r="BX400" s="331">
        <v>0</v>
      </c>
      <c r="BY400" s="331">
        <v>0</v>
      </c>
      <c r="BZ400" s="331">
        <v>0</v>
      </c>
      <c r="CA400" s="331">
        <v>0</v>
      </c>
      <c r="CB400" s="331">
        <v>0</v>
      </c>
      <c r="CC400" s="331">
        <v>0</v>
      </c>
      <c r="CD400" s="331">
        <v>0</v>
      </c>
      <c r="CE400" s="331">
        <v>0</v>
      </c>
      <c r="CF400" s="331">
        <v>0</v>
      </c>
      <c r="CG400" s="331">
        <v>0</v>
      </c>
      <c r="CH400" s="334">
        <f t="shared" si="48"/>
        <v>0</v>
      </c>
      <c r="CI400" s="377">
        <f t="shared" si="49"/>
        <v>0</v>
      </c>
      <c r="CJ400" s="331">
        <v>0</v>
      </c>
      <c r="CK400" s="331">
        <v>0</v>
      </c>
      <c r="CL400" s="331">
        <v>0</v>
      </c>
      <c r="CM400" s="331">
        <v>0</v>
      </c>
      <c r="CN400" s="331">
        <v>0</v>
      </c>
      <c r="CO400" s="333"/>
      <c r="CP400" s="333"/>
      <c r="CQ400" s="333"/>
      <c r="CR400" s="333"/>
      <c r="CS400" s="333"/>
      <c r="CT400" s="333"/>
      <c r="CU400" s="333"/>
      <c r="CV400" s="334">
        <f t="shared" si="50"/>
        <v>0</v>
      </c>
      <c r="CX400" s="1033"/>
    </row>
    <row r="401" spans="1:102" ht="27.6" x14ac:dyDescent="0.25">
      <c r="B401" s="172">
        <f>IF(C401=0,"",MAX($B$7:B400)+1)</f>
        <v>381</v>
      </c>
      <c r="C401" s="179">
        <v>6424001901</v>
      </c>
      <c r="D401" s="171" t="str">
        <f>_xlfn.XLOOKUP(C401,'COA_DTGroup_Update 20260428'!$C$410:$C$854,'COA_DTGroup_Update 20260428'!$A$410:$A$854,"")</f>
        <v>Khấu hao nhà xưởng</v>
      </c>
      <c r="E401" s="171" t="s">
        <v>410</v>
      </c>
      <c r="F401" s="179" t="s">
        <v>1076</v>
      </c>
      <c r="G401" s="171" t="s">
        <v>1077</v>
      </c>
      <c r="H401" s="179">
        <f>VLOOKUP(C401,'COA_DTGroup_Update 20260428'!C:D,2,0)</f>
        <v>642</v>
      </c>
      <c r="I401" s="179">
        <v>155</v>
      </c>
      <c r="J401" s="198" t="s">
        <v>410</v>
      </c>
      <c r="K401" s="222" t="s">
        <v>226</v>
      </c>
      <c r="L401" s="1041" t="s">
        <v>458</v>
      </c>
      <c r="M401" s="1042" t="s">
        <v>2258</v>
      </c>
      <c r="N401" s="1039"/>
      <c r="O401" s="1039" t="s">
        <v>458</v>
      </c>
      <c r="P401" s="1" t="b">
        <v>1</v>
      </c>
      <c r="R401" s="333" t="e">
        <f>SUMIFS(#REF!,#REF!,R$2,#REF!,R$3,#REF!,$L401,#REF!,R$1)
+SUMIFS(#REF!,#REF!,R$2,#REF!,R$3,#REF!,$L401,#REF!,R$1)
+SUMIFS(#REF!,#REF!,"Lấy",#REF!,R$2,#REF!,R$3,#REF!,R$1,#REF!,$L401)</f>
        <v>#REF!</v>
      </c>
      <c r="S401" s="333" t="e">
        <f>SUMIFS(#REF!,#REF!,S$2,#REF!,S$3,#REF!,$L401,#REF!,S$1)
+SUMIFS(#REF!,#REF!,S$2,#REF!,S$3,#REF!,$L401,#REF!,S$1)
+SUMIFS(#REF!,#REF!,"Lấy",#REF!,S$2,#REF!,S$3,#REF!,S$1,#REF!,$L401)</f>
        <v>#REF!</v>
      </c>
      <c r="T401" s="333" t="e">
        <f>SUMIFS(#REF!,#REF!,T$2,#REF!,T$3,#REF!,$L401,#REF!,T$1)
+SUMIFS(#REF!,#REF!,T$2,#REF!,T$3,#REF!,$L401,#REF!,T$1)
+SUMIFS(#REF!,#REF!,"Lấy",#REF!,T$2,#REF!,T$3,#REF!,T$1,#REF!,$L401)</f>
        <v>#REF!</v>
      </c>
      <c r="U401" s="333" t="e">
        <f>SUMIFS(#REF!,#REF!,U$2,#REF!,U$3,#REF!,$L401,#REF!,U$1)
+SUMIFS(#REF!,#REF!,U$2,#REF!,U$3,#REF!,$L401,#REF!,U$1)
+SUMIFS(#REF!,#REF!,"Lấy",#REF!,U$2,#REF!,U$3,#REF!,U$1,#REF!,$L401)</f>
        <v>#REF!</v>
      </c>
      <c r="V401" s="333" t="e">
        <f>SUMIFS(#REF!,#REF!,V$2,#REF!,V$3,#REF!,$L401,#REF!,V$1)
+SUMIFS(#REF!,#REF!,V$2,#REF!,V$3,#REF!,$L401,#REF!,V$1)
+SUMIFS(#REF!,#REF!,"Lấy",#REF!,V$2,#REF!,V$3,#REF!,V$1,#REF!,$L401)</f>
        <v>#REF!</v>
      </c>
      <c r="W401" s="333" t="e">
        <f>SUMIFS(#REF!,#REF!,W$2,#REF!,W$3,#REF!,$L401,#REF!,W$1)
+SUMIFS(#REF!,#REF!,W$2,#REF!,W$3,#REF!,$L401,#REF!,W$1)
+SUMIFS(#REF!,#REF!,"Lấy",#REF!,W$2,#REF!,W$3,#REF!,W$1,#REF!,$L401)</f>
        <v>#REF!</v>
      </c>
      <c r="X401" s="333" t="e">
        <f>SUMIFS(#REF!,#REF!,X$2,#REF!,X$3,#REF!,$L401,#REF!,X$1)
+SUMIFS(#REF!,#REF!,X$2,#REF!,X$3,#REF!,$L401,#REF!,X$1)
+SUMIFS(#REF!,#REF!,"Lấy",#REF!,X$2,#REF!,X$3,#REF!,X$1,#REF!,$L401)</f>
        <v>#REF!</v>
      </c>
      <c r="Y401" s="333" t="e">
        <f>SUMIFS(#REF!,#REF!,Y$2,#REF!,Y$3,#REF!,$L401,#REF!,Y$1)
+SUMIFS(#REF!,#REF!,Y$2,#REF!,Y$3,#REF!,$L401,#REF!,Y$1)
+SUMIFS(#REF!,#REF!,"Lấy",#REF!,Y$2,#REF!,Y$3,#REF!,Y$1,#REF!,$L401)</f>
        <v>#REF!</v>
      </c>
      <c r="Z401" s="333" t="e">
        <f>SUMIFS(#REF!,#REF!,Z$2,#REF!,Z$3,#REF!,$L401,#REF!,Z$1)
+SUMIFS(#REF!,#REF!,Z$2,#REF!,Z$3,#REF!,$L401,#REF!,Z$1)
+SUMIFS(#REF!,#REF!,"Lấy",#REF!,Z$2,#REF!,Z$3,#REF!,Z$1,#REF!,$L401)</f>
        <v>#REF!</v>
      </c>
      <c r="AA401" s="333" t="e">
        <f>SUMIFS(#REF!,#REF!,AA$2,#REF!,AA$3,#REF!,$L401,#REF!,AA$1)
+SUMIFS(#REF!,#REF!,AA$2,#REF!,AA$3,#REF!,$L401,#REF!,AA$1)
+SUMIFS(#REF!,#REF!,"Lấy",#REF!,AA$2,#REF!,AA$3,#REF!,AA$1,#REF!,$L401)</f>
        <v>#REF!</v>
      </c>
      <c r="AB401" s="333" t="e">
        <f>SUMIFS(#REF!,#REF!,AB$2,#REF!,AB$3,#REF!,$L401,#REF!,AB$1)
+SUMIFS(#REF!,#REF!,AB$2,#REF!,AB$3,#REF!,$L401,#REF!,AB$1)
+SUMIFS(#REF!,#REF!,"Lấy",#REF!,AB$2,#REF!,AB$3,#REF!,AB$1,#REF!,$L401)</f>
        <v>#REF!</v>
      </c>
      <c r="AC401" s="333" t="e">
        <f>SUMIFS(#REF!,#REF!,AC$2,#REF!,AC$3,#REF!,$L401,#REF!,AC$1)
+SUMIFS(#REF!,#REF!,AC$2,#REF!,AC$3,#REF!,$L401,#REF!,AC$1)
+SUMIFS(#REF!,#REF!,"Lấy",#REF!,AC$2,#REF!,AC$3,#REF!,AC$1,#REF!,$L401)</f>
        <v>#REF!</v>
      </c>
      <c r="AD401" s="334" t="e">
        <f t="shared" si="44"/>
        <v>#REF!</v>
      </c>
      <c r="AF401" s="333" t="e">
        <f>SUMIFS(#REF!,#REF!,AF$2,#REF!,AF$3,#REF!,$L401,#REF!,AF$1)
+SUMIFS(#REF!,#REF!,AF$2,#REF!,AF$3,#REF!,$L401,#REF!,AF$1)
+SUMIFS(#REF!,#REF!,"Lấy",#REF!,AF$2,#REF!,AF$3,#REF!,AF$1,#REF!,$L401)</f>
        <v>#REF!</v>
      </c>
      <c r="AG401" s="333" t="e">
        <f>SUMIFS(#REF!,#REF!,AG$2,#REF!,AG$3,#REF!,$L401,#REF!,AG$1)
+SUMIFS(#REF!,#REF!,AG$2,#REF!,AG$3,#REF!,$L401,#REF!,AG$1)
+SUMIFS(#REF!,#REF!,"Lấy",#REF!,AG$2,#REF!,AG$3,#REF!,AG$1,#REF!,$L401)</f>
        <v>#REF!</v>
      </c>
      <c r="AH401" s="333" t="e">
        <f>SUMIFS(#REF!,#REF!,AH$2,#REF!,AH$3,#REF!,$L401,#REF!,AH$1)
+SUMIFS(#REF!,#REF!,AH$2,#REF!,AH$3,#REF!,$L401,#REF!,AH$1)
+SUMIFS(#REF!,#REF!,"Lấy",#REF!,AH$2,#REF!,AH$3,#REF!,AH$1,#REF!,$L401)</f>
        <v>#REF!</v>
      </c>
      <c r="AI401" s="333" t="e">
        <f>SUMIFS(#REF!,#REF!,AI$2,#REF!,AI$3,#REF!,$L401,#REF!,AI$1)
+SUMIFS(#REF!,#REF!,AI$2,#REF!,AI$3,#REF!,$L401,#REF!,AI$1)
+SUMIFS(#REF!,#REF!,"Lấy",#REF!,AI$2,#REF!,AI$3,#REF!,AI$1,#REF!,$L401)</f>
        <v>#REF!</v>
      </c>
      <c r="AJ401" s="333" t="e">
        <f>SUMIFS(#REF!,#REF!,AJ$2,#REF!,AJ$3,#REF!,$L401,#REF!,AJ$1)
+SUMIFS(#REF!,#REF!,AJ$2,#REF!,AJ$3,#REF!,$L401,#REF!,AJ$1)
+SUMIFS(#REF!,#REF!,"Lấy",#REF!,AJ$2,#REF!,AJ$3,#REF!,AJ$1,#REF!,$L401)</f>
        <v>#REF!</v>
      </c>
      <c r="AK401" s="333" t="e">
        <f>SUMIFS(#REF!,#REF!,AK$2,#REF!,AK$3,#REF!,$L401,#REF!,AK$1)
+SUMIFS(#REF!,#REF!,AK$2,#REF!,AK$3,#REF!,$L401,#REF!,AK$1)
+SUMIFS(#REF!,#REF!,"Lấy",#REF!,AK$2,#REF!,AK$3,#REF!,AK$1,#REF!,$L401)</f>
        <v>#REF!</v>
      </c>
      <c r="AL401" s="333" t="e">
        <f>SUMIFS(#REF!,#REF!,AL$2,#REF!,AL$3,#REF!,$L401,#REF!,AL$1)
+SUMIFS(#REF!,#REF!,AL$2,#REF!,AL$3,#REF!,$L401,#REF!,AL$1)
+SUMIFS(#REF!,#REF!,"Lấy",#REF!,AL$2,#REF!,AL$3,#REF!,AL$1,#REF!,$L401)</f>
        <v>#REF!</v>
      </c>
      <c r="AM401" s="333" t="e">
        <f>SUMIFS(#REF!,#REF!,AM$2,#REF!,AM$3,#REF!,$L401,#REF!,AM$1)
+SUMIFS(#REF!,#REF!,AM$2,#REF!,AM$3,#REF!,$L401,#REF!,AM$1)
+SUMIFS(#REF!,#REF!,"Lấy",#REF!,AM$2,#REF!,AM$3,#REF!,AM$1,#REF!,$L401)</f>
        <v>#REF!</v>
      </c>
      <c r="AN401" s="333" t="e">
        <f>SUMIFS(#REF!,#REF!,AN$2,#REF!,AN$3,#REF!,$L401,#REF!,AN$1)
+SUMIFS(#REF!,#REF!,AN$2,#REF!,AN$3,#REF!,$L401,#REF!,AN$1)
+SUMIFS(#REF!,#REF!,"Lấy",#REF!,AN$2,#REF!,AN$3,#REF!,AN$1,#REF!,$L401)</f>
        <v>#REF!</v>
      </c>
      <c r="AO401" s="333" t="e">
        <f>SUMIFS(#REF!,#REF!,AO$2,#REF!,AO$3,#REF!,$L401,#REF!,AO$1)
+SUMIFS(#REF!,#REF!,AO$2,#REF!,AO$3,#REF!,$L401,#REF!,AO$1)
+SUMIFS(#REF!,#REF!,"Lấy",#REF!,AO$2,#REF!,AO$3,#REF!,AO$1,#REF!,$L401)</f>
        <v>#REF!</v>
      </c>
      <c r="AP401" s="333" t="e">
        <f>SUMIFS(#REF!,#REF!,AP$2,#REF!,AP$3,#REF!,$L401,#REF!,AP$1)
+SUMIFS(#REF!,#REF!,AP$2,#REF!,AP$3,#REF!,$L401,#REF!,AP$1)
+SUMIFS(#REF!,#REF!,"Lấy",#REF!,AP$2,#REF!,AP$3,#REF!,AP$1,#REF!,$L401)</f>
        <v>#REF!</v>
      </c>
      <c r="AQ401" s="333" t="e">
        <f>SUMIFS(#REF!,#REF!,AQ$2,#REF!,AQ$3,#REF!,$L401,#REF!,AQ$1)
+SUMIFS(#REF!,#REF!,AQ$2,#REF!,AQ$3,#REF!,$L401,#REF!,AQ$1)
+SUMIFS(#REF!,#REF!,"Lấy",#REF!,AQ$2,#REF!,AQ$3,#REF!,AQ$1,#REF!,$L401)</f>
        <v>#REF!</v>
      </c>
      <c r="AR401" s="334" t="e">
        <f t="shared" si="45"/>
        <v>#REF!</v>
      </c>
      <c r="AT401" s="333" t="e">
        <f>SUMIFS(#REF!,#REF!,AT$2,#REF!,AT$3,#REF!,$L401,#REF!,AT$1)
+SUMIFS(#REF!,#REF!,AT$2,#REF!,AT$3,#REF!,$L401,#REF!,AT$1)
+SUMIFS(#REF!,#REF!,"Lấy",#REF!,AT$2,#REF!,AT$3,#REF!,AT$1,#REF!,$L401)</f>
        <v>#REF!</v>
      </c>
      <c r="AU401" s="333" t="e">
        <f>SUMIFS(#REF!,#REF!,AU$2,#REF!,AU$3,#REF!,$L401,#REF!,AU$1)
+SUMIFS(#REF!,#REF!,AU$2,#REF!,AU$3,#REF!,$L401,#REF!,AU$1)
+SUMIFS(#REF!,#REF!,"Lấy",#REF!,AU$2,#REF!,AU$3,#REF!,AU$1,#REF!,$L401)</f>
        <v>#REF!</v>
      </c>
      <c r="AV401" s="333" t="e">
        <f>SUMIFS(#REF!,#REF!,AV$2,#REF!,AV$3,#REF!,$L401,#REF!,AV$1)
+SUMIFS(#REF!,#REF!,AV$2,#REF!,AV$3,#REF!,$L401,#REF!,AV$1)
+SUMIFS(#REF!,#REF!,"Lấy",#REF!,AV$2,#REF!,AV$3,#REF!,AV$1,#REF!,$L401)</f>
        <v>#REF!</v>
      </c>
      <c r="AW401" s="333" t="e">
        <f>SUMIFS(#REF!,#REF!,AW$2,#REF!,AW$3,#REF!,$L401,#REF!,AW$1)
+SUMIFS(#REF!,#REF!,AW$2,#REF!,AW$3,#REF!,$L401,#REF!,AW$1)
+SUMIFS(#REF!,#REF!,"Lấy",#REF!,AW$2,#REF!,AW$3,#REF!,AW$1,#REF!,$L401)</f>
        <v>#REF!</v>
      </c>
      <c r="AX401" s="333" t="e">
        <f>SUMIFS(#REF!,#REF!,AX$2,#REF!,AX$3,#REF!,$L401,#REF!,AX$1)
+SUMIFS(#REF!,#REF!,AX$2,#REF!,AX$3,#REF!,$L401,#REF!,AX$1)
+SUMIFS(#REF!,#REF!,"Lấy",#REF!,AX$2,#REF!,AX$3,#REF!,AX$1,#REF!,$L401)</f>
        <v>#REF!</v>
      </c>
      <c r="AY401" s="333" t="e">
        <f>SUMIFS(#REF!,#REF!,AY$2,#REF!,AY$3,#REF!,$L401,#REF!,AY$1)
+SUMIFS(#REF!,#REF!,AY$2,#REF!,AY$3,#REF!,$L401,#REF!,AY$1)
+SUMIFS(#REF!,#REF!,"Lấy",#REF!,AY$2,#REF!,AY$3,#REF!,AY$1,#REF!,$L401)</f>
        <v>#REF!</v>
      </c>
      <c r="AZ401" s="333" t="e">
        <f>SUMIFS(#REF!,#REF!,AZ$2,#REF!,AZ$3,#REF!,$L401,#REF!,AZ$1)
+SUMIFS(#REF!,#REF!,AZ$2,#REF!,AZ$3,#REF!,$L401,#REF!,AZ$1)
+SUMIFS(#REF!,#REF!,"Lấy",#REF!,AZ$2,#REF!,AZ$3,#REF!,AZ$1,#REF!,$L401)</f>
        <v>#REF!</v>
      </c>
      <c r="BA401" s="333" t="e">
        <f>SUMIFS(#REF!,#REF!,BA$2,#REF!,BA$3,#REF!,$L401,#REF!,BA$1)
+SUMIFS(#REF!,#REF!,BA$2,#REF!,BA$3,#REF!,$L401,#REF!,BA$1)
+SUMIFS(#REF!,#REF!,"Lấy",#REF!,BA$2,#REF!,BA$3,#REF!,BA$1,#REF!,$L401)</f>
        <v>#REF!</v>
      </c>
      <c r="BB401" s="333" t="e">
        <f>SUMIFS(#REF!,#REF!,BB$2,#REF!,BB$3,#REF!,$L401,#REF!,BB$1)
+SUMIFS(#REF!,#REF!,BB$2,#REF!,BB$3,#REF!,$L401,#REF!,BB$1)
+SUMIFS(#REF!,#REF!,"Lấy",#REF!,BB$2,#REF!,BB$3,#REF!,BB$1,#REF!,$L401)</f>
        <v>#REF!</v>
      </c>
      <c r="BC401" s="333" t="e">
        <f>SUMIFS(#REF!,#REF!,BC$2,#REF!,BC$3,#REF!,$L401,#REF!,BC$1)
+SUMIFS(#REF!,#REF!,BC$2,#REF!,BC$3,#REF!,$L401,#REF!,BC$1)
+SUMIFS(#REF!,#REF!,"Lấy",#REF!,BC$2,#REF!,BC$3,#REF!,BC$1,#REF!,$L401)</f>
        <v>#REF!</v>
      </c>
      <c r="BD401" s="333" t="e">
        <f>SUMIFS(#REF!,#REF!,BD$2,#REF!,BD$3,#REF!,$L401,#REF!,BD$1)
+SUMIFS(#REF!,#REF!,BD$2,#REF!,BD$3,#REF!,$L401,#REF!,BD$1)
+SUMIFS(#REF!,#REF!,"Lấy",#REF!,BD$2,#REF!,BD$3,#REF!,BD$1,#REF!,$L401)</f>
        <v>#REF!</v>
      </c>
      <c r="BE401" s="333" t="e">
        <f>SUMIFS(#REF!,#REF!,BE$2,#REF!,BE$3,#REF!,$L401,#REF!,BE$1)
+SUMIFS(#REF!,#REF!,BE$2,#REF!,BE$3,#REF!,$L401,#REF!,BE$1)
+SUMIFS(#REF!,#REF!,"Lấy",#REF!,BE$2,#REF!,BE$3,#REF!,BE$1,#REF!,$L401)</f>
        <v>#REF!</v>
      </c>
      <c r="BF401" s="334" t="e">
        <f t="shared" si="46"/>
        <v>#REF!</v>
      </c>
      <c r="BH401" s="333" t="e">
        <f>SUMIFS(#REF!,#REF!,BH$2,#REF!,BH$3,#REF!,$L401,#REF!,BH$1)
+SUMIFS(#REF!,#REF!,BH$2,#REF!,BH$3,#REF!,$L401,#REF!,BH$1)
+SUMIFS(#REF!,#REF!,"Lấy",#REF!,BH$2,#REF!,BH$3,#REF!,BH$1,#REF!,$L401)</f>
        <v>#REF!</v>
      </c>
      <c r="BI401" s="333" t="e">
        <f>SUMIFS(#REF!,#REF!,BI$2,#REF!,BI$3,#REF!,$L401,#REF!,BI$1)
+SUMIFS(#REF!,#REF!,BI$2,#REF!,BI$3,#REF!,$L401,#REF!,BI$1)
+SUMIFS(#REF!,#REF!,"Lấy",#REF!,BI$2,#REF!,BI$3,#REF!,BI$1,#REF!,$L401)</f>
        <v>#REF!</v>
      </c>
      <c r="BJ401" s="333" t="e">
        <f>SUMIFS(#REF!,#REF!,BJ$2,#REF!,BJ$3,#REF!,$L401,#REF!,BJ$1)
+SUMIFS(#REF!,#REF!,BJ$2,#REF!,BJ$3,#REF!,$L401,#REF!,BJ$1)
+SUMIFS(#REF!,#REF!,"Lấy",#REF!,BJ$2,#REF!,BJ$3,#REF!,BJ$1,#REF!,$L401)</f>
        <v>#REF!</v>
      </c>
      <c r="BK401" s="333" t="e">
        <f>SUMIFS(#REF!,#REF!,BK$2,#REF!,BK$3,#REF!,$L401,#REF!,BK$1)
+SUMIFS(#REF!,#REF!,BK$2,#REF!,BK$3,#REF!,$L401,#REF!,BK$1)
+SUMIFS(#REF!,#REF!,"Lấy",#REF!,BK$2,#REF!,BK$3,#REF!,BK$1,#REF!,$L401)</f>
        <v>#REF!</v>
      </c>
      <c r="BL401" s="333" t="e">
        <f>SUMIFS(#REF!,#REF!,BL$2,#REF!,BL$3,#REF!,$L401,#REF!,BL$1)
+SUMIFS(#REF!,#REF!,BL$2,#REF!,BL$3,#REF!,$L401,#REF!,BL$1)
+SUMIFS(#REF!,#REF!,"Lấy",#REF!,BL$2,#REF!,BL$3,#REF!,BL$1,#REF!,$L401)</f>
        <v>#REF!</v>
      </c>
      <c r="BM401" s="333" t="e">
        <f>SUMIFS(#REF!,#REF!,BM$2,#REF!,BM$3,#REF!,$L401,#REF!,BM$1)
+SUMIFS(#REF!,#REF!,BM$2,#REF!,BM$3,#REF!,$L401,#REF!,BM$1)
+SUMIFS(#REF!,#REF!,"Lấy",#REF!,BM$2,#REF!,BM$3,#REF!,BM$1,#REF!,$L401)</f>
        <v>#REF!</v>
      </c>
      <c r="BN401" s="333" t="e">
        <f>SUMIFS(#REF!,#REF!,BN$2,#REF!,BN$3,#REF!,$L401,#REF!,BN$1)
+SUMIFS(#REF!,#REF!,BN$2,#REF!,BN$3,#REF!,$L401,#REF!,BN$1)
+SUMIFS(#REF!,#REF!,"Lấy",#REF!,BN$2,#REF!,BN$3,#REF!,BN$1,#REF!,$L401)</f>
        <v>#REF!</v>
      </c>
      <c r="BO401" s="333" t="e">
        <f>SUMIFS(#REF!,#REF!,BO$2,#REF!,BO$3,#REF!,$L401,#REF!,BO$1)
+SUMIFS(#REF!,#REF!,BO$2,#REF!,BO$3,#REF!,$L401,#REF!,BO$1)
+SUMIFS(#REF!,#REF!,"Lấy",#REF!,BO$2,#REF!,BO$3,#REF!,BO$1,#REF!,$L401)</f>
        <v>#REF!</v>
      </c>
      <c r="BP401" s="333" t="e">
        <f>SUMIFS(#REF!,#REF!,BP$2,#REF!,BP$3,#REF!,$L401,#REF!,BP$1)
+SUMIFS(#REF!,#REF!,BP$2,#REF!,BP$3,#REF!,$L401,#REF!,BP$1)
+SUMIFS(#REF!,#REF!,"Lấy",#REF!,BP$2,#REF!,BP$3,#REF!,BP$1,#REF!,$L401)</f>
        <v>#REF!</v>
      </c>
      <c r="BQ401" s="333" t="e">
        <f>SUMIFS(#REF!,#REF!,BQ$2,#REF!,BQ$3,#REF!,$L401,#REF!,BQ$1)
+SUMIFS(#REF!,#REF!,BQ$2,#REF!,BQ$3,#REF!,$L401,#REF!,BQ$1)
+SUMIFS(#REF!,#REF!,"Lấy",#REF!,BQ$2,#REF!,BQ$3,#REF!,BQ$1,#REF!,$L401)</f>
        <v>#REF!</v>
      </c>
      <c r="BR401" s="333" t="e">
        <f>SUMIFS(#REF!,#REF!,BR$2,#REF!,BR$3,#REF!,$L401,#REF!,BR$1)
+SUMIFS(#REF!,#REF!,BR$2,#REF!,BR$3,#REF!,$L401,#REF!,BR$1)
+SUMIFS(#REF!,#REF!,"Lấy",#REF!,BR$2,#REF!,BR$3,#REF!,BR$1,#REF!,$L401)</f>
        <v>#REF!</v>
      </c>
      <c r="BS401" s="333" t="e">
        <f>SUMIFS(#REF!,#REF!,BS$2,#REF!,BS$3,#REF!,$L401,#REF!,BS$1)
+SUMIFS(#REF!,#REF!,BS$2,#REF!,BS$3,#REF!,$L401,#REF!,BS$1)
+SUMIFS(#REF!,#REF!,"Lấy",#REF!,BS$2,#REF!,BS$3,#REF!,BS$1,#REF!,$L401)</f>
        <v>#REF!</v>
      </c>
      <c r="BT401" s="334" t="e">
        <f t="shared" si="47"/>
        <v>#REF!</v>
      </c>
      <c r="BV401" s="331">
        <v>2306506</v>
      </c>
      <c r="BW401" s="331">
        <v>2306506</v>
      </c>
      <c r="BX401" s="331">
        <v>2306506</v>
      </c>
      <c r="BY401" s="331">
        <v>4806506</v>
      </c>
      <c r="BZ401" s="331">
        <v>4806506</v>
      </c>
      <c r="CA401" s="331">
        <v>4806506</v>
      </c>
      <c r="CB401" s="331">
        <v>4806506</v>
      </c>
      <c r="CC401" s="331">
        <v>4806506</v>
      </c>
      <c r="CD401" s="331">
        <v>4806506</v>
      </c>
      <c r="CE401" s="331">
        <v>4806506</v>
      </c>
      <c r="CF401" s="331">
        <v>4806506</v>
      </c>
      <c r="CG401" s="331">
        <v>4806506</v>
      </c>
      <c r="CH401" s="334">
        <f t="shared" si="48"/>
        <v>50178072</v>
      </c>
      <c r="CI401" s="377">
        <f t="shared" si="49"/>
        <v>2.1784397774390376</v>
      </c>
      <c r="CJ401" s="331">
        <v>11156879</v>
      </c>
      <c r="CK401" s="331">
        <v>11156883</v>
      </c>
      <c r="CL401" s="331">
        <v>11156880</v>
      </c>
      <c r="CM401" s="331">
        <v>11156880</v>
      </c>
      <c r="CN401" s="331">
        <v>8535138</v>
      </c>
      <c r="CO401" s="333"/>
      <c r="CP401" s="333"/>
      <c r="CQ401" s="333"/>
      <c r="CR401" s="333"/>
      <c r="CS401" s="333"/>
      <c r="CT401" s="333"/>
      <c r="CU401" s="333"/>
      <c r="CV401" s="334">
        <f t="shared" si="50"/>
        <v>53162660</v>
      </c>
      <c r="CX401" s="1033"/>
    </row>
    <row r="402" spans="1:102" s="3" customFormat="1" ht="27.6" x14ac:dyDescent="0.25">
      <c r="A402" s="191"/>
      <c r="B402" s="212">
        <f>IF(C402=0,"",MAX($B$7:B401)+1)</f>
        <v>382</v>
      </c>
      <c r="C402" s="204">
        <v>6424001903</v>
      </c>
      <c r="D402" s="205" t="str">
        <f>_xlfn.XLOOKUP(C402,'COA_DTGroup_Update 20260428'!$C$410:$C$854,'COA_DTGroup_Update 20260428'!$A$410:$A$854,"")</f>
        <v>Khấu hao máy móc thiết bị xưởng</v>
      </c>
      <c r="E402" s="205"/>
      <c r="F402" s="204" t="s">
        <v>1081</v>
      </c>
      <c r="G402" s="205" t="s">
        <v>1097</v>
      </c>
      <c r="H402" s="200">
        <f>VLOOKUP(C402,'COA_DTGroup_Update 20260428'!C:D,2,0)</f>
        <v>642</v>
      </c>
      <c r="I402" s="1012"/>
      <c r="J402" s="201" t="s">
        <v>1098</v>
      </c>
      <c r="K402" s="223" t="s">
        <v>226</v>
      </c>
      <c r="L402" s="286" t="s">
        <v>460</v>
      </c>
      <c r="M402" s="287" t="s">
        <v>2258</v>
      </c>
      <c r="N402" s="284"/>
      <c r="O402" s="284" t="s">
        <v>460</v>
      </c>
      <c r="P402" s="1" t="b">
        <v>1</v>
      </c>
      <c r="R402" s="335" t="e">
        <f>SUMIFS(#REF!,#REF!,R$2,#REF!,R$3,#REF!,$L402,#REF!,R$1)
+SUMIFS(#REF!,#REF!,R$2,#REF!,R$3,#REF!,$L402,#REF!,R$1)
+SUMIFS(#REF!,#REF!,"Lấy",#REF!,R$2,#REF!,R$3,#REF!,R$1,#REF!,$L402)</f>
        <v>#REF!</v>
      </c>
      <c r="S402" s="335" t="e">
        <f>SUMIFS(#REF!,#REF!,S$2,#REF!,S$3,#REF!,$L402,#REF!,S$1)
+SUMIFS(#REF!,#REF!,S$2,#REF!,S$3,#REF!,$L402,#REF!,S$1)
+SUMIFS(#REF!,#REF!,"Lấy",#REF!,S$2,#REF!,S$3,#REF!,S$1,#REF!,$L402)</f>
        <v>#REF!</v>
      </c>
      <c r="T402" s="335" t="e">
        <f>SUMIFS(#REF!,#REF!,T$2,#REF!,T$3,#REF!,$L402,#REF!,T$1)
+SUMIFS(#REF!,#REF!,T$2,#REF!,T$3,#REF!,$L402,#REF!,T$1)
+SUMIFS(#REF!,#REF!,"Lấy",#REF!,T$2,#REF!,T$3,#REF!,T$1,#REF!,$L402)</f>
        <v>#REF!</v>
      </c>
      <c r="U402" s="335" t="e">
        <f>SUMIFS(#REF!,#REF!,U$2,#REF!,U$3,#REF!,$L402,#REF!,U$1)
+SUMIFS(#REF!,#REF!,U$2,#REF!,U$3,#REF!,$L402,#REF!,U$1)
+SUMIFS(#REF!,#REF!,"Lấy",#REF!,U$2,#REF!,U$3,#REF!,U$1,#REF!,$L402)</f>
        <v>#REF!</v>
      </c>
      <c r="V402" s="335" t="e">
        <f>SUMIFS(#REF!,#REF!,V$2,#REF!,V$3,#REF!,$L402,#REF!,V$1)
+SUMIFS(#REF!,#REF!,V$2,#REF!,V$3,#REF!,$L402,#REF!,V$1)
+SUMIFS(#REF!,#REF!,"Lấy",#REF!,V$2,#REF!,V$3,#REF!,V$1,#REF!,$L402)</f>
        <v>#REF!</v>
      </c>
      <c r="W402" s="335" t="e">
        <f>SUMIFS(#REF!,#REF!,W$2,#REF!,W$3,#REF!,$L402,#REF!,W$1)
+SUMIFS(#REF!,#REF!,W$2,#REF!,W$3,#REF!,$L402,#REF!,W$1)
+SUMIFS(#REF!,#REF!,"Lấy",#REF!,W$2,#REF!,W$3,#REF!,W$1,#REF!,$L402)</f>
        <v>#REF!</v>
      </c>
      <c r="X402" s="335" t="e">
        <f>SUMIFS(#REF!,#REF!,X$2,#REF!,X$3,#REF!,$L402,#REF!,X$1)
+SUMIFS(#REF!,#REF!,X$2,#REF!,X$3,#REF!,$L402,#REF!,X$1)
+SUMIFS(#REF!,#REF!,"Lấy",#REF!,X$2,#REF!,X$3,#REF!,X$1,#REF!,$L402)</f>
        <v>#REF!</v>
      </c>
      <c r="Y402" s="335" t="e">
        <f>SUMIFS(#REF!,#REF!,Y$2,#REF!,Y$3,#REF!,$L402,#REF!,Y$1)
+SUMIFS(#REF!,#REF!,Y$2,#REF!,Y$3,#REF!,$L402,#REF!,Y$1)
+SUMIFS(#REF!,#REF!,"Lấy",#REF!,Y$2,#REF!,Y$3,#REF!,Y$1,#REF!,$L402)</f>
        <v>#REF!</v>
      </c>
      <c r="Z402" s="335" t="e">
        <f>SUMIFS(#REF!,#REF!,Z$2,#REF!,Z$3,#REF!,$L402,#REF!,Z$1)
+SUMIFS(#REF!,#REF!,Z$2,#REF!,Z$3,#REF!,$L402,#REF!,Z$1)
+SUMIFS(#REF!,#REF!,"Lấy",#REF!,Z$2,#REF!,Z$3,#REF!,Z$1,#REF!,$L402)</f>
        <v>#REF!</v>
      </c>
      <c r="AA402" s="335" t="e">
        <f>SUMIFS(#REF!,#REF!,AA$2,#REF!,AA$3,#REF!,$L402,#REF!,AA$1)
+SUMIFS(#REF!,#REF!,AA$2,#REF!,AA$3,#REF!,$L402,#REF!,AA$1)
+SUMIFS(#REF!,#REF!,"Lấy",#REF!,AA$2,#REF!,AA$3,#REF!,AA$1,#REF!,$L402)</f>
        <v>#REF!</v>
      </c>
      <c r="AB402" s="335" t="e">
        <f>SUMIFS(#REF!,#REF!,AB$2,#REF!,AB$3,#REF!,$L402,#REF!,AB$1)
+SUMIFS(#REF!,#REF!,AB$2,#REF!,AB$3,#REF!,$L402,#REF!,AB$1)
+SUMIFS(#REF!,#REF!,"Lấy",#REF!,AB$2,#REF!,AB$3,#REF!,AB$1,#REF!,$L402)</f>
        <v>#REF!</v>
      </c>
      <c r="AC402" s="335" t="e">
        <f>SUMIFS(#REF!,#REF!,AC$2,#REF!,AC$3,#REF!,$L402,#REF!,AC$1)
+SUMIFS(#REF!,#REF!,AC$2,#REF!,AC$3,#REF!,$L402,#REF!,AC$1)
+SUMIFS(#REF!,#REF!,"Lấy",#REF!,AC$2,#REF!,AC$3,#REF!,AC$1,#REF!,$L402)</f>
        <v>#REF!</v>
      </c>
      <c r="AD402" s="336" t="e">
        <f t="shared" si="44"/>
        <v>#REF!</v>
      </c>
      <c r="AF402" s="335" t="e">
        <f>SUMIFS(#REF!,#REF!,AF$2,#REF!,AF$3,#REF!,$L402,#REF!,AF$1)
+SUMIFS(#REF!,#REF!,AF$2,#REF!,AF$3,#REF!,$L402,#REF!,AF$1)
+SUMIFS(#REF!,#REF!,"Lấy",#REF!,AF$2,#REF!,AF$3,#REF!,AF$1,#REF!,$L402)</f>
        <v>#REF!</v>
      </c>
      <c r="AG402" s="335" t="e">
        <f>SUMIFS(#REF!,#REF!,AG$2,#REF!,AG$3,#REF!,$L402,#REF!,AG$1)
+SUMIFS(#REF!,#REF!,AG$2,#REF!,AG$3,#REF!,$L402,#REF!,AG$1)
+SUMIFS(#REF!,#REF!,"Lấy",#REF!,AG$2,#REF!,AG$3,#REF!,AG$1,#REF!,$L402)</f>
        <v>#REF!</v>
      </c>
      <c r="AH402" s="335" t="e">
        <f>SUMIFS(#REF!,#REF!,AH$2,#REF!,AH$3,#REF!,$L402,#REF!,AH$1)
+SUMIFS(#REF!,#REF!,AH$2,#REF!,AH$3,#REF!,$L402,#REF!,AH$1)
+SUMIFS(#REF!,#REF!,"Lấy",#REF!,AH$2,#REF!,AH$3,#REF!,AH$1,#REF!,$L402)</f>
        <v>#REF!</v>
      </c>
      <c r="AI402" s="335" t="e">
        <f>SUMIFS(#REF!,#REF!,AI$2,#REF!,AI$3,#REF!,$L402,#REF!,AI$1)
+SUMIFS(#REF!,#REF!,AI$2,#REF!,AI$3,#REF!,$L402,#REF!,AI$1)
+SUMIFS(#REF!,#REF!,"Lấy",#REF!,AI$2,#REF!,AI$3,#REF!,AI$1,#REF!,$L402)</f>
        <v>#REF!</v>
      </c>
      <c r="AJ402" s="335" t="e">
        <f>SUMIFS(#REF!,#REF!,AJ$2,#REF!,AJ$3,#REF!,$L402,#REF!,AJ$1)
+SUMIFS(#REF!,#REF!,AJ$2,#REF!,AJ$3,#REF!,$L402,#REF!,AJ$1)
+SUMIFS(#REF!,#REF!,"Lấy",#REF!,AJ$2,#REF!,AJ$3,#REF!,AJ$1,#REF!,$L402)</f>
        <v>#REF!</v>
      </c>
      <c r="AK402" s="335" t="e">
        <f>SUMIFS(#REF!,#REF!,AK$2,#REF!,AK$3,#REF!,$L402,#REF!,AK$1)
+SUMIFS(#REF!,#REF!,AK$2,#REF!,AK$3,#REF!,$L402,#REF!,AK$1)
+SUMIFS(#REF!,#REF!,"Lấy",#REF!,AK$2,#REF!,AK$3,#REF!,AK$1,#REF!,$L402)</f>
        <v>#REF!</v>
      </c>
      <c r="AL402" s="335" t="e">
        <f>SUMIFS(#REF!,#REF!,AL$2,#REF!,AL$3,#REF!,$L402,#REF!,AL$1)
+SUMIFS(#REF!,#REF!,AL$2,#REF!,AL$3,#REF!,$L402,#REF!,AL$1)
+SUMIFS(#REF!,#REF!,"Lấy",#REF!,AL$2,#REF!,AL$3,#REF!,AL$1,#REF!,$L402)</f>
        <v>#REF!</v>
      </c>
      <c r="AM402" s="335" t="e">
        <f>SUMIFS(#REF!,#REF!,AM$2,#REF!,AM$3,#REF!,$L402,#REF!,AM$1)
+SUMIFS(#REF!,#REF!,AM$2,#REF!,AM$3,#REF!,$L402,#REF!,AM$1)
+SUMIFS(#REF!,#REF!,"Lấy",#REF!,AM$2,#REF!,AM$3,#REF!,AM$1,#REF!,$L402)</f>
        <v>#REF!</v>
      </c>
      <c r="AN402" s="335" t="e">
        <f>SUMIFS(#REF!,#REF!,AN$2,#REF!,AN$3,#REF!,$L402,#REF!,AN$1)
+SUMIFS(#REF!,#REF!,AN$2,#REF!,AN$3,#REF!,$L402,#REF!,AN$1)
+SUMIFS(#REF!,#REF!,"Lấy",#REF!,AN$2,#REF!,AN$3,#REF!,AN$1,#REF!,$L402)</f>
        <v>#REF!</v>
      </c>
      <c r="AO402" s="335" t="e">
        <f>SUMIFS(#REF!,#REF!,AO$2,#REF!,AO$3,#REF!,$L402,#REF!,AO$1)
+SUMIFS(#REF!,#REF!,AO$2,#REF!,AO$3,#REF!,$L402,#REF!,AO$1)
+SUMIFS(#REF!,#REF!,"Lấy",#REF!,AO$2,#REF!,AO$3,#REF!,AO$1,#REF!,$L402)</f>
        <v>#REF!</v>
      </c>
      <c r="AP402" s="335" t="e">
        <f>SUMIFS(#REF!,#REF!,AP$2,#REF!,AP$3,#REF!,$L402,#REF!,AP$1)
+SUMIFS(#REF!,#REF!,AP$2,#REF!,AP$3,#REF!,$L402,#REF!,AP$1)
+SUMIFS(#REF!,#REF!,"Lấy",#REF!,AP$2,#REF!,AP$3,#REF!,AP$1,#REF!,$L402)</f>
        <v>#REF!</v>
      </c>
      <c r="AQ402" s="335" t="e">
        <f>SUMIFS(#REF!,#REF!,AQ$2,#REF!,AQ$3,#REF!,$L402,#REF!,AQ$1)
+SUMIFS(#REF!,#REF!,AQ$2,#REF!,AQ$3,#REF!,$L402,#REF!,AQ$1)
+SUMIFS(#REF!,#REF!,"Lấy",#REF!,AQ$2,#REF!,AQ$3,#REF!,AQ$1,#REF!,$L402)</f>
        <v>#REF!</v>
      </c>
      <c r="AR402" s="336" t="e">
        <f t="shared" si="45"/>
        <v>#REF!</v>
      </c>
      <c r="AT402" s="335" t="e">
        <f>SUMIFS(#REF!,#REF!,AT$2,#REF!,AT$3,#REF!,$L402,#REF!,AT$1)
+SUMIFS(#REF!,#REF!,AT$2,#REF!,AT$3,#REF!,$L402,#REF!,AT$1)
+SUMIFS(#REF!,#REF!,"Lấy",#REF!,AT$2,#REF!,AT$3,#REF!,AT$1,#REF!,$L402)</f>
        <v>#REF!</v>
      </c>
      <c r="AU402" s="335" t="e">
        <f>SUMIFS(#REF!,#REF!,AU$2,#REF!,AU$3,#REF!,$L402,#REF!,AU$1)
+SUMIFS(#REF!,#REF!,AU$2,#REF!,AU$3,#REF!,$L402,#REF!,AU$1)
+SUMIFS(#REF!,#REF!,"Lấy",#REF!,AU$2,#REF!,AU$3,#REF!,AU$1,#REF!,$L402)</f>
        <v>#REF!</v>
      </c>
      <c r="AV402" s="335" t="e">
        <f>SUMIFS(#REF!,#REF!,AV$2,#REF!,AV$3,#REF!,$L402,#REF!,AV$1)
+SUMIFS(#REF!,#REF!,AV$2,#REF!,AV$3,#REF!,$L402,#REF!,AV$1)
+SUMIFS(#REF!,#REF!,"Lấy",#REF!,AV$2,#REF!,AV$3,#REF!,AV$1,#REF!,$L402)</f>
        <v>#REF!</v>
      </c>
      <c r="AW402" s="335" t="e">
        <f>SUMIFS(#REF!,#REF!,AW$2,#REF!,AW$3,#REF!,$L402,#REF!,AW$1)
+SUMIFS(#REF!,#REF!,AW$2,#REF!,AW$3,#REF!,$L402,#REF!,AW$1)
+SUMIFS(#REF!,#REF!,"Lấy",#REF!,AW$2,#REF!,AW$3,#REF!,AW$1,#REF!,$L402)</f>
        <v>#REF!</v>
      </c>
      <c r="AX402" s="335" t="e">
        <f>SUMIFS(#REF!,#REF!,AX$2,#REF!,AX$3,#REF!,$L402,#REF!,AX$1)
+SUMIFS(#REF!,#REF!,AX$2,#REF!,AX$3,#REF!,$L402,#REF!,AX$1)
+SUMIFS(#REF!,#REF!,"Lấy",#REF!,AX$2,#REF!,AX$3,#REF!,AX$1,#REF!,$L402)</f>
        <v>#REF!</v>
      </c>
      <c r="AY402" s="335" t="e">
        <f>SUMIFS(#REF!,#REF!,AY$2,#REF!,AY$3,#REF!,$L402,#REF!,AY$1)
+SUMIFS(#REF!,#REF!,AY$2,#REF!,AY$3,#REF!,$L402,#REF!,AY$1)
+SUMIFS(#REF!,#REF!,"Lấy",#REF!,AY$2,#REF!,AY$3,#REF!,AY$1,#REF!,$L402)</f>
        <v>#REF!</v>
      </c>
      <c r="AZ402" s="335" t="e">
        <f>SUMIFS(#REF!,#REF!,AZ$2,#REF!,AZ$3,#REF!,$L402,#REF!,AZ$1)
+SUMIFS(#REF!,#REF!,AZ$2,#REF!,AZ$3,#REF!,$L402,#REF!,AZ$1)
+SUMIFS(#REF!,#REF!,"Lấy",#REF!,AZ$2,#REF!,AZ$3,#REF!,AZ$1,#REF!,$L402)</f>
        <v>#REF!</v>
      </c>
      <c r="BA402" s="335" t="e">
        <f>SUMIFS(#REF!,#REF!,BA$2,#REF!,BA$3,#REF!,$L402,#REF!,BA$1)
+SUMIFS(#REF!,#REF!,BA$2,#REF!,BA$3,#REF!,$L402,#REF!,BA$1)
+SUMIFS(#REF!,#REF!,"Lấy",#REF!,BA$2,#REF!,BA$3,#REF!,BA$1,#REF!,$L402)</f>
        <v>#REF!</v>
      </c>
      <c r="BB402" s="335" t="e">
        <f>SUMIFS(#REF!,#REF!,BB$2,#REF!,BB$3,#REF!,$L402,#REF!,BB$1)
+SUMIFS(#REF!,#REF!,BB$2,#REF!,BB$3,#REF!,$L402,#REF!,BB$1)
+SUMIFS(#REF!,#REF!,"Lấy",#REF!,BB$2,#REF!,BB$3,#REF!,BB$1,#REF!,$L402)</f>
        <v>#REF!</v>
      </c>
      <c r="BC402" s="335" t="e">
        <f>SUMIFS(#REF!,#REF!,BC$2,#REF!,BC$3,#REF!,$L402,#REF!,BC$1)
+SUMIFS(#REF!,#REF!,BC$2,#REF!,BC$3,#REF!,$L402,#REF!,BC$1)
+SUMIFS(#REF!,#REF!,"Lấy",#REF!,BC$2,#REF!,BC$3,#REF!,BC$1,#REF!,$L402)</f>
        <v>#REF!</v>
      </c>
      <c r="BD402" s="335" t="e">
        <f>SUMIFS(#REF!,#REF!,BD$2,#REF!,BD$3,#REF!,$L402,#REF!,BD$1)
+SUMIFS(#REF!,#REF!,BD$2,#REF!,BD$3,#REF!,$L402,#REF!,BD$1)
+SUMIFS(#REF!,#REF!,"Lấy",#REF!,BD$2,#REF!,BD$3,#REF!,BD$1,#REF!,$L402)</f>
        <v>#REF!</v>
      </c>
      <c r="BE402" s="335" t="e">
        <f>SUMIFS(#REF!,#REF!,BE$2,#REF!,BE$3,#REF!,$L402,#REF!,BE$1)
+SUMIFS(#REF!,#REF!,BE$2,#REF!,BE$3,#REF!,$L402,#REF!,BE$1)
+SUMIFS(#REF!,#REF!,"Lấy",#REF!,BE$2,#REF!,BE$3,#REF!,BE$1,#REF!,$L402)</f>
        <v>#REF!</v>
      </c>
      <c r="BF402" s="336" t="e">
        <f t="shared" si="46"/>
        <v>#REF!</v>
      </c>
      <c r="BH402" s="335" t="e">
        <f>SUMIFS(#REF!,#REF!,BH$2,#REF!,BH$3,#REF!,$L402,#REF!,BH$1)
+SUMIFS(#REF!,#REF!,BH$2,#REF!,BH$3,#REF!,$L402,#REF!,BH$1)
+SUMIFS(#REF!,#REF!,"Lấy",#REF!,BH$2,#REF!,BH$3,#REF!,BH$1,#REF!,$L402)</f>
        <v>#REF!</v>
      </c>
      <c r="BI402" s="335" t="e">
        <f>SUMIFS(#REF!,#REF!,BI$2,#REF!,BI$3,#REF!,$L402,#REF!,BI$1)
+SUMIFS(#REF!,#REF!,BI$2,#REF!,BI$3,#REF!,$L402,#REF!,BI$1)
+SUMIFS(#REF!,#REF!,"Lấy",#REF!,BI$2,#REF!,BI$3,#REF!,BI$1,#REF!,$L402)</f>
        <v>#REF!</v>
      </c>
      <c r="BJ402" s="335" t="e">
        <f>SUMIFS(#REF!,#REF!,BJ$2,#REF!,BJ$3,#REF!,$L402,#REF!,BJ$1)
+SUMIFS(#REF!,#REF!,BJ$2,#REF!,BJ$3,#REF!,$L402,#REF!,BJ$1)
+SUMIFS(#REF!,#REF!,"Lấy",#REF!,BJ$2,#REF!,BJ$3,#REF!,BJ$1,#REF!,$L402)</f>
        <v>#REF!</v>
      </c>
      <c r="BK402" s="335" t="e">
        <f>SUMIFS(#REF!,#REF!,BK$2,#REF!,BK$3,#REF!,$L402,#REF!,BK$1)
+SUMIFS(#REF!,#REF!,BK$2,#REF!,BK$3,#REF!,$L402,#REF!,BK$1)
+SUMIFS(#REF!,#REF!,"Lấy",#REF!,BK$2,#REF!,BK$3,#REF!,BK$1,#REF!,$L402)</f>
        <v>#REF!</v>
      </c>
      <c r="BL402" s="335" t="e">
        <f>SUMIFS(#REF!,#REF!,BL$2,#REF!,BL$3,#REF!,$L402,#REF!,BL$1)
+SUMIFS(#REF!,#REF!,BL$2,#REF!,BL$3,#REF!,$L402,#REF!,BL$1)
+SUMIFS(#REF!,#REF!,"Lấy",#REF!,BL$2,#REF!,BL$3,#REF!,BL$1,#REF!,$L402)</f>
        <v>#REF!</v>
      </c>
      <c r="BM402" s="335" t="e">
        <f>SUMIFS(#REF!,#REF!,BM$2,#REF!,BM$3,#REF!,$L402,#REF!,BM$1)
+SUMIFS(#REF!,#REF!,BM$2,#REF!,BM$3,#REF!,$L402,#REF!,BM$1)
+SUMIFS(#REF!,#REF!,"Lấy",#REF!,BM$2,#REF!,BM$3,#REF!,BM$1,#REF!,$L402)</f>
        <v>#REF!</v>
      </c>
      <c r="BN402" s="335" t="e">
        <f>SUMIFS(#REF!,#REF!,BN$2,#REF!,BN$3,#REF!,$L402,#REF!,BN$1)
+SUMIFS(#REF!,#REF!,BN$2,#REF!,BN$3,#REF!,$L402,#REF!,BN$1)
+SUMIFS(#REF!,#REF!,"Lấy",#REF!,BN$2,#REF!,BN$3,#REF!,BN$1,#REF!,$L402)</f>
        <v>#REF!</v>
      </c>
      <c r="BO402" s="335" t="e">
        <f>SUMIFS(#REF!,#REF!,BO$2,#REF!,BO$3,#REF!,$L402,#REF!,BO$1)
+SUMIFS(#REF!,#REF!,BO$2,#REF!,BO$3,#REF!,$L402,#REF!,BO$1)
+SUMIFS(#REF!,#REF!,"Lấy",#REF!,BO$2,#REF!,BO$3,#REF!,BO$1,#REF!,$L402)</f>
        <v>#REF!</v>
      </c>
      <c r="BP402" s="335" t="e">
        <f>SUMIFS(#REF!,#REF!,BP$2,#REF!,BP$3,#REF!,$L402,#REF!,BP$1)
+SUMIFS(#REF!,#REF!,BP$2,#REF!,BP$3,#REF!,$L402,#REF!,BP$1)
+SUMIFS(#REF!,#REF!,"Lấy",#REF!,BP$2,#REF!,BP$3,#REF!,BP$1,#REF!,$L402)</f>
        <v>#REF!</v>
      </c>
      <c r="BQ402" s="335" t="e">
        <f>SUMIFS(#REF!,#REF!,BQ$2,#REF!,BQ$3,#REF!,$L402,#REF!,BQ$1)
+SUMIFS(#REF!,#REF!,BQ$2,#REF!,BQ$3,#REF!,$L402,#REF!,BQ$1)
+SUMIFS(#REF!,#REF!,"Lấy",#REF!,BQ$2,#REF!,BQ$3,#REF!,BQ$1,#REF!,$L402)</f>
        <v>#REF!</v>
      </c>
      <c r="BR402" s="335" t="e">
        <f>SUMIFS(#REF!,#REF!,BR$2,#REF!,BR$3,#REF!,$L402,#REF!,BR$1)
+SUMIFS(#REF!,#REF!,BR$2,#REF!,BR$3,#REF!,$L402,#REF!,BR$1)
+SUMIFS(#REF!,#REF!,"Lấy",#REF!,BR$2,#REF!,BR$3,#REF!,BR$1,#REF!,$L402)</f>
        <v>#REF!</v>
      </c>
      <c r="BS402" s="335" t="e">
        <f>SUMIFS(#REF!,#REF!,BS$2,#REF!,BS$3,#REF!,$L402,#REF!,BS$1)
+SUMIFS(#REF!,#REF!,BS$2,#REF!,BS$3,#REF!,$L402,#REF!,BS$1)
+SUMIFS(#REF!,#REF!,"Lấy",#REF!,BS$2,#REF!,BS$3,#REF!,BS$1,#REF!,$L402)</f>
        <v>#REF!</v>
      </c>
      <c r="BT402" s="336" t="e">
        <f t="shared" si="47"/>
        <v>#REF!</v>
      </c>
      <c r="BV402" s="331">
        <v>0</v>
      </c>
      <c r="BW402" s="331">
        <v>0</v>
      </c>
      <c r="BX402" s="331">
        <v>0</v>
      </c>
      <c r="BY402" s="331">
        <v>0</v>
      </c>
      <c r="BZ402" s="331">
        <v>0</v>
      </c>
      <c r="CA402" s="331">
        <v>0</v>
      </c>
      <c r="CB402" s="331">
        <v>0</v>
      </c>
      <c r="CC402" s="331">
        <v>0</v>
      </c>
      <c r="CD402" s="331">
        <v>0</v>
      </c>
      <c r="CE402" s="331">
        <v>0</v>
      </c>
      <c r="CF402" s="331">
        <v>0</v>
      </c>
      <c r="CG402" s="331">
        <v>0</v>
      </c>
      <c r="CH402" s="336">
        <f t="shared" si="48"/>
        <v>0</v>
      </c>
      <c r="CI402" s="377">
        <f t="shared" si="49"/>
        <v>0</v>
      </c>
      <c r="CJ402" s="331">
        <v>0</v>
      </c>
      <c r="CK402" s="331">
        <v>0</v>
      </c>
      <c r="CL402" s="331">
        <v>0</v>
      </c>
      <c r="CM402" s="331">
        <v>0</v>
      </c>
      <c r="CN402" s="331">
        <v>0</v>
      </c>
      <c r="CO402" s="335"/>
      <c r="CP402" s="335"/>
      <c r="CQ402" s="335"/>
      <c r="CR402" s="335"/>
      <c r="CS402" s="335"/>
      <c r="CT402" s="335"/>
      <c r="CU402" s="335"/>
      <c r="CV402" s="336">
        <f t="shared" si="50"/>
        <v>0</v>
      </c>
      <c r="CX402" s="1033"/>
    </row>
    <row r="403" spans="1:102" ht="27.6" x14ac:dyDescent="0.25">
      <c r="B403" s="172">
        <f>IF(C403=0,"",MAX($B$7:B402)+1)</f>
        <v>383</v>
      </c>
      <c r="C403" s="179">
        <v>6424001904</v>
      </c>
      <c r="D403" s="171" t="str">
        <f>_xlfn.XLOOKUP(C403,'COA_DTGroup_Update 20260428'!$C$410:$C$854,'COA_DTGroup_Update 20260428'!$A$410:$A$854,"")</f>
        <v>Khấu hao thiết bị văn phòng</v>
      </c>
      <c r="E403" s="171" t="s">
        <v>416</v>
      </c>
      <c r="F403" s="179" t="s">
        <v>1083</v>
      </c>
      <c r="G403" s="171" t="s">
        <v>1084</v>
      </c>
      <c r="H403" s="179">
        <f>VLOOKUP(C403,'COA_DTGroup_Update 20260428'!C:D,2,0)</f>
        <v>642</v>
      </c>
      <c r="I403" s="179">
        <v>161</v>
      </c>
      <c r="J403" s="198" t="s">
        <v>416</v>
      </c>
      <c r="K403" s="222" t="s">
        <v>226</v>
      </c>
      <c r="L403" s="1041" t="s">
        <v>446</v>
      </c>
      <c r="M403" s="1042" t="s">
        <v>2258</v>
      </c>
      <c r="N403" s="1039"/>
      <c r="O403" s="1039" t="s">
        <v>446</v>
      </c>
      <c r="P403" s="1" t="b">
        <v>1</v>
      </c>
      <c r="R403" s="333" t="e">
        <f>SUMIFS(#REF!,#REF!,R$2,#REF!,R$3,#REF!,$L403,#REF!,R$1)
+SUMIFS(#REF!,#REF!,R$2,#REF!,R$3,#REF!,$L403,#REF!,R$1)
+SUMIFS(#REF!,#REF!,"Lấy",#REF!,R$2,#REF!,R$3,#REF!,R$1,#REF!,$L403)</f>
        <v>#REF!</v>
      </c>
      <c r="S403" s="333" t="e">
        <f>SUMIFS(#REF!,#REF!,S$2,#REF!,S$3,#REF!,$L403,#REF!,S$1)
+SUMIFS(#REF!,#REF!,S$2,#REF!,S$3,#REF!,$L403,#REF!,S$1)
+SUMIFS(#REF!,#REF!,"Lấy",#REF!,S$2,#REF!,S$3,#REF!,S$1,#REF!,$L403)</f>
        <v>#REF!</v>
      </c>
      <c r="T403" s="333" t="e">
        <f>SUMIFS(#REF!,#REF!,T$2,#REF!,T$3,#REF!,$L403,#REF!,T$1)
+SUMIFS(#REF!,#REF!,T$2,#REF!,T$3,#REF!,$L403,#REF!,T$1)
+SUMIFS(#REF!,#REF!,"Lấy",#REF!,T$2,#REF!,T$3,#REF!,T$1,#REF!,$L403)</f>
        <v>#REF!</v>
      </c>
      <c r="U403" s="333" t="e">
        <f>SUMIFS(#REF!,#REF!,U$2,#REF!,U$3,#REF!,$L403,#REF!,U$1)
+SUMIFS(#REF!,#REF!,U$2,#REF!,U$3,#REF!,$L403,#REF!,U$1)
+SUMIFS(#REF!,#REF!,"Lấy",#REF!,U$2,#REF!,U$3,#REF!,U$1,#REF!,$L403)</f>
        <v>#REF!</v>
      </c>
      <c r="V403" s="333" t="e">
        <f>SUMIFS(#REF!,#REF!,V$2,#REF!,V$3,#REF!,$L403,#REF!,V$1)
+SUMIFS(#REF!,#REF!,V$2,#REF!,V$3,#REF!,$L403,#REF!,V$1)
+SUMIFS(#REF!,#REF!,"Lấy",#REF!,V$2,#REF!,V$3,#REF!,V$1,#REF!,$L403)</f>
        <v>#REF!</v>
      </c>
      <c r="W403" s="333" t="e">
        <f>SUMIFS(#REF!,#REF!,W$2,#REF!,W$3,#REF!,$L403,#REF!,W$1)
+SUMIFS(#REF!,#REF!,W$2,#REF!,W$3,#REF!,$L403,#REF!,W$1)
+SUMIFS(#REF!,#REF!,"Lấy",#REF!,W$2,#REF!,W$3,#REF!,W$1,#REF!,$L403)</f>
        <v>#REF!</v>
      </c>
      <c r="X403" s="333" t="e">
        <f>SUMIFS(#REF!,#REF!,X$2,#REF!,X$3,#REF!,$L403,#REF!,X$1)
+SUMIFS(#REF!,#REF!,X$2,#REF!,X$3,#REF!,$L403,#REF!,X$1)
+SUMIFS(#REF!,#REF!,"Lấy",#REF!,X$2,#REF!,X$3,#REF!,X$1,#REF!,$L403)</f>
        <v>#REF!</v>
      </c>
      <c r="Y403" s="333" t="e">
        <f>SUMIFS(#REF!,#REF!,Y$2,#REF!,Y$3,#REF!,$L403,#REF!,Y$1)
+SUMIFS(#REF!,#REF!,Y$2,#REF!,Y$3,#REF!,$L403,#REF!,Y$1)
+SUMIFS(#REF!,#REF!,"Lấy",#REF!,Y$2,#REF!,Y$3,#REF!,Y$1,#REF!,$L403)</f>
        <v>#REF!</v>
      </c>
      <c r="Z403" s="333" t="e">
        <f>SUMIFS(#REF!,#REF!,Z$2,#REF!,Z$3,#REF!,$L403,#REF!,Z$1)
+SUMIFS(#REF!,#REF!,Z$2,#REF!,Z$3,#REF!,$L403,#REF!,Z$1)
+SUMIFS(#REF!,#REF!,"Lấy",#REF!,Z$2,#REF!,Z$3,#REF!,Z$1,#REF!,$L403)</f>
        <v>#REF!</v>
      </c>
      <c r="AA403" s="333" t="e">
        <f>SUMIFS(#REF!,#REF!,AA$2,#REF!,AA$3,#REF!,$L403,#REF!,AA$1)
+SUMIFS(#REF!,#REF!,AA$2,#REF!,AA$3,#REF!,$L403,#REF!,AA$1)
+SUMIFS(#REF!,#REF!,"Lấy",#REF!,AA$2,#REF!,AA$3,#REF!,AA$1,#REF!,$L403)</f>
        <v>#REF!</v>
      </c>
      <c r="AB403" s="333" t="e">
        <f>SUMIFS(#REF!,#REF!,AB$2,#REF!,AB$3,#REF!,$L403,#REF!,AB$1)
+SUMIFS(#REF!,#REF!,AB$2,#REF!,AB$3,#REF!,$L403,#REF!,AB$1)
+SUMIFS(#REF!,#REF!,"Lấy",#REF!,AB$2,#REF!,AB$3,#REF!,AB$1,#REF!,$L403)</f>
        <v>#REF!</v>
      </c>
      <c r="AC403" s="333" t="e">
        <f>SUMIFS(#REF!,#REF!,AC$2,#REF!,AC$3,#REF!,$L403,#REF!,AC$1)
+SUMIFS(#REF!,#REF!,AC$2,#REF!,AC$3,#REF!,$L403,#REF!,AC$1)
+SUMIFS(#REF!,#REF!,"Lấy",#REF!,AC$2,#REF!,AC$3,#REF!,AC$1,#REF!,$L403)</f>
        <v>#REF!</v>
      </c>
      <c r="AD403" s="334" t="e">
        <f t="shared" si="44"/>
        <v>#REF!</v>
      </c>
      <c r="AF403" s="333" t="e">
        <f>SUMIFS(#REF!,#REF!,AF$2,#REF!,AF$3,#REF!,$L403,#REF!,AF$1)
+SUMIFS(#REF!,#REF!,AF$2,#REF!,AF$3,#REF!,$L403,#REF!,AF$1)
+SUMIFS(#REF!,#REF!,"Lấy",#REF!,AF$2,#REF!,AF$3,#REF!,AF$1,#REF!,$L403)</f>
        <v>#REF!</v>
      </c>
      <c r="AG403" s="333" t="e">
        <f>SUMIFS(#REF!,#REF!,AG$2,#REF!,AG$3,#REF!,$L403,#REF!,AG$1)
+SUMIFS(#REF!,#REF!,AG$2,#REF!,AG$3,#REF!,$L403,#REF!,AG$1)
+SUMIFS(#REF!,#REF!,"Lấy",#REF!,AG$2,#REF!,AG$3,#REF!,AG$1,#REF!,$L403)</f>
        <v>#REF!</v>
      </c>
      <c r="AH403" s="333" t="e">
        <f>SUMIFS(#REF!,#REF!,AH$2,#REF!,AH$3,#REF!,$L403,#REF!,AH$1)
+SUMIFS(#REF!,#REF!,AH$2,#REF!,AH$3,#REF!,$L403,#REF!,AH$1)
+SUMIFS(#REF!,#REF!,"Lấy",#REF!,AH$2,#REF!,AH$3,#REF!,AH$1,#REF!,$L403)</f>
        <v>#REF!</v>
      </c>
      <c r="AI403" s="333" t="e">
        <f>SUMIFS(#REF!,#REF!,AI$2,#REF!,AI$3,#REF!,$L403,#REF!,AI$1)
+SUMIFS(#REF!,#REF!,AI$2,#REF!,AI$3,#REF!,$L403,#REF!,AI$1)
+SUMIFS(#REF!,#REF!,"Lấy",#REF!,AI$2,#REF!,AI$3,#REF!,AI$1,#REF!,$L403)</f>
        <v>#REF!</v>
      </c>
      <c r="AJ403" s="333" t="e">
        <f>SUMIFS(#REF!,#REF!,AJ$2,#REF!,AJ$3,#REF!,$L403,#REF!,AJ$1)
+SUMIFS(#REF!,#REF!,AJ$2,#REF!,AJ$3,#REF!,$L403,#REF!,AJ$1)
+SUMIFS(#REF!,#REF!,"Lấy",#REF!,AJ$2,#REF!,AJ$3,#REF!,AJ$1,#REF!,$L403)</f>
        <v>#REF!</v>
      </c>
      <c r="AK403" s="333" t="e">
        <f>SUMIFS(#REF!,#REF!,AK$2,#REF!,AK$3,#REF!,$L403,#REF!,AK$1)
+SUMIFS(#REF!,#REF!,AK$2,#REF!,AK$3,#REF!,$L403,#REF!,AK$1)
+SUMIFS(#REF!,#REF!,"Lấy",#REF!,AK$2,#REF!,AK$3,#REF!,AK$1,#REF!,$L403)</f>
        <v>#REF!</v>
      </c>
      <c r="AL403" s="333" t="e">
        <f>SUMIFS(#REF!,#REF!,AL$2,#REF!,AL$3,#REF!,$L403,#REF!,AL$1)
+SUMIFS(#REF!,#REF!,AL$2,#REF!,AL$3,#REF!,$L403,#REF!,AL$1)
+SUMIFS(#REF!,#REF!,"Lấy",#REF!,AL$2,#REF!,AL$3,#REF!,AL$1,#REF!,$L403)</f>
        <v>#REF!</v>
      </c>
      <c r="AM403" s="333" t="e">
        <f>SUMIFS(#REF!,#REF!,AM$2,#REF!,AM$3,#REF!,$L403,#REF!,AM$1)
+SUMIFS(#REF!,#REF!,AM$2,#REF!,AM$3,#REF!,$L403,#REF!,AM$1)
+SUMIFS(#REF!,#REF!,"Lấy",#REF!,AM$2,#REF!,AM$3,#REF!,AM$1,#REF!,$L403)</f>
        <v>#REF!</v>
      </c>
      <c r="AN403" s="333" t="e">
        <f>SUMIFS(#REF!,#REF!,AN$2,#REF!,AN$3,#REF!,$L403,#REF!,AN$1)
+SUMIFS(#REF!,#REF!,AN$2,#REF!,AN$3,#REF!,$L403,#REF!,AN$1)
+SUMIFS(#REF!,#REF!,"Lấy",#REF!,AN$2,#REF!,AN$3,#REF!,AN$1,#REF!,$L403)</f>
        <v>#REF!</v>
      </c>
      <c r="AO403" s="333" t="e">
        <f>SUMIFS(#REF!,#REF!,AO$2,#REF!,AO$3,#REF!,$L403,#REF!,AO$1)
+SUMIFS(#REF!,#REF!,AO$2,#REF!,AO$3,#REF!,$L403,#REF!,AO$1)
+SUMIFS(#REF!,#REF!,"Lấy",#REF!,AO$2,#REF!,AO$3,#REF!,AO$1,#REF!,$L403)</f>
        <v>#REF!</v>
      </c>
      <c r="AP403" s="333" t="e">
        <f>SUMIFS(#REF!,#REF!,AP$2,#REF!,AP$3,#REF!,$L403,#REF!,AP$1)
+SUMIFS(#REF!,#REF!,AP$2,#REF!,AP$3,#REF!,$L403,#REF!,AP$1)
+SUMIFS(#REF!,#REF!,"Lấy",#REF!,AP$2,#REF!,AP$3,#REF!,AP$1,#REF!,$L403)</f>
        <v>#REF!</v>
      </c>
      <c r="AQ403" s="333" t="e">
        <f>SUMIFS(#REF!,#REF!,AQ$2,#REF!,AQ$3,#REF!,$L403,#REF!,AQ$1)
+SUMIFS(#REF!,#REF!,AQ$2,#REF!,AQ$3,#REF!,$L403,#REF!,AQ$1)
+SUMIFS(#REF!,#REF!,"Lấy",#REF!,AQ$2,#REF!,AQ$3,#REF!,AQ$1,#REF!,$L403)</f>
        <v>#REF!</v>
      </c>
      <c r="AR403" s="334" t="e">
        <f t="shared" si="45"/>
        <v>#REF!</v>
      </c>
      <c r="AT403" s="333" t="e">
        <f>SUMIFS(#REF!,#REF!,AT$2,#REF!,AT$3,#REF!,$L403,#REF!,AT$1)
+SUMIFS(#REF!,#REF!,AT$2,#REF!,AT$3,#REF!,$L403,#REF!,AT$1)
+SUMIFS(#REF!,#REF!,"Lấy",#REF!,AT$2,#REF!,AT$3,#REF!,AT$1,#REF!,$L403)</f>
        <v>#REF!</v>
      </c>
      <c r="AU403" s="333" t="e">
        <f>SUMIFS(#REF!,#REF!,AU$2,#REF!,AU$3,#REF!,$L403,#REF!,AU$1)
+SUMIFS(#REF!,#REF!,AU$2,#REF!,AU$3,#REF!,$L403,#REF!,AU$1)
+SUMIFS(#REF!,#REF!,"Lấy",#REF!,AU$2,#REF!,AU$3,#REF!,AU$1,#REF!,$L403)</f>
        <v>#REF!</v>
      </c>
      <c r="AV403" s="333" t="e">
        <f>SUMIFS(#REF!,#REF!,AV$2,#REF!,AV$3,#REF!,$L403,#REF!,AV$1)
+SUMIFS(#REF!,#REF!,AV$2,#REF!,AV$3,#REF!,$L403,#REF!,AV$1)
+SUMIFS(#REF!,#REF!,"Lấy",#REF!,AV$2,#REF!,AV$3,#REF!,AV$1,#REF!,$L403)</f>
        <v>#REF!</v>
      </c>
      <c r="AW403" s="333" t="e">
        <f>SUMIFS(#REF!,#REF!,AW$2,#REF!,AW$3,#REF!,$L403,#REF!,AW$1)
+SUMIFS(#REF!,#REF!,AW$2,#REF!,AW$3,#REF!,$L403,#REF!,AW$1)
+SUMIFS(#REF!,#REF!,"Lấy",#REF!,AW$2,#REF!,AW$3,#REF!,AW$1,#REF!,$L403)</f>
        <v>#REF!</v>
      </c>
      <c r="AX403" s="333" t="e">
        <f>SUMIFS(#REF!,#REF!,AX$2,#REF!,AX$3,#REF!,$L403,#REF!,AX$1)
+SUMIFS(#REF!,#REF!,AX$2,#REF!,AX$3,#REF!,$L403,#REF!,AX$1)
+SUMIFS(#REF!,#REF!,"Lấy",#REF!,AX$2,#REF!,AX$3,#REF!,AX$1,#REF!,$L403)</f>
        <v>#REF!</v>
      </c>
      <c r="AY403" s="333" t="e">
        <f>SUMIFS(#REF!,#REF!,AY$2,#REF!,AY$3,#REF!,$L403,#REF!,AY$1)
+SUMIFS(#REF!,#REF!,AY$2,#REF!,AY$3,#REF!,$L403,#REF!,AY$1)
+SUMIFS(#REF!,#REF!,"Lấy",#REF!,AY$2,#REF!,AY$3,#REF!,AY$1,#REF!,$L403)</f>
        <v>#REF!</v>
      </c>
      <c r="AZ403" s="333" t="e">
        <f>SUMIFS(#REF!,#REF!,AZ$2,#REF!,AZ$3,#REF!,$L403,#REF!,AZ$1)
+SUMIFS(#REF!,#REF!,AZ$2,#REF!,AZ$3,#REF!,$L403,#REF!,AZ$1)
+SUMIFS(#REF!,#REF!,"Lấy",#REF!,AZ$2,#REF!,AZ$3,#REF!,AZ$1,#REF!,$L403)</f>
        <v>#REF!</v>
      </c>
      <c r="BA403" s="333" t="e">
        <f>SUMIFS(#REF!,#REF!,BA$2,#REF!,BA$3,#REF!,$L403,#REF!,BA$1)
+SUMIFS(#REF!,#REF!,BA$2,#REF!,BA$3,#REF!,$L403,#REF!,BA$1)
+SUMIFS(#REF!,#REF!,"Lấy",#REF!,BA$2,#REF!,BA$3,#REF!,BA$1,#REF!,$L403)</f>
        <v>#REF!</v>
      </c>
      <c r="BB403" s="333" t="e">
        <f>SUMIFS(#REF!,#REF!,BB$2,#REF!,BB$3,#REF!,$L403,#REF!,BB$1)
+SUMIFS(#REF!,#REF!,BB$2,#REF!,BB$3,#REF!,$L403,#REF!,BB$1)
+SUMIFS(#REF!,#REF!,"Lấy",#REF!,BB$2,#REF!,BB$3,#REF!,BB$1,#REF!,$L403)</f>
        <v>#REF!</v>
      </c>
      <c r="BC403" s="333" t="e">
        <f>SUMIFS(#REF!,#REF!,BC$2,#REF!,BC$3,#REF!,$L403,#REF!,BC$1)
+SUMIFS(#REF!,#REF!,BC$2,#REF!,BC$3,#REF!,$L403,#REF!,BC$1)
+SUMIFS(#REF!,#REF!,"Lấy",#REF!,BC$2,#REF!,BC$3,#REF!,BC$1,#REF!,$L403)</f>
        <v>#REF!</v>
      </c>
      <c r="BD403" s="333" t="e">
        <f>SUMIFS(#REF!,#REF!,BD$2,#REF!,BD$3,#REF!,$L403,#REF!,BD$1)
+SUMIFS(#REF!,#REF!,BD$2,#REF!,BD$3,#REF!,$L403,#REF!,BD$1)
+SUMIFS(#REF!,#REF!,"Lấy",#REF!,BD$2,#REF!,BD$3,#REF!,BD$1,#REF!,$L403)</f>
        <v>#REF!</v>
      </c>
      <c r="BE403" s="333" t="e">
        <f>SUMIFS(#REF!,#REF!,BE$2,#REF!,BE$3,#REF!,$L403,#REF!,BE$1)
+SUMIFS(#REF!,#REF!,BE$2,#REF!,BE$3,#REF!,$L403,#REF!,BE$1)
+SUMIFS(#REF!,#REF!,"Lấy",#REF!,BE$2,#REF!,BE$3,#REF!,BE$1,#REF!,$L403)</f>
        <v>#REF!</v>
      </c>
      <c r="BF403" s="334" t="e">
        <f t="shared" si="46"/>
        <v>#REF!</v>
      </c>
      <c r="BH403" s="333" t="e">
        <f>SUMIFS(#REF!,#REF!,BH$2,#REF!,BH$3,#REF!,$L403,#REF!,BH$1)
+SUMIFS(#REF!,#REF!,BH$2,#REF!,BH$3,#REF!,$L403,#REF!,BH$1)
+SUMIFS(#REF!,#REF!,"Lấy",#REF!,BH$2,#REF!,BH$3,#REF!,BH$1,#REF!,$L403)</f>
        <v>#REF!</v>
      </c>
      <c r="BI403" s="333" t="e">
        <f>SUMIFS(#REF!,#REF!,BI$2,#REF!,BI$3,#REF!,$L403,#REF!,BI$1)
+SUMIFS(#REF!,#REF!,BI$2,#REF!,BI$3,#REF!,$L403,#REF!,BI$1)
+SUMIFS(#REF!,#REF!,"Lấy",#REF!,BI$2,#REF!,BI$3,#REF!,BI$1,#REF!,$L403)</f>
        <v>#REF!</v>
      </c>
      <c r="BJ403" s="333" t="e">
        <f>SUMIFS(#REF!,#REF!,BJ$2,#REF!,BJ$3,#REF!,$L403,#REF!,BJ$1)
+SUMIFS(#REF!,#REF!,BJ$2,#REF!,BJ$3,#REF!,$L403,#REF!,BJ$1)
+SUMIFS(#REF!,#REF!,"Lấy",#REF!,BJ$2,#REF!,BJ$3,#REF!,BJ$1,#REF!,$L403)</f>
        <v>#REF!</v>
      </c>
      <c r="BK403" s="333" t="e">
        <f>SUMIFS(#REF!,#REF!,BK$2,#REF!,BK$3,#REF!,$L403,#REF!,BK$1)
+SUMIFS(#REF!,#REF!,BK$2,#REF!,BK$3,#REF!,$L403,#REF!,BK$1)
+SUMIFS(#REF!,#REF!,"Lấy",#REF!,BK$2,#REF!,BK$3,#REF!,BK$1,#REF!,$L403)</f>
        <v>#REF!</v>
      </c>
      <c r="BL403" s="333" t="e">
        <f>SUMIFS(#REF!,#REF!,BL$2,#REF!,BL$3,#REF!,$L403,#REF!,BL$1)
+SUMIFS(#REF!,#REF!,BL$2,#REF!,BL$3,#REF!,$L403,#REF!,BL$1)
+SUMIFS(#REF!,#REF!,"Lấy",#REF!,BL$2,#REF!,BL$3,#REF!,BL$1,#REF!,$L403)</f>
        <v>#REF!</v>
      </c>
      <c r="BM403" s="333" t="e">
        <f>SUMIFS(#REF!,#REF!,BM$2,#REF!,BM$3,#REF!,$L403,#REF!,BM$1)
+SUMIFS(#REF!,#REF!,BM$2,#REF!,BM$3,#REF!,$L403,#REF!,BM$1)
+SUMIFS(#REF!,#REF!,"Lấy",#REF!,BM$2,#REF!,BM$3,#REF!,BM$1,#REF!,$L403)</f>
        <v>#REF!</v>
      </c>
      <c r="BN403" s="333" t="e">
        <f>SUMIFS(#REF!,#REF!,BN$2,#REF!,BN$3,#REF!,$L403,#REF!,BN$1)
+SUMIFS(#REF!,#REF!,BN$2,#REF!,BN$3,#REF!,$L403,#REF!,BN$1)
+SUMIFS(#REF!,#REF!,"Lấy",#REF!,BN$2,#REF!,BN$3,#REF!,BN$1,#REF!,$L403)</f>
        <v>#REF!</v>
      </c>
      <c r="BO403" s="333" t="e">
        <f>SUMIFS(#REF!,#REF!,BO$2,#REF!,BO$3,#REF!,$L403,#REF!,BO$1)
+SUMIFS(#REF!,#REF!,BO$2,#REF!,BO$3,#REF!,$L403,#REF!,BO$1)
+SUMIFS(#REF!,#REF!,"Lấy",#REF!,BO$2,#REF!,BO$3,#REF!,BO$1,#REF!,$L403)</f>
        <v>#REF!</v>
      </c>
      <c r="BP403" s="333" t="e">
        <f>SUMIFS(#REF!,#REF!,BP$2,#REF!,BP$3,#REF!,$L403,#REF!,BP$1)
+SUMIFS(#REF!,#REF!,BP$2,#REF!,BP$3,#REF!,$L403,#REF!,BP$1)
+SUMIFS(#REF!,#REF!,"Lấy",#REF!,BP$2,#REF!,BP$3,#REF!,BP$1,#REF!,$L403)</f>
        <v>#REF!</v>
      </c>
      <c r="BQ403" s="333" t="e">
        <f>SUMIFS(#REF!,#REF!,BQ$2,#REF!,BQ$3,#REF!,$L403,#REF!,BQ$1)
+SUMIFS(#REF!,#REF!,BQ$2,#REF!,BQ$3,#REF!,$L403,#REF!,BQ$1)
+SUMIFS(#REF!,#REF!,"Lấy",#REF!,BQ$2,#REF!,BQ$3,#REF!,BQ$1,#REF!,$L403)</f>
        <v>#REF!</v>
      </c>
      <c r="BR403" s="333" t="e">
        <f>SUMIFS(#REF!,#REF!,BR$2,#REF!,BR$3,#REF!,$L403,#REF!,BR$1)
+SUMIFS(#REF!,#REF!,BR$2,#REF!,BR$3,#REF!,$L403,#REF!,BR$1)
+SUMIFS(#REF!,#REF!,"Lấy",#REF!,BR$2,#REF!,BR$3,#REF!,BR$1,#REF!,$L403)</f>
        <v>#REF!</v>
      </c>
      <c r="BS403" s="333" t="e">
        <f>SUMIFS(#REF!,#REF!,BS$2,#REF!,BS$3,#REF!,$L403,#REF!,BS$1)
+SUMIFS(#REF!,#REF!,BS$2,#REF!,BS$3,#REF!,$L403,#REF!,BS$1)
+SUMIFS(#REF!,#REF!,"Lấy",#REF!,BS$2,#REF!,BS$3,#REF!,BS$1,#REF!,$L403)</f>
        <v>#REF!</v>
      </c>
      <c r="BT403" s="334" t="e">
        <f t="shared" si="47"/>
        <v>#REF!</v>
      </c>
      <c r="BV403" s="331">
        <v>0</v>
      </c>
      <c r="BW403" s="331">
        <v>0</v>
      </c>
      <c r="BX403" s="331">
        <v>0</v>
      </c>
      <c r="BY403" s="331">
        <v>0</v>
      </c>
      <c r="BZ403" s="331">
        <v>0</v>
      </c>
      <c r="CA403" s="331">
        <v>0</v>
      </c>
      <c r="CB403" s="331">
        <v>0</v>
      </c>
      <c r="CC403" s="331">
        <v>0</v>
      </c>
      <c r="CD403" s="331">
        <v>0</v>
      </c>
      <c r="CE403" s="331">
        <v>0</v>
      </c>
      <c r="CF403" s="331">
        <v>0</v>
      </c>
      <c r="CG403" s="331">
        <v>0</v>
      </c>
      <c r="CH403" s="334">
        <f t="shared" si="48"/>
        <v>0</v>
      </c>
      <c r="CI403" s="377">
        <f t="shared" si="49"/>
        <v>0</v>
      </c>
      <c r="CJ403" s="331">
        <v>0</v>
      </c>
      <c r="CK403" s="331">
        <v>0</v>
      </c>
      <c r="CL403" s="331">
        <v>0</v>
      </c>
      <c r="CM403" s="331">
        <v>0</v>
      </c>
      <c r="CN403" s="331">
        <v>0</v>
      </c>
      <c r="CO403" s="333"/>
      <c r="CP403" s="333"/>
      <c r="CQ403" s="333"/>
      <c r="CR403" s="333"/>
      <c r="CS403" s="333"/>
      <c r="CT403" s="333"/>
      <c r="CU403" s="333"/>
      <c r="CV403" s="334">
        <f t="shared" si="50"/>
        <v>0</v>
      </c>
      <c r="CX403" s="1033"/>
    </row>
    <row r="404" spans="1:102" ht="27.6" x14ac:dyDescent="0.25">
      <c r="B404" s="172">
        <f>IF(C404=0,"",MAX($B$7:B403)+1)</f>
        <v>384</v>
      </c>
      <c r="C404" s="179">
        <v>6424001905</v>
      </c>
      <c r="D404" s="171" t="str">
        <f>_xlfn.XLOOKUP(C404,'COA_DTGroup_Update 20260428'!$C$410:$C$854,'COA_DTGroup_Update 20260428'!$A$410:$A$854,"")</f>
        <v>Khấu hao phương tiện đi lại, vận tải</v>
      </c>
      <c r="E404" s="171" t="s">
        <v>415</v>
      </c>
      <c r="F404" s="179" t="s">
        <v>1085</v>
      </c>
      <c r="G404" s="171" t="s">
        <v>1086</v>
      </c>
      <c r="H404" s="179">
        <f>VLOOKUP(C404,'COA_DTGroup_Update 20260428'!C:D,2,0)</f>
        <v>642</v>
      </c>
      <c r="I404" s="179">
        <v>160</v>
      </c>
      <c r="J404" s="198" t="s">
        <v>415</v>
      </c>
      <c r="K404" s="222" t="s">
        <v>226</v>
      </c>
      <c r="L404" s="1041" t="s">
        <v>493</v>
      </c>
      <c r="M404" s="1042" t="s">
        <v>2258</v>
      </c>
      <c r="N404" s="1039"/>
      <c r="O404" s="1039" t="s">
        <v>493</v>
      </c>
      <c r="P404" s="1" t="b">
        <v>1</v>
      </c>
      <c r="R404" s="333" t="e">
        <f>SUMIFS(#REF!,#REF!,R$2,#REF!,R$3,#REF!,$L404,#REF!,R$1)
+SUMIFS(#REF!,#REF!,R$2,#REF!,R$3,#REF!,$L404,#REF!,R$1)
+SUMIFS(#REF!,#REF!,"Lấy",#REF!,R$2,#REF!,R$3,#REF!,R$1,#REF!,$L404)</f>
        <v>#REF!</v>
      </c>
      <c r="S404" s="333" t="e">
        <f>SUMIFS(#REF!,#REF!,S$2,#REF!,S$3,#REF!,$L404,#REF!,S$1)
+SUMIFS(#REF!,#REF!,S$2,#REF!,S$3,#REF!,$L404,#REF!,S$1)
+SUMIFS(#REF!,#REF!,"Lấy",#REF!,S$2,#REF!,S$3,#REF!,S$1,#REF!,$L404)</f>
        <v>#REF!</v>
      </c>
      <c r="T404" s="333" t="e">
        <f>SUMIFS(#REF!,#REF!,T$2,#REF!,T$3,#REF!,$L404,#REF!,T$1)
+SUMIFS(#REF!,#REF!,T$2,#REF!,T$3,#REF!,$L404,#REF!,T$1)
+SUMIFS(#REF!,#REF!,"Lấy",#REF!,T$2,#REF!,T$3,#REF!,T$1,#REF!,$L404)</f>
        <v>#REF!</v>
      </c>
      <c r="U404" s="333" t="e">
        <f>SUMIFS(#REF!,#REF!,U$2,#REF!,U$3,#REF!,$L404,#REF!,U$1)
+SUMIFS(#REF!,#REF!,U$2,#REF!,U$3,#REF!,$L404,#REF!,U$1)
+SUMIFS(#REF!,#REF!,"Lấy",#REF!,U$2,#REF!,U$3,#REF!,U$1,#REF!,$L404)</f>
        <v>#REF!</v>
      </c>
      <c r="V404" s="333" t="e">
        <f>SUMIFS(#REF!,#REF!,V$2,#REF!,V$3,#REF!,$L404,#REF!,V$1)
+SUMIFS(#REF!,#REF!,V$2,#REF!,V$3,#REF!,$L404,#REF!,V$1)
+SUMIFS(#REF!,#REF!,"Lấy",#REF!,V$2,#REF!,V$3,#REF!,V$1,#REF!,$L404)</f>
        <v>#REF!</v>
      </c>
      <c r="W404" s="333" t="e">
        <f>SUMIFS(#REF!,#REF!,W$2,#REF!,W$3,#REF!,$L404,#REF!,W$1)
+SUMIFS(#REF!,#REF!,W$2,#REF!,W$3,#REF!,$L404,#REF!,W$1)
+SUMIFS(#REF!,#REF!,"Lấy",#REF!,W$2,#REF!,W$3,#REF!,W$1,#REF!,$L404)</f>
        <v>#REF!</v>
      </c>
      <c r="X404" s="333" t="e">
        <f>SUMIFS(#REF!,#REF!,X$2,#REF!,X$3,#REF!,$L404,#REF!,X$1)
+SUMIFS(#REF!,#REF!,X$2,#REF!,X$3,#REF!,$L404,#REF!,X$1)
+SUMIFS(#REF!,#REF!,"Lấy",#REF!,X$2,#REF!,X$3,#REF!,X$1,#REF!,$L404)</f>
        <v>#REF!</v>
      </c>
      <c r="Y404" s="333" t="e">
        <f>SUMIFS(#REF!,#REF!,Y$2,#REF!,Y$3,#REF!,$L404,#REF!,Y$1)
+SUMIFS(#REF!,#REF!,Y$2,#REF!,Y$3,#REF!,$L404,#REF!,Y$1)
+SUMIFS(#REF!,#REF!,"Lấy",#REF!,Y$2,#REF!,Y$3,#REF!,Y$1,#REF!,$L404)</f>
        <v>#REF!</v>
      </c>
      <c r="Z404" s="333" t="e">
        <f>SUMIFS(#REF!,#REF!,Z$2,#REF!,Z$3,#REF!,$L404,#REF!,Z$1)
+SUMIFS(#REF!,#REF!,Z$2,#REF!,Z$3,#REF!,$L404,#REF!,Z$1)
+SUMIFS(#REF!,#REF!,"Lấy",#REF!,Z$2,#REF!,Z$3,#REF!,Z$1,#REF!,$L404)</f>
        <v>#REF!</v>
      </c>
      <c r="AA404" s="333" t="e">
        <f>SUMIFS(#REF!,#REF!,AA$2,#REF!,AA$3,#REF!,$L404,#REF!,AA$1)
+SUMIFS(#REF!,#REF!,AA$2,#REF!,AA$3,#REF!,$L404,#REF!,AA$1)
+SUMIFS(#REF!,#REF!,"Lấy",#REF!,AA$2,#REF!,AA$3,#REF!,AA$1,#REF!,$L404)</f>
        <v>#REF!</v>
      </c>
      <c r="AB404" s="333" t="e">
        <f>SUMIFS(#REF!,#REF!,AB$2,#REF!,AB$3,#REF!,$L404,#REF!,AB$1)
+SUMIFS(#REF!,#REF!,AB$2,#REF!,AB$3,#REF!,$L404,#REF!,AB$1)
+SUMIFS(#REF!,#REF!,"Lấy",#REF!,AB$2,#REF!,AB$3,#REF!,AB$1,#REF!,$L404)</f>
        <v>#REF!</v>
      </c>
      <c r="AC404" s="333" t="e">
        <f>SUMIFS(#REF!,#REF!,AC$2,#REF!,AC$3,#REF!,$L404,#REF!,AC$1)
+SUMIFS(#REF!,#REF!,AC$2,#REF!,AC$3,#REF!,$L404,#REF!,AC$1)
+SUMIFS(#REF!,#REF!,"Lấy",#REF!,AC$2,#REF!,AC$3,#REF!,AC$1,#REF!,$L404)</f>
        <v>#REF!</v>
      </c>
      <c r="AD404" s="334" t="e">
        <f t="shared" si="44"/>
        <v>#REF!</v>
      </c>
      <c r="AF404" s="333" t="e">
        <f>SUMIFS(#REF!,#REF!,AF$2,#REF!,AF$3,#REF!,$L404,#REF!,AF$1)
+SUMIFS(#REF!,#REF!,AF$2,#REF!,AF$3,#REF!,$L404,#REF!,AF$1)
+SUMIFS(#REF!,#REF!,"Lấy",#REF!,AF$2,#REF!,AF$3,#REF!,AF$1,#REF!,$L404)</f>
        <v>#REF!</v>
      </c>
      <c r="AG404" s="333" t="e">
        <f>SUMIFS(#REF!,#REF!,AG$2,#REF!,AG$3,#REF!,$L404,#REF!,AG$1)
+SUMIFS(#REF!,#REF!,AG$2,#REF!,AG$3,#REF!,$L404,#REF!,AG$1)
+SUMIFS(#REF!,#REF!,"Lấy",#REF!,AG$2,#REF!,AG$3,#REF!,AG$1,#REF!,$L404)</f>
        <v>#REF!</v>
      </c>
      <c r="AH404" s="333" t="e">
        <f>SUMIFS(#REF!,#REF!,AH$2,#REF!,AH$3,#REF!,$L404,#REF!,AH$1)
+SUMIFS(#REF!,#REF!,AH$2,#REF!,AH$3,#REF!,$L404,#REF!,AH$1)
+SUMIFS(#REF!,#REF!,"Lấy",#REF!,AH$2,#REF!,AH$3,#REF!,AH$1,#REF!,$L404)</f>
        <v>#REF!</v>
      </c>
      <c r="AI404" s="333" t="e">
        <f>SUMIFS(#REF!,#REF!,AI$2,#REF!,AI$3,#REF!,$L404,#REF!,AI$1)
+SUMIFS(#REF!,#REF!,AI$2,#REF!,AI$3,#REF!,$L404,#REF!,AI$1)
+SUMIFS(#REF!,#REF!,"Lấy",#REF!,AI$2,#REF!,AI$3,#REF!,AI$1,#REF!,$L404)</f>
        <v>#REF!</v>
      </c>
      <c r="AJ404" s="333" t="e">
        <f>SUMIFS(#REF!,#REF!,AJ$2,#REF!,AJ$3,#REF!,$L404,#REF!,AJ$1)
+SUMIFS(#REF!,#REF!,AJ$2,#REF!,AJ$3,#REF!,$L404,#REF!,AJ$1)
+SUMIFS(#REF!,#REF!,"Lấy",#REF!,AJ$2,#REF!,AJ$3,#REF!,AJ$1,#REF!,$L404)</f>
        <v>#REF!</v>
      </c>
      <c r="AK404" s="333" t="e">
        <f>SUMIFS(#REF!,#REF!,AK$2,#REF!,AK$3,#REF!,$L404,#REF!,AK$1)
+SUMIFS(#REF!,#REF!,AK$2,#REF!,AK$3,#REF!,$L404,#REF!,AK$1)
+SUMIFS(#REF!,#REF!,"Lấy",#REF!,AK$2,#REF!,AK$3,#REF!,AK$1,#REF!,$L404)</f>
        <v>#REF!</v>
      </c>
      <c r="AL404" s="333" t="e">
        <f>SUMIFS(#REF!,#REF!,AL$2,#REF!,AL$3,#REF!,$L404,#REF!,AL$1)
+SUMIFS(#REF!,#REF!,AL$2,#REF!,AL$3,#REF!,$L404,#REF!,AL$1)
+SUMIFS(#REF!,#REF!,"Lấy",#REF!,AL$2,#REF!,AL$3,#REF!,AL$1,#REF!,$L404)</f>
        <v>#REF!</v>
      </c>
      <c r="AM404" s="333" t="e">
        <f>SUMIFS(#REF!,#REF!,AM$2,#REF!,AM$3,#REF!,$L404,#REF!,AM$1)
+SUMIFS(#REF!,#REF!,AM$2,#REF!,AM$3,#REF!,$L404,#REF!,AM$1)
+SUMIFS(#REF!,#REF!,"Lấy",#REF!,AM$2,#REF!,AM$3,#REF!,AM$1,#REF!,$L404)</f>
        <v>#REF!</v>
      </c>
      <c r="AN404" s="333" t="e">
        <f>SUMIFS(#REF!,#REF!,AN$2,#REF!,AN$3,#REF!,$L404,#REF!,AN$1)
+SUMIFS(#REF!,#REF!,AN$2,#REF!,AN$3,#REF!,$L404,#REF!,AN$1)
+SUMIFS(#REF!,#REF!,"Lấy",#REF!,AN$2,#REF!,AN$3,#REF!,AN$1,#REF!,$L404)</f>
        <v>#REF!</v>
      </c>
      <c r="AO404" s="333" t="e">
        <f>SUMIFS(#REF!,#REF!,AO$2,#REF!,AO$3,#REF!,$L404,#REF!,AO$1)
+SUMIFS(#REF!,#REF!,AO$2,#REF!,AO$3,#REF!,$L404,#REF!,AO$1)
+SUMIFS(#REF!,#REF!,"Lấy",#REF!,AO$2,#REF!,AO$3,#REF!,AO$1,#REF!,$L404)</f>
        <v>#REF!</v>
      </c>
      <c r="AP404" s="333" t="e">
        <f>SUMIFS(#REF!,#REF!,AP$2,#REF!,AP$3,#REF!,$L404,#REF!,AP$1)
+SUMIFS(#REF!,#REF!,AP$2,#REF!,AP$3,#REF!,$L404,#REF!,AP$1)
+SUMIFS(#REF!,#REF!,"Lấy",#REF!,AP$2,#REF!,AP$3,#REF!,AP$1,#REF!,$L404)</f>
        <v>#REF!</v>
      </c>
      <c r="AQ404" s="333" t="e">
        <f>SUMIFS(#REF!,#REF!,AQ$2,#REF!,AQ$3,#REF!,$L404,#REF!,AQ$1)
+SUMIFS(#REF!,#REF!,AQ$2,#REF!,AQ$3,#REF!,$L404,#REF!,AQ$1)
+SUMIFS(#REF!,#REF!,"Lấy",#REF!,AQ$2,#REF!,AQ$3,#REF!,AQ$1,#REF!,$L404)</f>
        <v>#REF!</v>
      </c>
      <c r="AR404" s="334" t="e">
        <f t="shared" si="45"/>
        <v>#REF!</v>
      </c>
      <c r="AT404" s="333" t="e">
        <f>SUMIFS(#REF!,#REF!,AT$2,#REF!,AT$3,#REF!,$L404,#REF!,AT$1)
+SUMIFS(#REF!,#REF!,AT$2,#REF!,AT$3,#REF!,$L404,#REF!,AT$1)
+SUMIFS(#REF!,#REF!,"Lấy",#REF!,AT$2,#REF!,AT$3,#REF!,AT$1,#REF!,$L404)</f>
        <v>#REF!</v>
      </c>
      <c r="AU404" s="333" t="e">
        <f>SUMIFS(#REF!,#REF!,AU$2,#REF!,AU$3,#REF!,$L404,#REF!,AU$1)
+SUMIFS(#REF!,#REF!,AU$2,#REF!,AU$3,#REF!,$L404,#REF!,AU$1)
+SUMIFS(#REF!,#REF!,"Lấy",#REF!,AU$2,#REF!,AU$3,#REF!,AU$1,#REF!,$L404)</f>
        <v>#REF!</v>
      </c>
      <c r="AV404" s="333" t="e">
        <f>SUMIFS(#REF!,#REF!,AV$2,#REF!,AV$3,#REF!,$L404,#REF!,AV$1)
+SUMIFS(#REF!,#REF!,AV$2,#REF!,AV$3,#REF!,$L404,#REF!,AV$1)
+SUMIFS(#REF!,#REF!,"Lấy",#REF!,AV$2,#REF!,AV$3,#REF!,AV$1,#REF!,$L404)</f>
        <v>#REF!</v>
      </c>
      <c r="AW404" s="333" t="e">
        <f>SUMIFS(#REF!,#REF!,AW$2,#REF!,AW$3,#REF!,$L404,#REF!,AW$1)
+SUMIFS(#REF!,#REF!,AW$2,#REF!,AW$3,#REF!,$L404,#REF!,AW$1)
+SUMIFS(#REF!,#REF!,"Lấy",#REF!,AW$2,#REF!,AW$3,#REF!,AW$1,#REF!,$L404)</f>
        <v>#REF!</v>
      </c>
      <c r="AX404" s="333" t="e">
        <f>SUMIFS(#REF!,#REF!,AX$2,#REF!,AX$3,#REF!,$L404,#REF!,AX$1)
+SUMIFS(#REF!,#REF!,AX$2,#REF!,AX$3,#REF!,$L404,#REF!,AX$1)
+SUMIFS(#REF!,#REF!,"Lấy",#REF!,AX$2,#REF!,AX$3,#REF!,AX$1,#REF!,$L404)</f>
        <v>#REF!</v>
      </c>
      <c r="AY404" s="333" t="e">
        <f>SUMIFS(#REF!,#REF!,AY$2,#REF!,AY$3,#REF!,$L404,#REF!,AY$1)
+SUMIFS(#REF!,#REF!,AY$2,#REF!,AY$3,#REF!,$L404,#REF!,AY$1)
+SUMIFS(#REF!,#REF!,"Lấy",#REF!,AY$2,#REF!,AY$3,#REF!,AY$1,#REF!,$L404)</f>
        <v>#REF!</v>
      </c>
      <c r="AZ404" s="333" t="e">
        <f>SUMIFS(#REF!,#REF!,AZ$2,#REF!,AZ$3,#REF!,$L404,#REF!,AZ$1)
+SUMIFS(#REF!,#REF!,AZ$2,#REF!,AZ$3,#REF!,$L404,#REF!,AZ$1)
+SUMIFS(#REF!,#REF!,"Lấy",#REF!,AZ$2,#REF!,AZ$3,#REF!,AZ$1,#REF!,$L404)</f>
        <v>#REF!</v>
      </c>
      <c r="BA404" s="333" t="e">
        <f>SUMIFS(#REF!,#REF!,BA$2,#REF!,BA$3,#REF!,$L404,#REF!,BA$1)
+SUMIFS(#REF!,#REF!,BA$2,#REF!,BA$3,#REF!,$L404,#REF!,BA$1)
+SUMIFS(#REF!,#REF!,"Lấy",#REF!,BA$2,#REF!,BA$3,#REF!,BA$1,#REF!,$L404)</f>
        <v>#REF!</v>
      </c>
      <c r="BB404" s="333" t="e">
        <f>SUMIFS(#REF!,#REF!,BB$2,#REF!,BB$3,#REF!,$L404,#REF!,BB$1)
+SUMIFS(#REF!,#REF!,BB$2,#REF!,BB$3,#REF!,$L404,#REF!,BB$1)
+SUMIFS(#REF!,#REF!,"Lấy",#REF!,BB$2,#REF!,BB$3,#REF!,BB$1,#REF!,$L404)</f>
        <v>#REF!</v>
      </c>
      <c r="BC404" s="333" t="e">
        <f>SUMIFS(#REF!,#REF!,BC$2,#REF!,BC$3,#REF!,$L404,#REF!,BC$1)
+SUMIFS(#REF!,#REF!,BC$2,#REF!,BC$3,#REF!,$L404,#REF!,BC$1)
+SUMIFS(#REF!,#REF!,"Lấy",#REF!,BC$2,#REF!,BC$3,#REF!,BC$1,#REF!,$L404)</f>
        <v>#REF!</v>
      </c>
      <c r="BD404" s="333" t="e">
        <f>SUMIFS(#REF!,#REF!,BD$2,#REF!,BD$3,#REF!,$L404,#REF!,BD$1)
+SUMIFS(#REF!,#REF!,BD$2,#REF!,BD$3,#REF!,$L404,#REF!,BD$1)
+SUMIFS(#REF!,#REF!,"Lấy",#REF!,BD$2,#REF!,BD$3,#REF!,BD$1,#REF!,$L404)</f>
        <v>#REF!</v>
      </c>
      <c r="BE404" s="333" t="e">
        <f>SUMIFS(#REF!,#REF!,BE$2,#REF!,BE$3,#REF!,$L404,#REF!,BE$1)
+SUMIFS(#REF!,#REF!,BE$2,#REF!,BE$3,#REF!,$L404,#REF!,BE$1)
+SUMIFS(#REF!,#REF!,"Lấy",#REF!,BE$2,#REF!,BE$3,#REF!,BE$1,#REF!,$L404)</f>
        <v>#REF!</v>
      </c>
      <c r="BF404" s="334" t="e">
        <f t="shared" si="46"/>
        <v>#REF!</v>
      </c>
      <c r="BH404" s="333" t="e">
        <f>SUMIFS(#REF!,#REF!,BH$2,#REF!,BH$3,#REF!,$L404,#REF!,BH$1)
+SUMIFS(#REF!,#REF!,BH$2,#REF!,BH$3,#REF!,$L404,#REF!,BH$1)
+SUMIFS(#REF!,#REF!,"Lấy",#REF!,BH$2,#REF!,BH$3,#REF!,BH$1,#REF!,$L404)</f>
        <v>#REF!</v>
      </c>
      <c r="BI404" s="333" t="e">
        <f>SUMIFS(#REF!,#REF!,BI$2,#REF!,BI$3,#REF!,$L404,#REF!,BI$1)
+SUMIFS(#REF!,#REF!,BI$2,#REF!,BI$3,#REF!,$L404,#REF!,BI$1)
+SUMIFS(#REF!,#REF!,"Lấy",#REF!,BI$2,#REF!,BI$3,#REF!,BI$1,#REF!,$L404)</f>
        <v>#REF!</v>
      </c>
      <c r="BJ404" s="333" t="e">
        <f>SUMIFS(#REF!,#REF!,BJ$2,#REF!,BJ$3,#REF!,$L404,#REF!,BJ$1)
+SUMIFS(#REF!,#REF!,BJ$2,#REF!,BJ$3,#REF!,$L404,#REF!,BJ$1)
+SUMIFS(#REF!,#REF!,"Lấy",#REF!,BJ$2,#REF!,BJ$3,#REF!,BJ$1,#REF!,$L404)</f>
        <v>#REF!</v>
      </c>
      <c r="BK404" s="333" t="e">
        <f>SUMIFS(#REF!,#REF!,BK$2,#REF!,BK$3,#REF!,$L404,#REF!,BK$1)
+SUMIFS(#REF!,#REF!,BK$2,#REF!,BK$3,#REF!,$L404,#REF!,BK$1)
+SUMIFS(#REF!,#REF!,"Lấy",#REF!,BK$2,#REF!,BK$3,#REF!,BK$1,#REF!,$L404)</f>
        <v>#REF!</v>
      </c>
      <c r="BL404" s="333" t="e">
        <f>SUMIFS(#REF!,#REF!,BL$2,#REF!,BL$3,#REF!,$L404,#REF!,BL$1)
+SUMIFS(#REF!,#REF!,BL$2,#REF!,BL$3,#REF!,$L404,#REF!,BL$1)
+SUMIFS(#REF!,#REF!,"Lấy",#REF!,BL$2,#REF!,BL$3,#REF!,BL$1,#REF!,$L404)</f>
        <v>#REF!</v>
      </c>
      <c r="BM404" s="333" t="e">
        <f>SUMIFS(#REF!,#REF!,BM$2,#REF!,BM$3,#REF!,$L404,#REF!,BM$1)
+SUMIFS(#REF!,#REF!,BM$2,#REF!,BM$3,#REF!,$L404,#REF!,BM$1)
+SUMIFS(#REF!,#REF!,"Lấy",#REF!,BM$2,#REF!,BM$3,#REF!,BM$1,#REF!,$L404)</f>
        <v>#REF!</v>
      </c>
      <c r="BN404" s="333" t="e">
        <f>SUMIFS(#REF!,#REF!,BN$2,#REF!,BN$3,#REF!,$L404,#REF!,BN$1)
+SUMIFS(#REF!,#REF!,BN$2,#REF!,BN$3,#REF!,$L404,#REF!,BN$1)
+SUMIFS(#REF!,#REF!,"Lấy",#REF!,BN$2,#REF!,BN$3,#REF!,BN$1,#REF!,$L404)</f>
        <v>#REF!</v>
      </c>
      <c r="BO404" s="333" t="e">
        <f>SUMIFS(#REF!,#REF!,BO$2,#REF!,BO$3,#REF!,$L404,#REF!,BO$1)
+SUMIFS(#REF!,#REF!,BO$2,#REF!,BO$3,#REF!,$L404,#REF!,BO$1)
+SUMIFS(#REF!,#REF!,"Lấy",#REF!,BO$2,#REF!,BO$3,#REF!,BO$1,#REF!,$L404)</f>
        <v>#REF!</v>
      </c>
      <c r="BP404" s="333" t="e">
        <f>SUMIFS(#REF!,#REF!,BP$2,#REF!,BP$3,#REF!,$L404,#REF!,BP$1)
+SUMIFS(#REF!,#REF!,BP$2,#REF!,BP$3,#REF!,$L404,#REF!,BP$1)
+SUMIFS(#REF!,#REF!,"Lấy",#REF!,BP$2,#REF!,BP$3,#REF!,BP$1,#REF!,$L404)</f>
        <v>#REF!</v>
      </c>
      <c r="BQ404" s="333" t="e">
        <f>SUMIFS(#REF!,#REF!,BQ$2,#REF!,BQ$3,#REF!,$L404,#REF!,BQ$1)
+SUMIFS(#REF!,#REF!,BQ$2,#REF!,BQ$3,#REF!,$L404,#REF!,BQ$1)
+SUMIFS(#REF!,#REF!,"Lấy",#REF!,BQ$2,#REF!,BQ$3,#REF!,BQ$1,#REF!,$L404)</f>
        <v>#REF!</v>
      </c>
      <c r="BR404" s="333" t="e">
        <f>SUMIFS(#REF!,#REF!,BR$2,#REF!,BR$3,#REF!,$L404,#REF!,BR$1)
+SUMIFS(#REF!,#REF!,BR$2,#REF!,BR$3,#REF!,$L404,#REF!,BR$1)
+SUMIFS(#REF!,#REF!,"Lấy",#REF!,BR$2,#REF!,BR$3,#REF!,BR$1,#REF!,$L404)</f>
        <v>#REF!</v>
      </c>
      <c r="BS404" s="333" t="e">
        <f>SUMIFS(#REF!,#REF!,BS$2,#REF!,BS$3,#REF!,$L404,#REF!,BS$1)
+SUMIFS(#REF!,#REF!,BS$2,#REF!,BS$3,#REF!,$L404,#REF!,BS$1)
+SUMIFS(#REF!,#REF!,"Lấy",#REF!,BS$2,#REF!,BS$3,#REF!,BS$1,#REF!,$L404)</f>
        <v>#REF!</v>
      </c>
      <c r="BT404" s="334" t="e">
        <f t="shared" si="47"/>
        <v>#REF!</v>
      </c>
      <c r="BV404" s="331">
        <v>0</v>
      </c>
      <c r="BW404" s="331">
        <v>0</v>
      </c>
      <c r="BX404" s="331">
        <v>0</v>
      </c>
      <c r="BY404" s="331">
        <v>0</v>
      </c>
      <c r="BZ404" s="331">
        <v>0</v>
      </c>
      <c r="CA404" s="331">
        <v>0</v>
      </c>
      <c r="CB404" s="331">
        <v>0</v>
      </c>
      <c r="CC404" s="331">
        <v>0</v>
      </c>
      <c r="CD404" s="331">
        <v>0</v>
      </c>
      <c r="CE404" s="331">
        <v>0</v>
      </c>
      <c r="CF404" s="331">
        <v>0</v>
      </c>
      <c r="CG404" s="331">
        <v>0</v>
      </c>
      <c r="CH404" s="334">
        <f t="shared" si="48"/>
        <v>0</v>
      </c>
      <c r="CI404" s="377">
        <f t="shared" si="49"/>
        <v>0</v>
      </c>
      <c r="CJ404" s="331">
        <v>0</v>
      </c>
      <c r="CK404" s="331">
        <v>0</v>
      </c>
      <c r="CL404" s="331">
        <v>0</v>
      </c>
      <c r="CM404" s="331">
        <v>0</v>
      </c>
      <c r="CN404" s="331">
        <v>0</v>
      </c>
      <c r="CO404" s="333"/>
      <c r="CP404" s="333"/>
      <c r="CQ404" s="333"/>
      <c r="CR404" s="333"/>
      <c r="CS404" s="333"/>
      <c r="CT404" s="333"/>
      <c r="CU404" s="333"/>
      <c r="CV404" s="334">
        <f t="shared" si="50"/>
        <v>0</v>
      </c>
      <c r="CX404" s="1033"/>
    </row>
    <row r="405" spans="1:102" x14ac:dyDescent="0.25">
      <c r="B405" s="172">
        <f>IF(C405=0,"",MAX($B$7:B404)+1)</f>
        <v>385</v>
      </c>
      <c r="C405" s="179">
        <v>6424001906</v>
      </c>
      <c r="D405" s="171" t="str">
        <f>_xlfn.XLOOKUP(C405,'COA_DTGroup_Update 20260428'!$C$410:$C$854,'COA_DTGroup_Update 20260428'!$A$410:$A$854,"")</f>
        <v>Khấu hao IT phần cứng</v>
      </c>
      <c r="E405" s="171" t="s">
        <v>417</v>
      </c>
      <c r="F405" s="179" t="s">
        <v>1087</v>
      </c>
      <c r="G405" s="171" t="s">
        <v>417</v>
      </c>
      <c r="H405" s="179">
        <f>VLOOKUP(C405,'COA_DTGroup_Update 20260428'!C:D,2,0)</f>
        <v>642</v>
      </c>
      <c r="I405" s="179">
        <v>162</v>
      </c>
      <c r="J405" s="198" t="s">
        <v>417</v>
      </c>
      <c r="K405" s="222" t="s">
        <v>226</v>
      </c>
      <c r="L405" s="1041" t="s">
        <v>504</v>
      </c>
      <c r="M405" s="1042" t="s">
        <v>2258</v>
      </c>
      <c r="N405" s="1039"/>
      <c r="O405" s="1039" t="s">
        <v>504</v>
      </c>
      <c r="P405" s="1" t="b">
        <v>1</v>
      </c>
      <c r="R405" s="333" t="e">
        <f>SUMIFS(#REF!,#REF!,R$2,#REF!,R$3,#REF!,$L405,#REF!,R$1)
+SUMIFS(#REF!,#REF!,R$2,#REF!,R$3,#REF!,$L405,#REF!,R$1)
+SUMIFS(#REF!,#REF!,"Lấy",#REF!,R$2,#REF!,R$3,#REF!,R$1,#REF!,$L405)</f>
        <v>#REF!</v>
      </c>
      <c r="S405" s="333" t="e">
        <f>SUMIFS(#REF!,#REF!,S$2,#REF!,S$3,#REF!,$L405,#REF!,S$1)
+SUMIFS(#REF!,#REF!,S$2,#REF!,S$3,#REF!,$L405,#REF!,S$1)
+SUMIFS(#REF!,#REF!,"Lấy",#REF!,S$2,#REF!,S$3,#REF!,S$1,#REF!,$L405)</f>
        <v>#REF!</v>
      </c>
      <c r="T405" s="333" t="e">
        <f>SUMIFS(#REF!,#REF!,T$2,#REF!,T$3,#REF!,$L405,#REF!,T$1)
+SUMIFS(#REF!,#REF!,T$2,#REF!,T$3,#REF!,$L405,#REF!,T$1)
+SUMIFS(#REF!,#REF!,"Lấy",#REF!,T$2,#REF!,T$3,#REF!,T$1,#REF!,$L405)</f>
        <v>#REF!</v>
      </c>
      <c r="U405" s="333" t="e">
        <f>SUMIFS(#REF!,#REF!,U$2,#REF!,U$3,#REF!,$L405,#REF!,U$1)
+SUMIFS(#REF!,#REF!,U$2,#REF!,U$3,#REF!,$L405,#REF!,U$1)
+SUMIFS(#REF!,#REF!,"Lấy",#REF!,U$2,#REF!,U$3,#REF!,U$1,#REF!,$L405)</f>
        <v>#REF!</v>
      </c>
      <c r="V405" s="333" t="e">
        <f>SUMIFS(#REF!,#REF!,V$2,#REF!,V$3,#REF!,$L405,#REF!,V$1)
+SUMIFS(#REF!,#REF!,V$2,#REF!,V$3,#REF!,$L405,#REF!,V$1)
+SUMIFS(#REF!,#REF!,"Lấy",#REF!,V$2,#REF!,V$3,#REF!,V$1,#REF!,$L405)</f>
        <v>#REF!</v>
      </c>
      <c r="W405" s="333" t="e">
        <f>SUMIFS(#REF!,#REF!,W$2,#REF!,W$3,#REF!,$L405,#REF!,W$1)
+SUMIFS(#REF!,#REF!,W$2,#REF!,W$3,#REF!,$L405,#REF!,W$1)
+SUMIFS(#REF!,#REF!,"Lấy",#REF!,W$2,#REF!,W$3,#REF!,W$1,#REF!,$L405)</f>
        <v>#REF!</v>
      </c>
      <c r="X405" s="333" t="e">
        <f>SUMIFS(#REF!,#REF!,X$2,#REF!,X$3,#REF!,$L405,#REF!,X$1)
+SUMIFS(#REF!,#REF!,X$2,#REF!,X$3,#REF!,$L405,#REF!,X$1)
+SUMIFS(#REF!,#REF!,"Lấy",#REF!,X$2,#REF!,X$3,#REF!,X$1,#REF!,$L405)</f>
        <v>#REF!</v>
      </c>
      <c r="Y405" s="333" t="e">
        <f>SUMIFS(#REF!,#REF!,Y$2,#REF!,Y$3,#REF!,$L405,#REF!,Y$1)
+SUMIFS(#REF!,#REF!,Y$2,#REF!,Y$3,#REF!,$L405,#REF!,Y$1)
+SUMIFS(#REF!,#REF!,"Lấy",#REF!,Y$2,#REF!,Y$3,#REF!,Y$1,#REF!,$L405)</f>
        <v>#REF!</v>
      </c>
      <c r="Z405" s="333" t="e">
        <f>SUMIFS(#REF!,#REF!,Z$2,#REF!,Z$3,#REF!,$L405,#REF!,Z$1)
+SUMIFS(#REF!,#REF!,Z$2,#REF!,Z$3,#REF!,$L405,#REF!,Z$1)
+SUMIFS(#REF!,#REF!,"Lấy",#REF!,Z$2,#REF!,Z$3,#REF!,Z$1,#REF!,$L405)</f>
        <v>#REF!</v>
      </c>
      <c r="AA405" s="333" t="e">
        <f>SUMIFS(#REF!,#REF!,AA$2,#REF!,AA$3,#REF!,$L405,#REF!,AA$1)
+SUMIFS(#REF!,#REF!,AA$2,#REF!,AA$3,#REF!,$L405,#REF!,AA$1)
+SUMIFS(#REF!,#REF!,"Lấy",#REF!,AA$2,#REF!,AA$3,#REF!,AA$1,#REF!,$L405)</f>
        <v>#REF!</v>
      </c>
      <c r="AB405" s="333" t="e">
        <f>SUMIFS(#REF!,#REF!,AB$2,#REF!,AB$3,#REF!,$L405,#REF!,AB$1)
+SUMIFS(#REF!,#REF!,AB$2,#REF!,AB$3,#REF!,$L405,#REF!,AB$1)
+SUMIFS(#REF!,#REF!,"Lấy",#REF!,AB$2,#REF!,AB$3,#REF!,AB$1,#REF!,$L405)</f>
        <v>#REF!</v>
      </c>
      <c r="AC405" s="333" t="e">
        <f>SUMIFS(#REF!,#REF!,AC$2,#REF!,AC$3,#REF!,$L405,#REF!,AC$1)
+SUMIFS(#REF!,#REF!,AC$2,#REF!,AC$3,#REF!,$L405,#REF!,AC$1)
+SUMIFS(#REF!,#REF!,"Lấy",#REF!,AC$2,#REF!,AC$3,#REF!,AC$1,#REF!,$L405)</f>
        <v>#REF!</v>
      </c>
      <c r="AD405" s="334" t="e">
        <f t="shared" si="44"/>
        <v>#REF!</v>
      </c>
      <c r="AF405" s="333" t="e">
        <f>SUMIFS(#REF!,#REF!,AF$2,#REF!,AF$3,#REF!,$L405,#REF!,AF$1)
+SUMIFS(#REF!,#REF!,AF$2,#REF!,AF$3,#REF!,$L405,#REF!,AF$1)
+SUMIFS(#REF!,#REF!,"Lấy",#REF!,AF$2,#REF!,AF$3,#REF!,AF$1,#REF!,$L405)</f>
        <v>#REF!</v>
      </c>
      <c r="AG405" s="333" t="e">
        <f>SUMIFS(#REF!,#REF!,AG$2,#REF!,AG$3,#REF!,$L405,#REF!,AG$1)
+SUMIFS(#REF!,#REF!,AG$2,#REF!,AG$3,#REF!,$L405,#REF!,AG$1)
+SUMIFS(#REF!,#REF!,"Lấy",#REF!,AG$2,#REF!,AG$3,#REF!,AG$1,#REF!,$L405)</f>
        <v>#REF!</v>
      </c>
      <c r="AH405" s="333" t="e">
        <f>SUMIFS(#REF!,#REF!,AH$2,#REF!,AH$3,#REF!,$L405,#REF!,AH$1)
+SUMIFS(#REF!,#REF!,AH$2,#REF!,AH$3,#REF!,$L405,#REF!,AH$1)
+SUMIFS(#REF!,#REF!,"Lấy",#REF!,AH$2,#REF!,AH$3,#REF!,AH$1,#REF!,$L405)</f>
        <v>#REF!</v>
      </c>
      <c r="AI405" s="333" t="e">
        <f>SUMIFS(#REF!,#REF!,AI$2,#REF!,AI$3,#REF!,$L405,#REF!,AI$1)
+SUMIFS(#REF!,#REF!,AI$2,#REF!,AI$3,#REF!,$L405,#REF!,AI$1)
+SUMIFS(#REF!,#REF!,"Lấy",#REF!,AI$2,#REF!,AI$3,#REF!,AI$1,#REF!,$L405)</f>
        <v>#REF!</v>
      </c>
      <c r="AJ405" s="333" t="e">
        <f>SUMIFS(#REF!,#REF!,AJ$2,#REF!,AJ$3,#REF!,$L405,#REF!,AJ$1)
+SUMIFS(#REF!,#REF!,AJ$2,#REF!,AJ$3,#REF!,$L405,#REF!,AJ$1)
+SUMIFS(#REF!,#REF!,"Lấy",#REF!,AJ$2,#REF!,AJ$3,#REF!,AJ$1,#REF!,$L405)</f>
        <v>#REF!</v>
      </c>
      <c r="AK405" s="333" t="e">
        <f>SUMIFS(#REF!,#REF!,AK$2,#REF!,AK$3,#REF!,$L405,#REF!,AK$1)
+SUMIFS(#REF!,#REF!,AK$2,#REF!,AK$3,#REF!,$L405,#REF!,AK$1)
+SUMIFS(#REF!,#REF!,"Lấy",#REF!,AK$2,#REF!,AK$3,#REF!,AK$1,#REF!,$L405)</f>
        <v>#REF!</v>
      </c>
      <c r="AL405" s="333" t="e">
        <f>SUMIFS(#REF!,#REF!,AL$2,#REF!,AL$3,#REF!,$L405,#REF!,AL$1)
+SUMIFS(#REF!,#REF!,AL$2,#REF!,AL$3,#REF!,$L405,#REF!,AL$1)
+SUMIFS(#REF!,#REF!,"Lấy",#REF!,AL$2,#REF!,AL$3,#REF!,AL$1,#REF!,$L405)</f>
        <v>#REF!</v>
      </c>
      <c r="AM405" s="333" t="e">
        <f>SUMIFS(#REF!,#REF!,AM$2,#REF!,AM$3,#REF!,$L405,#REF!,AM$1)
+SUMIFS(#REF!,#REF!,AM$2,#REF!,AM$3,#REF!,$L405,#REF!,AM$1)
+SUMIFS(#REF!,#REF!,"Lấy",#REF!,AM$2,#REF!,AM$3,#REF!,AM$1,#REF!,$L405)</f>
        <v>#REF!</v>
      </c>
      <c r="AN405" s="333" t="e">
        <f>SUMIFS(#REF!,#REF!,AN$2,#REF!,AN$3,#REF!,$L405,#REF!,AN$1)
+SUMIFS(#REF!,#REF!,AN$2,#REF!,AN$3,#REF!,$L405,#REF!,AN$1)
+SUMIFS(#REF!,#REF!,"Lấy",#REF!,AN$2,#REF!,AN$3,#REF!,AN$1,#REF!,$L405)</f>
        <v>#REF!</v>
      </c>
      <c r="AO405" s="333" t="e">
        <f>SUMIFS(#REF!,#REF!,AO$2,#REF!,AO$3,#REF!,$L405,#REF!,AO$1)
+SUMIFS(#REF!,#REF!,AO$2,#REF!,AO$3,#REF!,$L405,#REF!,AO$1)
+SUMIFS(#REF!,#REF!,"Lấy",#REF!,AO$2,#REF!,AO$3,#REF!,AO$1,#REF!,$L405)</f>
        <v>#REF!</v>
      </c>
      <c r="AP405" s="333" t="e">
        <f>SUMIFS(#REF!,#REF!,AP$2,#REF!,AP$3,#REF!,$L405,#REF!,AP$1)
+SUMIFS(#REF!,#REF!,AP$2,#REF!,AP$3,#REF!,$L405,#REF!,AP$1)
+SUMIFS(#REF!,#REF!,"Lấy",#REF!,AP$2,#REF!,AP$3,#REF!,AP$1,#REF!,$L405)</f>
        <v>#REF!</v>
      </c>
      <c r="AQ405" s="333" t="e">
        <f>SUMIFS(#REF!,#REF!,AQ$2,#REF!,AQ$3,#REF!,$L405,#REF!,AQ$1)
+SUMIFS(#REF!,#REF!,AQ$2,#REF!,AQ$3,#REF!,$L405,#REF!,AQ$1)
+SUMIFS(#REF!,#REF!,"Lấy",#REF!,AQ$2,#REF!,AQ$3,#REF!,AQ$1,#REF!,$L405)</f>
        <v>#REF!</v>
      </c>
      <c r="AR405" s="334" t="e">
        <f t="shared" si="45"/>
        <v>#REF!</v>
      </c>
      <c r="AT405" s="333" t="e">
        <f>SUMIFS(#REF!,#REF!,AT$2,#REF!,AT$3,#REF!,$L405,#REF!,AT$1)
+SUMIFS(#REF!,#REF!,AT$2,#REF!,AT$3,#REF!,$L405,#REF!,AT$1)
+SUMIFS(#REF!,#REF!,"Lấy",#REF!,AT$2,#REF!,AT$3,#REF!,AT$1,#REF!,$L405)</f>
        <v>#REF!</v>
      </c>
      <c r="AU405" s="333" t="e">
        <f>SUMIFS(#REF!,#REF!,AU$2,#REF!,AU$3,#REF!,$L405,#REF!,AU$1)
+SUMIFS(#REF!,#REF!,AU$2,#REF!,AU$3,#REF!,$L405,#REF!,AU$1)
+SUMIFS(#REF!,#REF!,"Lấy",#REF!,AU$2,#REF!,AU$3,#REF!,AU$1,#REF!,$L405)</f>
        <v>#REF!</v>
      </c>
      <c r="AV405" s="333" t="e">
        <f>SUMIFS(#REF!,#REF!,AV$2,#REF!,AV$3,#REF!,$L405,#REF!,AV$1)
+SUMIFS(#REF!,#REF!,AV$2,#REF!,AV$3,#REF!,$L405,#REF!,AV$1)
+SUMIFS(#REF!,#REF!,"Lấy",#REF!,AV$2,#REF!,AV$3,#REF!,AV$1,#REF!,$L405)</f>
        <v>#REF!</v>
      </c>
      <c r="AW405" s="333" t="e">
        <f>SUMIFS(#REF!,#REF!,AW$2,#REF!,AW$3,#REF!,$L405,#REF!,AW$1)
+SUMIFS(#REF!,#REF!,AW$2,#REF!,AW$3,#REF!,$L405,#REF!,AW$1)
+SUMIFS(#REF!,#REF!,"Lấy",#REF!,AW$2,#REF!,AW$3,#REF!,AW$1,#REF!,$L405)</f>
        <v>#REF!</v>
      </c>
      <c r="AX405" s="333" t="e">
        <f>SUMIFS(#REF!,#REF!,AX$2,#REF!,AX$3,#REF!,$L405,#REF!,AX$1)
+SUMIFS(#REF!,#REF!,AX$2,#REF!,AX$3,#REF!,$L405,#REF!,AX$1)
+SUMIFS(#REF!,#REF!,"Lấy",#REF!,AX$2,#REF!,AX$3,#REF!,AX$1,#REF!,$L405)</f>
        <v>#REF!</v>
      </c>
      <c r="AY405" s="333" t="e">
        <f>SUMIFS(#REF!,#REF!,AY$2,#REF!,AY$3,#REF!,$L405,#REF!,AY$1)
+SUMIFS(#REF!,#REF!,AY$2,#REF!,AY$3,#REF!,$L405,#REF!,AY$1)
+SUMIFS(#REF!,#REF!,"Lấy",#REF!,AY$2,#REF!,AY$3,#REF!,AY$1,#REF!,$L405)</f>
        <v>#REF!</v>
      </c>
      <c r="AZ405" s="333" t="e">
        <f>SUMIFS(#REF!,#REF!,AZ$2,#REF!,AZ$3,#REF!,$L405,#REF!,AZ$1)
+SUMIFS(#REF!,#REF!,AZ$2,#REF!,AZ$3,#REF!,$L405,#REF!,AZ$1)
+SUMIFS(#REF!,#REF!,"Lấy",#REF!,AZ$2,#REF!,AZ$3,#REF!,AZ$1,#REF!,$L405)</f>
        <v>#REF!</v>
      </c>
      <c r="BA405" s="333" t="e">
        <f>SUMIFS(#REF!,#REF!,BA$2,#REF!,BA$3,#REF!,$L405,#REF!,BA$1)
+SUMIFS(#REF!,#REF!,BA$2,#REF!,BA$3,#REF!,$L405,#REF!,BA$1)
+SUMIFS(#REF!,#REF!,"Lấy",#REF!,BA$2,#REF!,BA$3,#REF!,BA$1,#REF!,$L405)</f>
        <v>#REF!</v>
      </c>
      <c r="BB405" s="333" t="e">
        <f>SUMIFS(#REF!,#REF!,BB$2,#REF!,BB$3,#REF!,$L405,#REF!,BB$1)
+SUMIFS(#REF!,#REF!,BB$2,#REF!,BB$3,#REF!,$L405,#REF!,BB$1)
+SUMIFS(#REF!,#REF!,"Lấy",#REF!,BB$2,#REF!,BB$3,#REF!,BB$1,#REF!,$L405)</f>
        <v>#REF!</v>
      </c>
      <c r="BC405" s="333" t="e">
        <f>SUMIFS(#REF!,#REF!,BC$2,#REF!,BC$3,#REF!,$L405,#REF!,BC$1)
+SUMIFS(#REF!,#REF!,BC$2,#REF!,BC$3,#REF!,$L405,#REF!,BC$1)
+SUMIFS(#REF!,#REF!,"Lấy",#REF!,BC$2,#REF!,BC$3,#REF!,BC$1,#REF!,$L405)</f>
        <v>#REF!</v>
      </c>
      <c r="BD405" s="333" t="e">
        <f>SUMIFS(#REF!,#REF!,BD$2,#REF!,BD$3,#REF!,$L405,#REF!,BD$1)
+SUMIFS(#REF!,#REF!,BD$2,#REF!,BD$3,#REF!,$L405,#REF!,BD$1)
+SUMIFS(#REF!,#REF!,"Lấy",#REF!,BD$2,#REF!,BD$3,#REF!,BD$1,#REF!,$L405)</f>
        <v>#REF!</v>
      </c>
      <c r="BE405" s="333" t="e">
        <f>SUMIFS(#REF!,#REF!,BE$2,#REF!,BE$3,#REF!,$L405,#REF!,BE$1)
+SUMIFS(#REF!,#REF!,BE$2,#REF!,BE$3,#REF!,$L405,#REF!,BE$1)
+SUMIFS(#REF!,#REF!,"Lấy",#REF!,BE$2,#REF!,BE$3,#REF!,BE$1,#REF!,$L405)</f>
        <v>#REF!</v>
      </c>
      <c r="BF405" s="334" t="e">
        <f t="shared" si="46"/>
        <v>#REF!</v>
      </c>
      <c r="BH405" s="333" t="e">
        <f>SUMIFS(#REF!,#REF!,BH$2,#REF!,BH$3,#REF!,$L405,#REF!,BH$1)
+SUMIFS(#REF!,#REF!,BH$2,#REF!,BH$3,#REF!,$L405,#REF!,BH$1)
+SUMIFS(#REF!,#REF!,"Lấy",#REF!,BH$2,#REF!,BH$3,#REF!,BH$1,#REF!,$L405)</f>
        <v>#REF!</v>
      </c>
      <c r="BI405" s="333" t="e">
        <f>SUMIFS(#REF!,#REF!,BI$2,#REF!,BI$3,#REF!,$L405,#REF!,BI$1)
+SUMIFS(#REF!,#REF!,BI$2,#REF!,BI$3,#REF!,$L405,#REF!,BI$1)
+SUMIFS(#REF!,#REF!,"Lấy",#REF!,BI$2,#REF!,BI$3,#REF!,BI$1,#REF!,$L405)</f>
        <v>#REF!</v>
      </c>
      <c r="BJ405" s="333" t="e">
        <f>SUMIFS(#REF!,#REF!,BJ$2,#REF!,BJ$3,#REF!,$L405,#REF!,BJ$1)
+SUMIFS(#REF!,#REF!,BJ$2,#REF!,BJ$3,#REF!,$L405,#REF!,BJ$1)
+SUMIFS(#REF!,#REF!,"Lấy",#REF!,BJ$2,#REF!,BJ$3,#REF!,BJ$1,#REF!,$L405)</f>
        <v>#REF!</v>
      </c>
      <c r="BK405" s="333" t="e">
        <f>SUMIFS(#REF!,#REF!,BK$2,#REF!,BK$3,#REF!,$L405,#REF!,BK$1)
+SUMIFS(#REF!,#REF!,BK$2,#REF!,BK$3,#REF!,$L405,#REF!,BK$1)
+SUMIFS(#REF!,#REF!,"Lấy",#REF!,BK$2,#REF!,BK$3,#REF!,BK$1,#REF!,$L405)</f>
        <v>#REF!</v>
      </c>
      <c r="BL405" s="333" t="e">
        <f>SUMIFS(#REF!,#REF!,BL$2,#REF!,BL$3,#REF!,$L405,#REF!,BL$1)
+SUMIFS(#REF!,#REF!,BL$2,#REF!,BL$3,#REF!,$L405,#REF!,BL$1)
+SUMIFS(#REF!,#REF!,"Lấy",#REF!,BL$2,#REF!,BL$3,#REF!,BL$1,#REF!,$L405)</f>
        <v>#REF!</v>
      </c>
      <c r="BM405" s="333" t="e">
        <f>SUMIFS(#REF!,#REF!,BM$2,#REF!,BM$3,#REF!,$L405,#REF!,BM$1)
+SUMIFS(#REF!,#REF!,BM$2,#REF!,BM$3,#REF!,$L405,#REF!,BM$1)
+SUMIFS(#REF!,#REF!,"Lấy",#REF!,BM$2,#REF!,BM$3,#REF!,BM$1,#REF!,$L405)</f>
        <v>#REF!</v>
      </c>
      <c r="BN405" s="333" t="e">
        <f>SUMIFS(#REF!,#REF!,BN$2,#REF!,BN$3,#REF!,$L405,#REF!,BN$1)
+SUMIFS(#REF!,#REF!,BN$2,#REF!,BN$3,#REF!,$L405,#REF!,BN$1)
+SUMIFS(#REF!,#REF!,"Lấy",#REF!,BN$2,#REF!,BN$3,#REF!,BN$1,#REF!,$L405)</f>
        <v>#REF!</v>
      </c>
      <c r="BO405" s="333" t="e">
        <f>SUMIFS(#REF!,#REF!,BO$2,#REF!,BO$3,#REF!,$L405,#REF!,BO$1)
+SUMIFS(#REF!,#REF!,BO$2,#REF!,BO$3,#REF!,$L405,#REF!,BO$1)
+SUMIFS(#REF!,#REF!,"Lấy",#REF!,BO$2,#REF!,BO$3,#REF!,BO$1,#REF!,$L405)</f>
        <v>#REF!</v>
      </c>
      <c r="BP405" s="333" t="e">
        <f>SUMIFS(#REF!,#REF!,BP$2,#REF!,BP$3,#REF!,$L405,#REF!,BP$1)
+SUMIFS(#REF!,#REF!,BP$2,#REF!,BP$3,#REF!,$L405,#REF!,BP$1)
+SUMIFS(#REF!,#REF!,"Lấy",#REF!,BP$2,#REF!,BP$3,#REF!,BP$1,#REF!,$L405)</f>
        <v>#REF!</v>
      </c>
      <c r="BQ405" s="333" t="e">
        <f>SUMIFS(#REF!,#REF!,BQ$2,#REF!,BQ$3,#REF!,$L405,#REF!,BQ$1)
+SUMIFS(#REF!,#REF!,BQ$2,#REF!,BQ$3,#REF!,$L405,#REF!,BQ$1)
+SUMIFS(#REF!,#REF!,"Lấy",#REF!,BQ$2,#REF!,BQ$3,#REF!,BQ$1,#REF!,$L405)</f>
        <v>#REF!</v>
      </c>
      <c r="BR405" s="333" t="e">
        <f>SUMIFS(#REF!,#REF!,BR$2,#REF!,BR$3,#REF!,$L405,#REF!,BR$1)
+SUMIFS(#REF!,#REF!,BR$2,#REF!,BR$3,#REF!,$L405,#REF!,BR$1)
+SUMIFS(#REF!,#REF!,"Lấy",#REF!,BR$2,#REF!,BR$3,#REF!,BR$1,#REF!,$L405)</f>
        <v>#REF!</v>
      </c>
      <c r="BS405" s="333" t="e">
        <f>SUMIFS(#REF!,#REF!,BS$2,#REF!,BS$3,#REF!,$L405,#REF!,BS$1)
+SUMIFS(#REF!,#REF!,BS$2,#REF!,BS$3,#REF!,$L405,#REF!,BS$1)
+SUMIFS(#REF!,#REF!,"Lấy",#REF!,BS$2,#REF!,BS$3,#REF!,BS$1,#REF!,$L405)</f>
        <v>#REF!</v>
      </c>
      <c r="BT405" s="334" t="e">
        <f t="shared" si="47"/>
        <v>#REF!</v>
      </c>
      <c r="BV405" s="331">
        <v>3529322.9166666665</v>
      </c>
      <c r="BW405" s="331">
        <v>3529322.9166666665</v>
      </c>
      <c r="BX405" s="331">
        <v>3529322.9166666665</v>
      </c>
      <c r="BY405" s="331">
        <v>3529322.9166666665</v>
      </c>
      <c r="BZ405" s="331">
        <v>3529322.9166666665</v>
      </c>
      <c r="CA405" s="331">
        <v>3529322.9166666665</v>
      </c>
      <c r="CB405" s="331">
        <v>3529322.9166666665</v>
      </c>
      <c r="CC405" s="331">
        <v>3529322.9166666665</v>
      </c>
      <c r="CD405" s="331">
        <v>3529322.9166666665</v>
      </c>
      <c r="CE405" s="331">
        <v>3529322.9166666665</v>
      </c>
      <c r="CF405" s="331">
        <v>3529322.9166666665</v>
      </c>
      <c r="CG405" s="331">
        <v>3529322.9166666665</v>
      </c>
      <c r="CH405" s="334">
        <f t="shared" si="48"/>
        <v>42351875</v>
      </c>
      <c r="CI405" s="377">
        <f t="shared" si="49"/>
        <v>0.25000002951463185</v>
      </c>
      <c r="CJ405" s="331">
        <v>3529323</v>
      </c>
      <c r="CK405" s="331">
        <v>3529323</v>
      </c>
      <c r="CL405" s="331">
        <v>3529323</v>
      </c>
      <c r="CM405" s="331">
        <v>3529323</v>
      </c>
      <c r="CN405" s="331">
        <v>3529323</v>
      </c>
      <c r="CO405" s="333"/>
      <c r="CP405" s="333"/>
      <c r="CQ405" s="333"/>
      <c r="CR405" s="333"/>
      <c r="CS405" s="333"/>
      <c r="CT405" s="333"/>
      <c r="CU405" s="333"/>
      <c r="CV405" s="334">
        <f t="shared" si="50"/>
        <v>17646615</v>
      </c>
      <c r="CX405" s="1033"/>
    </row>
    <row r="406" spans="1:102" ht="27.6" x14ac:dyDescent="0.25">
      <c r="B406" s="172">
        <f>IF(C406=0,"",MAX($B$7:B405)+1)</f>
        <v>386</v>
      </c>
      <c r="C406" s="179">
        <v>6424001907</v>
      </c>
      <c r="D406" s="171" t="str">
        <f>_xlfn.XLOOKUP(C406,'COA_DTGroup_Update 20260428'!$C$410:$C$854,'COA_DTGroup_Update 20260428'!$A$410:$A$854,"")</f>
        <v>Khấu hao TSCĐ vô hình (Phần mềm)</v>
      </c>
      <c r="E406" s="171" t="s">
        <v>419</v>
      </c>
      <c r="F406" s="179" t="s">
        <v>1089</v>
      </c>
      <c r="G406" s="171" t="s">
        <v>1099</v>
      </c>
      <c r="H406" s="179">
        <f>VLOOKUP(C406,'COA_DTGroup_Update 20260428'!C:D,2,0)</f>
        <v>642</v>
      </c>
      <c r="I406" s="179">
        <v>164</v>
      </c>
      <c r="J406" s="198" t="s">
        <v>419</v>
      </c>
      <c r="K406" s="222" t="s">
        <v>226</v>
      </c>
      <c r="L406" s="1041" t="s">
        <v>612</v>
      </c>
      <c r="M406" s="1042" t="s">
        <v>2258</v>
      </c>
      <c r="N406" s="1039"/>
      <c r="O406" s="1039" t="s">
        <v>612</v>
      </c>
      <c r="P406" s="1" t="b">
        <v>1</v>
      </c>
      <c r="R406" s="333" t="e">
        <f>SUMIFS(#REF!,#REF!,R$2,#REF!,R$3,#REF!,$L406,#REF!,R$1)
+SUMIFS(#REF!,#REF!,R$2,#REF!,R$3,#REF!,$L406,#REF!,R$1)
+SUMIFS(#REF!,#REF!,"Lấy",#REF!,R$2,#REF!,R$3,#REF!,R$1,#REF!,$L406)</f>
        <v>#REF!</v>
      </c>
      <c r="S406" s="333" t="e">
        <f>SUMIFS(#REF!,#REF!,S$2,#REF!,S$3,#REF!,$L406,#REF!,S$1)
+SUMIFS(#REF!,#REF!,S$2,#REF!,S$3,#REF!,$L406,#REF!,S$1)
+SUMIFS(#REF!,#REF!,"Lấy",#REF!,S$2,#REF!,S$3,#REF!,S$1,#REF!,$L406)</f>
        <v>#REF!</v>
      </c>
      <c r="T406" s="333" t="e">
        <f>SUMIFS(#REF!,#REF!,T$2,#REF!,T$3,#REF!,$L406,#REF!,T$1)
+SUMIFS(#REF!,#REF!,T$2,#REF!,T$3,#REF!,$L406,#REF!,T$1)
+SUMIFS(#REF!,#REF!,"Lấy",#REF!,T$2,#REF!,T$3,#REF!,T$1,#REF!,$L406)</f>
        <v>#REF!</v>
      </c>
      <c r="U406" s="333" t="e">
        <f>SUMIFS(#REF!,#REF!,U$2,#REF!,U$3,#REF!,$L406,#REF!,U$1)
+SUMIFS(#REF!,#REF!,U$2,#REF!,U$3,#REF!,$L406,#REF!,U$1)
+SUMIFS(#REF!,#REF!,"Lấy",#REF!,U$2,#REF!,U$3,#REF!,U$1,#REF!,$L406)</f>
        <v>#REF!</v>
      </c>
      <c r="V406" s="333" t="e">
        <f>SUMIFS(#REF!,#REF!,V$2,#REF!,V$3,#REF!,$L406,#REF!,V$1)
+SUMIFS(#REF!,#REF!,V$2,#REF!,V$3,#REF!,$L406,#REF!,V$1)
+SUMIFS(#REF!,#REF!,"Lấy",#REF!,V$2,#REF!,V$3,#REF!,V$1,#REF!,$L406)</f>
        <v>#REF!</v>
      </c>
      <c r="W406" s="333" t="e">
        <f>SUMIFS(#REF!,#REF!,W$2,#REF!,W$3,#REF!,$L406,#REF!,W$1)
+SUMIFS(#REF!,#REF!,W$2,#REF!,W$3,#REF!,$L406,#REF!,W$1)
+SUMIFS(#REF!,#REF!,"Lấy",#REF!,W$2,#REF!,W$3,#REF!,W$1,#REF!,$L406)</f>
        <v>#REF!</v>
      </c>
      <c r="X406" s="333" t="e">
        <f>SUMIFS(#REF!,#REF!,X$2,#REF!,X$3,#REF!,$L406,#REF!,X$1)
+SUMIFS(#REF!,#REF!,X$2,#REF!,X$3,#REF!,$L406,#REF!,X$1)
+SUMIFS(#REF!,#REF!,"Lấy",#REF!,X$2,#REF!,X$3,#REF!,X$1,#REF!,$L406)</f>
        <v>#REF!</v>
      </c>
      <c r="Y406" s="333" t="e">
        <f>SUMIFS(#REF!,#REF!,Y$2,#REF!,Y$3,#REF!,$L406,#REF!,Y$1)
+SUMIFS(#REF!,#REF!,Y$2,#REF!,Y$3,#REF!,$L406,#REF!,Y$1)
+SUMIFS(#REF!,#REF!,"Lấy",#REF!,Y$2,#REF!,Y$3,#REF!,Y$1,#REF!,$L406)</f>
        <v>#REF!</v>
      </c>
      <c r="Z406" s="333" t="e">
        <f>SUMIFS(#REF!,#REF!,Z$2,#REF!,Z$3,#REF!,$L406,#REF!,Z$1)
+SUMIFS(#REF!,#REF!,Z$2,#REF!,Z$3,#REF!,$L406,#REF!,Z$1)
+SUMIFS(#REF!,#REF!,"Lấy",#REF!,Z$2,#REF!,Z$3,#REF!,Z$1,#REF!,$L406)</f>
        <v>#REF!</v>
      </c>
      <c r="AA406" s="333" t="e">
        <f>SUMIFS(#REF!,#REF!,AA$2,#REF!,AA$3,#REF!,$L406,#REF!,AA$1)
+SUMIFS(#REF!,#REF!,AA$2,#REF!,AA$3,#REF!,$L406,#REF!,AA$1)
+SUMIFS(#REF!,#REF!,"Lấy",#REF!,AA$2,#REF!,AA$3,#REF!,AA$1,#REF!,$L406)</f>
        <v>#REF!</v>
      </c>
      <c r="AB406" s="333" t="e">
        <f>SUMIFS(#REF!,#REF!,AB$2,#REF!,AB$3,#REF!,$L406,#REF!,AB$1)
+SUMIFS(#REF!,#REF!,AB$2,#REF!,AB$3,#REF!,$L406,#REF!,AB$1)
+SUMIFS(#REF!,#REF!,"Lấy",#REF!,AB$2,#REF!,AB$3,#REF!,AB$1,#REF!,$L406)</f>
        <v>#REF!</v>
      </c>
      <c r="AC406" s="333" t="e">
        <f>SUMIFS(#REF!,#REF!,AC$2,#REF!,AC$3,#REF!,$L406,#REF!,AC$1)
+SUMIFS(#REF!,#REF!,AC$2,#REF!,AC$3,#REF!,$L406,#REF!,AC$1)
+SUMIFS(#REF!,#REF!,"Lấy",#REF!,AC$2,#REF!,AC$3,#REF!,AC$1,#REF!,$L406)</f>
        <v>#REF!</v>
      </c>
      <c r="AD406" s="334" t="e">
        <f t="shared" si="44"/>
        <v>#REF!</v>
      </c>
      <c r="AF406" s="333" t="e">
        <f>SUMIFS(#REF!,#REF!,AF$2,#REF!,AF$3,#REF!,$L406,#REF!,AF$1)
+SUMIFS(#REF!,#REF!,AF$2,#REF!,AF$3,#REF!,$L406,#REF!,AF$1)
+SUMIFS(#REF!,#REF!,"Lấy",#REF!,AF$2,#REF!,AF$3,#REF!,AF$1,#REF!,$L406)</f>
        <v>#REF!</v>
      </c>
      <c r="AG406" s="333" t="e">
        <f>SUMIFS(#REF!,#REF!,AG$2,#REF!,AG$3,#REF!,$L406,#REF!,AG$1)
+SUMIFS(#REF!,#REF!,AG$2,#REF!,AG$3,#REF!,$L406,#REF!,AG$1)
+SUMIFS(#REF!,#REF!,"Lấy",#REF!,AG$2,#REF!,AG$3,#REF!,AG$1,#REF!,$L406)</f>
        <v>#REF!</v>
      </c>
      <c r="AH406" s="333" t="e">
        <f>SUMIFS(#REF!,#REF!,AH$2,#REF!,AH$3,#REF!,$L406,#REF!,AH$1)
+SUMIFS(#REF!,#REF!,AH$2,#REF!,AH$3,#REF!,$L406,#REF!,AH$1)
+SUMIFS(#REF!,#REF!,"Lấy",#REF!,AH$2,#REF!,AH$3,#REF!,AH$1,#REF!,$L406)</f>
        <v>#REF!</v>
      </c>
      <c r="AI406" s="333" t="e">
        <f>SUMIFS(#REF!,#REF!,AI$2,#REF!,AI$3,#REF!,$L406,#REF!,AI$1)
+SUMIFS(#REF!,#REF!,AI$2,#REF!,AI$3,#REF!,$L406,#REF!,AI$1)
+SUMIFS(#REF!,#REF!,"Lấy",#REF!,AI$2,#REF!,AI$3,#REF!,AI$1,#REF!,$L406)</f>
        <v>#REF!</v>
      </c>
      <c r="AJ406" s="333" t="e">
        <f>SUMIFS(#REF!,#REF!,AJ$2,#REF!,AJ$3,#REF!,$L406,#REF!,AJ$1)
+SUMIFS(#REF!,#REF!,AJ$2,#REF!,AJ$3,#REF!,$L406,#REF!,AJ$1)
+SUMIFS(#REF!,#REF!,"Lấy",#REF!,AJ$2,#REF!,AJ$3,#REF!,AJ$1,#REF!,$L406)</f>
        <v>#REF!</v>
      </c>
      <c r="AK406" s="333" t="e">
        <f>SUMIFS(#REF!,#REF!,AK$2,#REF!,AK$3,#REF!,$L406,#REF!,AK$1)
+SUMIFS(#REF!,#REF!,AK$2,#REF!,AK$3,#REF!,$L406,#REF!,AK$1)
+SUMIFS(#REF!,#REF!,"Lấy",#REF!,AK$2,#REF!,AK$3,#REF!,AK$1,#REF!,$L406)</f>
        <v>#REF!</v>
      </c>
      <c r="AL406" s="333" t="e">
        <f>SUMIFS(#REF!,#REF!,AL$2,#REF!,AL$3,#REF!,$L406,#REF!,AL$1)
+SUMIFS(#REF!,#REF!,AL$2,#REF!,AL$3,#REF!,$L406,#REF!,AL$1)
+SUMIFS(#REF!,#REF!,"Lấy",#REF!,AL$2,#REF!,AL$3,#REF!,AL$1,#REF!,$L406)</f>
        <v>#REF!</v>
      </c>
      <c r="AM406" s="333" t="e">
        <f>SUMIFS(#REF!,#REF!,AM$2,#REF!,AM$3,#REF!,$L406,#REF!,AM$1)
+SUMIFS(#REF!,#REF!,AM$2,#REF!,AM$3,#REF!,$L406,#REF!,AM$1)
+SUMIFS(#REF!,#REF!,"Lấy",#REF!,AM$2,#REF!,AM$3,#REF!,AM$1,#REF!,$L406)</f>
        <v>#REF!</v>
      </c>
      <c r="AN406" s="333" t="e">
        <f>SUMIFS(#REF!,#REF!,AN$2,#REF!,AN$3,#REF!,$L406,#REF!,AN$1)
+SUMIFS(#REF!,#REF!,AN$2,#REF!,AN$3,#REF!,$L406,#REF!,AN$1)
+SUMIFS(#REF!,#REF!,"Lấy",#REF!,AN$2,#REF!,AN$3,#REF!,AN$1,#REF!,$L406)</f>
        <v>#REF!</v>
      </c>
      <c r="AO406" s="333" t="e">
        <f>SUMIFS(#REF!,#REF!,AO$2,#REF!,AO$3,#REF!,$L406,#REF!,AO$1)
+SUMIFS(#REF!,#REF!,AO$2,#REF!,AO$3,#REF!,$L406,#REF!,AO$1)
+SUMIFS(#REF!,#REF!,"Lấy",#REF!,AO$2,#REF!,AO$3,#REF!,AO$1,#REF!,$L406)</f>
        <v>#REF!</v>
      </c>
      <c r="AP406" s="333" t="e">
        <f>SUMIFS(#REF!,#REF!,AP$2,#REF!,AP$3,#REF!,$L406,#REF!,AP$1)
+SUMIFS(#REF!,#REF!,AP$2,#REF!,AP$3,#REF!,$L406,#REF!,AP$1)
+SUMIFS(#REF!,#REF!,"Lấy",#REF!,AP$2,#REF!,AP$3,#REF!,AP$1,#REF!,$L406)</f>
        <v>#REF!</v>
      </c>
      <c r="AQ406" s="333" t="e">
        <f>SUMIFS(#REF!,#REF!,AQ$2,#REF!,AQ$3,#REF!,$L406,#REF!,AQ$1)
+SUMIFS(#REF!,#REF!,AQ$2,#REF!,AQ$3,#REF!,$L406,#REF!,AQ$1)
+SUMIFS(#REF!,#REF!,"Lấy",#REF!,AQ$2,#REF!,AQ$3,#REF!,AQ$1,#REF!,$L406)</f>
        <v>#REF!</v>
      </c>
      <c r="AR406" s="334" t="e">
        <f t="shared" si="45"/>
        <v>#REF!</v>
      </c>
      <c r="AT406" s="333" t="e">
        <f>SUMIFS(#REF!,#REF!,AT$2,#REF!,AT$3,#REF!,$L406,#REF!,AT$1)
+SUMIFS(#REF!,#REF!,AT$2,#REF!,AT$3,#REF!,$L406,#REF!,AT$1)
+SUMIFS(#REF!,#REF!,"Lấy",#REF!,AT$2,#REF!,AT$3,#REF!,AT$1,#REF!,$L406)</f>
        <v>#REF!</v>
      </c>
      <c r="AU406" s="333" t="e">
        <f>SUMIFS(#REF!,#REF!,AU$2,#REF!,AU$3,#REF!,$L406,#REF!,AU$1)
+SUMIFS(#REF!,#REF!,AU$2,#REF!,AU$3,#REF!,$L406,#REF!,AU$1)
+SUMIFS(#REF!,#REF!,"Lấy",#REF!,AU$2,#REF!,AU$3,#REF!,AU$1,#REF!,$L406)</f>
        <v>#REF!</v>
      </c>
      <c r="AV406" s="333" t="e">
        <f>SUMIFS(#REF!,#REF!,AV$2,#REF!,AV$3,#REF!,$L406,#REF!,AV$1)
+SUMIFS(#REF!,#REF!,AV$2,#REF!,AV$3,#REF!,$L406,#REF!,AV$1)
+SUMIFS(#REF!,#REF!,"Lấy",#REF!,AV$2,#REF!,AV$3,#REF!,AV$1,#REF!,$L406)</f>
        <v>#REF!</v>
      </c>
      <c r="AW406" s="333" t="e">
        <f>SUMIFS(#REF!,#REF!,AW$2,#REF!,AW$3,#REF!,$L406,#REF!,AW$1)
+SUMIFS(#REF!,#REF!,AW$2,#REF!,AW$3,#REF!,$L406,#REF!,AW$1)
+SUMIFS(#REF!,#REF!,"Lấy",#REF!,AW$2,#REF!,AW$3,#REF!,AW$1,#REF!,$L406)</f>
        <v>#REF!</v>
      </c>
      <c r="AX406" s="333" t="e">
        <f>SUMIFS(#REF!,#REF!,AX$2,#REF!,AX$3,#REF!,$L406,#REF!,AX$1)
+SUMIFS(#REF!,#REF!,AX$2,#REF!,AX$3,#REF!,$L406,#REF!,AX$1)
+SUMIFS(#REF!,#REF!,"Lấy",#REF!,AX$2,#REF!,AX$3,#REF!,AX$1,#REF!,$L406)</f>
        <v>#REF!</v>
      </c>
      <c r="AY406" s="333" t="e">
        <f>SUMIFS(#REF!,#REF!,AY$2,#REF!,AY$3,#REF!,$L406,#REF!,AY$1)
+SUMIFS(#REF!,#REF!,AY$2,#REF!,AY$3,#REF!,$L406,#REF!,AY$1)
+SUMIFS(#REF!,#REF!,"Lấy",#REF!,AY$2,#REF!,AY$3,#REF!,AY$1,#REF!,$L406)</f>
        <v>#REF!</v>
      </c>
      <c r="AZ406" s="333" t="e">
        <f>SUMIFS(#REF!,#REF!,AZ$2,#REF!,AZ$3,#REF!,$L406,#REF!,AZ$1)
+SUMIFS(#REF!,#REF!,AZ$2,#REF!,AZ$3,#REF!,$L406,#REF!,AZ$1)
+SUMIFS(#REF!,#REF!,"Lấy",#REF!,AZ$2,#REF!,AZ$3,#REF!,AZ$1,#REF!,$L406)</f>
        <v>#REF!</v>
      </c>
      <c r="BA406" s="333" t="e">
        <f>SUMIFS(#REF!,#REF!,BA$2,#REF!,BA$3,#REF!,$L406,#REF!,BA$1)
+SUMIFS(#REF!,#REF!,BA$2,#REF!,BA$3,#REF!,$L406,#REF!,BA$1)
+SUMIFS(#REF!,#REF!,"Lấy",#REF!,BA$2,#REF!,BA$3,#REF!,BA$1,#REF!,$L406)</f>
        <v>#REF!</v>
      </c>
      <c r="BB406" s="333" t="e">
        <f>SUMIFS(#REF!,#REF!,BB$2,#REF!,BB$3,#REF!,$L406,#REF!,BB$1)
+SUMIFS(#REF!,#REF!,BB$2,#REF!,BB$3,#REF!,$L406,#REF!,BB$1)
+SUMIFS(#REF!,#REF!,"Lấy",#REF!,BB$2,#REF!,BB$3,#REF!,BB$1,#REF!,$L406)</f>
        <v>#REF!</v>
      </c>
      <c r="BC406" s="333" t="e">
        <f>SUMIFS(#REF!,#REF!,BC$2,#REF!,BC$3,#REF!,$L406,#REF!,BC$1)
+SUMIFS(#REF!,#REF!,BC$2,#REF!,BC$3,#REF!,$L406,#REF!,BC$1)
+SUMIFS(#REF!,#REF!,"Lấy",#REF!,BC$2,#REF!,BC$3,#REF!,BC$1,#REF!,$L406)</f>
        <v>#REF!</v>
      </c>
      <c r="BD406" s="333" t="e">
        <f>SUMIFS(#REF!,#REF!,BD$2,#REF!,BD$3,#REF!,$L406,#REF!,BD$1)
+SUMIFS(#REF!,#REF!,BD$2,#REF!,BD$3,#REF!,$L406,#REF!,BD$1)
+SUMIFS(#REF!,#REF!,"Lấy",#REF!,BD$2,#REF!,BD$3,#REF!,BD$1,#REF!,$L406)</f>
        <v>#REF!</v>
      </c>
      <c r="BE406" s="333" t="e">
        <f>SUMIFS(#REF!,#REF!,BE$2,#REF!,BE$3,#REF!,$L406,#REF!,BE$1)
+SUMIFS(#REF!,#REF!,BE$2,#REF!,BE$3,#REF!,$L406,#REF!,BE$1)
+SUMIFS(#REF!,#REF!,"Lấy",#REF!,BE$2,#REF!,BE$3,#REF!,BE$1,#REF!,$L406)</f>
        <v>#REF!</v>
      </c>
      <c r="BF406" s="334" t="e">
        <f t="shared" si="46"/>
        <v>#REF!</v>
      </c>
      <c r="BH406" s="333" t="e">
        <f>SUMIFS(#REF!,#REF!,BH$2,#REF!,BH$3,#REF!,$L406,#REF!,BH$1)
+SUMIFS(#REF!,#REF!,BH$2,#REF!,BH$3,#REF!,$L406,#REF!,BH$1)
+SUMIFS(#REF!,#REF!,"Lấy",#REF!,BH$2,#REF!,BH$3,#REF!,BH$1,#REF!,$L406)</f>
        <v>#REF!</v>
      </c>
      <c r="BI406" s="333" t="e">
        <f>SUMIFS(#REF!,#REF!,BI$2,#REF!,BI$3,#REF!,$L406,#REF!,BI$1)
+SUMIFS(#REF!,#REF!,BI$2,#REF!,BI$3,#REF!,$L406,#REF!,BI$1)
+SUMIFS(#REF!,#REF!,"Lấy",#REF!,BI$2,#REF!,BI$3,#REF!,BI$1,#REF!,$L406)</f>
        <v>#REF!</v>
      </c>
      <c r="BJ406" s="333" t="e">
        <f>SUMIFS(#REF!,#REF!,BJ$2,#REF!,BJ$3,#REF!,$L406,#REF!,BJ$1)
+SUMIFS(#REF!,#REF!,BJ$2,#REF!,BJ$3,#REF!,$L406,#REF!,BJ$1)
+SUMIFS(#REF!,#REF!,"Lấy",#REF!,BJ$2,#REF!,BJ$3,#REF!,BJ$1,#REF!,$L406)</f>
        <v>#REF!</v>
      </c>
      <c r="BK406" s="333" t="e">
        <f>SUMIFS(#REF!,#REF!,BK$2,#REF!,BK$3,#REF!,$L406,#REF!,BK$1)
+SUMIFS(#REF!,#REF!,BK$2,#REF!,BK$3,#REF!,$L406,#REF!,BK$1)
+SUMIFS(#REF!,#REF!,"Lấy",#REF!,BK$2,#REF!,BK$3,#REF!,BK$1,#REF!,$L406)</f>
        <v>#REF!</v>
      </c>
      <c r="BL406" s="333" t="e">
        <f>SUMIFS(#REF!,#REF!,BL$2,#REF!,BL$3,#REF!,$L406,#REF!,BL$1)
+SUMIFS(#REF!,#REF!,BL$2,#REF!,BL$3,#REF!,$L406,#REF!,BL$1)
+SUMIFS(#REF!,#REF!,"Lấy",#REF!,BL$2,#REF!,BL$3,#REF!,BL$1,#REF!,$L406)</f>
        <v>#REF!</v>
      </c>
      <c r="BM406" s="333" t="e">
        <f>SUMIFS(#REF!,#REF!,BM$2,#REF!,BM$3,#REF!,$L406,#REF!,BM$1)
+SUMIFS(#REF!,#REF!,BM$2,#REF!,BM$3,#REF!,$L406,#REF!,BM$1)
+SUMIFS(#REF!,#REF!,"Lấy",#REF!,BM$2,#REF!,BM$3,#REF!,BM$1,#REF!,$L406)</f>
        <v>#REF!</v>
      </c>
      <c r="BN406" s="333" t="e">
        <f>SUMIFS(#REF!,#REF!,BN$2,#REF!,BN$3,#REF!,$L406,#REF!,BN$1)
+SUMIFS(#REF!,#REF!,BN$2,#REF!,BN$3,#REF!,$L406,#REF!,BN$1)
+SUMIFS(#REF!,#REF!,"Lấy",#REF!,BN$2,#REF!,BN$3,#REF!,BN$1,#REF!,$L406)</f>
        <v>#REF!</v>
      </c>
      <c r="BO406" s="333" t="e">
        <f>SUMIFS(#REF!,#REF!,BO$2,#REF!,BO$3,#REF!,$L406,#REF!,BO$1)
+SUMIFS(#REF!,#REF!,BO$2,#REF!,BO$3,#REF!,$L406,#REF!,BO$1)
+SUMIFS(#REF!,#REF!,"Lấy",#REF!,BO$2,#REF!,BO$3,#REF!,BO$1,#REF!,$L406)</f>
        <v>#REF!</v>
      </c>
      <c r="BP406" s="333" t="e">
        <f>SUMIFS(#REF!,#REF!,BP$2,#REF!,BP$3,#REF!,$L406,#REF!,BP$1)
+SUMIFS(#REF!,#REF!,BP$2,#REF!,BP$3,#REF!,$L406,#REF!,BP$1)
+SUMIFS(#REF!,#REF!,"Lấy",#REF!,BP$2,#REF!,BP$3,#REF!,BP$1,#REF!,$L406)</f>
        <v>#REF!</v>
      </c>
      <c r="BQ406" s="333" t="e">
        <f>SUMIFS(#REF!,#REF!,BQ$2,#REF!,BQ$3,#REF!,$L406,#REF!,BQ$1)
+SUMIFS(#REF!,#REF!,BQ$2,#REF!,BQ$3,#REF!,$L406,#REF!,BQ$1)
+SUMIFS(#REF!,#REF!,"Lấy",#REF!,BQ$2,#REF!,BQ$3,#REF!,BQ$1,#REF!,$L406)</f>
        <v>#REF!</v>
      </c>
      <c r="BR406" s="333" t="e">
        <f>SUMIFS(#REF!,#REF!,BR$2,#REF!,BR$3,#REF!,$L406,#REF!,BR$1)
+SUMIFS(#REF!,#REF!,BR$2,#REF!,BR$3,#REF!,$L406,#REF!,BR$1)
+SUMIFS(#REF!,#REF!,"Lấy",#REF!,BR$2,#REF!,BR$3,#REF!,BR$1,#REF!,$L406)</f>
        <v>#REF!</v>
      </c>
      <c r="BS406" s="333" t="e">
        <f>SUMIFS(#REF!,#REF!,BS$2,#REF!,BS$3,#REF!,$L406,#REF!,BS$1)
+SUMIFS(#REF!,#REF!,BS$2,#REF!,BS$3,#REF!,$L406,#REF!,BS$1)
+SUMIFS(#REF!,#REF!,"Lấy",#REF!,BS$2,#REF!,BS$3,#REF!,BS$1,#REF!,$L406)</f>
        <v>#REF!</v>
      </c>
      <c r="BT406" s="334" t="e">
        <f t="shared" si="47"/>
        <v>#REF!</v>
      </c>
      <c r="BV406" s="331">
        <v>2677083.3333333335</v>
      </c>
      <c r="BW406" s="331">
        <v>2677083.3333333335</v>
      </c>
      <c r="BX406" s="331">
        <v>2677083.3333333335</v>
      </c>
      <c r="BY406" s="331">
        <v>2677083.3333333335</v>
      </c>
      <c r="BZ406" s="331">
        <v>2677083.3333333335</v>
      </c>
      <c r="CA406" s="331">
        <v>2677083.3333333335</v>
      </c>
      <c r="CB406" s="331">
        <v>2677083.3333333335</v>
      </c>
      <c r="CC406" s="331">
        <v>2677083.3333333335</v>
      </c>
      <c r="CD406" s="331">
        <v>2677083.3333333335</v>
      </c>
      <c r="CE406" s="331">
        <v>2677083.3333333335</v>
      </c>
      <c r="CF406" s="331">
        <v>2677083.3333333335</v>
      </c>
      <c r="CG406" s="331">
        <v>2677083.3333333335</v>
      </c>
      <c r="CH406" s="334">
        <f t="shared" si="48"/>
        <v>32124999.999999996</v>
      </c>
      <c r="CI406" s="377">
        <f t="shared" si="49"/>
        <v>-3.1128404520686104E-8</v>
      </c>
      <c r="CJ406" s="331">
        <v>0</v>
      </c>
      <c r="CK406" s="331">
        <v>2677083</v>
      </c>
      <c r="CL406" s="331">
        <v>2677084</v>
      </c>
      <c r="CM406" s="331">
        <v>2677083</v>
      </c>
      <c r="CN406" s="331">
        <v>2677083</v>
      </c>
      <c r="CO406" s="333"/>
      <c r="CP406" s="333"/>
      <c r="CQ406" s="333"/>
      <c r="CR406" s="333"/>
      <c r="CS406" s="333"/>
      <c r="CT406" s="333"/>
      <c r="CU406" s="333"/>
      <c r="CV406" s="334">
        <f t="shared" si="50"/>
        <v>10708333</v>
      </c>
      <c r="CX406" s="1033"/>
    </row>
    <row r="407" spans="1:102" ht="27.6" x14ac:dyDescent="0.25">
      <c r="B407" s="172">
        <f>IF(C407=0,"",MAX($B$7:B406)+1)</f>
        <v>387</v>
      </c>
      <c r="C407" s="179">
        <v>6424001909</v>
      </c>
      <c r="D407" s="171" t="str">
        <f>_xlfn.XLOOKUP(C407,'COA_DTGroup_Update 20260428'!$C$410:$C$854,'COA_DTGroup_Update 20260428'!$A$410:$A$854,"")</f>
        <v>Khấu hao TSCĐ khác</v>
      </c>
      <c r="E407" s="171" t="s">
        <v>418</v>
      </c>
      <c r="F407" s="179" t="s">
        <v>1092</v>
      </c>
      <c r="G407" s="171" t="s">
        <v>448</v>
      </c>
      <c r="H407" s="179">
        <f>VLOOKUP(C407,'COA_DTGroup_Update 20260428'!C:D,2,0)</f>
        <v>642</v>
      </c>
      <c r="I407" s="179">
        <v>163</v>
      </c>
      <c r="J407" s="198" t="s">
        <v>418</v>
      </c>
      <c r="K407" s="222" t="s">
        <v>226</v>
      </c>
      <c r="L407" s="1041" t="s">
        <v>447</v>
      </c>
      <c r="M407" s="1042" t="s">
        <v>2258</v>
      </c>
      <c r="N407" s="1039"/>
      <c r="O407" s="1039" t="s">
        <v>447</v>
      </c>
      <c r="P407" s="1" t="b">
        <v>1</v>
      </c>
      <c r="R407" s="333" t="e">
        <f>SUMIFS(#REF!,#REF!,R$2,#REF!,R$3,#REF!,$L407,#REF!,R$1)
+SUMIFS(#REF!,#REF!,R$2,#REF!,R$3,#REF!,$L407,#REF!,R$1)
+SUMIFS(#REF!,#REF!,"Lấy",#REF!,R$2,#REF!,R$3,#REF!,R$1,#REF!,$L407)</f>
        <v>#REF!</v>
      </c>
      <c r="S407" s="333" t="e">
        <f>SUMIFS(#REF!,#REF!,S$2,#REF!,S$3,#REF!,$L407,#REF!,S$1)
+SUMIFS(#REF!,#REF!,S$2,#REF!,S$3,#REF!,$L407,#REF!,S$1)
+SUMIFS(#REF!,#REF!,"Lấy",#REF!,S$2,#REF!,S$3,#REF!,S$1,#REF!,$L407)</f>
        <v>#REF!</v>
      </c>
      <c r="T407" s="333" t="e">
        <f>SUMIFS(#REF!,#REF!,T$2,#REF!,T$3,#REF!,$L407,#REF!,T$1)
+SUMIFS(#REF!,#REF!,T$2,#REF!,T$3,#REF!,$L407,#REF!,T$1)
+SUMIFS(#REF!,#REF!,"Lấy",#REF!,T$2,#REF!,T$3,#REF!,T$1,#REF!,$L407)</f>
        <v>#REF!</v>
      </c>
      <c r="U407" s="333" t="e">
        <f>SUMIFS(#REF!,#REF!,U$2,#REF!,U$3,#REF!,$L407,#REF!,U$1)
+SUMIFS(#REF!,#REF!,U$2,#REF!,U$3,#REF!,$L407,#REF!,U$1)
+SUMIFS(#REF!,#REF!,"Lấy",#REF!,U$2,#REF!,U$3,#REF!,U$1,#REF!,$L407)</f>
        <v>#REF!</v>
      </c>
      <c r="V407" s="333" t="e">
        <f>SUMIFS(#REF!,#REF!,V$2,#REF!,V$3,#REF!,$L407,#REF!,V$1)
+SUMIFS(#REF!,#REF!,V$2,#REF!,V$3,#REF!,$L407,#REF!,V$1)
+SUMIFS(#REF!,#REF!,"Lấy",#REF!,V$2,#REF!,V$3,#REF!,V$1,#REF!,$L407)</f>
        <v>#REF!</v>
      </c>
      <c r="W407" s="333" t="e">
        <f>SUMIFS(#REF!,#REF!,W$2,#REF!,W$3,#REF!,$L407,#REF!,W$1)
+SUMIFS(#REF!,#REF!,W$2,#REF!,W$3,#REF!,$L407,#REF!,W$1)
+SUMIFS(#REF!,#REF!,"Lấy",#REF!,W$2,#REF!,W$3,#REF!,W$1,#REF!,$L407)</f>
        <v>#REF!</v>
      </c>
      <c r="X407" s="333" t="e">
        <f>SUMIFS(#REF!,#REF!,X$2,#REF!,X$3,#REF!,$L407,#REF!,X$1)
+SUMIFS(#REF!,#REF!,X$2,#REF!,X$3,#REF!,$L407,#REF!,X$1)
+SUMIFS(#REF!,#REF!,"Lấy",#REF!,X$2,#REF!,X$3,#REF!,X$1,#REF!,$L407)</f>
        <v>#REF!</v>
      </c>
      <c r="Y407" s="333" t="e">
        <f>SUMIFS(#REF!,#REF!,Y$2,#REF!,Y$3,#REF!,$L407,#REF!,Y$1)
+SUMIFS(#REF!,#REF!,Y$2,#REF!,Y$3,#REF!,$L407,#REF!,Y$1)
+SUMIFS(#REF!,#REF!,"Lấy",#REF!,Y$2,#REF!,Y$3,#REF!,Y$1,#REF!,$L407)</f>
        <v>#REF!</v>
      </c>
      <c r="Z407" s="333" t="e">
        <f>SUMIFS(#REF!,#REF!,Z$2,#REF!,Z$3,#REF!,$L407,#REF!,Z$1)
+SUMIFS(#REF!,#REF!,Z$2,#REF!,Z$3,#REF!,$L407,#REF!,Z$1)
+SUMIFS(#REF!,#REF!,"Lấy",#REF!,Z$2,#REF!,Z$3,#REF!,Z$1,#REF!,$L407)</f>
        <v>#REF!</v>
      </c>
      <c r="AA407" s="333" t="e">
        <f>SUMIFS(#REF!,#REF!,AA$2,#REF!,AA$3,#REF!,$L407,#REF!,AA$1)
+SUMIFS(#REF!,#REF!,AA$2,#REF!,AA$3,#REF!,$L407,#REF!,AA$1)
+SUMIFS(#REF!,#REF!,"Lấy",#REF!,AA$2,#REF!,AA$3,#REF!,AA$1,#REF!,$L407)</f>
        <v>#REF!</v>
      </c>
      <c r="AB407" s="333" t="e">
        <f>SUMIFS(#REF!,#REF!,AB$2,#REF!,AB$3,#REF!,$L407,#REF!,AB$1)
+SUMIFS(#REF!,#REF!,AB$2,#REF!,AB$3,#REF!,$L407,#REF!,AB$1)
+SUMIFS(#REF!,#REF!,"Lấy",#REF!,AB$2,#REF!,AB$3,#REF!,AB$1,#REF!,$L407)</f>
        <v>#REF!</v>
      </c>
      <c r="AC407" s="333" t="e">
        <f>SUMIFS(#REF!,#REF!,AC$2,#REF!,AC$3,#REF!,$L407,#REF!,AC$1)
+SUMIFS(#REF!,#REF!,AC$2,#REF!,AC$3,#REF!,$L407,#REF!,AC$1)
+SUMIFS(#REF!,#REF!,"Lấy",#REF!,AC$2,#REF!,AC$3,#REF!,AC$1,#REF!,$L407)</f>
        <v>#REF!</v>
      </c>
      <c r="AD407" s="334" t="e">
        <f t="shared" si="44"/>
        <v>#REF!</v>
      </c>
      <c r="AF407" s="333" t="e">
        <f>SUMIFS(#REF!,#REF!,AF$2,#REF!,AF$3,#REF!,$L407,#REF!,AF$1)
+SUMIFS(#REF!,#REF!,AF$2,#REF!,AF$3,#REF!,$L407,#REF!,AF$1)
+SUMIFS(#REF!,#REF!,"Lấy",#REF!,AF$2,#REF!,AF$3,#REF!,AF$1,#REF!,$L407)</f>
        <v>#REF!</v>
      </c>
      <c r="AG407" s="333" t="e">
        <f>SUMIFS(#REF!,#REF!,AG$2,#REF!,AG$3,#REF!,$L407,#REF!,AG$1)
+SUMIFS(#REF!,#REF!,AG$2,#REF!,AG$3,#REF!,$L407,#REF!,AG$1)
+SUMIFS(#REF!,#REF!,"Lấy",#REF!,AG$2,#REF!,AG$3,#REF!,AG$1,#REF!,$L407)</f>
        <v>#REF!</v>
      </c>
      <c r="AH407" s="333" t="e">
        <f>SUMIFS(#REF!,#REF!,AH$2,#REF!,AH$3,#REF!,$L407,#REF!,AH$1)
+SUMIFS(#REF!,#REF!,AH$2,#REF!,AH$3,#REF!,$L407,#REF!,AH$1)
+SUMIFS(#REF!,#REF!,"Lấy",#REF!,AH$2,#REF!,AH$3,#REF!,AH$1,#REF!,$L407)</f>
        <v>#REF!</v>
      </c>
      <c r="AI407" s="333" t="e">
        <f>SUMIFS(#REF!,#REF!,AI$2,#REF!,AI$3,#REF!,$L407,#REF!,AI$1)
+SUMIFS(#REF!,#REF!,AI$2,#REF!,AI$3,#REF!,$L407,#REF!,AI$1)
+SUMIFS(#REF!,#REF!,"Lấy",#REF!,AI$2,#REF!,AI$3,#REF!,AI$1,#REF!,$L407)</f>
        <v>#REF!</v>
      </c>
      <c r="AJ407" s="333" t="e">
        <f>SUMIFS(#REF!,#REF!,AJ$2,#REF!,AJ$3,#REF!,$L407,#REF!,AJ$1)
+SUMIFS(#REF!,#REF!,AJ$2,#REF!,AJ$3,#REF!,$L407,#REF!,AJ$1)
+SUMIFS(#REF!,#REF!,"Lấy",#REF!,AJ$2,#REF!,AJ$3,#REF!,AJ$1,#REF!,$L407)</f>
        <v>#REF!</v>
      </c>
      <c r="AK407" s="333" t="e">
        <f>SUMIFS(#REF!,#REF!,AK$2,#REF!,AK$3,#REF!,$L407,#REF!,AK$1)
+SUMIFS(#REF!,#REF!,AK$2,#REF!,AK$3,#REF!,$L407,#REF!,AK$1)
+SUMIFS(#REF!,#REF!,"Lấy",#REF!,AK$2,#REF!,AK$3,#REF!,AK$1,#REF!,$L407)</f>
        <v>#REF!</v>
      </c>
      <c r="AL407" s="333" t="e">
        <f>SUMIFS(#REF!,#REF!,AL$2,#REF!,AL$3,#REF!,$L407,#REF!,AL$1)
+SUMIFS(#REF!,#REF!,AL$2,#REF!,AL$3,#REF!,$L407,#REF!,AL$1)
+SUMIFS(#REF!,#REF!,"Lấy",#REF!,AL$2,#REF!,AL$3,#REF!,AL$1,#REF!,$L407)</f>
        <v>#REF!</v>
      </c>
      <c r="AM407" s="333" t="e">
        <f>SUMIFS(#REF!,#REF!,AM$2,#REF!,AM$3,#REF!,$L407,#REF!,AM$1)
+SUMIFS(#REF!,#REF!,AM$2,#REF!,AM$3,#REF!,$L407,#REF!,AM$1)
+SUMIFS(#REF!,#REF!,"Lấy",#REF!,AM$2,#REF!,AM$3,#REF!,AM$1,#REF!,$L407)</f>
        <v>#REF!</v>
      </c>
      <c r="AN407" s="333" t="e">
        <f>SUMIFS(#REF!,#REF!,AN$2,#REF!,AN$3,#REF!,$L407,#REF!,AN$1)
+SUMIFS(#REF!,#REF!,AN$2,#REF!,AN$3,#REF!,$L407,#REF!,AN$1)
+SUMIFS(#REF!,#REF!,"Lấy",#REF!,AN$2,#REF!,AN$3,#REF!,AN$1,#REF!,$L407)</f>
        <v>#REF!</v>
      </c>
      <c r="AO407" s="333" t="e">
        <f>SUMIFS(#REF!,#REF!,AO$2,#REF!,AO$3,#REF!,$L407,#REF!,AO$1)
+SUMIFS(#REF!,#REF!,AO$2,#REF!,AO$3,#REF!,$L407,#REF!,AO$1)
+SUMIFS(#REF!,#REF!,"Lấy",#REF!,AO$2,#REF!,AO$3,#REF!,AO$1,#REF!,$L407)</f>
        <v>#REF!</v>
      </c>
      <c r="AP407" s="333" t="e">
        <f>SUMIFS(#REF!,#REF!,AP$2,#REF!,AP$3,#REF!,$L407,#REF!,AP$1)
+SUMIFS(#REF!,#REF!,AP$2,#REF!,AP$3,#REF!,$L407,#REF!,AP$1)
+SUMIFS(#REF!,#REF!,"Lấy",#REF!,AP$2,#REF!,AP$3,#REF!,AP$1,#REF!,$L407)</f>
        <v>#REF!</v>
      </c>
      <c r="AQ407" s="333" t="e">
        <f>SUMIFS(#REF!,#REF!,AQ$2,#REF!,AQ$3,#REF!,$L407,#REF!,AQ$1)
+SUMIFS(#REF!,#REF!,AQ$2,#REF!,AQ$3,#REF!,$L407,#REF!,AQ$1)
+SUMIFS(#REF!,#REF!,"Lấy",#REF!,AQ$2,#REF!,AQ$3,#REF!,AQ$1,#REF!,$L407)</f>
        <v>#REF!</v>
      </c>
      <c r="AR407" s="334" t="e">
        <f t="shared" si="45"/>
        <v>#REF!</v>
      </c>
      <c r="AT407" s="333" t="e">
        <f>SUMIFS(#REF!,#REF!,AT$2,#REF!,AT$3,#REF!,$L407,#REF!,AT$1)
+SUMIFS(#REF!,#REF!,AT$2,#REF!,AT$3,#REF!,$L407,#REF!,AT$1)
+SUMIFS(#REF!,#REF!,"Lấy",#REF!,AT$2,#REF!,AT$3,#REF!,AT$1,#REF!,$L407)</f>
        <v>#REF!</v>
      </c>
      <c r="AU407" s="333" t="e">
        <f>SUMIFS(#REF!,#REF!,AU$2,#REF!,AU$3,#REF!,$L407,#REF!,AU$1)
+SUMIFS(#REF!,#REF!,AU$2,#REF!,AU$3,#REF!,$L407,#REF!,AU$1)
+SUMIFS(#REF!,#REF!,"Lấy",#REF!,AU$2,#REF!,AU$3,#REF!,AU$1,#REF!,$L407)</f>
        <v>#REF!</v>
      </c>
      <c r="AV407" s="333" t="e">
        <f>SUMIFS(#REF!,#REF!,AV$2,#REF!,AV$3,#REF!,$L407,#REF!,AV$1)
+SUMIFS(#REF!,#REF!,AV$2,#REF!,AV$3,#REF!,$L407,#REF!,AV$1)
+SUMIFS(#REF!,#REF!,"Lấy",#REF!,AV$2,#REF!,AV$3,#REF!,AV$1,#REF!,$L407)</f>
        <v>#REF!</v>
      </c>
      <c r="AW407" s="333" t="e">
        <f>SUMIFS(#REF!,#REF!,AW$2,#REF!,AW$3,#REF!,$L407,#REF!,AW$1)
+SUMIFS(#REF!,#REF!,AW$2,#REF!,AW$3,#REF!,$L407,#REF!,AW$1)
+SUMIFS(#REF!,#REF!,"Lấy",#REF!,AW$2,#REF!,AW$3,#REF!,AW$1,#REF!,$L407)</f>
        <v>#REF!</v>
      </c>
      <c r="AX407" s="333" t="e">
        <f>SUMIFS(#REF!,#REF!,AX$2,#REF!,AX$3,#REF!,$L407,#REF!,AX$1)
+SUMIFS(#REF!,#REF!,AX$2,#REF!,AX$3,#REF!,$L407,#REF!,AX$1)
+SUMIFS(#REF!,#REF!,"Lấy",#REF!,AX$2,#REF!,AX$3,#REF!,AX$1,#REF!,$L407)</f>
        <v>#REF!</v>
      </c>
      <c r="AY407" s="333" t="e">
        <f>SUMIFS(#REF!,#REF!,AY$2,#REF!,AY$3,#REF!,$L407,#REF!,AY$1)
+SUMIFS(#REF!,#REF!,AY$2,#REF!,AY$3,#REF!,$L407,#REF!,AY$1)
+SUMIFS(#REF!,#REF!,"Lấy",#REF!,AY$2,#REF!,AY$3,#REF!,AY$1,#REF!,$L407)</f>
        <v>#REF!</v>
      </c>
      <c r="AZ407" s="333" t="e">
        <f>SUMIFS(#REF!,#REF!,AZ$2,#REF!,AZ$3,#REF!,$L407,#REF!,AZ$1)
+SUMIFS(#REF!,#REF!,AZ$2,#REF!,AZ$3,#REF!,$L407,#REF!,AZ$1)
+SUMIFS(#REF!,#REF!,"Lấy",#REF!,AZ$2,#REF!,AZ$3,#REF!,AZ$1,#REF!,$L407)</f>
        <v>#REF!</v>
      </c>
      <c r="BA407" s="333" t="e">
        <f>SUMIFS(#REF!,#REF!,BA$2,#REF!,BA$3,#REF!,$L407,#REF!,BA$1)
+SUMIFS(#REF!,#REF!,BA$2,#REF!,BA$3,#REF!,$L407,#REF!,BA$1)
+SUMIFS(#REF!,#REF!,"Lấy",#REF!,BA$2,#REF!,BA$3,#REF!,BA$1,#REF!,$L407)</f>
        <v>#REF!</v>
      </c>
      <c r="BB407" s="333" t="e">
        <f>SUMIFS(#REF!,#REF!,BB$2,#REF!,BB$3,#REF!,$L407,#REF!,BB$1)
+SUMIFS(#REF!,#REF!,BB$2,#REF!,BB$3,#REF!,$L407,#REF!,BB$1)
+SUMIFS(#REF!,#REF!,"Lấy",#REF!,BB$2,#REF!,BB$3,#REF!,BB$1,#REF!,$L407)</f>
        <v>#REF!</v>
      </c>
      <c r="BC407" s="333" t="e">
        <f>SUMIFS(#REF!,#REF!,BC$2,#REF!,BC$3,#REF!,$L407,#REF!,BC$1)
+SUMIFS(#REF!,#REF!,BC$2,#REF!,BC$3,#REF!,$L407,#REF!,BC$1)
+SUMIFS(#REF!,#REF!,"Lấy",#REF!,BC$2,#REF!,BC$3,#REF!,BC$1,#REF!,$L407)</f>
        <v>#REF!</v>
      </c>
      <c r="BD407" s="333" t="e">
        <f>SUMIFS(#REF!,#REF!,BD$2,#REF!,BD$3,#REF!,$L407,#REF!,BD$1)
+SUMIFS(#REF!,#REF!,BD$2,#REF!,BD$3,#REF!,$L407,#REF!,BD$1)
+SUMIFS(#REF!,#REF!,"Lấy",#REF!,BD$2,#REF!,BD$3,#REF!,BD$1,#REF!,$L407)</f>
        <v>#REF!</v>
      </c>
      <c r="BE407" s="333" t="e">
        <f>SUMIFS(#REF!,#REF!,BE$2,#REF!,BE$3,#REF!,$L407,#REF!,BE$1)
+SUMIFS(#REF!,#REF!,BE$2,#REF!,BE$3,#REF!,$L407,#REF!,BE$1)
+SUMIFS(#REF!,#REF!,"Lấy",#REF!,BE$2,#REF!,BE$3,#REF!,BE$1,#REF!,$L407)</f>
        <v>#REF!</v>
      </c>
      <c r="BF407" s="334" t="e">
        <f t="shared" si="46"/>
        <v>#REF!</v>
      </c>
      <c r="BH407" s="333" t="e">
        <f>SUMIFS(#REF!,#REF!,BH$2,#REF!,BH$3,#REF!,$L407,#REF!,BH$1)
+SUMIFS(#REF!,#REF!,BH$2,#REF!,BH$3,#REF!,$L407,#REF!,BH$1)
+SUMIFS(#REF!,#REF!,"Lấy",#REF!,BH$2,#REF!,BH$3,#REF!,BH$1,#REF!,$L407)</f>
        <v>#REF!</v>
      </c>
      <c r="BI407" s="333" t="e">
        <f>SUMIFS(#REF!,#REF!,BI$2,#REF!,BI$3,#REF!,$L407,#REF!,BI$1)
+SUMIFS(#REF!,#REF!,BI$2,#REF!,BI$3,#REF!,$L407,#REF!,BI$1)
+SUMIFS(#REF!,#REF!,"Lấy",#REF!,BI$2,#REF!,BI$3,#REF!,BI$1,#REF!,$L407)</f>
        <v>#REF!</v>
      </c>
      <c r="BJ407" s="333" t="e">
        <f>SUMIFS(#REF!,#REF!,BJ$2,#REF!,BJ$3,#REF!,$L407,#REF!,BJ$1)
+SUMIFS(#REF!,#REF!,BJ$2,#REF!,BJ$3,#REF!,$L407,#REF!,BJ$1)
+SUMIFS(#REF!,#REF!,"Lấy",#REF!,BJ$2,#REF!,BJ$3,#REF!,BJ$1,#REF!,$L407)</f>
        <v>#REF!</v>
      </c>
      <c r="BK407" s="333" t="e">
        <f>SUMIFS(#REF!,#REF!,BK$2,#REF!,BK$3,#REF!,$L407,#REF!,BK$1)
+SUMIFS(#REF!,#REF!,BK$2,#REF!,BK$3,#REF!,$L407,#REF!,BK$1)
+SUMIFS(#REF!,#REF!,"Lấy",#REF!,BK$2,#REF!,BK$3,#REF!,BK$1,#REF!,$L407)</f>
        <v>#REF!</v>
      </c>
      <c r="BL407" s="333" t="e">
        <f>SUMIFS(#REF!,#REF!,BL$2,#REF!,BL$3,#REF!,$L407,#REF!,BL$1)
+SUMIFS(#REF!,#REF!,BL$2,#REF!,BL$3,#REF!,$L407,#REF!,BL$1)
+SUMIFS(#REF!,#REF!,"Lấy",#REF!,BL$2,#REF!,BL$3,#REF!,BL$1,#REF!,$L407)</f>
        <v>#REF!</v>
      </c>
      <c r="BM407" s="333" t="e">
        <f>SUMIFS(#REF!,#REF!,BM$2,#REF!,BM$3,#REF!,$L407,#REF!,BM$1)
+SUMIFS(#REF!,#REF!,BM$2,#REF!,BM$3,#REF!,$L407,#REF!,BM$1)
+SUMIFS(#REF!,#REF!,"Lấy",#REF!,BM$2,#REF!,BM$3,#REF!,BM$1,#REF!,$L407)</f>
        <v>#REF!</v>
      </c>
      <c r="BN407" s="333" t="e">
        <f>SUMIFS(#REF!,#REF!,BN$2,#REF!,BN$3,#REF!,$L407,#REF!,BN$1)
+SUMIFS(#REF!,#REF!,BN$2,#REF!,BN$3,#REF!,$L407,#REF!,BN$1)
+SUMIFS(#REF!,#REF!,"Lấy",#REF!,BN$2,#REF!,BN$3,#REF!,BN$1,#REF!,$L407)</f>
        <v>#REF!</v>
      </c>
      <c r="BO407" s="333" t="e">
        <f>SUMIFS(#REF!,#REF!,BO$2,#REF!,BO$3,#REF!,$L407,#REF!,BO$1)
+SUMIFS(#REF!,#REF!,BO$2,#REF!,BO$3,#REF!,$L407,#REF!,BO$1)
+SUMIFS(#REF!,#REF!,"Lấy",#REF!,BO$2,#REF!,BO$3,#REF!,BO$1,#REF!,$L407)</f>
        <v>#REF!</v>
      </c>
      <c r="BP407" s="333" t="e">
        <f>SUMIFS(#REF!,#REF!,BP$2,#REF!,BP$3,#REF!,$L407,#REF!,BP$1)
+SUMIFS(#REF!,#REF!,BP$2,#REF!,BP$3,#REF!,$L407,#REF!,BP$1)
+SUMIFS(#REF!,#REF!,"Lấy",#REF!,BP$2,#REF!,BP$3,#REF!,BP$1,#REF!,$L407)</f>
        <v>#REF!</v>
      </c>
      <c r="BQ407" s="333" t="e">
        <f>SUMIFS(#REF!,#REF!,BQ$2,#REF!,BQ$3,#REF!,$L407,#REF!,BQ$1)
+SUMIFS(#REF!,#REF!,BQ$2,#REF!,BQ$3,#REF!,$L407,#REF!,BQ$1)
+SUMIFS(#REF!,#REF!,"Lấy",#REF!,BQ$2,#REF!,BQ$3,#REF!,BQ$1,#REF!,$L407)</f>
        <v>#REF!</v>
      </c>
      <c r="BR407" s="333" t="e">
        <f>SUMIFS(#REF!,#REF!,BR$2,#REF!,BR$3,#REF!,$L407,#REF!,BR$1)
+SUMIFS(#REF!,#REF!,BR$2,#REF!,BR$3,#REF!,$L407,#REF!,BR$1)
+SUMIFS(#REF!,#REF!,"Lấy",#REF!,BR$2,#REF!,BR$3,#REF!,BR$1,#REF!,$L407)</f>
        <v>#REF!</v>
      </c>
      <c r="BS407" s="333" t="e">
        <f>SUMIFS(#REF!,#REF!,BS$2,#REF!,BS$3,#REF!,$L407,#REF!,BS$1)
+SUMIFS(#REF!,#REF!,BS$2,#REF!,BS$3,#REF!,$L407,#REF!,BS$1)
+SUMIFS(#REF!,#REF!,"Lấy",#REF!,BS$2,#REF!,BS$3,#REF!,BS$1,#REF!,$L407)</f>
        <v>#REF!</v>
      </c>
      <c r="BT407" s="334" t="e">
        <f t="shared" si="47"/>
        <v>#REF!</v>
      </c>
      <c r="BV407" s="331">
        <v>0</v>
      </c>
      <c r="BW407" s="331">
        <v>0</v>
      </c>
      <c r="BX407" s="331">
        <v>0</v>
      </c>
      <c r="BY407" s="331">
        <v>0</v>
      </c>
      <c r="BZ407" s="331">
        <v>0</v>
      </c>
      <c r="CA407" s="331">
        <v>0</v>
      </c>
      <c r="CB407" s="331">
        <v>0</v>
      </c>
      <c r="CC407" s="331">
        <v>0</v>
      </c>
      <c r="CD407" s="331">
        <v>0</v>
      </c>
      <c r="CE407" s="331">
        <v>0</v>
      </c>
      <c r="CF407" s="331">
        <v>0</v>
      </c>
      <c r="CG407" s="331">
        <v>0</v>
      </c>
      <c r="CH407" s="334">
        <f t="shared" si="48"/>
        <v>0</v>
      </c>
      <c r="CI407" s="377">
        <f t="shared" si="49"/>
        <v>0</v>
      </c>
      <c r="CJ407" s="331">
        <v>0</v>
      </c>
      <c r="CK407" s="331">
        <v>0</v>
      </c>
      <c r="CL407" s="331">
        <v>0</v>
      </c>
      <c r="CM407" s="331">
        <v>0</v>
      </c>
      <c r="CN407" s="331">
        <v>0</v>
      </c>
      <c r="CO407" s="333"/>
      <c r="CP407" s="333"/>
      <c r="CQ407" s="333"/>
      <c r="CR407" s="333"/>
      <c r="CS407" s="333"/>
      <c r="CT407" s="333"/>
      <c r="CU407" s="333"/>
      <c r="CV407" s="334">
        <f t="shared" si="50"/>
        <v>0</v>
      </c>
      <c r="CX407" s="1033"/>
    </row>
    <row r="408" spans="1:102" ht="27.6" x14ac:dyDescent="0.25">
      <c r="B408" s="172">
        <f>IF(C408=0,"",MAX($B$7:B407)+1)</f>
        <v>388</v>
      </c>
      <c r="C408" s="179">
        <v>6424001910</v>
      </c>
      <c r="D408" s="171" t="str">
        <f>_xlfn.XLOOKUP(C408,'COA_DTGroup_Update 20260428'!$C$410:$C$854,'COA_DTGroup_Update 20260428'!$A$410:$A$854,"")</f>
        <v>Khấu hao quyền sử dụng đất</v>
      </c>
      <c r="E408" s="171" t="s">
        <v>423</v>
      </c>
      <c r="F408" s="179" t="s">
        <v>1093</v>
      </c>
      <c r="G408" s="171" t="s">
        <v>1094</v>
      </c>
      <c r="H408" s="179">
        <f>VLOOKUP(C408,'COA_DTGroup_Update 20260428'!C:D,2,0)</f>
        <v>642</v>
      </c>
      <c r="I408" s="179">
        <v>168</v>
      </c>
      <c r="J408" s="198" t="s">
        <v>423</v>
      </c>
      <c r="K408" s="222" t="s">
        <v>226</v>
      </c>
      <c r="L408" s="1041" t="s">
        <v>725</v>
      </c>
      <c r="M408" s="1042" t="s">
        <v>2258</v>
      </c>
      <c r="N408" s="1039"/>
      <c r="O408" s="1039" t="s">
        <v>725</v>
      </c>
      <c r="P408" s="1" t="b">
        <v>1</v>
      </c>
      <c r="R408" s="333" t="e">
        <f>SUMIFS(#REF!,#REF!,R$2,#REF!,R$3,#REF!,$L408,#REF!,R$1)
+SUMIFS(#REF!,#REF!,R$2,#REF!,R$3,#REF!,$L408,#REF!,R$1)
+SUMIFS(#REF!,#REF!,"Lấy",#REF!,R$2,#REF!,R$3,#REF!,R$1,#REF!,$L408)</f>
        <v>#REF!</v>
      </c>
      <c r="S408" s="333" t="e">
        <f>SUMIFS(#REF!,#REF!,S$2,#REF!,S$3,#REF!,$L408,#REF!,S$1)
+SUMIFS(#REF!,#REF!,S$2,#REF!,S$3,#REF!,$L408,#REF!,S$1)
+SUMIFS(#REF!,#REF!,"Lấy",#REF!,S$2,#REF!,S$3,#REF!,S$1,#REF!,$L408)</f>
        <v>#REF!</v>
      </c>
      <c r="T408" s="333" t="e">
        <f>SUMIFS(#REF!,#REF!,T$2,#REF!,T$3,#REF!,$L408,#REF!,T$1)
+SUMIFS(#REF!,#REF!,T$2,#REF!,T$3,#REF!,$L408,#REF!,T$1)
+SUMIFS(#REF!,#REF!,"Lấy",#REF!,T$2,#REF!,T$3,#REF!,T$1,#REF!,$L408)</f>
        <v>#REF!</v>
      </c>
      <c r="U408" s="333" t="e">
        <f>SUMIFS(#REF!,#REF!,U$2,#REF!,U$3,#REF!,$L408,#REF!,U$1)
+SUMIFS(#REF!,#REF!,U$2,#REF!,U$3,#REF!,$L408,#REF!,U$1)
+SUMIFS(#REF!,#REF!,"Lấy",#REF!,U$2,#REF!,U$3,#REF!,U$1,#REF!,$L408)</f>
        <v>#REF!</v>
      </c>
      <c r="V408" s="333" t="e">
        <f>SUMIFS(#REF!,#REF!,V$2,#REF!,V$3,#REF!,$L408,#REF!,V$1)
+SUMIFS(#REF!,#REF!,V$2,#REF!,V$3,#REF!,$L408,#REF!,V$1)
+SUMIFS(#REF!,#REF!,"Lấy",#REF!,V$2,#REF!,V$3,#REF!,V$1,#REF!,$L408)</f>
        <v>#REF!</v>
      </c>
      <c r="W408" s="333" t="e">
        <f>SUMIFS(#REF!,#REF!,W$2,#REF!,W$3,#REF!,$L408,#REF!,W$1)
+SUMIFS(#REF!,#REF!,W$2,#REF!,W$3,#REF!,$L408,#REF!,W$1)
+SUMIFS(#REF!,#REF!,"Lấy",#REF!,W$2,#REF!,W$3,#REF!,W$1,#REF!,$L408)</f>
        <v>#REF!</v>
      </c>
      <c r="X408" s="333" t="e">
        <f>SUMIFS(#REF!,#REF!,X$2,#REF!,X$3,#REF!,$L408,#REF!,X$1)
+SUMIFS(#REF!,#REF!,X$2,#REF!,X$3,#REF!,$L408,#REF!,X$1)
+SUMIFS(#REF!,#REF!,"Lấy",#REF!,X$2,#REF!,X$3,#REF!,X$1,#REF!,$L408)</f>
        <v>#REF!</v>
      </c>
      <c r="Y408" s="333" t="e">
        <f>SUMIFS(#REF!,#REF!,Y$2,#REF!,Y$3,#REF!,$L408,#REF!,Y$1)
+SUMIFS(#REF!,#REF!,Y$2,#REF!,Y$3,#REF!,$L408,#REF!,Y$1)
+SUMIFS(#REF!,#REF!,"Lấy",#REF!,Y$2,#REF!,Y$3,#REF!,Y$1,#REF!,$L408)</f>
        <v>#REF!</v>
      </c>
      <c r="Z408" s="333" t="e">
        <f>SUMIFS(#REF!,#REF!,Z$2,#REF!,Z$3,#REF!,$L408,#REF!,Z$1)
+SUMIFS(#REF!,#REF!,Z$2,#REF!,Z$3,#REF!,$L408,#REF!,Z$1)
+SUMIFS(#REF!,#REF!,"Lấy",#REF!,Z$2,#REF!,Z$3,#REF!,Z$1,#REF!,$L408)</f>
        <v>#REF!</v>
      </c>
      <c r="AA408" s="333" t="e">
        <f>SUMIFS(#REF!,#REF!,AA$2,#REF!,AA$3,#REF!,$L408,#REF!,AA$1)
+SUMIFS(#REF!,#REF!,AA$2,#REF!,AA$3,#REF!,$L408,#REF!,AA$1)
+SUMIFS(#REF!,#REF!,"Lấy",#REF!,AA$2,#REF!,AA$3,#REF!,AA$1,#REF!,$L408)</f>
        <v>#REF!</v>
      </c>
      <c r="AB408" s="333" t="e">
        <f>SUMIFS(#REF!,#REF!,AB$2,#REF!,AB$3,#REF!,$L408,#REF!,AB$1)
+SUMIFS(#REF!,#REF!,AB$2,#REF!,AB$3,#REF!,$L408,#REF!,AB$1)
+SUMIFS(#REF!,#REF!,"Lấy",#REF!,AB$2,#REF!,AB$3,#REF!,AB$1,#REF!,$L408)</f>
        <v>#REF!</v>
      </c>
      <c r="AC408" s="333" t="e">
        <f>SUMIFS(#REF!,#REF!,AC$2,#REF!,AC$3,#REF!,$L408,#REF!,AC$1)
+SUMIFS(#REF!,#REF!,AC$2,#REF!,AC$3,#REF!,$L408,#REF!,AC$1)
+SUMIFS(#REF!,#REF!,"Lấy",#REF!,AC$2,#REF!,AC$3,#REF!,AC$1,#REF!,$L408)</f>
        <v>#REF!</v>
      </c>
      <c r="AD408" s="334" t="e">
        <f t="shared" si="44"/>
        <v>#REF!</v>
      </c>
      <c r="AF408" s="333" t="e">
        <f>SUMIFS(#REF!,#REF!,AF$2,#REF!,AF$3,#REF!,$L408,#REF!,AF$1)
+SUMIFS(#REF!,#REF!,AF$2,#REF!,AF$3,#REF!,$L408,#REF!,AF$1)
+SUMIFS(#REF!,#REF!,"Lấy",#REF!,AF$2,#REF!,AF$3,#REF!,AF$1,#REF!,$L408)</f>
        <v>#REF!</v>
      </c>
      <c r="AG408" s="333" t="e">
        <f>SUMIFS(#REF!,#REF!,AG$2,#REF!,AG$3,#REF!,$L408,#REF!,AG$1)
+SUMIFS(#REF!,#REF!,AG$2,#REF!,AG$3,#REF!,$L408,#REF!,AG$1)
+SUMIFS(#REF!,#REF!,"Lấy",#REF!,AG$2,#REF!,AG$3,#REF!,AG$1,#REF!,$L408)</f>
        <v>#REF!</v>
      </c>
      <c r="AH408" s="333" t="e">
        <f>SUMIFS(#REF!,#REF!,AH$2,#REF!,AH$3,#REF!,$L408,#REF!,AH$1)
+SUMIFS(#REF!,#REF!,AH$2,#REF!,AH$3,#REF!,$L408,#REF!,AH$1)
+SUMIFS(#REF!,#REF!,"Lấy",#REF!,AH$2,#REF!,AH$3,#REF!,AH$1,#REF!,$L408)</f>
        <v>#REF!</v>
      </c>
      <c r="AI408" s="333" t="e">
        <f>SUMIFS(#REF!,#REF!,AI$2,#REF!,AI$3,#REF!,$L408,#REF!,AI$1)
+SUMIFS(#REF!,#REF!,AI$2,#REF!,AI$3,#REF!,$L408,#REF!,AI$1)
+SUMIFS(#REF!,#REF!,"Lấy",#REF!,AI$2,#REF!,AI$3,#REF!,AI$1,#REF!,$L408)</f>
        <v>#REF!</v>
      </c>
      <c r="AJ408" s="333" t="e">
        <f>SUMIFS(#REF!,#REF!,AJ$2,#REF!,AJ$3,#REF!,$L408,#REF!,AJ$1)
+SUMIFS(#REF!,#REF!,AJ$2,#REF!,AJ$3,#REF!,$L408,#REF!,AJ$1)
+SUMIFS(#REF!,#REF!,"Lấy",#REF!,AJ$2,#REF!,AJ$3,#REF!,AJ$1,#REF!,$L408)</f>
        <v>#REF!</v>
      </c>
      <c r="AK408" s="333" t="e">
        <f>SUMIFS(#REF!,#REF!,AK$2,#REF!,AK$3,#REF!,$L408,#REF!,AK$1)
+SUMIFS(#REF!,#REF!,AK$2,#REF!,AK$3,#REF!,$L408,#REF!,AK$1)
+SUMIFS(#REF!,#REF!,"Lấy",#REF!,AK$2,#REF!,AK$3,#REF!,AK$1,#REF!,$L408)</f>
        <v>#REF!</v>
      </c>
      <c r="AL408" s="333" t="e">
        <f>SUMIFS(#REF!,#REF!,AL$2,#REF!,AL$3,#REF!,$L408,#REF!,AL$1)
+SUMIFS(#REF!,#REF!,AL$2,#REF!,AL$3,#REF!,$L408,#REF!,AL$1)
+SUMIFS(#REF!,#REF!,"Lấy",#REF!,AL$2,#REF!,AL$3,#REF!,AL$1,#REF!,$L408)</f>
        <v>#REF!</v>
      </c>
      <c r="AM408" s="333" t="e">
        <f>SUMIFS(#REF!,#REF!,AM$2,#REF!,AM$3,#REF!,$L408,#REF!,AM$1)
+SUMIFS(#REF!,#REF!,AM$2,#REF!,AM$3,#REF!,$L408,#REF!,AM$1)
+SUMIFS(#REF!,#REF!,"Lấy",#REF!,AM$2,#REF!,AM$3,#REF!,AM$1,#REF!,$L408)</f>
        <v>#REF!</v>
      </c>
      <c r="AN408" s="333" t="e">
        <f>SUMIFS(#REF!,#REF!,AN$2,#REF!,AN$3,#REF!,$L408,#REF!,AN$1)
+SUMIFS(#REF!,#REF!,AN$2,#REF!,AN$3,#REF!,$L408,#REF!,AN$1)
+SUMIFS(#REF!,#REF!,"Lấy",#REF!,AN$2,#REF!,AN$3,#REF!,AN$1,#REF!,$L408)</f>
        <v>#REF!</v>
      </c>
      <c r="AO408" s="333" t="e">
        <f>SUMIFS(#REF!,#REF!,AO$2,#REF!,AO$3,#REF!,$L408,#REF!,AO$1)
+SUMIFS(#REF!,#REF!,AO$2,#REF!,AO$3,#REF!,$L408,#REF!,AO$1)
+SUMIFS(#REF!,#REF!,"Lấy",#REF!,AO$2,#REF!,AO$3,#REF!,AO$1,#REF!,$L408)</f>
        <v>#REF!</v>
      </c>
      <c r="AP408" s="333" t="e">
        <f>SUMIFS(#REF!,#REF!,AP$2,#REF!,AP$3,#REF!,$L408,#REF!,AP$1)
+SUMIFS(#REF!,#REF!,AP$2,#REF!,AP$3,#REF!,$L408,#REF!,AP$1)
+SUMIFS(#REF!,#REF!,"Lấy",#REF!,AP$2,#REF!,AP$3,#REF!,AP$1,#REF!,$L408)</f>
        <v>#REF!</v>
      </c>
      <c r="AQ408" s="333" t="e">
        <f>SUMIFS(#REF!,#REF!,AQ$2,#REF!,AQ$3,#REF!,$L408,#REF!,AQ$1)
+SUMIFS(#REF!,#REF!,AQ$2,#REF!,AQ$3,#REF!,$L408,#REF!,AQ$1)
+SUMIFS(#REF!,#REF!,"Lấy",#REF!,AQ$2,#REF!,AQ$3,#REF!,AQ$1,#REF!,$L408)</f>
        <v>#REF!</v>
      </c>
      <c r="AR408" s="334" t="e">
        <f t="shared" si="45"/>
        <v>#REF!</v>
      </c>
      <c r="AT408" s="333" t="e">
        <f>SUMIFS(#REF!,#REF!,AT$2,#REF!,AT$3,#REF!,$L408,#REF!,AT$1)
+SUMIFS(#REF!,#REF!,AT$2,#REF!,AT$3,#REF!,$L408,#REF!,AT$1)
+SUMIFS(#REF!,#REF!,"Lấy",#REF!,AT$2,#REF!,AT$3,#REF!,AT$1,#REF!,$L408)</f>
        <v>#REF!</v>
      </c>
      <c r="AU408" s="333" t="e">
        <f>SUMIFS(#REF!,#REF!,AU$2,#REF!,AU$3,#REF!,$L408,#REF!,AU$1)
+SUMIFS(#REF!,#REF!,AU$2,#REF!,AU$3,#REF!,$L408,#REF!,AU$1)
+SUMIFS(#REF!,#REF!,"Lấy",#REF!,AU$2,#REF!,AU$3,#REF!,AU$1,#REF!,$L408)</f>
        <v>#REF!</v>
      </c>
      <c r="AV408" s="333" t="e">
        <f>SUMIFS(#REF!,#REF!,AV$2,#REF!,AV$3,#REF!,$L408,#REF!,AV$1)
+SUMIFS(#REF!,#REF!,AV$2,#REF!,AV$3,#REF!,$L408,#REF!,AV$1)
+SUMIFS(#REF!,#REF!,"Lấy",#REF!,AV$2,#REF!,AV$3,#REF!,AV$1,#REF!,$L408)</f>
        <v>#REF!</v>
      </c>
      <c r="AW408" s="333" t="e">
        <f>SUMIFS(#REF!,#REF!,AW$2,#REF!,AW$3,#REF!,$L408,#REF!,AW$1)
+SUMIFS(#REF!,#REF!,AW$2,#REF!,AW$3,#REF!,$L408,#REF!,AW$1)
+SUMIFS(#REF!,#REF!,"Lấy",#REF!,AW$2,#REF!,AW$3,#REF!,AW$1,#REF!,$L408)</f>
        <v>#REF!</v>
      </c>
      <c r="AX408" s="333" t="e">
        <f>SUMIFS(#REF!,#REF!,AX$2,#REF!,AX$3,#REF!,$L408,#REF!,AX$1)
+SUMIFS(#REF!,#REF!,AX$2,#REF!,AX$3,#REF!,$L408,#REF!,AX$1)
+SUMIFS(#REF!,#REF!,"Lấy",#REF!,AX$2,#REF!,AX$3,#REF!,AX$1,#REF!,$L408)</f>
        <v>#REF!</v>
      </c>
      <c r="AY408" s="333" t="e">
        <f>SUMIFS(#REF!,#REF!,AY$2,#REF!,AY$3,#REF!,$L408,#REF!,AY$1)
+SUMIFS(#REF!,#REF!,AY$2,#REF!,AY$3,#REF!,$L408,#REF!,AY$1)
+SUMIFS(#REF!,#REF!,"Lấy",#REF!,AY$2,#REF!,AY$3,#REF!,AY$1,#REF!,$L408)</f>
        <v>#REF!</v>
      </c>
      <c r="AZ408" s="333" t="e">
        <f>SUMIFS(#REF!,#REF!,AZ$2,#REF!,AZ$3,#REF!,$L408,#REF!,AZ$1)
+SUMIFS(#REF!,#REF!,AZ$2,#REF!,AZ$3,#REF!,$L408,#REF!,AZ$1)
+SUMIFS(#REF!,#REF!,"Lấy",#REF!,AZ$2,#REF!,AZ$3,#REF!,AZ$1,#REF!,$L408)</f>
        <v>#REF!</v>
      </c>
      <c r="BA408" s="333" t="e">
        <f>SUMIFS(#REF!,#REF!,BA$2,#REF!,BA$3,#REF!,$L408,#REF!,BA$1)
+SUMIFS(#REF!,#REF!,BA$2,#REF!,BA$3,#REF!,$L408,#REF!,BA$1)
+SUMIFS(#REF!,#REF!,"Lấy",#REF!,BA$2,#REF!,BA$3,#REF!,BA$1,#REF!,$L408)</f>
        <v>#REF!</v>
      </c>
      <c r="BB408" s="333" t="e">
        <f>SUMIFS(#REF!,#REF!,BB$2,#REF!,BB$3,#REF!,$L408,#REF!,BB$1)
+SUMIFS(#REF!,#REF!,BB$2,#REF!,BB$3,#REF!,$L408,#REF!,BB$1)
+SUMIFS(#REF!,#REF!,"Lấy",#REF!,BB$2,#REF!,BB$3,#REF!,BB$1,#REF!,$L408)</f>
        <v>#REF!</v>
      </c>
      <c r="BC408" s="333" t="e">
        <f>SUMIFS(#REF!,#REF!,BC$2,#REF!,BC$3,#REF!,$L408,#REF!,BC$1)
+SUMIFS(#REF!,#REF!,BC$2,#REF!,BC$3,#REF!,$L408,#REF!,BC$1)
+SUMIFS(#REF!,#REF!,"Lấy",#REF!,BC$2,#REF!,BC$3,#REF!,BC$1,#REF!,$L408)</f>
        <v>#REF!</v>
      </c>
      <c r="BD408" s="333" t="e">
        <f>SUMIFS(#REF!,#REF!,BD$2,#REF!,BD$3,#REF!,$L408,#REF!,BD$1)
+SUMIFS(#REF!,#REF!,BD$2,#REF!,BD$3,#REF!,$L408,#REF!,BD$1)
+SUMIFS(#REF!,#REF!,"Lấy",#REF!,BD$2,#REF!,BD$3,#REF!,BD$1,#REF!,$L408)</f>
        <v>#REF!</v>
      </c>
      <c r="BE408" s="333" t="e">
        <f>SUMIFS(#REF!,#REF!,BE$2,#REF!,BE$3,#REF!,$L408,#REF!,BE$1)
+SUMIFS(#REF!,#REF!,BE$2,#REF!,BE$3,#REF!,$L408,#REF!,BE$1)
+SUMIFS(#REF!,#REF!,"Lấy",#REF!,BE$2,#REF!,BE$3,#REF!,BE$1,#REF!,$L408)</f>
        <v>#REF!</v>
      </c>
      <c r="BF408" s="334" t="e">
        <f t="shared" si="46"/>
        <v>#REF!</v>
      </c>
      <c r="BH408" s="333" t="e">
        <f>SUMIFS(#REF!,#REF!,BH$2,#REF!,BH$3,#REF!,$L408,#REF!,BH$1)
+SUMIFS(#REF!,#REF!,BH$2,#REF!,BH$3,#REF!,$L408,#REF!,BH$1)
+SUMIFS(#REF!,#REF!,"Lấy",#REF!,BH$2,#REF!,BH$3,#REF!,BH$1,#REF!,$L408)</f>
        <v>#REF!</v>
      </c>
      <c r="BI408" s="333" t="e">
        <f>SUMIFS(#REF!,#REF!,BI$2,#REF!,BI$3,#REF!,$L408,#REF!,BI$1)
+SUMIFS(#REF!,#REF!,BI$2,#REF!,BI$3,#REF!,$L408,#REF!,BI$1)
+SUMIFS(#REF!,#REF!,"Lấy",#REF!,BI$2,#REF!,BI$3,#REF!,BI$1,#REF!,$L408)</f>
        <v>#REF!</v>
      </c>
      <c r="BJ408" s="333" t="e">
        <f>SUMIFS(#REF!,#REF!,BJ$2,#REF!,BJ$3,#REF!,$L408,#REF!,BJ$1)
+SUMIFS(#REF!,#REF!,BJ$2,#REF!,BJ$3,#REF!,$L408,#REF!,BJ$1)
+SUMIFS(#REF!,#REF!,"Lấy",#REF!,BJ$2,#REF!,BJ$3,#REF!,BJ$1,#REF!,$L408)</f>
        <v>#REF!</v>
      </c>
      <c r="BK408" s="333" t="e">
        <f>SUMIFS(#REF!,#REF!,BK$2,#REF!,BK$3,#REF!,$L408,#REF!,BK$1)
+SUMIFS(#REF!,#REF!,BK$2,#REF!,BK$3,#REF!,$L408,#REF!,BK$1)
+SUMIFS(#REF!,#REF!,"Lấy",#REF!,BK$2,#REF!,BK$3,#REF!,BK$1,#REF!,$L408)</f>
        <v>#REF!</v>
      </c>
      <c r="BL408" s="333" t="e">
        <f>SUMIFS(#REF!,#REF!,BL$2,#REF!,BL$3,#REF!,$L408,#REF!,BL$1)
+SUMIFS(#REF!,#REF!,BL$2,#REF!,BL$3,#REF!,$L408,#REF!,BL$1)
+SUMIFS(#REF!,#REF!,"Lấy",#REF!,BL$2,#REF!,BL$3,#REF!,BL$1,#REF!,$L408)</f>
        <v>#REF!</v>
      </c>
      <c r="BM408" s="333" t="e">
        <f>SUMIFS(#REF!,#REF!,BM$2,#REF!,BM$3,#REF!,$L408,#REF!,BM$1)
+SUMIFS(#REF!,#REF!,BM$2,#REF!,BM$3,#REF!,$L408,#REF!,BM$1)
+SUMIFS(#REF!,#REF!,"Lấy",#REF!,BM$2,#REF!,BM$3,#REF!,BM$1,#REF!,$L408)</f>
        <v>#REF!</v>
      </c>
      <c r="BN408" s="333" t="e">
        <f>SUMIFS(#REF!,#REF!,BN$2,#REF!,BN$3,#REF!,$L408,#REF!,BN$1)
+SUMIFS(#REF!,#REF!,BN$2,#REF!,BN$3,#REF!,$L408,#REF!,BN$1)
+SUMIFS(#REF!,#REF!,"Lấy",#REF!,BN$2,#REF!,BN$3,#REF!,BN$1,#REF!,$L408)</f>
        <v>#REF!</v>
      </c>
      <c r="BO408" s="333" t="e">
        <f>SUMIFS(#REF!,#REF!,BO$2,#REF!,BO$3,#REF!,$L408,#REF!,BO$1)
+SUMIFS(#REF!,#REF!,BO$2,#REF!,BO$3,#REF!,$L408,#REF!,BO$1)
+SUMIFS(#REF!,#REF!,"Lấy",#REF!,BO$2,#REF!,BO$3,#REF!,BO$1,#REF!,$L408)</f>
        <v>#REF!</v>
      </c>
      <c r="BP408" s="333" t="e">
        <f>SUMIFS(#REF!,#REF!,BP$2,#REF!,BP$3,#REF!,$L408,#REF!,BP$1)
+SUMIFS(#REF!,#REF!,BP$2,#REF!,BP$3,#REF!,$L408,#REF!,BP$1)
+SUMIFS(#REF!,#REF!,"Lấy",#REF!,BP$2,#REF!,BP$3,#REF!,BP$1,#REF!,$L408)</f>
        <v>#REF!</v>
      </c>
      <c r="BQ408" s="333" t="e">
        <f>SUMIFS(#REF!,#REF!,BQ$2,#REF!,BQ$3,#REF!,$L408,#REF!,BQ$1)
+SUMIFS(#REF!,#REF!,BQ$2,#REF!,BQ$3,#REF!,$L408,#REF!,BQ$1)
+SUMIFS(#REF!,#REF!,"Lấy",#REF!,BQ$2,#REF!,BQ$3,#REF!,BQ$1,#REF!,$L408)</f>
        <v>#REF!</v>
      </c>
      <c r="BR408" s="333" t="e">
        <f>SUMIFS(#REF!,#REF!,BR$2,#REF!,BR$3,#REF!,$L408,#REF!,BR$1)
+SUMIFS(#REF!,#REF!,BR$2,#REF!,BR$3,#REF!,$L408,#REF!,BR$1)
+SUMIFS(#REF!,#REF!,"Lấy",#REF!,BR$2,#REF!,BR$3,#REF!,BR$1,#REF!,$L408)</f>
        <v>#REF!</v>
      </c>
      <c r="BS408" s="333" t="e">
        <f>SUMIFS(#REF!,#REF!,BS$2,#REF!,BS$3,#REF!,$L408,#REF!,BS$1)
+SUMIFS(#REF!,#REF!,BS$2,#REF!,BS$3,#REF!,$L408,#REF!,BS$1)
+SUMIFS(#REF!,#REF!,"Lấy",#REF!,BS$2,#REF!,BS$3,#REF!,BS$1,#REF!,$L408)</f>
        <v>#REF!</v>
      </c>
      <c r="BT408" s="334" t="e">
        <f t="shared" si="47"/>
        <v>#REF!</v>
      </c>
      <c r="BV408" s="331">
        <v>0</v>
      </c>
      <c r="BW408" s="331">
        <v>0</v>
      </c>
      <c r="BX408" s="331">
        <v>0</v>
      </c>
      <c r="BY408" s="331">
        <v>0</v>
      </c>
      <c r="BZ408" s="331">
        <v>0</v>
      </c>
      <c r="CA408" s="331">
        <v>0</v>
      </c>
      <c r="CB408" s="331">
        <v>0</v>
      </c>
      <c r="CC408" s="331">
        <v>0</v>
      </c>
      <c r="CD408" s="331">
        <v>0</v>
      </c>
      <c r="CE408" s="331">
        <v>0</v>
      </c>
      <c r="CF408" s="331">
        <v>0</v>
      </c>
      <c r="CG408" s="331">
        <v>0</v>
      </c>
      <c r="CH408" s="334">
        <f t="shared" si="48"/>
        <v>0</v>
      </c>
      <c r="CI408" s="377">
        <f t="shared" si="49"/>
        <v>0</v>
      </c>
      <c r="CJ408" s="331">
        <v>0</v>
      </c>
      <c r="CK408" s="331">
        <v>0</v>
      </c>
      <c r="CL408" s="331">
        <v>0</v>
      </c>
      <c r="CM408" s="331">
        <v>0</v>
      </c>
      <c r="CN408" s="331">
        <v>0</v>
      </c>
      <c r="CO408" s="333"/>
      <c r="CP408" s="333"/>
      <c r="CQ408" s="333"/>
      <c r="CR408" s="333"/>
      <c r="CS408" s="333"/>
      <c r="CT408" s="333"/>
      <c r="CU408" s="333"/>
      <c r="CV408" s="334">
        <f t="shared" si="50"/>
        <v>0</v>
      </c>
      <c r="CX408" s="1033"/>
    </row>
    <row r="409" spans="1:102" ht="27.6" x14ac:dyDescent="0.25">
      <c r="B409" s="172">
        <f>IF(C409=0,"",MAX($B$7:B408)+1)</f>
        <v>389</v>
      </c>
      <c r="C409" s="179">
        <v>6424001911</v>
      </c>
      <c r="D409" s="171" t="str">
        <f>_xlfn.XLOOKUP(C409,'COA_DTGroup_Update 20260428'!$C$410:$C$854,'COA_DTGroup_Update 20260428'!$A$410:$A$854,"")</f>
        <v>Khấu hao quyền phát hành</v>
      </c>
      <c r="E409" s="171" t="s">
        <v>422</v>
      </c>
      <c r="F409" s="179" t="s">
        <v>1102</v>
      </c>
      <c r="G409" s="171" t="s">
        <v>1103</v>
      </c>
      <c r="H409" s="179">
        <f>VLOOKUP(C409,'COA_DTGroup_Update 20260428'!C:D,2,0)</f>
        <v>642</v>
      </c>
      <c r="I409" s="179">
        <v>167</v>
      </c>
      <c r="J409" s="198" t="s">
        <v>422</v>
      </c>
      <c r="K409" s="222" t="s">
        <v>226</v>
      </c>
      <c r="L409" s="1051" t="s">
        <v>2207</v>
      </c>
      <c r="M409" s="287" t="s">
        <v>2259</v>
      </c>
      <c r="N409" s="1039"/>
      <c r="O409" s="1039" t="s">
        <v>2207</v>
      </c>
      <c r="P409" s="1" t="b">
        <v>0</v>
      </c>
      <c r="R409" s="333" t="e">
        <f>SUMIFS(#REF!,#REF!,R$2,#REF!,R$3,#REF!,$L409,#REF!,R$1)
+SUMIFS(#REF!,#REF!,R$2,#REF!,R$3,#REF!,$L409,#REF!,R$1)
+SUMIFS(#REF!,#REF!,"Lấy",#REF!,R$2,#REF!,R$3,#REF!,R$1,#REF!,$L409)</f>
        <v>#REF!</v>
      </c>
      <c r="S409" s="333" t="e">
        <f>SUMIFS(#REF!,#REF!,S$2,#REF!,S$3,#REF!,$L409,#REF!,S$1)
+SUMIFS(#REF!,#REF!,S$2,#REF!,S$3,#REF!,$L409,#REF!,S$1)
+SUMIFS(#REF!,#REF!,"Lấy",#REF!,S$2,#REF!,S$3,#REF!,S$1,#REF!,$L409)</f>
        <v>#REF!</v>
      </c>
      <c r="T409" s="333" t="e">
        <f>SUMIFS(#REF!,#REF!,T$2,#REF!,T$3,#REF!,$L409,#REF!,T$1)
+SUMIFS(#REF!,#REF!,T$2,#REF!,T$3,#REF!,$L409,#REF!,T$1)
+SUMIFS(#REF!,#REF!,"Lấy",#REF!,T$2,#REF!,T$3,#REF!,T$1,#REF!,$L409)</f>
        <v>#REF!</v>
      </c>
      <c r="U409" s="333" t="e">
        <f>SUMIFS(#REF!,#REF!,U$2,#REF!,U$3,#REF!,$L409,#REF!,U$1)
+SUMIFS(#REF!,#REF!,U$2,#REF!,U$3,#REF!,$L409,#REF!,U$1)
+SUMIFS(#REF!,#REF!,"Lấy",#REF!,U$2,#REF!,U$3,#REF!,U$1,#REF!,$L409)</f>
        <v>#REF!</v>
      </c>
      <c r="V409" s="333" t="e">
        <f>SUMIFS(#REF!,#REF!,V$2,#REF!,V$3,#REF!,$L409,#REF!,V$1)
+SUMIFS(#REF!,#REF!,V$2,#REF!,V$3,#REF!,$L409,#REF!,V$1)
+SUMIFS(#REF!,#REF!,"Lấy",#REF!,V$2,#REF!,V$3,#REF!,V$1,#REF!,$L409)</f>
        <v>#REF!</v>
      </c>
      <c r="W409" s="333" t="e">
        <f>SUMIFS(#REF!,#REF!,W$2,#REF!,W$3,#REF!,$L409,#REF!,W$1)
+SUMIFS(#REF!,#REF!,W$2,#REF!,W$3,#REF!,$L409,#REF!,W$1)
+SUMIFS(#REF!,#REF!,"Lấy",#REF!,W$2,#REF!,W$3,#REF!,W$1,#REF!,$L409)</f>
        <v>#REF!</v>
      </c>
      <c r="X409" s="333" t="e">
        <f>SUMIFS(#REF!,#REF!,X$2,#REF!,X$3,#REF!,$L409,#REF!,X$1)
+SUMIFS(#REF!,#REF!,X$2,#REF!,X$3,#REF!,$L409,#REF!,X$1)
+SUMIFS(#REF!,#REF!,"Lấy",#REF!,X$2,#REF!,X$3,#REF!,X$1,#REF!,$L409)</f>
        <v>#REF!</v>
      </c>
      <c r="Y409" s="333" t="e">
        <f>SUMIFS(#REF!,#REF!,Y$2,#REF!,Y$3,#REF!,$L409,#REF!,Y$1)
+SUMIFS(#REF!,#REF!,Y$2,#REF!,Y$3,#REF!,$L409,#REF!,Y$1)
+SUMIFS(#REF!,#REF!,"Lấy",#REF!,Y$2,#REF!,Y$3,#REF!,Y$1,#REF!,$L409)</f>
        <v>#REF!</v>
      </c>
      <c r="Z409" s="333" t="e">
        <f>SUMIFS(#REF!,#REF!,Z$2,#REF!,Z$3,#REF!,$L409,#REF!,Z$1)
+SUMIFS(#REF!,#REF!,Z$2,#REF!,Z$3,#REF!,$L409,#REF!,Z$1)
+SUMIFS(#REF!,#REF!,"Lấy",#REF!,Z$2,#REF!,Z$3,#REF!,Z$1,#REF!,$L409)</f>
        <v>#REF!</v>
      </c>
      <c r="AA409" s="333" t="e">
        <f>SUMIFS(#REF!,#REF!,AA$2,#REF!,AA$3,#REF!,$L409,#REF!,AA$1)
+SUMIFS(#REF!,#REF!,AA$2,#REF!,AA$3,#REF!,$L409,#REF!,AA$1)
+SUMIFS(#REF!,#REF!,"Lấy",#REF!,AA$2,#REF!,AA$3,#REF!,AA$1,#REF!,$L409)</f>
        <v>#REF!</v>
      </c>
      <c r="AB409" s="333" t="e">
        <f>SUMIFS(#REF!,#REF!,AB$2,#REF!,AB$3,#REF!,$L409,#REF!,AB$1)
+SUMIFS(#REF!,#REF!,AB$2,#REF!,AB$3,#REF!,$L409,#REF!,AB$1)
+SUMIFS(#REF!,#REF!,"Lấy",#REF!,AB$2,#REF!,AB$3,#REF!,AB$1,#REF!,$L409)</f>
        <v>#REF!</v>
      </c>
      <c r="AC409" s="333" t="e">
        <f>SUMIFS(#REF!,#REF!,AC$2,#REF!,AC$3,#REF!,$L409,#REF!,AC$1)
+SUMIFS(#REF!,#REF!,AC$2,#REF!,AC$3,#REF!,$L409,#REF!,AC$1)
+SUMIFS(#REF!,#REF!,"Lấy",#REF!,AC$2,#REF!,AC$3,#REF!,AC$1,#REF!,$L409)</f>
        <v>#REF!</v>
      </c>
      <c r="AD409" s="334" t="e">
        <f t="shared" si="44"/>
        <v>#REF!</v>
      </c>
      <c r="AF409" s="333" t="e">
        <f>SUMIFS(#REF!,#REF!,AF$2,#REF!,AF$3,#REF!,$L409,#REF!,AF$1)
+SUMIFS(#REF!,#REF!,AF$2,#REF!,AF$3,#REF!,$L409,#REF!,AF$1)
+SUMIFS(#REF!,#REF!,"Lấy",#REF!,AF$2,#REF!,AF$3,#REF!,AF$1,#REF!,$L409)</f>
        <v>#REF!</v>
      </c>
      <c r="AG409" s="333" t="e">
        <f>SUMIFS(#REF!,#REF!,AG$2,#REF!,AG$3,#REF!,$L409,#REF!,AG$1)
+SUMIFS(#REF!,#REF!,AG$2,#REF!,AG$3,#REF!,$L409,#REF!,AG$1)
+SUMIFS(#REF!,#REF!,"Lấy",#REF!,AG$2,#REF!,AG$3,#REF!,AG$1,#REF!,$L409)</f>
        <v>#REF!</v>
      </c>
      <c r="AH409" s="333" t="e">
        <f>SUMIFS(#REF!,#REF!,AH$2,#REF!,AH$3,#REF!,$L409,#REF!,AH$1)
+SUMIFS(#REF!,#REF!,AH$2,#REF!,AH$3,#REF!,$L409,#REF!,AH$1)
+SUMIFS(#REF!,#REF!,"Lấy",#REF!,AH$2,#REF!,AH$3,#REF!,AH$1,#REF!,$L409)</f>
        <v>#REF!</v>
      </c>
      <c r="AI409" s="333" t="e">
        <f>SUMIFS(#REF!,#REF!,AI$2,#REF!,AI$3,#REF!,$L409,#REF!,AI$1)
+SUMIFS(#REF!,#REF!,AI$2,#REF!,AI$3,#REF!,$L409,#REF!,AI$1)
+SUMIFS(#REF!,#REF!,"Lấy",#REF!,AI$2,#REF!,AI$3,#REF!,AI$1,#REF!,$L409)</f>
        <v>#REF!</v>
      </c>
      <c r="AJ409" s="333" t="e">
        <f>SUMIFS(#REF!,#REF!,AJ$2,#REF!,AJ$3,#REF!,$L409,#REF!,AJ$1)
+SUMIFS(#REF!,#REF!,AJ$2,#REF!,AJ$3,#REF!,$L409,#REF!,AJ$1)
+SUMIFS(#REF!,#REF!,"Lấy",#REF!,AJ$2,#REF!,AJ$3,#REF!,AJ$1,#REF!,$L409)</f>
        <v>#REF!</v>
      </c>
      <c r="AK409" s="333" t="e">
        <f>SUMIFS(#REF!,#REF!,AK$2,#REF!,AK$3,#REF!,$L409,#REF!,AK$1)
+SUMIFS(#REF!,#REF!,AK$2,#REF!,AK$3,#REF!,$L409,#REF!,AK$1)
+SUMIFS(#REF!,#REF!,"Lấy",#REF!,AK$2,#REF!,AK$3,#REF!,AK$1,#REF!,$L409)</f>
        <v>#REF!</v>
      </c>
      <c r="AL409" s="333" t="e">
        <f>SUMIFS(#REF!,#REF!,AL$2,#REF!,AL$3,#REF!,$L409,#REF!,AL$1)
+SUMIFS(#REF!,#REF!,AL$2,#REF!,AL$3,#REF!,$L409,#REF!,AL$1)
+SUMIFS(#REF!,#REF!,"Lấy",#REF!,AL$2,#REF!,AL$3,#REF!,AL$1,#REF!,$L409)</f>
        <v>#REF!</v>
      </c>
      <c r="AM409" s="333" t="e">
        <f>SUMIFS(#REF!,#REF!,AM$2,#REF!,AM$3,#REF!,$L409,#REF!,AM$1)
+SUMIFS(#REF!,#REF!,AM$2,#REF!,AM$3,#REF!,$L409,#REF!,AM$1)
+SUMIFS(#REF!,#REF!,"Lấy",#REF!,AM$2,#REF!,AM$3,#REF!,AM$1,#REF!,$L409)</f>
        <v>#REF!</v>
      </c>
      <c r="AN409" s="333" t="e">
        <f>SUMIFS(#REF!,#REF!,AN$2,#REF!,AN$3,#REF!,$L409,#REF!,AN$1)
+SUMIFS(#REF!,#REF!,AN$2,#REF!,AN$3,#REF!,$L409,#REF!,AN$1)
+SUMIFS(#REF!,#REF!,"Lấy",#REF!,AN$2,#REF!,AN$3,#REF!,AN$1,#REF!,$L409)</f>
        <v>#REF!</v>
      </c>
      <c r="AO409" s="333" t="e">
        <f>SUMIFS(#REF!,#REF!,AO$2,#REF!,AO$3,#REF!,$L409,#REF!,AO$1)
+SUMIFS(#REF!,#REF!,AO$2,#REF!,AO$3,#REF!,$L409,#REF!,AO$1)
+SUMIFS(#REF!,#REF!,"Lấy",#REF!,AO$2,#REF!,AO$3,#REF!,AO$1,#REF!,$L409)</f>
        <v>#REF!</v>
      </c>
      <c r="AP409" s="333" t="e">
        <f>SUMIFS(#REF!,#REF!,AP$2,#REF!,AP$3,#REF!,$L409,#REF!,AP$1)
+SUMIFS(#REF!,#REF!,AP$2,#REF!,AP$3,#REF!,$L409,#REF!,AP$1)
+SUMIFS(#REF!,#REF!,"Lấy",#REF!,AP$2,#REF!,AP$3,#REF!,AP$1,#REF!,$L409)</f>
        <v>#REF!</v>
      </c>
      <c r="AQ409" s="333" t="e">
        <f>SUMIFS(#REF!,#REF!,AQ$2,#REF!,AQ$3,#REF!,$L409,#REF!,AQ$1)
+SUMIFS(#REF!,#REF!,AQ$2,#REF!,AQ$3,#REF!,$L409,#REF!,AQ$1)
+SUMIFS(#REF!,#REF!,"Lấy",#REF!,AQ$2,#REF!,AQ$3,#REF!,AQ$1,#REF!,$L409)</f>
        <v>#REF!</v>
      </c>
      <c r="AR409" s="334" t="e">
        <f t="shared" si="45"/>
        <v>#REF!</v>
      </c>
      <c r="AT409" s="333" t="e">
        <f>SUMIFS(#REF!,#REF!,AT$2,#REF!,AT$3,#REF!,$L409,#REF!,AT$1)
+SUMIFS(#REF!,#REF!,AT$2,#REF!,AT$3,#REF!,$L409,#REF!,AT$1)
+SUMIFS(#REF!,#REF!,"Lấy",#REF!,AT$2,#REF!,AT$3,#REF!,AT$1,#REF!,$L409)</f>
        <v>#REF!</v>
      </c>
      <c r="AU409" s="333" t="e">
        <f>SUMIFS(#REF!,#REF!,AU$2,#REF!,AU$3,#REF!,$L409,#REF!,AU$1)
+SUMIFS(#REF!,#REF!,AU$2,#REF!,AU$3,#REF!,$L409,#REF!,AU$1)
+SUMIFS(#REF!,#REF!,"Lấy",#REF!,AU$2,#REF!,AU$3,#REF!,AU$1,#REF!,$L409)</f>
        <v>#REF!</v>
      </c>
      <c r="AV409" s="333" t="e">
        <f>SUMIFS(#REF!,#REF!,AV$2,#REF!,AV$3,#REF!,$L409,#REF!,AV$1)
+SUMIFS(#REF!,#REF!,AV$2,#REF!,AV$3,#REF!,$L409,#REF!,AV$1)
+SUMIFS(#REF!,#REF!,"Lấy",#REF!,AV$2,#REF!,AV$3,#REF!,AV$1,#REF!,$L409)</f>
        <v>#REF!</v>
      </c>
      <c r="AW409" s="333" t="e">
        <f>SUMIFS(#REF!,#REF!,AW$2,#REF!,AW$3,#REF!,$L409,#REF!,AW$1)
+SUMIFS(#REF!,#REF!,AW$2,#REF!,AW$3,#REF!,$L409,#REF!,AW$1)
+SUMIFS(#REF!,#REF!,"Lấy",#REF!,AW$2,#REF!,AW$3,#REF!,AW$1,#REF!,$L409)</f>
        <v>#REF!</v>
      </c>
      <c r="AX409" s="333" t="e">
        <f>SUMIFS(#REF!,#REF!,AX$2,#REF!,AX$3,#REF!,$L409,#REF!,AX$1)
+SUMIFS(#REF!,#REF!,AX$2,#REF!,AX$3,#REF!,$L409,#REF!,AX$1)
+SUMIFS(#REF!,#REF!,"Lấy",#REF!,AX$2,#REF!,AX$3,#REF!,AX$1,#REF!,$L409)</f>
        <v>#REF!</v>
      </c>
      <c r="AY409" s="333" t="e">
        <f>SUMIFS(#REF!,#REF!,AY$2,#REF!,AY$3,#REF!,$L409,#REF!,AY$1)
+SUMIFS(#REF!,#REF!,AY$2,#REF!,AY$3,#REF!,$L409,#REF!,AY$1)
+SUMIFS(#REF!,#REF!,"Lấy",#REF!,AY$2,#REF!,AY$3,#REF!,AY$1,#REF!,$L409)</f>
        <v>#REF!</v>
      </c>
      <c r="AZ409" s="333" t="e">
        <f>SUMIFS(#REF!,#REF!,AZ$2,#REF!,AZ$3,#REF!,$L409,#REF!,AZ$1)
+SUMIFS(#REF!,#REF!,AZ$2,#REF!,AZ$3,#REF!,$L409,#REF!,AZ$1)
+SUMIFS(#REF!,#REF!,"Lấy",#REF!,AZ$2,#REF!,AZ$3,#REF!,AZ$1,#REF!,$L409)</f>
        <v>#REF!</v>
      </c>
      <c r="BA409" s="333" t="e">
        <f>SUMIFS(#REF!,#REF!,BA$2,#REF!,BA$3,#REF!,$L409,#REF!,BA$1)
+SUMIFS(#REF!,#REF!,BA$2,#REF!,BA$3,#REF!,$L409,#REF!,BA$1)
+SUMIFS(#REF!,#REF!,"Lấy",#REF!,BA$2,#REF!,BA$3,#REF!,BA$1,#REF!,$L409)</f>
        <v>#REF!</v>
      </c>
      <c r="BB409" s="333" t="e">
        <f>SUMIFS(#REF!,#REF!,BB$2,#REF!,BB$3,#REF!,$L409,#REF!,BB$1)
+SUMIFS(#REF!,#REF!,BB$2,#REF!,BB$3,#REF!,$L409,#REF!,BB$1)
+SUMIFS(#REF!,#REF!,"Lấy",#REF!,BB$2,#REF!,BB$3,#REF!,BB$1,#REF!,$L409)</f>
        <v>#REF!</v>
      </c>
      <c r="BC409" s="333" t="e">
        <f>SUMIFS(#REF!,#REF!,BC$2,#REF!,BC$3,#REF!,$L409,#REF!,BC$1)
+SUMIFS(#REF!,#REF!,BC$2,#REF!,BC$3,#REF!,$L409,#REF!,BC$1)
+SUMIFS(#REF!,#REF!,"Lấy",#REF!,BC$2,#REF!,BC$3,#REF!,BC$1,#REF!,$L409)</f>
        <v>#REF!</v>
      </c>
      <c r="BD409" s="333" t="e">
        <f>SUMIFS(#REF!,#REF!,BD$2,#REF!,BD$3,#REF!,$L409,#REF!,BD$1)
+SUMIFS(#REF!,#REF!,BD$2,#REF!,BD$3,#REF!,$L409,#REF!,BD$1)
+SUMIFS(#REF!,#REF!,"Lấy",#REF!,BD$2,#REF!,BD$3,#REF!,BD$1,#REF!,$L409)</f>
        <v>#REF!</v>
      </c>
      <c r="BE409" s="333" t="e">
        <f>SUMIFS(#REF!,#REF!,BE$2,#REF!,BE$3,#REF!,$L409,#REF!,BE$1)
+SUMIFS(#REF!,#REF!,BE$2,#REF!,BE$3,#REF!,$L409,#REF!,BE$1)
+SUMIFS(#REF!,#REF!,"Lấy",#REF!,BE$2,#REF!,BE$3,#REF!,BE$1,#REF!,$L409)</f>
        <v>#REF!</v>
      </c>
      <c r="BF409" s="334" t="e">
        <f t="shared" si="46"/>
        <v>#REF!</v>
      </c>
      <c r="BH409" s="333" t="e">
        <f>SUMIFS(#REF!,#REF!,BH$2,#REF!,BH$3,#REF!,$L409,#REF!,BH$1)
+SUMIFS(#REF!,#REF!,BH$2,#REF!,BH$3,#REF!,$L409,#REF!,BH$1)
+SUMIFS(#REF!,#REF!,"Lấy",#REF!,BH$2,#REF!,BH$3,#REF!,BH$1,#REF!,$L409)</f>
        <v>#REF!</v>
      </c>
      <c r="BI409" s="333" t="e">
        <f>SUMIFS(#REF!,#REF!,BI$2,#REF!,BI$3,#REF!,$L409,#REF!,BI$1)
+SUMIFS(#REF!,#REF!,BI$2,#REF!,BI$3,#REF!,$L409,#REF!,BI$1)
+SUMIFS(#REF!,#REF!,"Lấy",#REF!,BI$2,#REF!,BI$3,#REF!,BI$1,#REF!,$L409)</f>
        <v>#REF!</v>
      </c>
      <c r="BJ409" s="333" t="e">
        <f>SUMIFS(#REF!,#REF!,BJ$2,#REF!,BJ$3,#REF!,$L409,#REF!,BJ$1)
+SUMIFS(#REF!,#REF!,BJ$2,#REF!,BJ$3,#REF!,$L409,#REF!,BJ$1)
+SUMIFS(#REF!,#REF!,"Lấy",#REF!,BJ$2,#REF!,BJ$3,#REF!,BJ$1,#REF!,$L409)</f>
        <v>#REF!</v>
      </c>
      <c r="BK409" s="333" t="e">
        <f>SUMIFS(#REF!,#REF!,BK$2,#REF!,BK$3,#REF!,$L409,#REF!,BK$1)
+SUMIFS(#REF!,#REF!,BK$2,#REF!,BK$3,#REF!,$L409,#REF!,BK$1)
+SUMIFS(#REF!,#REF!,"Lấy",#REF!,BK$2,#REF!,BK$3,#REF!,BK$1,#REF!,$L409)</f>
        <v>#REF!</v>
      </c>
      <c r="BL409" s="333" t="e">
        <f>SUMIFS(#REF!,#REF!,BL$2,#REF!,BL$3,#REF!,$L409,#REF!,BL$1)
+SUMIFS(#REF!,#REF!,BL$2,#REF!,BL$3,#REF!,$L409,#REF!,BL$1)
+SUMIFS(#REF!,#REF!,"Lấy",#REF!,BL$2,#REF!,BL$3,#REF!,BL$1,#REF!,$L409)</f>
        <v>#REF!</v>
      </c>
      <c r="BM409" s="333" t="e">
        <f>SUMIFS(#REF!,#REF!,BM$2,#REF!,BM$3,#REF!,$L409,#REF!,BM$1)
+SUMIFS(#REF!,#REF!,BM$2,#REF!,BM$3,#REF!,$L409,#REF!,BM$1)
+SUMIFS(#REF!,#REF!,"Lấy",#REF!,BM$2,#REF!,BM$3,#REF!,BM$1,#REF!,$L409)</f>
        <v>#REF!</v>
      </c>
      <c r="BN409" s="333" t="e">
        <f>SUMIFS(#REF!,#REF!,BN$2,#REF!,BN$3,#REF!,$L409,#REF!,BN$1)
+SUMIFS(#REF!,#REF!,BN$2,#REF!,BN$3,#REF!,$L409,#REF!,BN$1)
+SUMIFS(#REF!,#REF!,"Lấy",#REF!,BN$2,#REF!,BN$3,#REF!,BN$1,#REF!,$L409)</f>
        <v>#REF!</v>
      </c>
      <c r="BO409" s="333" t="e">
        <f>SUMIFS(#REF!,#REF!,BO$2,#REF!,BO$3,#REF!,$L409,#REF!,BO$1)
+SUMIFS(#REF!,#REF!,BO$2,#REF!,BO$3,#REF!,$L409,#REF!,BO$1)
+SUMIFS(#REF!,#REF!,"Lấy",#REF!,BO$2,#REF!,BO$3,#REF!,BO$1,#REF!,$L409)</f>
        <v>#REF!</v>
      </c>
      <c r="BP409" s="333" t="e">
        <f>SUMIFS(#REF!,#REF!,BP$2,#REF!,BP$3,#REF!,$L409,#REF!,BP$1)
+SUMIFS(#REF!,#REF!,BP$2,#REF!,BP$3,#REF!,$L409,#REF!,BP$1)
+SUMIFS(#REF!,#REF!,"Lấy",#REF!,BP$2,#REF!,BP$3,#REF!,BP$1,#REF!,$L409)</f>
        <v>#REF!</v>
      </c>
      <c r="BQ409" s="333" t="e">
        <f>SUMIFS(#REF!,#REF!,BQ$2,#REF!,BQ$3,#REF!,$L409,#REF!,BQ$1)
+SUMIFS(#REF!,#REF!,BQ$2,#REF!,BQ$3,#REF!,$L409,#REF!,BQ$1)
+SUMIFS(#REF!,#REF!,"Lấy",#REF!,BQ$2,#REF!,BQ$3,#REF!,BQ$1,#REF!,$L409)</f>
        <v>#REF!</v>
      </c>
      <c r="BR409" s="333" t="e">
        <f>SUMIFS(#REF!,#REF!,BR$2,#REF!,BR$3,#REF!,$L409,#REF!,BR$1)
+SUMIFS(#REF!,#REF!,BR$2,#REF!,BR$3,#REF!,$L409,#REF!,BR$1)
+SUMIFS(#REF!,#REF!,"Lấy",#REF!,BR$2,#REF!,BR$3,#REF!,BR$1,#REF!,$L409)</f>
        <v>#REF!</v>
      </c>
      <c r="BS409" s="333" t="e">
        <f>SUMIFS(#REF!,#REF!,BS$2,#REF!,BS$3,#REF!,$L409,#REF!,BS$1)
+SUMIFS(#REF!,#REF!,BS$2,#REF!,BS$3,#REF!,$L409,#REF!,BS$1)
+SUMIFS(#REF!,#REF!,"Lấy",#REF!,BS$2,#REF!,BS$3,#REF!,BS$1,#REF!,$L409)</f>
        <v>#REF!</v>
      </c>
      <c r="BT409" s="334" t="e">
        <f t="shared" si="47"/>
        <v>#REF!</v>
      </c>
      <c r="BV409" s="331">
        <v>0</v>
      </c>
      <c r="BW409" s="331">
        <v>0</v>
      </c>
      <c r="BX409" s="331">
        <v>0</v>
      </c>
      <c r="BY409" s="331">
        <v>0</v>
      </c>
      <c r="BZ409" s="331">
        <v>0</v>
      </c>
      <c r="CA409" s="331">
        <v>0</v>
      </c>
      <c r="CB409" s="331">
        <v>0</v>
      </c>
      <c r="CC409" s="331">
        <v>0</v>
      </c>
      <c r="CD409" s="331">
        <v>0</v>
      </c>
      <c r="CE409" s="331">
        <v>0</v>
      </c>
      <c r="CF409" s="331">
        <v>0</v>
      </c>
      <c r="CG409" s="331">
        <v>0</v>
      </c>
      <c r="CH409" s="334">
        <f t="shared" si="48"/>
        <v>0</v>
      </c>
      <c r="CI409" s="377">
        <f t="shared" si="49"/>
        <v>0</v>
      </c>
      <c r="CJ409" s="331">
        <v>0</v>
      </c>
      <c r="CK409" s="331">
        <v>0</v>
      </c>
      <c r="CL409" s="331">
        <v>0</v>
      </c>
      <c r="CM409" s="331">
        <v>0</v>
      </c>
      <c r="CN409" s="331">
        <v>0</v>
      </c>
      <c r="CO409" s="333"/>
      <c r="CP409" s="333"/>
      <c r="CQ409" s="333"/>
      <c r="CR409" s="333"/>
      <c r="CS409" s="333"/>
      <c r="CT409" s="333"/>
      <c r="CU409" s="333"/>
      <c r="CV409" s="334">
        <f t="shared" si="50"/>
        <v>0</v>
      </c>
      <c r="CX409" s="1033"/>
    </row>
    <row r="410" spans="1:102" ht="27.6" x14ac:dyDescent="0.25">
      <c r="B410" s="172">
        <f>IF(C410=0,"",MAX($B$7:B409)+1)</f>
        <v>390</v>
      </c>
      <c r="C410" s="179">
        <v>6424001912</v>
      </c>
      <c r="D410" s="171" t="str">
        <f>_xlfn.XLOOKUP(C410,'COA_DTGroup_Update 20260428'!$C$410:$C$854,'COA_DTGroup_Update 20260428'!$A$410:$A$854,"")</f>
        <v>Khấu hao bản quyền, sáng chế</v>
      </c>
      <c r="E410" s="171" t="s">
        <v>421</v>
      </c>
      <c r="F410" s="179" t="s">
        <v>1104</v>
      </c>
      <c r="G410" s="171" t="s">
        <v>1105</v>
      </c>
      <c r="H410" s="179">
        <f>VLOOKUP(C410,'COA_DTGroup_Update 20260428'!C:D,2,0)</f>
        <v>642</v>
      </c>
      <c r="I410" s="179">
        <v>166</v>
      </c>
      <c r="J410" s="198" t="s">
        <v>421</v>
      </c>
      <c r="K410" s="222" t="s">
        <v>226</v>
      </c>
      <c r="L410" s="1051" t="s">
        <v>2208</v>
      </c>
      <c r="M410" s="287" t="s">
        <v>2259</v>
      </c>
      <c r="N410" s="1039"/>
      <c r="O410" s="1039" t="s">
        <v>2208</v>
      </c>
      <c r="P410" s="1" t="b">
        <v>0</v>
      </c>
      <c r="R410" s="333" t="e">
        <f>SUMIFS(#REF!,#REF!,R$2,#REF!,R$3,#REF!,$L410,#REF!,R$1)
+SUMIFS(#REF!,#REF!,R$2,#REF!,R$3,#REF!,$L410,#REF!,R$1)
+SUMIFS(#REF!,#REF!,"Lấy",#REF!,R$2,#REF!,R$3,#REF!,R$1,#REF!,$L410)</f>
        <v>#REF!</v>
      </c>
      <c r="S410" s="333" t="e">
        <f>SUMIFS(#REF!,#REF!,S$2,#REF!,S$3,#REF!,$L410,#REF!,S$1)
+SUMIFS(#REF!,#REF!,S$2,#REF!,S$3,#REF!,$L410,#REF!,S$1)
+SUMIFS(#REF!,#REF!,"Lấy",#REF!,S$2,#REF!,S$3,#REF!,S$1,#REF!,$L410)</f>
        <v>#REF!</v>
      </c>
      <c r="T410" s="333" t="e">
        <f>SUMIFS(#REF!,#REF!,T$2,#REF!,T$3,#REF!,$L410,#REF!,T$1)
+SUMIFS(#REF!,#REF!,T$2,#REF!,T$3,#REF!,$L410,#REF!,T$1)
+SUMIFS(#REF!,#REF!,"Lấy",#REF!,T$2,#REF!,T$3,#REF!,T$1,#REF!,$L410)</f>
        <v>#REF!</v>
      </c>
      <c r="U410" s="333" t="e">
        <f>SUMIFS(#REF!,#REF!,U$2,#REF!,U$3,#REF!,$L410,#REF!,U$1)
+SUMIFS(#REF!,#REF!,U$2,#REF!,U$3,#REF!,$L410,#REF!,U$1)
+SUMIFS(#REF!,#REF!,"Lấy",#REF!,U$2,#REF!,U$3,#REF!,U$1,#REF!,$L410)</f>
        <v>#REF!</v>
      </c>
      <c r="V410" s="333" t="e">
        <f>SUMIFS(#REF!,#REF!,V$2,#REF!,V$3,#REF!,$L410,#REF!,V$1)
+SUMIFS(#REF!,#REF!,V$2,#REF!,V$3,#REF!,$L410,#REF!,V$1)
+SUMIFS(#REF!,#REF!,"Lấy",#REF!,V$2,#REF!,V$3,#REF!,V$1,#REF!,$L410)</f>
        <v>#REF!</v>
      </c>
      <c r="W410" s="333" t="e">
        <f>SUMIFS(#REF!,#REF!,W$2,#REF!,W$3,#REF!,$L410,#REF!,W$1)
+SUMIFS(#REF!,#REF!,W$2,#REF!,W$3,#REF!,$L410,#REF!,W$1)
+SUMIFS(#REF!,#REF!,"Lấy",#REF!,W$2,#REF!,W$3,#REF!,W$1,#REF!,$L410)</f>
        <v>#REF!</v>
      </c>
      <c r="X410" s="333" t="e">
        <f>SUMIFS(#REF!,#REF!,X$2,#REF!,X$3,#REF!,$L410,#REF!,X$1)
+SUMIFS(#REF!,#REF!,X$2,#REF!,X$3,#REF!,$L410,#REF!,X$1)
+SUMIFS(#REF!,#REF!,"Lấy",#REF!,X$2,#REF!,X$3,#REF!,X$1,#REF!,$L410)</f>
        <v>#REF!</v>
      </c>
      <c r="Y410" s="333" t="e">
        <f>SUMIFS(#REF!,#REF!,Y$2,#REF!,Y$3,#REF!,$L410,#REF!,Y$1)
+SUMIFS(#REF!,#REF!,Y$2,#REF!,Y$3,#REF!,$L410,#REF!,Y$1)
+SUMIFS(#REF!,#REF!,"Lấy",#REF!,Y$2,#REF!,Y$3,#REF!,Y$1,#REF!,$L410)</f>
        <v>#REF!</v>
      </c>
      <c r="Z410" s="333" t="e">
        <f>SUMIFS(#REF!,#REF!,Z$2,#REF!,Z$3,#REF!,$L410,#REF!,Z$1)
+SUMIFS(#REF!,#REF!,Z$2,#REF!,Z$3,#REF!,$L410,#REF!,Z$1)
+SUMIFS(#REF!,#REF!,"Lấy",#REF!,Z$2,#REF!,Z$3,#REF!,Z$1,#REF!,$L410)</f>
        <v>#REF!</v>
      </c>
      <c r="AA410" s="333" t="e">
        <f>SUMIFS(#REF!,#REF!,AA$2,#REF!,AA$3,#REF!,$L410,#REF!,AA$1)
+SUMIFS(#REF!,#REF!,AA$2,#REF!,AA$3,#REF!,$L410,#REF!,AA$1)
+SUMIFS(#REF!,#REF!,"Lấy",#REF!,AA$2,#REF!,AA$3,#REF!,AA$1,#REF!,$L410)</f>
        <v>#REF!</v>
      </c>
      <c r="AB410" s="333" t="e">
        <f>SUMIFS(#REF!,#REF!,AB$2,#REF!,AB$3,#REF!,$L410,#REF!,AB$1)
+SUMIFS(#REF!,#REF!,AB$2,#REF!,AB$3,#REF!,$L410,#REF!,AB$1)
+SUMIFS(#REF!,#REF!,"Lấy",#REF!,AB$2,#REF!,AB$3,#REF!,AB$1,#REF!,$L410)</f>
        <v>#REF!</v>
      </c>
      <c r="AC410" s="333" t="e">
        <f>SUMIFS(#REF!,#REF!,AC$2,#REF!,AC$3,#REF!,$L410,#REF!,AC$1)
+SUMIFS(#REF!,#REF!,AC$2,#REF!,AC$3,#REF!,$L410,#REF!,AC$1)
+SUMIFS(#REF!,#REF!,"Lấy",#REF!,AC$2,#REF!,AC$3,#REF!,AC$1,#REF!,$L410)</f>
        <v>#REF!</v>
      </c>
      <c r="AD410" s="334" t="e">
        <f t="shared" si="44"/>
        <v>#REF!</v>
      </c>
      <c r="AF410" s="333" t="e">
        <f>SUMIFS(#REF!,#REF!,AF$2,#REF!,AF$3,#REF!,$L410,#REF!,AF$1)
+SUMIFS(#REF!,#REF!,AF$2,#REF!,AF$3,#REF!,$L410,#REF!,AF$1)
+SUMIFS(#REF!,#REF!,"Lấy",#REF!,AF$2,#REF!,AF$3,#REF!,AF$1,#REF!,$L410)</f>
        <v>#REF!</v>
      </c>
      <c r="AG410" s="333" t="e">
        <f>SUMIFS(#REF!,#REF!,AG$2,#REF!,AG$3,#REF!,$L410,#REF!,AG$1)
+SUMIFS(#REF!,#REF!,AG$2,#REF!,AG$3,#REF!,$L410,#REF!,AG$1)
+SUMIFS(#REF!,#REF!,"Lấy",#REF!,AG$2,#REF!,AG$3,#REF!,AG$1,#REF!,$L410)</f>
        <v>#REF!</v>
      </c>
      <c r="AH410" s="333" t="e">
        <f>SUMIFS(#REF!,#REF!,AH$2,#REF!,AH$3,#REF!,$L410,#REF!,AH$1)
+SUMIFS(#REF!,#REF!,AH$2,#REF!,AH$3,#REF!,$L410,#REF!,AH$1)
+SUMIFS(#REF!,#REF!,"Lấy",#REF!,AH$2,#REF!,AH$3,#REF!,AH$1,#REF!,$L410)</f>
        <v>#REF!</v>
      </c>
      <c r="AI410" s="333" t="e">
        <f>SUMIFS(#REF!,#REF!,AI$2,#REF!,AI$3,#REF!,$L410,#REF!,AI$1)
+SUMIFS(#REF!,#REF!,AI$2,#REF!,AI$3,#REF!,$L410,#REF!,AI$1)
+SUMIFS(#REF!,#REF!,"Lấy",#REF!,AI$2,#REF!,AI$3,#REF!,AI$1,#REF!,$L410)</f>
        <v>#REF!</v>
      </c>
      <c r="AJ410" s="333" t="e">
        <f>SUMIFS(#REF!,#REF!,AJ$2,#REF!,AJ$3,#REF!,$L410,#REF!,AJ$1)
+SUMIFS(#REF!,#REF!,AJ$2,#REF!,AJ$3,#REF!,$L410,#REF!,AJ$1)
+SUMIFS(#REF!,#REF!,"Lấy",#REF!,AJ$2,#REF!,AJ$3,#REF!,AJ$1,#REF!,$L410)</f>
        <v>#REF!</v>
      </c>
      <c r="AK410" s="333" t="e">
        <f>SUMIFS(#REF!,#REF!,AK$2,#REF!,AK$3,#REF!,$L410,#REF!,AK$1)
+SUMIFS(#REF!,#REF!,AK$2,#REF!,AK$3,#REF!,$L410,#REF!,AK$1)
+SUMIFS(#REF!,#REF!,"Lấy",#REF!,AK$2,#REF!,AK$3,#REF!,AK$1,#REF!,$L410)</f>
        <v>#REF!</v>
      </c>
      <c r="AL410" s="333" t="e">
        <f>SUMIFS(#REF!,#REF!,AL$2,#REF!,AL$3,#REF!,$L410,#REF!,AL$1)
+SUMIFS(#REF!,#REF!,AL$2,#REF!,AL$3,#REF!,$L410,#REF!,AL$1)
+SUMIFS(#REF!,#REF!,"Lấy",#REF!,AL$2,#REF!,AL$3,#REF!,AL$1,#REF!,$L410)</f>
        <v>#REF!</v>
      </c>
      <c r="AM410" s="333" t="e">
        <f>SUMIFS(#REF!,#REF!,AM$2,#REF!,AM$3,#REF!,$L410,#REF!,AM$1)
+SUMIFS(#REF!,#REF!,AM$2,#REF!,AM$3,#REF!,$L410,#REF!,AM$1)
+SUMIFS(#REF!,#REF!,"Lấy",#REF!,AM$2,#REF!,AM$3,#REF!,AM$1,#REF!,$L410)</f>
        <v>#REF!</v>
      </c>
      <c r="AN410" s="333" t="e">
        <f>SUMIFS(#REF!,#REF!,AN$2,#REF!,AN$3,#REF!,$L410,#REF!,AN$1)
+SUMIFS(#REF!,#REF!,AN$2,#REF!,AN$3,#REF!,$L410,#REF!,AN$1)
+SUMIFS(#REF!,#REF!,"Lấy",#REF!,AN$2,#REF!,AN$3,#REF!,AN$1,#REF!,$L410)</f>
        <v>#REF!</v>
      </c>
      <c r="AO410" s="333" t="e">
        <f>SUMIFS(#REF!,#REF!,AO$2,#REF!,AO$3,#REF!,$L410,#REF!,AO$1)
+SUMIFS(#REF!,#REF!,AO$2,#REF!,AO$3,#REF!,$L410,#REF!,AO$1)
+SUMIFS(#REF!,#REF!,"Lấy",#REF!,AO$2,#REF!,AO$3,#REF!,AO$1,#REF!,$L410)</f>
        <v>#REF!</v>
      </c>
      <c r="AP410" s="333" t="e">
        <f>SUMIFS(#REF!,#REF!,AP$2,#REF!,AP$3,#REF!,$L410,#REF!,AP$1)
+SUMIFS(#REF!,#REF!,AP$2,#REF!,AP$3,#REF!,$L410,#REF!,AP$1)
+SUMIFS(#REF!,#REF!,"Lấy",#REF!,AP$2,#REF!,AP$3,#REF!,AP$1,#REF!,$L410)</f>
        <v>#REF!</v>
      </c>
      <c r="AQ410" s="333" t="e">
        <f>SUMIFS(#REF!,#REF!,AQ$2,#REF!,AQ$3,#REF!,$L410,#REF!,AQ$1)
+SUMIFS(#REF!,#REF!,AQ$2,#REF!,AQ$3,#REF!,$L410,#REF!,AQ$1)
+SUMIFS(#REF!,#REF!,"Lấy",#REF!,AQ$2,#REF!,AQ$3,#REF!,AQ$1,#REF!,$L410)</f>
        <v>#REF!</v>
      </c>
      <c r="AR410" s="334" t="e">
        <f t="shared" si="45"/>
        <v>#REF!</v>
      </c>
      <c r="AT410" s="333" t="e">
        <f>SUMIFS(#REF!,#REF!,AT$2,#REF!,AT$3,#REF!,$L410,#REF!,AT$1)
+SUMIFS(#REF!,#REF!,AT$2,#REF!,AT$3,#REF!,$L410,#REF!,AT$1)
+SUMIFS(#REF!,#REF!,"Lấy",#REF!,AT$2,#REF!,AT$3,#REF!,AT$1,#REF!,$L410)</f>
        <v>#REF!</v>
      </c>
      <c r="AU410" s="333" t="e">
        <f>SUMIFS(#REF!,#REF!,AU$2,#REF!,AU$3,#REF!,$L410,#REF!,AU$1)
+SUMIFS(#REF!,#REF!,AU$2,#REF!,AU$3,#REF!,$L410,#REF!,AU$1)
+SUMIFS(#REF!,#REF!,"Lấy",#REF!,AU$2,#REF!,AU$3,#REF!,AU$1,#REF!,$L410)</f>
        <v>#REF!</v>
      </c>
      <c r="AV410" s="333" t="e">
        <f>SUMIFS(#REF!,#REF!,AV$2,#REF!,AV$3,#REF!,$L410,#REF!,AV$1)
+SUMIFS(#REF!,#REF!,AV$2,#REF!,AV$3,#REF!,$L410,#REF!,AV$1)
+SUMIFS(#REF!,#REF!,"Lấy",#REF!,AV$2,#REF!,AV$3,#REF!,AV$1,#REF!,$L410)</f>
        <v>#REF!</v>
      </c>
      <c r="AW410" s="333" t="e">
        <f>SUMIFS(#REF!,#REF!,AW$2,#REF!,AW$3,#REF!,$L410,#REF!,AW$1)
+SUMIFS(#REF!,#REF!,AW$2,#REF!,AW$3,#REF!,$L410,#REF!,AW$1)
+SUMIFS(#REF!,#REF!,"Lấy",#REF!,AW$2,#REF!,AW$3,#REF!,AW$1,#REF!,$L410)</f>
        <v>#REF!</v>
      </c>
      <c r="AX410" s="333" t="e">
        <f>SUMIFS(#REF!,#REF!,AX$2,#REF!,AX$3,#REF!,$L410,#REF!,AX$1)
+SUMIFS(#REF!,#REF!,AX$2,#REF!,AX$3,#REF!,$L410,#REF!,AX$1)
+SUMIFS(#REF!,#REF!,"Lấy",#REF!,AX$2,#REF!,AX$3,#REF!,AX$1,#REF!,$L410)</f>
        <v>#REF!</v>
      </c>
      <c r="AY410" s="333" t="e">
        <f>SUMIFS(#REF!,#REF!,AY$2,#REF!,AY$3,#REF!,$L410,#REF!,AY$1)
+SUMIFS(#REF!,#REF!,AY$2,#REF!,AY$3,#REF!,$L410,#REF!,AY$1)
+SUMIFS(#REF!,#REF!,"Lấy",#REF!,AY$2,#REF!,AY$3,#REF!,AY$1,#REF!,$L410)</f>
        <v>#REF!</v>
      </c>
      <c r="AZ410" s="333" t="e">
        <f>SUMIFS(#REF!,#REF!,AZ$2,#REF!,AZ$3,#REF!,$L410,#REF!,AZ$1)
+SUMIFS(#REF!,#REF!,AZ$2,#REF!,AZ$3,#REF!,$L410,#REF!,AZ$1)
+SUMIFS(#REF!,#REF!,"Lấy",#REF!,AZ$2,#REF!,AZ$3,#REF!,AZ$1,#REF!,$L410)</f>
        <v>#REF!</v>
      </c>
      <c r="BA410" s="333" t="e">
        <f>SUMIFS(#REF!,#REF!,BA$2,#REF!,BA$3,#REF!,$L410,#REF!,BA$1)
+SUMIFS(#REF!,#REF!,BA$2,#REF!,BA$3,#REF!,$L410,#REF!,BA$1)
+SUMIFS(#REF!,#REF!,"Lấy",#REF!,BA$2,#REF!,BA$3,#REF!,BA$1,#REF!,$L410)</f>
        <v>#REF!</v>
      </c>
      <c r="BB410" s="333" t="e">
        <f>SUMIFS(#REF!,#REF!,BB$2,#REF!,BB$3,#REF!,$L410,#REF!,BB$1)
+SUMIFS(#REF!,#REF!,BB$2,#REF!,BB$3,#REF!,$L410,#REF!,BB$1)
+SUMIFS(#REF!,#REF!,"Lấy",#REF!,BB$2,#REF!,BB$3,#REF!,BB$1,#REF!,$L410)</f>
        <v>#REF!</v>
      </c>
      <c r="BC410" s="333" t="e">
        <f>SUMIFS(#REF!,#REF!,BC$2,#REF!,BC$3,#REF!,$L410,#REF!,BC$1)
+SUMIFS(#REF!,#REF!,BC$2,#REF!,BC$3,#REF!,$L410,#REF!,BC$1)
+SUMIFS(#REF!,#REF!,"Lấy",#REF!,BC$2,#REF!,BC$3,#REF!,BC$1,#REF!,$L410)</f>
        <v>#REF!</v>
      </c>
      <c r="BD410" s="333" t="e">
        <f>SUMIFS(#REF!,#REF!,BD$2,#REF!,BD$3,#REF!,$L410,#REF!,BD$1)
+SUMIFS(#REF!,#REF!,BD$2,#REF!,BD$3,#REF!,$L410,#REF!,BD$1)
+SUMIFS(#REF!,#REF!,"Lấy",#REF!,BD$2,#REF!,BD$3,#REF!,BD$1,#REF!,$L410)</f>
        <v>#REF!</v>
      </c>
      <c r="BE410" s="333" t="e">
        <f>SUMIFS(#REF!,#REF!,BE$2,#REF!,BE$3,#REF!,$L410,#REF!,BE$1)
+SUMIFS(#REF!,#REF!,BE$2,#REF!,BE$3,#REF!,$L410,#REF!,BE$1)
+SUMIFS(#REF!,#REF!,"Lấy",#REF!,BE$2,#REF!,BE$3,#REF!,BE$1,#REF!,$L410)</f>
        <v>#REF!</v>
      </c>
      <c r="BF410" s="334" t="e">
        <f t="shared" si="46"/>
        <v>#REF!</v>
      </c>
      <c r="BH410" s="333" t="e">
        <f>SUMIFS(#REF!,#REF!,BH$2,#REF!,BH$3,#REF!,$L410,#REF!,BH$1)
+SUMIFS(#REF!,#REF!,BH$2,#REF!,BH$3,#REF!,$L410,#REF!,BH$1)
+SUMIFS(#REF!,#REF!,"Lấy",#REF!,BH$2,#REF!,BH$3,#REF!,BH$1,#REF!,$L410)</f>
        <v>#REF!</v>
      </c>
      <c r="BI410" s="333" t="e">
        <f>SUMIFS(#REF!,#REF!,BI$2,#REF!,BI$3,#REF!,$L410,#REF!,BI$1)
+SUMIFS(#REF!,#REF!,BI$2,#REF!,BI$3,#REF!,$L410,#REF!,BI$1)
+SUMIFS(#REF!,#REF!,"Lấy",#REF!,BI$2,#REF!,BI$3,#REF!,BI$1,#REF!,$L410)</f>
        <v>#REF!</v>
      </c>
      <c r="BJ410" s="333" t="e">
        <f>SUMIFS(#REF!,#REF!,BJ$2,#REF!,BJ$3,#REF!,$L410,#REF!,BJ$1)
+SUMIFS(#REF!,#REF!,BJ$2,#REF!,BJ$3,#REF!,$L410,#REF!,BJ$1)
+SUMIFS(#REF!,#REF!,"Lấy",#REF!,BJ$2,#REF!,BJ$3,#REF!,BJ$1,#REF!,$L410)</f>
        <v>#REF!</v>
      </c>
      <c r="BK410" s="333" t="e">
        <f>SUMIFS(#REF!,#REF!,BK$2,#REF!,BK$3,#REF!,$L410,#REF!,BK$1)
+SUMIFS(#REF!,#REF!,BK$2,#REF!,BK$3,#REF!,$L410,#REF!,BK$1)
+SUMIFS(#REF!,#REF!,"Lấy",#REF!,BK$2,#REF!,BK$3,#REF!,BK$1,#REF!,$L410)</f>
        <v>#REF!</v>
      </c>
      <c r="BL410" s="333" t="e">
        <f>SUMIFS(#REF!,#REF!,BL$2,#REF!,BL$3,#REF!,$L410,#REF!,BL$1)
+SUMIFS(#REF!,#REF!,BL$2,#REF!,BL$3,#REF!,$L410,#REF!,BL$1)
+SUMIFS(#REF!,#REF!,"Lấy",#REF!,BL$2,#REF!,BL$3,#REF!,BL$1,#REF!,$L410)</f>
        <v>#REF!</v>
      </c>
      <c r="BM410" s="333" t="e">
        <f>SUMIFS(#REF!,#REF!,BM$2,#REF!,BM$3,#REF!,$L410,#REF!,BM$1)
+SUMIFS(#REF!,#REF!,BM$2,#REF!,BM$3,#REF!,$L410,#REF!,BM$1)
+SUMIFS(#REF!,#REF!,"Lấy",#REF!,BM$2,#REF!,BM$3,#REF!,BM$1,#REF!,$L410)</f>
        <v>#REF!</v>
      </c>
      <c r="BN410" s="333" t="e">
        <f>SUMIFS(#REF!,#REF!,BN$2,#REF!,BN$3,#REF!,$L410,#REF!,BN$1)
+SUMIFS(#REF!,#REF!,BN$2,#REF!,BN$3,#REF!,$L410,#REF!,BN$1)
+SUMIFS(#REF!,#REF!,"Lấy",#REF!,BN$2,#REF!,BN$3,#REF!,BN$1,#REF!,$L410)</f>
        <v>#REF!</v>
      </c>
      <c r="BO410" s="333" t="e">
        <f>SUMIFS(#REF!,#REF!,BO$2,#REF!,BO$3,#REF!,$L410,#REF!,BO$1)
+SUMIFS(#REF!,#REF!,BO$2,#REF!,BO$3,#REF!,$L410,#REF!,BO$1)
+SUMIFS(#REF!,#REF!,"Lấy",#REF!,BO$2,#REF!,BO$3,#REF!,BO$1,#REF!,$L410)</f>
        <v>#REF!</v>
      </c>
      <c r="BP410" s="333" t="e">
        <f>SUMIFS(#REF!,#REF!,BP$2,#REF!,BP$3,#REF!,$L410,#REF!,BP$1)
+SUMIFS(#REF!,#REF!,BP$2,#REF!,BP$3,#REF!,$L410,#REF!,BP$1)
+SUMIFS(#REF!,#REF!,"Lấy",#REF!,BP$2,#REF!,BP$3,#REF!,BP$1,#REF!,$L410)</f>
        <v>#REF!</v>
      </c>
      <c r="BQ410" s="333" t="e">
        <f>SUMIFS(#REF!,#REF!,BQ$2,#REF!,BQ$3,#REF!,$L410,#REF!,BQ$1)
+SUMIFS(#REF!,#REF!,BQ$2,#REF!,BQ$3,#REF!,$L410,#REF!,BQ$1)
+SUMIFS(#REF!,#REF!,"Lấy",#REF!,BQ$2,#REF!,BQ$3,#REF!,BQ$1,#REF!,$L410)</f>
        <v>#REF!</v>
      </c>
      <c r="BR410" s="333" t="e">
        <f>SUMIFS(#REF!,#REF!,BR$2,#REF!,BR$3,#REF!,$L410,#REF!,BR$1)
+SUMIFS(#REF!,#REF!,BR$2,#REF!,BR$3,#REF!,$L410,#REF!,BR$1)
+SUMIFS(#REF!,#REF!,"Lấy",#REF!,BR$2,#REF!,BR$3,#REF!,BR$1,#REF!,$L410)</f>
        <v>#REF!</v>
      </c>
      <c r="BS410" s="333" t="e">
        <f>SUMIFS(#REF!,#REF!,BS$2,#REF!,BS$3,#REF!,$L410,#REF!,BS$1)
+SUMIFS(#REF!,#REF!,BS$2,#REF!,BS$3,#REF!,$L410,#REF!,BS$1)
+SUMIFS(#REF!,#REF!,"Lấy",#REF!,BS$2,#REF!,BS$3,#REF!,BS$1,#REF!,$L410)</f>
        <v>#REF!</v>
      </c>
      <c r="BT410" s="334" t="e">
        <f t="shared" si="47"/>
        <v>#REF!</v>
      </c>
      <c r="BV410" s="331">
        <v>0</v>
      </c>
      <c r="BW410" s="331">
        <v>0</v>
      </c>
      <c r="BX410" s="331">
        <v>0</v>
      </c>
      <c r="BY410" s="331">
        <v>0</v>
      </c>
      <c r="BZ410" s="331">
        <v>0</v>
      </c>
      <c r="CA410" s="331">
        <v>0</v>
      </c>
      <c r="CB410" s="331">
        <v>0</v>
      </c>
      <c r="CC410" s="331">
        <v>0</v>
      </c>
      <c r="CD410" s="331">
        <v>0</v>
      </c>
      <c r="CE410" s="331">
        <v>0</v>
      </c>
      <c r="CF410" s="331">
        <v>0</v>
      </c>
      <c r="CG410" s="331">
        <v>0</v>
      </c>
      <c r="CH410" s="334">
        <f t="shared" si="48"/>
        <v>0</v>
      </c>
      <c r="CI410" s="377">
        <f t="shared" si="49"/>
        <v>0</v>
      </c>
      <c r="CJ410" s="331">
        <v>0</v>
      </c>
      <c r="CK410" s="331">
        <v>0</v>
      </c>
      <c r="CL410" s="331">
        <v>0</v>
      </c>
      <c r="CM410" s="331">
        <v>0</v>
      </c>
      <c r="CN410" s="331">
        <v>0</v>
      </c>
      <c r="CO410" s="333"/>
      <c r="CP410" s="333"/>
      <c r="CQ410" s="333"/>
      <c r="CR410" s="333"/>
      <c r="CS410" s="333"/>
      <c r="CT410" s="333"/>
      <c r="CU410" s="333"/>
      <c r="CV410" s="334">
        <f t="shared" si="50"/>
        <v>0</v>
      </c>
      <c r="CX410" s="1033"/>
    </row>
    <row r="411" spans="1:102" ht="27.6" x14ac:dyDescent="0.25">
      <c r="B411" s="172">
        <f>IF(C411=0,"",MAX($B$7:B410)+1)</f>
        <v>391</v>
      </c>
      <c r="C411" s="179">
        <v>6424001913</v>
      </c>
      <c r="D411" s="171" t="str">
        <f>_xlfn.XLOOKUP(C411,'COA_DTGroup_Update 20260428'!$C$410:$C$854,'COA_DTGroup_Update 20260428'!$A$410:$A$854,"")</f>
        <v>Khấu hao nhãn hiệu hàng hóa</v>
      </c>
      <c r="E411" s="171" t="s">
        <v>420</v>
      </c>
      <c r="F411" s="179" t="s">
        <v>1100</v>
      </c>
      <c r="G411" s="171" t="s">
        <v>1106</v>
      </c>
      <c r="H411" s="179">
        <f>VLOOKUP(C411,'COA_DTGroup_Update 20260428'!C:D,2,0)</f>
        <v>642</v>
      </c>
      <c r="I411" s="179">
        <v>165</v>
      </c>
      <c r="J411" s="198" t="s">
        <v>420</v>
      </c>
      <c r="K411" s="222" t="s">
        <v>226</v>
      </c>
      <c r="L411" s="1051" t="s">
        <v>2209</v>
      </c>
      <c r="M411" s="287" t="s">
        <v>2259</v>
      </c>
      <c r="N411" s="1039"/>
      <c r="O411" s="1039" t="s">
        <v>2209</v>
      </c>
      <c r="P411" s="1" t="b">
        <v>0</v>
      </c>
      <c r="R411" s="333" t="e">
        <f>SUMIFS(#REF!,#REF!,R$2,#REF!,R$3,#REF!,$L411,#REF!,R$1)
+SUMIFS(#REF!,#REF!,R$2,#REF!,R$3,#REF!,$L411,#REF!,R$1)
+SUMIFS(#REF!,#REF!,"Lấy",#REF!,R$2,#REF!,R$3,#REF!,R$1,#REF!,$L411)</f>
        <v>#REF!</v>
      </c>
      <c r="S411" s="333" t="e">
        <f>SUMIFS(#REF!,#REF!,S$2,#REF!,S$3,#REF!,$L411,#REF!,S$1)
+SUMIFS(#REF!,#REF!,S$2,#REF!,S$3,#REF!,$L411,#REF!,S$1)
+SUMIFS(#REF!,#REF!,"Lấy",#REF!,S$2,#REF!,S$3,#REF!,S$1,#REF!,$L411)</f>
        <v>#REF!</v>
      </c>
      <c r="T411" s="333" t="e">
        <f>SUMIFS(#REF!,#REF!,T$2,#REF!,T$3,#REF!,$L411,#REF!,T$1)
+SUMIFS(#REF!,#REF!,T$2,#REF!,T$3,#REF!,$L411,#REF!,T$1)
+SUMIFS(#REF!,#REF!,"Lấy",#REF!,T$2,#REF!,T$3,#REF!,T$1,#REF!,$L411)</f>
        <v>#REF!</v>
      </c>
      <c r="U411" s="333" t="e">
        <f>SUMIFS(#REF!,#REF!,U$2,#REF!,U$3,#REF!,$L411,#REF!,U$1)
+SUMIFS(#REF!,#REF!,U$2,#REF!,U$3,#REF!,$L411,#REF!,U$1)
+SUMIFS(#REF!,#REF!,"Lấy",#REF!,U$2,#REF!,U$3,#REF!,U$1,#REF!,$L411)</f>
        <v>#REF!</v>
      </c>
      <c r="V411" s="333" t="e">
        <f>SUMIFS(#REF!,#REF!,V$2,#REF!,V$3,#REF!,$L411,#REF!,V$1)
+SUMIFS(#REF!,#REF!,V$2,#REF!,V$3,#REF!,$L411,#REF!,V$1)
+SUMIFS(#REF!,#REF!,"Lấy",#REF!,V$2,#REF!,V$3,#REF!,V$1,#REF!,$L411)</f>
        <v>#REF!</v>
      </c>
      <c r="W411" s="333" t="e">
        <f>SUMIFS(#REF!,#REF!,W$2,#REF!,W$3,#REF!,$L411,#REF!,W$1)
+SUMIFS(#REF!,#REF!,W$2,#REF!,W$3,#REF!,$L411,#REF!,W$1)
+SUMIFS(#REF!,#REF!,"Lấy",#REF!,W$2,#REF!,W$3,#REF!,W$1,#REF!,$L411)</f>
        <v>#REF!</v>
      </c>
      <c r="X411" s="333" t="e">
        <f>SUMIFS(#REF!,#REF!,X$2,#REF!,X$3,#REF!,$L411,#REF!,X$1)
+SUMIFS(#REF!,#REF!,X$2,#REF!,X$3,#REF!,$L411,#REF!,X$1)
+SUMIFS(#REF!,#REF!,"Lấy",#REF!,X$2,#REF!,X$3,#REF!,X$1,#REF!,$L411)</f>
        <v>#REF!</v>
      </c>
      <c r="Y411" s="333" t="e">
        <f>SUMIFS(#REF!,#REF!,Y$2,#REF!,Y$3,#REF!,$L411,#REF!,Y$1)
+SUMIFS(#REF!,#REF!,Y$2,#REF!,Y$3,#REF!,$L411,#REF!,Y$1)
+SUMIFS(#REF!,#REF!,"Lấy",#REF!,Y$2,#REF!,Y$3,#REF!,Y$1,#REF!,$L411)</f>
        <v>#REF!</v>
      </c>
      <c r="Z411" s="333" t="e">
        <f>SUMIFS(#REF!,#REF!,Z$2,#REF!,Z$3,#REF!,$L411,#REF!,Z$1)
+SUMIFS(#REF!,#REF!,Z$2,#REF!,Z$3,#REF!,$L411,#REF!,Z$1)
+SUMIFS(#REF!,#REF!,"Lấy",#REF!,Z$2,#REF!,Z$3,#REF!,Z$1,#REF!,$L411)</f>
        <v>#REF!</v>
      </c>
      <c r="AA411" s="333" t="e">
        <f>SUMIFS(#REF!,#REF!,AA$2,#REF!,AA$3,#REF!,$L411,#REF!,AA$1)
+SUMIFS(#REF!,#REF!,AA$2,#REF!,AA$3,#REF!,$L411,#REF!,AA$1)
+SUMIFS(#REF!,#REF!,"Lấy",#REF!,AA$2,#REF!,AA$3,#REF!,AA$1,#REF!,$L411)</f>
        <v>#REF!</v>
      </c>
      <c r="AB411" s="333" t="e">
        <f>SUMIFS(#REF!,#REF!,AB$2,#REF!,AB$3,#REF!,$L411,#REF!,AB$1)
+SUMIFS(#REF!,#REF!,AB$2,#REF!,AB$3,#REF!,$L411,#REF!,AB$1)
+SUMIFS(#REF!,#REF!,"Lấy",#REF!,AB$2,#REF!,AB$3,#REF!,AB$1,#REF!,$L411)</f>
        <v>#REF!</v>
      </c>
      <c r="AC411" s="333" t="e">
        <f>SUMIFS(#REF!,#REF!,AC$2,#REF!,AC$3,#REF!,$L411,#REF!,AC$1)
+SUMIFS(#REF!,#REF!,AC$2,#REF!,AC$3,#REF!,$L411,#REF!,AC$1)
+SUMIFS(#REF!,#REF!,"Lấy",#REF!,AC$2,#REF!,AC$3,#REF!,AC$1,#REF!,$L411)</f>
        <v>#REF!</v>
      </c>
      <c r="AD411" s="334" t="e">
        <f t="shared" si="44"/>
        <v>#REF!</v>
      </c>
      <c r="AF411" s="333" t="e">
        <f>SUMIFS(#REF!,#REF!,AF$2,#REF!,AF$3,#REF!,$L411,#REF!,AF$1)
+SUMIFS(#REF!,#REF!,AF$2,#REF!,AF$3,#REF!,$L411,#REF!,AF$1)
+SUMIFS(#REF!,#REF!,"Lấy",#REF!,AF$2,#REF!,AF$3,#REF!,AF$1,#REF!,$L411)</f>
        <v>#REF!</v>
      </c>
      <c r="AG411" s="333" t="e">
        <f>SUMIFS(#REF!,#REF!,AG$2,#REF!,AG$3,#REF!,$L411,#REF!,AG$1)
+SUMIFS(#REF!,#REF!,AG$2,#REF!,AG$3,#REF!,$L411,#REF!,AG$1)
+SUMIFS(#REF!,#REF!,"Lấy",#REF!,AG$2,#REF!,AG$3,#REF!,AG$1,#REF!,$L411)</f>
        <v>#REF!</v>
      </c>
      <c r="AH411" s="333" t="e">
        <f>SUMIFS(#REF!,#REF!,AH$2,#REF!,AH$3,#REF!,$L411,#REF!,AH$1)
+SUMIFS(#REF!,#REF!,AH$2,#REF!,AH$3,#REF!,$L411,#REF!,AH$1)
+SUMIFS(#REF!,#REF!,"Lấy",#REF!,AH$2,#REF!,AH$3,#REF!,AH$1,#REF!,$L411)</f>
        <v>#REF!</v>
      </c>
      <c r="AI411" s="333" t="e">
        <f>SUMIFS(#REF!,#REF!,AI$2,#REF!,AI$3,#REF!,$L411,#REF!,AI$1)
+SUMIFS(#REF!,#REF!,AI$2,#REF!,AI$3,#REF!,$L411,#REF!,AI$1)
+SUMIFS(#REF!,#REF!,"Lấy",#REF!,AI$2,#REF!,AI$3,#REF!,AI$1,#REF!,$L411)</f>
        <v>#REF!</v>
      </c>
      <c r="AJ411" s="333" t="e">
        <f>SUMIFS(#REF!,#REF!,AJ$2,#REF!,AJ$3,#REF!,$L411,#REF!,AJ$1)
+SUMIFS(#REF!,#REF!,AJ$2,#REF!,AJ$3,#REF!,$L411,#REF!,AJ$1)
+SUMIFS(#REF!,#REF!,"Lấy",#REF!,AJ$2,#REF!,AJ$3,#REF!,AJ$1,#REF!,$L411)</f>
        <v>#REF!</v>
      </c>
      <c r="AK411" s="333" t="e">
        <f>SUMIFS(#REF!,#REF!,AK$2,#REF!,AK$3,#REF!,$L411,#REF!,AK$1)
+SUMIFS(#REF!,#REF!,AK$2,#REF!,AK$3,#REF!,$L411,#REF!,AK$1)
+SUMIFS(#REF!,#REF!,"Lấy",#REF!,AK$2,#REF!,AK$3,#REF!,AK$1,#REF!,$L411)</f>
        <v>#REF!</v>
      </c>
      <c r="AL411" s="333" t="e">
        <f>SUMIFS(#REF!,#REF!,AL$2,#REF!,AL$3,#REF!,$L411,#REF!,AL$1)
+SUMIFS(#REF!,#REF!,AL$2,#REF!,AL$3,#REF!,$L411,#REF!,AL$1)
+SUMIFS(#REF!,#REF!,"Lấy",#REF!,AL$2,#REF!,AL$3,#REF!,AL$1,#REF!,$L411)</f>
        <v>#REF!</v>
      </c>
      <c r="AM411" s="333" t="e">
        <f>SUMIFS(#REF!,#REF!,AM$2,#REF!,AM$3,#REF!,$L411,#REF!,AM$1)
+SUMIFS(#REF!,#REF!,AM$2,#REF!,AM$3,#REF!,$L411,#REF!,AM$1)
+SUMIFS(#REF!,#REF!,"Lấy",#REF!,AM$2,#REF!,AM$3,#REF!,AM$1,#REF!,$L411)</f>
        <v>#REF!</v>
      </c>
      <c r="AN411" s="333" t="e">
        <f>SUMIFS(#REF!,#REF!,AN$2,#REF!,AN$3,#REF!,$L411,#REF!,AN$1)
+SUMIFS(#REF!,#REF!,AN$2,#REF!,AN$3,#REF!,$L411,#REF!,AN$1)
+SUMIFS(#REF!,#REF!,"Lấy",#REF!,AN$2,#REF!,AN$3,#REF!,AN$1,#REF!,$L411)</f>
        <v>#REF!</v>
      </c>
      <c r="AO411" s="333" t="e">
        <f>SUMIFS(#REF!,#REF!,AO$2,#REF!,AO$3,#REF!,$L411,#REF!,AO$1)
+SUMIFS(#REF!,#REF!,AO$2,#REF!,AO$3,#REF!,$L411,#REF!,AO$1)
+SUMIFS(#REF!,#REF!,"Lấy",#REF!,AO$2,#REF!,AO$3,#REF!,AO$1,#REF!,$L411)</f>
        <v>#REF!</v>
      </c>
      <c r="AP411" s="333" t="e">
        <f>SUMIFS(#REF!,#REF!,AP$2,#REF!,AP$3,#REF!,$L411,#REF!,AP$1)
+SUMIFS(#REF!,#REF!,AP$2,#REF!,AP$3,#REF!,$L411,#REF!,AP$1)
+SUMIFS(#REF!,#REF!,"Lấy",#REF!,AP$2,#REF!,AP$3,#REF!,AP$1,#REF!,$L411)</f>
        <v>#REF!</v>
      </c>
      <c r="AQ411" s="333" t="e">
        <f>SUMIFS(#REF!,#REF!,AQ$2,#REF!,AQ$3,#REF!,$L411,#REF!,AQ$1)
+SUMIFS(#REF!,#REF!,AQ$2,#REF!,AQ$3,#REF!,$L411,#REF!,AQ$1)
+SUMIFS(#REF!,#REF!,"Lấy",#REF!,AQ$2,#REF!,AQ$3,#REF!,AQ$1,#REF!,$L411)</f>
        <v>#REF!</v>
      </c>
      <c r="AR411" s="334" t="e">
        <f t="shared" si="45"/>
        <v>#REF!</v>
      </c>
      <c r="AT411" s="333" t="e">
        <f>SUMIFS(#REF!,#REF!,AT$2,#REF!,AT$3,#REF!,$L411,#REF!,AT$1)
+SUMIFS(#REF!,#REF!,AT$2,#REF!,AT$3,#REF!,$L411,#REF!,AT$1)
+SUMIFS(#REF!,#REF!,"Lấy",#REF!,AT$2,#REF!,AT$3,#REF!,AT$1,#REF!,$L411)</f>
        <v>#REF!</v>
      </c>
      <c r="AU411" s="333" t="e">
        <f>SUMIFS(#REF!,#REF!,AU$2,#REF!,AU$3,#REF!,$L411,#REF!,AU$1)
+SUMIFS(#REF!,#REF!,AU$2,#REF!,AU$3,#REF!,$L411,#REF!,AU$1)
+SUMIFS(#REF!,#REF!,"Lấy",#REF!,AU$2,#REF!,AU$3,#REF!,AU$1,#REF!,$L411)</f>
        <v>#REF!</v>
      </c>
      <c r="AV411" s="333" t="e">
        <f>SUMIFS(#REF!,#REF!,AV$2,#REF!,AV$3,#REF!,$L411,#REF!,AV$1)
+SUMIFS(#REF!,#REF!,AV$2,#REF!,AV$3,#REF!,$L411,#REF!,AV$1)
+SUMIFS(#REF!,#REF!,"Lấy",#REF!,AV$2,#REF!,AV$3,#REF!,AV$1,#REF!,$L411)</f>
        <v>#REF!</v>
      </c>
      <c r="AW411" s="333" t="e">
        <f>SUMIFS(#REF!,#REF!,AW$2,#REF!,AW$3,#REF!,$L411,#REF!,AW$1)
+SUMIFS(#REF!,#REF!,AW$2,#REF!,AW$3,#REF!,$L411,#REF!,AW$1)
+SUMIFS(#REF!,#REF!,"Lấy",#REF!,AW$2,#REF!,AW$3,#REF!,AW$1,#REF!,$L411)</f>
        <v>#REF!</v>
      </c>
      <c r="AX411" s="333" t="e">
        <f>SUMIFS(#REF!,#REF!,AX$2,#REF!,AX$3,#REF!,$L411,#REF!,AX$1)
+SUMIFS(#REF!,#REF!,AX$2,#REF!,AX$3,#REF!,$L411,#REF!,AX$1)
+SUMIFS(#REF!,#REF!,"Lấy",#REF!,AX$2,#REF!,AX$3,#REF!,AX$1,#REF!,$L411)</f>
        <v>#REF!</v>
      </c>
      <c r="AY411" s="333" t="e">
        <f>SUMIFS(#REF!,#REF!,AY$2,#REF!,AY$3,#REF!,$L411,#REF!,AY$1)
+SUMIFS(#REF!,#REF!,AY$2,#REF!,AY$3,#REF!,$L411,#REF!,AY$1)
+SUMIFS(#REF!,#REF!,"Lấy",#REF!,AY$2,#REF!,AY$3,#REF!,AY$1,#REF!,$L411)</f>
        <v>#REF!</v>
      </c>
      <c r="AZ411" s="333" t="e">
        <f>SUMIFS(#REF!,#REF!,AZ$2,#REF!,AZ$3,#REF!,$L411,#REF!,AZ$1)
+SUMIFS(#REF!,#REF!,AZ$2,#REF!,AZ$3,#REF!,$L411,#REF!,AZ$1)
+SUMIFS(#REF!,#REF!,"Lấy",#REF!,AZ$2,#REF!,AZ$3,#REF!,AZ$1,#REF!,$L411)</f>
        <v>#REF!</v>
      </c>
      <c r="BA411" s="333" t="e">
        <f>SUMIFS(#REF!,#REF!,BA$2,#REF!,BA$3,#REF!,$L411,#REF!,BA$1)
+SUMIFS(#REF!,#REF!,BA$2,#REF!,BA$3,#REF!,$L411,#REF!,BA$1)
+SUMIFS(#REF!,#REF!,"Lấy",#REF!,BA$2,#REF!,BA$3,#REF!,BA$1,#REF!,$L411)</f>
        <v>#REF!</v>
      </c>
      <c r="BB411" s="333" t="e">
        <f>SUMIFS(#REF!,#REF!,BB$2,#REF!,BB$3,#REF!,$L411,#REF!,BB$1)
+SUMIFS(#REF!,#REF!,BB$2,#REF!,BB$3,#REF!,$L411,#REF!,BB$1)
+SUMIFS(#REF!,#REF!,"Lấy",#REF!,BB$2,#REF!,BB$3,#REF!,BB$1,#REF!,$L411)</f>
        <v>#REF!</v>
      </c>
      <c r="BC411" s="333" t="e">
        <f>SUMIFS(#REF!,#REF!,BC$2,#REF!,BC$3,#REF!,$L411,#REF!,BC$1)
+SUMIFS(#REF!,#REF!,BC$2,#REF!,BC$3,#REF!,$L411,#REF!,BC$1)
+SUMIFS(#REF!,#REF!,"Lấy",#REF!,BC$2,#REF!,BC$3,#REF!,BC$1,#REF!,$L411)</f>
        <v>#REF!</v>
      </c>
      <c r="BD411" s="333" t="e">
        <f>SUMIFS(#REF!,#REF!,BD$2,#REF!,BD$3,#REF!,$L411,#REF!,BD$1)
+SUMIFS(#REF!,#REF!,BD$2,#REF!,BD$3,#REF!,$L411,#REF!,BD$1)
+SUMIFS(#REF!,#REF!,"Lấy",#REF!,BD$2,#REF!,BD$3,#REF!,BD$1,#REF!,$L411)</f>
        <v>#REF!</v>
      </c>
      <c r="BE411" s="333" t="e">
        <f>SUMIFS(#REF!,#REF!,BE$2,#REF!,BE$3,#REF!,$L411,#REF!,BE$1)
+SUMIFS(#REF!,#REF!,BE$2,#REF!,BE$3,#REF!,$L411,#REF!,BE$1)
+SUMIFS(#REF!,#REF!,"Lấy",#REF!,BE$2,#REF!,BE$3,#REF!,BE$1,#REF!,$L411)</f>
        <v>#REF!</v>
      </c>
      <c r="BF411" s="334" t="e">
        <f t="shared" si="46"/>
        <v>#REF!</v>
      </c>
      <c r="BH411" s="333" t="e">
        <f>SUMIFS(#REF!,#REF!,BH$2,#REF!,BH$3,#REF!,$L411,#REF!,BH$1)
+SUMIFS(#REF!,#REF!,BH$2,#REF!,BH$3,#REF!,$L411,#REF!,BH$1)
+SUMIFS(#REF!,#REF!,"Lấy",#REF!,BH$2,#REF!,BH$3,#REF!,BH$1,#REF!,$L411)</f>
        <v>#REF!</v>
      </c>
      <c r="BI411" s="333" t="e">
        <f>SUMIFS(#REF!,#REF!,BI$2,#REF!,BI$3,#REF!,$L411,#REF!,BI$1)
+SUMIFS(#REF!,#REF!,BI$2,#REF!,BI$3,#REF!,$L411,#REF!,BI$1)
+SUMIFS(#REF!,#REF!,"Lấy",#REF!,BI$2,#REF!,BI$3,#REF!,BI$1,#REF!,$L411)</f>
        <v>#REF!</v>
      </c>
      <c r="BJ411" s="333" t="e">
        <f>SUMIFS(#REF!,#REF!,BJ$2,#REF!,BJ$3,#REF!,$L411,#REF!,BJ$1)
+SUMIFS(#REF!,#REF!,BJ$2,#REF!,BJ$3,#REF!,$L411,#REF!,BJ$1)
+SUMIFS(#REF!,#REF!,"Lấy",#REF!,BJ$2,#REF!,BJ$3,#REF!,BJ$1,#REF!,$L411)</f>
        <v>#REF!</v>
      </c>
      <c r="BK411" s="333" t="e">
        <f>SUMIFS(#REF!,#REF!,BK$2,#REF!,BK$3,#REF!,$L411,#REF!,BK$1)
+SUMIFS(#REF!,#REF!,BK$2,#REF!,BK$3,#REF!,$L411,#REF!,BK$1)
+SUMIFS(#REF!,#REF!,"Lấy",#REF!,BK$2,#REF!,BK$3,#REF!,BK$1,#REF!,$L411)</f>
        <v>#REF!</v>
      </c>
      <c r="BL411" s="333" t="e">
        <f>SUMIFS(#REF!,#REF!,BL$2,#REF!,BL$3,#REF!,$L411,#REF!,BL$1)
+SUMIFS(#REF!,#REF!,BL$2,#REF!,BL$3,#REF!,$L411,#REF!,BL$1)
+SUMIFS(#REF!,#REF!,"Lấy",#REF!,BL$2,#REF!,BL$3,#REF!,BL$1,#REF!,$L411)</f>
        <v>#REF!</v>
      </c>
      <c r="BM411" s="333" t="e">
        <f>SUMIFS(#REF!,#REF!,BM$2,#REF!,BM$3,#REF!,$L411,#REF!,BM$1)
+SUMIFS(#REF!,#REF!,BM$2,#REF!,BM$3,#REF!,$L411,#REF!,BM$1)
+SUMIFS(#REF!,#REF!,"Lấy",#REF!,BM$2,#REF!,BM$3,#REF!,BM$1,#REF!,$L411)</f>
        <v>#REF!</v>
      </c>
      <c r="BN411" s="333" t="e">
        <f>SUMIFS(#REF!,#REF!,BN$2,#REF!,BN$3,#REF!,$L411,#REF!,BN$1)
+SUMIFS(#REF!,#REF!,BN$2,#REF!,BN$3,#REF!,$L411,#REF!,BN$1)
+SUMIFS(#REF!,#REF!,"Lấy",#REF!,BN$2,#REF!,BN$3,#REF!,BN$1,#REF!,$L411)</f>
        <v>#REF!</v>
      </c>
      <c r="BO411" s="333" t="e">
        <f>SUMIFS(#REF!,#REF!,BO$2,#REF!,BO$3,#REF!,$L411,#REF!,BO$1)
+SUMIFS(#REF!,#REF!,BO$2,#REF!,BO$3,#REF!,$L411,#REF!,BO$1)
+SUMIFS(#REF!,#REF!,"Lấy",#REF!,BO$2,#REF!,BO$3,#REF!,BO$1,#REF!,$L411)</f>
        <v>#REF!</v>
      </c>
      <c r="BP411" s="333" t="e">
        <f>SUMIFS(#REF!,#REF!,BP$2,#REF!,BP$3,#REF!,$L411,#REF!,BP$1)
+SUMIFS(#REF!,#REF!,BP$2,#REF!,BP$3,#REF!,$L411,#REF!,BP$1)
+SUMIFS(#REF!,#REF!,"Lấy",#REF!,BP$2,#REF!,BP$3,#REF!,BP$1,#REF!,$L411)</f>
        <v>#REF!</v>
      </c>
      <c r="BQ411" s="333" t="e">
        <f>SUMIFS(#REF!,#REF!,BQ$2,#REF!,BQ$3,#REF!,$L411,#REF!,BQ$1)
+SUMIFS(#REF!,#REF!,BQ$2,#REF!,BQ$3,#REF!,$L411,#REF!,BQ$1)
+SUMIFS(#REF!,#REF!,"Lấy",#REF!,BQ$2,#REF!,BQ$3,#REF!,BQ$1,#REF!,$L411)</f>
        <v>#REF!</v>
      </c>
      <c r="BR411" s="333" t="e">
        <f>SUMIFS(#REF!,#REF!,BR$2,#REF!,BR$3,#REF!,$L411,#REF!,BR$1)
+SUMIFS(#REF!,#REF!,BR$2,#REF!,BR$3,#REF!,$L411,#REF!,BR$1)
+SUMIFS(#REF!,#REF!,"Lấy",#REF!,BR$2,#REF!,BR$3,#REF!,BR$1,#REF!,$L411)</f>
        <v>#REF!</v>
      </c>
      <c r="BS411" s="333" t="e">
        <f>SUMIFS(#REF!,#REF!,BS$2,#REF!,BS$3,#REF!,$L411,#REF!,BS$1)
+SUMIFS(#REF!,#REF!,BS$2,#REF!,BS$3,#REF!,$L411,#REF!,BS$1)
+SUMIFS(#REF!,#REF!,"Lấy",#REF!,BS$2,#REF!,BS$3,#REF!,BS$1,#REF!,$L411)</f>
        <v>#REF!</v>
      </c>
      <c r="BT411" s="334" t="e">
        <f t="shared" si="47"/>
        <v>#REF!</v>
      </c>
      <c r="BV411" s="331">
        <v>0</v>
      </c>
      <c r="BW411" s="331">
        <v>0</v>
      </c>
      <c r="BX411" s="331">
        <v>0</v>
      </c>
      <c r="BY411" s="331">
        <v>0</v>
      </c>
      <c r="BZ411" s="331">
        <v>0</v>
      </c>
      <c r="CA411" s="331">
        <v>0</v>
      </c>
      <c r="CB411" s="331">
        <v>0</v>
      </c>
      <c r="CC411" s="331">
        <v>0</v>
      </c>
      <c r="CD411" s="331">
        <v>0</v>
      </c>
      <c r="CE411" s="331">
        <v>0</v>
      </c>
      <c r="CF411" s="331">
        <v>0</v>
      </c>
      <c r="CG411" s="331">
        <v>0</v>
      </c>
      <c r="CH411" s="334">
        <f t="shared" si="48"/>
        <v>0</v>
      </c>
      <c r="CI411" s="377">
        <f t="shared" si="49"/>
        <v>0</v>
      </c>
      <c r="CJ411" s="331">
        <v>0</v>
      </c>
      <c r="CK411" s="331">
        <v>0</v>
      </c>
      <c r="CL411" s="331">
        <v>0</v>
      </c>
      <c r="CM411" s="331">
        <v>0</v>
      </c>
      <c r="CN411" s="331">
        <v>0</v>
      </c>
      <c r="CO411" s="333"/>
      <c r="CP411" s="333"/>
      <c r="CQ411" s="333"/>
      <c r="CR411" s="333"/>
      <c r="CS411" s="333"/>
      <c r="CT411" s="333"/>
      <c r="CU411" s="333"/>
      <c r="CV411" s="334">
        <f t="shared" si="50"/>
        <v>0</v>
      </c>
      <c r="CX411" s="1033"/>
    </row>
    <row r="412" spans="1:102" s="3" customFormat="1" ht="27.6" x14ac:dyDescent="0.25">
      <c r="A412" s="191"/>
      <c r="B412" s="212">
        <f>IF(C412=0,"",MAX($B$7:B411)+1)</f>
        <v>392</v>
      </c>
      <c r="C412" s="204">
        <v>6424001914</v>
      </c>
      <c r="D412" s="205" t="str">
        <f>_xlfn.XLOOKUP(C412,'COA_DTGroup_Update 20260428'!$C$410:$C$854,'COA_DTGroup_Update 20260428'!$A$410:$A$854,"")</f>
        <v>Khấu hao giấy phép và giấy phép nhượng quyền</v>
      </c>
      <c r="E412" s="205"/>
      <c r="F412" s="204" t="s">
        <v>1107</v>
      </c>
      <c r="G412" s="205" t="s">
        <v>852</v>
      </c>
      <c r="H412" s="200">
        <f>VLOOKUP(C412,'COA_DTGroup_Update 20260428'!C:D,2,0)</f>
        <v>642</v>
      </c>
      <c r="I412" s="200"/>
      <c r="J412" s="201" t="s">
        <v>1108</v>
      </c>
      <c r="K412" s="223" t="s">
        <v>226</v>
      </c>
      <c r="L412" s="286" t="s">
        <v>2210</v>
      </c>
      <c r="M412" s="287" t="s">
        <v>2259</v>
      </c>
      <c r="N412" s="284"/>
      <c r="O412" s="284" t="s">
        <v>2210</v>
      </c>
      <c r="P412" s="1" t="b">
        <v>0</v>
      </c>
      <c r="R412" s="335" t="e">
        <f>SUMIFS(#REF!,#REF!,R$2,#REF!,R$3,#REF!,$L412,#REF!,R$1)
+SUMIFS(#REF!,#REF!,R$2,#REF!,R$3,#REF!,$L412,#REF!,R$1)
+SUMIFS(#REF!,#REF!,"Lấy",#REF!,R$2,#REF!,R$3,#REF!,R$1,#REF!,$L412)</f>
        <v>#REF!</v>
      </c>
      <c r="S412" s="335" t="e">
        <f>SUMIFS(#REF!,#REF!,S$2,#REF!,S$3,#REF!,$L412,#REF!,S$1)
+SUMIFS(#REF!,#REF!,S$2,#REF!,S$3,#REF!,$L412,#REF!,S$1)
+SUMIFS(#REF!,#REF!,"Lấy",#REF!,S$2,#REF!,S$3,#REF!,S$1,#REF!,$L412)</f>
        <v>#REF!</v>
      </c>
      <c r="T412" s="335" t="e">
        <f>SUMIFS(#REF!,#REF!,T$2,#REF!,T$3,#REF!,$L412,#REF!,T$1)
+SUMIFS(#REF!,#REF!,T$2,#REF!,T$3,#REF!,$L412,#REF!,T$1)
+SUMIFS(#REF!,#REF!,"Lấy",#REF!,T$2,#REF!,T$3,#REF!,T$1,#REF!,$L412)</f>
        <v>#REF!</v>
      </c>
      <c r="U412" s="335" t="e">
        <f>SUMIFS(#REF!,#REF!,U$2,#REF!,U$3,#REF!,$L412,#REF!,U$1)
+SUMIFS(#REF!,#REF!,U$2,#REF!,U$3,#REF!,$L412,#REF!,U$1)
+SUMIFS(#REF!,#REF!,"Lấy",#REF!,U$2,#REF!,U$3,#REF!,U$1,#REF!,$L412)</f>
        <v>#REF!</v>
      </c>
      <c r="V412" s="335" t="e">
        <f>SUMIFS(#REF!,#REF!,V$2,#REF!,V$3,#REF!,$L412,#REF!,V$1)
+SUMIFS(#REF!,#REF!,V$2,#REF!,V$3,#REF!,$L412,#REF!,V$1)
+SUMIFS(#REF!,#REF!,"Lấy",#REF!,V$2,#REF!,V$3,#REF!,V$1,#REF!,$L412)</f>
        <v>#REF!</v>
      </c>
      <c r="W412" s="335" t="e">
        <f>SUMIFS(#REF!,#REF!,W$2,#REF!,W$3,#REF!,$L412,#REF!,W$1)
+SUMIFS(#REF!,#REF!,W$2,#REF!,W$3,#REF!,$L412,#REF!,W$1)
+SUMIFS(#REF!,#REF!,"Lấy",#REF!,W$2,#REF!,W$3,#REF!,W$1,#REF!,$L412)</f>
        <v>#REF!</v>
      </c>
      <c r="X412" s="335" t="e">
        <f>SUMIFS(#REF!,#REF!,X$2,#REF!,X$3,#REF!,$L412,#REF!,X$1)
+SUMIFS(#REF!,#REF!,X$2,#REF!,X$3,#REF!,$L412,#REF!,X$1)
+SUMIFS(#REF!,#REF!,"Lấy",#REF!,X$2,#REF!,X$3,#REF!,X$1,#REF!,$L412)</f>
        <v>#REF!</v>
      </c>
      <c r="Y412" s="335" t="e">
        <f>SUMIFS(#REF!,#REF!,Y$2,#REF!,Y$3,#REF!,$L412,#REF!,Y$1)
+SUMIFS(#REF!,#REF!,Y$2,#REF!,Y$3,#REF!,$L412,#REF!,Y$1)
+SUMIFS(#REF!,#REF!,"Lấy",#REF!,Y$2,#REF!,Y$3,#REF!,Y$1,#REF!,$L412)</f>
        <v>#REF!</v>
      </c>
      <c r="Z412" s="335" t="e">
        <f>SUMIFS(#REF!,#REF!,Z$2,#REF!,Z$3,#REF!,$L412,#REF!,Z$1)
+SUMIFS(#REF!,#REF!,Z$2,#REF!,Z$3,#REF!,$L412,#REF!,Z$1)
+SUMIFS(#REF!,#REF!,"Lấy",#REF!,Z$2,#REF!,Z$3,#REF!,Z$1,#REF!,$L412)</f>
        <v>#REF!</v>
      </c>
      <c r="AA412" s="335" t="e">
        <f>SUMIFS(#REF!,#REF!,AA$2,#REF!,AA$3,#REF!,$L412,#REF!,AA$1)
+SUMIFS(#REF!,#REF!,AA$2,#REF!,AA$3,#REF!,$L412,#REF!,AA$1)
+SUMIFS(#REF!,#REF!,"Lấy",#REF!,AA$2,#REF!,AA$3,#REF!,AA$1,#REF!,$L412)</f>
        <v>#REF!</v>
      </c>
      <c r="AB412" s="335" t="e">
        <f>SUMIFS(#REF!,#REF!,AB$2,#REF!,AB$3,#REF!,$L412,#REF!,AB$1)
+SUMIFS(#REF!,#REF!,AB$2,#REF!,AB$3,#REF!,$L412,#REF!,AB$1)
+SUMIFS(#REF!,#REF!,"Lấy",#REF!,AB$2,#REF!,AB$3,#REF!,AB$1,#REF!,$L412)</f>
        <v>#REF!</v>
      </c>
      <c r="AC412" s="335" t="e">
        <f>SUMIFS(#REF!,#REF!,AC$2,#REF!,AC$3,#REF!,$L412,#REF!,AC$1)
+SUMIFS(#REF!,#REF!,AC$2,#REF!,AC$3,#REF!,$L412,#REF!,AC$1)
+SUMIFS(#REF!,#REF!,"Lấy",#REF!,AC$2,#REF!,AC$3,#REF!,AC$1,#REF!,$L412)</f>
        <v>#REF!</v>
      </c>
      <c r="AD412" s="336" t="e">
        <f t="shared" si="44"/>
        <v>#REF!</v>
      </c>
      <c r="AF412" s="335" t="e">
        <f>SUMIFS(#REF!,#REF!,AF$2,#REF!,AF$3,#REF!,$L412,#REF!,AF$1)
+SUMIFS(#REF!,#REF!,AF$2,#REF!,AF$3,#REF!,$L412,#REF!,AF$1)
+SUMIFS(#REF!,#REF!,"Lấy",#REF!,AF$2,#REF!,AF$3,#REF!,AF$1,#REF!,$L412)</f>
        <v>#REF!</v>
      </c>
      <c r="AG412" s="335" t="e">
        <f>SUMIFS(#REF!,#REF!,AG$2,#REF!,AG$3,#REF!,$L412,#REF!,AG$1)
+SUMIFS(#REF!,#REF!,AG$2,#REF!,AG$3,#REF!,$L412,#REF!,AG$1)
+SUMIFS(#REF!,#REF!,"Lấy",#REF!,AG$2,#REF!,AG$3,#REF!,AG$1,#REF!,$L412)</f>
        <v>#REF!</v>
      </c>
      <c r="AH412" s="335" t="e">
        <f>SUMIFS(#REF!,#REF!,AH$2,#REF!,AH$3,#REF!,$L412,#REF!,AH$1)
+SUMIFS(#REF!,#REF!,AH$2,#REF!,AH$3,#REF!,$L412,#REF!,AH$1)
+SUMIFS(#REF!,#REF!,"Lấy",#REF!,AH$2,#REF!,AH$3,#REF!,AH$1,#REF!,$L412)</f>
        <v>#REF!</v>
      </c>
      <c r="AI412" s="335" t="e">
        <f>SUMIFS(#REF!,#REF!,AI$2,#REF!,AI$3,#REF!,$L412,#REF!,AI$1)
+SUMIFS(#REF!,#REF!,AI$2,#REF!,AI$3,#REF!,$L412,#REF!,AI$1)
+SUMIFS(#REF!,#REF!,"Lấy",#REF!,AI$2,#REF!,AI$3,#REF!,AI$1,#REF!,$L412)</f>
        <v>#REF!</v>
      </c>
      <c r="AJ412" s="335" t="e">
        <f>SUMIFS(#REF!,#REF!,AJ$2,#REF!,AJ$3,#REF!,$L412,#REF!,AJ$1)
+SUMIFS(#REF!,#REF!,AJ$2,#REF!,AJ$3,#REF!,$L412,#REF!,AJ$1)
+SUMIFS(#REF!,#REF!,"Lấy",#REF!,AJ$2,#REF!,AJ$3,#REF!,AJ$1,#REF!,$L412)</f>
        <v>#REF!</v>
      </c>
      <c r="AK412" s="335" t="e">
        <f>SUMIFS(#REF!,#REF!,AK$2,#REF!,AK$3,#REF!,$L412,#REF!,AK$1)
+SUMIFS(#REF!,#REF!,AK$2,#REF!,AK$3,#REF!,$L412,#REF!,AK$1)
+SUMIFS(#REF!,#REF!,"Lấy",#REF!,AK$2,#REF!,AK$3,#REF!,AK$1,#REF!,$L412)</f>
        <v>#REF!</v>
      </c>
      <c r="AL412" s="335" t="e">
        <f>SUMIFS(#REF!,#REF!,AL$2,#REF!,AL$3,#REF!,$L412,#REF!,AL$1)
+SUMIFS(#REF!,#REF!,AL$2,#REF!,AL$3,#REF!,$L412,#REF!,AL$1)
+SUMIFS(#REF!,#REF!,"Lấy",#REF!,AL$2,#REF!,AL$3,#REF!,AL$1,#REF!,$L412)</f>
        <v>#REF!</v>
      </c>
      <c r="AM412" s="335" t="e">
        <f>SUMIFS(#REF!,#REF!,AM$2,#REF!,AM$3,#REF!,$L412,#REF!,AM$1)
+SUMIFS(#REF!,#REF!,AM$2,#REF!,AM$3,#REF!,$L412,#REF!,AM$1)
+SUMIFS(#REF!,#REF!,"Lấy",#REF!,AM$2,#REF!,AM$3,#REF!,AM$1,#REF!,$L412)</f>
        <v>#REF!</v>
      </c>
      <c r="AN412" s="335" t="e">
        <f>SUMIFS(#REF!,#REF!,AN$2,#REF!,AN$3,#REF!,$L412,#REF!,AN$1)
+SUMIFS(#REF!,#REF!,AN$2,#REF!,AN$3,#REF!,$L412,#REF!,AN$1)
+SUMIFS(#REF!,#REF!,"Lấy",#REF!,AN$2,#REF!,AN$3,#REF!,AN$1,#REF!,$L412)</f>
        <v>#REF!</v>
      </c>
      <c r="AO412" s="335" t="e">
        <f>SUMIFS(#REF!,#REF!,AO$2,#REF!,AO$3,#REF!,$L412,#REF!,AO$1)
+SUMIFS(#REF!,#REF!,AO$2,#REF!,AO$3,#REF!,$L412,#REF!,AO$1)
+SUMIFS(#REF!,#REF!,"Lấy",#REF!,AO$2,#REF!,AO$3,#REF!,AO$1,#REF!,$L412)</f>
        <v>#REF!</v>
      </c>
      <c r="AP412" s="335" t="e">
        <f>SUMIFS(#REF!,#REF!,AP$2,#REF!,AP$3,#REF!,$L412,#REF!,AP$1)
+SUMIFS(#REF!,#REF!,AP$2,#REF!,AP$3,#REF!,$L412,#REF!,AP$1)
+SUMIFS(#REF!,#REF!,"Lấy",#REF!,AP$2,#REF!,AP$3,#REF!,AP$1,#REF!,$L412)</f>
        <v>#REF!</v>
      </c>
      <c r="AQ412" s="335" t="e">
        <f>SUMIFS(#REF!,#REF!,AQ$2,#REF!,AQ$3,#REF!,$L412,#REF!,AQ$1)
+SUMIFS(#REF!,#REF!,AQ$2,#REF!,AQ$3,#REF!,$L412,#REF!,AQ$1)
+SUMIFS(#REF!,#REF!,"Lấy",#REF!,AQ$2,#REF!,AQ$3,#REF!,AQ$1,#REF!,$L412)</f>
        <v>#REF!</v>
      </c>
      <c r="AR412" s="336" t="e">
        <f t="shared" si="45"/>
        <v>#REF!</v>
      </c>
      <c r="AT412" s="335" t="e">
        <f>SUMIFS(#REF!,#REF!,AT$2,#REF!,AT$3,#REF!,$L412,#REF!,AT$1)
+SUMIFS(#REF!,#REF!,AT$2,#REF!,AT$3,#REF!,$L412,#REF!,AT$1)
+SUMIFS(#REF!,#REF!,"Lấy",#REF!,AT$2,#REF!,AT$3,#REF!,AT$1,#REF!,$L412)</f>
        <v>#REF!</v>
      </c>
      <c r="AU412" s="335" t="e">
        <f>SUMIFS(#REF!,#REF!,AU$2,#REF!,AU$3,#REF!,$L412,#REF!,AU$1)
+SUMIFS(#REF!,#REF!,AU$2,#REF!,AU$3,#REF!,$L412,#REF!,AU$1)
+SUMIFS(#REF!,#REF!,"Lấy",#REF!,AU$2,#REF!,AU$3,#REF!,AU$1,#REF!,$L412)</f>
        <v>#REF!</v>
      </c>
      <c r="AV412" s="335" t="e">
        <f>SUMIFS(#REF!,#REF!,AV$2,#REF!,AV$3,#REF!,$L412,#REF!,AV$1)
+SUMIFS(#REF!,#REF!,AV$2,#REF!,AV$3,#REF!,$L412,#REF!,AV$1)
+SUMIFS(#REF!,#REF!,"Lấy",#REF!,AV$2,#REF!,AV$3,#REF!,AV$1,#REF!,$L412)</f>
        <v>#REF!</v>
      </c>
      <c r="AW412" s="335" t="e">
        <f>SUMIFS(#REF!,#REF!,AW$2,#REF!,AW$3,#REF!,$L412,#REF!,AW$1)
+SUMIFS(#REF!,#REF!,AW$2,#REF!,AW$3,#REF!,$L412,#REF!,AW$1)
+SUMIFS(#REF!,#REF!,"Lấy",#REF!,AW$2,#REF!,AW$3,#REF!,AW$1,#REF!,$L412)</f>
        <v>#REF!</v>
      </c>
      <c r="AX412" s="335" t="e">
        <f>SUMIFS(#REF!,#REF!,AX$2,#REF!,AX$3,#REF!,$L412,#REF!,AX$1)
+SUMIFS(#REF!,#REF!,AX$2,#REF!,AX$3,#REF!,$L412,#REF!,AX$1)
+SUMIFS(#REF!,#REF!,"Lấy",#REF!,AX$2,#REF!,AX$3,#REF!,AX$1,#REF!,$L412)</f>
        <v>#REF!</v>
      </c>
      <c r="AY412" s="335" t="e">
        <f>SUMIFS(#REF!,#REF!,AY$2,#REF!,AY$3,#REF!,$L412,#REF!,AY$1)
+SUMIFS(#REF!,#REF!,AY$2,#REF!,AY$3,#REF!,$L412,#REF!,AY$1)
+SUMIFS(#REF!,#REF!,"Lấy",#REF!,AY$2,#REF!,AY$3,#REF!,AY$1,#REF!,$L412)</f>
        <v>#REF!</v>
      </c>
      <c r="AZ412" s="335" t="e">
        <f>SUMIFS(#REF!,#REF!,AZ$2,#REF!,AZ$3,#REF!,$L412,#REF!,AZ$1)
+SUMIFS(#REF!,#REF!,AZ$2,#REF!,AZ$3,#REF!,$L412,#REF!,AZ$1)
+SUMIFS(#REF!,#REF!,"Lấy",#REF!,AZ$2,#REF!,AZ$3,#REF!,AZ$1,#REF!,$L412)</f>
        <v>#REF!</v>
      </c>
      <c r="BA412" s="335" t="e">
        <f>SUMIFS(#REF!,#REF!,BA$2,#REF!,BA$3,#REF!,$L412,#REF!,BA$1)
+SUMIFS(#REF!,#REF!,BA$2,#REF!,BA$3,#REF!,$L412,#REF!,BA$1)
+SUMIFS(#REF!,#REF!,"Lấy",#REF!,BA$2,#REF!,BA$3,#REF!,BA$1,#REF!,$L412)</f>
        <v>#REF!</v>
      </c>
      <c r="BB412" s="335" t="e">
        <f>SUMIFS(#REF!,#REF!,BB$2,#REF!,BB$3,#REF!,$L412,#REF!,BB$1)
+SUMIFS(#REF!,#REF!,BB$2,#REF!,BB$3,#REF!,$L412,#REF!,BB$1)
+SUMIFS(#REF!,#REF!,"Lấy",#REF!,BB$2,#REF!,BB$3,#REF!,BB$1,#REF!,$L412)</f>
        <v>#REF!</v>
      </c>
      <c r="BC412" s="335" t="e">
        <f>SUMIFS(#REF!,#REF!,BC$2,#REF!,BC$3,#REF!,$L412,#REF!,BC$1)
+SUMIFS(#REF!,#REF!,BC$2,#REF!,BC$3,#REF!,$L412,#REF!,BC$1)
+SUMIFS(#REF!,#REF!,"Lấy",#REF!,BC$2,#REF!,BC$3,#REF!,BC$1,#REF!,$L412)</f>
        <v>#REF!</v>
      </c>
      <c r="BD412" s="335" t="e">
        <f>SUMIFS(#REF!,#REF!,BD$2,#REF!,BD$3,#REF!,$L412,#REF!,BD$1)
+SUMIFS(#REF!,#REF!,BD$2,#REF!,BD$3,#REF!,$L412,#REF!,BD$1)
+SUMIFS(#REF!,#REF!,"Lấy",#REF!,BD$2,#REF!,BD$3,#REF!,BD$1,#REF!,$L412)</f>
        <v>#REF!</v>
      </c>
      <c r="BE412" s="335" t="e">
        <f>SUMIFS(#REF!,#REF!,BE$2,#REF!,BE$3,#REF!,$L412,#REF!,BE$1)
+SUMIFS(#REF!,#REF!,BE$2,#REF!,BE$3,#REF!,$L412,#REF!,BE$1)
+SUMIFS(#REF!,#REF!,"Lấy",#REF!,BE$2,#REF!,BE$3,#REF!,BE$1,#REF!,$L412)</f>
        <v>#REF!</v>
      </c>
      <c r="BF412" s="336" t="e">
        <f t="shared" si="46"/>
        <v>#REF!</v>
      </c>
      <c r="BH412" s="335" t="e">
        <f>SUMIFS(#REF!,#REF!,BH$2,#REF!,BH$3,#REF!,$L412,#REF!,BH$1)
+SUMIFS(#REF!,#REF!,BH$2,#REF!,BH$3,#REF!,$L412,#REF!,BH$1)
+SUMIFS(#REF!,#REF!,"Lấy",#REF!,BH$2,#REF!,BH$3,#REF!,BH$1,#REF!,$L412)</f>
        <v>#REF!</v>
      </c>
      <c r="BI412" s="335" t="e">
        <f>SUMIFS(#REF!,#REF!,BI$2,#REF!,BI$3,#REF!,$L412,#REF!,BI$1)
+SUMIFS(#REF!,#REF!,BI$2,#REF!,BI$3,#REF!,$L412,#REF!,BI$1)
+SUMIFS(#REF!,#REF!,"Lấy",#REF!,BI$2,#REF!,BI$3,#REF!,BI$1,#REF!,$L412)</f>
        <v>#REF!</v>
      </c>
      <c r="BJ412" s="335" t="e">
        <f>SUMIFS(#REF!,#REF!,BJ$2,#REF!,BJ$3,#REF!,$L412,#REF!,BJ$1)
+SUMIFS(#REF!,#REF!,BJ$2,#REF!,BJ$3,#REF!,$L412,#REF!,BJ$1)
+SUMIFS(#REF!,#REF!,"Lấy",#REF!,BJ$2,#REF!,BJ$3,#REF!,BJ$1,#REF!,$L412)</f>
        <v>#REF!</v>
      </c>
      <c r="BK412" s="335" t="e">
        <f>SUMIFS(#REF!,#REF!,BK$2,#REF!,BK$3,#REF!,$L412,#REF!,BK$1)
+SUMIFS(#REF!,#REF!,BK$2,#REF!,BK$3,#REF!,$L412,#REF!,BK$1)
+SUMIFS(#REF!,#REF!,"Lấy",#REF!,BK$2,#REF!,BK$3,#REF!,BK$1,#REF!,$L412)</f>
        <v>#REF!</v>
      </c>
      <c r="BL412" s="335" t="e">
        <f>SUMIFS(#REF!,#REF!,BL$2,#REF!,BL$3,#REF!,$L412,#REF!,BL$1)
+SUMIFS(#REF!,#REF!,BL$2,#REF!,BL$3,#REF!,$L412,#REF!,BL$1)
+SUMIFS(#REF!,#REF!,"Lấy",#REF!,BL$2,#REF!,BL$3,#REF!,BL$1,#REF!,$L412)</f>
        <v>#REF!</v>
      </c>
      <c r="BM412" s="335" t="e">
        <f>SUMIFS(#REF!,#REF!,BM$2,#REF!,BM$3,#REF!,$L412,#REF!,BM$1)
+SUMIFS(#REF!,#REF!,BM$2,#REF!,BM$3,#REF!,$L412,#REF!,BM$1)
+SUMIFS(#REF!,#REF!,"Lấy",#REF!,BM$2,#REF!,BM$3,#REF!,BM$1,#REF!,$L412)</f>
        <v>#REF!</v>
      </c>
      <c r="BN412" s="335" t="e">
        <f>SUMIFS(#REF!,#REF!,BN$2,#REF!,BN$3,#REF!,$L412,#REF!,BN$1)
+SUMIFS(#REF!,#REF!,BN$2,#REF!,BN$3,#REF!,$L412,#REF!,BN$1)
+SUMIFS(#REF!,#REF!,"Lấy",#REF!,BN$2,#REF!,BN$3,#REF!,BN$1,#REF!,$L412)</f>
        <v>#REF!</v>
      </c>
      <c r="BO412" s="335" t="e">
        <f>SUMIFS(#REF!,#REF!,BO$2,#REF!,BO$3,#REF!,$L412,#REF!,BO$1)
+SUMIFS(#REF!,#REF!,BO$2,#REF!,BO$3,#REF!,$L412,#REF!,BO$1)
+SUMIFS(#REF!,#REF!,"Lấy",#REF!,BO$2,#REF!,BO$3,#REF!,BO$1,#REF!,$L412)</f>
        <v>#REF!</v>
      </c>
      <c r="BP412" s="335" t="e">
        <f>SUMIFS(#REF!,#REF!,BP$2,#REF!,BP$3,#REF!,$L412,#REF!,BP$1)
+SUMIFS(#REF!,#REF!,BP$2,#REF!,BP$3,#REF!,$L412,#REF!,BP$1)
+SUMIFS(#REF!,#REF!,"Lấy",#REF!,BP$2,#REF!,BP$3,#REF!,BP$1,#REF!,$L412)</f>
        <v>#REF!</v>
      </c>
      <c r="BQ412" s="335" t="e">
        <f>SUMIFS(#REF!,#REF!,BQ$2,#REF!,BQ$3,#REF!,$L412,#REF!,BQ$1)
+SUMIFS(#REF!,#REF!,BQ$2,#REF!,BQ$3,#REF!,$L412,#REF!,BQ$1)
+SUMIFS(#REF!,#REF!,"Lấy",#REF!,BQ$2,#REF!,BQ$3,#REF!,BQ$1,#REF!,$L412)</f>
        <v>#REF!</v>
      </c>
      <c r="BR412" s="335" t="e">
        <f>SUMIFS(#REF!,#REF!,BR$2,#REF!,BR$3,#REF!,$L412,#REF!,BR$1)
+SUMIFS(#REF!,#REF!,BR$2,#REF!,BR$3,#REF!,$L412,#REF!,BR$1)
+SUMIFS(#REF!,#REF!,"Lấy",#REF!,BR$2,#REF!,BR$3,#REF!,BR$1,#REF!,$L412)</f>
        <v>#REF!</v>
      </c>
      <c r="BS412" s="335" t="e">
        <f>SUMIFS(#REF!,#REF!,BS$2,#REF!,BS$3,#REF!,$L412,#REF!,BS$1)
+SUMIFS(#REF!,#REF!,BS$2,#REF!,BS$3,#REF!,$L412,#REF!,BS$1)
+SUMIFS(#REF!,#REF!,"Lấy",#REF!,BS$2,#REF!,BS$3,#REF!,BS$1,#REF!,$L412)</f>
        <v>#REF!</v>
      </c>
      <c r="BT412" s="336" t="e">
        <f t="shared" si="47"/>
        <v>#REF!</v>
      </c>
      <c r="BV412" s="331">
        <v>0</v>
      </c>
      <c r="BW412" s="331">
        <v>0</v>
      </c>
      <c r="BX412" s="331">
        <v>0</v>
      </c>
      <c r="BY412" s="331">
        <v>0</v>
      </c>
      <c r="BZ412" s="331">
        <v>0</v>
      </c>
      <c r="CA412" s="331">
        <v>0</v>
      </c>
      <c r="CB412" s="331">
        <v>0</v>
      </c>
      <c r="CC412" s="331">
        <v>0</v>
      </c>
      <c r="CD412" s="331">
        <v>0</v>
      </c>
      <c r="CE412" s="331">
        <v>0</v>
      </c>
      <c r="CF412" s="331">
        <v>0</v>
      </c>
      <c r="CG412" s="331">
        <v>0</v>
      </c>
      <c r="CH412" s="336">
        <f t="shared" si="48"/>
        <v>0</v>
      </c>
      <c r="CI412" s="377">
        <f t="shared" si="49"/>
        <v>0</v>
      </c>
      <c r="CJ412" s="331">
        <v>0</v>
      </c>
      <c r="CK412" s="331">
        <v>0</v>
      </c>
      <c r="CL412" s="331">
        <v>0</v>
      </c>
      <c r="CM412" s="331">
        <v>0</v>
      </c>
      <c r="CN412" s="331">
        <v>0</v>
      </c>
      <c r="CO412" s="335"/>
      <c r="CP412" s="335"/>
      <c r="CQ412" s="335"/>
      <c r="CR412" s="335"/>
      <c r="CS412" s="335"/>
      <c r="CT412" s="335"/>
      <c r="CU412" s="335"/>
      <c r="CV412" s="336">
        <f t="shared" si="50"/>
        <v>0</v>
      </c>
      <c r="CX412" s="1033"/>
    </row>
    <row r="413" spans="1:102" ht="27.6" x14ac:dyDescent="0.25">
      <c r="B413" s="172">
        <f>IF(C413=0,"",MAX($B$7:B412)+1)</f>
        <v>393</v>
      </c>
      <c r="C413" s="179">
        <v>6424001915</v>
      </c>
      <c r="D413" s="171" t="str">
        <f>_xlfn.XLOOKUP(C413,'COA_DTGroup_Update 20260428'!$C$410:$C$854,'COA_DTGroup_Update 20260428'!$A$410:$A$854,"")</f>
        <v>Khấu hao tài sản vô hình khác</v>
      </c>
      <c r="E413" s="171" t="s">
        <v>424</v>
      </c>
      <c r="F413" s="179" t="s">
        <v>1095</v>
      </c>
      <c r="G413" s="171" t="s">
        <v>1096</v>
      </c>
      <c r="H413" s="179">
        <f>VLOOKUP(C413,'COA_DTGroup_Update 20260428'!C:D,2,0)</f>
        <v>642</v>
      </c>
      <c r="I413" s="179">
        <v>169</v>
      </c>
      <c r="J413" s="198" t="s">
        <v>424</v>
      </c>
      <c r="K413" s="222" t="s">
        <v>226</v>
      </c>
      <c r="L413" s="1041" t="s">
        <v>449</v>
      </c>
      <c r="M413" s="1042" t="s">
        <v>2258</v>
      </c>
      <c r="N413" s="1039"/>
      <c r="O413" s="1039" t="s">
        <v>449</v>
      </c>
      <c r="P413" s="1" t="b">
        <v>1</v>
      </c>
      <c r="R413" s="333" t="e">
        <f>SUMIFS(#REF!,#REF!,R$2,#REF!,R$3,#REF!,$L413,#REF!,R$1)
+SUMIFS(#REF!,#REF!,R$2,#REF!,R$3,#REF!,$L413,#REF!,R$1)
+SUMIFS(#REF!,#REF!,"Lấy",#REF!,R$2,#REF!,R$3,#REF!,R$1,#REF!,$L413)</f>
        <v>#REF!</v>
      </c>
      <c r="S413" s="333" t="e">
        <f>SUMIFS(#REF!,#REF!,S$2,#REF!,S$3,#REF!,$L413,#REF!,S$1)
+SUMIFS(#REF!,#REF!,S$2,#REF!,S$3,#REF!,$L413,#REF!,S$1)
+SUMIFS(#REF!,#REF!,"Lấy",#REF!,S$2,#REF!,S$3,#REF!,S$1,#REF!,$L413)</f>
        <v>#REF!</v>
      </c>
      <c r="T413" s="333" t="e">
        <f>SUMIFS(#REF!,#REF!,T$2,#REF!,T$3,#REF!,$L413,#REF!,T$1)
+SUMIFS(#REF!,#REF!,T$2,#REF!,T$3,#REF!,$L413,#REF!,T$1)
+SUMIFS(#REF!,#REF!,"Lấy",#REF!,T$2,#REF!,T$3,#REF!,T$1,#REF!,$L413)</f>
        <v>#REF!</v>
      </c>
      <c r="U413" s="333" t="e">
        <f>SUMIFS(#REF!,#REF!,U$2,#REF!,U$3,#REF!,$L413,#REF!,U$1)
+SUMIFS(#REF!,#REF!,U$2,#REF!,U$3,#REF!,$L413,#REF!,U$1)
+SUMIFS(#REF!,#REF!,"Lấy",#REF!,U$2,#REF!,U$3,#REF!,U$1,#REF!,$L413)</f>
        <v>#REF!</v>
      </c>
      <c r="V413" s="333" t="e">
        <f>SUMIFS(#REF!,#REF!,V$2,#REF!,V$3,#REF!,$L413,#REF!,V$1)
+SUMIFS(#REF!,#REF!,V$2,#REF!,V$3,#REF!,$L413,#REF!,V$1)
+SUMIFS(#REF!,#REF!,"Lấy",#REF!,V$2,#REF!,V$3,#REF!,V$1,#REF!,$L413)</f>
        <v>#REF!</v>
      </c>
      <c r="W413" s="333" t="e">
        <f>SUMIFS(#REF!,#REF!,W$2,#REF!,W$3,#REF!,$L413,#REF!,W$1)
+SUMIFS(#REF!,#REF!,W$2,#REF!,W$3,#REF!,$L413,#REF!,W$1)
+SUMIFS(#REF!,#REF!,"Lấy",#REF!,W$2,#REF!,W$3,#REF!,W$1,#REF!,$L413)</f>
        <v>#REF!</v>
      </c>
      <c r="X413" s="333" t="e">
        <f>SUMIFS(#REF!,#REF!,X$2,#REF!,X$3,#REF!,$L413,#REF!,X$1)
+SUMIFS(#REF!,#REF!,X$2,#REF!,X$3,#REF!,$L413,#REF!,X$1)
+SUMIFS(#REF!,#REF!,"Lấy",#REF!,X$2,#REF!,X$3,#REF!,X$1,#REF!,$L413)</f>
        <v>#REF!</v>
      </c>
      <c r="Y413" s="333" t="e">
        <f>SUMIFS(#REF!,#REF!,Y$2,#REF!,Y$3,#REF!,$L413,#REF!,Y$1)
+SUMIFS(#REF!,#REF!,Y$2,#REF!,Y$3,#REF!,$L413,#REF!,Y$1)
+SUMIFS(#REF!,#REF!,"Lấy",#REF!,Y$2,#REF!,Y$3,#REF!,Y$1,#REF!,$L413)</f>
        <v>#REF!</v>
      </c>
      <c r="Z413" s="333" t="e">
        <f>SUMIFS(#REF!,#REF!,Z$2,#REF!,Z$3,#REF!,$L413,#REF!,Z$1)
+SUMIFS(#REF!,#REF!,Z$2,#REF!,Z$3,#REF!,$L413,#REF!,Z$1)
+SUMIFS(#REF!,#REF!,"Lấy",#REF!,Z$2,#REF!,Z$3,#REF!,Z$1,#REF!,$L413)</f>
        <v>#REF!</v>
      </c>
      <c r="AA413" s="333" t="e">
        <f>SUMIFS(#REF!,#REF!,AA$2,#REF!,AA$3,#REF!,$L413,#REF!,AA$1)
+SUMIFS(#REF!,#REF!,AA$2,#REF!,AA$3,#REF!,$L413,#REF!,AA$1)
+SUMIFS(#REF!,#REF!,"Lấy",#REF!,AA$2,#REF!,AA$3,#REF!,AA$1,#REF!,$L413)</f>
        <v>#REF!</v>
      </c>
      <c r="AB413" s="333" t="e">
        <f>SUMIFS(#REF!,#REF!,AB$2,#REF!,AB$3,#REF!,$L413,#REF!,AB$1)
+SUMIFS(#REF!,#REF!,AB$2,#REF!,AB$3,#REF!,$L413,#REF!,AB$1)
+SUMIFS(#REF!,#REF!,"Lấy",#REF!,AB$2,#REF!,AB$3,#REF!,AB$1,#REF!,$L413)</f>
        <v>#REF!</v>
      </c>
      <c r="AC413" s="333" t="e">
        <f>SUMIFS(#REF!,#REF!,AC$2,#REF!,AC$3,#REF!,$L413,#REF!,AC$1)
+SUMIFS(#REF!,#REF!,AC$2,#REF!,AC$3,#REF!,$L413,#REF!,AC$1)
+SUMIFS(#REF!,#REF!,"Lấy",#REF!,AC$2,#REF!,AC$3,#REF!,AC$1,#REF!,$L413)</f>
        <v>#REF!</v>
      </c>
      <c r="AD413" s="334" t="e">
        <f t="shared" si="44"/>
        <v>#REF!</v>
      </c>
      <c r="AF413" s="333" t="e">
        <f>SUMIFS(#REF!,#REF!,AF$2,#REF!,AF$3,#REF!,$L413,#REF!,AF$1)
+SUMIFS(#REF!,#REF!,AF$2,#REF!,AF$3,#REF!,$L413,#REF!,AF$1)
+SUMIFS(#REF!,#REF!,"Lấy",#REF!,AF$2,#REF!,AF$3,#REF!,AF$1,#REF!,$L413)</f>
        <v>#REF!</v>
      </c>
      <c r="AG413" s="333" t="e">
        <f>SUMIFS(#REF!,#REF!,AG$2,#REF!,AG$3,#REF!,$L413,#REF!,AG$1)
+SUMIFS(#REF!,#REF!,AG$2,#REF!,AG$3,#REF!,$L413,#REF!,AG$1)
+SUMIFS(#REF!,#REF!,"Lấy",#REF!,AG$2,#REF!,AG$3,#REF!,AG$1,#REF!,$L413)</f>
        <v>#REF!</v>
      </c>
      <c r="AH413" s="333" t="e">
        <f>SUMIFS(#REF!,#REF!,AH$2,#REF!,AH$3,#REF!,$L413,#REF!,AH$1)
+SUMIFS(#REF!,#REF!,AH$2,#REF!,AH$3,#REF!,$L413,#REF!,AH$1)
+SUMIFS(#REF!,#REF!,"Lấy",#REF!,AH$2,#REF!,AH$3,#REF!,AH$1,#REF!,$L413)</f>
        <v>#REF!</v>
      </c>
      <c r="AI413" s="333" t="e">
        <f>SUMIFS(#REF!,#REF!,AI$2,#REF!,AI$3,#REF!,$L413,#REF!,AI$1)
+SUMIFS(#REF!,#REF!,AI$2,#REF!,AI$3,#REF!,$L413,#REF!,AI$1)
+SUMIFS(#REF!,#REF!,"Lấy",#REF!,AI$2,#REF!,AI$3,#REF!,AI$1,#REF!,$L413)</f>
        <v>#REF!</v>
      </c>
      <c r="AJ413" s="333" t="e">
        <f>SUMIFS(#REF!,#REF!,AJ$2,#REF!,AJ$3,#REF!,$L413,#REF!,AJ$1)
+SUMIFS(#REF!,#REF!,AJ$2,#REF!,AJ$3,#REF!,$L413,#REF!,AJ$1)
+SUMIFS(#REF!,#REF!,"Lấy",#REF!,AJ$2,#REF!,AJ$3,#REF!,AJ$1,#REF!,$L413)</f>
        <v>#REF!</v>
      </c>
      <c r="AK413" s="333" t="e">
        <f>SUMIFS(#REF!,#REF!,AK$2,#REF!,AK$3,#REF!,$L413,#REF!,AK$1)
+SUMIFS(#REF!,#REF!,AK$2,#REF!,AK$3,#REF!,$L413,#REF!,AK$1)
+SUMIFS(#REF!,#REF!,"Lấy",#REF!,AK$2,#REF!,AK$3,#REF!,AK$1,#REF!,$L413)</f>
        <v>#REF!</v>
      </c>
      <c r="AL413" s="333" t="e">
        <f>SUMIFS(#REF!,#REF!,AL$2,#REF!,AL$3,#REF!,$L413,#REF!,AL$1)
+SUMIFS(#REF!,#REF!,AL$2,#REF!,AL$3,#REF!,$L413,#REF!,AL$1)
+SUMIFS(#REF!,#REF!,"Lấy",#REF!,AL$2,#REF!,AL$3,#REF!,AL$1,#REF!,$L413)</f>
        <v>#REF!</v>
      </c>
      <c r="AM413" s="333" t="e">
        <f>SUMIFS(#REF!,#REF!,AM$2,#REF!,AM$3,#REF!,$L413,#REF!,AM$1)
+SUMIFS(#REF!,#REF!,AM$2,#REF!,AM$3,#REF!,$L413,#REF!,AM$1)
+SUMIFS(#REF!,#REF!,"Lấy",#REF!,AM$2,#REF!,AM$3,#REF!,AM$1,#REF!,$L413)</f>
        <v>#REF!</v>
      </c>
      <c r="AN413" s="333" t="e">
        <f>SUMIFS(#REF!,#REF!,AN$2,#REF!,AN$3,#REF!,$L413,#REF!,AN$1)
+SUMIFS(#REF!,#REF!,AN$2,#REF!,AN$3,#REF!,$L413,#REF!,AN$1)
+SUMIFS(#REF!,#REF!,"Lấy",#REF!,AN$2,#REF!,AN$3,#REF!,AN$1,#REF!,$L413)</f>
        <v>#REF!</v>
      </c>
      <c r="AO413" s="333" t="e">
        <f>SUMIFS(#REF!,#REF!,AO$2,#REF!,AO$3,#REF!,$L413,#REF!,AO$1)
+SUMIFS(#REF!,#REF!,AO$2,#REF!,AO$3,#REF!,$L413,#REF!,AO$1)
+SUMIFS(#REF!,#REF!,"Lấy",#REF!,AO$2,#REF!,AO$3,#REF!,AO$1,#REF!,$L413)</f>
        <v>#REF!</v>
      </c>
      <c r="AP413" s="333" t="e">
        <f>SUMIFS(#REF!,#REF!,AP$2,#REF!,AP$3,#REF!,$L413,#REF!,AP$1)
+SUMIFS(#REF!,#REF!,AP$2,#REF!,AP$3,#REF!,$L413,#REF!,AP$1)
+SUMIFS(#REF!,#REF!,"Lấy",#REF!,AP$2,#REF!,AP$3,#REF!,AP$1,#REF!,$L413)</f>
        <v>#REF!</v>
      </c>
      <c r="AQ413" s="333" t="e">
        <f>SUMIFS(#REF!,#REF!,AQ$2,#REF!,AQ$3,#REF!,$L413,#REF!,AQ$1)
+SUMIFS(#REF!,#REF!,AQ$2,#REF!,AQ$3,#REF!,$L413,#REF!,AQ$1)
+SUMIFS(#REF!,#REF!,"Lấy",#REF!,AQ$2,#REF!,AQ$3,#REF!,AQ$1,#REF!,$L413)</f>
        <v>#REF!</v>
      </c>
      <c r="AR413" s="334" t="e">
        <f t="shared" si="45"/>
        <v>#REF!</v>
      </c>
      <c r="AT413" s="333" t="e">
        <f>SUMIFS(#REF!,#REF!,AT$2,#REF!,AT$3,#REF!,$L413,#REF!,AT$1)
+SUMIFS(#REF!,#REF!,AT$2,#REF!,AT$3,#REF!,$L413,#REF!,AT$1)
+SUMIFS(#REF!,#REF!,"Lấy",#REF!,AT$2,#REF!,AT$3,#REF!,AT$1,#REF!,$L413)</f>
        <v>#REF!</v>
      </c>
      <c r="AU413" s="333" t="e">
        <f>SUMIFS(#REF!,#REF!,AU$2,#REF!,AU$3,#REF!,$L413,#REF!,AU$1)
+SUMIFS(#REF!,#REF!,AU$2,#REF!,AU$3,#REF!,$L413,#REF!,AU$1)
+SUMIFS(#REF!,#REF!,"Lấy",#REF!,AU$2,#REF!,AU$3,#REF!,AU$1,#REF!,$L413)</f>
        <v>#REF!</v>
      </c>
      <c r="AV413" s="333" t="e">
        <f>SUMIFS(#REF!,#REF!,AV$2,#REF!,AV$3,#REF!,$L413,#REF!,AV$1)
+SUMIFS(#REF!,#REF!,AV$2,#REF!,AV$3,#REF!,$L413,#REF!,AV$1)
+SUMIFS(#REF!,#REF!,"Lấy",#REF!,AV$2,#REF!,AV$3,#REF!,AV$1,#REF!,$L413)</f>
        <v>#REF!</v>
      </c>
      <c r="AW413" s="333" t="e">
        <f>SUMIFS(#REF!,#REF!,AW$2,#REF!,AW$3,#REF!,$L413,#REF!,AW$1)
+SUMIFS(#REF!,#REF!,AW$2,#REF!,AW$3,#REF!,$L413,#REF!,AW$1)
+SUMIFS(#REF!,#REF!,"Lấy",#REF!,AW$2,#REF!,AW$3,#REF!,AW$1,#REF!,$L413)</f>
        <v>#REF!</v>
      </c>
      <c r="AX413" s="333" t="e">
        <f>SUMIFS(#REF!,#REF!,AX$2,#REF!,AX$3,#REF!,$L413,#REF!,AX$1)
+SUMIFS(#REF!,#REF!,AX$2,#REF!,AX$3,#REF!,$L413,#REF!,AX$1)
+SUMIFS(#REF!,#REF!,"Lấy",#REF!,AX$2,#REF!,AX$3,#REF!,AX$1,#REF!,$L413)</f>
        <v>#REF!</v>
      </c>
      <c r="AY413" s="333" t="e">
        <f>SUMIFS(#REF!,#REF!,AY$2,#REF!,AY$3,#REF!,$L413,#REF!,AY$1)
+SUMIFS(#REF!,#REF!,AY$2,#REF!,AY$3,#REF!,$L413,#REF!,AY$1)
+SUMIFS(#REF!,#REF!,"Lấy",#REF!,AY$2,#REF!,AY$3,#REF!,AY$1,#REF!,$L413)</f>
        <v>#REF!</v>
      </c>
      <c r="AZ413" s="333" t="e">
        <f>SUMIFS(#REF!,#REF!,AZ$2,#REF!,AZ$3,#REF!,$L413,#REF!,AZ$1)
+SUMIFS(#REF!,#REF!,AZ$2,#REF!,AZ$3,#REF!,$L413,#REF!,AZ$1)
+SUMIFS(#REF!,#REF!,"Lấy",#REF!,AZ$2,#REF!,AZ$3,#REF!,AZ$1,#REF!,$L413)</f>
        <v>#REF!</v>
      </c>
      <c r="BA413" s="333" t="e">
        <f>SUMIFS(#REF!,#REF!,BA$2,#REF!,BA$3,#REF!,$L413,#REF!,BA$1)
+SUMIFS(#REF!,#REF!,BA$2,#REF!,BA$3,#REF!,$L413,#REF!,BA$1)
+SUMIFS(#REF!,#REF!,"Lấy",#REF!,BA$2,#REF!,BA$3,#REF!,BA$1,#REF!,$L413)</f>
        <v>#REF!</v>
      </c>
      <c r="BB413" s="333" t="e">
        <f>SUMIFS(#REF!,#REF!,BB$2,#REF!,BB$3,#REF!,$L413,#REF!,BB$1)
+SUMIFS(#REF!,#REF!,BB$2,#REF!,BB$3,#REF!,$L413,#REF!,BB$1)
+SUMIFS(#REF!,#REF!,"Lấy",#REF!,BB$2,#REF!,BB$3,#REF!,BB$1,#REF!,$L413)</f>
        <v>#REF!</v>
      </c>
      <c r="BC413" s="333" t="e">
        <f>SUMIFS(#REF!,#REF!,BC$2,#REF!,BC$3,#REF!,$L413,#REF!,BC$1)
+SUMIFS(#REF!,#REF!,BC$2,#REF!,BC$3,#REF!,$L413,#REF!,BC$1)
+SUMIFS(#REF!,#REF!,"Lấy",#REF!,BC$2,#REF!,BC$3,#REF!,BC$1,#REF!,$L413)</f>
        <v>#REF!</v>
      </c>
      <c r="BD413" s="333" t="e">
        <f>SUMIFS(#REF!,#REF!,BD$2,#REF!,BD$3,#REF!,$L413,#REF!,BD$1)
+SUMIFS(#REF!,#REF!,BD$2,#REF!,BD$3,#REF!,$L413,#REF!,BD$1)
+SUMIFS(#REF!,#REF!,"Lấy",#REF!,BD$2,#REF!,BD$3,#REF!,BD$1,#REF!,$L413)</f>
        <v>#REF!</v>
      </c>
      <c r="BE413" s="333" t="e">
        <f>SUMIFS(#REF!,#REF!,BE$2,#REF!,BE$3,#REF!,$L413,#REF!,BE$1)
+SUMIFS(#REF!,#REF!,BE$2,#REF!,BE$3,#REF!,$L413,#REF!,BE$1)
+SUMIFS(#REF!,#REF!,"Lấy",#REF!,BE$2,#REF!,BE$3,#REF!,BE$1,#REF!,$L413)</f>
        <v>#REF!</v>
      </c>
      <c r="BF413" s="334" t="e">
        <f t="shared" si="46"/>
        <v>#REF!</v>
      </c>
      <c r="BH413" s="333" t="e">
        <f>SUMIFS(#REF!,#REF!,BH$2,#REF!,BH$3,#REF!,$L413,#REF!,BH$1)
+SUMIFS(#REF!,#REF!,BH$2,#REF!,BH$3,#REF!,$L413,#REF!,BH$1)
+SUMIFS(#REF!,#REF!,"Lấy",#REF!,BH$2,#REF!,BH$3,#REF!,BH$1,#REF!,$L413)</f>
        <v>#REF!</v>
      </c>
      <c r="BI413" s="333" t="e">
        <f>SUMIFS(#REF!,#REF!,BI$2,#REF!,BI$3,#REF!,$L413,#REF!,BI$1)
+SUMIFS(#REF!,#REF!,BI$2,#REF!,BI$3,#REF!,$L413,#REF!,BI$1)
+SUMIFS(#REF!,#REF!,"Lấy",#REF!,BI$2,#REF!,BI$3,#REF!,BI$1,#REF!,$L413)</f>
        <v>#REF!</v>
      </c>
      <c r="BJ413" s="333" t="e">
        <f>SUMIFS(#REF!,#REF!,BJ$2,#REF!,BJ$3,#REF!,$L413,#REF!,BJ$1)
+SUMIFS(#REF!,#REF!,BJ$2,#REF!,BJ$3,#REF!,$L413,#REF!,BJ$1)
+SUMIFS(#REF!,#REF!,"Lấy",#REF!,BJ$2,#REF!,BJ$3,#REF!,BJ$1,#REF!,$L413)</f>
        <v>#REF!</v>
      </c>
      <c r="BK413" s="333" t="e">
        <f>SUMIFS(#REF!,#REF!,BK$2,#REF!,BK$3,#REF!,$L413,#REF!,BK$1)
+SUMIFS(#REF!,#REF!,BK$2,#REF!,BK$3,#REF!,$L413,#REF!,BK$1)
+SUMIFS(#REF!,#REF!,"Lấy",#REF!,BK$2,#REF!,BK$3,#REF!,BK$1,#REF!,$L413)</f>
        <v>#REF!</v>
      </c>
      <c r="BL413" s="333" t="e">
        <f>SUMIFS(#REF!,#REF!,BL$2,#REF!,BL$3,#REF!,$L413,#REF!,BL$1)
+SUMIFS(#REF!,#REF!,BL$2,#REF!,BL$3,#REF!,$L413,#REF!,BL$1)
+SUMIFS(#REF!,#REF!,"Lấy",#REF!,BL$2,#REF!,BL$3,#REF!,BL$1,#REF!,$L413)</f>
        <v>#REF!</v>
      </c>
      <c r="BM413" s="333" t="e">
        <f>SUMIFS(#REF!,#REF!,BM$2,#REF!,BM$3,#REF!,$L413,#REF!,BM$1)
+SUMIFS(#REF!,#REF!,BM$2,#REF!,BM$3,#REF!,$L413,#REF!,BM$1)
+SUMIFS(#REF!,#REF!,"Lấy",#REF!,BM$2,#REF!,BM$3,#REF!,BM$1,#REF!,$L413)</f>
        <v>#REF!</v>
      </c>
      <c r="BN413" s="333" t="e">
        <f>SUMIFS(#REF!,#REF!,BN$2,#REF!,BN$3,#REF!,$L413,#REF!,BN$1)
+SUMIFS(#REF!,#REF!,BN$2,#REF!,BN$3,#REF!,$L413,#REF!,BN$1)
+SUMIFS(#REF!,#REF!,"Lấy",#REF!,BN$2,#REF!,BN$3,#REF!,BN$1,#REF!,$L413)</f>
        <v>#REF!</v>
      </c>
      <c r="BO413" s="333" t="e">
        <f>SUMIFS(#REF!,#REF!,BO$2,#REF!,BO$3,#REF!,$L413,#REF!,BO$1)
+SUMIFS(#REF!,#REF!,BO$2,#REF!,BO$3,#REF!,$L413,#REF!,BO$1)
+SUMIFS(#REF!,#REF!,"Lấy",#REF!,BO$2,#REF!,BO$3,#REF!,BO$1,#REF!,$L413)</f>
        <v>#REF!</v>
      </c>
      <c r="BP413" s="333" t="e">
        <f>SUMIFS(#REF!,#REF!,BP$2,#REF!,BP$3,#REF!,$L413,#REF!,BP$1)
+SUMIFS(#REF!,#REF!,BP$2,#REF!,BP$3,#REF!,$L413,#REF!,BP$1)
+SUMIFS(#REF!,#REF!,"Lấy",#REF!,BP$2,#REF!,BP$3,#REF!,BP$1,#REF!,$L413)</f>
        <v>#REF!</v>
      </c>
      <c r="BQ413" s="333" t="e">
        <f>SUMIFS(#REF!,#REF!,BQ$2,#REF!,BQ$3,#REF!,$L413,#REF!,BQ$1)
+SUMIFS(#REF!,#REF!,BQ$2,#REF!,BQ$3,#REF!,$L413,#REF!,BQ$1)
+SUMIFS(#REF!,#REF!,"Lấy",#REF!,BQ$2,#REF!,BQ$3,#REF!,BQ$1,#REF!,$L413)</f>
        <v>#REF!</v>
      </c>
      <c r="BR413" s="333" t="e">
        <f>SUMIFS(#REF!,#REF!,BR$2,#REF!,BR$3,#REF!,$L413,#REF!,BR$1)
+SUMIFS(#REF!,#REF!,BR$2,#REF!,BR$3,#REF!,$L413,#REF!,BR$1)
+SUMIFS(#REF!,#REF!,"Lấy",#REF!,BR$2,#REF!,BR$3,#REF!,BR$1,#REF!,$L413)</f>
        <v>#REF!</v>
      </c>
      <c r="BS413" s="333" t="e">
        <f>SUMIFS(#REF!,#REF!,BS$2,#REF!,BS$3,#REF!,$L413,#REF!,BS$1)
+SUMIFS(#REF!,#REF!,BS$2,#REF!,BS$3,#REF!,$L413,#REF!,BS$1)
+SUMIFS(#REF!,#REF!,"Lấy",#REF!,BS$2,#REF!,BS$3,#REF!,BS$1,#REF!,$L413)</f>
        <v>#REF!</v>
      </c>
      <c r="BT413" s="334" t="e">
        <f t="shared" si="47"/>
        <v>#REF!</v>
      </c>
      <c r="BV413" s="331">
        <v>0</v>
      </c>
      <c r="BW413" s="331">
        <v>0</v>
      </c>
      <c r="BX413" s="331">
        <v>0</v>
      </c>
      <c r="BY413" s="331">
        <v>0</v>
      </c>
      <c r="BZ413" s="331">
        <v>0</v>
      </c>
      <c r="CA413" s="331">
        <v>0</v>
      </c>
      <c r="CB413" s="331">
        <v>0</v>
      </c>
      <c r="CC413" s="331">
        <v>0</v>
      </c>
      <c r="CD413" s="331">
        <v>0</v>
      </c>
      <c r="CE413" s="331">
        <v>0</v>
      </c>
      <c r="CF413" s="331">
        <v>0</v>
      </c>
      <c r="CG413" s="331">
        <v>0</v>
      </c>
      <c r="CH413" s="334">
        <f t="shared" si="48"/>
        <v>0</v>
      </c>
      <c r="CI413" s="377">
        <f t="shared" si="49"/>
        <v>0</v>
      </c>
      <c r="CJ413" s="331">
        <v>0</v>
      </c>
      <c r="CK413" s="331">
        <v>0</v>
      </c>
      <c r="CL413" s="331">
        <v>0</v>
      </c>
      <c r="CM413" s="331">
        <v>0</v>
      </c>
      <c r="CN413" s="331">
        <v>0</v>
      </c>
      <c r="CO413" s="333"/>
      <c r="CP413" s="333"/>
      <c r="CQ413" s="333"/>
      <c r="CR413" s="333"/>
      <c r="CS413" s="333"/>
      <c r="CT413" s="333"/>
      <c r="CU413" s="333"/>
      <c r="CV413" s="334">
        <f t="shared" si="50"/>
        <v>0</v>
      </c>
      <c r="CX413" s="1033"/>
    </row>
    <row r="414" spans="1:102" ht="28.2" thickBot="1" x14ac:dyDescent="0.3">
      <c r="B414" s="176">
        <f>IF(C414=0,"",MAX($B$7:B413)+1)</f>
        <v>394</v>
      </c>
      <c r="C414" s="213">
        <v>6424001916</v>
      </c>
      <c r="D414" s="214" t="str">
        <f>_xlfn.XLOOKUP(C414,'COA_DTGroup_Update 20260428'!$C$410:$C$854,'COA_DTGroup_Update 20260428'!$A$410:$A$854,"")</f>
        <v>Bất động sản đầu tư</v>
      </c>
      <c r="E414" s="214" t="s">
        <v>425</v>
      </c>
      <c r="F414" s="213" t="s">
        <v>1109</v>
      </c>
      <c r="G414" s="214" t="s">
        <v>1110</v>
      </c>
      <c r="H414" s="213">
        <f>VLOOKUP(C414,'COA_DTGroup_Update 20260428'!C:D,2,0)</f>
        <v>642</v>
      </c>
      <c r="I414" s="299">
        <v>170</v>
      </c>
      <c r="J414" s="215" t="s">
        <v>425</v>
      </c>
      <c r="K414" s="226" t="s">
        <v>226</v>
      </c>
      <c r="L414" s="1051" t="s">
        <v>2211</v>
      </c>
      <c r="M414" s="287" t="s">
        <v>2259</v>
      </c>
      <c r="N414" s="1039"/>
      <c r="O414" s="1039" t="s">
        <v>2211</v>
      </c>
      <c r="P414" s="1" t="b">
        <v>0</v>
      </c>
      <c r="R414" s="333" t="e">
        <f>SUMIFS(#REF!,#REF!,R$2,#REF!,R$3,#REF!,$L414,#REF!,R$1)
+SUMIFS(#REF!,#REF!,R$2,#REF!,R$3,#REF!,$L414,#REF!,R$1)
+SUMIFS(#REF!,#REF!,"Lấy",#REF!,R$2,#REF!,R$3,#REF!,R$1,#REF!,$L414)</f>
        <v>#REF!</v>
      </c>
      <c r="S414" s="333" t="e">
        <f>SUMIFS(#REF!,#REF!,S$2,#REF!,S$3,#REF!,$L414,#REF!,S$1)
+SUMIFS(#REF!,#REF!,S$2,#REF!,S$3,#REF!,$L414,#REF!,S$1)
+SUMIFS(#REF!,#REF!,"Lấy",#REF!,S$2,#REF!,S$3,#REF!,S$1,#REF!,$L414)</f>
        <v>#REF!</v>
      </c>
      <c r="T414" s="333" t="e">
        <f>SUMIFS(#REF!,#REF!,T$2,#REF!,T$3,#REF!,$L414,#REF!,T$1)
+SUMIFS(#REF!,#REF!,T$2,#REF!,T$3,#REF!,$L414,#REF!,T$1)
+SUMIFS(#REF!,#REF!,"Lấy",#REF!,T$2,#REF!,T$3,#REF!,T$1,#REF!,$L414)</f>
        <v>#REF!</v>
      </c>
      <c r="U414" s="333" t="e">
        <f>SUMIFS(#REF!,#REF!,U$2,#REF!,U$3,#REF!,$L414,#REF!,U$1)
+SUMIFS(#REF!,#REF!,U$2,#REF!,U$3,#REF!,$L414,#REF!,U$1)
+SUMIFS(#REF!,#REF!,"Lấy",#REF!,U$2,#REF!,U$3,#REF!,U$1,#REF!,$L414)</f>
        <v>#REF!</v>
      </c>
      <c r="V414" s="333" t="e">
        <f>SUMIFS(#REF!,#REF!,V$2,#REF!,V$3,#REF!,$L414,#REF!,V$1)
+SUMIFS(#REF!,#REF!,V$2,#REF!,V$3,#REF!,$L414,#REF!,V$1)
+SUMIFS(#REF!,#REF!,"Lấy",#REF!,V$2,#REF!,V$3,#REF!,V$1,#REF!,$L414)</f>
        <v>#REF!</v>
      </c>
      <c r="W414" s="333" t="e">
        <f>SUMIFS(#REF!,#REF!,W$2,#REF!,W$3,#REF!,$L414,#REF!,W$1)
+SUMIFS(#REF!,#REF!,W$2,#REF!,W$3,#REF!,$L414,#REF!,W$1)
+SUMIFS(#REF!,#REF!,"Lấy",#REF!,W$2,#REF!,W$3,#REF!,W$1,#REF!,$L414)</f>
        <v>#REF!</v>
      </c>
      <c r="X414" s="333" t="e">
        <f>SUMIFS(#REF!,#REF!,X$2,#REF!,X$3,#REF!,$L414,#REF!,X$1)
+SUMIFS(#REF!,#REF!,X$2,#REF!,X$3,#REF!,$L414,#REF!,X$1)
+SUMIFS(#REF!,#REF!,"Lấy",#REF!,X$2,#REF!,X$3,#REF!,X$1,#REF!,$L414)</f>
        <v>#REF!</v>
      </c>
      <c r="Y414" s="333" t="e">
        <f>SUMIFS(#REF!,#REF!,Y$2,#REF!,Y$3,#REF!,$L414,#REF!,Y$1)
+SUMIFS(#REF!,#REF!,Y$2,#REF!,Y$3,#REF!,$L414,#REF!,Y$1)
+SUMIFS(#REF!,#REF!,"Lấy",#REF!,Y$2,#REF!,Y$3,#REF!,Y$1,#REF!,$L414)</f>
        <v>#REF!</v>
      </c>
      <c r="Z414" s="333" t="e">
        <f>SUMIFS(#REF!,#REF!,Z$2,#REF!,Z$3,#REF!,$L414,#REF!,Z$1)
+SUMIFS(#REF!,#REF!,Z$2,#REF!,Z$3,#REF!,$L414,#REF!,Z$1)
+SUMIFS(#REF!,#REF!,"Lấy",#REF!,Z$2,#REF!,Z$3,#REF!,Z$1,#REF!,$L414)</f>
        <v>#REF!</v>
      </c>
      <c r="AA414" s="333" t="e">
        <f>SUMIFS(#REF!,#REF!,AA$2,#REF!,AA$3,#REF!,$L414,#REF!,AA$1)
+SUMIFS(#REF!,#REF!,AA$2,#REF!,AA$3,#REF!,$L414,#REF!,AA$1)
+SUMIFS(#REF!,#REF!,"Lấy",#REF!,AA$2,#REF!,AA$3,#REF!,AA$1,#REF!,$L414)</f>
        <v>#REF!</v>
      </c>
      <c r="AB414" s="333" t="e">
        <f>SUMIFS(#REF!,#REF!,AB$2,#REF!,AB$3,#REF!,$L414,#REF!,AB$1)
+SUMIFS(#REF!,#REF!,AB$2,#REF!,AB$3,#REF!,$L414,#REF!,AB$1)
+SUMIFS(#REF!,#REF!,"Lấy",#REF!,AB$2,#REF!,AB$3,#REF!,AB$1,#REF!,$L414)</f>
        <v>#REF!</v>
      </c>
      <c r="AC414" s="333" t="e">
        <f>SUMIFS(#REF!,#REF!,AC$2,#REF!,AC$3,#REF!,$L414,#REF!,AC$1)
+SUMIFS(#REF!,#REF!,AC$2,#REF!,AC$3,#REF!,$L414,#REF!,AC$1)
+SUMIFS(#REF!,#REF!,"Lấy",#REF!,AC$2,#REF!,AC$3,#REF!,AC$1,#REF!,$L414)</f>
        <v>#REF!</v>
      </c>
      <c r="AD414" s="334" t="e">
        <f t="shared" si="44"/>
        <v>#REF!</v>
      </c>
      <c r="AF414" s="333" t="e">
        <f>SUMIFS(#REF!,#REF!,AF$2,#REF!,AF$3,#REF!,$L414,#REF!,AF$1)
+SUMIFS(#REF!,#REF!,AF$2,#REF!,AF$3,#REF!,$L414,#REF!,AF$1)
+SUMIFS(#REF!,#REF!,"Lấy",#REF!,AF$2,#REF!,AF$3,#REF!,AF$1,#REF!,$L414)</f>
        <v>#REF!</v>
      </c>
      <c r="AG414" s="333" t="e">
        <f>SUMIFS(#REF!,#REF!,AG$2,#REF!,AG$3,#REF!,$L414,#REF!,AG$1)
+SUMIFS(#REF!,#REF!,AG$2,#REF!,AG$3,#REF!,$L414,#REF!,AG$1)
+SUMIFS(#REF!,#REF!,"Lấy",#REF!,AG$2,#REF!,AG$3,#REF!,AG$1,#REF!,$L414)</f>
        <v>#REF!</v>
      </c>
      <c r="AH414" s="333" t="e">
        <f>SUMIFS(#REF!,#REF!,AH$2,#REF!,AH$3,#REF!,$L414,#REF!,AH$1)
+SUMIFS(#REF!,#REF!,AH$2,#REF!,AH$3,#REF!,$L414,#REF!,AH$1)
+SUMIFS(#REF!,#REF!,"Lấy",#REF!,AH$2,#REF!,AH$3,#REF!,AH$1,#REF!,$L414)</f>
        <v>#REF!</v>
      </c>
      <c r="AI414" s="333" t="e">
        <f>SUMIFS(#REF!,#REF!,AI$2,#REF!,AI$3,#REF!,$L414,#REF!,AI$1)
+SUMIFS(#REF!,#REF!,AI$2,#REF!,AI$3,#REF!,$L414,#REF!,AI$1)
+SUMIFS(#REF!,#REF!,"Lấy",#REF!,AI$2,#REF!,AI$3,#REF!,AI$1,#REF!,$L414)</f>
        <v>#REF!</v>
      </c>
      <c r="AJ414" s="333" t="e">
        <f>SUMIFS(#REF!,#REF!,AJ$2,#REF!,AJ$3,#REF!,$L414,#REF!,AJ$1)
+SUMIFS(#REF!,#REF!,AJ$2,#REF!,AJ$3,#REF!,$L414,#REF!,AJ$1)
+SUMIFS(#REF!,#REF!,"Lấy",#REF!,AJ$2,#REF!,AJ$3,#REF!,AJ$1,#REF!,$L414)</f>
        <v>#REF!</v>
      </c>
      <c r="AK414" s="333" t="e">
        <f>SUMIFS(#REF!,#REF!,AK$2,#REF!,AK$3,#REF!,$L414,#REF!,AK$1)
+SUMIFS(#REF!,#REF!,AK$2,#REF!,AK$3,#REF!,$L414,#REF!,AK$1)
+SUMIFS(#REF!,#REF!,"Lấy",#REF!,AK$2,#REF!,AK$3,#REF!,AK$1,#REF!,$L414)</f>
        <v>#REF!</v>
      </c>
      <c r="AL414" s="333" t="e">
        <f>SUMIFS(#REF!,#REF!,AL$2,#REF!,AL$3,#REF!,$L414,#REF!,AL$1)
+SUMIFS(#REF!,#REF!,AL$2,#REF!,AL$3,#REF!,$L414,#REF!,AL$1)
+SUMIFS(#REF!,#REF!,"Lấy",#REF!,AL$2,#REF!,AL$3,#REF!,AL$1,#REF!,$L414)</f>
        <v>#REF!</v>
      </c>
      <c r="AM414" s="333" t="e">
        <f>SUMIFS(#REF!,#REF!,AM$2,#REF!,AM$3,#REF!,$L414,#REF!,AM$1)
+SUMIFS(#REF!,#REF!,AM$2,#REF!,AM$3,#REF!,$L414,#REF!,AM$1)
+SUMIFS(#REF!,#REF!,"Lấy",#REF!,AM$2,#REF!,AM$3,#REF!,AM$1,#REF!,$L414)</f>
        <v>#REF!</v>
      </c>
      <c r="AN414" s="333" t="e">
        <f>SUMIFS(#REF!,#REF!,AN$2,#REF!,AN$3,#REF!,$L414,#REF!,AN$1)
+SUMIFS(#REF!,#REF!,AN$2,#REF!,AN$3,#REF!,$L414,#REF!,AN$1)
+SUMIFS(#REF!,#REF!,"Lấy",#REF!,AN$2,#REF!,AN$3,#REF!,AN$1,#REF!,$L414)</f>
        <v>#REF!</v>
      </c>
      <c r="AO414" s="333" t="e">
        <f>SUMIFS(#REF!,#REF!,AO$2,#REF!,AO$3,#REF!,$L414,#REF!,AO$1)
+SUMIFS(#REF!,#REF!,AO$2,#REF!,AO$3,#REF!,$L414,#REF!,AO$1)
+SUMIFS(#REF!,#REF!,"Lấy",#REF!,AO$2,#REF!,AO$3,#REF!,AO$1,#REF!,$L414)</f>
        <v>#REF!</v>
      </c>
      <c r="AP414" s="333" t="e">
        <f>SUMIFS(#REF!,#REF!,AP$2,#REF!,AP$3,#REF!,$L414,#REF!,AP$1)
+SUMIFS(#REF!,#REF!,AP$2,#REF!,AP$3,#REF!,$L414,#REF!,AP$1)
+SUMIFS(#REF!,#REF!,"Lấy",#REF!,AP$2,#REF!,AP$3,#REF!,AP$1,#REF!,$L414)</f>
        <v>#REF!</v>
      </c>
      <c r="AQ414" s="333" t="e">
        <f>SUMIFS(#REF!,#REF!,AQ$2,#REF!,AQ$3,#REF!,$L414,#REF!,AQ$1)
+SUMIFS(#REF!,#REF!,AQ$2,#REF!,AQ$3,#REF!,$L414,#REF!,AQ$1)
+SUMIFS(#REF!,#REF!,"Lấy",#REF!,AQ$2,#REF!,AQ$3,#REF!,AQ$1,#REF!,$L414)</f>
        <v>#REF!</v>
      </c>
      <c r="AR414" s="334" t="e">
        <f t="shared" si="45"/>
        <v>#REF!</v>
      </c>
      <c r="AT414" s="333" t="e">
        <f>SUMIFS(#REF!,#REF!,AT$2,#REF!,AT$3,#REF!,$L414,#REF!,AT$1)
+SUMIFS(#REF!,#REF!,AT$2,#REF!,AT$3,#REF!,$L414,#REF!,AT$1)
+SUMIFS(#REF!,#REF!,"Lấy",#REF!,AT$2,#REF!,AT$3,#REF!,AT$1,#REF!,$L414)</f>
        <v>#REF!</v>
      </c>
      <c r="AU414" s="333" t="e">
        <f>SUMIFS(#REF!,#REF!,AU$2,#REF!,AU$3,#REF!,$L414,#REF!,AU$1)
+SUMIFS(#REF!,#REF!,AU$2,#REF!,AU$3,#REF!,$L414,#REF!,AU$1)
+SUMIFS(#REF!,#REF!,"Lấy",#REF!,AU$2,#REF!,AU$3,#REF!,AU$1,#REF!,$L414)</f>
        <v>#REF!</v>
      </c>
      <c r="AV414" s="333" t="e">
        <f>SUMIFS(#REF!,#REF!,AV$2,#REF!,AV$3,#REF!,$L414,#REF!,AV$1)
+SUMIFS(#REF!,#REF!,AV$2,#REF!,AV$3,#REF!,$L414,#REF!,AV$1)
+SUMIFS(#REF!,#REF!,"Lấy",#REF!,AV$2,#REF!,AV$3,#REF!,AV$1,#REF!,$L414)</f>
        <v>#REF!</v>
      </c>
      <c r="AW414" s="333" t="e">
        <f>SUMIFS(#REF!,#REF!,AW$2,#REF!,AW$3,#REF!,$L414,#REF!,AW$1)
+SUMIFS(#REF!,#REF!,AW$2,#REF!,AW$3,#REF!,$L414,#REF!,AW$1)
+SUMIFS(#REF!,#REF!,"Lấy",#REF!,AW$2,#REF!,AW$3,#REF!,AW$1,#REF!,$L414)</f>
        <v>#REF!</v>
      </c>
      <c r="AX414" s="333" t="e">
        <f>SUMIFS(#REF!,#REF!,AX$2,#REF!,AX$3,#REF!,$L414,#REF!,AX$1)
+SUMIFS(#REF!,#REF!,AX$2,#REF!,AX$3,#REF!,$L414,#REF!,AX$1)
+SUMIFS(#REF!,#REF!,"Lấy",#REF!,AX$2,#REF!,AX$3,#REF!,AX$1,#REF!,$L414)</f>
        <v>#REF!</v>
      </c>
      <c r="AY414" s="333" t="e">
        <f>SUMIFS(#REF!,#REF!,AY$2,#REF!,AY$3,#REF!,$L414,#REF!,AY$1)
+SUMIFS(#REF!,#REF!,AY$2,#REF!,AY$3,#REF!,$L414,#REF!,AY$1)
+SUMIFS(#REF!,#REF!,"Lấy",#REF!,AY$2,#REF!,AY$3,#REF!,AY$1,#REF!,$L414)</f>
        <v>#REF!</v>
      </c>
      <c r="AZ414" s="333" t="e">
        <f>SUMIFS(#REF!,#REF!,AZ$2,#REF!,AZ$3,#REF!,$L414,#REF!,AZ$1)
+SUMIFS(#REF!,#REF!,AZ$2,#REF!,AZ$3,#REF!,$L414,#REF!,AZ$1)
+SUMIFS(#REF!,#REF!,"Lấy",#REF!,AZ$2,#REF!,AZ$3,#REF!,AZ$1,#REF!,$L414)</f>
        <v>#REF!</v>
      </c>
      <c r="BA414" s="333" t="e">
        <f>SUMIFS(#REF!,#REF!,BA$2,#REF!,BA$3,#REF!,$L414,#REF!,BA$1)
+SUMIFS(#REF!,#REF!,BA$2,#REF!,BA$3,#REF!,$L414,#REF!,BA$1)
+SUMIFS(#REF!,#REF!,"Lấy",#REF!,BA$2,#REF!,BA$3,#REF!,BA$1,#REF!,$L414)</f>
        <v>#REF!</v>
      </c>
      <c r="BB414" s="333" t="e">
        <f>SUMIFS(#REF!,#REF!,BB$2,#REF!,BB$3,#REF!,$L414,#REF!,BB$1)
+SUMIFS(#REF!,#REF!,BB$2,#REF!,BB$3,#REF!,$L414,#REF!,BB$1)
+SUMIFS(#REF!,#REF!,"Lấy",#REF!,BB$2,#REF!,BB$3,#REF!,BB$1,#REF!,$L414)</f>
        <v>#REF!</v>
      </c>
      <c r="BC414" s="333" t="e">
        <f>SUMIFS(#REF!,#REF!,BC$2,#REF!,BC$3,#REF!,$L414,#REF!,BC$1)
+SUMIFS(#REF!,#REF!,BC$2,#REF!,BC$3,#REF!,$L414,#REF!,BC$1)
+SUMIFS(#REF!,#REF!,"Lấy",#REF!,BC$2,#REF!,BC$3,#REF!,BC$1,#REF!,$L414)</f>
        <v>#REF!</v>
      </c>
      <c r="BD414" s="333" t="e">
        <f>SUMIFS(#REF!,#REF!,BD$2,#REF!,BD$3,#REF!,$L414,#REF!,BD$1)
+SUMIFS(#REF!,#REF!,BD$2,#REF!,BD$3,#REF!,$L414,#REF!,BD$1)
+SUMIFS(#REF!,#REF!,"Lấy",#REF!,BD$2,#REF!,BD$3,#REF!,BD$1,#REF!,$L414)</f>
        <v>#REF!</v>
      </c>
      <c r="BE414" s="333" t="e">
        <f>SUMIFS(#REF!,#REF!,BE$2,#REF!,BE$3,#REF!,$L414,#REF!,BE$1)
+SUMIFS(#REF!,#REF!,BE$2,#REF!,BE$3,#REF!,$L414,#REF!,BE$1)
+SUMIFS(#REF!,#REF!,"Lấy",#REF!,BE$2,#REF!,BE$3,#REF!,BE$1,#REF!,$L414)</f>
        <v>#REF!</v>
      </c>
      <c r="BF414" s="334" t="e">
        <f t="shared" si="46"/>
        <v>#REF!</v>
      </c>
      <c r="BH414" s="333" t="e">
        <f>SUMIFS(#REF!,#REF!,BH$2,#REF!,BH$3,#REF!,$L414,#REF!,BH$1)
+SUMIFS(#REF!,#REF!,BH$2,#REF!,BH$3,#REF!,$L414,#REF!,BH$1)
+SUMIFS(#REF!,#REF!,"Lấy",#REF!,BH$2,#REF!,BH$3,#REF!,BH$1,#REF!,$L414)</f>
        <v>#REF!</v>
      </c>
      <c r="BI414" s="333" t="e">
        <f>SUMIFS(#REF!,#REF!,BI$2,#REF!,BI$3,#REF!,$L414,#REF!,BI$1)
+SUMIFS(#REF!,#REF!,BI$2,#REF!,BI$3,#REF!,$L414,#REF!,BI$1)
+SUMIFS(#REF!,#REF!,"Lấy",#REF!,BI$2,#REF!,BI$3,#REF!,BI$1,#REF!,$L414)</f>
        <v>#REF!</v>
      </c>
      <c r="BJ414" s="333" t="e">
        <f>SUMIFS(#REF!,#REF!,BJ$2,#REF!,BJ$3,#REF!,$L414,#REF!,BJ$1)
+SUMIFS(#REF!,#REF!,BJ$2,#REF!,BJ$3,#REF!,$L414,#REF!,BJ$1)
+SUMIFS(#REF!,#REF!,"Lấy",#REF!,BJ$2,#REF!,BJ$3,#REF!,BJ$1,#REF!,$L414)</f>
        <v>#REF!</v>
      </c>
      <c r="BK414" s="333" t="e">
        <f>SUMIFS(#REF!,#REF!,BK$2,#REF!,BK$3,#REF!,$L414,#REF!,BK$1)
+SUMIFS(#REF!,#REF!,BK$2,#REF!,BK$3,#REF!,$L414,#REF!,BK$1)
+SUMIFS(#REF!,#REF!,"Lấy",#REF!,BK$2,#REF!,BK$3,#REF!,BK$1,#REF!,$L414)</f>
        <v>#REF!</v>
      </c>
      <c r="BL414" s="333" t="e">
        <f>SUMIFS(#REF!,#REF!,BL$2,#REF!,BL$3,#REF!,$L414,#REF!,BL$1)
+SUMIFS(#REF!,#REF!,BL$2,#REF!,BL$3,#REF!,$L414,#REF!,BL$1)
+SUMIFS(#REF!,#REF!,"Lấy",#REF!,BL$2,#REF!,BL$3,#REF!,BL$1,#REF!,$L414)</f>
        <v>#REF!</v>
      </c>
      <c r="BM414" s="333" t="e">
        <f>SUMIFS(#REF!,#REF!,BM$2,#REF!,BM$3,#REF!,$L414,#REF!,BM$1)
+SUMIFS(#REF!,#REF!,BM$2,#REF!,BM$3,#REF!,$L414,#REF!,BM$1)
+SUMIFS(#REF!,#REF!,"Lấy",#REF!,BM$2,#REF!,BM$3,#REF!,BM$1,#REF!,$L414)</f>
        <v>#REF!</v>
      </c>
      <c r="BN414" s="333" t="e">
        <f>SUMIFS(#REF!,#REF!,BN$2,#REF!,BN$3,#REF!,$L414,#REF!,BN$1)
+SUMIFS(#REF!,#REF!,BN$2,#REF!,BN$3,#REF!,$L414,#REF!,BN$1)
+SUMIFS(#REF!,#REF!,"Lấy",#REF!,BN$2,#REF!,BN$3,#REF!,BN$1,#REF!,$L414)</f>
        <v>#REF!</v>
      </c>
      <c r="BO414" s="333" t="e">
        <f>SUMIFS(#REF!,#REF!,BO$2,#REF!,BO$3,#REF!,$L414,#REF!,BO$1)
+SUMIFS(#REF!,#REF!,BO$2,#REF!,BO$3,#REF!,$L414,#REF!,BO$1)
+SUMIFS(#REF!,#REF!,"Lấy",#REF!,BO$2,#REF!,BO$3,#REF!,BO$1,#REF!,$L414)</f>
        <v>#REF!</v>
      </c>
      <c r="BP414" s="333" t="e">
        <f>SUMIFS(#REF!,#REF!,BP$2,#REF!,BP$3,#REF!,$L414,#REF!,BP$1)
+SUMIFS(#REF!,#REF!,BP$2,#REF!,BP$3,#REF!,$L414,#REF!,BP$1)
+SUMIFS(#REF!,#REF!,"Lấy",#REF!,BP$2,#REF!,BP$3,#REF!,BP$1,#REF!,$L414)</f>
        <v>#REF!</v>
      </c>
      <c r="BQ414" s="333" t="e">
        <f>SUMIFS(#REF!,#REF!,BQ$2,#REF!,BQ$3,#REF!,$L414,#REF!,BQ$1)
+SUMIFS(#REF!,#REF!,BQ$2,#REF!,BQ$3,#REF!,$L414,#REF!,BQ$1)
+SUMIFS(#REF!,#REF!,"Lấy",#REF!,BQ$2,#REF!,BQ$3,#REF!,BQ$1,#REF!,$L414)</f>
        <v>#REF!</v>
      </c>
      <c r="BR414" s="333" t="e">
        <f>SUMIFS(#REF!,#REF!,BR$2,#REF!,BR$3,#REF!,$L414,#REF!,BR$1)
+SUMIFS(#REF!,#REF!,BR$2,#REF!,BR$3,#REF!,$L414,#REF!,BR$1)
+SUMIFS(#REF!,#REF!,"Lấy",#REF!,BR$2,#REF!,BR$3,#REF!,BR$1,#REF!,$L414)</f>
        <v>#REF!</v>
      </c>
      <c r="BS414" s="333" t="e">
        <f>SUMIFS(#REF!,#REF!,BS$2,#REF!,BS$3,#REF!,$L414,#REF!,BS$1)
+SUMIFS(#REF!,#REF!,BS$2,#REF!,BS$3,#REF!,$L414,#REF!,BS$1)
+SUMIFS(#REF!,#REF!,"Lấy",#REF!,BS$2,#REF!,BS$3,#REF!,BS$1,#REF!,$L414)</f>
        <v>#REF!</v>
      </c>
      <c r="BT414" s="334" t="e">
        <f t="shared" si="47"/>
        <v>#REF!</v>
      </c>
      <c r="BV414" s="331">
        <v>0</v>
      </c>
      <c r="BW414" s="331">
        <v>0</v>
      </c>
      <c r="BX414" s="331">
        <v>0</v>
      </c>
      <c r="BY414" s="331">
        <v>0</v>
      </c>
      <c r="BZ414" s="331">
        <v>0</v>
      </c>
      <c r="CA414" s="331">
        <v>0</v>
      </c>
      <c r="CB414" s="331">
        <v>0</v>
      </c>
      <c r="CC414" s="331">
        <v>0</v>
      </c>
      <c r="CD414" s="331">
        <v>0</v>
      </c>
      <c r="CE414" s="331">
        <v>0</v>
      </c>
      <c r="CF414" s="331">
        <v>0</v>
      </c>
      <c r="CG414" s="331">
        <v>0</v>
      </c>
      <c r="CH414" s="334">
        <f t="shared" si="48"/>
        <v>0</v>
      </c>
      <c r="CI414" s="377">
        <f t="shared" si="49"/>
        <v>0</v>
      </c>
      <c r="CJ414" s="331">
        <v>0</v>
      </c>
      <c r="CK414" s="331">
        <v>0</v>
      </c>
      <c r="CL414" s="331">
        <v>0</v>
      </c>
      <c r="CM414" s="331">
        <v>0</v>
      </c>
      <c r="CN414" s="331">
        <v>0</v>
      </c>
      <c r="CO414" s="333"/>
      <c r="CP414" s="333"/>
      <c r="CQ414" s="333"/>
      <c r="CR414" s="333"/>
      <c r="CS414" s="333"/>
      <c r="CT414" s="333"/>
      <c r="CU414" s="333"/>
      <c r="CV414" s="334">
        <f t="shared" si="50"/>
        <v>0</v>
      </c>
      <c r="CX414" s="1033"/>
    </row>
    <row r="415" spans="1:102" x14ac:dyDescent="0.25">
      <c r="I415" s="178"/>
      <c r="J415" s="2"/>
      <c r="K415" s="2"/>
    </row>
  </sheetData>
  <autoFilter ref="B6:CX414" xr:uid="{DD1BB6E4-749A-4EF5-B9BB-412E887D8097}"/>
  <mergeCells count="3">
    <mergeCell ref="B5:H5"/>
    <mergeCell ref="I5:K5"/>
    <mergeCell ref="L5:M5"/>
  </mergeCells>
  <conditionalFormatting sqref="B415:C1048576 B1:C3 B6:C7 B4:B5 C8:C153 C163:C253 C256:C414">
    <cfRule type="duplicateValues" dxfId="4" priority="4"/>
  </conditionalFormatting>
  <conditionalFormatting sqref="C163:C253 B7:C7 C8:C153 C256:C413">
    <cfRule type="duplicateValues" dxfId="3" priority="69"/>
  </conditionalFormatting>
  <conditionalFormatting sqref="E288">
    <cfRule type="duplicateValues" dxfId="2" priority="3"/>
  </conditionalFormatting>
  <conditionalFormatting sqref="L7:L414">
    <cfRule type="duplicateValues" dxfId="1" priority="74"/>
    <cfRule type="duplicateValues" dxfId="0" priority="75"/>
  </conditionalFormatting>
  <printOptions horizontalCentered="1"/>
  <pageMargins left="0" right="0" top="0.25" bottom="0" header="0.3" footer="0.3"/>
  <pageSetup paperSize="8" orientation="portrait" r:id="rId1"/>
  <ignoredErrors>
    <ignoredError sqref="F55:F364 F365:F41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_rels/item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5.xml"/></Relationships>
</file>

<file path=customXml/_rels/item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6.xml"/></Relationships>
</file>

<file path=customXml/_rels/item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7.xml"/></Relationships>
</file>

<file path=customXml/_rels/item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8.xml"/></Relationships>
</file>

<file path=customXml/_rels/item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9.xml"/></Relationships>
</file>

<file path=customXml/_rels/item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0.xml"/></Relationships>
</file>

<file path=customXml/_rels/item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1.xml"/></Relationships>
</file>

<file path=customXml/_rels/item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2.xml"/></Relationships>
</file>

<file path=customXml/_rels/item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3.xml"/></Relationships>
</file>

<file path=customXml/_rels/item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4.xml"/></Relationships>
</file>

<file path=customXml/_rels/item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5.xml"/></Relationships>
</file>

<file path=customXml/_rels/item6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6.xml"/></Relationships>
</file>

<file path=customXml/_rels/item6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7.xml"/></Relationships>
</file>

<file path=customXml/_rels/item6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8.xml"/></Relationships>
</file>

<file path=customXml/_rels/item6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9.xml"/></Relationships>
</file>

<file path=customXml/_rels/item7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0.xml"/></Relationships>
</file>

<file path=customXml/_rels/item7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1.xml"/></Relationships>
</file>

<file path=customXml/_rels/item7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2.xml"/></Relationships>
</file>

<file path=customXml/_rels/item7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3.xml"/></Relationships>
</file>

<file path=customXml/_rels/item7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4.xml"/></Relationships>
</file>

<file path=customXml/_rels/item7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5.xml"/></Relationships>
</file>

<file path=customXml/_rels/item7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6.xml"/></Relationships>
</file>

<file path=customXml/_rels/item7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7.xml"/></Relationships>
</file>

<file path=customXml/_rels/item7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8.xml"/></Relationships>
</file>

<file path=customXml/_rels/item7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9.xml"/></Relationships>
</file>

<file path=customXml/_rels/item8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0.xml"/></Relationships>
</file>

<file path=customXml/_rels/item8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1.xml"/></Relationships>
</file>

<file path=customXml/_rels/item8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2.xml"/></Relationships>
</file>

<file path=customXml/_rels/item8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3.xml"/></Relationships>
</file>

<file path=customXml/_rels/item8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4.xml"/></Relationships>
</file>

<file path=customXml/_rels/item8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5.xml"/></Relationships>
</file>

<file path=customXml/_rels/item8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6.xml"/></Relationships>
</file>

<file path=customXml/_rels/item8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7.xml"/></Relationships>
</file>

<file path=customXml/_rels/item8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8.xml"/></Relationships>
</file>

<file path=customXml/_rels/item8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9.xml"/></Relationships>
</file>

<file path=customXml/_rels/item9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0.xml"/></Relationships>
</file>

<file path=customXml/_rels/item9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1.xml"/></Relationships>
</file>

<file path=customXml/_rels/item9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2.xml"/></Relationships>
</file>

<file path=customXml/_rels/item9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3.xml"/></Relationships>
</file>

<file path=customXml/_rels/item9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4.xml"/></Relationships>
</file>

<file path=customXml/_rels/item9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5.xml"/></Relationships>
</file>

<file path=customXml/_rels/item9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6.xml"/></Relationships>
</file>

<file path=customXml/item1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2.xml>��
</file>

<file path=customXml/item3.xml>��
</file>

<file path=customXml/item4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5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6.xml>��
</file>

<file path=customXml/item7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8.xml>�����������n l���n l���n l���n l����������� tr�� tr�� tr�� tr�� tr�� tr���n l����n l����n l����n l����n l����n l����n l����n l���n l���n l���n l���n l��iy k�iy k�iy k�iy k�iy k�iy k�
</file>

<file path=customXml/item9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10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11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12.xml>��
</file>

<file path=customXml/item13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14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15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16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17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18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19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20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21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22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23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24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25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26.xml>����
</file>

<file path=customXml/item27.xml>�����i������i�����
</file>

<file path=customXml/item28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29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30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31.xml>��
</file>

<file path=customXml/item32.xml>����c n�c n��c n�c n
</file>

<file path=customXml/item33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34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35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36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37.xml>�����i������i������i������n l�������������������������������������������������������������i������������������������������������n l�����n l���������������������n l�����n l����� tr���� tr���� tr�������������n l������n l������n l������n l��������c n�c n���������������������������i������i������i������n l�������������������������������������������������������������i������������������������������������n l�����n l���������������������n l�����n l����� tr���� tr���� tr�������������n l������n l������n l������n l��������c n�c n�������������������������i������i�����
</file>

<file path=customXml/item38.xml>��
</file>

<file path=customXml/item39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40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41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42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43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44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k�iy k�iy k�iy k�iy k�
</file>

<file path=customXml/item45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46.xml>��
</file>

<file path=customXml/item47.xml>��
</file>

<file path=customXml/item48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49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50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51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52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53.xml>���n l���n l��
</file>

<file path=customXml/item54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55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56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57.xml>��
</file>

<file path=customXml/item58.xml>��
</file>

<file path=customXml/item59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60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61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62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63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64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65.xml>��
</file>

<file path=customXml/item66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67.xml>���i������i�����
</file>

<file path=customXml/item68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69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70.xml>����
</file>

<file path=customXml/item71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72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73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74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75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76.xml>��
</file>

<file path=customXml/item77.xml>���n l�������i�������c n�c n�i�����
</file>

<file path=customXml/item78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79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80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k�iy k�iy k�iy k�iy k�
</file>

<file path=customXml/item81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82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83.xml>��
</file>

<file path=customXml/item84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k�iy k�iy k�iy k�iy k�
</file>

<file path=customXml/item85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86.xml>��
</file>

<file path=customXml/item87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k�iy k�iy k�iy k�iy k�
</file>

<file path=customXml/item88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89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90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91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92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93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94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95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96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Props1.xml><?xml version="1.0" encoding="utf-8"?>
<ds:datastoreItem xmlns:ds="http://schemas.openxmlformats.org/officeDocument/2006/customXml" ds:itemID="{1286AF2B-254B-4DCE-84BB-64E4C8C6485F}">
  <ds:schemaRefs>
    <ds:schemaRef ds:uri="http://gemini/pivotcustomization/0d8b3a3e-21c5-4e02-a84e-83dfe7422c18"/>
  </ds:schemaRefs>
</ds:datastoreItem>
</file>

<file path=customXml/itemProps2.xml><?xml version="1.0" encoding="utf-8"?>
<ds:datastoreItem xmlns:ds="http://schemas.openxmlformats.org/officeDocument/2006/customXml" ds:itemID="{26977787-4483-4BEE-A5F5-F0B2A345807A}">
  <ds:schemaRefs>
    <ds:schemaRef ds:uri="http://gemini/pivotcustomization/TableXML_Table_Date_4ec1da59-28f8-4dd6-867e-9a273b851549"/>
  </ds:schemaRefs>
</ds:datastoreItem>
</file>

<file path=customXml/itemProps3.xml><?xml version="1.0" encoding="utf-8"?>
<ds:datastoreItem xmlns:ds="http://schemas.openxmlformats.org/officeDocument/2006/customXml" ds:itemID="{7E54EE31-AA36-4CFA-8AB7-D4F96F1A65D4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BE8203D4-79BE-4CC0-AB53-E99A468B32CE}">
  <ds:schemaRefs>
    <ds:schemaRef ds:uri="http://gemini/pivotcustomization/8d7fb864-45bc-4199-8ed2-b1a0b4c67dcf"/>
  </ds:schemaRefs>
</ds:datastoreItem>
</file>

<file path=customXml/itemProps5.xml><?xml version="1.0" encoding="utf-8"?>
<ds:datastoreItem xmlns:ds="http://schemas.openxmlformats.org/officeDocument/2006/customXml" ds:itemID="{83569F3B-FA2C-430B-8492-CCD31224DEC7}">
  <ds:schemaRefs>
    <ds:schemaRef ds:uri="http://gemini/pivotcustomization/a51a21b8-a749-4799-b55d-e9eb9657019c"/>
  </ds:schemaRefs>
</ds:datastoreItem>
</file>

<file path=customXml/itemProps6.xml><?xml version="1.0" encoding="utf-8"?>
<ds:datastoreItem xmlns:ds="http://schemas.openxmlformats.org/officeDocument/2006/customXml" ds:itemID="{341523B6-111F-4C3A-986D-66DCD3B1F8F4}">
  <ds:schemaRefs>
    <ds:schemaRef ds:uri="http://gemini/pivotcustomization/ManualCalcMode"/>
  </ds:schemaRefs>
</ds:datastoreItem>
</file>

<file path=customXml/itemProps7.xml><?xml version="1.0" encoding="utf-8"?>
<ds:datastoreItem xmlns:ds="http://schemas.openxmlformats.org/officeDocument/2006/customXml" ds:itemID="{096E4AA8-691E-4363-8751-49BC589B0C1C}">
  <ds:schemaRefs>
    <ds:schemaRef ds:uri="http://gemini/pivotcustomization/c1e3c75b-24b3-4851-9598-62839cf38ad6"/>
  </ds:schemaRefs>
</ds:datastoreItem>
</file>

<file path=customXml/itemProps8.xml><?xml version="1.0" encoding="utf-8"?>
<ds:datastoreItem xmlns:ds="http://schemas.openxmlformats.org/officeDocument/2006/customXml" ds:itemID="{5F54014F-1700-4125-944F-98BE6753FC68}">
  <ds:schemaRefs>
    <ds:schemaRef ds:uri="http://gemini/pivotcustomization/279238a0-5f7c-42a6-a5a4-8f18d1f7ba68"/>
  </ds:schemaRefs>
</ds:datastoreItem>
</file>

<file path=customXml/itemProps9.xml><?xml version="1.0" encoding="utf-8"?>
<ds:datastoreItem xmlns:ds="http://schemas.openxmlformats.org/officeDocument/2006/customXml" ds:itemID="{5F8C406E-40B5-4139-9F58-18ACC0ACFB57}">
  <ds:schemaRefs>
    <ds:schemaRef ds:uri="http://gemini/pivotcustomization/387db3dc-afd2-4f95-8453-3070771320d4"/>
  </ds:schemaRefs>
</ds:datastoreItem>
</file>

<file path=customXml/itemProps10.xml><?xml version="1.0" encoding="utf-8"?>
<ds:datastoreItem xmlns:ds="http://schemas.openxmlformats.org/officeDocument/2006/customXml" ds:itemID="{C2692CBE-894B-4B4D-87D0-190AE41E2738}">
  <ds:schemaRefs>
    <ds:schemaRef ds:uri="http://gemini/pivotcustomization/14e9362f-280b-49d0-9604-5d59fdb464a9"/>
  </ds:schemaRefs>
</ds:datastoreItem>
</file>

<file path=customXml/itemProps11.xml><?xml version="1.0" encoding="utf-8"?>
<ds:datastoreItem xmlns:ds="http://schemas.openxmlformats.org/officeDocument/2006/customXml" ds:itemID="{35A8138B-D61C-4BC6-A312-471CEE065212}">
  <ds:schemaRefs>
    <ds:schemaRef ds:uri="http://gemini/pivotcustomization/8b119e7c-9868-4d38-b065-c1454859664c"/>
  </ds:schemaRefs>
</ds:datastoreItem>
</file>

<file path=customXml/itemProps12.xml><?xml version="1.0" encoding="utf-8"?>
<ds:datastoreItem xmlns:ds="http://schemas.openxmlformats.org/officeDocument/2006/customXml" ds:itemID="{84A32B6E-230A-4B25-983A-02E60A4D63D8}">
  <ds:schemaRefs>
    <ds:schemaRef ds:uri="http://gemini/pivotcustomization/IsSandboxEmbedded"/>
  </ds:schemaRefs>
</ds:datastoreItem>
</file>

<file path=customXml/itemProps13.xml><?xml version="1.0" encoding="utf-8"?>
<ds:datastoreItem xmlns:ds="http://schemas.openxmlformats.org/officeDocument/2006/customXml" ds:itemID="{3B8A6530-0506-410D-9C1D-57A5C05DCB49}">
  <ds:schemaRefs>
    <ds:schemaRef ds:uri="http://gemini/pivotcustomization/709693fc-e139-48dd-817c-1151bd63bd8b"/>
  </ds:schemaRefs>
</ds:datastoreItem>
</file>

<file path=customXml/itemProps14.xml><?xml version="1.0" encoding="utf-8"?>
<ds:datastoreItem xmlns:ds="http://schemas.openxmlformats.org/officeDocument/2006/customXml" ds:itemID="{33656D1D-4614-4F51-B0B4-3E71DAF329BE}">
  <ds:schemaRefs>
    <ds:schemaRef ds:uri="http://gemini/pivotcustomization/c6efaf2d-fafa-4ed9-9867-49a18d2f3134"/>
  </ds:schemaRefs>
</ds:datastoreItem>
</file>

<file path=customXml/itemProps15.xml><?xml version="1.0" encoding="utf-8"?>
<ds:datastoreItem xmlns:ds="http://schemas.openxmlformats.org/officeDocument/2006/customXml" ds:itemID="{95FE6165-1022-4358-8BD2-85DE50FB295B}">
  <ds:schemaRefs>
    <ds:schemaRef ds:uri="http://gemini/pivotcustomization/990c524c-5b46-4884-96e2-0f44d30380b8"/>
  </ds:schemaRefs>
</ds:datastoreItem>
</file>

<file path=customXml/itemProps16.xml><?xml version="1.0" encoding="utf-8"?>
<ds:datastoreItem xmlns:ds="http://schemas.openxmlformats.org/officeDocument/2006/customXml" ds:itemID="{D0861345-1942-4353-B3E3-5DB590CAAE63}">
  <ds:schemaRefs>
    <ds:schemaRef ds:uri="http://gemini/pivotcustomization/163678b4-e88b-4042-9142-fb21bf05fdfd"/>
  </ds:schemaRefs>
</ds:datastoreItem>
</file>

<file path=customXml/itemProps17.xml><?xml version="1.0" encoding="utf-8"?>
<ds:datastoreItem xmlns:ds="http://schemas.openxmlformats.org/officeDocument/2006/customXml" ds:itemID="{AA5F0CCD-6D53-4C0D-8848-ED337EC66F0E}">
  <ds:schemaRefs>
    <ds:schemaRef ds:uri="http://gemini/pivotcustomization/1cd2fb3c-4de0-430f-91c4-9d3bf3488fab"/>
  </ds:schemaRefs>
</ds:datastoreItem>
</file>

<file path=customXml/itemProps18.xml><?xml version="1.0" encoding="utf-8"?>
<ds:datastoreItem xmlns:ds="http://schemas.openxmlformats.org/officeDocument/2006/customXml" ds:itemID="{A12B2E6D-9B37-425A-966D-E76D16DC8154}">
  <ds:schemaRefs>
    <ds:schemaRef ds:uri="http://gemini/pivotcustomization/57acfb12-84ac-49b1-ab62-dfb72a90291c"/>
  </ds:schemaRefs>
</ds:datastoreItem>
</file>

<file path=customXml/itemProps19.xml><?xml version="1.0" encoding="utf-8"?>
<ds:datastoreItem xmlns:ds="http://schemas.openxmlformats.org/officeDocument/2006/customXml" ds:itemID="{F528C0AA-29D3-45F0-87E7-04FA14CE4313}">
  <ds:schemaRefs>
    <ds:schemaRef ds:uri="http://gemini/pivotcustomization/ff2e5b1c-810b-4aea-b318-13996d511d81"/>
  </ds:schemaRefs>
</ds:datastoreItem>
</file>

<file path=customXml/itemProps20.xml><?xml version="1.0" encoding="utf-8"?>
<ds:datastoreItem xmlns:ds="http://schemas.openxmlformats.org/officeDocument/2006/customXml" ds:itemID="{BF1B85E7-E7BD-4940-9879-979D65EA3DFF}">
  <ds:schemaRefs>
    <ds:schemaRef ds:uri="http://gemini/pivotcustomization/649dbfa2-3873-4f98-84f8-794d83fc7aa1"/>
  </ds:schemaRefs>
</ds:datastoreItem>
</file>

<file path=customXml/itemProps21.xml><?xml version="1.0" encoding="utf-8"?>
<ds:datastoreItem xmlns:ds="http://schemas.openxmlformats.org/officeDocument/2006/customXml" ds:itemID="{8CA3B276-F810-4D1C-B252-72D8AB70862A}">
  <ds:schemaRefs>
    <ds:schemaRef ds:uri="http://gemini/pivotcustomization/738064dd-036d-4011-b0ee-54bf0ec51e95"/>
  </ds:schemaRefs>
</ds:datastoreItem>
</file>

<file path=customXml/itemProps22.xml><?xml version="1.0" encoding="utf-8"?>
<ds:datastoreItem xmlns:ds="http://schemas.openxmlformats.org/officeDocument/2006/customXml" ds:itemID="{42BFBC50-F9D7-448A-8F84-BAD3D2A086E1}">
  <ds:schemaRefs>
    <ds:schemaRef ds:uri="http://gemini/pivotcustomization/226fcef7-1325-4f79-8bb9-06add2bc271f"/>
  </ds:schemaRefs>
</ds:datastoreItem>
</file>

<file path=customXml/itemProps23.xml><?xml version="1.0" encoding="utf-8"?>
<ds:datastoreItem xmlns:ds="http://schemas.openxmlformats.org/officeDocument/2006/customXml" ds:itemID="{F6A03BB1-E9DF-43CA-8E05-B721EC1D0A5E}">
  <ds:schemaRefs>
    <ds:schemaRef ds:uri="http://gemini/pivotcustomization/adf59672-4d2c-4f94-9553-0dcf5847f79e"/>
  </ds:schemaRefs>
</ds:datastoreItem>
</file>

<file path=customXml/itemProps24.xml><?xml version="1.0" encoding="utf-8"?>
<ds:datastoreItem xmlns:ds="http://schemas.openxmlformats.org/officeDocument/2006/customXml" ds:itemID="{F0295D88-B5D7-4D35-A5CF-848ABBF6C07C}">
  <ds:schemaRefs>
    <ds:schemaRef ds:uri="http://gemini/pivotcustomization/0345cfbd-88da-4c8b-9d0e-d2019ac3c0dc"/>
  </ds:schemaRefs>
</ds:datastoreItem>
</file>

<file path=customXml/itemProps25.xml><?xml version="1.0" encoding="utf-8"?>
<ds:datastoreItem xmlns:ds="http://schemas.openxmlformats.org/officeDocument/2006/customXml" ds:itemID="{783C5EAB-4BA3-4F45-9780-28422744D24C}">
  <ds:schemaRefs>
    <ds:schemaRef ds:uri="http://gemini/pivotcustomization/b6ba9d58-5362-40bd-a195-cee0b370f97a"/>
  </ds:schemaRefs>
</ds:datastoreItem>
</file>

<file path=customXml/itemProps26.xml><?xml version="1.0" encoding="utf-8"?>
<ds:datastoreItem xmlns:ds="http://schemas.openxmlformats.org/officeDocument/2006/customXml" ds:itemID="{1A2A3942-1DEB-40B0-825B-BB4AF13EC919}">
  <ds:schemaRefs>
    <ds:schemaRef ds:uri="http://gemini/pivotcustomization/MeasureGridState"/>
  </ds:schemaRefs>
</ds:datastoreItem>
</file>

<file path=customXml/itemProps27.xml><?xml version="1.0" encoding="utf-8"?>
<ds:datastoreItem xmlns:ds="http://schemas.openxmlformats.org/officeDocument/2006/customXml" ds:itemID="{39F7DCFC-AD41-472A-9E76-7651F96B0DBF}">
  <ds:schemaRefs>
    <ds:schemaRef ds:uri="http://gemini/pivotcustomization/TableXML_Append_Tổng hợp CP_34d4b212-fada-46ca-98c8-b089cdaaa369"/>
  </ds:schemaRefs>
</ds:datastoreItem>
</file>

<file path=customXml/itemProps28.xml><?xml version="1.0" encoding="utf-8"?>
<ds:datastoreItem xmlns:ds="http://schemas.openxmlformats.org/officeDocument/2006/customXml" ds:itemID="{3CB59556-78A8-4D39-B306-A4D4440066A5}">
  <ds:schemaRefs>
    <ds:schemaRef ds:uri="http://gemini/pivotcustomization/b47fc5f2-18cf-4331-9074-e6f491e56823"/>
  </ds:schemaRefs>
</ds:datastoreItem>
</file>

<file path=customXml/itemProps29.xml><?xml version="1.0" encoding="utf-8"?>
<ds:datastoreItem xmlns:ds="http://schemas.openxmlformats.org/officeDocument/2006/customXml" ds:itemID="{88029ACC-A042-42BD-B170-9C402A042048}">
  <ds:schemaRefs>
    <ds:schemaRef ds:uri="http://gemini/pivotcustomization/0732e5de-1a28-4a02-92e0-b405a5302aea"/>
  </ds:schemaRefs>
</ds:datastoreItem>
</file>

<file path=customXml/itemProps30.xml><?xml version="1.0" encoding="utf-8"?>
<ds:datastoreItem xmlns:ds="http://schemas.openxmlformats.org/officeDocument/2006/customXml" ds:itemID="{A3256939-EEF9-42C6-B82B-92864147DF50}">
  <ds:schemaRefs>
    <ds:schemaRef ds:uri="http://gemini/pivotcustomization/6d2a7a23-f798-4df9-a254-77610e4d4ac5"/>
  </ds:schemaRefs>
</ds:datastoreItem>
</file>

<file path=customXml/itemProps31.xml><?xml version="1.0" encoding="utf-8"?>
<ds:datastoreItem xmlns:ds="http://schemas.openxmlformats.org/officeDocument/2006/customXml" ds:itemID="{567B503E-3F99-4B63-A81D-06A7ECA50CD9}">
  <ds:schemaRefs>
    <ds:schemaRef ds:uri="http://gemini/pivotcustomization/FormulaBarState"/>
  </ds:schemaRefs>
</ds:datastoreItem>
</file>

<file path=customXml/itemProps32.xml><?xml version="1.0" encoding="utf-8"?>
<ds:datastoreItem xmlns:ds="http://schemas.openxmlformats.org/officeDocument/2006/customXml" ds:itemID="{5CC9668F-5F4A-44DB-9975-B32D4A5AD417}">
  <ds:schemaRefs>
    <ds:schemaRef ds:uri="http://gemini/pivotcustomization/TableXML_Table_KMchiphi_f760d864-9f06-40b3-a9c0-6ee2abee0b2f"/>
  </ds:schemaRefs>
</ds:datastoreItem>
</file>

<file path=customXml/itemProps33.xml><?xml version="1.0" encoding="utf-8"?>
<ds:datastoreItem xmlns:ds="http://schemas.openxmlformats.org/officeDocument/2006/customXml" ds:itemID="{796FA5E6-905E-494D-8BAC-9537C28D7223}">
  <ds:schemaRefs>
    <ds:schemaRef ds:uri="http://gemini/pivotcustomization/284913f4-e119-498c-ac33-2dcbb92b5d6c"/>
  </ds:schemaRefs>
</ds:datastoreItem>
</file>

<file path=customXml/itemProps34.xml><?xml version="1.0" encoding="utf-8"?>
<ds:datastoreItem xmlns:ds="http://schemas.openxmlformats.org/officeDocument/2006/customXml" ds:itemID="{85B166F9-E7A7-483A-A207-43C0F914FBAA}">
  <ds:schemaRefs>
    <ds:schemaRef ds:uri="http://gemini/pivotcustomization/20630e12-4385-479c-85a5-21249f46c728"/>
  </ds:schemaRefs>
</ds:datastoreItem>
</file>

<file path=customXml/itemProps35.xml><?xml version="1.0" encoding="utf-8"?>
<ds:datastoreItem xmlns:ds="http://schemas.openxmlformats.org/officeDocument/2006/customXml" ds:itemID="{2AC3DED6-889A-4E1D-8056-8501BBBD29AB}">
  <ds:schemaRefs>
    <ds:schemaRef ds:uri="http://gemini/pivotcustomization/778d0eaf-1fd7-4483-8152-3b9832d903c6"/>
  </ds:schemaRefs>
</ds:datastoreItem>
</file>

<file path=customXml/itemProps36.xml><?xml version="1.0" encoding="utf-8"?>
<ds:datastoreItem xmlns:ds="http://schemas.openxmlformats.org/officeDocument/2006/customXml" ds:itemID="{4CBDD86C-AAF7-4165-8059-9C06A36C4C0D}">
  <ds:schemaRefs>
    <ds:schemaRef ds:uri="http://gemini/pivotcustomization/caf6c5e8-d506-4c36-b9d9-2211324c2c0f"/>
  </ds:schemaRefs>
</ds:datastoreItem>
</file>

<file path=customXml/itemProps37.xml><?xml version="1.0" encoding="utf-8"?>
<ds:datastoreItem xmlns:ds="http://schemas.openxmlformats.org/officeDocument/2006/customXml" ds:itemID="{6943C6D9-37C7-4EB5-8BEE-C07148467222}">
  <ds:schemaRefs>
    <ds:schemaRef ds:uri="http://gemini/pivotcustomization/Diagrams"/>
  </ds:schemaRefs>
</ds:datastoreItem>
</file>

<file path=customXml/itemProps38.xml><?xml version="1.0" encoding="utf-8"?>
<ds:datastoreItem xmlns:ds="http://schemas.openxmlformats.org/officeDocument/2006/customXml" ds:itemID="{D22BE9CC-BF1D-40ED-88F4-E0A44CAABA7E}">
  <ds:schemaRefs>
    <ds:schemaRef ds:uri="http://gemini/pivotcustomization/RelationshipAutoDetectionEnabled"/>
  </ds:schemaRefs>
</ds:datastoreItem>
</file>

<file path=customXml/itemProps39.xml><?xml version="1.0" encoding="utf-8"?>
<ds:datastoreItem xmlns:ds="http://schemas.openxmlformats.org/officeDocument/2006/customXml" ds:itemID="{4CF9C2C2-AD54-45B1-8572-07A77E7DDBFC}">
  <ds:schemaRefs>
    <ds:schemaRef ds:uri="http://gemini/pivotcustomization/29ce850d-ba6b-4f33-b1bc-a60a4d89da06"/>
  </ds:schemaRefs>
</ds:datastoreItem>
</file>

<file path=customXml/itemProps40.xml><?xml version="1.0" encoding="utf-8"?>
<ds:datastoreItem xmlns:ds="http://schemas.openxmlformats.org/officeDocument/2006/customXml" ds:itemID="{51B660D7-5AD5-424C-A770-46D8E6B99902}">
  <ds:schemaRefs>
    <ds:schemaRef ds:uri="http://gemini/pivotcustomization/1e28b3ce-5181-4f2f-a255-6f43006e8584"/>
  </ds:schemaRefs>
</ds:datastoreItem>
</file>

<file path=customXml/itemProps41.xml><?xml version="1.0" encoding="utf-8"?>
<ds:datastoreItem xmlns:ds="http://schemas.openxmlformats.org/officeDocument/2006/customXml" ds:itemID="{D0BE35DF-9EA0-449A-ABF3-31E02A1BBE3E}">
  <ds:schemaRefs>
    <ds:schemaRef ds:uri="http://gemini/pivotcustomization/752e381b-7ffa-420c-8489-189af4234b69"/>
  </ds:schemaRefs>
</ds:datastoreItem>
</file>

<file path=customXml/itemProps42.xml><?xml version="1.0" encoding="utf-8"?>
<ds:datastoreItem xmlns:ds="http://schemas.openxmlformats.org/officeDocument/2006/customXml" ds:itemID="{AC60BB7B-3DAF-4971-B6F4-199D3BA63FD2}">
  <ds:schemaRefs>
    <ds:schemaRef ds:uri="http://gemini/pivotcustomization/81444715-34a6-425e-b20a-08b02a983f26"/>
  </ds:schemaRefs>
</ds:datastoreItem>
</file>

<file path=customXml/itemProps43.xml><?xml version="1.0" encoding="utf-8"?>
<ds:datastoreItem xmlns:ds="http://schemas.openxmlformats.org/officeDocument/2006/customXml" ds:itemID="{2D93AC15-75CF-4498-8F04-09CB74234578}">
  <ds:schemaRefs>
    <ds:schemaRef ds:uri="http://gemini/pivotcustomization/23c5cd86-bf16-4f7a-9c1c-5e69714d520b"/>
  </ds:schemaRefs>
</ds:datastoreItem>
</file>

<file path=customXml/itemProps44.xml><?xml version="1.0" encoding="utf-8"?>
<ds:datastoreItem xmlns:ds="http://schemas.openxmlformats.org/officeDocument/2006/customXml" ds:itemID="{51A608DA-3656-4F7F-A8AD-CE7D8584523F}">
  <ds:schemaRefs>
    <ds:schemaRef ds:uri="http://gemini/pivotcustomization/aed28e39-e7c7-4782-be3b-ac2069f62379"/>
  </ds:schemaRefs>
</ds:datastoreItem>
</file>

<file path=customXml/itemProps45.xml><?xml version="1.0" encoding="utf-8"?>
<ds:datastoreItem xmlns:ds="http://schemas.openxmlformats.org/officeDocument/2006/customXml" ds:itemID="{8CF1A981-43DE-4E69-A57F-19FB29E69F4D}">
  <ds:schemaRefs>
    <ds:schemaRef ds:uri="http://gemini/pivotcustomization/6f88e790-a5e8-4a61-8783-1c41dddc0b01"/>
  </ds:schemaRefs>
</ds:datastoreItem>
</file>

<file path=customXml/itemProps46.xml><?xml version="1.0" encoding="utf-8"?>
<ds:datastoreItem xmlns:ds="http://schemas.openxmlformats.org/officeDocument/2006/customXml" ds:itemID="{C6696F4B-8D53-43A9-ACE3-BF84AAF9702B}">
  <ds:schemaRefs>
    <ds:schemaRef ds:uri="http://gemini/pivotcustomization/ShowImplicitMeasures"/>
  </ds:schemaRefs>
</ds:datastoreItem>
</file>

<file path=customXml/itemProps47.xml><?xml version="1.0" encoding="utf-8"?>
<ds:datastoreItem xmlns:ds="http://schemas.openxmlformats.org/officeDocument/2006/customXml" ds:itemID="{DB2DAEAE-4180-403C-B6A6-B39987B79F09}">
  <ds:schemaRefs>
    <ds:schemaRef ds:uri="http://gemini/pivotcustomization/SandboxNonEmpty"/>
  </ds:schemaRefs>
</ds:datastoreItem>
</file>

<file path=customXml/itemProps48.xml><?xml version="1.0" encoding="utf-8"?>
<ds:datastoreItem xmlns:ds="http://schemas.openxmlformats.org/officeDocument/2006/customXml" ds:itemID="{4A7DF9AD-35B2-4504-9231-ACAB0CB63166}">
  <ds:schemaRefs>
    <ds:schemaRef ds:uri="http://gemini/pivotcustomization/17e26dbb-b1e2-40e9-ad72-130888050379"/>
  </ds:schemaRefs>
</ds:datastoreItem>
</file>

<file path=customXml/itemProps49.xml><?xml version="1.0" encoding="utf-8"?>
<ds:datastoreItem xmlns:ds="http://schemas.openxmlformats.org/officeDocument/2006/customXml" ds:itemID="{343FD044-88D8-4B00-A9AD-A30ADEED4C8F}">
  <ds:schemaRefs>
    <ds:schemaRef ds:uri="http://gemini/pivotcustomization/f57310b5-c905-4898-a486-47743924c91c"/>
  </ds:schemaRefs>
</ds:datastoreItem>
</file>

<file path=customXml/itemProps50.xml><?xml version="1.0" encoding="utf-8"?>
<ds:datastoreItem xmlns:ds="http://schemas.openxmlformats.org/officeDocument/2006/customXml" ds:itemID="{FAFAC3DF-CF61-47CA-9B80-86A5CC024C26}">
  <ds:schemaRefs>
    <ds:schemaRef ds:uri="http://gemini/pivotcustomization/dbe1d1b0-74fc-46e5-9b0f-46fbc34cfefc"/>
  </ds:schemaRefs>
</ds:datastoreItem>
</file>

<file path=customXml/itemProps51.xml><?xml version="1.0" encoding="utf-8"?>
<ds:datastoreItem xmlns:ds="http://schemas.openxmlformats.org/officeDocument/2006/customXml" ds:itemID="{47C50AA4-61F6-4588-AB25-6605162A4F58}">
  <ds:schemaRefs>
    <ds:schemaRef ds:uri="http://gemini/pivotcustomization/77e58e54-3fb4-4cfd-b3c2-2ecef5c61afa"/>
  </ds:schemaRefs>
</ds:datastoreItem>
</file>

<file path=customXml/itemProps52.xml><?xml version="1.0" encoding="utf-8"?>
<ds:datastoreItem xmlns:ds="http://schemas.openxmlformats.org/officeDocument/2006/customXml" ds:itemID="{E66EAE94-89BC-4A75-8F5B-30B3B4EDD528}">
  <ds:schemaRefs>
    <ds:schemaRef ds:uri="http://gemini/pivotcustomization/95c7305f-cf87-4398-848a-1929da411eb1"/>
  </ds:schemaRefs>
</ds:datastoreItem>
</file>

<file path=customXml/itemProps53.xml><?xml version="1.0" encoding="utf-8"?>
<ds:datastoreItem xmlns:ds="http://schemas.openxmlformats.org/officeDocument/2006/customXml" ds:itemID="{E296F7E6-17D1-443C-8A3E-28A0F753F1F3}">
  <ds:schemaRefs>
    <ds:schemaRef ds:uri="http://gemini/pivotcustomization/TableXML_Table2_Doanhthu SL_bfbc1329-5ffb-4ed6-8411-5040f2561cf6"/>
  </ds:schemaRefs>
</ds:datastoreItem>
</file>

<file path=customXml/itemProps54.xml><?xml version="1.0" encoding="utf-8"?>
<ds:datastoreItem xmlns:ds="http://schemas.openxmlformats.org/officeDocument/2006/customXml" ds:itemID="{71827B56-434D-49D3-BF2B-FE501B12E81C}">
  <ds:schemaRefs>
    <ds:schemaRef ds:uri="http://gemini/pivotcustomization/9f0f8b5e-200d-422b-978f-218b6c849b57"/>
  </ds:schemaRefs>
</ds:datastoreItem>
</file>

<file path=customXml/itemProps55.xml><?xml version="1.0" encoding="utf-8"?>
<ds:datastoreItem xmlns:ds="http://schemas.openxmlformats.org/officeDocument/2006/customXml" ds:itemID="{7E023AF2-D8AA-43F0-B9D0-75A71C0B11A7}">
  <ds:schemaRefs>
    <ds:schemaRef ds:uri="http://gemini/pivotcustomization/e7724d36-41bb-4260-9b63-37e333722c48"/>
  </ds:schemaRefs>
</ds:datastoreItem>
</file>

<file path=customXml/itemProps56.xml><?xml version="1.0" encoding="utf-8"?>
<ds:datastoreItem xmlns:ds="http://schemas.openxmlformats.org/officeDocument/2006/customXml" ds:itemID="{9B821A33-320D-484F-9744-9F9F71653EEE}">
  <ds:schemaRefs>
    <ds:schemaRef ds:uri="http://gemini/pivotcustomization/1ad65af9-fcd4-46ca-9c33-25de95f439f6"/>
  </ds:schemaRefs>
</ds:datastoreItem>
</file>

<file path=customXml/itemProps57.xml><?xml version="1.0" encoding="utf-8"?>
<ds:datastoreItem xmlns:ds="http://schemas.openxmlformats.org/officeDocument/2006/customXml" ds:itemID="{820C9999-8867-4E9A-9302-BEB47F181F55}">
  <ds:schemaRefs>
    <ds:schemaRef ds:uri="http://gemini/pivotcustomization/TableXML_Table_Phongban_b3043946-7486-4b88-8b38-f68f3f1018e9"/>
  </ds:schemaRefs>
</ds:datastoreItem>
</file>

<file path=customXml/itemProps58.xml><?xml version="1.0" encoding="utf-8"?>
<ds:datastoreItem xmlns:ds="http://schemas.openxmlformats.org/officeDocument/2006/customXml" ds:itemID="{AA1B00B3-9E6D-461A-808B-9E0D2CAD3DED}">
  <ds:schemaRefs>
    <ds:schemaRef ds:uri="http://gemini/pivotcustomization/ErrorCache"/>
  </ds:schemaRefs>
</ds:datastoreItem>
</file>

<file path=customXml/itemProps59.xml><?xml version="1.0" encoding="utf-8"?>
<ds:datastoreItem xmlns:ds="http://schemas.openxmlformats.org/officeDocument/2006/customXml" ds:itemID="{48CE4C36-7EA5-443A-A8F7-5B7323FF64FF}">
  <ds:schemaRefs>
    <ds:schemaRef ds:uri="http://gemini/pivotcustomization/cd2ffd40-7aef-47ae-9f71-68052608c897"/>
  </ds:schemaRefs>
</ds:datastoreItem>
</file>

<file path=customXml/itemProps60.xml><?xml version="1.0" encoding="utf-8"?>
<ds:datastoreItem xmlns:ds="http://schemas.openxmlformats.org/officeDocument/2006/customXml" ds:itemID="{B2435833-76FC-4D7A-AA79-39B1CBA1DB4C}">
  <ds:schemaRefs>
    <ds:schemaRef ds:uri="http://gemini/pivotcustomization/6327a66a-fc67-460d-b7ac-290c6897e171"/>
  </ds:schemaRefs>
</ds:datastoreItem>
</file>

<file path=customXml/itemProps61.xml><?xml version="1.0" encoding="utf-8"?>
<ds:datastoreItem xmlns:ds="http://schemas.openxmlformats.org/officeDocument/2006/customXml" ds:itemID="{4C2FB756-4401-4EDE-860D-ED477FA6BFE0}">
  <ds:schemaRefs>
    <ds:schemaRef ds:uri="http://gemini/pivotcustomization/e547e13d-02fc-48d3-9c1f-d6578443e04c"/>
  </ds:schemaRefs>
</ds:datastoreItem>
</file>

<file path=customXml/itemProps62.xml><?xml version="1.0" encoding="utf-8"?>
<ds:datastoreItem xmlns:ds="http://schemas.openxmlformats.org/officeDocument/2006/customXml" ds:itemID="{4586ED54-D65D-4D1B-B9C7-6C513C1805CB}">
  <ds:schemaRefs>
    <ds:schemaRef ds:uri="http://gemini/pivotcustomization/6f3f03f4-a932-4f7b-b5fe-82e171f2ba35"/>
  </ds:schemaRefs>
</ds:datastoreItem>
</file>

<file path=customXml/itemProps63.xml><?xml version="1.0" encoding="utf-8"?>
<ds:datastoreItem xmlns:ds="http://schemas.openxmlformats.org/officeDocument/2006/customXml" ds:itemID="{1238DA28-91A8-4827-957E-80A532E1F39C}">
  <ds:schemaRefs>
    <ds:schemaRef ds:uri="http://gemini/pivotcustomization/484fca59-71ef-4699-b777-0c993da26fc5"/>
  </ds:schemaRefs>
</ds:datastoreItem>
</file>

<file path=customXml/itemProps64.xml><?xml version="1.0" encoding="utf-8"?>
<ds:datastoreItem xmlns:ds="http://schemas.openxmlformats.org/officeDocument/2006/customXml" ds:itemID="{36F38CF7-D0ED-495B-AAFD-548740F5FD6D}">
  <ds:schemaRefs>
    <ds:schemaRef ds:uri="http://gemini/pivotcustomization/59caa7b8-e164-4bba-a8af-354395b864d5"/>
  </ds:schemaRefs>
</ds:datastoreItem>
</file>

<file path=customXml/itemProps65.xml><?xml version="1.0" encoding="utf-8"?>
<ds:datastoreItem xmlns:ds="http://schemas.openxmlformats.org/officeDocument/2006/customXml" ds:itemID="{F4F5EFC4-5243-480B-ACBF-FF7F97D1B443}">
  <ds:schemaRefs>
    <ds:schemaRef ds:uri="http://gemini/pivotcustomization/ClientWindowXML"/>
  </ds:schemaRefs>
</ds:datastoreItem>
</file>

<file path=customXml/itemProps66.xml><?xml version="1.0" encoding="utf-8"?>
<ds:datastoreItem xmlns:ds="http://schemas.openxmlformats.org/officeDocument/2006/customXml" ds:itemID="{490A3E83-EDB8-4197-B821-692BAD6E8356}">
  <ds:schemaRefs>
    <ds:schemaRef ds:uri="http://gemini/pivotcustomization/2349155a-e999-46bd-9fa9-84d142faa689"/>
  </ds:schemaRefs>
</ds:datastoreItem>
</file>

<file path=customXml/itemProps67.xml><?xml version="1.0" encoding="utf-8"?>
<ds:datastoreItem xmlns:ds="http://schemas.openxmlformats.org/officeDocument/2006/customXml" ds:itemID="{85CFC855-67E0-4208-B142-AD369F662145}">
  <ds:schemaRefs>
    <ds:schemaRef ds:uri="http://gemini/pivotcustomization/TableXML_Data_KSB1_68c1e109-575a-41c9-be38-646766ed29ba"/>
  </ds:schemaRefs>
</ds:datastoreItem>
</file>

<file path=customXml/itemProps68.xml><?xml version="1.0" encoding="utf-8"?>
<ds:datastoreItem xmlns:ds="http://schemas.openxmlformats.org/officeDocument/2006/customXml" ds:itemID="{F4A8201A-4F5A-4035-9A0B-C2934504CF78}">
  <ds:schemaRefs>
    <ds:schemaRef ds:uri="http://gemini/pivotcustomization/f13ca6d2-3e0d-4927-baf6-2e245289d886"/>
  </ds:schemaRefs>
</ds:datastoreItem>
</file>

<file path=customXml/itemProps69.xml><?xml version="1.0" encoding="utf-8"?>
<ds:datastoreItem xmlns:ds="http://schemas.openxmlformats.org/officeDocument/2006/customXml" ds:itemID="{411AB1DD-726F-4F4A-AE19-1EC965ABDAC0}">
  <ds:schemaRefs>
    <ds:schemaRef ds:uri="http://gemini/pivotcustomization/7908f168-3a8b-4a7f-8fae-601014418274"/>
  </ds:schemaRefs>
</ds:datastoreItem>
</file>

<file path=customXml/itemProps70.xml><?xml version="1.0" encoding="utf-8"?>
<ds:datastoreItem xmlns:ds="http://schemas.openxmlformats.org/officeDocument/2006/customXml" ds:itemID="{5FBD15DD-B55A-4B83-A37A-3E157889E3B4}">
  <ds:schemaRefs>
    <ds:schemaRef ds:uri="http://gemini/pivotcustomization/TableOrder"/>
  </ds:schemaRefs>
</ds:datastoreItem>
</file>

<file path=customXml/itemProps71.xml><?xml version="1.0" encoding="utf-8"?>
<ds:datastoreItem xmlns:ds="http://schemas.openxmlformats.org/officeDocument/2006/customXml" ds:itemID="{F26E492E-5D8A-4262-806B-2313DD5F9929}">
  <ds:schemaRefs>
    <ds:schemaRef ds:uri="http://gemini/pivotcustomization/d59c2fee-4fa6-4111-be3b-d7c0c47e0dbc"/>
  </ds:schemaRefs>
</ds:datastoreItem>
</file>

<file path=customXml/itemProps72.xml><?xml version="1.0" encoding="utf-8"?>
<ds:datastoreItem xmlns:ds="http://schemas.openxmlformats.org/officeDocument/2006/customXml" ds:itemID="{FF6C4B34-204A-478A-8BAA-E43FB766E633}">
  <ds:schemaRefs>
    <ds:schemaRef ds:uri="http://gemini/pivotcustomization/1825cd2e-ea66-4d97-8d7e-bf666cd9f552"/>
  </ds:schemaRefs>
</ds:datastoreItem>
</file>

<file path=customXml/itemProps73.xml><?xml version="1.0" encoding="utf-8"?>
<ds:datastoreItem xmlns:ds="http://schemas.openxmlformats.org/officeDocument/2006/customXml" ds:itemID="{D06EC921-7A1D-4043-B19B-46ED0B2546E3}">
  <ds:schemaRefs>
    <ds:schemaRef ds:uri="http://gemini/pivotcustomization/f6928d44-9fec-4fb8-ac05-57f5e081115f"/>
  </ds:schemaRefs>
</ds:datastoreItem>
</file>

<file path=customXml/itemProps74.xml><?xml version="1.0" encoding="utf-8"?>
<ds:datastoreItem xmlns:ds="http://schemas.openxmlformats.org/officeDocument/2006/customXml" ds:itemID="{A6F9E6E6-AF55-47EA-AD38-48A9B6C6658B}">
  <ds:schemaRefs>
    <ds:schemaRef ds:uri="http://gemini/pivotcustomization/157b552f-9c8e-4214-92c7-c1ebdced0196"/>
  </ds:schemaRefs>
</ds:datastoreItem>
</file>

<file path=customXml/itemProps75.xml><?xml version="1.0" encoding="utf-8"?>
<ds:datastoreItem xmlns:ds="http://schemas.openxmlformats.org/officeDocument/2006/customXml" ds:itemID="{E8AF32AB-C27B-4F2F-AC4E-D794EAC07128}">
  <ds:schemaRefs>
    <ds:schemaRef ds:uri="http://gemini/pivotcustomization/4e47cfc3-62ec-43ee-a546-88b54f704410"/>
  </ds:schemaRefs>
</ds:datastoreItem>
</file>

<file path=customXml/itemProps76.xml><?xml version="1.0" encoding="utf-8"?>
<ds:datastoreItem xmlns:ds="http://schemas.openxmlformats.org/officeDocument/2006/customXml" ds:itemID="{B3CA8FCE-42EC-4D31-9267-A44B32D0C469}">
  <ds:schemaRefs>
    <ds:schemaRef ds:uri="http://gemini/pivotcustomization/LinkedTableUpdateMode"/>
  </ds:schemaRefs>
</ds:datastoreItem>
</file>

<file path=customXml/itemProps77.xml><?xml version="1.0" encoding="utf-8"?>
<ds:datastoreItem xmlns:ds="http://schemas.openxmlformats.org/officeDocument/2006/customXml" ds:itemID="{AD961111-3E0E-414C-A3F9-6BDE2D797267}">
  <ds:schemaRefs>
    <ds:schemaRef ds:uri="http://gemini/pivotcustomization/TableWidget"/>
  </ds:schemaRefs>
</ds:datastoreItem>
</file>

<file path=customXml/itemProps78.xml><?xml version="1.0" encoding="utf-8"?>
<ds:datastoreItem xmlns:ds="http://schemas.openxmlformats.org/officeDocument/2006/customXml" ds:itemID="{68BABC0B-7E69-48C7-899F-24665CD56BDA}">
  <ds:schemaRefs>
    <ds:schemaRef ds:uri="http://gemini/pivotcustomization/30deb40b-10b8-4a34-ae4e-deff960d8e3f"/>
  </ds:schemaRefs>
</ds:datastoreItem>
</file>

<file path=customXml/itemProps79.xml><?xml version="1.0" encoding="utf-8"?>
<ds:datastoreItem xmlns:ds="http://schemas.openxmlformats.org/officeDocument/2006/customXml" ds:itemID="{B557FBD9-9A6C-474F-8575-CCF89CBA9152}">
  <ds:schemaRefs>
    <ds:schemaRef ds:uri="http://gemini/pivotcustomization/f41e5efc-ef87-4669-afcc-e8553ca6feed"/>
  </ds:schemaRefs>
</ds:datastoreItem>
</file>

<file path=customXml/itemProps80.xml><?xml version="1.0" encoding="utf-8"?>
<ds:datastoreItem xmlns:ds="http://schemas.openxmlformats.org/officeDocument/2006/customXml" ds:itemID="{09655F14-E548-427C-ADE0-3A4ADDE66552}">
  <ds:schemaRefs>
    <ds:schemaRef ds:uri="http://gemini/pivotcustomization/1f46c164-17f5-4df9-b14d-e33956611058"/>
  </ds:schemaRefs>
</ds:datastoreItem>
</file>

<file path=customXml/itemProps81.xml><?xml version="1.0" encoding="utf-8"?>
<ds:datastoreItem xmlns:ds="http://schemas.openxmlformats.org/officeDocument/2006/customXml" ds:itemID="{78C22C0E-45CB-4072-8D50-3CB0AE5C2CB5}">
  <ds:schemaRefs>
    <ds:schemaRef ds:uri="http://gemini/pivotcustomization/fb4f79a2-f162-41dc-b5d4-484ef6952607"/>
  </ds:schemaRefs>
</ds:datastoreItem>
</file>

<file path=customXml/itemProps82.xml><?xml version="1.0" encoding="utf-8"?>
<ds:datastoreItem xmlns:ds="http://schemas.openxmlformats.org/officeDocument/2006/customXml" ds:itemID="{20A69C1F-38A9-4EA3-BAA6-B060140EF01E}">
  <ds:schemaRefs>
    <ds:schemaRef ds:uri="http://gemini/pivotcustomization/d7cda562-ec9d-41dc-959a-6d47f8163f77"/>
  </ds:schemaRefs>
</ds:datastoreItem>
</file>

<file path=customXml/itemProps83.xml><?xml version="1.0" encoding="utf-8"?>
<ds:datastoreItem xmlns:ds="http://schemas.openxmlformats.org/officeDocument/2006/customXml" ds:itemID="{DA380D3B-E130-463C-8BBB-9925678BC5A9}">
  <ds:schemaRefs>
    <ds:schemaRef ds:uri="http://gemini/pivotcustomization/ShowHidden"/>
  </ds:schemaRefs>
</ds:datastoreItem>
</file>

<file path=customXml/itemProps84.xml><?xml version="1.0" encoding="utf-8"?>
<ds:datastoreItem xmlns:ds="http://schemas.openxmlformats.org/officeDocument/2006/customXml" ds:itemID="{CCF23E71-403D-4ECA-816F-3419A6E66C08}">
  <ds:schemaRefs>
    <ds:schemaRef ds:uri="http://gemini/pivotcustomization/73cf98c0-63d9-4590-b5dd-097811f07d40"/>
  </ds:schemaRefs>
</ds:datastoreItem>
</file>

<file path=customXml/itemProps85.xml><?xml version="1.0" encoding="utf-8"?>
<ds:datastoreItem xmlns:ds="http://schemas.openxmlformats.org/officeDocument/2006/customXml" ds:itemID="{B43D6939-FB52-48A4-8EBC-D4B88A344472}">
  <ds:schemaRefs>
    <ds:schemaRef ds:uri="http://gemini/pivotcustomization/bcf5de79-5a22-4df6-a2da-332e8b9d6e3f"/>
  </ds:schemaRefs>
</ds:datastoreItem>
</file>

<file path=customXml/itemProps86.xml><?xml version="1.0" encoding="utf-8"?>
<ds:datastoreItem xmlns:ds="http://schemas.openxmlformats.org/officeDocument/2006/customXml" ds:itemID="{5AB407E9-5DB4-407B-8813-CAE55066645B}">
  <ds:schemaRefs>
    <ds:schemaRef ds:uri="http://gemini/pivotcustomization/PowerPivotVersion"/>
  </ds:schemaRefs>
</ds:datastoreItem>
</file>

<file path=customXml/itemProps87.xml><?xml version="1.0" encoding="utf-8"?>
<ds:datastoreItem xmlns:ds="http://schemas.openxmlformats.org/officeDocument/2006/customXml" ds:itemID="{D207AEB5-7B1F-4E85-8945-4B0E50285625}">
  <ds:schemaRefs>
    <ds:schemaRef ds:uri="http://gemini/pivotcustomization/ab416442-b910-4c0b-af50-14a40ac42fac"/>
  </ds:schemaRefs>
</ds:datastoreItem>
</file>

<file path=customXml/itemProps88.xml><?xml version="1.0" encoding="utf-8"?>
<ds:datastoreItem xmlns:ds="http://schemas.openxmlformats.org/officeDocument/2006/customXml" ds:itemID="{E51DDF61-F6A2-4D67-B325-08A9E62571A7}">
  <ds:schemaRefs>
    <ds:schemaRef ds:uri="http://gemini/pivotcustomization/19140398-5f82-4e5d-9acb-08ba47cf921f"/>
  </ds:schemaRefs>
</ds:datastoreItem>
</file>

<file path=customXml/itemProps89.xml><?xml version="1.0" encoding="utf-8"?>
<ds:datastoreItem xmlns:ds="http://schemas.openxmlformats.org/officeDocument/2006/customXml" ds:itemID="{FC5C8492-E347-4148-B1E8-09F99D5E4BF8}">
  <ds:schemaRefs>
    <ds:schemaRef ds:uri="http://gemini/pivotcustomization/ed0d8f36-6d57-4a7c-81ae-e6569dfb9bf6"/>
  </ds:schemaRefs>
</ds:datastoreItem>
</file>

<file path=customXml/itemProps90.xml><?xml version="1.0" encoding="utf-8"?>
<ds:datastoreItem xmlns:ds="http://schemas.openxmlformats.org/officeDocument/2006/customXml" ds:itemID="{519185E8-95F5-4624-BA90-D224AAE3A388}">
  <ds:schemaRefs>
    <ds:schemaRef ds:uri="http://gemini/pivotcustomization/887b4028-728a-4ebb-bbbf-c71a2b7bb33e"/>
  </ds:schemaRefs>
</ds:datastoreItem>
</file>

<file path=customXml/itemProps91.xml><?xml version="1.0" encoding="utf-8"?>
<ds:datastoreItem xmlns:ds="http://schemas.openxmlformats.org/officeDocument/2006/customXml" ds:itemID="{70BA0244-D81D-440C-9293-FFECB8695470}">
  <ds:schemaRefs>
    <ds:schemaRef ds:uri="http://gemini/pivotcustomization/f192e7a5-5d2b-4935-aca4-82babbc62a1b"/>
  </ds:schemaRefs>
</ds:datastoreItem>
</file>

<file path=customXml/itemProps92.xml><?xml version="1.0" encoding="utf-8"?>
<ds:datastoreItem xmlns:ds="http://schemas.openxmlformats.org/officeDocument/2006/customXml" ds:itemID="{775C86D9-9C2B-449C-A983-2AF9D647F21C}">
  <ds:schemaRefs>
    <ds:schemaRef ds:uri="http://gemini/pivotcustomization/47300597-1ad4-4877-8666-c0bc614388f5"/>
  </ds:schemaRefs>
</ds:datastoreItem>
</file>

<file path=customXml/itemProps93.xml><?xml version="1.0" encoding="utf-8"?>
<ds:datastoreItem xmlns:ds="http://schemas.openxmlformats.org/officeDocument/2006/customXml" ds:itemID="{EA1BF628-2025-49CD-A964-A183A189B6EB}">
  <ds:schemaRefs>
    <ds:schemaRef ds:uri="http://gemini/pivotcustomization/ed4fb28c-a2bf-4fff-907c-e4301737d1c7"/>
  </ds:schemaRefs>
</ds:datastoreItem>
</file>

<file path=customXml/itemProps94.xml><?xml version="1.0" encoding="utf-8"?>
<ds:datastoreItem xmlns:ds="http://schemas.openxmlformats.org/officeDocument/2006/customXml" ds:itemID="{025811D2-AE52-4C36-94AD-588EDAC677AE}">
  <ds:schemaRefs>
    <ds:schemaRef ds:uri="http://gemini/pivotcustomization/dacf720d-9694-43df-a360-42575b75d352"/>
  </ds:schemaRefs>
</ds:datastoreItem>
</file>

<file path=customXml/itemProps95.xml><?xml version="1.0" encoding="utf-8"?>
<ds:datastoreItem xmlns:ds="http://schemas.openxmlformats.org/officeDocument/2006/customXml" ds:itemID="{01E4B362-69B5-4740-909A-0EF482607CD0}">
  <ds:schemaRefs>
    <ds:schemaRef ds:uri="http://gemini/pivotcustomization/254d759f-350a-460d-abdf-9d026de11b08"/>
  </ds:schemaRefs>
</ds:datastoreItem>
</file>

<file path=customXml/itemProps96.xml><?xml version="1.0" encoding="utf-8"?>
<ds:datastoreItem xmlns:ds="http://schemas.openxmlformats.org/officeDocument/2006/customXml" ds:itemID="{43D74864-D3E0-40E1-9FA8-DFFF2D1E76C2}">
  <ds:schemaRefs>
    <ds:schemaRef ds:uri="http://gemini/pivotcustomization/945ebe0b-f179-498e-819b-7836ca8ff29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12</vt:i4>
      </vt:variant>
    </vt:vector>
  </HeadingPairs>
  <TitlesOfParts>
    <vt:vector size="20" baseType="lpstr">
      <vt:lpstr>0.KQKD</vt:lpstr>
      <vt:lpstr>DB7.80KMP</vt:lpstr>
      <vt:lpstr>DB8.CP.TẤN (80KMP)</vt:lpstr>
      <vt:lpstr>9.%CP(80KMP)</vt:lpstr>
      <vt:lpstr>10. 170KMP</vt:lpstr>
      <vt:lpstr>Mapping account</vt:lpstr>
      <vt:lpstr>COA_DTGroup_Update 20260428</vt:lpstr>
      <vt:lpstr>M.account_DTR</vt:lpstr>
      <vt:lpstr>'0.KQKD'!Print_Area</vt:lpstr>
      <vt:lpstr>'10. 170KMP'!Print_Area</vt:lpstr>
      <vt:lpstr>'9.%CP(80KMP)'!Print_Area</vt:lpstr>
      <vt:lpstr>DB7.80KMP!Print_Area</vt:lpstr>
      <vt:lpstr>'DB8.CP.TẤN (80KMP)'!Print_Area</vt:lpstr>
      <vt:lpstr>'0.KQKD'!Print_Titles</vt:lpstr>
      <vt:lpstr>'10. 170KMP'!Print_Titles</vt:lpstr>
      <vt:lpstr>'9.%CP(80KMP)'!Print_Titles</vt:lpstr>
      <vt:lpstr>DB7.80KMP!Print_Titles</vt:lpstr>
      <vt:lpstr>'DB8.CP.TẤN (80KMP)'!Print_Titles</vt:lpstr>
      <vt:lpstr>M.account_DTR!Print_Titles</vt:lpstr>
      <vt:lpstr>'Mapping account'!Print_Titles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Hoàng, Phạm Đình</dc:creator>
  <cp:keywords/>
  <dc:description/>
  <cp:lastModifiedBy>Ngân, Lê Thùy</cp:lastModifiedBy>
  <cp:revision/>
  <dcterms:created xsi:type="dcterms:W3CDTF">2026-03-11T04:08:40Z</dcterms:created>
  <dcterms:modified xsi:type="dcterms:W3CDTF">2026-06-30T16:35:12Z</dcterms:modified>
  <cp:category/>
  <cp:contentStatus/>
</cp:coreProperties>
</file>